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45" windowWidth="18195" windowHeight="4170" tabRatio="678" firstSheet="8" activeTab="13"/>
  </bookViews>
  <sheets>
    <sheet name="BLANK" sheetId="7" r:id="rId1"/>
    <sheet name="Austria" sheetId="3" r:id="rId2"/>
    <sheet name="Belarus" sheetId="5" r:id="rId3"/>
    <sheet name="Britain" sheetId="6" r:id="rId4"/>
    <sheet name="Bulgaria" sheetId="2" r:id="rId5"/>
    <sheet name="Denmark" sheetId="8" r:id="rId6"/>
    <sheet name="Finland" sheetId="9" r:id="rId7"/>
    <sheet name="Greece" sheetId="10" r:id="rId8"/>
    <sheet name="Hungary" sheetId="11" r:id="rId9"/>
    <sheet name="Netherlands" sheetId="12" r:id="rId10"/>
    <sheet name="Norway" sheetId="13" r:id="rId11"/>
    <sheet name="Poland" sheetId="14" r:id="rId12"/>
    <sheet name="Portugal" sheetId="16" r:id="rId13"/>
    <sheet name="Romania" sheetId="17" r:id="rId14"/>
    <sheet name="Slovakia" sheetId="19" r:id="rId15"/>
    <sheet name="Spain" sheetId="20" r:id="rId16"/>
    <sheet name="Sweden" sheetId="21" r:id="rId17"/>
    <sheet name="Switzerland" sheetId="22" r:id="rId18"/>
    <sheet name="Ukraine" sheetId="23" r:id="rId19"/>
  </sheets>
  <definedNames>
    <definedName name="Q" localSheetId="0">BLANK!$C$1</definedName>
    <definedName name="Q" localSheetId="3">Britain!$C$1</definedName>
    <definedName name="Q" localSheetId="5">#REF!</definedName>
    <definedName name="Q" localSheetId="6">#REF!</definedName>
    <definedName name="Q" localSheetId="7">#REF!</definedName>
    <definedName name="Q" localSheetId="8">Hungary!$C$1</definedName>
    <definedName name="Q" localSheetId="9">Netherlands!$C$1</definedName>
    <definedName name="Q" localSheetId="10">Norway!$C$1</definedName>
    <definedName name="Q" localSheetId="11">Poland!$C$1</definedName>
    <definedName name="Q" localSheetId="12">Portugal!$C$1</definedName>
    <definedName name="Q" localSheetId="13">Romania!$C$1</definedName>
    <definedName name="Q" localSheetId="14">Slovakia!$C$1</definedName>
    <definedName name="Q" localSheetId="15">Spain!$C$3</definedName>
    <definedName name="Q" localSheetId="16">Sweden!$C$3</definedName>
    <definedName name="Q" localSheetId="17">Switzerland!$C$3</definedName>
    <definedName name="Q" localSheetId="18">Ukraine!$C$3</definedName>
    <definedName name="Q">Bulgaria!$C$1</definedName>
  </definedNames>
  <calcPr calcId="144525"/>
</workbook>
</file>

<file path=xl/calcChain.xml><?xml version="1.0" encoding="utf-8"?>
<calcChain xmlns="http://schemas.openxmlformats.org/spreadsheetml/2006/main">
  <c r="X4" i="22" l="1"/>
  <c r="Y4" i="22" s="1"/>
  <c r="Z4" i="22" s="1"/>
  <c r="AA4" i="22" s="1"/>
  <c r="AB4" i="22" s="1"/>
  <c r="AC4" i="22" s="1"/>
  <c r="AD4" i="22" s="1"/>
  <c r="AE4" i="22" s="1"/>
  <c r="Q10" i="22"/>
  <c r="R10" i="22"/>
  <c r="S10" i="22"/>
  <c r="T10" i="22"/>
  <c r="U10" i="22"/>
  <c r="V10" i="22"/>
  <c r="W10" i="22"/>
  <c r="X10" i="22"/>
  <c r="Y10" i="22"/>
  <c r="Z10" i="22"/>
  <c r="AA10" i="22"/>
  <c r="AB10" i="22"/>
  <c r="AC10" i="22"/>
  <c r="AD10" i="22"/>
  <c r="AE10" i="22"/>
  <c r="N32" i="23" l="1"/>
  <c r="N35" i="23" s="1"/>
  <c r="J35" i="23" s="1"/>
  <c r="K35" i="23" s="1"/>
  <c r="J32" i="23"/>
  <c r="K32" i="23" s="1"/>
  <c r="N31" i="23"/>
  <c r="K31" i="23"/>
  <c r="J31" i="23"/>
  <c r="N30" i="23"/>
  <c r="J30" i="23"/>
  <c r="K30" i="23" s="1"/>
  <c r="N29" i="23"/>
  <c r="K29" i="23"/>
  <c r="J29" i="23"/>
  <c r="K28" i="23"/>
  <c r="J28" i="23"/>
  <c r="AE13" i="23"/>
  <c r="AD13" i="23"/>
  <c r="AC13" i="23"/>
  <c r="AB13" i="23"/>
  <c r="AA13" i="23"/>
  <c r="Z13" i="23"/>
  <c r="Y13" i="23"/>
  <c r="X13" i="23"/>
  <c r="W13" i="23"/>
  <c r="V13" i="23"/>
  <c r="U13" i="23"/>
  <c r="T13" i="23"/>
  <c r="S13" i="23"/>
  <c r="R13" i="23"/>
  <c r="Q13" i="23"/>
  <c r="P13" i="23"/>
  <c r="O13" i="23"/>
  <c r="AE12" i="23"/>
  <c r="AD12" i="23"/>
  <c r="AC12" i="23"/>
  <c r="AB12" i="23"/>
  <c r="AA12" i="23"/>
  <c r="Z12" i="23"/>
  <c r="Y12" i="23"/>
  <c r="X12" i="23"/>
  <c r="W12" i="23"/>
  <c r="V12" i="23"/>
  <c r="U12" i="23"/>
  <c r="T12" i="23"/>
  <c r="S12" i="23"/>
  <c r="R12" i="23"/>
  <c r="Q12" i="23"/>
  <c r="P12" i="23"/>
  <c r="O12" i="23"/>
  <c r="M12" i="23"/>
  <c r="L12" i="23"/>
  <c r="K12" i="23"/>
  <c r="J12" i="23"/>
  <c r="I12" i="23"/>
  <c r="H12" i="23"/>
  <c r="G12" i="23"/>
  <c r="F12" i="23"/>
  <c r="AE11" i="23"/>
  <c r="AD11" i="23"/>
  <c r="AC11" i="23"/>
  <c r="AB11" i="23"/>
  <c r="AA11" i="23"/>
  <c r="Z11" i="23"/>
  <c r="Y11" i="23"/>
  <c r="X11" i="23"/>
  <c r="W11" i="23"/>
  <c r="V11" i="23"/>
  <c r="U11" i="23"/>
  <c r="T11" i="23"/>
  <c r="S11" i="23"/>
  <c r="R11" i="23"/>
  <c r="Q11" i="23"/>
  <c r="P11" i="23"/>
  <c r="O11" i="23"/>
  <c r="M11" i="23"/>
  <c r="L11" i="23"/>
  <c r="K11" i="23"/>
  <c r="J11" i="23"/>
  <c r="I11" i="23"/>
  <c r="H11" i="23"/>
  <c r="G11" i="23"/>
  <c r="F11" i="23"/>
  <c r="AE10" i="23"/>
  <c r="AD10" i="23"/>
  <c r="AC10" i="23"/>
  <c r="AB10" i="23"/>
  <c r="AA10" i="23"/>
  <c r="Z10" i="23"/>
  <c r="Y10" i="23"/>
  <c r="X10" i="23"/>
  <c r="W10" i="23"/>
  <c r="V10" i="23"/>
  <c r="U10" i="23"/>
  <c r="T10" i="23"/>
  <c r="S10" i="23"/>
  <c r="R10" i="23"/>
  <c r="Q10" i="23"/>
  <c r="P10" i="23"/>
  <c r="O10" i="23"/>
  <c r="T4" i="23"/>
  <c r="U4" i="23" s="1"/>
  <c r="V4" i="23" s="1"/>
  <c r="W4" i="23" s="1"/>
  <c r="X4" i="23" s="1"/>
  <c r="Y4" i="23" s="1"/>
  <c r="Z4" i="23" s="1"/>
  <c r="AA4" i="23" s="1"/>
  <c r="AB4" i="23" s="1"/>
  <c r="AC4" i="23" s="1"/>
  <c r="AD4" i="23" s="1"/>
  <c r="AE4" i="23" s="1"/>
  <c r="R4" i="23"/>
  <c r="S4" i="23" s="1"/>
  <c r="Q4" i="23"/>
  <c r="F27" i="23" l="1" a="1"/>
  <c r="F43" i="23" s="1"/>
  <c r="P43" i="23" s="1"/>
  <c r="F15" i="23" a="1"/>
  <c r="H23" i="23" s="1"/>
  <c r="L23" i="23" s="1"/>
  <c r="N34" i="23"/>
  <c r="J34" i="23" s="1"/>
  <c r="K34" i="23" s="1"/>
  <c r="N36" i="23"/>
  <c r="N33" i="23"/>
  <c r="J33" i="23" s="1"/>
  <c r="K33" i="23" s="1"/>
  <c r="N32" i="22"/>
  <c r="N35" i="22" s="1"/>
  <c r="J35" i="22" s="1"/>
  <c r="K35" i="22" s="1"/>
  <c r="J32" i="22"/>
  <c r="K32" i="22" s="1"/>
  <c r="N31" i="22"/>
  <c r="J31" i="22"/>
  <c r="K31" i="22" s="1"/>
  <c r="N30" i="22"/>
  <c r="K30" i="22"/>
  <c r="J30" i="22"/>
  <c r="N29" i="22"/>
  <c r="J29" i="22"/>
  <c r="K29" i="22" s="1"/>
  <c r="J28" i="22"/>
  <c r="K28" i="22" s="1"/>
  <c r="AE13" i="22"/>
  <c r="AD13" i="22"/>
  <c r="AC13" i="22"/>
  <c r="AB13" i="22"/>
  <c r="AA13" i="22"/>
  <c r="Z13" i="22"/>
  <c r="Y13" i="22"/>
  <c r="X13" i="22"/>
  <c r="W13" i="22"/>
  <c r="V13" i="22"/>
  <c r="U13" i="22"/>
  <c r="T13" i="22"/>
  <c r="S13" i="22"/>
  <c r="R13" i="22"/>
  <c r="Q13" i="22"/>
  <c r="P13" i="22"/>
  <c r="O13" i="22"/>
  <c r="AE12" i="22"/>
  <c r="AD12" i="22"/>
  <c r="AC12" i="22"/>
  <c r="AB12" i="22"/>
  <c r="AA12" i="22"/>
  <c r="Z12" i="22"/>
  <c r="Y12" i="22"/>
  <c r="X12" i="22"/>
  <c r="W12" i="22"/>
  <c r="V12" i="22"/>
  <c r="U12" i="22"/>
  <c r="T12" i="22"/>
  <c r="S12" i="22"/>
  <c r="R12" i="22"/>
  <c r="Q12" i="22"/>
  <c r="P12" i="22"/>
  <c r="O12" i="22"/>
  <c r="M12" i="22"/>
  <c r="L12" i="22"/>
  <c r="K12" i="22"/>
  <c r="J12" i="22"/>
  <c r="I12" i="22"/>
  <c r="H12" i="22"/>
  <c r="G12" i="22"/>
  <c r="F12" i="22"/>
  <c r="AE11" i="22"/>
  <c r="AD11" i="22"/>
  <c r="AC11" i="22"/>
  <c r="AB11" i="22"/>
  <c r="AA11" i="22"/>
  <c r="Z11" i="22"/>
  <c r="Y11" i="22"/>
  <c r="X11" i="22"/>
  <c r="W11" i="22"/>
  <c r="V11" i="22"/>
  <c r="U11" i="22"/>
  <c r="T11" i="22"/>
  <c r="S11" i="22"/>
  <c r="R11" i="22"/>
  <c r="Q11" i="22"/>
  <c r="P11" i="22"/>
  <c r="O11" i="22"/>
  <c r="M11" i="22"/>
  <c r="L11" i="22"/>
  <c r="K11" i="22"/>
  <c r="J11" i="22"/>
  <c r="I11" i="22"/>
  <c r="H11" i="22"/>
  <c r="G11" i="22"/>
  <c r="F11" i="22"/>
  <c r="F15" i="22" s="1" a="1"/>
  <c r="P10" i="22"/>
  <c r="O10" i="22"/>
  <c r="R4" i="22"/>
  <c r="S4" i="22" s="1"/>
  <c r="T4" i="22" s="1"/>
  <c r="U4" i="22" s="1"/>
  <c r="V4" i="22" s="1"/>
  <c r="W4" i="22" s="1"/>
  <c r="Q4" i="22"/>
  <c r="N32" i="21"/>
  <c r="N35" i="21" s="1"/>
  <c r="J35" i="21" s="1"/>
  <c r="K35" i="21" s="1"/>
  <c r="J32" i="21"/>
  <c r="K32" i="21" s="1"/>
  <c r="N31" i="21"/>
  <c r="J31" i="21"/>
  <c r="K31" i="21" s="1"/>
  <c r="N30" i="21"/>
  <c r="K30" i="21"/>
  <c r="J30" i="21"/>
  <c r="N29" i="21"/>
  <c r="J29" i="21"/>
  <c r="K29" i="21" s="1"/>
  <c r="J28" i="21"/>
  <c r="K28" i="21" s="1"/>
  <c r="AE13" i="21"/>
  <c r="AD13" i="21"/>
  <c r="AC13" i="21"/>
  <c r="AB13" i="21"/>
  <c r="AA13" i="21"/>
  <c r="Z13" i="21"/>
  <c r="Y13" i="21"/>
  <c r="X13" i="21"/>
  <c r="W13" i="21"/>
  <c r="V13" i="21"/>
  <c r="U13" i="21"/>
  <c r="T13" i="21"/>
  <c r="S13" i="21"/>
  <c r="R13" i="21"/>
  <c r="Q13" i="21"/>
  <c r="P13" i="21"/>
  <c r="O13" i="21"/>
  <c r="AE12" i="21"/>
  <c r="AD12" i="21"/>
  <c r="AC12" i="21"/>
  <c r="AB12" i="21"/>
  <c r="AA12" i="21"/>
  <c r="Z12" i="21"/>
  <c r="Y12" i="21"/>
  <c r="X12" i="21"/>
  <c r="W12" i="21"/>
  <c r="V12" i="21"/>
  <c r="U12" i="21"/>
  <c r="T12" i="21"/>
  <c r="S12" i="21"/>
  <c r="R12" i="21"/>
  <c r="Q12" i="21"/>
  <c r="P12" i="21"/>
  <c r="O12" i="21"/>
  <c r="M12" i="21"/>
  <c r="L12" i="21"/>
  <c r="K12" i="21"/>
  <c r="J12" i="21"/>
  <c r="I12" i="21"/>
  <c r="H12" i="21"/>
  <c r="G12" i="21"/>
  <c r="F12" i="21"/>
  <c r="AE11" i="21"/>
  <c r="AD11" i="21"/>
  <c r="AC11" i="21"/>
  <c r="AB11" i="21"/>
  <c r="AA11" i="21"/>
  <c r="Z11" i="21"/>
  <c r="Y11" i="21"/>
  <c r="X11" i="21"/>
  <c r="W11" i="21"/>
  <c r="V11" i="21"/>
  <c r="U11" i="21"/>
  <c r="T11" i="21"/>
  <c r="S11" i="21"/>
  <c r="R11" i="21"/>
  <c r="Q11" i="21"/>
  <c r="P11" i="21"/>
  <c r="O11" i="21"/>
  <c r="M11" i="21"/>
  <c r="L11" i="21"/>
  <c r="K11" i="21"/>
  <c r="J11" i="21"/>
  <c r="I11" i="21"/>
  <c r="H11" i="21"/>
  <c r="G11" i="21"/>
  <c r="F11" i="21"/>
  <c r="F15" i="21" s="1" a="1"/>
  <c r="AE10" i="21"/>
  <c r="AD10" i="21"/>
  <c r="AC10" i="21"/>
  <c r="AB10" i="21"/>
  <c r="AA10" i="21"/>
  <c r="Z10" i="21"/>
  <c r="Y10" i="21"/>
  <c r="X10" i="21"/>
  <c r="W10" i="21"/>
  <c r="V10" i="21"/>
  <c r="U10" i="21"/>
  <c r="T10" i="21"/>
  <c r="S10" i="21"/>
  <c r="R10" i="21"/>
  <c r="Q10" i="21"/>
  <c r="P10" i="21"/>
  <c r="O10" i="21"/>
  <c r="R4" i="21"/>
  <c r="S4" i="21" s="1"/>
  <c r="T4" i="21" s="1"/>
  <c r="U4" i="21" s="1"/>
  <c r="V4" i="21" s="1"/>
  <c r="W4" i="21" s="1"/>
  <c r="X4" i="21" s="1"/>
  <c r="Y4" i="21" s="1"/>
  <c r="Z4" i="21" s="1"/>
  <c r="AA4" i="21" s="1"/>
  <c r="AB4" i="21" s="1"/>
  <c r="AC4" i="21" s="1"/>
  <c r="AD4" i="21" s="1"/>
  <c r="AE4" i="21" s="1"/>
  <c r="Q4" i="21"/>
  <c r="N32" i="20"/>
  <c r="N35" i="20" s="1"/>
  <c r="J35" i="20" s="1"/>
  <c r="K35" i="20" s="1"/>
  <c r="J32" i="20"/>
  <c r="K32" i="20" s="1"/>
  <c r="N31" i="20"/>
  <c r="J31" i="20"/>
  <c r="K31" i="20" s="1"/>
  <c r="N30" i="20"/>
  <c r="K30" i="20"/>
  <c r="J30" i="20"/>
  <c r="N29" i="20"/>
  <c r="J29" i="20"/>
  <c r="K29" i="20" s="1"/>
  <c r="J28" i="20"/>
  <c r="K28" i="20" s="1"/>
  <c r="AE13" i="20"/>
  <c r="AD13" i="20"/>
  <c r="AC13" i="20"/>
  <c r="AB13" i="20"/>
  <c r="AA13" i="20"/>
  <c r="Z13" i="20"/>
  <c r="Y13" i="20"/>
  <c r="X13" i="20"/>
  <c r="W13" i="20"/>
  <c r="V13" i="20"/>
  <c r="U13" i="20"/>
  <c r="T13" i="20"/>
  <c r="S13" i="20"/>
  <c r="R13" i="20"/>
  <c r="Q13" i="20"/>
  <c r="P13" i="20"/>
  <c r="O13" i="20"/>
  <c r="AE12" i="20"/>
  <c r="AD12" i="20"/>
  <c r="AC12" i="20"/>
  <c r="AB12" i="20"/>
  <c r="AA12" i="20"/>
  <c r="Z12" i="20"/>
  <c r="Y12" i="20"/>
  <c r="X12" i="20"/>
  <c r="W12" i="20"/>
  <c r="V12" i="20"/>
  <c r="U12" i="20"/>
  <c r="T12" i="20"/>
  <c r="S12" i="20"/>
  <c r="R12" i="20"/>
  <c r="Q12" i="20"/>
  <c r="P12" i="20"/>
  <c r="O12" i="20"/>
  <c r="M12" i="20"/>
  <c r="L12" i="20"/>
  <c r="K12" i="20"/>
  <c r="J12" i="20"/>
  <c r="I12" i="20"/>
  <c r="H12" i="20"/>
  <c r="G12" i="20"/>
  <c r="F12" i="20"/>
  <c r="AE11" i="20"/>
  <c r="AD11" i="20"/>
  <c r="AC11" i="20"/>
  <c r="AB11" i="20"/>
  <c r="AA11" i="20"/>
  <c r="Z11" i="20"/>
  <c r="Y11" i="20"/>
  <c r="X11" i="20"/>
  <c r="W11" i="20"/>
  <c r="V11" i="20"/>
  <c r="U11" i="20"/>
  <c r="T11" i="20"/>
  <c r="S11" i="20"/>
  <c r="R11" i="20"/>
  <c r="Q11" i="20"/>
  <c r="P11" i="20"/>
  <c r="O11" i="20"/>
  <c r="M11" i="20"/>
  <c r="L11" i="20"/>
  <c r="K11" i="20"/>
  <c r="J11" i="20"/>
  <c r="I11" i="20"/>
  <c r="H11" i="20"/>
  <c r="G11" i="20"/>
  <c r="F11" i="20"/>
  <c r="AE10" i="20"/>
  <c r="AD10" i="20"/>
  <c r="AC10" i="20"/>
  <c r="AB10" i="20"/>
  <c r="AA10" i="20"/>
  <c r="Z10" i="20"/>
  <c r="Y10" i="20"/>
  <c r="X10" i="20"/>
  <c r="W10" i="20"/>
  <c r="V10" i="20"/>
  <c r="U10" i="20"/>
  <c r="T10" i="20"/>
  <c r="S10" i="20"/>
  <c r="R10" i="20"/>
  <c r="Q10" i="20"/>
  <c r="P10" i="20"/>
  <c r="O10" i="20"/>
  <c r="R4" i="20"/>
  <c r="S4" i="20" s="1"/>
  <c r="T4" i="20" s="1"/>
  <c r="U4" i="20" s="1"/>
  <c r="V4" i="20" s="1"/>
  <c r="W4" i="20" s="1"/>
  <c r="X4" i="20" s="1"/>
  <c r="Y4" i="20" s="1"/>
  <c r="Z4" i="20" s="1"/>
  <c r="AA4" i="20" s="1"/>
  <c r="AB4" i="20" s="1"/>
  <c r="AC4" i="20" s="1"/>
  <c r="AD4" i="20" s="1"/>
  <c r="AE4" i="20" s="1"/>
  <c r="Q4" i="20"/>
  <c r="H27" i="23" l="1"/>
  <c r="G30" i="23"/>
  <c r="Q30" i="23" s="1"/>
  <c r="G34" i="23"/>
  <c r="Q34" i="23" s="1"/>
  <c r="G38" i="23"/>
  <c r="Q38" i="23" s="1"/>
  <c r="G42" i="23"/>
  <c r="Q42" i="23" s="1"/>
  <c r="I29" i="23"/>
  <c r="I33" i="23"/>
  <c r="I37" i="23"/>
  <c r="I41" i="23"/>
  <c r="H29" i="23"/>
  <c r="R29" i="23" s="1"/>
  <c r="H31" i="23"/>
  <c r="R31" i="23" s="1"/>
  <c r="H33" i="23"/>
  <c r="R33" i="23" s="1"/>
  <c r="H35" i="23"/>
  <c r="R35" i="23" s="1"/>
  <c r="H37" i="23"/>
  <c r="R37" i="23" s="1"/>
  <c r="H39" i="23"/>
  <c r="R39" i="23" s="1"/>
  <c r="H41" i="23"/>
  <c r="R41" i="23" s="1"/>
  <c r="H43" i="23"/>
  <c r="R43" i="23" s="1"/>
  <c r="G28" i="23"/>
  <c r="Q28" i="23" s="1"/>
  <c r="G32" i="23"/>
  <c r="Q32" i="23" s="1"/>
  <c r="G36" i="23"/>
  <c r="Q36" i="23" s="1"/>
  <c r="G40" i="23"/>
  <c r="Q40" i="23" s="1"/>
  <c r="I27" i="23"/>
  <c r="I31" i="23"/>
  <c r="I35" i="23"/>
  <c r="I39" i="23"/>
  <c r="I43" i="23"/>
  <c r="H28" i="23"/>
  <c r="R28" i="23" s="1"/>
  <c r="H30" i="23"/>
  <c r="R30" i="23" s="1"/>
  <c r="H32" i="23"/>
  <c r="R32" i="23" s="1"/>
  <c r="H34" i="23"/>
  <c r="R34" i="23" s="1"/>
  <c r="H36" i="23"/>
  <c r="R36" i="23" s="1"/>
  <c r="H38" i="23"/>
  <c r="R38" i="23" s="1"/>
  <c r="H40" i="23"/>
  <c r="R40" i="23" s="1"/>
  <c r="H42" i="23"/>
  <c r="R42" i="23" s="1"/>
  <c r="G27" i="23"/>
  <c r="G29" i="23"/>
  <c r="Q29" i="23" s="1"/>
  <c r="G31" i="23"/>
  <c r="Q31" i="23" s="1"/>
  <c r="G33" i="23"/>
  <c r="Q33" i="23" s="1"/>
  <c r="G35" i="23"/>
  <c r="Q35" i="23" s="1"/>
  <c r="G37" i="23"/>
  <c r="Q37" i="23" s="1"/>
  <c r="G39" i="23"/>
  <c r="Q39" i="23" s="1"/>
  <c r="G41" i="23"/>
  <c r="Q41" i="23" s="1"/>
  <c r="G43" i="23"/>
  <c r="Q43" i="23" s="1"/>
  <c r="I28" i="23"/>
  <c r="I30" i="23"/>
  <c r="I32" i="23"/>
  <c r="I34" i="23"/>
  <c r="I36" i="23"/>
  <c r="I38" i="23"/>
  <c r="I40" i="23"/>
  <c r="I42" i="23"/>
  <c r="F27" i="23"/>
  <c r="F28" i="23"/>
  <c r="P28" i="23" s="1"/>
  <c r="F29" i="23"/>
  <c r="P29" i="23" s="1"/>
  <c r="F30" i="23"/>
  <c r="P30" i="23" s="1"/>
  <c r="F31" i="23"/>
  <c r="P31" i="23" s="1"/>
  <c r="T31" i="23" s="1"/>
  <c r="F32" i="23"/>
  <c r="P32" i="23" s="1"/>
  <c r="F33" i="23"/>
  <c r="P33" i="23" s="1"/>
  <c r="T33" i="23" s="1"/>
  <c r="F34" i="23"/>
  <c r="P34" i="23" s="1"/>
  <c r="F35" i="23"/>
  <c r="P35" i="23" s="1"/>
  <c r="T35" i="23" s="1"/>
  <c r="F36" i="23"/>
  <c r="P36" i="23" s="1"/>
  <c r="F37" i="23"/>
  <c r="P37" i="23" s="1"/>
  <c r="T37" i="23" s="1"/>
  <c r="F38" i="23"/>
  <c r="P38" i="23" s="1"/>
  <c r="F39" i="23"/>
  <c r="P39" i="23" s="1"/>
  <c r="F40" i="23"/>
  <c r="P40" i="23" s="1"/>
  <c r="F41" i="23"/>
  <c r="P41" i="23" s="1"/>
  <c r="F42" i="23"/>
  <c r="P42" i="23" s="1"/>
  <c r="G17" i="23"/>
  <c r="K17" i="23" s="1"/>
  <c r="H22" i="23"/>
  <c r="L22" i="23" s="1"/>
  <c r="F19" i="23"/>
  <c r="I19" i="23" s="1"/>
  <c r="J19" i="23" s="1"/>
  <c r="F20" i="23"/>
  <c r="I20" i="23" s="1"/>
  <c r="J20" i="23" s="1"/>
  <c r="G16" i="23"/>
  <c r="K16" i="23" s="1"/>
  <c r="H21" i="23"/>
  <c r="L21" i="23" s="1"/>
  <c r="G15" i="23"/>
  <c r="H18" i="23"/>
  <c r="L18" i="23" s="1"/>
  <c r="G21" i="23"/>
  <c r="K21" i="23" s="1"/>
  <c r="F15" i="23"/>
  <c r="H17" i="23"/>
  <c r="L17" i="23" s="1"/>
  <c r="G20" i="23"/>
  <c r="K20" i="23" s="1"/>
  <c r="F23" i="23"/>
  <c r="I23" i="23" s="1"/>
  <c r="J23" i="23" s="1"/>
  <c r="F16" i="23"/>
  <c r="I16" i="23" s="1"/>
  <c r="J16" i="23" s="1"/>
  <c r="H16" i="23"/>
  <c r="L16" i="23" s="1"/>
  <c r="F18" i="23"/>
  <c r="I18" i="23" s="1"/>
  <c r="J18" i="23" s="1"/>
  <c r="G19" i="23"/>
  <c r="K19" i="23" s="1"/>
  <c r="H20" i="23"/>
  <c r="L20" i="23" s="1"/>
  <c r="F22" i="23"/>
  <c r="I22" i="23" s="1"/>
  <c r="J22" i="23" s="1"/>
  <c r="G23" i="23"/>
  <c r="K23" i="23" s="1"/>
  <c r="H15" i="23"/>
  <c r="F17" i="23"/>
  <c r="I17" i="23" s="1"/>
  <c r="J17" i="23" s="1"/>
  <c r="G18" i="23"/>
  <c r="K18" i="23" s="1"/>
  <c r="H19" i="23"/>
  <c r="L19" i="23" s="1"/>
  <c r="F21" i="23"/>
  <c r="I21" i="23" s="1"/>
  <c r="J21" i="23" s="1"/>
  <c r="G22" i="23"/>
  <c r="K22" i="23" s="1"/>
  <c r="N39" i="23"/>
  <c r="J39" i="23" s="1"/>
  <c r="K39" i="23" s="1"/>
  <c r="N37" i="23"/>
  <c r="J37" i="23" s="1"/>
  <c r="K37" i="23" s="1"/>
  <c r="N40" i="23"/>
  <c r="N38" i="23"/>
  <c r="J38" i="23" s="1"/>
  <c r="K38" i="23" s="1"/>
  <c r="J36" i="23"/>
  <c r="K36" i="23" s="1"/>
  <c r="F27" i="22" a="1"/>
  <c r="I43" i="22" s="1"/>
  <c r="G23" i="22"/>
  <c r="K23" i="22" s="1"/>
  <c r="H22" i="22"/>
  <c r="L22" i="22" s="1"/>
  <c r="F22" i="22"/>
  <c r="I22" i="22" s="1"/>
  <c r="J22" i="22" s="1"/>
  <c r="G21" i="22"/>
  <c r="K21" i="22" s="1"/>
  <c r="H20" i="22"/>
  <c r="L20" i="22" s="1"/>
  <c r="F20" i="22"/>
  <c r="I20" i="22" s="1"/>
  <c r="J20" i="22" s="1"/>
  <c r="G19" i="22"/>
  <c r="K19" i="22" s="1"/>
  <c r="H18" i="22"/>
  <c r="L18" i="22" s="1"/>
  <c r="F18" i="22"/>
  <c r="I18" i="22" s="1"/>
  <c r="J18" i="22" s="1"/>
  <c r="G17" i="22"/>
  <c r="K17" i="22" s="1"/>
  <c r="H16" i="22"/>
  <c r="L16" i="22" s="1"/>
  <c r="F16" i="22"/>
  <c r="I16" i="22" s="1"/>
  <c r="J16" i="22" s="1"/>
  <c r="G15" i="22"/>
  <c r="H23" i="22"/>
  <c r="L23" i="22" s="1"/>
  <c r="F23" i="22"/>
  <c r="I23" i="22" s="1"/>
  <c r="J23" i="22" s="1"/>
  <c r="G22" i="22"/>
  <c r="K22" i="22" s="1"/>
  <c r="H21" i="22"/>
  <c r="L21" i="22" s="1"/>
  <c r="F21" i="22"/>
  <c r="I21" i="22" s="1"/>
  <c r="J21" i="22" s="1"/>
  <c r="G20" i="22"/>
  <c r="K20" i="22" s="1"/>
  <c r="H19" i="22"/>
  <c r="L19" i="22" s="1"/>
  <c r="F19" i="22"/>
  <c r="I19" i="22" s="1"/>
  <c r="J19" i="22" s="1"/>
  <c r="G18" i="22"/>
  <c r="K18" i="22" s="1"/>
  <c r="H17" i="22"/>
  <c r="L17" i="22" s="1"/>
  <c r="F17" i="22"/>
  <c r="I17" i="22" s="1"/>
  <c r="J17" i="22" s="1"/>
  <c r="G16" i="22"/>
  <c r="K16" i="22" s="1"/>
  <c r="H15" i="22"/>
  <c r="F15" i="22"/>
  <c r="N34" i="22"/>
  <c r="J34" i="22" s="1"/>
  <c r="K34" i="22" s="1"/>
  <c r="N36" i="22"/>
  <c r="N33" i="22"/>
  <c r="J33" i="22" s="1"/>
  <c r="K33" i="22" s="1"/>
  <c r="F27" i="21" a="1"/>
  <c r="I43" i="21" s="1"/>
  <c r="G23" i="21"/>
  <c r="K23" i="21" s="1"/>
  <c r="H22" i="21"/>
  <c r="L22" i="21" s="1"/>
  <c r="F22" i="21"/>
  <c r="I22" i="21" s="1"/>
  <c r="J22" i="21" s="1"/>
  <c r="G21" i="21"/>
  <c r="K21" i="21" s="1"/>
  <c r="H20" i="21"/>
  <c r="L20" i="21" s="1"/>
  <c r="F20" i="21"/>
  <c r="I20" i="21" s="1"/>
  <c r="J20" i="21" s="1"/>
  <c r="G19" i="21"/>
  <c r="K19" i="21" s="1"/>
  <c r="H18" i="21"/>
  <c r="L18" i="21" s="1"/>
  <c r="F18" i="21"/>
  <c r="I18" i="21" s="1"/>
  <c r="J18" i="21" s="1"/>
  <c r="G17" i="21"/>
  <c r="K17" i="21" s="1"/>
  <c r="H16" i="21"/>
  <c r="L16" i="21" s="1"/>
  <c r="F16" i="21"/>
  <c r="I16" i="21" s="1"/>
  <c r="J16" i="21" s="1"/>
  <c r="G15" i="21"/>
  <c r="H23" i="21"/>
  <c r="L23" i="21" s="1"/>
  <c r="F23" i="21"/>
  <c r="I23" i="21" s="1"/>
  <c r="J23" i="21" s="1"/>
  <c r="G22" i="21"/>
  <c r="K22" i="21" s="1"/>
  <c r="H21" i="21"/>
  <c r="L21" i="21" s="1"/>
  <c r="F21" i="21"/>
  <c r="I21" i="21" s="1"/>
  <c r="J21" i="21" s="1"/>
  <c r="G20" i="21"/>
  <c r="K20" i="21" s="1"/>
  <c r="H19" i="21"/>
  <c r="L19" i="21" s="1"/>
  <c r="F19" i="21"/>
  <c r="I19" i="21" s="1"/>
  <c r="J19" i="21" s="1"/>
  <c r="G18" i="21"/>
  <c r="K18" i="21" s="1"/>
  <c r="H17" i="21"/>
  <c r="L17" i="21" s="1"/>
  <c r="F17" i="21"/>
  <c r="I17" i="21" s="1"/>
  <c r="J17" i="21" s="1"/>
  <c r="G16" i="21"/>
  <c r="K16" i="21" s="1"/>
  <c r="H15" i="21"/>
  <c r="F15" i="21"/>
  <c r="N34" i="21"/>
  <c r="J34" i="21" s="1"/>
  <c r="K34" i="21" s="1"/>
  <c r="N36" i="21"/>
  <c r="N33" i="21"/>
  <c r="J33" i="21" s="1"/>
  <c r="K33" i="21" s="1"/>
  <c r="F27" i="20" a="1"/>
  <c r="G43" i="20" s="1"/>
  <c r="Q43" i="20" s="1"/>
  <c r="F15" i="20" a="1"/>
  <c r="H23" i="20" s="1"/>
  <c r="L23" i="20" s="1"/>
  <c r="N34" i="20"/>
  <c r="J34" i="20" s="1"/>
  <c r="K34" i="20" s="1"/>
  <c r="N36" i="20"/>
  <c r="N33" i="20"/>
  <c r="J33" i="20" s="1"/>
  <c r="K33" i="20" s="1"/>
  <c r="N30" i="19"/>
  <c r="N33" i="19" s="1"/>
  <c r="J33" i="19" s="1"/>
  <c r="K33" i="19" s="1"/>
  <c r="J30" i="19"/>
  <c r="K30" i="19" s="1"/>
  <c r="N29" i="19"/>
  <c r="K29" i="19"/>
  <c r="J29" i="19"/>
  <c r="N28" i="19"/>
  <c r="J28" i="19"/>
  <c r="K28" i="19" s="1"/>
  <c r="N27" i="19"/>
  <c r="K27" i="19"/>
  <c r="J27" i="19"/>
  <c r="K26" i="19"/>
  <c r="J26" i="19"/>
  <c r="AE11" i="19"/>
  <c r="AD11" i="19"/>
  <c r="AC11" i="19"/>
  <c r="AB11" i="19"/>
  <c r="AA11" i="19"/>
  <c r="Z11" i="19"/>
  <c r="Y11" i="19"/>
  <c r="X11" i="19"/>
  <c r="W11" i="19"/>
  <c r="V11" i="19"/>
  <c r="U11" i="19"/>
  <c r="T11" i="19"/>
  <c r="S11" i="19"/>
  <c r="R11" i="19"/>
  <c r="Q11" i="19"/>
  <c r="P11" i="19"/>
  <c r="O11" i="19"/>
  <c r="AE10" i="19"/>
  <c r="AD10" i="19"/>
  <c r="AC10" i="19"/>
  <c r="AB10" i="19"/>
  <c r="AA10" i="19"/>
  <c r="Z10" i="19"/>
  <c r="Y10" i="19"/>
  <c r="X10" i="19"/>
  <c r="W10" i="19"/>
  <c r="V10" i="19"/>
  <c r="U10" i="19"/>
  <c r="T10" i="19"/>
  <c r="S10" i="19"/>
  <c r="R10" i="19"/>
  <c r="Q10" i="19"/>
  <c r="P10" i="19"/>
  <c r="O10" i="19"/>
  <c r="M10" i="19"/>
  <c r="L10" i="19"/>
  <c r="K10" i="19"/>
  <c r="J10" i="19"/>
  <c r="I10" i="19"/>
  <c r="H10" i="19"/>
  <c r="G10" i="19"/>
  <c r="F10" i="19"/>
  <c r="AE9" i="19"/>
  <c r="AD9" i="19"/>
  <c r="AC9" i="19"/>
  <c r="AB9" i="19"/>
  <c r="AA9" i="19"/>
  <c r="Z9" i="19"/>
  <c r="Y9" i="19"/>
  <c r="X9" i="19"/>
  <c r="W9" i="19"/>
  <c r="V9" i="19"/>
  <c r="U9" i="19"/>
  <c r="T9" i="19"/>
  <c r="S9" i="19"/>
  <c r="R9" i="19"/>
  <c r="Q9" i="19"/>
  <c r="P9" i="19"/>
  <c r="O9" i="19"/>
  <c r="M9" i="19"/>
  <c r="L9" i="19"/>
  <c r="K9" i="19"/>
  <c r="J9" i="19"/>
  <c r="I9" i="19"/>
  <c r="H9" i="19"/>
  <c r="G9" i="19"/>
  <c r="F9" i="19"/>
  <c r="AE8" i="19"/>
  <c r="AD8" i="19"/>
  <c r="AC8" i="19"/>
  <c r="AB8" i="19"/>
  <c r="AA8" i="19"/>
  <c r="Z8" i="19"/>
  <c r="Y8" i="19"/>
  <c r="X8" i="19"/>
  <c r="W8" i="19"/>
  <c r="V8" i="19"/>
  <c r="U8" i="19"/>
  <c r="T8" i="19"/>
  <c r="S8" i="19"/>
  <c r="R8" i="19"/>
  <c r="Q8" i="19"/>
  <c r="P8" i="19"/>
  <c r="O8" i="19"/>
  <c r="Q2" i="19"/>
  <c r="R2" i="19" s="1"/>
  <c r="S2" i="19" s="1"/>
  <c r="T2" i="19" s="1"/>
  <c r="U2" i="19" s="1"/>
  <c r="V2" i="19" s="1"/>
  <c r="W2" i="19" s="1"/>
  <c r="X2" i="19" s="1"/>
  <c r="Y2" i="19" s="1"/>
  <c r="Z2" i="19" s="1"/>
  <c r="AA2" i="19" s="1"/>
  <c r="AB2" i="19" s="1"/>
  <c r="AC2" i="19" s="1"/>
  <c r="AD2" i="19" s="1"/>
  <c r="AE2" i="19" s="1"/>
  <c r="N30" i="17"/>
  <c r="N33" i="17" s="1"/>
  <c r="J33" i="17" s="1"/>
  <c r="K33" i="17" s="1"/>
  <c r="J30" i="17"/>
  <c r="K30" i="17" s="1"/>
  <c r="N29" i="17"/>
  <c r="K29" i="17"/>
  <c r="J29" i="17"/>
  <c r="N28" i="17"/>
  <c r="J28" i="17"/>
  <c r="K28" i="17" s="1"/>
  <c r="N27" i="17"/>
  <c r="K27" i="17"/>
  <c r="J27" i="17"/>
  <c r="K26" i="17"/>
  <c r="J26" i="17"/>
  <c r="AE11" i="17"/>
  <c r="AD11" i="17"/>
  <c r="AC11" i="17"/>
  <c r="AB11" i="17"/>
  <c r="AA11" i="17"/>
  <c r="Z11" i="17"/>
  <c r="Y11" i="17"/>
  <c r="X11" i="17"/>
  <c r="W11" i="17"/>
  <c r="V11" i="17"/>
  <c r="U11" i="17"/>
  <c r="T11" i="17"/>
  <c r="S11" i="17"/>
  <c r="R11" i="17"/>
  <c r="Q11" i="17"/>
  <c r="P11" i="17"/>
  <c r="O11" i="17"/>
  <c r="AE10" i="17"/>
  <c r="AD10" i="17"/>
  <c r="AC10" i="17"/>
  <c r="AB10" i="17"/>
  <c r="AA10" i="17"/>
  <c r="Z10" i="17"/>
  <c r="Y10" i="17"/>
  <c r="X10" i="17"/>
  <c r="W10" i="17"/>
  <c r="V10" i="17"/>
  <c r="U10" i="17"/>
  <c r="T10" i="17"/>
  <c r="S10" i="17"/>
  <c r="R10" i="17"/>
  <c r="Q10" i="17"/>
  <c r="P10" i="17"/>
  <c r="O10" i="17"/>
  <c r="M10" i="17"/>
  <c r="L10" i="17"/>
  <c r="K10" i="17"/>
  <c r="J10" i="17"/>
  <c r="I10" i="17"/>
  <c r="H10" i="17"/>
  <c r="G10" i="17"/>
  <c r="F10" i="17"/>
  <c r="AE9" i="17"/>
  <c r="AD9" i="17"/>
  <c r="AC9" i="17"/>
  <c r="AB9" i="17"/>
  <c r="AA9" i="17"/>
  <c r="Z9" i="17"/>
  <c r="Y9" i="17"/>
  <c r="X9" i="17"/>
  <c r="W9" i="17"/>
  <c r="V9" i="17"/>
  <c r="U9" i="17"/>
  <c r="T9" i="17"/>
  <c r="S9" i="17"/>
  <c r="R9" i="17"/>
  <c r="Q9" i="17"/>
  <c r="P9" i="17"/>
  <c r="O9" i="17"/>
  <c r="M9" i="17"/>
  <c r="L9" i="17"/>
  <c r="K9" i="17"/>
  <c r="J9" i="17"/>
  <c r="I9" i="17"/>
  <c r="H9" i="17"/>
  <c r="G9" i="17"/>
  <c r="F9" i="17"/>
  <c r="F13" i="17" s="1" a="1"/>
  <c r="AE8" i="17"/>
  <c r="AD8" i="17"/>
  <c r="AC8" i="17"/>
  <c r="AB8" i="17"/>
  <c r="AA8" i="17"/>
  <c r="Z8" i="17"/>
  <c r="Y8" i="17"/>
  <c r="X8" i="17"/>
  <c r="W8" i="17"/>
  <c r="V8" i="17"/>
  <c r="U8" i="17"/>
  <c r="T8" i="17"/>
  <c r="S8" i="17"/>
  <c r="R8" i="17"/>
  <c r="Q8" i="17"/>
  <c r="P8" i="17"/>
  <c r="O8" i="17"/>
  <c r="R2" i="17"/>
  <c r="S2" i="17" s="1"/>
  <c r="T2" i="17" s="1"/>
  <c r="U2" i="17" s="1"/>
  <c r="V2" i="17" s="1"/>
  <c r="W2" i="17" s="1"/>
  <c r="X2" i="17" s="1"/>
  <c r="Y2" i="17" s="1"/>
  <c r="Z2" i="17" s="1"/>
  <c r="AA2" i="17" s="1"/>
  <c r="AB2" i="17" s="1"/>
  <c r="AC2" i="17" s="1"/>
  <c r="AD2" i="17" s="1"/>
  <c r="AE2" i="17" s="1"/>
  <c r="Q2" i="17"/>
  <c r="T39" i="23" l="1"/>
  <c r="T29" i="23"/>
  <c r="T32" i="23"/>
  <c r="T34" i="23"/>
  <c r="T36" i="23"/>
  <c r="T28" i="23"/>
  <c r="T38" i="23"/>
  <c r="T30" i="23"/>
  <c r="T18" i="23"/>
  <c r="T16" i="23"/>
  <c r="T17" i="23"/>
  <c r="T19" i="23"/>
  <c r="N43" i="23"/>
  <c r="J43" i="23" s="1"/>
  <c r="K43" i="23" s="1"/>
  <c r="T43" i="23" s="1"/>
  <c r="N41" i="23"/>
  <c r="J41" i="23" s="1"/>
  <c r="K41" i="23" s="1"/>
  <c r="T41" i="23" s="1"/>
  <c r="N42" i="23"/>
  <c r="J42" i="23" s="1"/>
  <c r="K42" i="23" s="1"/>
  <c r="T42" i="23" s="1"/>
  <c r="J40" i="23"/>
  <c r="K40" i="23" s="1"/>
  <c r="T40" i="23" s="1"/>
  <c r="F27" i="22"/>
  <c r="F35" i="22"/>
  <c r="P35" i="22" s="1"/>
  <c r="F43" i="22"/>
  <c r="P43" i="22" s="1"/>
  <c r="H34" i="22"/>
  <c r="R34" i="22" s="1"/>
  <c r="H42" i="22"/>
  <c r="R42" i="22" s="1"/>
  <c r="F31" i="22"/>
  <c r="P31" i="22" s="1"/>
  <c r="F39" i="22"/>
  <c r="P39" i="22" s="1"/>
  <c r="H30" i="22"/>
  <c r="R30" i="22" s="1"/>
  <c r="H38" i="22"/>
  <c r="R38" i="22" s="1"/>
  <c r="G28" i="22"/>
  <c r="Q28" i="22" s="1"/>
  <c r="G30" i="22"/>
  <c r="Q30" i="22" s="1"/>
  <c r="G32" i="22"/>
  <c r="Q32" i="22" s="1"/>
  <c r="G34" i="22"/>
  <c r="Q34" i="22" s="1"/>
  <c r="G36" i="22"/>
  <c r="Q36" i="22" s="1"/>
  <c r="G38" i="22"/>
  <c r="Q38" i="22" s="1"/>
  <c r="G40" i="22"/>
  <c r="Q40" i="22" s="1"/>
  <c r="G42" i="22"/>
  <c r="Q42" i="22" s="1"/>
  <c r="F29" i="22"/>
  <c r="P29" i="22" s="1"/>
  <c r="F33" i="22"/>
  <c r="P33" i="22" s="1"/>
  <c r="F37" i="22"/>
  <c r="P37" i="22" s="1"/>
  <c r="F41" i="22"/>
  <c r="P41" i="22" s="1"/>
  <c r="H28" i="22"/>
  <c r="R28" i="22" s="1"/>
  <c r="H32" i="22"/>
  <c r="R32" i="22" s="1"/>
  <c r="H36" i="22"/>
  <c r="R36" i="22" s="1"/>
  <c r="H40" i="22"/>
  <c r="R40" i="22" s="1"/>
  <c r="G27" i="22"/>
  <c r="G29" i="22"/>
  <c r="Q29" i="22" s="1"/>
  <c r="G31" i="22"/>
  <c r="Q31" i="22" s="1"/>
  <c r="G33" i="22"/>
  <c r="Q33" i="22" s="1"/>
  <c r="G35" i="22"/>
  <c r="Q35" i="22" s="1"/>
  <c r="G37" i="22"/>
  <c r="Q37" i="22" s="1"/>
  <c r="G39" i="22"/>
  <c r="Q39" i="22" s="1"/>
  <c r="G41" i="22"/>
  <c r="Q41" i="22" s="1"/>
  <c r="G43" i="22"/>
  <c r="Q43" i="22" s="1"/>
  <c r="F28" i="22"/>
  <c r="P28" i="22" s="1"/>
  <c r="F30" i="22"/>
  <c r="P30" i="22" s="1"/>
  <c r="F32" i="22"/>
  <c r="P32" i="22" s="1"/>
  <c r="F34" i="22"/>
  <c r="P34" i="22" s="1"/>
  <c r="F36" i="22"/>
  <c r="P36" i="22" s="1"/>
  <c r="F38" i="22"/>
  <c r="P38" i="22" s="1"/>
  <c r="F40" i="22"/>
  <c r="P40" i="22" s="1"/>
  <c r="F42" i="22"/>
  <c r="P42" i="22" s="1"/>
  <c r="H27" i="22"/>
  <c r="H29" i="22"/>
  <c r="R29" i="22" s="1"/>
  <c r="H31" i="22"/>
  <c r="R31" i="22" s="1"/>
  <c r="H33" i="22"/>
  <c r="R33" i="22" s="1"/>
  <c r="H35" i="22"/>
  <c r="R35" i="22" s="1"/>
  <c r="T35" i="22" s="1"/>
  <c r="H37" i="22"/>
  <c r="R37" i="22" s="1"/>
  <c r="H39" i="22"/>
  <c r="R39" i="22" s="1"/>
  <c r="H41" i="22"/>
  <c r="R41" i="22" s="1"/>
  <c r="H43" i="22"/>
  <c r="R43" i="22" s="1"/>
  <c r="I27" i="22"/>
  <c r="I28" i="22"/>
  <c r="I29" i="22"/>
  <c r="I30" i="22"/>
  <c r="I31" i="22"/>
  <c r="I32" i="22"/>
  <c r="I33" i="22"/>
  <c r="I34" i="22"/>
  <c r="I35" i="22"/>
  <c r="I36" i="22"/>
  <c r="I37" i="22"/>
  <c r="I38" i="22"/>
  <c r="I39" i="22"/>
  <c r="I40" i="22"/>
  <c r="I41" i="22"/>
  <c r="I42" i="22"/>
  <c r="T18" i="22"/>
  <c r="T17" i="22"/>
  <c r="T18" i="21"/>
  <c r="N39" i="22"/>
  <c r="J39" i="22" s="1"/>
  <c r="K39" i="22" s="1"/>
  <c r="N37" i="22"/>
  <c r="J37" i="22" s="1"/>
  <c r="K37" i="22" s="1"/>
  <c r="N40" i="22"/>
  <c r="N38" i="22"/>
  <c r="J38" i="22" s="1"/>
  <c r="K38" i="22" s="1"/>
  <c r="J36" i="22"/>
  <c r="K36" i="22" s="1"/>
  <c r="T16" i="22"/>
  <c r="T19" i="22"/>
  <c r="F27" i="21"/>
  <c r="F31" i="21"/>
  <c r="P31" i="21" s="1"/>
  <c r="F35" i="21"/>
  <c r="P35" i="21" s="1"/>
  <c r="F39" i="21"/>
  <c r="P39" i="21" s="1"/>
  <c r="F43" i="21"/>
  <c r="P43" i="21" s="1"/>
  <c r="H30" i="21"/>
  <c r="R30" i="21" s="1"/>
  <c r="H34" i="21"/>
  <c r="R34" i="21" s="1"/>
  <c r="H38" i="21"/>
  <c r="R38" i="21" s="1"/>
  <c r="H42" i="21"/>
  <c r="R42" i="21" s="1"/>
  <c r="G28" i="21"/>
  <c r="Q28" i="21" s="1"/>
  <c r="G30" i="21"/>
  <c r="Q30" i="21" s="1"/>
  <c r="G32" i="21"/>
  <c r="Q32" i="21" s="1"/>
  <c r="G34" i="21"/>
  <c r="Q34" i="21" s="1"/>
  <c r="G36" i="21"/>
  <c r="Q36" i="21" s="1"/>
  <c r="G38" i="21"/>
  <c r="Q38" i="21" s="1"/>
  <c r="G40" i="21"/>
  <c r="Q40" i="21" s="1"/>
  <c r="G42" i="21"/>
  <c r="Q42" i="21" s="1"/>
  <c r="F29" i="21"/>
  <c r="P29" i="21" s="1"/>
  <c r="F33" i="21"/>
  <c r="P33" i="21" s="1"/>
  <c r="F37" i="21"/>
  <c r="P37" i="21" s="1"/>
  <c r="F41" i="21"/>
  <c r="P41" i="21" s="1"/>
  <c r="H28" i="21"/>
  <c r="R28" i="21" s="1"/>
  <c r="H32" i="21"/>
  <c r="R32" i="21" s="1"/>
  <c r="H36" i="21"/>
  <c r="R36" i="21" s="1"/>
  <c r="H40" i="21"/>
  <c r="R40" i="21" s="1"/>
  <c r="G27" i="21"/>
  <c r="G29" i="21"/>
  <c r="Q29" i="21" s="1"/>
  <c r="G31" i="21"/>
  <c r="Q31" i="21" s="1"/>
  <c r="G33" i="21"/>
  <c r="Q33" i="21" s="1"/>
  <c r="G35" i="21"/>
  <c r="Q35" i="21" s="1"/>
  <c r="G37" i="21"/>
  <c r="Q37" i="21" s="1"/>
  <c r="G39" i="21"/>
  <c r="Q39" i="21" s="1"/>
  <c r="G41" i="21"/>
  <c r="Q41" i="21" s="1"/>
  <c r="G43" i="21"/>
  <c r="Q43" i="21" s="1"/>
  <c r="F28" i="21"/>
  <c r="P28" i="21" s="1"/>
  <c r="F30" i="21"/>
  <c r="P30" i="21" s="1"/>
  <c r="F32" i="21"/>
  <c r="P32" i="21" s="1"/>
  <c r="F34" i="21"/>
  <c r="P34" i="21" s="1"/>
  <c r="F36" i="21"/>
  <c r="P36" i="21" s="1"/>
  <c r="F38" i="21"/>
  <c r="P38" i="21" s="1"/>
  <c r="F40" i="21"/>
  <c r="P40" i="21" s="1"/>
  <c r="F42" i="21"/>
  <c r="P42" i="21" s="1"/>
  <c r="H27" i="21"/>
  <c r="H29" i="21"/>
  <c r="R29" i="21" s="1"/>
  <c r="H31" i="21"/>
  <c r="R31" i="21" s="1"/>
  <c r="H33" i="21"/>
  <c r="R33" i="21" s="1"/>
  <c r="H35" i="21"/>
  <c r="R35" i="21" s="1"/>
  <c r="H37" i="21"/>
  <c r="R37" i="21" s="1"/>
  <c r="H39" i="21"/>
  <c r="R39" i="21" s="1"/>
  <c r="H41" i="21"/>
  <c r="R41" i="21" s="1"/>
  <c r="H43" i="21"/>
  <c r="R43" i="21" s="1"/>
  <c r="I27" i="21"/>
  <c r="I28" i="21"/>
  <c r="I29" i="21"/>
  <c r="I30" i="21"/>
  <c r="I31" i="21"/>
  <c r="I32" i="21"/>
  <c r="I33" i="21"/>
  <c r="I34" i="21"/>
  <c r="I35" i="21"/>
  <c r="I36" i="21"/>
  <c r="I37" i="21"/>
  <c r="I38" i="21"/>
  <c r="I39" i="21"/>
  <c r="I40" i="21"/>
  <c r="I41" i="21"/>
  <c r="I42" i="21"/>
  <c r="T16" i="21"/>
  <c r="T17" i="21"/>
  <c r="N39" i="21"/>
  <c r="J39" i="21" s="1"/>
  <c r="K39" i="21" s="1"/>
  <c r="N37" i="21"/>
  <c r="J37" i="21" s="1"/>
  <c r="K37" i="21" s="1"/>
  <c r="N40" i="21"/>
  <c r="N38" i="21"/>
  <c r="J38" i="21" s="1"/>
  <c r="K38" i="21" s="1"/>
  <c r="J36" i="21"/>
  <c r="K36" i="21" s="1"/>
  <c r="T19" i="21"/>
  <c r="H30" i="20"/>
  <c r="R30" i="20" s="1"/>
  <c r="H34" i="20"/>
  <c r="R34" i="20" s="1"/>
  <c r="H38" i="20"/>
  <c r="R38" i="20" s="1"/>
  <c r="H42" i="20"/>
  <c r="R42" i="20" s="1"/>
  <c r="F29" i="20"/>
  <c r="P29" i="20" s="1"/>
  <c r="F33" i="20"/>
  <c r="P33" i="20" s="1"/>
  <c r="F37" i="20"/>
  <c r="P37" i="20" s="1"/>
  <c r="F41" i="20"/>
  <c r="P41" i="20" s="1"/>
  <c r="I27" i="20"/>
  <c r="I29" i="20"/>
  <c r="I31" i="20"/>
  <c r="I33" i="20"/>
  <c r="I35" i="20"/>
  <c r="I37" i="20"/>
  <c r="I39" i="20"/>
  <c r="I41" i="20"/>
  <c r="I43" i="20"/>
  <c r="H28" i="20"/>
  <c r="R28" i="20" s="1"/>
  <c r="H32" i="20"/>
  <c r="R32" i="20" s="1"/>
  <c r="H36" i="20"/>
  <c r="R36" i="20" s="1"/>
  <c r="H40" i="20"/>
  <c r="R40" i="20" s="1"/>
  <c r="F27" i="20"/>
  <c r="F31" i="20"/>
  <c r="P31" i="20" s="1"/>
  <c r="F35" i="20"/>
  <c r="P35" i="20" s="1"/>
  <c r="F39" i="20"/>
  <c r="P39" i="20" s="1"/>
  <c r="F43" i="20"/>
  <c r="P43" i="20" s="1"/>
  <c r="I28" i="20"/>
  <c r="I30" i="20"/>
  <c r="I32" i="20"/>
  <c r="I34" i="20"/>
  <c r="I36" i="20"/>
  <c r="I38" i="20"/>
  <c r="I40" i="20"/>
  <c r="I42" i="20"/>
  <c r="H27" i="20"/>
  <c r="H29" i="20"/>
  <c r="R29" i="20" s="1"/>
  <c r="H31" i="20"/>
  <c r="R31" i="20" s="1"/>
  <c r="H33" i="20"/>
  <c r="R33" i="20" s="1"/>
  <c r="H35" i="20"/>
  <c r="R35" i="20" s="1"/>
  <c r="H37" i="20"/>
  <c r="R37" i="20" s="1"/>
  <c r="H39" i="20"/>
  <c r="R39" i="20" s="1"/>
  <c r="H41" i="20"/>
  <c r="R41" i="20" s="1"/>
  <c r="H43" i="20"/>
  <c r="R43" i="20" s="1"/>
  <c r="F28" i="20"/>
  <c r="P28" i="20" s="1"/>
  <c r="T28" i="20" s="1"/>
  <c r="F30" i="20"/>
  <c r="P30" i="20" s="1"/>
  <c r="F32" i="20"/>
  <c r="P32" i="20" s="1"/>
  <c r="T32" i="20" s="1"/>
  <c r="F34" i="20"/>
  <c r="P34" i="20" s="1"/>
  <c r="F36" i="20"/>
  <c r="P36" i="20" s="1"/>
  <c r="T36" i="20" s="1"/>
  <c r="F38" i="20"/>
  <c r="P38" i="20" s="1"/>
  <c r="F40" i="20"/>
  <c r="P40" i="20" s="1"/>
  <c r="F42" i="20"/>
  <c r="P42" i="20" s="1"/>
  <c r="G27" i="20"/>
  <c r="G28" i="20"/>
  <c r="Q28" i="20" s="1"/>
  <c r="G29" i="20"/>
  <c r="Q29" i="20" s="1"/>
  <c r="G30" i="20"/>
  <c r="Q30" i="20" s="1"/>
  <c r="G31" i="20"/>
  <c r="Q31" i="20" s="1"/>
  <c r="T31" i="20" s="1"/>
  <c r="G32" i="20"/>
  <c r="Q32" i="20" s="1"/>
  <c r="G33" i="20"/>
  <c r="Q33" i="20" s="1"/>
  <c r="T33" i="20" s="1"/>
  <c r="G34" i="20"/>
  <c r="Q34" i="20" s="1"/>
  <c r="G35" i="20"/>
  <c r="Q35" i="20" s="1"/>
  <c r="T35" i="20" s="1"/>
  <c r="G36" i="20"/>
  <c r="Q36" i="20" s="1"/>
  <c r="G37" i="20"/>
  <c r="Q37" i="20" s="1"/>
  <c r="G38" i="20"/>
  <c r="Q38" i="20" s="1"/>
  <c r="G39" i="20"/>
  <c r="Q39" i="20" s="1"/>
  <c r="G40" i="20"/>
  <c r="Q40" i="20" s="1"/>
  <c r="G41" i="20"/>
  <c r="Q41" i="20" s="1"/>
  <c r="G42" i="20"/>
  <c r="Q42" i="20" s="1"/>
  <c r="G15" i="20"/>
  <c r="F15" i="20"/>
  <c r="F20" i="20"/>
  <c r="I20" i="20" s="1"/>
  <c r="J20" i="20" s="1"/>
  <c r="F19" i="20"/>
  <c r="I19" i="20" s="1"/>
  <c r="J19" i="20" s="1"/>
  <c r="G17" i="20"/>
  <c r="K17" i="20" s="1"/>
  <c r="H22" i="20"/>
  <c r="L22" i="20" s="1"/>
  <c r="G16" i="20"/>
  <c r="K16" i="20" s="1"/>
  <c r="H21" i="20"/>
  <c r="L21" i="20" s="1"/>
  <c r="F16" i="20"/>
  <c r="I16" i="20" s="1"/>
  <c r="J16" i="20" s="1"/>
  <c r="H18" i="20"/>
  <c r="L18" i="20" s="1"/>
  <c r="G21" i="20"/>
  <c r="K21" i="20" s="1"/>
  <c r="H17" i="20"/>
  <c r="L17" i="20" s="1"/>
  <c r="G20" i="20"/>
  <c r="K20" i="20" s="1"/>
  <c r="F23" i="20"/>
  <c r="I23" i="20" s="1"/>
  <c r="J23" i="20" s="1"/>
  <c r="H16" i="20"/>
  <c r="L16" i="20" s="1"/>
  <c r="F18" i="20"/>
  <c r="I18" i="20" s="1"/>
  <c r="J18" i="20" s="1"/>
  <c r="G19" i="20"/>
  <c r="K19" i="20" s="1"/>
  <c r="H20" i="20"/>
  <c r="L20" i="20" s="1"/>
  <c r="F22" i="20"/>
  <c r="I22" i="20" s="1"/>
  <c r="J22" i="20" s="1"/>
  <c r="G23" i="20"/>
  <c r="K23" i="20" s="1"/>
  <c r="H15" i="20"/>
  <c r="F17" i="20"/>
  <c r="I17" i="20" s="1"/>
  <c r="J17" i="20" s="1"/>
  <c r="G18" i="20"/>
  <c r="K18" i="20" s="1"/>
  <c r="H19" i="20"/>
  <c r="L19" i="20" s="1"/>
  <c r="F21" i="20"/>
  <c r="I21" i="20" s="1"/>
  <c r="J21" i="20" s="1"/>
  <c r="G22" i="20"/>
  <c r="K22" i="20" s="1"/>
  <c r="T29" i="20"/>
  <c r="N39" i="20"/>
  <c r="J39" i="20" s="1"/>
  <c r="K39" i="20" s="1"/>
  <c r="N37" i="20"/>
  <c r="J37" i="20" s="1"/>
  <c r="K37" i="20" s="1"/>
  <c r="N40" i="20"/>
  <c r="N38" i="20"/>
  <c r="J38" i="20" s="1"/>
  <c r="K38" i="20" s="1"/>
  <c r="J36" i="20"/>
  <c r="K36" i="20" s="1"/>
  <c r="T30" i="20"/>
  <c r="F25" i="19" a="1"/>
  <c r="F41" i="19" s="1"/>
  <c r="P41" i="19" s="1"/>
  <c r="F13" i="19" a="1"/>
  <c r="G21" i="19" s="1"/>
  <c r="K21" i="19" s="1"/>
  <c r="N32" i="19"/>
  <c r="J32" i="19" s="1"/>
  <c r="K32" i="19" s="1"/>
  <c r="N34" i="19"/>
  <c r="N31" i="19"/>
  <c r="J31" i="19" s="1"/>
  <c r="K31" i="19" s="1"/>
  <c r="F25" i="17" a="1"/>
  <c r="H41" i="17" s="1"/>
  <c r="R41" i="17" s="1"/>
  <c r="G21" i="17"/>
  <c r="K21" i="17" s="1"/>
  <c r="H20" i="17"/>
  <c r="L20" i="17" s="1"/>
  <c r="F20" i="17"/>
  <c r="I20" i="17" s="1"/>
  <c r="J20" i="17" s="1"/>
  <c r="G19" i="17"/>
  <c r="K19" i="17" s="1"/>
  <c r="H18" i="17"/>
  <c r="L18" i="17" s="1"/>
  <c r="F18" i="17"/>
  <c r="I18" i="17" s="1"/>
  <c r="J18" i="17" s="1"/>
  <c r="G17" i="17"/>
  <c r="K17" i="17" s="1"/>
  <c r="H16" i="17"/>
  <c r="L16" i="17" s="1"/>
  <c r="F16" i="17"/>
  <c r="I16" i="17" s="1"/>
  <c r="J16" i="17" s="1"/>
  <c r="G15" i="17"/>
  <c r="K15" i="17" s="1"/>
  <c r="H14" i="17"/>
  <c r="L14" i="17" s="1"/>
  <c r="F14" i="17"/>
  <c r="I14" i="17" s="1"/>
  <c r="J14" i="17" s="1"/>
  <c r="G13" i="17"/>
  <c r="H21" i="17"/>
  <c r="L21" i="17" s="1"/>
  <c r="F21" i="17"/>
  <c r="I21" i="17" s="1"/>
  <c r="J21" i="17" s="1"/>
  <c r="G20" i="17"/>
  <c r="K20" i="17" s="1"/>
  <c r="H19" i="17"/>
  <c r="L19" i="17" s="1"/>
  <c r="F19" i="17"/>
  <c r="I19" i="17" s="1"/>
  <c r="J19" i="17" s="1"/>
  <c r="G18" i="17"/>
  <c r="K18" i="17" s="1"/>
  <c r="H17" i="17"/>
  <c r="L17" i="17" s="1"/>
  <c r="F17" i="17"/>
  <c r="I17" i="17" s="1"/>
  <c r="J17" i="17" s="1"/>
  <c r="G16" i="17"/>
  <c r="K16" i="17" s="1"/>
  <c r="H15" i="17"/>
  <c r="L15" i="17" s="1"/>
  <c r="F15" i="17"/>
  <c r="I15" i="17" s="1"/>
  <c r="J15" i="17" s="1"/>
  <c r="G14" i="17"/>
  <c r="K14" i="17" s="1"/>
  <c r="H13" i="17"/>
  <c r="F13" i="17"/>
  <c r="N32" i="17"/>
  <c r="J32" i="17" s="1"/>
  <c r="K32" i="17" s="1"/>
  <c r="N34" i="17"/>
  <c r="N31" i="17"/>
  <c r="J31" i="17" s="1"/>
  <c r="K31" i="17" s="1"/>
  <c r="N30" i="16"/>
  <c r="N33" i="16" s="1"/>
  <c r="J33" i="16" s="1"/>
  <c r="K33" i="16" s="1"/>
  <c r="J30" i="16"/>
  <c r="K30" i="16" s="1"/>
  <c r="N29" i="16"/>
  <c r="K29" i="16"/>
  <c r="J29" i="16"/>
  <c r="N28" i="16"/>
  <c r="J28" i="16"/>
  <c r="K28" i="16" s="1"/>
  <c r="N27" i="16"/>
  <c r="K27" i="16"/>
  <c r="J27" i="16"/>
  <c r="K26" i="16"/>
  <c r="J26" i="16"/>
  <c r="AE11" i="16"/>
  <c r="AD11" i="16"/>
  <c r="AC11" i="16"/>
  <c r="AB11" i="16"/>
  <c r="AA11" i="16"/>
  <c r="Z11" i="16"/>
  <c r="Y11" i="16"/>
  <c r="X11" i="16"/>
  <c r="W11" i="16"/>
  <c r="V11" i="16"/>
  <c r="U11" i="16"/>
  <c r="T11" i="16"/>
  <c r="S11" i="16"/>
  <c r="R11" i="16"/>
  <c r="Q11" i="16"/>
  <c r="P11" i="16"/>
  <c r="O11" i="16"/>
  <c r="AE10" i="16"/>
  <c r="AD10" i="16"/>
  <c r="AC10" i="16"/>
  <c r="AB10" i="16"/>
  <c r="AA10" i="16"/>
  <c r="Z10" i="16"/>
  <c r="Y10" i="16"/>
  <c r="X10" i="16"/>
  <c r="W10" i="16"/>
  <c r="V10" i="16"/>
  <c r="U10" i="16"/>
  <c r="T10" i="16"/>
  <c r="S10" i="16"/>
  <c r="R10" i="16"/>
  <c r="Q10" i="16"/>
  <c r="P10" i="16"/>
  <c r="O10" i="16"/>
  <c r="M10" i="16"/>
  <c r="L10" i="16"/>
  <c r="K10" i="16"/>
  <c r="J10" i="16"/>
  <c r="I10" i="16"/>
  <c r="H10" i="16"/>
  <c r="G10" i="16"/>
  <c r="F10" i="16"/>
  <c r="AE9" i="16"/>
  <c r="AD9" i="16"/>
  <c r="AC9" i="16"/>
  <c r="AB9" i="16"/>
  <c r="AA9" i="16"/>
  <c r="Z9" i="16"/>
  <c r="Y9" i="16"/>
  <c r="X9" i="16"/>
  <c r="W9" i="16"/>
  <c r="V9" i="16"/>
  <c r="U9" i="16"/>
  <c r="T9" i="16"/>
  <c r="S9" i="16"/>
  <c r="R9" i="16"/>
  <c r="Q9" i="16"/>
  <c r="P9" i="16"/>
  <c r="O9" i="16"/>
  <c r="M9" i="16"/>
  <c r="L9" i="16"/>
  <c r="K9" i="16"/>
  <c r="J9" i="16"/>
  <c r="I9" i="16"/>
  <c r="H9" i="16"/>
  <c r="G9" i="16"/>
  <c r="F9" i="16"/>
  <c r="F13" i="16" s="1" a="1"/>
  <c r="AE8" i="16"/>
  <c r="AD8" i="16"/>
  <c r="AC8" i="16"/>
  <c r="AB8" i="16"/>
  <c r="AA8" i="16"/>
  <c r="Z8" i="16"/>
  <c r="Y8" i="16"/>
  <c r="X8" i="16"/>
  <c r="W8" i="16"/>
  <c r="V8" i="16"/>
  <c r="U8" i="16"/>
  <c r="T8" i="16"/>
  <c r="S8" i="16"/>
  <c r="R8" i="16"/>
  <c r="Q8" i="16"/>
  <c r="P8" i="16"/>
  <c r="O8" i="16"/>
  <c r="Q2" i="16"/>
  <c r="R2" i="16" s="1"/>
  <c r="S2" i="16" s="1"/>
  <c r="T2" i="16" s="1"/>
  <c r="U2" i="16" s="1"/>
  <c r="V2" i="16" s="1"/>
  <c r="W2" i="16" s="1"/>
  <c r="X2" i="16" s="1"/>
  <c r="Y2" i="16" s="1"/>
  <c r="Z2" i="16" s="1"/>
  <c r="AA2" i="16" s="1"/>
  <c r="AB2" i="16" s="1"/>
  <c r="AC2" i="16" s="1"/>
  <c r="AD2" i="16" s="1"/>
  <c r="AE2" i="16" s="1"/>
  <c r="N30" i="14"/>
  <c r="N33" i="14" s="1"/>
  <c r="J33" i="14" s="1"/>
  <c r="K33" i="14" s="1"/>
  <c r="J30" i="14"/>
  <c r="K30" i="14" s="1"/>
  <c r="N29" i="14"/>
  <c r="K29" i="14"/>
  <c r="J29" i="14"/>
  <c r="N28" i="14"/>
  <c r="J28" i="14"/>
  <c r="K28" i="14" s="1"/>
  <c r="N27" i="14"/>
  <c r="K27" i="14"/>
  <c r="J27" i="14"/>
  <c r="K26" i="14"/>
  <c r="J26" i="14"/>
  <c r="AE11" i="14"/>
  <c r="AD11" i="14"/>
  <c r="AC11" i="14"/>
  <c r="AB11" i="14"/>
  <c r="AA11" i="14"/>
  <c r="Z11" i="14"/>
  <c r="Y11" i="14"/>
  <c r="X11" i="14"/>
  <c r="W11" i="14"/>
  <c r="V11" i="14"/>
  <c r="U11" i="14"/>
  <c r="T11" i="14"/>
  <c r="S11" i="14"/>
  <c r="R11" i="14"/>
  <c r="Q11" i="14"/>
  <c r="P11" i="14"/>
  <c r="O11" i="14"/>
  <c r="AE10" i="14"/>
  <c r="AD10" i="14"/>
  <c r="AC10" i="14"/>
  <c r="AB10" i="14"/>
  <c r="AA10" i="14"/>
  <c r="Z10" i="14"/>
  <c r="Y10" i="14"/>
  <c r="X10" i="14"/>
  <c r="W10" i="14"/>
  <c r="V10" i="14"/>
  <c r="U10" i="14"/>
  <c r="T10" i="14"/>
  <c r="S10" i="14"/>
  <c r="R10" i="14"/>
  <c r="Q10" i="14"/>
  <c r="P10" i="14"/>
  <c r="O10" i="14"/>
  <c r="M10" i="14"/>
  <c r="L10" i="14"/>
  <c r="K10" i="14"/>
  <c r="J10" i="14"/>
  <c r="I10" i="14"/>
  <c r="H10" i="14"/>
  <c r="G10" i="14"/>
  <c r="F10" i="14"/>
  <c r="AE9" i="14"/>
  <c r="AD9" i="14"/>
  <c r="AC9" i="14"/>
  <c r="AB9" i="14"/>
  <c r="AA9" i="14"/>
  <c r="Z9" i="14"/>
  <c r="Y9" i="14"/>
  <c r="X9" i="14"/>
  <c r="W9" i="14"/>
  <c r="V9" i="14"/>
  <c r="U9" i="14"/>
  <c r="T9" i="14"/>
  <c r="S9" i="14"/>
  <c r="R9" i="14"/>
  <c r="Q9" i="14"/>
  <c r="P9" i="14"/>
  <c r="O9" i="14"/>
  <c r="M9" i="14"/>
  <c r="L9" i="14"/>
  <c r="K9" i="14"/>
  <c r="J9" i="14"/>
  <c r="I9" i="14"/>
  <c r="H9" i="14"/>
  <c r="G9" i="14"/>
  <c r="F9" i="14"/>
  <c r="AE8" i="14"/>
  <c r="AD8" i="14"/>
  <c r="AC8" i="14"/>
  <c r="AB8" i="14"/>
  <c r="AA8" i="14"/>
  <c r="Z8" i="14"/>
  <c r="Y8" i="14"/>
  <c r="X8" i="14"/>
  <c r="W8" i="14"/>
  <c r="V8" i="14"/>
  <c r="U8" i="14"/>
  <c r="T8" i="14"/>
  <c r="S8" i="14"/>
  <c r="R8" i="14"/>
  <c r="Q8" i="14"/>
  <c r="P8" i="14"/>
  <c r="O8" i="14"/>
  <c r="R2" i="14"/>
  <c r="S2" i="14" s="1"/>
  <c r="T2" i="14" s="1"/>
  <c r="U2" i="14" s="1"/>
  <c r="V2" i="14" s="1"/>
  <c r="W2" i="14" s="1"/>
  <c r="X2" i="14" s="1"/>
  <c r="Y2" i="14" s="1"/>
  <c r="Z2" i="14" s="1"/>
  <c r="AA2" i="14" s="1"/>
  <c r="AB2" i="14" s="1"/>
  <c r="AC2" i="14" s="1"/>
  <c r="AD2" i="14" s="1"/>
  <c r="AE2" i="14" s="1"/>
  <c r="Q2" i="14"/>
  <c r="T34" i="20" l="1"/>
  <c r="T29" i="21"/>
  <c r="T35" i="21"/>
  <c r="T34" i="21"/>
  <c r="T34" i="22"/>
  <c r="T38" i="22"/>
  <c r="T37" i="22"/>
  <c r="T36" i="22"/>
  <c r="T33" i="22"/>
  <c r="T29" i="22"/>
  <c r="T39" i="22"/>
  <c r="T31" i="22"/>
  <c r="T32" i="22"/>
  <c r="T28" i="22"/>
  <c r="T30" i="22"/>
  <c r="N43" i="22"/>
  <c r="J43" i="22" s="1"/>
  <c r="K43" i="22" s="1"/>
  <c r="T43" i="22" s="1"/>
  <c r="N41" i="22"/>
  <c r="J41" i="22" s="1"/>
  <c r="K41" i="22" s="1"/>
  <c r="T41" i="22" s="1"/>
  <c r="N42" i="22"/>
  <c r="J42" i="22" s="1"/>
  <c r="K42" i="22" s="1"/>
  <c r="T42" i="22" s="1"/>
  <c r="J40" i="22"/>
  <c r="K40" i="22" s="1"/>
  <c r="T40" i="22" s="1"/>
  <c r="T36" i="21"/>
  <c r="T33" i="21"/>
  <c r="T37" i="21"/>
  <c r="T39" i="21"/>
  <c r="T38" i="21"/>
  <c r="T31" i="21"/>
  <c r="T32" i="21"/>
  <c r="T28" i="21"/>
  <c r="T30" i="21"/>
  <c r="T38" i="20"/>
  <c r="N43" i="21"/>
  <c r="J43" i="21" s="1"/>
  <c r="K43" i="21" s="1"/>
  <c r="T43" i="21" s="1"/>
  <c r="N41" i="21"/>
  <c r="J41" i="21" s="1"/>
  <c r="K41" i="21" s="1"/>
  <c r="T41" i="21" s="1"/>
  <c r="N42" i="21"/>
  <c r="J42" i="21" s="1"/>
  <c r="K42" i="21" s="1"/>
  <c r="T42" i="21" s="1"/>
  <c r="J40" i="21"/>
  <c r="K40" i="21" s="1"/>
  <c r="T40" i="21" s="1"/>
  <c r="T39" i="20"/>
  <c r="T37" i="20"/>
  <c r="T18" i="20"/>
  <c r="T17" i="20"/>
  <c r="T16" i="20"/>
  <c r="T19" i="20"/>
  <c r="N43" i="20"/>
  <c r="J43" i="20" s="1"/>
  <c r="K43" i="20" s="1"/>
  <c r="T43" i="20" s="1"/>
  <c r="N41" i="20"/>
  <c r="J41" i="20" s="1"/>
  <c r="K41" i="20" s="1"/>
  <c r="T41" i="20" s="1"/>
  <c r="N42" i="20"/>
  <c r="J42" i="20" s="1"/>
  <c r="K42" i="20" s="1"/>
  <c r="T42" i="20" s="1"/>
  <c r="J40" i="20"/>
  <c r="K40" i="20" s="1"/>
  <c r="T40" i="20" s="1"/>
  <c r="G32" i="19"/>
  <c r="Q32" i="19" s="1"/>
  <c r="G40" i="19"/>
  <c r="Q40" i="19" s="1"/>
  <c r="I31" i="19"/>
  <c r="I39" i="19"/>
  <c r="H27" i="19"/>
  <c r="R27" i="19" s="1"/>
  <c r="G28" i="19"/>
  <c r="Q28" i="19" s="1"/>
  <c r="G36" i="19"/>
  <c r="Q36" i="19" s="1"/>
  <c r="I27" i="19"/>
  <c r="I35" i="19"/>
  <c r="H25" i="19"/>
  <c r="H29" i="19"/>
  <c r="R29" i="19" s="1"/>
  <c r="H31" i="19"/>
  <c r="R31" i="19" s="1"/>
  <c r="H33" i="19"/>
  <c r="R33" i="19" s="1"/>
  <c r="H35" i="19"/>
  <c r="R35" i="19" s="1"/>
  <c r="H37" i="19"/>
  <c r="R37" i="19" s="1"/>
  <c r="H39" i="19"/>
  <c r="R39" i="19" s="1"/>
  <c r="H41" i="19"/>
  <c r="R41" i="19" s="1"/>
  <c r="G26" i="19"/>
  <c r="Q26" i="19" s="1"/>
  <c r="G30" i="19"/>
  <c r="Q30" i="19" s="1"/>
  <c r="G34" i="19"/>
  <c r="Q34" i="19" s="1"/>
  <c r="G38" i="19"/>
  <c r="Q38" i="19" s="1"/>
  <c r="I25" i="19"/>
  <c r="I29" i="19"/>
  <c r="I33" i="19"/>
  <c r="I37" i="19"/>
  <c r="I41" i="19"/>
  <c r="H26" i="19"/>
  <c r="R26" i="19" s="1"/>
  <c r="H28" i="19"/>
  <c r="R28" i="19" s="1"/>
  <c r="H30" i="19"/>
  <c r="R30" i="19" s="1"/>
  <c r="H32" i="19"/>
  <c r="R32" i="19" s="1"/>
  <c r="H34" i="19"/>
  <c r="R34" i="19" s="1"/>
  <c r="H36" i="19"/>
  <c r="R36" i="19" s="1"/>
  <c r="H38" i="19"/>
  <c r="R38" i="19" s="1"/>
  <c r="H40" i="19"/>
  <c r="R40" i="19" s="1"/>
  <c r="G25" i="19"/>
  <c r="G27" i="19"/>
  <c r="Q27" i="19" s="1"/>
  <c r="G29" i="19"/>
  <c r="Q29" i="19" s="1"/>
  <c r="G31" i="19"/>
  <c r="Q31" i="19" s="1"/>
  <c r="G33" i="19"/>
  <c r="Q33" i="19" s="1"/>
  <c r="G35" i="19"/>
  <c r="Q35" i="19" s="1"/>
  <c r="G37" i="19"/>
  <c r="Q37" i="19" s="1"/>
  <c r="G39" i="19"/>
  <c r="Q39" i="19" s="1"/>
  <c r="G41" i="19"/>
  <c r="Q41" i="19" s="1"/>
  <c r="I26" i="19"/>
  <c r="I28" i="19"/>
  <c r="I30" i="19"/>
  <c r="I32" i="19"/>
  <c r="I34" i="19"/>
  <c r="I36" i="19"/>
  <c r="I38" i="19"/>
  <c r="I40" i="19"/>
  <c r="F25" i="19"/>
  <c r="F26" i="19"/>
  <c r="P26" i="19" s="1"/>
  <c r="F27" i="19"/>
  <c r="P27" i="19" s="1"/>
  <c r="T27" i="19" s="1"/>
  <c r="F28" i="19"/>
  <c r="P28" i="19" s="1"/>
  <c r="F29" i="19"/>
  <c r="P29" i="19" s="1"/>
  <c r="T29" i="19" s="1"/>
  <c r="F30" i="19"/>
  <c r="P30" i="19" s="1"/>
  <c r="F31" i="19"/>
  <c r="P31" i="19" s="1"/>
  <c r="T31" i="19" s="1"/>
  <c r="F32" i="19"/>
  <c r="P32" i="19" s="1"/>
  <c r="F33" i="19"/>
  <c r="P33" i="19" s="1"/>
  <c r="T33" i="19" s="1"/>
  <c r="F34" i="19"/>
  <c r="P34" i="19" s="1"/>
  <c r="F35" i="19"/>
  <c r="P35" i="19" s="1"/>
  <c r="F36" i="19"/>
  <c r="P36" i="19" s="1"/>
  <c r="F37" i="19"/>
  <c r="P37" i="19" s="1"/>
  <c r="F38" i="19"/>
  <c r="P38" i="19" s="1"/>
  <c r="F39" i="19"/>
  <c r="P39" i="19" s="1"/>
  <c r="F40" i="19"/>
  <c r="P40" i="19" s="1"/>
  <c r="G20" i="19"/>
  <c r="K20" i="19" s="1"/>
  <c r="F15" i="19"/>
  <c r="I15" i="19" s="1"/>
  <c r="J15" i="19" s="1"/>
  <c r="H16" i="19"/>
  <c r="L16" i="19" s="1"/>
  <c r="H17" i="19"/>
  <c r="L17" i="19" s="1"/>
  <c r="F14" i="19"/>
  <c r="I14" i="19" s="1"/>
  <c r="J14" i="19" s="1"/>
  <c r="G19" i="19"/>
  <c r="K19" i="19" s="1"/>
  <c r="H13" i="19"/>
  <c r="G16" i="19"/>
  <c r="K16" i="19" s="1"/>
  <c r="F19" i="19"/>
  <c r="I19" i="19" s="1"/>
  <c r="J19" i="19" s="1"/>
  <c r="H21" i="19"/>
  <c r="L21" i="19" s="1"/>
  <c r="G15" i="19"/>
  <c r="K15" i="19" s="1"/>
  <c r="F18" i="19"/>
  <c r="I18" i="19" s="1"/>
  <c r="J18" i="19" s="1"/>
  <c r="H20" i="19"/>
  <c r="L20" i="19" s="1"/>
  <c r="F13" i="19"/>
  <c r="G14" i="19"/>
  <c r="K14" i="19" s="1"/>
  <c r="H15" i="19"/>
  <c r="L15" i="19" s="1"/>
  <c r="T15" i="19" s="1"/>
  <c r="F17" i="19"/>
  <c r="I17" i="19" s="1"/>
  <c r="J17" i="19" s="1"/>
  <c r="G18" i="19"/>
  <c r="K18" i="19" s="1"/>
  <c r="H19" i="19"/>
  <c r="L19" i="19" s="1"/>
  <c r="F21" i="19"/>
  <c r="I21" i="19" s="1"/>
  <c r="J21" i="19" s="1"/>
  <c r="G13" i="19"/>
  <c r="H14" i="19"/>
  <c r="L14" i="19" s="1"/>
  <c r="F16" i="19"/>
  <c r="I16" i="19" s="1"/>
  <c r="J16" i="19" s="1"/>
  <c r="G17" i="19"/>
  <c r="K17" i="19" s="1"/>
  <c r="H18" i="19"/>
  <c r="L18" i="19" s="1"/>
  <c r="F20" i="19"/>
  <c r="I20" i="19" s="1"/>
  <c r="J20" i="19" s="1"/>
  <c r="T26" i="19"/>
  <c r="T16" i="17"/>
  <c r="N37" i="19"/>
  <c r="J37" i="19" s="1"/>
  <c r="K37" i="19" s="1"/>
  <c r="N35" i="19"/>
  <c r="J35" i="19" s="1"/>
  <c r="K35" i="19" s="1"/>
  <c r="N38" i="19"/>
  <c r="N36" i="19"/>
  <c r="J36" i="19" s="1"/>
  <c r="K36" i="19" s="1"/>
  <c r="T36" i="19" s="1"/>
  <c r="J34" i="19"/>
  <c r="K34" i="19" s="1"/>
  <c r="G25" i="17"/>
  <c r="G29" i="17"/>
  <c r="Q29" i="17" s="1"/>
  <c r="G33" i="17"/>
  <c r="Q33" i="17" s="1"/>
  <c r="G37" i="17"/>
  <c r="Q37" i="17" s="1"/>
  <c r="G41" i="17"/>
  <c r="Q41" i="17" s="1"/>
  <c r="I28" i="17"/>
  <c r="I32" i="17"/>
  <c r="I36" i="17"/>
  <c r="I40" i="17"/>
  <c r="F26" i="17"/>
  <c r="P26" i="17" s="1"/>
  <c r="F28" i="17"/>
  <c r="P28" i="17" s="1"/>
  <c r="F30" i="17"/>
  <c r="P30" i="17" s="1"/>
  <c r="F32" i="17"/>
  <c r="P32" i="17" s="1"/>
  <c r="F34" i="17"/>
  <c r="P34" i="17" s="1"/>
  <c r="F36" i="17"/>
  <c r="P36" i="17" s="1"/>
  <c r="F38" i="17"/>
  <c r="P38" i="17" s="1"/>
  <c r="F40" i="17"/>
  <c r="P40" i="17" s="1"/>
  <c r="G27" i="17"/>
  <c r="Q27" i="17" s="1"/>
  <c r="G31" i="17"/>
  <c r="Q31" i="17" s="1"/>
  <c r="G35" i="17"/>
  <c r="Q35" i="17" s="1"/>
  <c r="G39" i="17"/>
  <c r="Q39" i="17" s="1"/>
  <c r="I26" i="17"/>
  <c r="T26" i="17" s="1"/>
  <c r="I30" i="17"/>
  <c r="I34" i="17"/>
  <c r="I38" i="17"/>
  <c r="F25" i="17"/>
  <c r="F27" i="17"/>
  <c r="P27" i="17" s="1"/>
  <c r="F29" i="17"/>
  <c r="P29" i="17" s="1"/>
  <c r="F31" i="17"/>
  <c r="P31" i="17" s="1"/>
  <c r="F33" i="17"/>
  <c r="P33" i="17" s="1"/>
  <c r="F35" i="17"/>
  <c r="P35" i="17" s="1"/>
  <c r="F37" i="17"/>
  <c r="P37" i="17" s="1"/>
  <c r="F39" i="17"/>
  <c r="P39" i="17" s="1"/>
  <c r="F41" i="17"/>
  <c r="P41" i="17" s="1"/>
  <c r="G26" i="17"/>
  <c r="Q26" i="17" s="1"/>
  <c r="G28" i="17"/>
  <c r="Q28" i="17" s="1"/>
  <c r="T28" i="17" s="1"/>
  <c r="G30" i="17"/>
  <c r="Q30" i="17" s="1"/>
  <c r="G32" i="17"/>
  <c r="Q32" i="17" s="1"/>
  <c r="T32" i="17" s="1"/>
  <c r="G34" i="17"/>
  <c r="Q34" i="17" s="1"/>
  <c r="G36" i="17"/>
  <c r="Q36" i="17" s="1"/>
  <c r="G38" i="17"/>
  <c r="Q38" i="17" s="1"/>
  <c r="G40" i="17"/>
  <c r="Q40" i="17" s="1"/>
  <c r="I25" i="17"/>
  <c r="I27" i="17"/>
  <c r="I29" i="17"/>
  <c r="I31" i="17"/>
  <c r="I33" i="17"/>
  <c r="I35" i="17"/>
  <c r="I37" i="17"/>
  <c r="I39" i="17"/>
  <c r="I41" i="17"/>
  <c r="H25" i="17"/>
  <c r="H26" i="17"/>
  <c r="R26" i="17" s="1"/>
  <c r="H27" i="17"/>
  <c r="R27" i="17" s="1"/>
  <c r="H28" i="17"/>
  <c r="R28" i="17" s="1"/>
  <c r="H29" i="17"/>
  <c r="R29" i="17" s="1"/>
  <c r="H30" i="17"/>
  <c r="R30" i="17" s="1"/>
  <c r="H31" i="17"/>
  <c r="R31" i="17" s="1"/>
  <c r="T31" i="17" s="1"/>
  <c r="H32" i="17"/>
  <c r="R32" i="17" s="1"/>
  <c r="H33" i="17"/>
  <c r="R33" i="17" s="1"/>
  <c r="H34" i="17"/>
  <c r="R34" i="17" s="1"/>
  <c r="H35" i="17"/>
  <c r="R35" i="17" s="1"/>
  <c r="H36" i="17"/>
  <c r="R36" i="17" s="1"/>
  <c r="H37" i="17"/>
  <c r="R37" i="17" s="1"/>
  <c r="H38" i="17"/>
  <c r="R38" i="17" s="1"/>
  <c r="H39" i="17"/>
  <c r="R39" i="17" s="1"/>
  <c r="H40" i="17"/>
  <c r="R40" i="17" s="1"/>
  <c r="T15" i="17"/>
  <c r="N37" i="17"/>
  <c r="J37" i="17" s="1"/>
  <c r="K37" i="17" s="1"/>
  <c r="N35" i="17"/>
  <c r="J35" i="17" s="1"/>
  <c r="K35" i="17" s="1"/>
  <c r="N38" i="17"/>
  <c r="N36" i="17"/>
  <c r="J36" i="17" s="1"/>
  <c r="K36" i="17" s="1"/>
  <c r="J34" i="17"/>
  <c r="K34" i="17" s="1"/>
  <c r="T14" i="17"/>
  <c r="T17" i="17"/>
  <c r="F25" i="16" a="1"/>
  <c r="F41" i="16" s="1"/>
  <c r="P41" i="16" s="1"/>
  <c r="G21" i="16"/>
  <c r="K21" i="16" s="1"/>
  <c r="H20" i="16"/>
  <c r="L20" i="16" s="1"/>
  <c r="F20" i="16"/>
  <c r="I20" i="16" s="1"/>
  <c r="J20" i="16" s="1"/>
  <c r="G19" i="16"/>
  <c r="K19" i="16" s="1"/>
  <c r="H18" i="16"/>
  <c r="L18" i="16" s="1"/>
  <c r="F18" i="16"/>
  <c r="I18" i="16" s="1"/>
  <c r="J18" i="16" s="1"/>
  <c r="G17" i="16"/>
  <c r="K17" i="16" s="1"/>
  <c r="H16" i="16"/>
  <c r="L16" i="16" s="1"/>
  <c r="F16" i="16"/>
  <c r="I16" i="16" s="1"/>
  <c r="J16" i="16" s="1"/>
  <c r="G15" i="16"/>
  <c r="K15" i="16" s="1"/>
  <c r="H14" i="16"/>
  <c r="L14" i="16" s="1"/>
  <c r="F14" i="16"/>
  <c r="I14" i="16" s="1"/>
  <c r="J14" i="16" s="1"/>
  <c r="G13" i="16"/>
  <c r="H21" i="16"/>
  <c r="L21" i="16" s="1"/>
  <c r="F21" i="16"/>
  <c r="I21" i="16" s="1"/>
  <c r="J21" i="16" s="1"/>
  <c r="G20" i="16"/>
  <c r="K20" i="16" s="1"/>
  <c r="H19" i="16"/>
  <c r="L19" i="16" s="1"/>
  <c r="F19" i="16"/>
  <c r="I19" i="16" s="1"/>
  <c r="J19" i="16" s="1"/>
  <c r="G18" i="16"/>
  <c r="K18" i="16" s="1"/>
  <c r="H17" i="16"/>
  <c r="L17" i="16" s="1"/>
  <c r="F17" i="16"/>
  <c r="I17" i="16" s="1"/>
  <c r="J17" i="16" s="1"/>
  <c r="G16" i="16"/>
  <c r="K16" i="16" s="1"/>
  <c r="T16" i="16" s="1"/>
  <c r="H15" i="16"/>
  <c r="L15" i="16" s="1"/>
  <c r="F15" i="16"/>
  <c r="I15" i="16" s="1"/>
  <c r="J15" i="16" s="1"/>
  <c r="G14" i="16"/>
  <c r="K14" i="16" s="1"/>
  <c r="H13" i="16"/>
  <c r="F13" i="16"/>
  <c r="N32" i="16"/>
  <c r="J32" i="16" s="1"/>
  <c r="K32" i="16" s="1"/>
  <c r="N34" i="16"/>
  <c r="N31" i="16"/>
  <c r="J31" i="16" s="1"/>
  <c r="K31" i="16" s="1"/>
  <c r="F25" i="14" a="1"/>
  <c r="F41" i="14" s="1"/>
  <c r="P41" i="14" s="1"/>
  <c r="F13" i="14" a="1"/>
  <c r="H21" i="14" s="1"/>
  <c r="L21" i="14" s="1"/>
  <c r="N32" i="14"/>
  <c r="J32" i="14" s="1"/>
  <c r="K32" i="14" s="1"/>
  <c r="N34" i="14"/>
  <c r="N31" i="14"/>
  <c r="J31" i="14" s="1"/>
  <c r="K31" i="14" s="1"/>
  <c r="N30" i="13"/>
  <c r="N33" i="13" s="1"/>
  <c r="J33" i="13" s="1"/>
  <c r="K33" i="13" s="1"/>
  <c r="J30" i="13"/>
  <c r="K30" i="13" s="1"/>
  <c r="N29" i="13"/>
  <c r="J29" i="13"/>
  <c r="K29" i="13" s="1"/>
  <c r="N28" i="13"/>
  <c r="K28" i="13"/>
  <c r="J28" i="13"/>
  <c r="N27" i="13"/>
  <c r="J27" i="13"/>
  <c r="K27" i="13" s="1"/>
  <c r="J26" i="13"/>
  <c r="K26" i="13" s="1"/>
  <c r="AE11" i="13"/>
  <c r="AD11" i="13"/>
  <c r="AC11" i="13"/>
  <c r="AB11" i="13"/>
  <c r="AA11" i="13"/>
  <c r="Z11" i="13"/>
  <c r="Y11" i="13"/>
  <c r="X11" i="13"/>
  <c r="W11" i="13"/>
  <c r="V11" i="13"/>
  <c r="U11" i="13"/>
  <c r="T11" i="13"/>
  <c r="S11" i="13"/>
  <c r="R11" i="13"/>
  <c r="Q11" i="13"/>
  <c r="P11" i="13"/>
  <c r="O11" i="13"/>
  <c r="AE10" i="13"/>
  <c r="AD10" i="13"/>
  <c r="AC10" i="13"/>
  <c r="AB10" i="13"/>
  <c r="AA10" i="13"/>
  <c r="Z10" i="13"/>
  <c r="Y10" i="13"/>
  <c r="X10" i="13"/>
  <c r="W10" i="13"/>
  <c r="V10" i="13"/>
  <c r="U10" i="13"/>
  <c r="T10" i="13"/>
  <c r="S10" i="13"/>
  <c r="R10" i="13"/>
  <c r="Q10" i="13"/>
  <c r="P10" i="13"/>
  <c r="O10" i="13"/>
  <c r="M10" i="13"/>
  <c r="L10" i="13"/>
  <c r="K10" i="13"/>
  <c r="J10" i="13"/>
  <c r="I10" i="13"/>
  <c r="H10" i="13"/>
  <c r="G10" i="13"/>
  <c r="F10" i="13"/>
  <c r="AE9" i="13"/>
  <c r="AD9" i="13"/>
  <c r="AC9" i="13"/>
  <c r="AB9" i="13"/>
  <c r="AA9" i="13"/>
  <c r="Z9" i="13"/>
  <c r="Y9" i="13"/>
  <c r="X9" i="13"/>
  <c r="W9" i="13"/>
  <c r="V9" i="13"/>
  <c r="U9" i="13"/>
  <c r="T9" i="13"/>
  <c r="S9" i="13"/>
  <c r="R9" i="13"/>
  <c r="Q9" i="13"/>
  <c r="P9" i="13"/>
  <c r="O9" i="13"/>
  <c r="M9" i="13"/>
  <c r="L9" i="13"/>
  <c r="K9" i="13"/>
  <c r="J9" i="13"/>
  <c r="I9" i="13"/>
  <c r="H9" i="13"/>
  <c r="G9" i="13"/>
  <c r="F9" i="13"/>
  <c r="AE8" i="13"/>
  <c r="AD8" i="13"/>
  <c r="AC8" i="13"/>
  <c r="AB8" i="13"/>
  <c r="AA8" i="13"/>
  <c r="Z8" i="13"/>
  <c r="Y8" i="13"/>
  <c r="X8" i="13"/>
  <c r="W8" i="13"/>
  <c r="V8" i="13"/>
  <c r="U8" i="13"/>
  <c r="T8" i="13"/>
  <c r="S8" i="13"/>
  <c r="R8" i="13"/>
  <c r="Q8" i="13"/>
  <c r="P8" i="13"/>
  <c r="O8" i="13"/>
  <c r="R2" i="13"/>
  <c r="S2" i="13" s="1"/>
  <c r="T2" i="13" s="1"/>
  <c r="U2" i="13" s="1"/>
  <c r="V2" i="13" s="1"/>
  <c r="W2" i="13" s="1"/>
  <c r="X2" i="13" s="1"/>
  <c r="Y2" i="13" s="1"/>
  <c r="Z2" i="13" s="1"/>
  <c r="AA2" i="13" s="1"/>
  <c r="AB2" i="13" s="1"/>
  <c r="AC2" i="13" s="1"/>
  <c r="AD2" i="13" s="1"/>
  <c r="AE2" i="13" s="1"/>
  <c r="Q2" i="13"/>
  <c r="T17" i="19" l="1"/>
  <c r="T35" i="19"/>
  <c r="T30" i="19"/>
  <c r="T32" i="19"/>
  <c r="T28" i="19"/>
  <c r="T34" i="19"/>
  <c r="T37" i="19"/>
  <c r="T14" i="19"/>
  <c r="T16" i="19"/>
  <c r="N41" i="19"/>
  <c r="J41" i="19" s="1"/>
  <c r="K41" i="19" s="1"/>
  <c r="T41" i="19" s="1"/>
  <c r="N39" i="19"/>
  <c r="J39" i="19" s="1"/>
  <c r="K39" i="19" s="1"/>
  <c r="T39" i="19" s="1"/>
  <c r="N40" i="19"/>
  <c r="J40" i="19" s="1"/>
  <c r="K40" i="19" s="1"/>
  <c r="T40" i="19" s="1"/>
  <c r="J38" i="19"/>
  <c r="K38" i="19" s="1"/>
  <c r="T38" i="19" s="1"/>
  <c r="T30" i="17"/>
  <c r="T34" i="17"/>
  <c r="T37" i="17"/>
  <c r="T27" i="17"/>
  <c r="T33" i="17"/>
  <c r="T29" i="17"/>
  <c r="T36" i="17"/>
  <c r="T35" i="17"/>
  <c r="N41" i="17"/>
  <c r="J41" i="17" s="1"/>
  <c r="K41" i="17" s="1"/>
  <c r="T41" i="17" s="1"/>
  <c r="N39" i="17"/>
  <c r="J39" i="17" s="1"/>
  <c r="K39" i="17" s="1"/>
  <c r="T39" i="17" s="1"/>
  <c r="N40" i="17"/>
  <c r="J40" i="17" s="1"/>
  <c r="K40" i="17" s="1"/>
  <c r="T40" i="17" s="1"/>
  <c r="J38" i="17"/>
  <c r="K38" i="17" s="1"/>
  <c r="T38" i="17" s="1"/>
  <c r="G26" i="16"/>
  <c r="Q26" i="16" s="1"/>
  <c r="G30" i="16"/>
  <c r="Q30" i="16" s="1"/>
  <c r="G34" i="16"/>
  <c r="Q34" i="16" s="1"/>
  <c r="G38" i="16"/>
  <c r="Q38" i="16" s="1"/>
  <c r="I25" i="16"/>
  <c r="I29" i="16"/>
  <c r="I33" i="16"/>
  <c r="I37" i="16"/>
  <c r="I41" i="16"/>
  <c r="H25" i="16"/>
  <c r="H27" i="16"/>
  <c r="R27" i="16" s="1"/>
  <c r="H29" i="16"/>
  <c r="R29" i="16" s="1"/>
  <c r="H31" i="16"/>
  <c r="R31" i="16" s="1"/>
  <c r="H33" i="16"/>
  <c r="R33" i="16" s="1"/>
  <c r="H35" i="16"/>
  <c r="R35" i="16" s="1"/>
  <c r="H37" i="16"/>
  <c r="R37" i="16" s="1"/>
  <c r="H39" i="16"/>
  <c r="R39" i="16" s="1"/>
  <c r="H41" i="16"/>
  <c r="R41" i="16" s="1"/>
  <c r="G28" i="16"/>
  <c r="Q28" i="16" s="1"/>
  <c r="G32" i="16"/>
  <c r="Q32" i="16" s="1"/>
  <c r="G36" i="16"/>
  <c r="Q36" i="16" s="1"/>
  <c r="G40" i="16"/>
  <c r="Q40" i="16" s="1"/>
  <c r="I27" i="16"/>
  <c r="I31" i="16"/>
  <c r="I35" i="16"/>
  <c r="I39" i="16"/>
  <c r="F25" i="16"/>
  <c r="H26" i="16"/>
  <c r="R26" i="16" s="1"/>
  <c r="H28" i="16"/>
  <c r="R28" i="16" s="1"/>
  <c r="H30" i="16"/>
  <c r="R30" i="16" s="1"/>
  <c r="H32" i="16"/>
  <c r="R32" i="16" s="1"/>
  <c r="H34" i="16"/>
  <c r="R34" i="16" s="1"/>
  <c r="H36" i="16"/>
  <c r="R36" i="16" s="1"/>
  <c r="H38" i="16"/>
  <c r="R38" i="16" s="1"/>
  <c r="H40" i="16"/>
  <c r="R40" i="16" s="1"/>
  <c r="G25" i="16"/>
  <c r="G27" i="16"/>
  <c r="Q27" i="16" s="1"/>
  <c r="G29" i="16"/>
  <c r="Q29" i="16" s="1"/>
  <c r="G31" i="16"/>
  <c r="Q31" i="16" s="1"/>
  <c r="G33" i="16"/>
  <c r="Q33" i="16" s="1"/>
  <c r="G35" i="16"/>
  <c r="Q35" i="16" s="1"/>
  <c r="G37" i="16"/>
  <c r="Q37" i="16" s="1"/>
  <c r="G39" i="16"/>
  <c r="Q39" i="16" s="1"/>
  <c r="G41" i="16"/>
  <c r="Q41" i="16" s="1"/>
  <c r="I26" i="16"/>
  <c r="I28" i="16"/>
  <c r="I30" i="16"/>
  <c r="I32" i="16"/>
  <c r="I34" i="16"/>
  <c r="I36" i="16"/>
  <c r="I38" i="16"/>
  <c r="I40" i="16"/>
  <c r="F26" i="16"/>
  <c r="P26" i="16" s="1"/>
  <c r="T26" i="16" s="1"/>
  <c r="F27" i="16"/>
  <c r="P27" i="16" s="1"/>
  <c r="F28" i="16"/>
  <c r="P28" i="16" s="1"/>
  <c r="F29" i="16"/>
  <c r="P29" i="16" s="1"/>
  <c r="T29" i="16" s="1"/>
  <c r="F30" i="16"/>
  <c r="P30" i="16" s="1"/>
  <c r="T30" i="16" s="1"/>
  <c r="F31" i="16"/>
  <c r="P31" i="16" s="1"/>
  <c r="F32" i="16"/>
  <c r="P32" i="16" s="1"/>
  <c r="F33" i="16"/>
  <c r="P33" i="16" s="1"/>
  <c r="F34" i="16"/>
  <c r="P34" i="16" s="1"/>
  <c r="F35" i="16"/>
  <c r="P35" i="16" s="1"/>
  <c r="F36" i="16"/>
  <c r="P36" i="16" s="1"/>
  <c r="F37" i="16"/>
  <c r="P37" i="16" s="1"/>
  <c r="F38" i="16"/>
  <c r="P38" i="16" s="1"/>
  <c r="F39" i="16"/>
  <c r="P39" i="16" s="1"/>
  <c r="F40" i="16"/>
  <c r="P40" i="16" s="1"/>
  <c r="T15" i="16"/>
  <c r="N37" i="16"/>
  <c r="J37" i="16" s="1"/>
  <c r="K37" i="16" s="1"/>
  <c r="N35" i="16"/>
  <c r="J35" i="16" s="1"/>
  <c r="K35" i="16" s="1"/>
  <c r="N38" i="16"/>
  <c r="N36" i="16"/>
  <c r="J36" i="16" s="1"/>
  <c r="K36" i="16" s="1"/>
  <c r="J34" i="16"/>
  <c r="K34" i="16" s="1"/>
  <c r="T28" i="16"/>
  <c r="T32" i="16"/>
  <c r="T36" i="16"/>
  <c r="T14" i="16"/>
  <c r="T17" i="16"/>
  <c r="I26" i="14"/>
  <c r="I30" i="14"/>
  <c r="I34" i="14"/>
  <c r="I38" i="14"/>
  <c r="G26" i="14"/>
  <c r="Q26" i="14" s="1"/>
  <c r="G30" i="14"/>
  <c r="Q30" i="14" s="1"/>
  <c r="G34" i="14"/>
  <c r="Q34" i="14" s="1"/>
  <c r="G38" i="14"/>
  <c r="Q38" i="14" s="1"/>
  <c r="I41" i="14"/>
  <c r="H25" i="14"/>
  <c r="H27" i="14"/>
  <c r="R27" i="14" s="1"/>
  <c r="H29" i="14"/>
  <c r="R29" i="14" s="1"/>
  <c r="I28" i="14"/>
  <c r="I32" i="14"/>
  <c r="I36" i="14"/>
  <c r="I40" i="14"/>
  <c r="G28" i="14"/>
  <c r="Q28" i="14" s="1"/>
  <c r="G32" i="14"/>
  <c r="Q32" i="14" s="1"/>
  <c r="G36" i="14"/>
  <c r="Q36" i="14" s="1"/>
  <c r="G40" i="14"/>
  <c r="Q40" i="14" s="1"/>
  <c r="F25" i="14"/>
  <c r="H26" i="14"/>
  <c r="R26" i="14" s="1"/>
  <c r="H28" i="14"/>
  <c r="R28" i="14" s="1"/>
  <c r="H30" i="14"/>
  <c r="R30" i="14" s="1"/>
  <c r="H31" i="14"/>
  <c r="R31" i="14" s="1"/>
  <c r="H32" i="14"/>
  <c r="R32" i="14" s="1"/>
  <c r="H33" i="14"/>
  <c r="R33" i="14" s="1"/>
  <c r="H34" i="14"/>
  <c r="R34" i="14" s="1"/>
  <c r="H35" i="14"/>
  <c r="R35" i="14" s="1"/>
  <c r="H36" i="14"/>
  <c r="R36" i="14" s="1"/>
  <c r="H37" i="14"/>
  <c r="R37" i="14" s="1"/>
  <c r="H38" i="14"/>
  <c r="R38" i="14" s="1"/>
  <c r="H39" i="14"/>
  <c r="R39" i="14" s="1"/>
  <c r="H40" i="14"/>
  <c r="R40" i="14" s="1"/>
  <c r="H41" i="14"/>
  <c r="R41" i="14" s="1"/>
  <c r="I25" i="14"/>
  <c r="I27" i="14"/>
  <c r="I29" i="14"/>
  <c r="I31" i="14"/>
  <c r="I33" i="14"/>
  <c r="I35" i="14"/>
  <c r="I37" i="14"/>
  <c r="I39" i="14"/>
  <c r="G25" i="14"/>
  <c r="G27" i="14"/>
  <c r="Q27" i="14" s="1"/>
  <c r="G29" i="14"/>
  <c r="Q29" i="14" s="1"/>
  <c r="G31" i="14"/>
  <c r="Q31" i="14" s="1"/>
  <c r="G33" i="14"/>
  <c r="Q33" i="14" s="1"/>
  <c r="G35" i="14"/>
  <c r="Q35" i="14" s="1"/>
  <c r="G37" i="14"/>
  <c r="Q37" i="14" s="1"/>
  <c r="G39" i="14"/>
  <c r="Q39" i="14" s="1"/>
  <c r="G41" i="14"/>
  <c r="Q41" i="14" s="1"/>
  <c r="F26" i="14"/>
  <c r="P26" i="14" s="1"/>
  <c r="F27" i="14"/>
  <c r="P27" i="14" s="1"/>
  <c r="T27" i="14" s="1"/>
  <c r="F28" i="14"/>
  <c r="P28" i="14" s="1"/>
  <c r="T28" i="14" s="1"/>
  <c r="F29" i="14"/>
  <c r="P29" i="14" s="1"/>
  <c r="T29" i="14" s="1"/>
  <c r="F30" i="14"/>
  <c r="P30" i="14" s="1"/>
  <c r="T30" i="14" s="1"/>
  <c r="F31" i="14"/>
  <c r="P31" i="14" s="1"/>
  <c r="T31" i="14" s="1"/>
  <c r="F32" i="14"/>
  <c r="P32" i="14" s="1"/>
  <c r="F33" i="14"/>
  <c r="P33" i="14" s="1"/>
  <c r="T33" i="14" s="1"/>
  <c r="F34" i="14"/>
  <c r="P34" i="14" s="1"/>
  <c r="F35" i="14"/>
  <c r="P35" i="14" s="1"/>
  <c r="F36" i="14"/>
  <c r="P36" i="14" s="1"/>
  <c r="F37" i="14"/>
  <c r="P37" i="14" s="1"/>
  <c r="F38" i="14"/>
  <c r="P38" i="14" s="1"/>
  <c r="F39" i="14"/>
  <c r="P39" i="14" s="1"/>
  <c r="F40" i="14"/>
  <c r="P40" i="14" s="1"/>
  <c r="G15" i="14"/>
  <c r="K15" i="14" s="1"/>
  <c r="H20" i="14"/>
  <c r="L20" i="14" s="1"/>
  <c r="F17" i="14"/>
  <c r="I17" i="14" s="1"/>
  <c r="J17" i="14" s="1"/>
  <c r="G13" i="14"/>
  <c r="F18" i="14"/>
  <c r="I18" i="14" s="1"/>
  <c r="J18" i="14" s="1"/>
  <c r="G14" i="14"/>
  <c r="K14" i="14" s="1"/>
  <c r="H19" i="14"/>
  <c r="L19" i="14" s="1"/>
  <c r="F14" i="14"/>
  <c r="I14" i="14" s="1"/>
  <c r="J14" i="14" s="1"/>
  <c r="H16" i="14"/>
  <c r="L16" i="14" s="1"/>
  <c r="G19" i="14"/>
  <c r="K19" i="14" s="1"/>
  <c r="F13" i="14"/>
  <c r="H15" i="14"/>
  <c r="L15" i="14" s="1"/>
  <c r="G18" i="14"/>
  <c r="K18" i="14" s="1"/>
  <c r="F21" i="14"/>
  <c r="I21" i="14" s="1"/>
  <c r="J21" i="14" s="1"/>
  <c r="H14" i="14"/>
  <c r="L14" i="14" s="1"/>
  <c r="T14" i="14" s="1"/>
  <c r="F16" i="14"/>
  <c r="I16" i="14" s="1"/>
  <c r="J16" i="14" s="1"/>
  <c r="G17" i="14"/>
  <c r="K17" i="14" s="1"/>
  <c r="H18" i="14"/>
  <c r="L18" i="14" s="1"/>
  <c r="F20" i="14"/>
  <c r="I20" i="14" s="1"/>
  <c r="J20" i="14" s="1"/>
  <c r="G21" i="14"/>
  <c r="K21" i="14" s="1"/>
  <c r="H13" i="14"/>
  <c r="F15" i="14"/>
  <c r="I15" i="14" s="1"/>
  <c r="J15" i="14" s="1"/>
  <c r="G16" i="14"/>
  <c r="K16" i="14" s="1"/>
  <c r="H17" i="14"/>
  <c r="L17" i="14" s="1"/>
  <c r="F19" i="14"/>
  <c r="I19" i="14" s="1"/>
  <c r="J19" i="14" s="1"/>
  <c r="G20" i="14"/>
  <c r="K20" i="14" s="1"/>
  <c r="N37" i="14"/>
  <c r="J37" i="14" s="1"/>
  <c r="K37" i="14" s="1"/>
  <c r="N35" i="14"/>
  <c r="J35" i="14" s="1"/>
  <c r="K35" i="14" s="1"/>
  <c r="N38" i="14"/>
  <c r="N36" i="14"/>
  <c r="J36" i="14" s="1"/>
  <c r="K36" i="14" s="1"/>
  <c r="J34" i="14"/>
  <c r="K34" i="14" s="1"/>
  <c r="T36" i="14"/>
  <c r="F25" i="13" a="1"/>
  <c r="G41" i="13" s="1"/>
  <c r="Q41" i="13" s="1"/>
  <c r="F13" i="13" a="1"/>
  <c r="G21" i="13" s="1"/>
  <c r="K21" i="13" s="1"/>
  <c r="N32" i="13"/>
  <c r="J32" i="13" s="1"/>
  <c r="K32" i="13" s="1"/>
  <c r="N34" i="13"/>
  <c r="N31" i="13"/>
  <c r="J31" i="13" s="1"/>
  <c r="K31" i="13" s="1"/>
  <c r="N37" i="12"/>
  <c r="J37" i="12" s="1"/>
  <c r="K37" i="12" s="1"/>
  <c r="N33" i="12"/>
  <c r="J33" i="12" s="1"/>
  <c r="K33" i="12" s="1"/>
  <c r="N31" i="12"/>
  <c r="J31" i="12"/>
  <c r="K31" i="12" s="1"/>
  <c r="N30" i="12"/>
  <c r="N34" i="12" s="1"/>
  <c r="K30" i="12"/>
  <c r="J30" i="12"/>
  <c r="N29" i="12"/>
  <c r="J29" i="12" s="1"/>
  <c r="K29" i="12" s="1"/>
  <c r="N28" i="12"/>
  <c r="K28" i="12"/>
  <c r="J28" i="12"/>
  <c r="N27" i="12"/>
  <c r="J27" i="12"/>
  <c r="K27" i="12" s="1"/>
  <c r="J26" i="12"/>
  <c r="K26" i="12" s="1"/>
  <c r="AE11" i="12"/>
  <c r="AD11" i="12"/>
  <c r="AC11" i="12"/>
  <c r="AB11" i="12"/>
  <c r="AA11" i="12"/>
  <c r="Z11" i="12"/>
  <c r="Y11" i="12"/>
  <c r="X11" i="12"/>
  <c r="W11" i="12"/>
  <c r="V11" i="12"/>
  <c r="U11" i="12"/>
  <c r="T11" i="12"/>
  <c r="S11" i="12"/>
  <c r="R11" i="12"/>
  <c r="Q11" i="12"/>
  <c r="P11" i="12"/>
  <c r="O11" i="12"/>
  <c r="AE10" i="12"/>
  <c r="AD10" i="12"/>
  <c r="AC10" i="12"/>
  <c r="AB10" i="12"/>
  <c r="AA10" i="12"/>
  <c r="Z10" i="12"/>
  <c r="Y10" i="12"/>
  <c r="X10" i="12"/>
  <c r="W10" i="12"/>
  <c r="V10" i="12"/>
  <c r="U10" i="12"/>
  <c r="T10" i="12"/>
  <c r="S10" i="12"/>
  <c r="R10" i="12"/>
  <c r="Q10" i="12"/>
  <c r="P10" i="12"/>
  <c r="O10" i="12"/>
  <c r="M10" i="12"/>
  <c r="L10" i="12"/>
  <c r="K10" i="12"/>
  <c r="J10" i="12"/>
  <c r="I10" i="12"/>
  <c r="H10" i="12"/>
  <c r="G10" i="12"/>
  <c r="F10" i="12"/>
  <c r="AE9" i="12"/>
  <c r="AD9" i="12"/>
  <c r="AC9" i="12"/>
  <c r="AB9" i="12"/>
  <c r="AA9" i="12"/>
  <c r="Z9" i="12"/>
  <c r="Y9" i="12"/>
  <c r="X9" i="12"/>
  <c r="W9" i="12"/>
  <c r="V9" i="12"/>
  <c r="U9" i="12"/>
  <c r="T9" i="12"/>
  <c r="S9" i="12"/>
  <c r="R9" i="12"/>
  <c r="Q9" i="12"/>
  <c r="P9" i="12"/>
  <c r="O9" i="12"/>
  <c r="M9" i="12"/>
  <c r="L9" i="12"/>
  <c r="K9" i="12"/>
  <c r="J9" i="12"/>
  <c r="I9" i="12"/>
  <c r="H9" i="12"/>
  <c r="G9" i="12"/>
  <c r="F9" i="12"/>
  <c r="AE8" i="12"/>
  <c r="AD8" i="12"/>
  <c r="AC8" i="12"/>
  <c r="AB8" i="12"/>
  <c r="AA8" i="12"/>
  <c r="Z8" i="12"/>
  <c r="Y8" i="12"/>
  <c r="X8" i="12"/>
  <c r="W8" i="12"/>
  <c r="V8" i="12"/>
  <c r="U8" i="12"/>
  <c r="T8" i="12"/>
  <c r="S8" i="12"/>
  <c r="R8" i="12"/>
  <c r="Q8" i="12"/>
  <c r="P8" i="12"/>
  <c r="O8" i="12"/>
  <c r="R2" i="12"/>
  <c r="S2" i="12" s="1"/>
  <c r="T2" i="12" s="1"/>
  <c r="U2" i="12" s="1"/>
  <c r="V2" i="12" s="1"/>
  <c r="W2" i="12" s="1"/>
  <c r="X2" i="12" s="1"/>
  <c r="Y2" i="12" s="1"/>
  <c r="Z2" i="12" s="1"/>
  <c r="AA2" i="12" s="1"/>
  <c r="AB2" i="12" s="1"/>
  <c r="AC2" i="12" s="1"/>
  <c r="AD2" i="12" s="1"/>
  <c r="AE2" i="12" s="1"/>
  <c r="Q2" i="12"/>
  <c r="Q8" i="6"/>
  <c r="R8" i="6"/>
  <c r="S8" i="6"/>
  <c r="T8" i="6"/>
  <c r="U8" i="6"/>
  <c r="V8" i="6"/>
  <c r="W8" i="6"/>
  <c r="X8" i="6"/>
  <c r="Y8" i="6"/>
  <c r="Z8" i="6"/>
  <c r="AA8" i="6"/>
  <c r="AB8" i="6"/>
  <c r="AC8" i="6"/>
  <c r="AD8" i="6"/>
  <c r="AE8" i="6"/>
  <c r="Q8" i="2"/>
  <c r="R8" i="2"/>
  <c r="S8" i="2"/>
  <c r="T8" i="2"/>
  <c r="U8" i="2"/>
  <c r="V8" i="2"/>
  <c r="W8" i="2"/>
  <c r="X8" i="2"/>
  <c r="Y8" i="2"/>
  <c r="Z8" i="2"/>
  <c r="AA8" i="2"/>
  <c r="AB8" i="2"/>
  <c r="AC8" i="2"/>
  <c r="AD8" i="2"/>
  <c r="AE8" i="2"/>
  <c r="Q8" i="8"/>
  <c r="R8" i="8"/>
  <c r="S8" i="8"/>
  <c r="T8" i="8"/>
  <c r="U8" i="8"/>
  <c r="V8" i="8"/>
  <c r="W8" i="8"/>
  <c r="X8" i="8"/>
  <c r="Y8" i="8"/>
  <c r="Z8" i="8"/>
  <c r="AA8" i="8"/>
  <c r="AB8" i="8"/>
  <c r="AC8" i="8"/>
  <c r="AD8" i="8"/>
  <c r="AE8" i="8"/>
  <c r="Q8" i="9"/>
  <c r="R8" i="9"/>
  <c r="S8" i="9"/>
  <c r="T8" i="9"/>
  <c r="U8" i="9"/>
  <c r="V8" i="9"/>
  <c r="W8" i="9"/>
  <c r="X8" i="9"/>
  <c r="Y8" i="9"/>
  <c r="Z8" i="9"/>
  <c r="AA8" i="9"/>
  <c r="AB8" i="9"/>
  <c r="AC8" i="9"/>
  <c r="AD8" i="9"/>
  <c r="AE8" i="9"/>
  <c r="Q8" i="10"/>
  <c r="R8" i="10"/>
  <c r="S8" i="10"/>
  <c r="T8" i="10"/>
  <c r="U8" i="10"/>
  <c r="V8" i="10"/>
  <c r="W8" i="10"/>
  <c r="X8" i="10"/>
  <c r="Y8" i="10"/>
  <c r="Z8" i="10"/>
  <c r="AA8" i="10"/>
  <c r="AB8" i="10"/>
  <c r="AC8" i="10"/>
  <c r="AD8" i="10"/>
  <c r="AE8" i="10"/>
  <c r="Q8" i="11"/>
  <c r="R8" i="11"/>
  <c r="S8" i="11"/>
  <c r="T8" i="11"/>
  <c r="U8" i="11"/>
  <c r="V8" i="11"/>
  <c r="W8" i="11"/>
  <c r="X8" i="11"/>
  <c r="Y8" i="11"/>
  <c r="Z8" i="11"/>
  <c r="AA8" i="11"/>
  <c r="AB8" i="11"/>
  <c r="AC8" i="11"/>
  <c r="AD8" i="11"/>
  <c r="AE8" i="11"/>
  <c r="N37" i="11"/>
  <c r="J37" i="11" s="1"/>
  <c r="K37" i="11" s="1"/>
  <c r="N33" i="11"/>
  <c r="J33" i="11" s="1"/>
  <c r="K33" i="11" s="1"/>
  <c r="N31" i="11"/>
  <c r="J31" i="11"/>
  <c r="K31" i="11" s="1"/>
  <c r="N30" i="11"/>
  <c r="N34" i="11" s="1"/>
  <c r="K30" i="11"/>
  <c r="J30" i="11"/>
  <c r="N29" i="11"/>
  <c r="J29" i="11" s="1"/>
  <c r="K29" i="11" s="1"/>
  <c r="N28" i="11"/>
  <c r="K28" i="11"/>
  <c r="J28" i="11"/>
  <c r="N27" i="11"/>
  <c r="J27" i="11"/>
  <c r="K27" i="11" s="1"/>
  <c r="J26" i="11"/>
  <c r="K26" i="11" s="1"/>
  <c r="AE11" i="11"/>
  <c r="AD11" i="11"/>
  <c r="AC11" i="11"/>
  <c r="AB11" i="11"/>
  <c r="AA11" i="11"/>
  <c r="Z11" i="11"/>
  <c r="Y11" i="11"/>
  <c r="X11" i="11"/>
  <c r="W11" i="11"/>
  <c r="V11" i="11"/>
  <c r="U11" i="11"/>
  <c r="T11" i="11"/>
  <c r="S11" i="11"/>
  <c r="R11" i="11"/>
  <c r="Q11" i="11"/>
  <c r="P11" i="11"/>
  <c r="O11" i="11"/>
  <c r="AE10" i="11"/>
  <c r="AD10" i="11"/>
  <c r="AC10" i="11"/>
  <c r="AB10" i="11"/>
  <c r="AA10" i="11"/>
  <c r="Z10" i="11"/>
  <c r="Y10" i="11"/>
  <c r="X10" i="11"/>
  <c r="W10" i="11"/>
  <c r="V10" i="11"/>
  <c r="U10" i="11"/>
  <c r="T10" i="11"/>
  <c r="S10" i="11"/>
  <c r="R10" i="11"/>
  <c r="Q10" i="11"/>
  <c r="P10" i="11"/>
  <c r="O10" i="11"/>
  <c r="M10" i="11"/>
  <c r="L10" i="11"/>
  <c r="K10" i="11"/>
  <c r="J10" i="11"/>
  <c r="I10" i="11"/>
  <c r="H10" i="11"/>
  <c r="G10" i="11"/>
  <c r="F10" i="11"/>
  <c r="AE9" i="11"/>
  <c r="AD9" i="11"/>
  <c r="AC9" i="11"/>
  <c r="AB9" i="11"/>
  <c r="AA9" i="11"/>
  <c r="Z9" i="11"/>
  <c r="Y9" i="11"/>
  <c r="X9" i="11"/>
  <c r="W9" i="11"/>
  <c r="V9" i="11"/>
  <c r="U9" i="11"/>
  <c r="T9" i="11"/>
  <c r="S9" i="11"/>
  <c r="R9" i="11"/>
  <c r="Q9" i="11"/>
  <c r="P9" i="11"/>
  <c r="O9" i="11"/>
  <c r="M9" i="11"/>
  <c r="L9" i="11"/>
  <c r="K9" i="11"/>
  <c r="J9" i="11"/>
  <c r="I9" i="11"/>
  <c r="H9" i="11"/>
  <c r="G9" i="11"/>
  <c r="F9" i="11"/>
  <c r="P8" i="11"/>
  <c r="O8" i="11"/>
  <c r="R2" i="11"/>
  <c r="S2" i="11" s="1"/>
  <c r="T2" i="11" s="1"/>
  <c r="U2" i="11" s="1"/>
  <c r="V2" i="11" s="1"/>
  <c r="W2" i="11" s="1"/>
  <c r="X2" i="11" s="1"/>
  <c r="Y2" i="11" s="1"/>
  <c r="Z2" i="11" s="1"/>
  <c r="AA2" i="11" s="1"/>
  <c r="AB2" i="11" s="1"/>
  <c r="AC2" i="11" s="1"/>
  <c r="AD2" i="11" s="1"/>
  <c r="AE2" i="11" s="1"/>
  <c r="Q2" i="11"/>
  <c r="N30" i="10"/>
  <c r="N33" i="10" s="1"/>
  <c r="J33" i="10" s="1"/>
  <c r="K33" i="10" s="1"/>
  <c r="J30" i="10"/>
  <c r="K30" i="10" s="1"/>
  <c r="N29" i="10"/>
  <c r="K29" i="10"/>
  <c r="J29" i="10"/>
  <c r="N28" i="10"/>
  <c r="J28" i="10"/>
  <c r="K28" i="10" s="1"/>
  <c r="N27" i="10"/>
  <c r="K27" i="10"/>
  <c r="J27" i="10"/>
  <c r="K26" i="10"/>
  <c r="J26" i="10"/>
  <c r="AE11" i="10"/>
  <c r="AD11" i="10"/>
  <c r="AC11" i="10"/>
  <c r="AB11" i="10"/>
  <c r="AA11" i="10"/>
  <c r="Z11" i="10"/>
  <c r="Y11" i="10"/>
  <c r="X11" i="10"/>
  <c r="W11" i="10"/>
  <c r="V11" i="10"/>
  <c r="U11" i="10"/>
  <c r="T11" i="10"/>
  <c r="S11" i="10"/>
  <c r="R11" i="10"/>
  <c r="Q11" i="10"/>
  <c r="P11" i="10"/>
  <c r="O11" i="10"/>
  <c r="AE10" i="10"/>
  <c r="AD10" i="10"/>
  <c r="AC10" i="10"/>
  <c r="AB10" i="10"/>
  <c r="AA10" i="10"/>
  <c r="Z10" i="10"/>
  <c r="Y10" i="10"/>
  <c r="X10" i="10"/>
  <c r="W10" i="10"/>
  <c r="V10" i="10"/>
  <c r="U10" i="10"/>
  <c r="T10" i="10"/>
  <c r="S10" i="10"/>
  <c r="R10" i="10"/>
  <c r="Q10" i="10"/>
  <c r="P10" i="10"/>
  <c r="O10" i="10"/>
  <c r="M10" i="10"/>
  <c r="L10" i="10"/>
  <c r="K10" i="10"/>
  <c r="J10" i="10"/>
  <c r="I10" i="10"/>
  <c r="H10" i="10"/>
  <c r="G10" i="10"/>
  <c r="F10" i="10"/>
  <c r="AE9" i="10"/>
  <c r="AD9" i="10"/>
  <c r="AC9" i="10"/>
  <c r="AB9" i="10"/>
  <c r="AA9" i="10"/>
  <c r="Z9" i="10"/>
  <c r="Y9" i="10"/>
  <c r="X9" i="10"/>
  <c r="W9" i="10"/>
  <c r="V9" i="10"/>
  <c r="U9" i="10"/>
  <c r="T9" i="10"/>
  <c r="S9" i="10"/>
  <c r="R9" i="10"/>
  <c r="Q9" i="10"/>
  <c r="P9" i="10"/>
  <c r="O9" i="10"/>
  <c r="M9" i="10"/>
  <c r="L9" i="10"/>
  <c r="K9" i="10"/>
  <c r="J9" i="10"/>
  <c r="I9" i="10"/>
  <c r="H9" i="10"/>
  <c r="G9" i="10"/>
  <c r="F9" i="10"/>
  <c r="F13" i="10" s="1" a="1"/>
  <c r="P8" i="10"/>
  <c r="O8" i="10"/>
  <c r="R2" i="10"/>
  <c r="S2" i="10" s="1"/>
  <c r="T2" i="10" s="1"/>
  <c r="U2" i="10" s="1"/>
  <c r="V2" i="10" s="1"/>
  <c r="W2" i="10" s="1"/>
  <c r="X2" i="10" s="1"/>
  <c r="Y2" i="10" s="1"/>
  <c r="Z2" i="10" s="1"/>
  <c r="AA2" i="10" s="1"/>
  <c r="AB2" i="10" s="1"/>
  <c r="AC2" i="10" s="1"/>
  <c r="AD2" i="10" s="1"/>
  <c r="AE2" i="10" s="1"/>
  <c r="Q2" i="10"/>
  <c r="T37" i="16" l="1"/>
  <c r="T34" i="14"/>
  <c r="T34" i="16"/>
  <c r="T35" i="16"/>
  <c r="T33" i="16"/>
  <c r="T31" i="16"/>
  <c r="T27" i="16"/>
  <c r="T37" i="14"/>
  <c r="T35" i="14"/>
  <c r="N41" i="16"/>
  <c r="J41" i="16" s="1"/>
  <c r="K41" i="16" s="1"/>
  <c r="T41" i="16" s="1"/>
  <c r="N39" i="16"/>
  <c r="J39" i="16" s="1"/>
  <c r="K39" i="16" s="1"/>
  <c r="T39" i="16" s="1"/>
  <c r="N40" i="16"/>
  <c r="J40" i="16" s="1"/>
  <c r="K40" i="16" s="1"/>
  <c r="T40" i="16" s="1"/>
  <c r="J38" i="16"/>
  <c r="K38" i="16" s="1"/>
  <c r="T38" i="16" s="1"/>
  <c r="T32" i="14"/>
  <c r="T26" i="14"/>
  <c r="T16" i="14"/>
  <c r="T15" i="14"/>
  <c r="T17" i="14"/>
  <c r="N41" i="14"/>
  <c r="J41" i="14" s="1"/>
  <c r="K41" i="14" s="1"/>
  <c r="T41" i="14" s="1"/>
  <c r="N39" i="14"/>
  <c r="J39" i="14" s="1"/>
  <c r="K39" i="14" s="1"/>
  <c r="T39" i="14" s="1"/>
  <c r="N40" i="14"/>
  <c r="J40" i="14" s="1"/>
  <c r="K40" i="14" s="1"/>
  <c r="T40" i="14" s="1"/>
  <c r="J38" i="14"/>
  <c r="K38" i="14" s="1"/>
  <c r="T38" i="14" s="1"/>
  <c r="F28" i="13"/>
  <c r="P28" i="13" s="1"/>
  <c r="F36" i="13"/>
  <c r="P36" i="13" s="1"/>
  <c r="H27" i="13"/>
  <c r="R27" i="13" s="1"/>
  <c r="H35" i="13"/>
  <c r="R35" i="13" s="1"/>
  <c r="I25" i="13"/>
  <c r="I29" i="13"/>
  <c r="I33" i="13"/>
  <c r="I37" i="13"/>
  <c r="I41" i="13"/>
  <c r="F25" i="13"/>
  <c r="F32" i="13"/>
  <c r="P32" i="13" s="1"/>
  <c r="T32" i="13" s="1"/>
  <c r="F40" i="13"/>
  <c r="P40" i="13" s="1"/>
  <c r="H31" i="13"/>
  <c r="R31" i="13" s="1"/>
  <c r="H39" i="13"/>
  <c r="R39" i="13" s="1"/>
  <c r="I27" i="13"/>
  <c r="I31" i="13"/>
  <c r="I35" i="13"/>
  <c r="I39" i="13"/>
  <c r="F26" i="13"/>
  <c r="P26" i="13" s="1"/>
  <c r="F30" i="13"/>
  <c r="P30" i="13" s="1"/>
  <c r="F34" i="13"/>
  <c r="P34" i="13" s="1"/>
  <c r="F38" i="13"/>
  <c r="P38" i="13" s="1"/>
  <c r="H25" i="13"/>
  <c r="H29" i="13"/>
  <c r="R29" i="13" s="1"/>
  <c r="H33" i="13"/>
  <c r="R33" i="13" s="1"/>
  <c r="H37" i="13"/>
  <c r="R37" i="13" s="1"/>
  <c r="H41" i="13"/>
  <c r="R41" i="13" s="1"/>
  <c r="I26" i="13"/>
  <c r="I28" i="13"/>
  <c r="I30" i="13"/>
  <c r="I32" i="13"/>
  <c r="I34" i="13"/>
  <c r="I36" i="13"/>
  <c r="I38" i="13"/>
  <c r="I40" i="13"/>
  <c r="F27" i="13"/>
  <c r="P27" i="13" s="1"/>
  <c r="F29" i="13"/>
  <c r="P29" i="13" s="1"/>
  <c r="F31" i="13"/>
  <c r="P31" i="13" s="1"/>
  <c r="F33" i="13"/>
  <c r="P33" i="13" s="1"/>
  <c r="F35" i="13"/>
  <c r="P35" i="13" s="1"/>
  <c r="F37" i="13"/>
  <c r="P37" i="13" s="1"/>
  <c r="F39" i="13"/>
  <c r="P39" i="13" s="1"/>
  <c r="F41" i="13"/>
  <c r="P41" i="13" s="1"/>
  <c r="H26" i="13"/>
  <c r="R26" i="13" s="1"/>
  <c r="H28" i="13"/>
  <c r="R28" i="13" s="1"/>
  <c r="H30" i="13"/>
  <c r="R30" i="13" s="1"/>
  <c r="H32" i="13"/>
  <c r="R32" i="13" s="1"/>
  <c r="H34" i="13"/>
  <c r="R34" i="13" s="1"/>
  <c r="H36" i="13"/>
  <c r="R36" i="13" s="1"/>
  <c r="H38" i="13"/>
  <c r="R38" i="13" s="1"/>
  <c r="H40" i="13"/>
  <c r="R40" i="13" s="1"/>
  <c r="G25" i="13"/>
  <c r="G26" i="13"/>
  <c r="Q26" i="13" s="1"/>
  <c r="G27" i="13"/>
  <c r="Q27" i="13" s="1"/>
  <c r="G28" i="13"/>
  <c r="Q28" i="13" s="1"/>
  <c r="G29" i="13"/>
  <c r="Q29" i="13" s="1"/>
  <c r="G30" i="13"/>
  <c r="Q30" i="13" s="1"/>
  <c r="G31" i="13"/>
  <c r="Q31" i="13" s="1"/>
  <c r="G32" i="13"/>
  <c r="Q32" i="13" s="1"/>
  <c r="G33" i="13"/>
  <c r="Q33" i="13" s="1"/>
  <c r="G34" i="13"/>
  <c r="Q34" i="13" s="1"/>
  <c r="G35" i="13"/>
  <c r="Q35" i="13" s="1"/>
  <c r="G36" i="13"/>
  <c r="Q36" i="13" s="1"/>
  <c r="G37" i="13"/>
  <c r="Q37" i="13" s="1"/>
  <c r="G38" i="13"/>
  <c r="Q38" i="13" s="1"/>
  <c r="G39" i="13"/>
  <c r="Q39" i="13" s="1"/>
  <c r="G40" i="13"/>
  <c r="Q40" i="13" s="1"/>
  <c r="G20" i="13"/>
  <c r="K20" i="13" s="1"/>
  <c r="F15" i="13"/>
  <c r="I15" i="13" s="1"/>
  <c r="J15" i="13" s="1"/>
  <c r="H16" i="13"/>
  <c r="L16" i="13" s="1"/>
  <c r="H17" i="13"/>
  <c r="L17" i="13" s="1"/>
  <c r="F14" i="13"/>
  <c r="I14" i="13" s="1"/>
  <c r="J14" i="13" s="1"/>
  <c r="G19" i="13"/>
  <c r="K19" i="13" s="1"/>
  <c r="H13" i="13"/>
  <c r="G16" i="13"/>
  <c r="K16" i="13" s="1"/>
  <c r="F19" i="13"/>
  <c r="I19" i="13" s="1"/>
  <c r="J19" i="13" s="1"/>
  <c r="H21" i="13"/>
  <c r="L21" i="13" s="1"/>
  <c r="G15" i="13"/>
  <c r="K15" i="13" s="1"/>
  <c r="F18" i="13"/>
  <c r="I18" i="13" s="1"/>
  <c r="J18" i="13" s="1"/>
  <c r="H20" i="13"/>
  <c r="L20" i="13" s="1"/>
  <c r="F13" i="13"/>
  <c r="G14" i="13"/>
  <c r="K14" i="13" s="1"/>
  <c r="H15" i="13"/>
  <c r="L15" i="13" s="1"/>
  <c r="F17" i="13"/>
  <c r="I17" i="13" s="1"/>
  <c r="J17" i="13" s="1"/>
  <c r="G18" i="13"/>
  <c r="K18" i="13" s="1"/>
  <c r="H19" i="13"/>
  <c r="L19" i="13" s="1"/>
  <c r="F21" i="13"/>
  <c r="I21" i="13" s="1"/>
  <c r="J21" i="13" s="1"/>
  <c r="G13" i="13"/>
  <c r="H14" i="13"/>
  <c r="L14" i="13" s="1"/>
  <c r="F16" i="13"/>
  <c r="I16" i="13" s="1"/>
  <c r="J16" i="13" s="1"/>
  <c r="G17" i="13"/>
  <c r="K17" i="13" s="1"/>
  <c r="H18" i="13"/>
  <c r="L18" i="13" s="1"/>
  <c r="F20" i="13"/>
  <c r="I20" i="13" s="1"/>
  <c r="J20" i="13" s="1"/>
  <c r="N37" i="13"/>
  <c r="J37" i="13" s="1"/>
  <c r="K37" i="13" s="1"/>
  <c r="N35" i="13"/>
  <c r="J35" i="13" s="1"/>
  <c r="K35" i="13" s="1"/>
  <c r="N38" i="13"/>
  <c r="N36" i="13"/>
  <c r="J36" i="13" s="1"/>
  <c r="K36" i="13" s="1"/>
  <c r="T36" i="13" s="1"/>
  <c r="J34" i="13"/>
  <c r="K34" i="13" s="1"/>
  <c r="T28" i="13"/>
  <c r="F25" i="12" a="1"/>
  <c r="G41" i="12" s="1"/>
  <c r="Q41" i="12" s="1"/>
  <c r="F13" i="12" a="1"/>
  <c r="G21" i="12" s="1"/>
  <c r="K21" i="12" s="1"/>
  <c r="N38" i="12"/>
  <c r="N36" i="12"/>
  <c r="J36" i="12" s="1"/>
  <c r="K36" i="12" s="1"/>
  <c r="J34" i="12"/>
  <c r="K34" i="12" s="1"/>
  <c r="N35" i="12"/>
  <c r="J35" i="12" s="1"/>
  <c r="K35" i="12" s="1"/>
  <c r="N32" i="12"/>
  <c r="J32" i="12" s="1"/>
  <c r="K32" i="12" s="1"/>
  <c r="F25" i="11" a="1"/>
  <c r="G41" i="11" s="1"/>
  <c r="Q41" i="11" s="1"/>
  <c r="F13" i="11" a="1"/>
  <c r="H21" i="11" s="1"/>
  <c r="L21" i="11" s="1"/>
  <c r="N38" i="11"/>
  <c r="N36" i="11"/>
  <c r="J36" i="11" s="1"/>
  <c r="K36" i="11" s="1"/>
  <c r="J34" i="11"/>
  <c r="K34" i="11" s="1"/>
  <c r="N35" i="11"/>
  <c r="J35" i="11" s="1"/>
  <c r="K35" i="11" s="1"/>
  <c r="N32" i="11"/>
  <c r="J32" i="11" s="1"/>
  <c r="K32" i="11" s="1"/>
  <c r="F25" i="10" a="1"/>
  <c r="H41" i="10" s="1"/>
  <c r="R41" i="10" s="1"/>
  <c r="G21" i="10"/>
  <c r="K21" i="10" s="1"/>
  <c r="H20" i="10"/>
  <c r="L20" i="10" s="1"/>
  <c r="F20" i="10"/>
  <c r="I20" i="10" s="1"/>
  <c r="J20" i="10" s="1"/>
  <c r="G19" i="10"/>
  <c r="K19" i="10" s="1"/>
  <c r="H18" i="10"/>
  <c r="L18" i="10" s="1"/>
  <c r="F18" i="10"/>
  <c r="I18" i="10" s="1"/>
  <c r="J18" i="10" s="1"/>
  <c r="G17" i="10"/>
  <c r="K17" i="10" s="1"/>
  <c r="H16" i="10"/>
  <c r="L16" i="10" s="1"/>
  <c r="F16" i="10"/>
  <c r="I16" i="10" s="1"/>
  <c r="J16" i="10" s="1"/>
  <c r="G15" i="10"/>
  <c r="K15" i="10" s="1"/>
  <c r="H14" i="10"/>
  <c r="L14" i="10" s="1"/>
  <c r="F14" i="10"/>
  <c r="I14" i="10" s="1"/>
  <c r="J14" i="10" s="1"/>
  <c r="G13" i="10"/>
  <c r="H21" i="10"/>
  <c r="L21" i="10" s="1"/>
  <c r="F21" i="10"/>
  <c r="I21" i="10" s="1"/>
  <c r="J21" i="10" s="1"/>
  <c r="G20" i="10"/>
  <c r="K20" i="10" s="1"/>
  <c r="H19" i="10"/>
  <c r="L19" i="10" s="1"/>
  <c r="F19" i="10"/>
  <c r="I19" i="10" s="1"/>
  <c r="J19" i="10" s="1"/>
  <c r="G18" i="10"/>
  <c r="K18" i="10" s="1"/>
  <c r="H17" i="10"/>
  <c r="L17" i="10" s="1"/>
  <c r="F17" i="10"/>
  <c r="I17" i="10" s="1"/>
  <c r="J17" i="10" s="1"/>
  <c r="G16" i="10"/>
  <c r="K16" i="10" s="1"/>
  <c r="H15" i="10"/>
  <c r="L15" i="10" s="1"/>
  <c r="F15" i="10"/>
  <c r="I15" i="10" s="1"/>
  <c r="J15" i="10" s="1"/>
  <c r="G14" i="10"/>
  <c r="K14" i="10" s="1"/>
  <c r="H13" i="10"/>
  <c r="F13" i="10"/>
  <c r="N32" i="10"/>
  <c r="J32" i="10" s="1"/>
  <c r="K32" i="10" s="1"/>
  <c r="N34" i="10"/>
  <c r="N31" i="10"/>
  <c r="J31" i="10" s="1"/>
  <c r="K31" i="10" s="1"/>
  <c r="N32" i="9"/>
  <c r="J32" i="9" s="1"/>
  <c r="K32" i="9" s="1"/>
  <c r="N30" i="9"/>
  <c r="J30" i="9"/>
  <c r="K30" i="9" s="1"/>
  <c r="N29" i="9"/>
  <c r="K29" i="9"/>
  <c r="J29" i="9"/>
  <c r="N28" i="9"/>
  <c r="J28" i="9" s="1"/>
  <c r="K28" i="9" s="1"/>
  <c r="N27" i="9"/>
  <c r="K27" i="9"/>
  <c r="J27" i="9"/>
  <c r="K26" i="9"/>
  <c r="J26" i="9"/>
  <c r="AE11" i="9"/>
  <c r="AD11" i="9"/>
  <c r="AC11" i="9"/>
  <c r="AB11" i="9"/>
  <c r="AA11" i="9"/>
  <c r="Z11" i="9"/>
  <c r="Y11" i="9"/>
  <c r="X11" i="9"/>
  <c r="W11" i="9"/>
  <c r="V11" i="9"/>
  <c r="U11" i="9"/>
  <c r="T11" i="9"/>
  <c r="S11" i="9"/>
  <c r="R11" i="9"/>
  <c r="Q11" i="9"/>
  <c r="P11" i="9"/>
  <c r="O11" i="9"/>
  <c r="AE10" i="9"/>
  <c r="AD10" i="9"/>
  <c r="AC10" i="9"/>
  <c r="AB10" i="9"/>
  <c r="AA10" i="9"/>
  <c r="Z10" i="9"/>
  <c r="Y10" i="9"/>
  <c r="X10" i="9"/>
  <c r="W10" i="9"/>
  <c r="V10" i="9"/>
  <c r="U10" i="9"/>
  <c r="T10" i="9"/>
  <c r="S10" i="9"/>
  <c r="R10" i="9"/>
  <c r="Q10" i="9"/>
  <c r="P10" i="9"/>
  <c r="O10" i="9"/>
  <c r="M10" i="9"/>
  <c r="L10" i="9"/>
  <c r="K10" i="9"/>
  <c r="J10" i="9"/>
  <c r="I10" i="9"/>
  <c r="H10" i="9"/>
  <c r="G10" i="9"/>
  <c r="F10" i="9"/>
  <c r="AE9" i="9"/>
  <c r="AD9" i="9"/>
  <c r="AC9" i="9"/>
  <c r="AB9" i="9"/>
  <c r="AA9" i="9"/>
  <c r="Z9" i="9"/>
  <c r="Y9" i="9"/>
  <c r="X9" i="9"/>
  <c r="W9" i="9"/>
  <c r="V9" i="9"/>
  <c r="U9" i="9"/>
  <c r="T9" i="9"/>
  <c r="S9" i="9"/>
  <c r="R9" i="9"/>
  <c r="Q9" i="9"/>
  <c r="P9" i="9"/>
  <c r="O9" i="9"/>
  <c r="M9" i="9"/>
  <c r="L9" i="9"/>
  <c r="K9" i="9"/>
  <c r="J9" i="9"/>
  <c r="I9" i="9"/>
  <c r="H9" i="9"/>
  <c r="G9" i="9"/>
  <c r="F9" i="9"/>
  <c r="F13" i="9" s="1" a="1"/>
  <c r="P8" i="9"/>
  <c r="O8" i="9"/>
  <c r="Q2" i="9"/>
  <c r="R2" i="9" s="1"/>
  <c r="S2" i="9" s="1"/>
  <c r="T2" i="9" s="1"/>
  <c r="U2" i="9" s="1"/>
  <c r="V2" i="9" s="1"/>
  <c r="W2" i="9" s="1"/>
  <c r="X2" i="9" s="1"/>
  <c r="Y2" i="9" s="1"/>
  <c r="Z2" i="9" s="1"/>
  <c r="AA2" i="9" s="1"/>
  <c r="AB2" i="9" s="1"/>
  <c r="AC2" i="9" s="1"/>
  <c r="AD2" i="9" s="1"/>
  <c r="AE2" i="9" s="1"/>
  <c r="T30" i="13" l="1"/>
  <c r="T34" i="13"/>
  <c r="T26" i="13"/>
  <c r="T31" i="13"/>
  <c r="T35" i="13"/>
  <c r="T37" i="13"/>
  <c r="T33" i="13"/>
  <c r="T29" i="13"/>
  <c r="T27" i="13"/>
  <c r="T16" i="13"/>
  <c r="T15" i="13"/>
  <c r="T17" i="13"/>
  <c r="T14" i="13"/>
  <c r="N41" i="13"/>
  <c r="J41" i="13" s="1"/>
  <c r="K41" i="13" s="1"/>
  <c r="T41" i="13" s="1"/>
  <c r="N39" i="13"/>
  <c r="J39" i="13" s="1"/>
  <c r="K39" i="13" s="1"/>
  <c r="T39" i="13" s="1"/>
  <c r="N40" i="13"/>
  <c r="J40" i="13" s="1"/>
  <c r="K40" i="13" s="1"/>
  <c r="T40" i="13" s="1"/>
  <c r="J38" i="13"/>
  <c r="K38" i="13" s="1"/>
  <c r="T38" i="13" s="1"/>
  <c r="F25" i="12"/>
  <c r="H27" i="12"/>
  <c r="R27" i="12" s="1"/>
  <c r="H29" i="12"/>
  <c r="R29" i="12" s="1"/>
  <c r="H32" i="12"/>
  <c r="R32" i="12" s="1"/>
  <c r="F27" i="12"/>
  <c r="P27" i="12" s="1"/>
  <c r="F29" i="12"/>
  <c r="P29" i="12" s="1"/>
  <c r="F31" i="12"/>
  <c r="P31" i="12" s="1"/>
  <c r="F33" i="12"/>
  <c r="P33" i="12" s="1"/>
  <c r="F35" i="12"/>
  <c r="P35" i="12" s="1"/>
  <c r="F37" i="12"/>
  <c r="P37" i="12" s="1"/>
  <c r="F39" i="12"/>
  <c r="P39" i="12" s="1"/>
  <c r="F41" i="12"/>
  <c r="P41" i="12" s="1"/>
  <c r="H31" i="12"/>
  <c r="R31" i="12" s="1"/>
  <c r="H35" i="12"/>
  <c r="R35" i="12" s="1"/>
  <c r="H37" i="12"/>
  <c r="R37" i="12" s="1"/>
  <c r="H39" i="12"/>
  <c r="R39" i="12" s="1"/>
  <c r="H41" i="12"/>
  <c r="R41" i="12" s="1"/>
  <c r="I25" i="12"/>
  <c r="I26" i="12"/>
  <c r="I27" i="12"/>
  <c r="I28" i="12"/>
  <c r="I29" i="12"/>
  <c r="I30" i="12"/>
  <c r="I31" i="12"/>
  <c r="I32" i="12"/>
  <c r="I33" i="12"/>
  <c r="I34" i="12"/>
  <c r="I35" i="12"/>
  <c r="I36" i="12"/>
  <c r="I37" i="12"/>
  <c r="I38" i="12"/>
  <c r="I39" i="12"/>
  <c r="I40" i="12"/>
  <c r="I41" i="12"/>
  <c r="H25" i="12"/>
  <c r="H28" i="12"/>
  <c r="R28" i="12" s="1"/>
  <c r="H30" i="12"/>
  <c r="R30" i="12" s="1"/>
  <c r="H34" i="12"/>
  <c r="R34" i="12" s="1"/>
  <c r="F26" i="12"/>
  <c r="P26" i="12" s="1"/>
  <c r="F28" i="12"/>
  <c r="P28" i="12" s="1"/>
  <c r="F30" i="12"/>
  <c r="P30" i="12" s="1"/>
  <c r="F32" i="12"/>
  <c r="P32" i="12" s="1"/>
  <c r="F34" i="12"/>
  <c r="P34" i="12" s="1"/>
  <c r="F36" i="12"/>
  <c r="P36" i="12" s="1"/>
  <c r="F38" i="12"/>
  <c r="P38" i="12" s="1"/>
  <c r="F40" i="12"/>
  <c r="P40" i="12" s="1"/>
  <c r="H26" i="12"/>
  <c r="R26" i="12" s="1"/>
  <c r="H33" i="12"/>
  <c r="R33" i="12" s="1"/>
  <c r="H36" i="12"/>
  <c r="R36" i="12" s="1"/>
  <c r="H38" i="12"/>
  <c r="R38" i="12" s="1"/>
  <c r="H40" i="12"/>
  <c r="R40" i="12" s="1"/>
  <c r="G25" i="12"/>
  <c r="G26" i="12"/>
  <c r="Q26" i="12" s="1"/>
  <c r="G27" i="12"/>
  <c r="Q27" i="12" s="1"/>
  <c r="G28" i="12"/>
  <c r="Q28" i="12" s="1"/>
  <c r="G29" i="12"/>
  <c r="Q29" i="12" s="1"/>
  <c r="T29" i="12" s="1"/>
  <c r="G30" i="12"/>
  <c r="Q30" i="12" s="1"/>
  <c r="G31" i="12"/>
  <c r="Q31" i="12" s="1"/>
  <c r="G32" i="12"/>
  <c r="Q32" i="12" s="1"/>
  <c r="G33" i="12"/>
  <c r="Q33" i="12" s="1"/>
  <c r="G34" i="12"/>
  <c r="Q34" i="12" s="1"/>
  <c r="G35" i="12"/>
  <c r="Q35" i="12" s="1"/>
  <c r="G36" i="12"/>
  <c r="Q36" i="12" s="1"/>
  <c r="G37" i="12"/>
  <c r="Q37" i="12" s="1"/>
  <c r="G38" i="12"/>
  <c r="Q38" i="12" s="1"/>
  <c r="G39" i="12"/>
  <c r="Q39" i="12" s="1"/>
  <c r="G40" i="12"/>
  <c r="Q40" i="12" s="1"/>
  <c r="H13" i="12"/>
  <c r="F15" i="12"/>
  <c r="I15" i="12" s="1"/>
  <c r="J15" i="12" s="1"/>
  <c r="G16" i="12"/>
  <c r="K16" i="12" s="1"/>
  <c r="H17" i="12"/>
  <c r="L17" i="12" s="1"/>
  <c r="F19" i="12"/>
  <c r="I19" i="12" s="1"/>
  <c r="J19" i="12" s="1"/>
  <c r="G20" i="12"/>
  <c r="K20" i="12" s="1"/>
  <c r="H21" i="12"/>
  <c r="L21" i="12" s="1"/>
  <c r="F14" i="12"/>
  <c r="I14" i="12" s="1"/>
  <c r="J14" i="12" s="1"/>
  <c r="G15" i="12"/>
  <c r="K15" i="12" s="1"/>
  <c r="H16" i="12"/>
  <c r="L16" i="12" s="1"/>
  <c r="F18" i="12"/>
  <c r="I18" i="12" s="1"/>
  <c r="J18" i="12" s="1"/>
  <c r="G19" i="12"/>
  <c r="K19" i="12" s="1"/>
  <c r="H20" i="12"/>
  <c r="L20" i="12" s="1"/>
  <c r="F13" i="12"/>
  <c r="G14" i="12"/>
  <c r="K14" i="12" s="1"/>
  <c r="H15" i="12"/>
  <c r="L15" i="12" s="1"/>
  <c r="T15" i="12" s="1"/>
  <c r="F17" i="12"/>
  <c r="I17" i="12" s="1"/>
  <c r="J17" i="12" s="1"/>
  <c r="G18" i="12"/>
  <c r="K18" i="12" s="1"/>
  <c r="H19" i="12"/>
  <c r="L19" i="12" s="1"/>
  <c r="F21" i="12"/>
  <c r="I21" i="12" s="1"/>
  <c r="J21" i="12" s="1"/>
  <c r="G13" i="12"/>
  <c r="H14" i="12"/>
  <c r="L14" i="12" s="1"/>
  <c r="F16" i="12"/>
  <c r="I16" i="12" s="1"/>
  <c r="J16" i="12" s="1"/>
  <c r="G17" i="12"/>
  <c r="K17" i="12" s="1"/>
  <c r="H18" i="12"/>
  <c r="L18" i="12" s="1"/>
  <c r="F20" i="12"/>
  <c r="I20" i="12" s="1"/>
  <c r="J20" i="12" s="1"/>
  <c r="N40" i="12"/>
  <c r="J40" i="12" s="1"/>
  <c r="K40" i="12" s="1"/>
  <c r="J38" i="12"/>
  <c r="K38" i="12" s="1"/>
  <c r="N41" i="12"/>
  <c r="J41" i="12" s="1"/>
  <c r="K41" i="12" s="1"/>
  <c r="N39" i="12"/>
  <c r="J39" i="12" s="1"/>
  <c r="K39" i="12" s="1"/>
  <c r="T17" i="12"/>
  <c r="F25" i="11"/>
  <c r="H26" i="11"/>
  <c r="R26" i="11" s="1"/>
  <c r="H30" i="11"/>
  <c r="R30" i="11" s="1"/>
  <c r="H34" i="11"/>
  <c r="R34" i="11" s="1"/>
  <c r="H38" i="11"/>
  <c r="R38" i="11" s="1"/>
  <c r="F29" i="11"/>
  <c r="P29" i="11" s="1"/>
  <c r="F33" i="11"/>
  <c r="P33" i="11" s="1"/>
  <c r="F37" i="11"/>
  <c r="P37" i="11" s="1"/>
  <c r="F41" i="11"/>
  <c r="P41" i="11" s="1"/>
  <c r="I26" i="11"/>
  <c r="I28" i="11"/>
  <c r="I30" i="11"/>
  <c r="I32" i="11"/>
  <c r="I34" i="11"/>
  <c r="I36" i="11"/>
  <c r="I38" i="11"/>
  <c r="I40" i="11"/>
  <c r="H28" i="11"/>
  <c r="R28" i="11" s="1"/>
  <c r="H32" i="11"/>
  <c r="R32" i="11" s="1"/>
  <c r="H36" i="11"/>
  <c r="R36" i="11" s="1"/>
  <c r="H40" i="11"/>
  <c r="R40" i="11" s="1"/>
  <c r="F27" i="11"/>
  <c r="P27" i="11" s="1"/>
  <c r="F31" i="11"/>
  <c r="P31" i="11" s="1"/>
  <c r="F35" i="11"/>
  <c r="P35" i="11" s="1"/>
  <c r="F39" i="11"/>
  <c r="P39" i="11" s="1"/>
  <c r="I25" i="11"/>
  <c r="I27" i="11"/>
  <c r="I29" i="11"/>
  <c r="I31" i="11"/>
  <c r="I33" i="11"/>
  <c r="I35" i="11"/>
  <c r="I37" i="11"/>
  <c r="I39" i="11"/>
  <c r="I41" i="11"/>
  <c r="H25" i="11"/>
  <c r="H27" i="11"/>
  <c r="R27" i="11" s="1"/>
  <c r="H29" i="11"/>
  <c r="R29" i="11" s="1"/>
  <c r="H31" i="11"/>
  <c r="R31" i="11" s="1"/>
  <c r="H33" i="11"/>
  <c r="R33" i="11" s="1"/>
  <c r="H35" i="11"/>
  <c r="R35" i="11" s="1"/>
  <c r="H37" i="11"/>
  <c r="R37" i="11" s="1"/>
  <c r="H39" i="11"/>
  <c r="R39" i="11" s="1"/>
  <c r="H41" i="11"/>
  <c r="R41" i="11" s="1"/>
  <c r="F26" i="11"/>
  <c r="P26" i="11" s="1"/>
  <c r="F28" i="11"/>
  <c r="P28" i="11" s="1"/>
  <c r="F30" i="11"/>
  <c r="P30" i="11" s="1"/>
  <c r="F32" i="11"/>
  <c r="P32" i="11" s="1"/>
  <c r="F34" i="11"/>
  <c r="P34" i="11" s="1"/>
  <c r="F36" i="11"/>
  <c r="P36" i="11" s="1"/>
  <c r="F38" i="11"/>
  <c r="P38" i="11" s="1"/>
  <c r="F40" i="11"/>
  <c r="P40" i="11" s="1"/>
  <c r="G25" i="11"/>
  <c r="G26" i="11"/>
  <c r="Q26" i="11" s="1"/>
  <c r="G27" i="11"/>
  <c r="Q27" i="11" s="1"/>
  <c r="G28" i="11"/>
  <c r="Q28" i="11" s="1"/>
  <c r="G29" i="11"/>
  <c r="Q29" i="11" s="1"/>
  <c r="G30" i="11"/>
  <c r="Q30" i="11" s="1"/>
  <c r="G31" i="11"/>
  <c r="Q31" i="11" s="1"/>
  <c r="G32" i="11"/>
  <c r="Q32" i="11" s="1"/>
  <c r="G33" i="11"/>
  <c r="Q33" i="11" s="1"/>
  <c r="G34" i="11"/>
  <c r="Q34" i="11" s="1"/>
  <c r="G35" i="11"/>
  <c r="Q35" i="11" s="1"/>
  <c r="G36" i="11"/>
  <c r="Q36" i="11" s="1"/>
  <c r="G37" i="11"/>
  <c r="Q37" i="11" s="1"/>
  <c r="G38" i="11"/>
  <c r="Q38" i="11" s="1"/>
  <c r="G39" i="11"/>
  <c r="Q39" i="11" s="1"/>
  <c r="G40" i="11"/>
  <c r="Q40" i="11" s="1"/>
  <c r="G15" i="11"/>
  <c r="K15" i="11" s="1"/>
  <c r="F18" i="11"/>
  <c r="I18" i="11" s="1"/>
  <c r="J18" i="11" s="1"/>
  <c r="H20" i="11"/>
  <c r="L20" i="11" s="1"/>
  <c r="G14" i="11"/>
  <c r="K14" i="11" s="1"/>
  <c r="F17" i="11"/>
  <c r="I17" i="11" s="1"/>
  <c r="J17" i="11" s="1"/>
  <c r="H19" i="11"/>
  <c r="L19" i="11" s="1"/>
  <c r="F14" i="11"/>
  <c r="I14" i="11" s="1"/>
  <c r="J14" i="11" s="1"/>
  <c r="H16" i="11"/>
  <c r="L16" i="11" s="1"/>
  <c r="G19" i="11"/>
  <c r="K19" i="11" s="1"/>
  <c r="F13" i="11"/>
  <c r="H15" i="11"/>
  <c r="L15" i="11" s="1"/>
  <c r="G18" i="11"/>
  <c r="K18" i="11" s="1"/>
  <c r="F21" i="11"/>
  <c r="I21" i="11" s="1"/>
  <c r="J21" i="11" s="1"/>
  <c r="G13" i="11"/>
  <c r="H14" i="11"/>
  <c r="L14" i="11" s="1"/>
  <c r="F16" i="11"/>
  <c r="I16" i="11" s="1"/>
  <c r="J16" i="11" s="1"/>
  <c r="G17" i="11"/>
  <c r="K17" i="11" s="1"/>
  <c r="H18" i="11"/>
  <c r="L18" i="11" s="1"/>
  <c r="F20" i="11"/>
  <c r="I20" i="11" s="1"/>
  <c r="J20" i="11" s="1"/>
  <c r="G21" i="11"/>
  <c r="K21" i="11" s="1"/>
  <c r="H13" i="11"/>
  <c r="F15" i="11"/>
  <c r="I15" i="11" s="1"/>
  <c r="J15" i="11" s="1"/>
  <c r="T15" i="11" s="1"/>
  <c r="G16" i="11"/>
  <c r="K16" i="11" s="1"/>
  <c r="H17" i="11"/>
  <c r="L17" i="11" s="1"/>
  <c r="F19" i="11"/>
  <c r="I19" i="11" s="1"/>
  <c r="J19" i="11" s="1"/>
  <c r="G20" i="11"/>
  <c r="K20" i="11" s="1"/>
  <c r="T16" i="11" s="1"/>
  <c r="N40" i="11"/>
  <c r="J40" i="11" s="1"/>
  <c r="K40" i="11" s="1"/>
  <c r="J38" i="11"/>
  <c r="K38" i="11" s="1"/>
  <c r="N39" i="11"/>
  <c r="J39" i="11" s="1"/>
  <c r="K39" i="11" s="1"/>
  <c r="N41" i="11"/>
  <c r="J41" i="11" s="1"/>
  <c r="K41" i="11" s="1"/>
  <c r="G25" i="10"/>
  <c r="G29" i="10"/>
  <c r="Q29" i="10" s="1"/>
  <c r="G33" i="10"/>
  <c r="Q33" i="10" s="1"/>
  <c r="G37" i="10"/>
  <c r="Q37" i="10" s="1"/>
  <c r="I26" i="10"/>
  <c r="I30" i="10"/>
  <c r="I34" i="10"/>
  <c r="I38" i="10"/>
  <c r="G41" i="10"/>
  <c r="Q41" i="10" s="1"/>
  <c r="F26" i="10"/>
  <c r="P26" i="10" s="1"/>
  <c r="F28" i="10"/>
  <c r="P28" i="10" s="1"/>
  <c r="F30" i="10"/>
  <c r="P30" i="10" s="1"/>
  <c r="F32" i="10"/>
  <c r="P32" i="10" s="1"/>
  <c r="F34" i="10"/>
  <c r="P34" i="10" s="1"/>
  <c r="F36" i="10"/>
  <c r="P36" i="10" s="1"/>
  <c r="F38" i="10"/>
  <c r="P38" i="10" s="1"/>
  <c r="F40" i="10"/>
  <c r="P40" i="10" s="1"/>
  <c r="G27" i="10"/>
  <c r="Q27" i="10" s="1"/>
  <c r="G31" i="10"/>
  <c r="Q31" i="10" s="1"/>
  <c r="G35" i="10"/>
  <c r="Q35" i="10" s="1"/>
  <c r="G39" i="10"/>
  <c r="Q39" i="10" s="1"/>
  <c r="I28" i="10"/>
  <c r="I32" i="10"/>
  <c r="I36" i="10"/>
  <c r="G40" i="10"/>
  <c r="Q40" i="10" s="1"/>
  <c r="F25" i="10"/>
  <c r="F27" i="10"/>
  <c r="P27" i="10" s="1"/>
  <c r="F29" i="10"/>
  <c r="P29" i="10" s="1"/>
  <c r="F31" i="10"/>
  <c r="P31" i="10" s="1"/>
  <c r="F33" i="10"/>
  <c r="P33" i="10" s="1"/>
  <c r="F35" i="10"/>
  <c r="P35" i="10" s="1"/>
  <c r="F37" i="10"/>
  <c r="P37" i="10" s="1"/>
  <c r="F39" i="10"/>
  <c r="P39" i="10" s="1"/>
  <c r="F41" i="10"/>
  <c r="P41" i="10" s="1"/>
  <c r="G26" i="10"/>
  <c r="Q26" i="10" s="1"/>
  <c r="G28" i="10"/>
  <c r="Q28" i="10" s="1"/>
  <c r="G30" i="10"/>
  <c r="Q30" i="10" s="1"/>
  <c r="G32" i="10"/>
  <c r="Q32" i="10" s="1"/>
  <c r="G34" i="10"/>
  <c r="Q34" i="10" s="1"/>
  <c r="G36" i="10"/>
  <c r="Q36" i="10" s="1"/>
  <c r="G38" i="10"/>
  <c r="Q38" i="10" s="1"/>
  <c r="I25" i="10"/>
  <c r="I27" i="10"/>
  <c r="I29" i="10"/>
  <c r="I31" i="10"/>
  <c r="I33" i="10"/>
  <c r="I35" i="10"/>
  <c r="I37" i="10"/>
  <c r="I39" i="10"/>
  <c r="I40" i="10"/>
  <c r="I41" i="10"/>
  <c r="H25" i="10"/>
  <c r="H26" i="10"/>
  <c r="R26" i="10" s="1"/>
  <c r="H27" i="10"/>
  <c r="R27" i="10" s="1"/>
  <c r="H28" i="10"/>
  <c r="R28" i="10" s="1"/>
  <c r="H29" i="10"/>
  <c r="R29" i="10" s="1"/>
  <c r="T29" i="10" s="1"/>
  <c r="H30" i="10"/>
  <c r="R30" i="10" s="1"/>
  <c r="H31" i="10"/>
  <c r="R31" i="10" s="1"/>
  <c r="H32" i="10"/>
  <c r="R32" i="10" s="1"/>
  <c r="H33" i="10"/>
  <c r="R33" i="10" s="1"/>
  <c r="T33" i="10" s="1"/>
  <c r="H34" i="10"/>
  <c r="R34" i="10" s="1"/>
  <c r="H35" i="10"/>
  <c r="R35" i="10" s="1"/>
  <c r="H36" i="10"/>
  <c r="R36" i="10" s="1"/>
  <c r="H37" i="10"/>
  <c r="R37" i="10" s="1"/>
  <c r="H38" i="10"/>
  <c r="R38" i="10" s="1"/>
  <c r="H39" i="10"/>
  <c r="R39" i="10" s="1"/>
  <c r="H40" i="10"/>
  <c r="R40" i="10" s="1"/>
  <c r="T16" i="10"/>
  <c r="T15" i="10"/>
  <c r="T26" i="10"/>
  <c r="N37" i="10"/>
  <c r="J37" i="10" s="1"/>
  <c r="K37" i="10" s="1"/>
  <c r="N35" i="10"/>
  <c r="J35" i="10" s="1"/>
  <c r="K35" i="10" s="1"/>
  <c r="N38" i="10"/>
  <c r="N36" i="10"/>
  <c r="J36" i="10" s="1"/>
  <c r="K36" i="10" s="1"/>
  <c r="J34" i="10"/>
  <c r="K34" i="10" s="1"/>
  <c r="T14" i="10"/>
  <c r="T17" i="10"/>
  <c r="F25" i="9" a="1"/>
  <c r="H41" i="9" s="1"/>
  <c r="R41" i="9" s="1"/>
  <c r="G21" i="9"/>
  <c r="K21" i="9" s="1"/>
  <c r="H20" i="9"/>
  <c r="L20" i="9" s="1"/>
  <c r="F20" i="9"/>
  <c r="I20" i="9" s="1"/>
  <c r="J20" i="9" s="1"/>
  <c r="G19" i="9"/>
  <c r="K19" i="9" s="1"/>
  <c r="H18" i="9"/>
  <c r="L18" i="9" s="1"/>
  <c r="F18" i="9"/>
  <c r="I18" i="9" s="1"/>
  <c r="J18" i="9" s="1"/>
  <c r="G17" i="9"/>
  <c r="K17" i="9" s="1"/>
  <c r="H16" i="9"/>
  <c r="L16" i="9" s="1"/>
  <c r="F16" i="9"/>
  <c r="I16" i="9" s="1"/>
  <c r="J16" i="9" s="1"/>
  <c r="G15" i="9"/>
  <c r="K15" i="9" s="1"/>
  <c r="H14" i="9"/>
  <c r="L14" i="9" s="1"/>
  <c r="F14" i="9"/>
  <c r="I14" i="9" s="1"/>
  <c r="J14" i="9" s="1"/>
  <c r="G13" i="9"/>
  <c r="H21" i="9"/>
  <c r="L21" i="9" s="1"/>
  <c r="F21" i="9"/>
  <c r="I21" i="9" s="1"/>
  <c r="J21" i="9" s="1"/>
  <c r="G20" i="9"/>
  <c r="K20" i="9" s="1"/>
  <c r="H19" i="9"/>
  <c r="L19" i="9" s="1"/>
  <c r="F19" i="9"/>
  <c r="I19" i="9" s="1"/>
  <c r="J19" i="9" s="1"/>
  <c r="G18" i="9"/>
  <c r="K18" i="9" s="1"/>
  <c r="H17" i="9"/>
  <c r="L17" i="9" s="1"/>
  <c r="F17" i="9"/>
  <c r="I17" i="9" s="1"/>
  <c r="J17" i="9" s="1"/>
  <c r="G16" i="9"/>
  <c r="K16" i="9" s="1"/>
  <c r="H15" i="9"/>
  <c r="L15" i="9" s="1"/>
  <c r="F15" i="9"/>
  <c r="I15" i="9" s="1"/>
  <c r="J15" i="9" s="1"/>
  <c r="G14" i="9"/>
  <c r="K14" i="9" s="1"/>
  <c r="H13" i="9"/>
  <c r="F13" i="9"/>
  <c r="N33" i="9"/>
  <c r="J33" i="9" s="1"/>
  <c r="K33" i="9" s="1"/>
  <c r="N31" i="9"/>
  <c r="J31" i="9" s="1"/>
  <c r="K31" i="9" s="1"/>
  <c r="N34" i="9"/>
  <c r="N33" i="8"/>
  <c r="J33" i="8"/>
  <c r="K33" i="8" s="1"/>
  <c r="N31" i="8"/>
  <c r="J31" i="8"/>
  <c r="K31" i="8" s="1"/>
  <c r="N30" i="8"/>
  <c r="N34" i="8" s="1"/>
  <c r="K30" i="8"/>
  <c r="J30" i="8"/>
  <c r="N29" i="8"/>
  <c r="J29" i="8" s="1"/>
  <c r="K29" i="8" s="1"/>
  <c r="N28" i="8"/>
  <c r="K28" i="8"/>
  <c r="J28" i="8"/>
  <c r="N27" i="8"/>
  <c r="J27" i="8"/>
  <c r="K27" i="8" s="1"/>
  <c r="J26" i="8"/>
  <c r="K26" i="8" s="1"/>
  <c r="AE11" i="8"/>
  <c r="AD11" i="8"/>
  <c r="AC11" i="8"/>
  <c r="AB11" i="8"/>
  <c r="AA11" i="8"/>
  <c r="Z11" i="8"/>
  <c r="Y11" i="8"/>
  <c r="X11" i="8"/>
  <c r="W11" i="8"/>
  <c r="V11" i="8"/>
  <c r="U11" i="8"/>
  <c r="T11" i="8"/>
  <c r="S11" i="8"/>
  <c r="R11" i="8"/>
  <c r="Q11" i="8"/>
  <c r="P11" i="8"/>
  <c r="O11" i="8"/>
  <c r="AE10" i="8"/>
  <c r="AD10" i="8"/>
  <c r="AC10" i="8"/>
  <c r="AB10" i="8"/>
  <c r="AA10" i="8"/>
  <c r="Z10" i="8"/>
  <c r="Y10" i="8"/>
  <c r="X10" i="8"/>
  <c r="W10" i="8"/>
  <c r="V10" i="8"/>
  <c r="U10" i="8"/>
  <c r="T10" i="8"/>
  <c r="S10" i="8"/>
  <c r="R10" i="8"/>
  <c r="Q10" i="8"/>
  <c r="P10" i="8"/>
  <c r="O10" i="8"/>
  <c r="M10" i="8"/>
  <c r="L10" i="8"/>
  <c r="K10" i="8"/>
  <c r="J10" i="8"/>
  <c r="I10" i="8"/>
  <c r="H10" i="8"/>
  <c r="G10" i="8"/>
  <c r="F10" i="8"/>
  <c r="AE9" i="8"/>
  <c r="AD9" i="8"/>
  <c r="AC9" i="8"/>
  <c r="AB9" i="8"/>
  <c r="AA9" i="8"/>
  <c r="Z9" i="8"/>
  <c r="Y9" i="8"/>
  <c r="X9" i="8"/>
  <c r="W9" i="8"/>
  <c r="V9" i="8"/>
  <c r="U9" i="8"/>
  <c r="T9" i="8"/>
  <c r="S9" i="8"/>
  <c r="R9" i="8"/>
  <c r="Q9" i="8"/>
  <c r="P9" i="8"/>
  <c r="O9" i="8"/>
  <c r="M9" i="8"/>
  <c r="L9" i="8"/>
  <c r="K9" i="8"/>
  <c r="J9" i="8"/>
  <c r="I9" i="8"/>
  <c r="H9" i="8"/>
  <c r="G9" i="8"/>
  <c r="F9" i="8"/>
  <c r="P8" i="8"/>
  <c r="O8" i="8"/>
  <c r="R2" i="8"/>
  <c r="S2" i="8" s="1"/>
  <c r="T2" i="8" s="1"/>
  <c r="U2" i="8" s="1"/>
  <c r="V2" i="8" s="1"/>
  <c r="W2" i="8" s="1"/>
  <c r="X2" i="8" s="1"/>
  <c r="Y2" i="8" s="1"/>
  <c r="Z2" i="8" s="1"/>
  <c r="AA2" i="8" s="1"/>
  <c r="AB2" i="8" s="1"/>
  <c r="AC2" i="8" s="1"/>
  <c r="AD2" i="8" s="1"/>
  <c r="AE2" i="8" s="1"/>
  <c r="Q2" i="8"/>
  <c r="N32" i="7"/>
  <c r="J32" i="7" s="1"/>
  <c r="K32" i="7" s="1"/>
  <c r="N30" i="7"/>
  <c r="J30" i="7"/>
  <c r="K30" i="7" s="1"/>
  <c r="N29" i="7"/>
  <c r="K29" i="7"/>
  <c r="J29" i="7"/>
  <c r="N28" i="7"/>
  <c r="J28" i="7" s="1"/>
  <c r="K28" i="7" s="1"/>
  <c r="N27" i="7"/>
  <c r="K27" i="7"/>
  <c r="J27" i="7"/>
  <c r="K26" i="7"/>
  <c r="J26" i="7"/>
  <c r="AE11" i="7"/>
  <c r="AD11" i="7"/>
  <c r="AC11" i="7"/>
  <c r="AB11" i="7"/>
  <c r="AA11" i="7"/>
  <c r="Z11" i="7"/>
  <c r="Y11" i="7"/>
  <c r="X11" i="7"/>
  <c r="W11" i="7"/>
  <c r="V11" i="7"/>
  <c r="U11" i="7"/>
  <c r="T11" i="7"/>
  <c r="S11" i="7"/>
  <c r="R11" i="7"/>
  <c r="Q11" i="7"/>
  <c r="P11" i="7"/>
  <c r="O11" i="7"/>
  <c r="AE10" i="7"/>
  <c r="AD10" i="7"/>
  <c r="AC10" i="7"/>
  <c r="AB10" i="7"/>
  <c r="AA10" i="7"/>
  <c r="Z10" i="7"/>
  <c r="Y10" i="7"/>
  <c r="X10" i="7"/>
  <c r="W10" i="7"/>
  <c r="V10" i="7"/>
  <c r="U10" i="7"/>
  <c r="T10" i="7"/>
  <c r="S10" i="7"/>
  <c r="R10" i="7"/>
  <c r="Q10" i="7"/>
  <c r="P10" i="7"/>
  <c r="O10" i="7"/>
  <c r="M10" i="7"/>
  <c r="L10" i="7"/>
  <c r="K10" i="7"/>
  <c r="J10" i="7"/>
  <c r="I10" i="7"/>
  <c r="H10" i="7"/>
  <c r="G10" i="7"/>
  <c r="F10" i="7"/>
  <c r="AE9" i="7"/>
  <c r="AD9" i="7"/>
  <c r="AC9" i="7"/>
  <c r="AB9" i="7"/>
  <c r="AA9" i="7"/>
  <c r="Z9" i="7"/>
  <c r="Y9" i="7"/>
  <c r="X9" i="7"/>
  <c r="W9" i="7"/>
  <c r="V9" i="7"/>
  <c r="U9" i="7"/>
  <c r="T9" i="7"/>
  <c r="S9" i="7"/>
  <c r="R9" i="7"/>
  <c r="Q9" i="7"/>
  <c r="P9" i="7"/>
  <c r="O9" i="7"/>
  <c r="M9" i="7"/>
  <c r="L9" i="7"/>
  <c r="K9" i="7"/>
  <c r="J9" i="7"/>
  <c r="I9" i="7"/>
  <c r="H9" i="7"/>
  <c r="G9" i="7"/>
  <c r="F9" i="7"/>
  <c r="F13" i="7" s="1" a="1"/>
  <c r="AE8" i="7"/>
  <c r="AD8" i="7"/>
  <c r="AC8" i="7"/>
  <c r="AB8" i="7"/>
  <c r="AA8" i="7"/>
  <c r="Z8" i="7"/>
  <c r="Y8" i="7"/>
  <c r="X8" i="7"/>
  <c r="W8" i="7"/>
  <c r="V8" i="7"/>
  <c r="U8" i="7"/>
  <c r="T8" i="7"/>
  <c r="S8" i="7"/>
  <c r="R8" i="7"/>
  <c r="Q8" i="7"/>
  <c r="P8" i="7"/>
  <c r="O8" i="7"/>
  <c r="F25" i="7" s="1" a="1"/>
  <c r="Q2" i="7"/>
  <c r="R2" i="7" s="1"/>
  <c r="S2" i="7" s="1"/>
  <c r="T2" i="7" s="1"/>
  <c r="U2" i="7" s="1"/>
  <c r="V2" i="7" s="1"/>
  <c r="W2" i="7" s="1"/>
  <c r="X2" i="7" s="1"/>
  <c r="Y2" i="7" s="1"/>
  <c r="Z2" i="7" s="1"/>
  <c r="AA2" i="7" s="1"/>
  <c r="AB2" i="7" s="1"/>
  <c r="AC2" i="7" s="1"/>
  <c r="AD2" i="7" s="1"/>
  <c r="AE2" i="7" s="1"/>
  <c r="T16" i="9" l="1"/>
  <c r="T31" i="10"/>
  <c r="T30" i="12"/>
  <c r="T35" i="12"/>
  <c r="T39" i="12"/>
  <c r="T27" i="12"/>
  <c r="T38" i="12"/>
  <c r="T34" i="12"/>
  <c r="T41" i="12"/>
  <c r="T40" i="12"/>
  <c r="T36" i="12"/>
  <c r="T32" i="12"/>
  <c r="T28" i="12"/>
  <c r="T26" i="12"/>
  <c r="T31" i="12"/>
  <c r="T37" i="12"/>
  <c r="T33" i="12"/>
  <c r="T14" i="12"/>
  <c r="T16" i="12"/>
  <c r="T27" i="10"/>
  <c r="T32" i="10"/>
  <c r="T28" i="10"/>
  <c r="T39" i="11"/>
  <c r="T30" i="11"/>
  <c r="T37" i="11"/>
  <c r="T35" i="11"/>
  <c r="T33" i="11"/>
  <c r="T31" i="11"/>
  <c r="T29" i="11"/>
  <c r="T27" i="11"/>
  <c r="T38" i="11"/>
  <c r="T34" i="11"/>
  <c r="T41" i="11"/>
  <c r="T26" i="11"/>
  <c r="T40" i="11"/>
  <c r="T36" i="11"/>
  <c r="T32" i="11"/>
  <c r="T28" i="11"/>
  <c r="T14" i="11"/>
  <c r="T17" i="11"/>
  <c r="T34" i="10"/>
  <c r="T30" i="10"/>
  <c r="T37" i="10"/>
  <c r="T36" i="10"/>
  <c r="T35" i="10"/>
  <c r="N41" i="10"/>
  <c r="J41" i="10" s="1"/>
  <c r="K41" i="10" s="1"/>
  <c r="T41" i="10" s="1"/>
  <c r="N39" i="10"/>
  <c r="J39" i="10" s="1"/>
  <c r="K39" i="10" s="1"/>
  <c r="T39" i="10" s="1"/>
  <c r="N40" i="10"/>
  <c r="J40" i="10" s="1"/>
  <c r="K40" i="10" s="1"/>
  <c r="T40" i="10" s="1"/>
  <c r="J38" i="10"/>
  <c r="K38" i="10" s="1"/>
  <c r="T38" i="10" s="1"/>
  <c r="G25" i="9"/>
  <c r="G33" i="9"/>
  <c r="Q33" i="9" s="1"/>
  <c r="G41" i="9"/>
  <c r="Q41" i="9" s="1"/>
  <c r="I32" i="9"/>
  <c r="I40" i="9"/>
  <c r="G29" i="9"/>
  <c r="Q29" i="9" s="1"/>
  <c r="G37" i="9"/>
  <c r="Q37" i="9" s="1"/>
  <c r="I28" i="9"/>
  <c r="I36" i="9"/>
  <c r="F26" i="9"/>
  <c r="P26" i="9" s="1"/>
  <c r="F28" i="9"/>
  <c r="P28" i="9" s="1"/>
  <c r="F30" i="9"/>
  <c r="P30" i="9" s="1"/>
  <c r="F32" i="9"/>
  <c r="P32" i="9" s="1"/>
  <c r="F34" i="9"/>
  <c r="P34" i="9" s="1"/>
  <c r="F36" i="9"/>
  <c r="P36" i="9" s="1"/>
  <c r="F38" i="9"/>
  <c r="P38" i="9" s="1"/>
  <c r="F40" i="9"/>
  <c r="P40" i="9" s="1"/>
  <c r="G27" i="9"/>
  <c r="Q27" i="9" s="1"/>
  <c r="G31" i="9"/>
  <c r="Q31" i="9" s="1"/>
  <c r="G35" i="9"/>
  <c r="Q35" i="9" s="1"/>
  <c r="G39" i="9"/>
  <c r="Q39" i="9" s="1"/>
  <c r="I26" i="9"/>
  <c r="I30" i="9"/>
  <c r="I34" i="9"/>
  <c r="I38" i="9"/>
  <c r="F25" i="9"/>
  <c r="F27" i="9"/>
  <c r="P27" i="9" s="1"/>
  <c r="F29" i="9"/>
  <c r="P29" i="9" s="1"/>
  <c r="F31" i="9"/>
  <c r="P31" i="9" s="1"/>
  <c r="F33" i="9"/>
  <c r="P33" i="9" s="1"/>
  <c r="F35" i="9"/>
  <c r="P35" i="9" s="1"/>
  <c r="F37" i="9"/>
  <c r="P37" i="9" s="1"/>
  <c r="F39" i="9"/>
  <c r="P39" i="9" s="1"/>
  <c r="F41" i="9"/>
  <c r="P41" i="9" s="1"/>
  <c r="G26" i="9"/>
  <c r="Q26" i="9" s="1"/>
  <c r="G28" i="9"/>
  <c r="Q28" i="9" s="1"/>
  <c r="T28" i="9" s="1"/>
  <c r="G30" i="9"/>
  <c r="Q30" i="9" s="1"/>
  <c r="G32" i="9"/>
  <c r="Q32" i="9" s="1"/>
  <c r="T32" i="9" s="1"/>
  <c r="G34" i="9"/>
  <c r="Q34" i="9" s="1"/>
  <c r="G36" i="9"/>
  <c r="Q36" i="9" s="1"/>
  <c r="G38" i="9"/>
  <c r="Q38" i="9" s="1"/>
  <c r="G40" i="9"/>
  <c r="Q40" i="9" s="1"/>
  <c r="I25" i="9"/>
  <c r="I27" i="9"/>
  <c r="I29" i="9"/>
  <c r="I31" i="9"/>
  <c r="I33" i="9"/>
  <c r="I35" i="9"/>
  <c r="I37" i="9"/>
  <c r="I39" i="9"/>
  <c r="I41" i="9"/>
  <c r="H25" i="9"/>
  <c r="H26" i="9"/>
  <c r="R26" i="9" s="1"/>
  <c r="H27" i="9"/>
  <c r="R27" i="9" s="1"/>
  <c r="H28" i="9"/>
  <c r="R28" i="9" s="1"/>
  <c r="H29" i="9"/>
  <c r="R29" i="9" s="1"/>
  <c r="H30" i="9"/>
  <c r="R30" i="9" s="1"/>
  <c r="H31" i="9"/>
  <c r="R31" i="9" s="1"/>
  <c r="T31" i="9" s="1"/>
  <c r="H32" i="9"/>
  <c r="R32" i="9" s="1"/>
  <c r="H33" i="9"/>
  <c r="R33" i="9" s="1"/>
  <c r="H34" i="9"/>
  <c r="R34" i="9" s="1"/>
  <c r="H35" i="9"/>
  <c r="R35" i="9" s="1"/>
  <c r="H36" i="9"/>
  <c r="R36" i="9" s="1"/>
  <c r="H37" i="9"/>
  <c r="R37" i="9" s="1"/>
  <c r="H38" i="9"/>
  <c r="R38" i="9" s="1"/>
  <c r="H39" i="9"/>
  <c r="R39" i="9" s="1"/>
  <c r="H40" i="9"/>
  <c r="R40" i="9" s="1"/>
  <c r="T15" i="9"/>
  <c r="N37" i="9"/>
  <c r="J37" i="9" s="1"/>
  <c r="K37" i="9" s="1"/>
  <c r="N35" i="9"/>
  <c r="J35" i="9" s="1"/>
  <c r="K35" i="9" s="1"/>
  <c r="N38" i="9"/>
  <c r="N36" i="9"/>
  <c r="J36" i="9" s="1"/>
  <c r="K36" i="9" s="1"/>
  <c r="J34" i="9"/>
  <c r="K34" i="9" s="1"/>
  <c r="T14" i="9"/>
  <c r="T17" i="9"/>
  <c r="F25" i="8" a="1"/>
  <c r="G41" i="8" s="1"/>
  <c r="Q41" i="8" s="1"/>
  <c r="F13" i="8" a="1"/>
  <c r="H21" i="8" s="1"/>
  <c r="L21" i="8" s="1"/>
  <c r="N37" i="8"/>
  <c r="J37" i="8" s="1"/>
  <c r="K37" i="8" s="1"/>
  <c r="N35" i="8"/>
  <c r="J35" i="8" s="1"/>
  <c r="K35" i="8" s="1"/>
  <c r="N38" i="8"/>
  <c r="N36" i="8"/>
  <c r="J36" i="8" s="1"/>
  <c r="K36" i="8" s="1"/>
  <c r="J34" i="8"/>
  <c r="K34" i="8" s="1"/>
  <c r="N32" i="8"/>
  <c r="J32" i="8" s="1"/>
  <c r="K32" i="8" s="1"/>
  <c r="H41" i="7"/>
  <c r="R41" i="7" s="1"/>
  <c r="F41" i="7"/>
  <c r="P41" i="7" s="1"/>
  <c r="H40" i="7"/>
  <c r="R40" i="7" s="1"/>
  <c r="F40" i="7"/>
  <c r="P40" i="7" s="1"/>
  <c r="H39" i="7"/>
  <c r="R39" i="7" s="1"/>
  <c r="F39" i="7"/>
  <c r="P39" i="7" s="1"/>
  <c r="H38" i="7"/>
  <c r="R38" i="7" s="1"/>
  <c r="F38" i="7"/>
  <c r="P38" i="7" s="1"/>
  <c r="H37" i="7"/>
  <c r="R37" i="7" s="1"/>
  <c r="F37" i="7"/>
  <c r="P37" i="7" s="1"/>
  <c r="H36" i="7"/>
  <c r="R36" i="7" s="1"/>
  <c r="F36" i="7"/>
  <c r="P36" i="7" s="1"/>
  <c r="H35" i="7"/>
  <c r="R35" i="7" s="1"/>
  <c r="F35" i="7"/>
  <c r="P35" i="7" s="1"/>
  <c r="H34" i="7"/>
  <c r="R34" i="7" s="1"/>
  <c r="F34" i="7"/>
  <c r="P34" i="7" s="1"/>
  <c r="H33" i="7"/>
  <c r="R33" i="7" s="1"/>
  <c r="F33" i="7"/>
  <c r="P33" i="7" s="1"/>
  <c r="H32" i="7"/>
  <c r="R32" i="7" s="1"/>
  <c r="F32" i="7"/>
  <c r="P32" i="7" s="1"/>
  <c r="H31" i="7"/>
  <c r="R31" i="7" s="1"/>
  <c r="F31" i="7"/>
  <c r="P31" i="7" s="1"/>
  <c r="H30" i="7"/>
  <c r="R30" i="7" s="1"/>
  <c r="F30" i="7"/>
  <c r="P30" i="7" s="1"/>
  <c r="H29" i="7"/>
  <c r="R29" i="7" s="1"/>
  <c r="F29" i="7"/>
  <c r="P29" i="7" s="1"/>
  <c r="H28" i="7"/>
  <c r="R28" i="7" s="1"/>
  <c r="F28" i="7"/>
  <c r="P28" i="7" s="1"/>
  <c r="H27" i="7"/>
  <c r="R27" i="7" s="1"/>
  <c r="F27" i="7"/>
  <c r="P27" i="7" s="1"/>
  <c r="H26" i="7"/>
  <c r="R26" i="7" s="1"/>
  <c r="F26" i="7"/>
  <c r="P26" i="7" s="1"/>
  <c r="H25" i="7"/>
  <c r="F25" i="7"/>
  <c r="I41" i="7"/>
  <c r="I40" i="7"/>
  <c r="I39" i="7"/>
  <c r="I38" i="7"/>
  <c r="I37" i="7"/>
  <c r="I36" i="7"/>
  <c r="I35" i="7"/>
  <c r="I34" i="7"/>
  <c r="I33" i="7"/>
  <c r="I32" i="7"/>
  <c r="I31" i="7"/>
  <c r="I30" i="7"/>
  <c r="I29" i="7"/>
  <c r="I28" i="7"/>
  <c r="I27" i="7"/>
  <c r="I26" i="7"/>
  <c r="I25" i="7"/>
  <c r="G41" i="7"/>
  <c r="Q41" i="7" s="1"/>
  <c r="G40" i="7"/>
  <c r="Q40" i="7" s="1"/>
  <c r="G39" i="7"/>
  <c r="Q39" i="7" s="1"/>
  <c r="G38" i="7"/>
  <c r="Q38" i="7" s="1"/>
  <c r="G37" i="7"/>
  <c r="Q37" i="7" s="1"/>
  <c r="G36" i="7"/>
  <c r="Q36" i="7" s="1"/>
  <c r="G35" i="7"/>
  <c r="Q35" i="7" s="1"/>
  <c r="G34" i="7"/>
  <c r="Q34" i="7" s="1"/>
  <c r="G33" i="7"/>
  <c r="Q33" i="7" s="1"/>
  <c r="G32" i="7"/>
  <c r="Q32" i="7" s="1"/>
  <c r="G31" i="7"/>
  <c r="Q31" i="7" s="1"/>
  <c r="G30" i="7"/>
  <c r="Q30" i="7" s="1"/>
  <c r="G29" i="7"/>
  <c r="Q29" i="7" s="1"/>
  <c r="G28" i="7"/>
  <c r="Q28" i="7" s="1"/>
  <c r="G27" i="7"/>
  <c r="Q27" i="7" s="1"/>
  <c r="G26" i="7"/>
  <c r="Q26" i="7" s="1"/>
  <c r="G25" i="7"/>
  <c r="G21" i="7"/>
  <c r="K21" i="7" s="1"/>
  <c r="H20" i="7"/>
  <c r="L20" i="7" s="1"/>
  <c r="F20" i="7"/>
  <c r="I20" i="7" s="1"/>
  <c r="J20" i="7" s="1"/>
  <c r="G19" i="7"/>
  <c r="K19" i="7" s="1"/>
  <c r="H18" i="7"/>
  <c r="L18" i="7" s="1"/>
  <c r="F18" i="7"/>
  <c r="I18" i="7" s="1"/>
  <c r="J18" i="7" s="1"/>
  <c r="G17" i="7"/>
  <c r="K17" i="7" s="1"/>
  <c r="H16" i="7"/>
  <c r="L16" i="7" s="1"/>
  <c r="F16" i="7"/>
  <c r="I16" i="7" s="1"/>
  <c r="J16" i="7" s="1"/>
  <c r="G15" i="7"/>
  <c r="K15" i="7" s="1"/>
  <c r="H14" i="7"/>
  <c r="L14" i="7" s="1"/>
  <c r="F14" i="7"/>
  <c r="I14" i="7" s="1"/>
  <c r="J14" i="7" s="1"/>
  <c r="G13" i="7"/>
  <c r="H21" i="7"/>
  <c r="L21" i="7" s="1"/>
  <c r="F21" i="7"/>
  <c r="I21" i="7" s="1"/>
  <c r="J21" i="7" s="1"/>
  <c r="G20" i="7"/>
  <c r="K20" i="7" s="1"/>
  <c r="H19" i="7"/>
  <c r="L19" i="7" s="1"/>
  <c r="F19" i="7"/>
  <c r="I19" i="7" s="1"/>
  <c r="J19" i="7" s="1"/>
  <c r="G18" i="7"/>
  <c r="K18" i="7" s="1"/>
  <c r="H17" i="7"/>
  <c r="L17" i="7" s="1"/>
  <c r="F17" i="7"/>
  <c r="I17" i="7" s="1"/>
  <c r="J17" i="7" s="1"/>
  <c r="G16" i="7"/>
  <c r="K16" i="7" s="1"/>
  <c r="T16" i="7" s="1"/>
  <c r="H15" i="7"/>
  <c r="L15" i="7" s="1"/>
  <c r="F15" i="7"/>
  <c r="I15" i="7" s="1"/>
  <c r="J15" i="7" s="1"/>
  <c r="G14" i="7"/>
  <c r="K14" i="7" s="1"/>
  <c r="H13" i="7"/>
  <c r="F13" i="7"/>
  <c r="N33" i="7"/>
  <c r="J33" i="7" s="1"/>
  <c r="K33" i="7" s="1"/>
  <c r="N31" i="7"/>
  <c r="J31" i="7" s="1"/>
  <c r="K31" i="7" s="1"/>
  <c r="N34" i="7"/>
  <c r="N33" i="6"/>
  <c r="J33" i="6"/>
  <c r="K33" i="6" s="1"/>
  <c r="N31" i="6"/>
  <c r="J31" i="6"/>
  <c r="K31" i="6" s="1"/>
  <c r="N30" i="6"/>
  <c r="N34" i="6" s="1"/>
  <c r="K30" i="6"/>
  <c r="J30" i="6"/>
  <c r="N29" i="6"/>
  <c r="J29" i="6" s="1"/>
  <c r="K29" i="6" s="1"/>
  <c r="N28" i="6"/>
  <c r="K28" i="6"/>
  <c r="J28" i="6"/>
  <c r="N27" i="6"/>
  <c r="J27" i="6" s="1"/>
  <c r="K27" i="6" s="1"/>
  <c r="J26" i="6"/>
  <c r="K26" i="6" s="1"/>
  <c r="AE11" i="6"/>
  <c r="AD11" i="6"/>
  <c r="AC11" i="6"/>
  <c r="AB11" i="6"/>
  <c r="AA11" i="6"/>
  <c r="Z11" i="6"/>
  <c r="Y11" i="6"/>
  <c r="X11" i="6"/>
  <c r="W11" i="6"/>
  <c r="V11" i="6"/>
  <c r="U11" i="6"/>
  <c r="T11" i="6"/>
  <c r="S11" i="6"/>
  <c r="R11" i="6"/>
  <c r="Q11" i="6"/>
  <c r="P11" i="6"/>
  <c r="O11" i="6"/>
  <c r="AE10" i="6"/>
  <c r="AD10" i="6"/>
  <c r="AC10" i="6"/>
  <c r="AB10" i="6"/>
  <c r="AA10" i="6"/>
  <c r="Z10" i="6"/>
  <c r="Y10" i="6"/>
  <c r="X10" i="6"/>
  <c r="W10" i="6"/>
  <c r="V10" i="6"/>
  <c r="U10" i="6"/>
  <c r="T10" i="6"/>
  <c r="S10" i="6"/>
  <c r="R10" i="6"/>
  <c r="Q10" i="6"/>
  <c r="P10" i="6"/>
  <c r="O10" i="6"/>
  <c r="M10" i="6"/>
  <c r="L10" i="6"/>
  <c r="K10" i="6"/>
  <c r="J10" i="6"/>
  <c r="I10" i="6"/>
  <c r="H10" i="6"/>
  <c r="G10" i="6"/>
  <c r="F10" i="6"/>
  <c r="AE9" i="6"/>
  <c r="AD9" i="6"/>
  <c r="AC9" i="6"/>
  <c r="AB9" i="6"/>
  <c r="AA9" i="6"/>
  <c r="Z9" i="6"/>
  <c r="Y9" i="6"/>
  <c r="X9" i="6"/>
  <c r="W9" i="6"/>
  <c r="V9" i="6"/>
  <c r="U9" i="6"/>
  <c r="T9" i="6"/>
  <c r="S9" i="6"/>
  <c r="R9" i="6"/>
  <c r="Q9" i="6"/>
  <c r="P9" i="6"/>
  <c r="O9" i="6"/>
  <c r="M9" i="6"/>
  <c r="L9" i="6"/>
  <c r="K9" i="6"/>
  <c r="J9" i="6"/>
  <c r="I9" i="6"/>
  <c r="H9" i="6"/>
  <c r="G9" i="6"/>
  <c r="F9" i="6"/>
  <c r="F13" i="6" s="1" a="1"/>
  <c r="P8" i="6"/>
  <c r="O8" i="6"/>
  <c r="F25" i="6" s="1" a="1"/>
  <c r="R2" i="6"/>
  <c r="S2" i="6" s="1"/>
  <c r="T2" i="6" s="1"/>
  <c r="U2" i="6" s="1"/>
  <c r="V2" i="6" s="1"/>
  <c r="W2" i="6" s="1"/>
  <c r="X2" i="6" s="1"/>
  <c r="Y2" i="6" s="1"/>
  <c r="Z2" i="6" s="1"/>
  <c r="AA2" i="6" s="1"/>
  <c r="AB2" i="6" s="1"/>
  <c r="AC2" i="6" s="1"/>
  <c r="AD2" i="6" s="1"/>
  <c r="AE2" i="6" s="1"/>
  <c r="Q2" i="6"/>
  <c r="T26" i="9" l="1"/>
  <c r="T30" i="9"/>
  <c r="T37" i="9"/>
  <c r="T36" i="9"/>
  <c r="T35" i="9"/>
  <c r="T33" i="9"/>
  <c r="T29" i="9"/>
  <c r="T27" i="9"/>
  <c r="T34" i="9"/>
  <c r="N41" i="9"/>
  <c r="J41" i="9" s="1"/>
  <c r="K41" i="9" s="1"/>
  <c r="T41" i="9" s="1"/>
  <c r="N39" i="9"/>
  <c r="J39" i="9" s="1"/>
  <c r="K39" i="9" s="1"/>
  <c r="T39" i="9" s="1"/>
  <c r="N40" i="9"/>
  <c r="J40" i="9" s="1"/>
  <c r="K40" i="9" s="1"/>
  <c r="T40" i="9" s="1"/>
  <c r="J38" i="9"/>
  <c r="K38" i="9" s="1"/>
  <c r="T38" i="9" s="1"/>
  <c r="I25" i="8"/>
  <c r="H32" i="8"/>
  <c r="R32" i="8" s="1"/>
  <c r="H40" i="8"/>
  <c r="R40" i="8" s="1"/>
  <c r="H28" i="8"/>
  <c r="R28" i="8" s="1"/>
  <c r="H36" i="8"/>
  <c r="R36" i="8" s="1"/>
  <c r="F27" i="8"/>
  <c r="P27" i="8" s="1"/>
  <c r="F31" i="8"/>
  <c r="P31" i="8" s="1"/>
  <c r="F35" i="8"/>
  <c r="P35" i="8" s="1"/>
  <c r="F39" i="8"/>
  <c r="P39" i="8" s="1"/>
  <c r="I27" i="8"/>
  <c r="I29" i="8"/>
  <c r="I31" i="8"/>
  <c r="I33" i="8"/>
  <c r="I35" i="8"/>
  <c r="I37" i="8"/>
  <c r="I39" i="8"/>
  <c r="I41" i="8"/>
  <c r="H26" i="8"/>
  <c r="R26" i="8" s="1"/>
  <c r="H30" i="8"/>
  <c r="R30" i="8" s="1"/>
  <c r="H34" i="8"/>
  <c r="R34" i="8" s="1"/>
  <c r="H38" i="8"/>
  <c r="R38" i="8" s="1"/>
  <c r="F25" i="8"/>
  <c r="F29" i="8"/>
  <c r="P29" i="8" s="1"/>
  <c r="F33" i="8"/>
  <c r="P33" i="8" s="1"/>
  <c r="F37" i="8"/>
  <c r="P37" i="8" s="1"/>
  <c r="F41" i="8"/>
  <c r="P41" i="8" s="1"/>
  <c r="I26" i="8"/>
  <c r="I28" i="8"/>
  <c r="I30" i="8"/>
  <c r="I32" i="8"/>
  <c r="I34" i="8"/>
  <c r="I36" i="8"/>
  <c r="I38" i="8"/>
  <c r="I40" i="8"/>
  <c r="H25" i="8"/>
  <c r="H27" i="8"/>
  <c r="R27" i="8" s="1"/>
  <c r="H29" i="8"/>
  <c r="R29" i="8" s="1"/>
  <c r="H31" i="8"/>
  <c r="R31" i="8" s="1"/>
  <c r="H33" i="8"/>
  <c r="R33" i="8" s="1"/>
  <c r="H35" i="8"/>
  <c r="R35" i="8" s="1"/>
  <c r="H37" i="8"/>
  <c r="R37" i="8" s="1"/>
  <c r="H39" i="8"/>
  <c r="R39" i="8" s="1"/>
  <c r="H41" i="8"/>
  <c r="R41" i="8" s="1"/>
  <c r="F26" i="8"/>
  <c r="P26" i="8" s="1"/>
  <c r="F28" i="8"/>
  <c r="P28" i="8" s="1"/>
  <c r="F30" i="8"/>
  <c r="P30" i="8" s="1"/>
  <c r="F32" i="8"/>
  <c r="P32" i="8" s="1"/>
  <c r="F34" i="8"/>
  <c r="P34" i="8" s="1"/>
  <c r="F36" i="8"/>
  <c r="P36" i="8" s="1"/>
  <c r="F38" i="8"/>
  <c r="P38" i="8" s="1"/>
  <c r="F40" i="8"/>
  <c r="P40" i="8" s="1"/>
  <c r="G25" i="8"/>
  <c r="G26" i="8"/>
  <c r="Q26" i="8" s="1"/>
  <c r="G27" i="8"/>
  <c r="Q27" i="8" s="1"/>
  <c r="T27" i="8" s="1"/>
  <c r="G28" i="8"/>
  <c r="Q28" i="8" s="1"/>
  <c r="G29" i="8"/>
  <c r="Q29" i="8" s="1"/>
  <c r="G30" i="8"/>
  <c r="Q30" i="8" s="1"/>
  <c r="G31" i="8"/>
  <c r="Q31" i="8" s="1"/>
  <c r="G32" i="8"/>
  <c r="Q32" i="8" s="1"/>
  <c r="G33" i="8"/>
  <c r="Q33" i="8" s="1"/>
  <c r="T33" i="8" s="1"/>
  <c r="G34" i="8"/>
  <c r="Q34" i="8" s="1"/>
  <c r="G35" i="8"/>
  <c r="Q35" i="8" s="1"/>
  <c r="T35" i="8" s="1"/>
  <c r="G36" i="8"/>
  <c r="Q36" i="8" s="1"/>
  <c r="G37" i="8"/>
  <c r="Q37" i="8" s="1"/>
  <c r="G38" i="8"/>
  <c r="Q38" i="8" s="1"/>
  <c r="G39" i="8"/>
  <c r="Q39" i="8" s="1"/>
  <c r="G40" i="8"/>
  <c r="Q40" i="8" s="1"/>
  <c r="G13" i="8"/>
  <c r="F13" i="8"/>
  <c r="H16" i="8"/>
  <c r="L16" i="8" s="1"/>
  <c r="F17" i="8"/>
  <c r="I17" i="8" s="1"/>
  <c r="J17" i="8" s="1"/>
  <c r="H14" i="8"/>
  <c r="L14" i="8" s="1"/>
  <c r="G19" i="8"/>
  <c r="K19" i="8" s="1"/>
  <c r="G14" i="8"/>
  <c r="K14" i="8" s="1"/>
  <c r="H19" i="8"/>
  <c r="L19" i="8" s="1"/>
  <c r="F14" i="8"/>
  <c r="I14" i="8" s="1"/>
  <c r="J14" i="8" s="1"/>
  <c r="G15" i="8"/>
  <c r="K15" i="8" s="1"/>
  <c r="F18" i="8"/>
  <c r="I18" i="8" s="1"/>
  <c r="J18" i="8" s="1"/>
  <c r="H20" i="8"/>
  <c r="L20" i="8" s="1"/>
  <c r="H13" i="8"/>
  <c r="H15" i="8"/>
  <c r="L15" i="8" s="1"/>
  <c r="G18" i="8"/>
  <c r="K18" i="8" s="1"/>
  <c r="F21" i="8"/>
  <c r="I21" i="8" s="1"/>
  <c r="J21" i="8" s="1"/>
  <c r="F16" i="8"/>
  <c r="I16" i="8" s="1"/>
  <c r="J16" i="8" s="1"/>
  <c r="G17" i="8"/>
  <c r="K17" i="8" s="1"/>
  <c r="H18" i="8"/>
  <c r="L18" i="8" s="1"/>
  <c r="F20" i="8"/>
  <c r="I20" i="8" s="1"/>
  <c r="J20" i="8" s="1"/>
  <c r="G21" i="8"/>
  <c r="K21" i="8" s="1"/>
  <c r="F15" i="8"/>
  <c r="I15" i="8" s="1"/>
  <c r="J15" i="8" s="1"/>
  <c r="T15" i="8" s="1"/>
  <c r="G16" i="8"/>
  <c r="K16" i="8" s="1"/>
  <c r="H17" i="8"/>
  <c r="L17" i="8" s="1"/>
  <c r="F19" i="8"/>
  <c r="I19" i="8" s="1"/>
  <c r="J19" i="8" s="1"/>
  <c r="G20" i="8"/>
  <c r="K20" i="8" s="1"/>
  <c r="N41" i="8"/>
  <c r="J41" i="8" s="1"/>
  <c r="K41" i="8" s="1"/>
  <c r="N39" i="8"/>
  <c r="J39" i="8" s="1"/>
  <c r="K39" i="8" s="1"/>
  <c r="N40" i="8"/>
  <c r="J40" i="8" s="1"/>
  <c r="K40" i="8" s="1"/>
  <c r="J38" i="8"/>
  <c r="K38" i="8" s="1"/>
  <c r="T14" i="8"/>
  <c r="N37" i="7"/>
  <c r="J37" i="7" s="1"/>
  <c r="K37" i="7" s="1"/>
  <c r="N35" i="7"/>
  <c r="J35" i="7" s="1"/>
  <c r="K35" i="7" s="1"/>
  <c r="N38" i="7"/>
  <c r="N36" i="7"/>
  <c r="J36" i="7" s="1"/>
  <c r="K36" i="7" s="1"/>
  <c r="T36" i="7" s="1"/>
  <c r="J34" i="7"/>
  <c r="K34" i="7" s="1"/>
  <c r="T15" i="7"/>
  <c r="T26" i="7"/>
  <c r="T27" i="7"/>
  <c r="T28" i="7"/>
  <c r="T29" i="7"/>
  <c r="T30" i="7"/>
  <c r="T31" i="7"/>
  <c r="T32" i="7"/>
  <c r="T33" i="7"/>
  <c r="T34" i="7"/>
  <c r="T35" i="7"/>
  <c r="T37" i="7"/>
  <c r="T14" i="7"/>
  <c r="T17" i="7"/>
  <c r="H21" i="6"/>
  <c r="L21" i="6" s="1"/>
  <c r="F21" i="6"/>
  <c r="I21" i="6" s="1"/>
  <c r="J21" i="6" s="1"/>
  <c r="G20" i="6"/>
  <c r="K20" i="6" s="1"/>
  <c r="H19" i="6"/>
  <c r="L19" i="6" s="1"/>
  <c r="F19" i="6"/>
  <c r="I19" i="6" s="1"/>
  <c r="J19" i="6" s="1"/>
  <c r="G18" i="6"/>
  <c r="K18" i="6" s="1"/>
  <c r="H17" i="6"/>
  <c r="L17" i="6" s="1"/>
  <c r="F17" i="6"/>
  <c r="I17" i="6" s="1"/>
  <c r="J17" i="6" s="1"/>
  <c r="G16" i="6"/>
  <c r="K16" i="6" s="1"/>
  <c r="H15" i="6"/>
  <c r="L15" i="6" s="1"/>
  <c r="F15" i="6"/>
  <c r="I15" i="6" s="1"/>
  <c r="J15" i="6" s="1"/>
  <c r="G14" i="6"/>
  <c r="K14" i="6" s="1"/>
  <c r="H13" i="6"/>
  <c r="F13" i="6"/>
  <c r="G21" i="6"/>
  <c r="K21" i="6" s="1"/>
  <c r="H20" i="6"/>
  <c r="L20" i="6" s="1"/>
  <c r="F20" i="6"/>
  <c r="I20" i="6" s="1"/>
  <c r="J20" i="6" s="1"/>
  <c r="G19" i="6"/>
  <c r="K19" i="6" s="1"/>
  <c r="H18" i="6"/>
  <c r="L18" i="6" s="1"/>
  <c r="F18" i="6"/>
  <c r="I18" i="6" s="1"/>
  <c r="J18" i="6" s="1"/>
  <c r="G17" i="6"/>
  <c r="K17" i="6" s="1"/>
  <c r="H16" i="6"/>
  <c r="L16" i="6" s="1"/>
  <c r="F16" i="6"/>
  <c r="I16" i="6" s="1"/>
  <c r="J16" i="6" s="1"/>
  <c r="G15" i="6"/>
  <c r="K15" i="6" s="1"/>
  <c r="H14" i="6"/>
  <c r="L14" i="6" s="1"/>
  <c r="F14" i="6"/>
  <c r="I14" i="6" s="1"/>
  <c r="J14" i="6" s="1"/>
  <c r="G13" i="6"/>
  <c r="I41" i="6"/>
  <c r="G41" i="6"/>
  <c r="Q41" i="6" s="1"/>
  <c r="I40" i="6"/>
  <c r="G40" i="6"/>
  <c r="Q40" i="6" s="1"/>
  <c r="I39" i="6"/>
  <c r="G39" i="6"/>
  <c r="Q39" i="6" s="1"/>
  <c r="I38" i="6"/>
  <c r="G38" i="6"/>
  <c r="Q38" i="6" s="1"/>
  <c r="I37" i="6"/>
  <c r="G37" i="6"/>
  <c r="Q37" i="6" s="1"/>
  <c r="I36" i="6"/>
  <c r="G36" i="6"/>
  <c r="Q36" i="6" s="1"/>
  <c r="I35" i="6"/>
  <c r="G35" i="6"/>
  <c r="Q35" i="6" s="1"/>
  <c r="I34" i="6"/>
  <c r="G34" i="6"/>
  <c r="Q34" i="6" s="1"/>
  <c r="I33" i="6"/>
  <c r="G33" i="6"/>
  <c r="Q33" i="6" s="1"/>
  <c r="I32" i="6"/>
  <c r="G32" i="6"/>
  <c r="Q32" i="6" s="1"/>
  <c r="I31" i="6"/>
  <c r="G31" i="6"/>
  <c r="Q31" i="6" s="1"/>
  <c r="I30" i="6"/>
  <c r="G30" i="6"/>
  <c r="Q30" i="6" s="1"/>
  <c r="I29" i="6"/>
  <c r="G29" i="6"/>
  <c r="Q29" i="6" s="1"/>
  <c r="I28" i="6"/>
  <c r="G28" i="6"/>
  <c r="Q28" i="6" s="1"/>
  <c r="I27" i="6"/>
  <c r="G27" i="6"/>
  <c r="Q27" i="6" s="1"/>
  <c r="I26" i="6"/>
  <c r="G26" i="6"/>
  <c r="Q26" i="6" s="1"/>
  <c r="I25" i="6"/>
  <c r="G25" i="6"/>
  <c r="F41" i="6"/>
  <c r="P41" i="6" s="1"/>
  <c r="F40" i="6"/>
  <c r="P40" i="6" s="1"/>
  <c r="F39" i="6"/>
  <c r="P39" i="6" s="1"/>
  <c r="F38" i="6"/>
  <c r="P38" i="6" s="1"/>
  <c r="F37" i="6"/>
  <c r="P37" i="6" s="1"/>
  <c r="F36" i="6"/>
  <c r="P36" i="6" s="1"/>
  <c r="F35" i="6"/>
  <c r="P35" i="6" s="1"/>
  <c r="F34" i="6"/>
  <c r="P34" i="6" s="1"/>
  <c r="F33" i="6"/>
  <c r="P33" i="6" s="1"/>
  <c r="F32" i="6"/>
  <c r="P32" i="6" s="1"/>
  <c r="F31" i="6"/>
  <c r="P31" i="6" s="1"/>
  <c r="F30" i="6"/>
  <c r="P30" i="6" s="1"/>
  <c r="F29" i="6"/>
  <c r="P29" i="6" s="1"/>
  <c r="F28" i="6"/>
  <c r="P28" i="6" s="1"/>
  <c r="F27" i="6"/>
  <c r="P27" i="6" s="1"/>
  <c r="F26" i="6"/>
  <c r="P26" i="6" s="1"/>
  <c r="T26" i="6" s="1"/>
  <c r="F25" i="6"/>
  <c r="H41" i="6"/>
  <c r="R41" i="6" s="1"/>
  <c r="H40" i="6"/>
  <c r="R40" i="6" s="1"/>
  <c r="H39" i="6"/>
  <c r="R39" i="6" s="1"/>
  <c r="H38" i="6"/>
  <c r="R38" i="6" s="1"/>
  <c r="H37" i="6"/>
  <c r="R37" i="6" s="1"/>
  <c r="H36" i="6"/>
  <c r="R36" i="6" s="1"/>
  <c r="H35" i="6"/>
  <c r="R35" i="6" s="1"/>
  <c r="H34" i="6"/>
  <c r="R34" i="6" s="1"/>
  <c r="H33" i="6"/>
  <c r="R33" i="6" s="1"/>
  <c r="H32" i="6"/>
  <c r="R32" i="6" s="1"/>
  <c r="H31" i="6"/>
  <c r="R31" i="6" s="1"/>
  <c r="H30" i="6"/>
  <c r="R30" i="6" s="1"/>
  <c r="H29" i="6"/>
  <c r="R29" i="6" s="1"/>
  <c r="H28" i="6"/>
  <c r="R28" i="6" s="1"/>
  <c r="H27" i="6"/>
  <c r="R27" i="6" s="1"/>
  <c r="H26" i="6"/>
  <c r="R26" i="6" s="1"/>
  <c r="H25" i="6"/>
  <c r="N37" i="6"/>
  <c r="J37" i="6" s="1"/>
  <c r="K37" i="6" s="1"/>
  <c r="N35" i="6"/>
  <c r="J35" i="6" s="1"/>
  <c r="K35" i="6" s="1"/>
  <c r="N38" i="6"/>
  <c r="N36" i="6"/>
  <c r="J36" i="6" s="1"/>
  <c r="K36" i="6" s="1"/>
  <c r="J34" i="6"/>
  <c r="K34" i="6" s="1"/>
  <c r="N32" i="6"/>
  <c r="J32" i="6" s="1"/>
  <c r="K32" i="6" s="1"/>
  <c r="N30" i="5"/>
  <c r="N33" i="5" s="1"/>
  <c r="J33" i="5" s="1"/>
  <c r="K33" i="5" s="1"/>
  <c r="J30" i="5"/>
  <c r="K30" i="5" s="1"/>
  <c r="N29" i="5"/>
  <c r="J29" i="5"/>
  <c r="K29" i="5" s="1"/>
  <c r="N28" i="5"/>
  <c r="J28" i="5"/>
  <c r="K28" i="5" s="1"/>
  <c r="N27" i="5"/>
  <c r="J27" i="5"/>
  <c r="K27" i="5" s="1"/>
  <c r="J26" i="5"/>
  <c r="K26" i="5" s="1"/>
  <c r="AE11" i="5"/>
  <c r="AD11" i="5"/>
  <c r="AC11" i="5"/>
  <c r="AB11" i="5"/>
  <c r="AA11" i="5"/>
  <c r="Z11" i="5"/>
  <c r="Y11" i="5"/>
  <c r="X11" i="5"/>
  <c r="W11" i="5"/>
  <c r="V11" i="5"/>
  <c r="U11" i="5"/>
  <c r="T11" i="5"/>
  <c r="S11" i="5"/>
  <c r="R11" i="5"/>
  <c r="Q11" i="5"/>
  <c r="P11" i="5"/>
  <c r="O11" i="5"/>
  <c r="AE10" i="5"/>
  <c r="AD10" i="5"/>
  <c r="AC10" i="5"/>
  <c r="AB10" i="5"/>
  <c r="AA10" i="5"/>
  <c r="Z10" i="5"/>
  <c r="Y10" i="5"/>
  <c r="X10" i="5"/>
  <c r="W10" i="5"/>
  <c r="V10" i="5"/>
  <c r="U10" i="5"/>
  <c r="T10" i="5"/>
  <c r="S10" i="5"/>
  <c r="R10" i="5"/>
  <c r="Q10" i="5"/>
  <c r="P10" i="5"/>
  <c r="O10" i="5"/>
  <c r="M10" i="5"/>
  <c r="L10" i="5"/>
  <c r="K10" i="5"/>
  <c r="J10" i="5"/>
  <c r="I10" i="5"/>
  <c r="H10" i="5"/>
  <c r="G10" i="5"/>
  <c r="F10" i="5"/>
  <c r="AE9" i="5"/>
  <c r="AD9" i="5"/>
  <c r="AC9" i="5"/>
  <c r="AB9" i="5"/>
  <c r="AA9" i="5"/>
  <c r="Z9" i="5"/>
  <c r="Y9" i="5"/>
  <c r="X9" i="5"/>
  <c r="W9" i="5"/>
  <c r="V9" i="5"/>
  <c r="U9" i="5"/>
  <c r="T9" i="5"/>
  <c r="S9" i="5"/>
  <c r="R9" i="5"/>
  <c r="Q9" i="5"/>
  <c r="P9" i="5"/>
  <c r="O9" i="5"/>
  <c r="M9" i="5"/>
  <c r="L9" i="5"/>
  <c r="K9" i="5"/>
  <c r="J9" i="5"/>
  <c r="I9" i="5"/>
  <c r="H9" i="5"/>
  <c r="G9" i="5"/>
  <c r="F9" i="5"/>
  <c r="AE8" i="5"/>
  <c r="AD8" i="5"/>
  <c r="AC8" i="5"/>
  <c r="AB8" i="5"/>
  <c r="AA8" i="5"/>
  <c r="Z8" i="5"/>
  <c r="Y8" i="5"/>
  <c r="X8" i="5"/>
  <c r="W8" i="5"/>
  <c r="V8" i="5"/>
  <c r="U8" i="5"/>
  <c r="T8" i="5"/>
  <c r="S8" i="5"/>
  <c r="R8" i="5"/>
  <c r="Q8" i="5"/>
  <c r="P8" i="5"/>
  <c r="O8" i="5"/>
  <c r="R2" i="5"/>
  <c r="S2" i="5" s="1"/>
  <c r="T2" i="5" s="1"/>
  <c r="U2" i="5" s="1"/>
  <c r="V2" i="5" s="1"/>
  <c r="W2" i="5" s="1"/>
  <c r="X2" i="5" s="1"/>
  <c r="Y2" i="5" s="1"/>
  <c r="Z2" i="5" s="1"/>
  <c r="AA2" i="5" s="1"/>
  <c r="AB2" i="5" s="1"/>
  <c r="AC2" i="5" s="1"/>
  <c r="AD2" i="5" s="1"/>
  <c r="AE2" i="5" s="1"/>
  <c r="Q2" i="5"/>
  <c r="N37" i="2"/>
  <c r="J37" i="2" s="1"/>
  <c r="K37" i="2" s="1"/>
  <c r="N33" i="2"/>
  <c r="J33" i="2" s="1"/>
  <c r="K33" i="2" s="1"/>
  <c r="N31" i="2"/>
  <c r="J31" i="2"/>
  <c r="K31" i="2" s="1"/>
  <c r="N30" i="2"/>
  <c r="N34" i="2" s="1"/>
  <c r="K30" i="2"/>
  <c r="J30" i="2"/>
  <c r="N29" i="2"/>
  <c r="J29" i="2" s="1"/>
  <c r="K29" i="2" s="1"/>
  <c r="N28" i="2"/>
  <c r="K28" i="2"/>
  <c r="J28" i="2"/>
  <c r="N27" i="2"/>
  <c r="J27" i="2"/>
  <c r="K27" i="2" s="1"/>
  <c r="J26" i="2"/>
  <c r="K26" i="2" s="1"/>
  <c r="AE11" i="2"/>
  <c r="AD11" i="2"/>
  <c r="AC11" i="2"/>
  <c r="AB11" i="2"/>
  <c r="AA11" i="2"/>
  <c r="Z11" i="2"/>
  <c r="Y11" i="2"/>
  <c r="X11" i="2"/>
  <c r="W11" i="2"/>
  <c r="V11" i="2"/>
  <c r="U11" i="2"/>
  <c r="T11" i="2"/>
  <c r="S11" i="2"/>
  <c r="R11" i="2"/>
  <c r="Q11" i="2"/>
  <c r="P11" i="2"/>
  <c r="O11" i="2"/>
  <c r="AE10" i="2"/>
  <c r="AD10" i="2"/>
  <c r="AC10" i="2"/>
  <c r="AB10" i="2"/>
  <c r="AA10" i="2"/>
  <c r="Z10" i="2"/>
  <c r="Y10" i="2"/>
  <c r="X10" i="2"/>
  <c r="W10" i="2"/>
  <c r="V10" i="2"/>
  <c r="U10" i="2"/>
  <c r="T10" i="2"/>
  <c r="S10" i="2"/>
  <c r="R10" i="2"/>
  <c r="Q10" i="2"/>
  <c r="P10" i="2"/>
  <c r="O10" i="2"/>
  <c r="M10" i="2"/>
  <c r="L10" i="2"/>
  <c r="K10" i="2"/>
  <c r="J10" i="2"/>
  <c r="I10" i="2"/>
  <c r="H10" i="2"/>
  <c r="G10" i="2"/>
  <c r="F10" i="2"/>
  <c r="AE9" i="2"/>
  <c r="AD9" i="2"/>
  <c r="AC9" i="2"/>
  <c r="AB9" i="2"/>
  <c r="AA9" i="2"/>
  <c r="Z9" i="2"/>
  <c r="Y9" i="2"/>
  <c r="X9" i="2"/>
  <c r="W9" i="2"/>
  <c r="V9" i="2"/>
  <c r="U9" i="2"/>
  <c r="T9" i="2"/>
  <c r="S9" i="2"/>
  <c r="R9" i="2"/>
  <c r="Q9" i="2"/>
  <c r="P9" i="2"/>
  <c r="O9" i="2"/>
  <c r="M9" i="2"/>
  <c r="L9" i="2"/>
  <c r="K9" i="2"/>
  <c r="J9" i="2"/>
  <c r="I9" i="2"/>
  <c r="H9" i="2"/>
  <c r="G9" i="2"/>
  <c r="F9" i="2"/>
  <c r="P8" i="2"/>
  <c r="O8" i="2"/>
  <c r="R2" i="2"/>
  <c r="S2" i="2" s="1"/>
  <c r="T2" i="2" s="1"/>
  <c r="U2" i="2" s="1"/>
  <c r="V2" i="2" s="1"/>
  <c r="W2" i="2" s="1"/>
  <c r="X2" i="2" s="1"/>
  <c r="Y2" i="2" s="1"/>
  <c r="Z2" i="2" s="1"/>
  <c r="AA2" i="2" s="1"/>
  <c r="AB2" i="2" s="1"/>
  <c r="AC2" i="2" s="1"/>
  <c r="AD2" i="2" s="1"/>
  <c r="AE2" i="2" s="1"/>
  <c r="Q2" i="2"/>
  <c r="R2" i="3"/>
  <c r="S2" i="3" s="1"/>
  <c r="T2" i="3" s="1"/>
  <c r="U2" i="3" s="1"/>
  <c r="V2" i="3" s="1"/>
  <c r="W2" i="3" s="1"/>
  <c r="X2" i="3" s="1"/>
  <c r="Y2" i="3" s="1"/>
  <c r="Z2" i="3" s="1"/>
  <c r="AA2" i="3" s="1"/>
  <c r="AB2" i="3" s="1"/>
  <c r="AC2" i="3" s="1"/>
  <c r="AD2" i="3" s="1"/>
  <c r="AE2" i="3" s="1"/>
  <c r="Q2" i="3"/>
  <c r="N33" i="3"/>
  <c r="J33" i="3"/>
  <c r="K33" i="3" s="1"/>
  <c r="N31" i="3"/>
  <c r="J31" i="3"/>
  <c r="K31" i="3" s="1"/>
  <c r="N30" i="3"/>
  <c r="N34" i="3" s="1"/>
  <c r="K30" i="3"/>
  <c r="J30" i="3"/>
  <c r="N29" i="3"/>
  <c r="J29" i="3" s="1"/>
  <c r="K29" i="3" s="1"/>
  <c r="N28" i="3"/>
  <c r="K28" i="3"/>
  <c r="J28" i="3"/>
  <c r="N27" i="3"/>
  <c r="J27" i="3"/>
  <c r="K27" i="3" s="1"/>
  <c r="J26" i="3"/>
  <c r="K26" i="3" s="1"/>
  <c r="AE11" i="3"/>
  <c r="AD11" i="3"/>
  <c r="AC11" i="3"/>
  <c r="AB11" i="3"/>
  <c r="AA11" i="3"/>
  <c r="Z11" i="3"/>
  <c r="Y11" i="3"/>
  <c r="X11" i="3"/>
  <c r="W11" i="3"/>
  <c r="V11" i="3"/>
  <c r="U11" i="3"/>
  <c r="T11" i="3"/>
  <c r="S11" i="3"/>
  <c r="R11" i="3"/>
  <c r="Q11" i="3"/>
  <c r="P11" i="3"/>
  <c r="O11" i="3"/>
  <c r="AE10" i="3"/>
  <c r="AD10" i="3"/>
  <c r="AC10" i="3"/>
  <c r="AB10" i="3"/>
  <c r="AA10" i="3"/>
  <c r="Z10" i="3"/>
  <c r="Y10" i="3"/>
  <c r="X10" i="3"/>
  <c r="W10" i="3"/>
  <c r="V10" i="3"/>
  <c r="U10" i="3"/>
  <c r="T10" i="3"/>
  <c r="S10" i="3"/>
  <c r="R10" i="3"/>
  <c r="Q10" i="3"/>
  <c r="P10" i="3"/>
  <c r="O10" i="3"/>
  <c r="M10" i="3"/>
  <c r="L10" i="3"/>
  <c r="K10" i="3"/>
  <c r="J10" i="3"/>
  <c r="I10" i="3"/>
  <c r="H10" i="3"/>
  <c r="G10" i="3"/>
  <c r="F10" i="3"/>
  <c r="AE9" i="3"/>
  <c r="AD9" i="3"/>
  <c r="AC9" i="3"/>
  <c r="AB9" i="3"/>
  <c r="AA9" i="3"/>
  <c r="Z9" i="3"/>
  <c r="Y9" i="3"/>
  <c r="X9" i="3"/>
  <c r="W9" i="3"/>
  <c r="V9" i="3"/>
  <c r="U9" i="3"/>
  <c r="T9" i="3"/>
  <c r="S9" i="3"/>
  <c r="R9" i="3"/>
  <c r="Q9" i="3"/>
  <c r="P9" i="3"/>
  <c r="O9" i="3"/>
  <c r="M9" i="3"/>
  <c r="L9" i="3"/>
  <c r="K9" i="3"/>
  <c r="J9" i="3"/>
  <c r="I9" i="3"/>
  <c r="H9" i="3"/>
  <c r="G9" i="3"/>
  <c r="F9" i="3"/>
  <c r="AE8" i="3"/>
  <c r="AD8" i="3"/>
  <c r="AC8" i="3"/>
  <c r="AB8" i="3"/>
  <c r="AA8" i="3"/>
  <c r="Z8" i="3"/>
  <c r="Y8" i="3"/>
  <c r="X8" i="3"/>
  <c r="W8" i="3"/>
  <c r="V8" i="3"/>
  <c r="U8" i="3"/>
  <c r="T8" i="3"/>
  <c r="S8" i="3"/>
  <c r="R8" i="3"/>
  <c r="Q8" i="3"/>
  <c r="P8" i="3"/>
  <c r="O8" i="3"/>
  <c r="T37" i="8" l="1"/>
  <c r="T31" i="8"/>
  <c r="T29" i="8"/>
  <c r="T28" i="6"/>
  <c r="T30" i="6"/>
  <c r="T34" i="8"/>
  <c r="T30" i="8"/>
  <c r="T39" i="8"/>
  <c r="T40" i="8"/>
  <c r="T41" i="8"/>
  <c r="T15" i="6"/>
  <c r="T36" i="8"/>
  <c r="T32" i="8"/>
  <c r="T28" i="8"/>
  <c r="T26" i="8"/>
  <c r="T38" i="8"/>
  <c r="T16" i="8"/>
  <c r="T17" i="8"/>
  <c r="T17" i="6"/>
  <c r="N41" i="7"/>
  <c r="J41" i="7" s="1"/>
  <c r="K41" i="7" s="1"/>
  <c r="T41" i="7" s="1"/>
  <c r="N39" i="7"/>
  <c r="J39" i="7" s="1"/>
  <c r="K39" i="7" s="1"/>
  <c r="T39" i="7" s="1"/>
  <c r="N40" i="7"/>
  <c r="J40" i="7" s="1"/>
  <c r="K40" i="7" s="1"/>
  <c r="T40" i="7" s="1"/>
  <c r="J38" i="7"/>
  <c r="K38" i="7" s="1"/>
  <c r="T38" i="7" s="1"/>
  <c r="F25" i="2" a="1"/>
  <c r="G41" i="2" s="1"/>
  <c r="Q41" i="2" s="1"/>
  <c r="N41" i="6"/>
  <c r="J41" i="6" s="1"/>
  <c r="K41" i="6" s="1"/>
  <c r="N39" i="6"/>
  <c r="J39" i="6" s="1"/>
  <c r="K39" i="6" s="1"/>
  <c r="T39" i="6" s="1"/>
  <c r="N40" i="6"/>
  <c r="J40" i="6" s="1"/>
  <c r="K40" i="6" s="1"/>
  <c r="J38" i="6"/>
  <c r="K38" i="6" s="1"/>
  <c r="T38" i="6" s="1"/>
  <c r="T27" i="6"/>
  <c r="T29" i="6"/>
  <c r="T31" i="6"/>
  <c r="T33" i="6"/>
  <c r="T35" i="6"/>
  <c r="T37" i="6"/>
  <c r="T41" i="6"/>
  <c r="T14" i="6"/>
  <c r="T32" i="6"/>
  <c r="T34" i="6"/>
  <c r="T36" i="6"/>
  <c r="T40" i="6"/>
  <c r="T16" i="6"/>
  <c r="F25" i="5" a="1"/>
  <c r="F41" i="5" s="1"/>
  <c r="P41" i="5" s="1"/>
  <c r="F13" i="5" a="1"/>
  <c r="G21" i="5" s="1"/>
  <c r="K21" i="5" s="1"/>
  <c r="N32" i="5"/>
  <c r="J32" i="5" s="1"/>
  <c r="K32" i="5" s="1"/>
  <c r="N34" i="5"/>
  <c r="N31" i="5"/>
  <c r="J31" i="5" s="1"/>
  <c r="K31" i="5" s="1"/>
  <c r="F13" i="2" a="1"/>
  <c r="H21" i="2" s="1"/>
  <c r="L21" i="2" s="1"/>
  <c r="N38" i="2"/>
  <c r="N36" i="2"/>
  <c r="J36" i="2" s="1"/>
  <c r="K36" i="2" s="1"/>
  <c r="J34" i="2"/>
  <c r="K34" i="2" s="1"/>
  <c r="N35" i="2"/>
  <c r="J35" i="2" s="1"/>
  <c r="K35" i="2" s="1"/>
  <c r="N32" i="2"/>
  <c r="J32" i="2" s="1"/>
  <c r="K32" i="2" s="1"/>
  <c r="F25" i="3" a="1"/>
  <c r="G41" i="3" s="1"/>
  <c r="Q41" i="3" s="1"/>
  <c r="F13" i="3" a="1"/>
  <c r="H21" i="3" s="1"/>
  <c r="L21" i="3" s="1"/>
  <c r="N37" i="3"/>
  <c r="J37" i="3" s="1"/>
  <c r="K37" i="3" s="1"/>
  <c r="N35" i="3"/>
  <c r="J35" i="3" s="1"/>
  <c r="K35" i="3" s="1"/>
  <c r="N38" i="3"/>
  <c r="N36" i="3"/>
  <c r="J36" i="3" s="1"/>
  <c r="K36" i="3" s="1"/>
  <c r="J34" i="3"/>
  <c r="K34" i="3" s="1"/>
  <c r="N32" i="3"/>
  <c r="J32" i="3" s="1"/>
  <c r="K32" i="3" s="1"/>
  <c r="H26" i="2" l="1"/>
  <c r="R26" i="2" s="1"/>
  <c r="H30" i="2"/>
  <c r="R30" i="2" s="1"/>
  <c r="H34" i="2"/>
  <c r="R34" i="2" s="1"/>
  <c r="H38" i="2"/>
  <c r="R38" i="2" s="1"/>
  <c r="F25" i="2"/>
  <c r="I25" i="2"/>
  <c r="H28" i="2"/>
  <c r="R28" i="2" s="1"/>
  <c r="H32" i="2"/>
  <c r="R32" i="2" s="1"/>
  <c r="H36" i="2"/>
  <c r="R36" i="2" s="1"/>
  <c r="H40" i="2"/>
  <c r="R40" i="2" s="1"/>
  <c r="F27" i="2"/>
  <c r="P27" i="2" s="1"/>
  <c r="F29" i="2"/>
  <c r="P29" i="2" s="1"/>
  <c r="F31" i="2"/>
  <c r="P31" i="2" s="1"/>
  <c r="F33" i="2"/>
  <c r="P33" i="2" s="1"/>
  <c r="F35" i="2"/>
  <c r="P35" i="2" s="1"/>
  <c r="F37" i="2"/>
  <c r="P37" i="2" s="1"/>
  <c r="F39" i="2"/>
  <c r="P39" i="2" s="1"/>
  <c r="F41" i="2"/>
  <c r="P41" i="2" s="1"/>
  <c r="I26" i="2"/>
  <c r="I27" i="2"/>
  <c r="I28" i="2"/>
  <c r="I29" i="2"/>
  <c r="I30" i="2"/>
  <c r="I31" i="2"/>
  <c r="I32" i="2"/>
  <c r="I33" i="2"/>
  <c r="I34" i="2"/>
  <c r="I35" i="2"/>
  <c r="I36" i="2"/>
  <c r="I37" i="2"/>
  <c r="I38" i="2"/>
  <c r="I39" i="2"/>
  <c r="I40" i="2"/>
  <c r="I41" i="2"/>
  <c r="H25" i="2"/>
  <c r="H27" i="2"/>
  <c r="R27" i="2" s="1"/>
  <c r="H29" i="2"/>
  <c r="R29" i="2" s="1"/>
  <c r="H31" i="2"/>
  <c r="R31" i="2" s="1"/>
  <c r="H33" i="2"/>
  <c r="R33" i="2" s="1"/>
  <c r="H35" i="2"/>
  <c r="R35" i="2" s="1"/>
  <c r="H37" i="2"/>
  <c r="R37" i="2" s="1"/>
  <c r="H39" i="2"/>
  <c r="R39" i="2" s="1"/>
  <c r="H41" i="2"/>
  <c r="R41" i="2" s="1"/>
  <c r="F26" i="2"/>
  <c r="P26" i="2" s="1"/>
  <c r="F28" i="2"/>
  <c r="P28" i="2" s="1"/>
  <c r="F30" i="2"/>
  <c r="P30" i="2" s="1"/>
  <c r="F32" i="2"/>
  <c r="P32" i="2" s="1"/>
  <c r="F34" i="2"/>
  <c r="P34" i="2" s="1"/>
  <c r="F36" i="2"/>
  <c r="P36" i="2" s="1"/>
  <c r="F38" i="2"/>
  <c r="P38" i="2" s="1"/>
  <c r="F40" i="2"/>
  <c r="P40" i="2" s="1"/>
  <c r="G25" i="2"/>
  <c r="G26" i="2"/>
  <c r="Q26" i="2" s="1"/>
  <c r="G27" i="2"/>
  <c r="Q27" i="2" s="1"/>
  <c r="G28" i="2"/>
  <c r="Q28" i="2" s="1"/>
  <c r="G29" i="2"/>
  <c r="Q29" i="2" s="1"/>
  <c r="G30" i="2"/>
  <c r="Q30" i="2" s="1"/>
  <c r="G31" i="2"/>
  <c r="Q31" i="2" s="1"/>
  <c r="G32" i="2"/>
  <c r="Q32" i="2" s="1"/>
  <c r="G33" i="2"/>
  <c r="Q33" i="2" s="1"/>
  <c r="G34" i="2"/>
  <c r="Q34" i="2" s="1"/>
  <c r="G35" i="2"/>
  <c r="Q35" i="2" s="1"/>
  <c r="G36" i="2"/>
  <c r="Q36" i="2" s="1"/>
  <c r="G37" i="2"/>
  <c r="Q37" i="2" s="1"/>
  <c r="G38" i="2"/>
  <c r="Q38" i="2" s="1"/>
  <c r="G39" i="2"/>
  <c r="Q39" i="2" s="1"/>
  <c r="G40" i="2"/>
  <c r="Q40" i="2" s="1"/>
  <c r="F25" i="5"/>
  <c r="F28" i="5"/>
  <c r="P28" i="5" s="1"/>
  <c r="F32" i="5"/>
  <c r="P32" i="5" s="1"/>
  <c r="F36" i="5"/>
  <c r="P36" i="5" s="1"/>
  <c r="H28" i="5"/>
  <c r="R28" i="5" s="1"/>
  <c r="H32" i="5"/>
  <c r="R32" i="5" s="1"/>
  <c r="G25" i="5"/>
  <c r="G27" i="5"/>
  <c r="Q27" i="5" s="1"/>
  <c r="G29" i="5"/>
  <c r="Q29" i="5" s="1"/>
  <c r="G31" i="5"/>
  <c r="Q31" i="5" s="1"/>
  <c r="F26" i="5"/>
  <c r="P26" i="5" s="1"/>
  <c r="F30" i="5"/>
  <c r="P30" i="5" s="1"/>
  <c r="F34" i="5"/>
  <c r="P34" i="5" s="1"/>
  <c r="H26" i="5"/>
  <c r="R26" i="5" s="1"/>
  <c r="H30" i="5"/>
  <c r="R30" i="5" s="1"/>
  <c r="H34" i="5"/>
  <c r="R34" i="5" s="1"/>
  <c r="G26" i="5"/>
  <c r="Q26" i="5" s="1"/>
  <c r="G28" i="5"/>
  <c r="Q28" i="5" s="1"/>
  <c r="G30" i="5"/>
  <c r="Q30" i="5" s="1"/>
  <c r="G32" i="5"/>
  <c r="Q32" i="5" s="1"/>
  <c r="G33" i="5"/>
  <c r="Q33" i="5" s="1"/>
  <c r="G34" i="5"/>
  <c r="Q34" i="5" s="1"/>
  <c r="G35" i="5"/>
  <c r="Q35" i="5" s="1"/>
  <c r="G36" i="5"/>
  <c r="Q36" i="5" s="1"/>
  <c r="G37" i="5"/>
  <c r="Q37" i="5" s="1"/>
  <c r="G38" i="5"/>
  <c r="Q38" i="5" s="1"/>
  <c r="G39" i="5"/>
  <c r="Q39" i="5" s="1"/>
  <c r="G40" i="5"/>
  <c r="Q40" i="5" s="1"/>
  <c r="G41" i="5"/>
  <c r="Q41" i="5" s="1"/>
  <c r="H36" i="5"/>
  <c r="R36" i="5" s="1"/>
  <c r="H37" i="5"/>
  <c r="R37" i="5" s="1"/>
  <c r="H38" i="5"/>
  <c r="R38" i="5" s="1"/>
  <c r="H39" i="5"/>
  <c r="R39" i="5" s="1"/>
  <c r="H40" i="5"/>
  <c r="R40" i="5" s="1"/>
  <c r="H41" i="5"/>
  <c r="R41" i="5" s="1"/>
  <c r="F27" i="5"/>
  <c r="P27" i="5" s="1"/>
  <c r="F29" i="5"/>
  <c r="P29" i="5" s="1"/>
  <c r="F31" i="5"/>
  <c r="P31" i="5" s="1"/>
  <c r="F33" i="5"/>
  <c r="P33" i="5" s="1"/>
  <c r="F35" i="5"/>
  <c r="P35" i="5" s="1"/>
  <c r="H25" i="5"/>
  <c r="H27" i="5"/>
  <c r="R27" i="5" s="1"/>
  <c r="H29" i="5"/>
  <c r="R29" i="5" s="1"/>
  <c r="H31" i="5"/>
  <c r="R31" i="5" s="1"/>
  <c r="H33" i="5"/>
  <c r="R33" i="5" s="1"/>
  <c r="H35" i="5"/>
  <c r="R35" i="5" s="1"/>
  <c r="I25" i="5"/>
  <c r="I26" i="5"/>
  <c r="I27" i="5"/>
  <c r="I28" i="5"/>
  <c r="T28" i="5" s="1"/>
  <c r="I29" i="5"/>
  <c r="I30" i="5"/>
  <c r="I31" i="5"/>
  <c r="I32" i="5"/>
  <c r="I33" i="5"/>
  <c r="I34" i="5"/>
  <c r="I35" i="5"/>
  <c r="I36" i="5"/>
  <c r="I37" i="5"/>
  <c r="I38" i="5"/>
  <c r="I39" i="5"/>
  <c r="I40" i="5"/>
  <c r="I41" i="5"/>
  <c r="F37" i="5"/>
  <c r="P37" i="5" s="1"/>
  <c r="F38" i="5"/>
  <c r="P38" i="5" s="1"/>
  <c r="F39" i="5"/>
  <c r="P39" i="5" s="1"/>
  <c r="F40" i="5"/>
  <c r="P40" i="5" s="1"/>
  <c r="T30" i="5"/>
  <c r="F17" i="5"/>
  <c r="I17" i="5" s="1"/>
  <c r="J17" i="5" s="1"/>
  <c r="G13" i="5"/>
  <c r="G14" i="5"/>
  <c r="K14" i="5" s="1"/>
  <c r="H19" i="5"/>
  <c r="L19" i="5" s="1"/>
  <c r="F16" i="5"/>
  <c r="I16" i="5" s="1"/>
  <c r="J16" i="5" s="1"/>
  <c r="H18" i="5"/>
  <c r="L18" i="5" s="1"/>
  <c r="F13" i="5"/>
  <c r="H15" i="5"/>
  <c r="L15" i="5" s="1"/>
  <c r="G18" i="5"/>
  <c r="K18" i="5" s="1"/>
  <c r="F21" i="5"/>
  <c r="I21" i="5" s="1"/>
  <c r="J21" i="5" s="1"/>
  <c r="H14" i="5"/>
  <c r="L14" i="5" s="1"/>
  <c r="G17" i="5"/>
  <c r="K17" i="5" s="1"/>
  <c r="F20" i="5"/>
  <c r="I20" i="5" s="1"/>
  <c r="J20" i="5" s="1"/>
  <c r="H13" i="5"/>
  <c r="F15" i="5"/>
  <c r="I15" i="5" s="1"/>
  <c r="J15" i="5" s="1"/>
  <c r="G16" i="5"/>
  <c r="K16" i="5" s="1"/>
  <c r="H17" i="5"/>
  <c r="L17" i="5" s="1"/>
  <c r="F19" i="5"/>
  <c r="I19" i="5" s="1"/>
  <c r="J19" i="5" s="1"/>
  <c r="G20" i="5"/>
  <c r="K20" i="5" s="1"/>
  <c r="H21" i="5"/>
  <c r="L21" i="5" s="1"/>
  <c r="F14" i="5"/>
  <c r="I14" i="5" s="1"/>
  <c r="J14" i="5" s="1"/>
  <c r="G15" i="5"/>
  <c r="K15" i="5" s="1"/>
  <c r="H16" i="5"/>
  <c r="L16" i="5" s="1"/>
  <c r="F18" i="5"/>
  <c r="I18" i="5" s="1"/>
  <c r="J18" i="5" s="1"/>
  <c r="G19" i="5"/>
  <c r="K19" i="5" s="1"/>
  <c r="H20" i="5"/>
  <c r="L20" i="5" s="1"/>
  <c r="N37" i="5"/>
  <c r="J37" i="5" s="1"/>
  <c r="K37" i="5" s="1"/>
  <c r="N35" i="5"/>
  <c r="J35" i="5" s="1"/>
  <c r="K35" i="5" s="1"/>
  <c r="N38" i="5"/>
  <c r="N36" i="5"/>
  <c r="J36" i="5" s="1"/>
  <c r="K36" i="5" s="1"/>
  <c r="J34" i="5"/>
  <c r="K34" i="5" s="1"/>
  <c r="T36" i="5"/>
  <c r="G15" i="2"/>
  <c r="K15" i="2" s="1"/>
  <c r="F18" i="2"/>
  <c r="I18" i="2" s="1"/>
  <c r="J18" i="2" s="1"/>
  <c r="H20" i="2"/>
  <c r="L20" i="2" s="1"/>
  <c r="G14" i="2"/>
  <c r="K14" i="2" s="1"/>
  <c r="F17" i="2"/>
  <c r="I17" i="2" s="1"/>
  <c r="J17" i="2" s="1"/>
  <c r="H19" i="2"/>
  <c r="L19" i="2" s="1"/>
  <c r="F14" i="2"/>
  <c r="I14" i="2" s="1"/>
  <c r="J14" i="2" s="1"/>
  <c r="H16" i="2"/>
  <c r="L16" i="2" s="1"/>
  <c r="G19" i="2"/>
  <c r="K19" i="2" s="1"/>
  <c r="F13" i="2"/>
  <c r="H15" i="2"/>
  <c r="L15" i="2" s="1"/>
  <c r="G18" i="2"/>
  <c r="K18" i="2" s="1"/>
  <c r="F21" i="2"/>
  <c r="I21" i="2" s="1"/>
  <c r="J21" i="2" s="1"/>
  <c r="G13" i="2"/>
  <c r="H14" i="2"/>
  <c r="L14" i="2" s="1"/>
  <c r="F16" i="2"/>
  <c r="I16" i="2" s="1"/>
  <c r="J16" i="2" s="1"/>
  <c r="G17" i="2"/>
  <c r="K17" i="2" s="1"/>
  <c r="H18" i="2"/>
  <c r="L18" i="2" s="1"/>
  <c r="F20" i="2"/>
  <c r="I20" i="2" s="1"/>
  <c r="J20" i="2" s="1"/>
  <c r="G21" i="2"/>
  <c r="K21" i="2" s="1"/>
  <c r="H13" i="2"/>
  <c r="F15" i="2"/>
  <c r="I15" i="2" s="1"/>
  <c r="J15" i="2" s="1"/>
  <c r="G16" i="2"/>
  <c r="K16" i="2" s="1"/>
  <c r="H17" i="2"/>
  <c r="L17" i="2" s="1"/>
  <c r="F19" i="2"/>
  <c r="I19" i="2" s="1"/>
  <c r="J19" i="2" s="1"/>
  <c r="G20" i="2"/>
  <c r="K20" i="2" s="1"/>
  <c r="N40" i="2"/>
  <c r="J40" i="2" s="1"/>
  <c r="K40" i="2" s="1"/>
  <c r="J38" i="2"/>
  <c r="K38" i="2" s="1"/>
  <c r="N39" i="2"/>
  <c r="J39" i="2" s="1"/>
  <c r="K39" i="2" s="1"/>
  <c r="N41" i="2"/>
  <c r="J41" i="2" s="1"/>
  <c r="K41" i="2" s="1"/>
  <c r="H26" i="3"/>
  <c r="R26" i="3" s="1"/>
  <c r="H28" i="3"/>
  <c r="R28" i="3" s="1"/>
  <c r="H30" i="3"/>
  <c r="R30" i="3" s="1"/>
  <c r="H32" i="3"/>
  <c r="R32" i="3" s="1"/>
  <c r="H34" i="3"/>
  <c r="R34" i="3" s="1"/>
  <c r="H36" i="3"/>
  <c r="R36" i="3" s="1"/>
  <c r="H38" i="3"/>
  <c r="R38" i="3" s="1"/>
  <c r="H40" i="3"/>
  <c r="R40" i="3" s="1"/>
  <c r="F25" i="3"/>
  <c r="F27" i="3"/>
  <c r="P27" i="3" s="1"/>
  <c r="F29" i="3"/>
  <c r="P29" i="3" s="1"/>
  <c r="F31" i="3"/>
  <c r="P31" i="3" s="1"/>
  <c r="F33" i="3"/>
  <c r="P33" i="3" s="1"/>
  <c r="F35" i="3"/>
  <c r="P35" i="3" s="1"/>
  <c r="F37" i="3"/>
  <c r="P37" i="3" s="1"/>
  <c r="F39" i="3"/>
  <c r="P39" i="3" s="1"/>
  <c r="F41" i="3"/>
  <c r="P41" i="3" s="1"/>
  <c r="I25" i="3"/>
  <c r="I26" i="3"/>
  <c r="I27" i="3"/>
  <c r="I28" i="3"/>
  <c r="I29" i="3"/>
  <c r="I30" i="3"/>
  <c r="I31" i="3"/>
  <c r="I32" i="3"/>
  <c r="I33" i="3"/>
  <c r="I34" i="3"/>
  <c r="I35" i="3"/>
  <c r="I36" i="3"/>
  <c r="I37" i="3"/>
  <c r="I38" i="3"/>
  <c r="I39" i="3"/>
  <c r="I40" i="3"/>
  <c r="I41" i="3"/>
  <c r="H25" i="3"/>
  <c r="H27" i="3"/>
  <c r="R27" i="3" s="1"/>
  <c r="H29" i="3"/>
  <c r="R29" i="3" s="1"/>
  <c r="H31" i="3"/>
  <c r="R31" i="3" s="1"/>
  <c r="H33" i="3"/>
  <c r="R33" i="3" s="1"/>
  <c r="H35" i="3"/>
  <c r="R35" i="3" s="1"/>
  <c r="H37" i="3"/>
  <c r="R37" i="3" s="1"/>
  <c r="H39" i="3"/>
  <c r="R39" i="3" s="1"/>
  <c r="H41" i="3"/>
  <c r="R41" i="3" s="1"/>
  <c r="F26" i="3"/>
  <c r="P26" i="3" s="1"/>
  <c r="F28" i="3"/>
  <c r="P28" i="3" s="1"/>
  <c r="F30" i="3"/>
  <c r="P30" i="3" s="1"/>
  <c r="F32" i="3"/>
  <c r="P32" i="3" s="1"/>
  <c r="F34" i="3"/>
  <c r="P34" i="3" s="1"/>
  <c r="F36" i="3"/>
  <c r="P36" i="3" s="1"/>
  <c r="F38" i="3"/>
  <c r="P38" i="3" s="1"/>
  <c r="F40" i="3"/>
  <c r="P40" i="3" s="1"/>
  <c r="G25" i="3"/>
  <c r="G26" i="3"/>
  <c r="Q26" i="3" s="1"/>
  <c r="G27" i="3"/>
  <c r="Q27" i="3" s="1"/>
  <c r="T27" i="3" s="1"/>
  <c r="G28" i="3"/>
  <c r="Q28" i="3" s="1"/>
  <c r="G29" i="3"/>
  <c r="Q29" i="3" s="1"/>
  <c r="G30" i="3"/>
  <c r="Q30" i="3" s="1"/>
  <c r="G31" i="3"/>
  <c r="Q31" i="3" s="1"/>
  <c r="T31" i="3" s="1"/>
  <c r="G32" i="3"/>
  <c r="Q32" i="3" s="1"/>
  <c r="G33" i="3"/>
  <c r="Q33" i="3" s="1"/>
  <c r="G34" i="3"/>
  <c r="Q34" i="3" s="1"/>
  <c r="G35" i="3"/>
  <c r="Q35" i="3" s="1"/>
  <c r="T35" i="3" s="1"/>
  <c r="G36" i="3"/>
  <c r="Q36" i="3" s="1"/>
  <c r="G37" i="3"/>
  <c r="Q37" i="3" s="1"/>
  <c r="G38" i="3"/>
  <c r="Q38" i="3" s="1"/>
  <c r="G39" i="3"/>
  <c r="Q39" i="3" s="1"/>
  <c r="G40" i="3"/>
  <c r="Q40" i="3" s="1"/>
  <c r="F14" i="3"/>
  <c r="I14" i="3" s="1"/>
  <c r="J14" i="3" s="1"/>
  <c r="F13" i="3"/>
  <c r="F18" i="3"/>
  <c r="I18" i="3" s="1"/>
  <c r="J18" i="3" s="1"/>
  <c r="F17" i="3"/>
  <c r="I17" i="3" s="1"/>
  <c r="J17" i="3" s="1"/>
  <c r="G15" i="3"/>
  <c r="K15" i="3" s="1"/>
  <c r="H20" i="3"/>
  <c r="L20" i="3" s="1"/>
  <c r="G14" i="3"/>
  <c r="K14" i="3" s="1"/>
  <c r="H19" i="3"/>
  <c r="L19" i="3" s="1"/>
  <c r="H16" i="3"/>
  <c r="L16" i="3" s="1"/>
  <c r="G19" i="3"/>
  <c r="K19" i="3" s="1"/>
  <c r="H15" i="3"/>
  <c r="L15" i="3" s="1"/>
  <c r="G18" i="3"/>
  <c r="K18" i="3" s="1"/>
  <c r="F21" i="3"/>
  <c r="I21" i="3" s="1"/>
  <c r="J21" i="3" s="1"/>
  <c r="G13" i="3"/>
  <c r="H14" i="3"/>
  <c r="L14" i="3" s="1"/>
  <c r="F16" i="3"/>
  <c r="I16" i="3" s="1"/>
  <c r="J16" i="3" s="1"/>
  <c r="G17" i="3"/>
  <c r="K17" i="3" s="1"/>
  <c r="H18" i="3"/>
  <c r="L18" i="3" s="1"/>
  <c r="F20" i="3"/>
  <c r="I20" i="3" s="1"/>
  <c r="J20" i="3" s="1"/>
  <c r="G21" i="3"/>
  <c r="K21" i="3" s="1"/>
  <c r="H13" i="3"/>
  <c r="F15" i="3"/>
  <c r="I15" i="3" s="1"/>
  <c r="J15" i="3" s="1"/>
  <c r="T15" i="3" s="1"/>
  <c r="G16" i="3"/>
  <c r="K16" i="3" s="1"/>
  <c r="H17" i="3"/>
  <c r="L17" i="3" s="1"/>
  <c r="F19" i="3"/>
  <c r="I19" i="3" s="1"/>
  <c r="J19" i="3" s="1"/>
  <c r="G20" i="3"/>
  <c r="K20" i="3" s="1"/>
  <c r="N41" i="3"/>
  <c r="J41" i="3" s="1"/>
  <c r="K41" i="3" s="1"/>
  <c r="N39" i="3"/>
  <c r="J39" i="3" s="1"/>
  <c r="K39" i="3" s="1"/>
  <c r="N40" i="3"/>
  <c r="J40" i="3" s="1"/>
  <c r="K40" i="3" s="1"/>
  <c r="J38" i="3"/>
  <c r="K38" i="3" s="1"/>
  <c r="T32" i="3"/>
  <c r="T16" i="3" l="1"/>
  <c r="T39" i="3"/>
  <c r="T37" i="3"/>
  <c r="T33" i="3"/>
  <c r="T29" i="3"/>
  <c r="T32" i="5"/>
  <c r="T26" i="5"/>
  <c r="T28" i="2"/>
  <c r="T36" i="2"/>
  <c r="T29" i="2"/>
  <c r="T37" i="2"/>
  <c r="T32" i="2"/>
  <c r="T41" i="2"/>
  <c r="T33" i="2"/>
  <c r="T38" i="2"/>
  <c r="T34" i="2"/>
  <c r="T30" i="2"/>
  <c r="T26" i="2"/>
  <c r="T35" i="2"/>
  <c r="T31" i="2"/>
  <c r="T27" i="2"/>
  <c r="T39" i="2"/>
  <c r="T40" i="2"/>
  <c r="T16" i="2"/>
  <c r="T17" i="2"/>
  <c r="T15" i="2"/>
  <c r="T14" i="2"/>
  <c r="T31" i="5"/>
  <c r="T34" i="5"/>
  <c r="T37" i="5"/>
  <c r="T35" i="5"/>
  <c r="T33" i="5"/>
  <c r="T29" i="5"/>
  <c r="T27" i="5"/>
  <c r="T14" i="5"/>
  <c r="T15" i="5"/>
  <c r="T17" i="5"/>
  <c r="T16" i="5"/>
  <c r="N41" i="5"/>
  <c r="J41" i="5" s="1"/>
  <c r="K41" i="5" s="1"/>
  <c r="T41" i="5" s="1"/>
  <c r="N39" i="5"/>
  <c r="J39" i="5" s="1"/>
  <c r="K39" i="5" s="1"/>
  <c r="T39" i="5" s="1"/>
  <c r="N40" i="5"/>
  <c r="J40" i="5" s="1"/>
  <c r="K40" i="5" s="1"/>
  <c r="T40" i="5" s="1"/>
  <c r="J38" i="5"/>
  <c r="K38" i="5" s="1"/>
  <c r="T38" i="5" s="1"/>
  <c r="T14" i="3"/>
  <c r="T40" i="3"/>
  <c r="T41" i="3"/>
  <c r="T36" i="3"/>
  <c r="T28" i="3"/>
  <c r="T38" i="3"/>
  <c r="T34" i="3"/>
  <c r="T30" i="3"/>
  <c r="T26" i="3"/>
  <c r="T17" i="3"/>
</calcChain>
</file>

<file path=xl/sharedStrings.xml><?xml version="1.0" encoding="utf-8"?>
<sst xmlns="http://schemas.openxmlformats.org/spreadsheetml/2006/main" count="1193" uniqueCount="461">
  <si>
    <t>Map</t>
  </si>
  <si>
    <t>P1</t>
  </si>
  <si>
    <t>P2</t>
  </si>
  <si>
    <t>P3</t>
  </si>
  <si>
    <t>P4</t>
  </si>
  <si>
    <t>X</t>
  </si>
  <si>
    <t>Y</t>
  </si>
  <si>
    <t>width</t>
  </si>
  <si>
    <t>height</t>
  </si>
  <si>
    <t>Inkscape coordinates</t>
  </si>
  <si>
    <t>Innsbruck</t>
  </si>
  <si>
    <t>Salzburg</t>
  </si>
  <si>
    <t>Wels</t>
  </si>
  <si>
    <t>Steyr</t>
  </si>
  <si>
    <t>Graz</t>
  </si>
  <si>
    <t>Wolfsberg</t>
  </si>
  <si>
    <t>Klagenfurt</t>
  </si>
  <si>
    <t>Villach</t>
  </si>
  <si>
    <t>name</t>
  </si>
  <si>
    <t>label position</t>
  </si>
  <si>
    <t>flash coordinates</t>
  </si>
  <si>
    <t>width(px)</t>
  </si>
  <si>
    <t>height(px)</t>
  </si>
  <si>
    <t>#</t>
  </si>
  <si>
    <t>Linz</t>
  </si>
  <si>
    <t>refa</t>
  </si>
  <si>
    <t>Austria</t>
  </si>
  <si>
    <t>test#</t>
  </si>
  <si>
    <t>section#</t>
  </si>
  <si>
    <t>"name"</t>
  </si>
  <si>
    <t>"</t>
  </si>
  <si>
    <t>int(X)</t>
  </si>
  <si>
    <t>int(Y)</t>
  </si>
  <si>
    <t>C1</t>
  </si>
  <si>
    <t>C2</t>
  </si>
  <si>
    <t>C3</t>
  </si>
  <si>
    <t>C4</t>
  </si>
  <si>
    <t>PATH</t>
  </si>
  <si>
    <t>BULLDOZER</t>
  </si>
  <si>
    <t>"refa"</t>
  </si>
  <si>
    <t>??</t>
  </si>
  <si>
    <t>Dornbirn</t>
  </si>
  <si>
    <t>Feldkirch</t>
  </si>
  <si>
    <t>Leoben</t>
  </si>
  <si>
    <t>Wiener Neustadt</t>
  </si>
  <si>
    <t>VIENNA</t>
  </si>
  <si>
    <t>Hollabrunn</t>
  </si>
  <si>
    <t>Sankt Pölten</t>
  </si>
  <si>
    <t>Belarus</t>
  </si>
  <si>
    <t>Brest</t>
  </si>
  <si>
    <t>Grodno</t>
  </si>
  <si>
    <t>Lida</t>
  </si>
  <si>
    <t>MINSK</t>
  </si>
  <si>
    <t>Barysaw</t>
  </si>
  <si>
    <t>Novopolotsk</t>
  </si>
  <si>
    <t>Orsha</t>
  </si>
  <si>
    <t>Mogilev</t>
  </si>
  <si>
    <t>Babruysk</t>
  </si>
  <si>
    <t>Zhlobin</t>
  </si>
  <si>
    <t>Gomel</t>
  </si>
  <si>
    <t>Rechytsa</t>
  </si>
  <si>
    <t>Svietlahorsk</t>
  </si>
  <si>
    <t>Mazyr</t>
  </si>
  <si>
    <t>Pinsk</t>
  </si>
  <si>
    <t>Baranavichy</t>
  </si>
  <si>
    <t>Britain</t>
  </si>
  <si>
    <t>Bulgaria</t>
  </si>
  <si>
    <t>Vidin</t>
  </si>
  <si>
    <t>Montana</t>
  </si>
  <si>
    <t>Vratsa</t>
  </si>
  <si>
    <t>SOFIA</t>
  </si>
  <si>
    <t>Pernik</t>
  </si>
  <si>
    <t>Blagoevgrad</t>
  </si>
  <si>
    <t>Bansko</t>
  </si>
  <si>
    <t>Pazardzhik</t>
  </si>
  <si>
    <t>Plovdiv</t>
  </si>
  <si>
    <t>Haskovo</t>
  </si>
  <si>
    <t>Burgas</t>
  </si>
  <si>
    <t>Shumen</t>
  </si>
  <si>
    <t>Sliven</t>
  </si>
  <si>
    <t>Pleven</t>
  </si>
  <si>
    <t>Sunny Beach</t>
  </si>
  <si>
    <t>Varna</t>
  </si>
  <si>
    <t>BLANK</t>
  </si>
  <si>
    <t>Denmark</t>
  </si>
  <si>
    <t>COPENHAGEN</t>
  </si>
  <si>
    <t>Roskilde</t>
  </si>
  <si>
    <t>Slagelse</t>
  </si>
  <si>
    <t>Odense</t>
  </si>
  <si>
    <t>Kolding</t>
  </si>
  <si>
    <t>Esbjerg</t>
  </si>
  <si>
    <t>Vejle</t>
  </si>
  <si>
    <t>Aarhus</t>
  </si>
  <si>
    <t>Herning</t>
  </si>
  <si>
    <t>Holstebro</t>
  </si>
  <si>
    <t>Viborg</t>
  </si>
  <si>
    <t>Randers</t>
  </si>
  <si>
    <t>Frederikshavn</t>
  </si>
  <si>
    <t>Aalborg</t>
  </si>
  <si>
    <t>Thisted</t>
  </si>
  <si>
    <t>Klitmoller</t>
  </si>
  <si>
    <t>Finland</t>
  </si>
  <si>
    <t>HELSINKI</t>
  </si>
  <si>
    <t>Turku</t>
  </si>
  <si>
    <t>Pori</t>
  </si>
  <si>
    <t>Tampere</t>
  </si>
  <si>
    <t>Lahti</t>
  </si>
  <si>
    <t>Kouvola</t>
  </si>
  <si>
    <t>Mikkeli</t>
  </si>
  <si>
    <t>Joensuu</t>
  </si>
  <si>
    <t>Kuopio</t>
  </si>
  <si>
    <t>Vaasa</t>
  </si>
  <si>
    <t>Oulu</t>
  </si>
  <si>
    <t>Kuusamo</t>
  </si>
  <si>
    <t>Rovaniemi</t>
  </si>
  <si>
    <t>Kittila</t>
  </si>
  <si>
    <t>Saariselka</t>
  </si>
  <si>
    <t>Inari</t>
  </si>
  <si>
    <t>Greece</t>
  </si>
  <si>
    <t>Alexandroupoli</t>
  </si>
  <si>
    <t>Kavala</t>
  </si>
  <si>
    <t>Serres</t>
  </si>
  <si>
    <t>Thessaloniki</t>
  </si>
  <si>
    <t>Loanniana</t>
  </si>
  <si>
    <t>Trikala</t>
  </si>
  <si>
    <t>Larissa</t>
  </si>
  <si>
    <t>Lamia</t>
  </si>
  <si>
    <t>Agrinio</t>
  </si>
  <si>
    <t>Patras</t>
  </si>
  <si>
    <t>Archia Olympia</t>
  </si>
  <si>
    <t>Kalamata</t>
  </si>
  <si>
    <t>Athens</t>
  </si>
  <si>
    <t>Chania</t>
  </si>
  <si>
    <t>Heraklion</t>
  </si>
  <si>
    <t>Lindos</t>
  </si>
  <si>
    <t>Hungary</t>
  </si>
  <si>
    <t>Szombathely</t>
  </si>
  <si>
    <t>Sopron</t>
  </si>
  <si>
    <t>Győr</t>
  </si>
  <si>
    <t>BUDAPEST</t>
  </si>
  <si>
    <t>Székesfehérvár</t>
  </si>
  <si>
    <t>Veszprém</t>
  </si>
  <si>
    <t>Siófok</t>
  </si>
  <si>
    <t>Pécs</t>
  </si>
  <si>
    <t>Baja</t>
  </si>
  <si>
    <t>Szeged</t>
  </si>
  <si>
    <t>Kecskemét</t>
  </si>
  <si>
    <t>Szolnok</t>
  </si>
  <si>
    <t>Eger</t>
  </si>
  <si>
    <t>Miskolc</t>
  </si>
  <si>
    <t>Nyíregyháza</t>
  </si>
  <si>
    <t>Debrecen</t>
  </si>
  <si>
    <t>Netherlands</t>
  </si>
  <si>
    <t>Groningen</t>
  </si>
  <si>
    <t>Drachten</t>
  </si>
  <si>
    <t>Leeuwarden</t>
  </si>
  <si>
    <t>Den Helder</t>
  </si>
  <si>
    <t>AMESTERDAM</t>
  </si>
  <si>
    <t>Zwolle</t>
  </si>
  <si>
    <t>Hengelo</t>
  </si>
  <si>
    <t>Nijmegen</t>
  </si>
  <si>
    <t>Venlo</t>
  </si>
  <si>
    <t>Roermond</t>
  </si>
  <si>
    <t>Maastricht</t>
  </si>
  <si>
    <t>Eindhoven</t>
  </si>
  <si>
    <t>Tilburg</t>
  </si>
  <si>
    <t>Breda</t>
  </si>
  <si>
    <t>Rotterdam</t>
  </si>
  <si>
    <t>Middelburg</t>
  </si>
  <si>
    <t>Norway</t>
  </si>
  <si>
    <t>OSLO</t>
  </si>
  <si>
    <t>Fredrikstad</t>
  </si>
  <si>
    <t>Kristiansand</t>
  </si>
  <si>
    <t>Stavanger</t>
  </si>
  <si>
    <t>Bergen</t>
  </si>
  <si>
    <t>Alesund</t>
  </si>
  <si>
    <t>Trondheim</t>
  </si>
  <si>
    <t>Steinkjer</t>
  </si>
  <si>
    <t>Bronnoysund</t>
  </si>
  <si>
    <t>Mosjoen</t>
  </si>
  <si>
    <t>Narvik</t>
  </si>
  <si>
    <t>Tromso</t>
  </si>
  <si>
    <t>Alta</t>
  </si>
  <si>
    <t>Tana</t>
  </si>
  <si>
    <t>Kirkenes</t>
  </si>
  <si>
    <t>Vardo</t>
  </si>
  <si>
    <t>Poland</t>
  </si>
  <si>
    <t>Gdynia</t>
  </si>
  <si>
    <t>Olsztyn</t>
  </si>
  <si>
    <t>Białystok</t>
  </si>
  <si>
    <t>WARSAW</t>
  </si>
  <si>
    <t>Łódź</t>
  </si>
  <si>
    <t>Lublin</t>
  </si>
  <si>
    <t>Rzeszów</t>
  </si>
  <si>
    <t>Zakopane</t>
  </si>
  <si>
    <t>Kraków</t>
  </si>
  <si>
    <t>KielceGdynia</t>
  </si>
  <si>
    <t>Częstochowa</t>
  </si>
  <si>
    <t>Katowice</t>
  </si>
  <si>
    <t>Wrocław</t>
  </si>
  <si>
    <t>Poznań</t>
  </si>
  <si>
    <t>Bydgoszcz</t>
  </si>
  <si>
    <t>Szczecin</t>
  </si>
  <si>
    <t>Portugal</t>
  </si>
  <si>
    <t>Chaves</t>
  </si>
  <si>
    <t>Braga</t>
  </si>
  <si>
    <t>Porto</t>
  </si>
  <si>
    <t>Vila Real</t>
  </si>
  <si>
    <t>Viseu</t>
  </si>
  <si>
    <t>Guarda</t>
  </si>
  <si>
    <t>Castelo Branco</t>
  </si>
  <si>
    <t>Coimbra</t>
  </si>
  <si>
    <t>Figueira da Foz</t>
  </si>
  <si>
    <t>Caldas da Rainha</t>
  </si>
  <si>
    <t>Storil</t>
  </si>
  <si>
    <t>LISBON</t>
  </si>
  <si>
    <t>Setubal Municipality</t>
  </si>
  <si>
    <t>Evora</t>
  </si>
  <si>
    <t>Albufeira</t>
  </si>
  <si>
    <t>Faro</t>
  </si>
  <si>
    <t>Romania</t>
  </si>
  <si>
    <t>Timișoara</t>
  </si>
  <si>
    <t>Arad</t>
  </si>
  <si>
    <t>Oradea</t>
  </si>
  <si>
    <t>Cluj-Napoca</t>
  </si>
  <si>
    <t>Târgu Mureș</t>
  </si>
  <si>
    <t>Sibiu</t>
  </si>
  <si>
    <t>Craiova</t>
  </si>
  <si>
    <t>Pitești</t>
  </si>
  <si>
    <t>Brașov</t>
  </si>
  <si>
    <t>Bacău</t>
  </si>
  <si>
    <t>Iași</t>
  </si>
  <si>
    <t>Galați</t>
  </si>
  <si>
    <t>Brăila</t>
  </si>
  <si>
    <t>Constanța</t>
  </si>
  <si>
    <t>BUCHAREST</t>
  </si>
  <si>
    <t>Ploiești</t>
  </si>
  <si>
    <t>Slovakia</t>
  </si>
  <si>
    <t>Bratislava</t>
  </si>
  <si>
    <t>Komárno</t>
  </si>
  <si>
    <t>Nitra</t>
  </si>
  <si>
    <t>Trnava</t>
  </si>
  <si>
    <t>Trenčín</t>
  </si>
  <si>
    <t>Žilina</t>
  </si>
  <si>
    <t>Martin</t>
  </si>
  <si>
    <t>Prievidza</t>
  </si>
  <si>
    <t>Zvolen</t>
  </si>
  <si>
    <t>Banská Bystrica</t>
  </si>
  <si>
    <t>Poprad</t>
  </si>
  <si>
    <t>Spišská Nová Ves</t>
  </si>
  <si>
    <t>Košice</t>
  </si>
  <si>
    <t>Prešov</t>
  </si>
  <si>
    <t>Humenné</t>
  </si>
  <si>
    <t>Michalovce</t>
  </si>
  <si>
    <t>Spain</t>
  </si>
  <si>
    <t>Vigo</t>
  </si>
  <si>
    <t>Salamanca</t>
  </si>
  <si>
    <t>Valladolid</t>
  </si>
  <si>
    <t>León</t>
  </si>
  <si>
    <t>Gijón</t>
  </si>
  <si>
    <t>Bilbao</t>
  </si>
  <si>
    <t>Zaragoza</t>
  </si>
  <si>
    <t>Barcelona</t>
  </si>
  <si>
    <t>Palma</t>
  </si>
  <si>
    <t>Valencia</t>
  </si>
  <si>
    <t>Alicante</t>
  </si>
  <si>
    <t>Murcia</t>
  </si>
  <si>
    <t>Córdoba</t>
  </si>
  <si>
    <t>Seville</t>
  </si>
  <si>
    <t>Málaga</t>
  </si>
  <si>
    <t>MADRID</t>
  </si>
  <si>
    <t>Sweden</t>
  </si>
  <si>
    <t>Malmö</t>
  </si>
  <si>
    <t>Gothenburg</t>
  </si>
  <si>
    <t>Jönköping</t>
  </si>
  <si>
    <t>Linköping</t>
  </si>
  <si>
    <t>Karlstad</t>
  </si>
  <si>
    <t>Örebro</t>
  </si>
  <si>
    <t>Västerås</t>
  </si>
  <si>
    <t>Uppsala</t>
  </si>
  <si>
    <t>Gävle</t>
  </si>
  <si>
    <t>Borlänge</t>
  </si>
  <si>
    <t>Östersund</t>
  </si>
  <si>
    <t>Sundsvall</t>
  </si>
  <si>
    <t>Umeå</t>
  </si>
  <si>
    <t>Skellefteå</t>
  </si>
  <si>
    <t>Luleå</t>
  </si>
  <si>
    <t>Switzerland</t>
  </si>
  <si>
    <t>Lugano</t>
  </si>
  <si>
    <t>Chur</t>
  </si>
  <si>
    <t>St. Gallen</t>
  </si>
  <si>
    <t>Schaffhausen</t>
  </si>
  <si>
    <t>Winterthur</t>
  </si>
  <si>
    <t>Zürich</t>
  </si>
  <si>
    <t>Lausanne</t>
  </si>
  <si>
    <t>Basel</t>
  </si>
  <si>
    <t>Biel/Bienne</t>
  </si>
  <si>
    <t>La Chaux-de-Fonds</t>
  </si>
  <si>
    <t>Neuchâtel</t>
  </si>
  <si>
    <t>Bern</t>
  </si>
  <si>
    <t>Thun</t>
  </si>
  <si>
    <t>Sion</t>
  </si>
  <si>
    <t>Lucerne</t>
  </si>
  <si>
    <t>GENOVA</t>
  </si>
  <si>
    <t>Ukraine</t>
  </si>
  <si>
    <t>Lviv</t>
  </si>
  <si>
    <t>Vinnytsia</t>
  </si>
  <si>
    <t>Zhytomyr</t>
  </si>
  <si>
    <t>KYIV</t>
  </si>
  <si>
    <t>Poltava</t>
  </si>
  <si>
    <t>Kharkiv</t>
  </si>
  <si>
    <t>Luhansk</t>
  </si>
  <si>
    <t>Donetsk</t>
  </si>
  <si>
    <t>Mariupol</t>
  </si>
  <si>
    <t>Zaporizhia</t>
  </si>
  <si>
    <t>Dnipro</t>
  </si>
  <si>
    <t xml:space="preserve">Kryvyi Rih </t>
  </si>
  <si>
    <t>Mykolaiv</t>
  </si>
  <si>
    <t>Odessa</t>
  </si>
  <si>
    <t>Kherson</t>
  </si>
  <si>
    <t>Sevastopol</t>
  </si>
  <si>
    <t>Lucerne, a compact city in Switzerland known for its preserved medieval architecture, sits amid snowcapped mountains on Lake Lucerne. Its colorful Altstadt (Old Town) is bordered on the north by 870m Museggmauer (Musegg Wall), a 14-century rampart. The covered Kapellbrücke (Chapel Bridge), built in 1333, links the Aldstadt to the Reuss River's right bank.</t>
  </si>
  <si>
    <t>Thun is a town near Lake Thun, in Switzerland’s Bernese Oberland region. Turreted Thun Castle, from the 1100s, stands on a hill above the old town. It has sweeping views of the Alps. The 14th-century City Church has an octagonal tower and a baroque hall. Thun Panorama, in lakeside Schadau Park, is a 19th-century, 360-degree painting of the town. Paddle steamers cruise Lake Thun to the resort town of Interlaken.</t>
  </si>
  <si>
    <t>Bern, the capital city of Switzerland, is built around a crook in the Aare River. It traces its origins back to the 12th century, with medieval architecture preserved in the Altstadt (Old Town). The Swiss Parliament and diplomats meet in the Neo-Renaissance Bundeshaus (Federal Palace). The Französische Kirche (French Church) and the nearby medieval tower known as the Zytglogge both date to the 13th century.</t>
  </si>
  <si>
    <t>The city of Neuchâtel, the French-speaking capital of the Swiss canton Neuchâtel, lies on the northern shore of Lake Neuchâtel. Its medieval old town spreads beneath the Château de Neuchâtel, a castle begun in the 12th century. The adjacent Collégiale is a Gothic church from the same period. In the Jura Mountains west of the city, Creux du Van is an amphitheaterlike canyon with hiking trails and panoramic views.</t>
  </si>
  <si>
    <t>Neuchâtel Castle</t>
  </si>
  <si>
    <t>The International Museum of Horology in La Chaux-de-Fonds</t>
  </si>
  <si>
    <t>La Chaux-de-Fonds is a Swiss city of the district of La Chaux-de-Fonds in the canton of Neuchâtel. It is located in the Jura mountains at an altitude of 1000 m, a few kilometres south of the French border.</t>
  </si>
  <si>
    <t>Schadau Park in Thun</t>
  </si>
  <si>
    <t>Sion is a city in the southwestern Swiss canton of Valais. It’s known for 2 hilltop fortifications: the 13th-century Tourbillon Castle ruins and the Valère Castle complex, with a basilica housing an organ over 500 years old. The 15th-century Cathedral of Notre-Dame-du-Glarier and the conical Witches’ Tower are in the old town. The Majorie and Vidomnat towers house the Valais Art Museum’s regional art collection.</t>
  </si>
  <si>
    <t>Lion Monument in Lucerne</t>
  </si>
  <si>
    <t>Geneva is a city in Switzerland that lies at the southern tip of expansive Lac Léman (Lake Geneva). Surrounded by the Alps and Jura mountains, the city has views of dramatic Mont Blanc. Headquarters of Europe’s United Nations and the Red Cross, it’s a global hub for diplomacy and banking. French influence is widespread, from the language to gastronomy and bohemian districts like Carouge.</t>
  </si>
  <si>
    <t>Biel/Bienne is a town and a municipality in the Biel/Bienne administrative district in the canton of Bern in Switzerland. Biel/Bienne lies on the language boundary between the French-speaking and German-speaking parts of Switzerland, and is throughout bilingual.</t>
  </si>
  <si>
    <t>Fountain of Justice in Biel</t>
  </si>
  <si>
    <t>Basel is a city on the Rhine River in northwest Switzerland, close to the country’s borders with France and Germany. Its medieval old town centers around Marktplatz, dominated by the 16th-century, red-sandstone Town Hall. Its 12th-century Gothic cathedral has city views, and contains the tomb of the 16th-century Dutch scholar, Erasmus. The city’s university houses some of Erasmus’ works.</t>
  </si>
  <si>
    <t>Basel Minster</t>
  </si>
  <si>
    <t>Lausanne is a city on Lake Geneva, in the French-speaking region of Vaud, Switzerland. It’s home to the International Olympic Committee headquarters, as well as the Olympic Museum and lakeshore Olympic Park. Away from the lake, the hilly old city has medieval, shop-lined streets and a 12th-century Gothic cathedral with an ornate facade. The 19th-century Palais de Rumine houses fine art and science museums.</t>
  </si>
  <si>
    <t>Cathedral of Notre-Dame in Lausanne</t>
  </si>
  <si>
    <t>The city of Zurich, a global center for banking and finance, lies at the north end of Lake Zurich in northern Switzerland. The picturesque lanes of the central Altstadt (Old Town), on either side of the Limmat River, reflect its pre-medieval history. Waterfront promenades like the Limmatquai follow the river toward the 17th-century Rathaus (town hall).</t>
  </si>
  <si>
    <t>Uetliberg in Zürich</t>
  </si>
  <si>
    <t>Winterthur is a Swiss city northeast of Zurich, near the German border. Its museums include Fotomuseum Winterthur, with its photography exhibits, and the Swiss Science Center Technorama. Museum Oskar Reinhart shows artworks from antiquity to the 1900s. Kunstmuseum Winterthur exhibits modern art, including Picasso and Klee. The Rosengarten is a hilltop garden with hundreds of rose varieties and views of the old town.</t>
  </si>
  <si>
    <t>Castle Kyburg in Winterthur</t>
  </si>
  <si>
    <t>Schaffhausen is a Swiss town on the upper Rhine River, in a wine-growing area near the German border. Baroque buildings with bay windows and decorated facades dot the medieval old town, dominated by the 16th-century Munot Fortress. Nearby, the High Gothic church of St. Johann is known for its acoustics. Kloster Allerheiligen, a former Benedictine monastery, includes a Romanesque cathedral.</t>
  </si>
  <si>
    <t>Rhine Falls in Schaffhausen</t>
  </si>
  <si>
    <t>The Rhine Falls is the largest waterfall in Switzerland and Europe. The falls are located on the High Rhine on the border between the cantons of Schaffhausen and Zürich, between the municipalities of Neuhausen am Rheinfall and Laufen-Uhwiesen/Dachsen, next to the town of Schaffhausen in northern Switzerland.</t>
  </si>
  <si>
    <t>Kyburg Castle is a castle in Switzerland, overlooking the Töss river some 3 km south-east of Winterthur, in Kyburg municipality, canton of Zürich. It is a Swiss heritage site of national significance. </t>
  </si>
  <si>
    <t>The Jet d'Eau is a large fountain in Geneva, Switzerland, and is one of the city's most famous landmarks, being featured on the city's official tourism web site and on the official logo for Geneva's hosting of the 2008 UEFA Championships.</t>
  </si>
  <si>
    <t>The Geneva Water Fountain</t>
  </si>
  <si>
    <t>The Lion Monument, or the Lion of Lucerne, is a rock relief in Lucerne, Switzerland, designed by Bertel Thorvaldsen and hewn in 1820–21 by Lukas Ahorn. It commemorates the Swiss Guards who were massacred in 1792 during the French Revolution, when revolutionaries stormed the Tuileries Palace in Paris.</t>
  </si>
  <si>
    <t>Saint-Léonard underground lake is located at Saint Léonard in the canton of Valais, Switzerland. It is formed where a bed of Triassic gypsum, emplaced within impervious Carboniferous strata, has been dissolved by groundwater. With a length of 300 and a width of 20 m it is the largest underground lake in Europe.</t>
  </si>
  <si>
    <t>Saint-Léonard underground lake in Sion</t>
  </si>
  <si>
    <t>Thun Castle is a castle in the city of Thun, in the Swiss canton of Bern. It was built in the 12th century, today houses the Thun Castle museum, and is a Swiss heritage site of national significance.</t>
  </si>
  <si>
    <t>The Zytglogge is a landmark medieval tower in Bern, Switzerland. Built in the early 13th century, it has served the city as guard tower, prison, clock tower, centre of urban life and civic memorial.</t>
  </si>
  <si>
    <t>The Zytglogge tower in Bern</t>
  </si>
  <si>
    <t>Neuchâtel Castle is a castle in the municipality of Neuchâtel of the Canton of Neuchâtel in Switzerland. It is a Swiss heritage site of national significance.</t>
  </si>
  <si>
    <t>The International Museum of Horology, French: Musée international d'horlogerie, is a horological museum in La Chaux-de-Fonds, Switzerland. It is owned and operated by the city of La Chaux-de-Fonds.</t>
  </si>
  <si>
    <t>Located along Gerechtigkeitgasse in Old Town, this statue is one of last that one encounters while doing a walk of Altstadt. It was erected in 1543, and personifies Justice with her scales and sword of truth. Below her are four heads that represent the four forms of government: a pope (theocracy), emperor (monarchy), sultan (autocracy), and mayor (republic).</t>
  </si>
  <si>
    <t>The Basel Minster is one of the main landmarks and tourist attractions of the Swiss city of Basel. It adds definition to the cityscape with its red sandstone architecture and coloured roof tiles, its two slim towers and the cross-shaped intersection of the main roof.</t>
  </si>
  <si>
    <t>The Cathedral of Notre Dame of Lausanne is a church located in the city of Lausanne, in the canton of Vaud in Switzerland. It belongs to the Evangelical Reformed Church of the Canton of Vaud.</t>
  </si>
  <si>
    <t>The Uetliberg is a mountain in the Swiss plateau, part of the Albis chain, rising to 870 m. The mountain offers a panoramic view of the entire city of Zürich and the Lake of Zurich, and lies on the boundary between the city of Zürich and the municipalities of Stallikon and Uitikon.</t>
  </si>
  <si>
    <t>The Abbey Library of Saint Gall is a significant medieval monastic library located in St. Gall, Switzerland. In 1983 the library together with the Abbey of St. Gall were designated a World Heritage Site, as “a perfect example of a great Carolingian monastery”</t>
  </si>
  <si>
    <t>St. Gallen is a city south of Lake Constance (Bodensee), in northeastern Switzerland. It’s home to the Abbey of St. Gall, a monastery of various architectural styles including baroque. The complex includes a library with a rich collection of ancient books, and a twin-towered cathedral. Nearby, the Textile Museum details this important local trade. Many buildings in the old town have decorative bay windows.</t>
  </si>
  <si>
    <t>Chur is an Alpine city and the capital of the Graubünden canton in eastern Switzerland. Winding streets in the car-free old town lead to the 13th-century, three-naved Cathedral of the Assumption, in the courtyard of the Bishop's Palace. The Brambrüesch aerial cableway ascends to a plateau with trails, panoramic views and winter ski slopes. From Chur, the Bernina Express train crosses the Alps into Italy.</t>
  </si>
  <si>
    <t>Aerial cable car running year-round from Chur city center to the slopes of Brambrüesch mountain.</t>
  </si>
  <si>
    <t>Chur Bergbahnen</t>
  </si>
  <si>
    <t>The Abbey Library of Saint Gallen</t>
  </si>
  <si>
    <t>Lugano is a city in southern Switzerland’s Italian-speaking Ticino region. Its Swiss-Mediterranean mix of cultures is closely related to that of Italy’s northern Lombardy region. This mix is reflected in its architecture and cuisine. The city stands on the northern shore of glacial Lake Lugano, surrounded by mountains. Its main square, Piazza della Riforma, is ringed with pastel-colored, neoclassical palazzi.</t>
  </si>
  <si>
    <t>Lake Lugano is a glacial lake which is situated on the border between southern Switzerland and Northern Italy. The lake, named after the city of Lugano, is situated between Lake Como and Lago Maggiore.</t>
  </si>
  <si>
    <t>Lake Lugano</t>
  </si>
  <si>
    <t>The Monument to the Sunken Ships is the symbol of the city of Sevastopol, on disputed Crimean peninsula. Located in the Sevastopol Bay, it was designed by Amandus Adamson and built by Valentin Feldmann in 1905.</t>
  </si>
  <si>
    <t>Sevastopol is the largest city on the Crimean Peninsula and a major Black Sea port. Since annexing Crimea in 2014, the Russian Federation has administered Sevastopol as a federal city. Nevertheless, Ukraine and most of the UN member countries continue to regard Sevastopol as a city with special status within Ukraine.</t>
  </si>
  <si>
    <t>The Monument to the Sunken Ships in Sevastopol</t>
  </si>
  <si>
    <t>Kherson is a city in southern Ukraine. It functions as the administrative center of Kherson Oblast. Designated as a city of oblast significance. Kherson is an important port on the Black Sea and on the Dnieper River, and the home of a major ship-building industry. As of 2015 it had a population of 294,941</t>
  </si>
  <si>
    <t>Potomkinskyi Garden Square in Kherson</t>
  </si>
  <si>
    <t> It is a landmark of the city with a park around it. It features a garden which adds beauty to the place. It is a well maintained place which attracts tourists and local people too. Many events take place here as it is a perfect place for gathering. Potomkinskyi Garden Square has shops nearby for souvenir and other stuff. It is an apt place for kids as it has a playground.</t>
  </si>
  <si>
    <t>Odessa is a port city on the Black Sea in southern Ukraine. It’s known for its beaches and 19th-century architecture, including the Odessa Opera and Ballet Theater. The monumental Potemkin Stairs, immortalized in "The Battleship Potemkin," lead down to the waterfront with its Vorontsov Lighthouse. Running parallel to the water, the grand Primorsky Boulevard is a popular promenade lined with mansions and monuments.</t>
  </si>
  <si>
    <t>The Potemkin Stairs, or Potemkin Steps, is a giant stairway in Odessa, Ukraine. The stairs are considered a formal entrance into the city from the direction of the sea and are the best known symbol of Odessa. The stairs were originally known as the Boulevard steps, the Giant Staircase, or the Richelieu steps.</t>
  </si>
  <si>
    <t>The Potemkin Stairs in Odessa</t>
  </si>
  <si>
    <t>Mykolaiv, or Nikolaev, is a city near the Black Sea in southern Ukraine. Displays at the Mykolaiv Regional Museum of Local History include prehistoric artifacts, ceramics and photographs. The Mykolaiv Observatory, founded in 1821, includes a museum with antique astronomical instruments. The Mykolaiv Zoo has tigers and polar bears. The Museum of Shipbuilding and Fleet traces the history of the city's main industry.</t>
  </si>
  <si>
    <r>
      <t>The </t>
    </r>
    <r>
      <rPr>
        <sz val="11"/>
        <color rgb="FF0B0080"/>
        <rFont val="Arial"/>
        <family val="2"/>
      </rPr>
      <t>museum</t>
    </r>
    <r>
      <rPr>
        <sz val="11"/>
        <color rgb="FF222222"/>
        <rFont val="Arial"/>
        <family val="2"/>
      </rPr>
      <t> was established in 1914 by the members of a local society of fans of the fine arts, as a monument to artist, </t>
    </r>
    <r>
      <rPr>
        <sz val="11"/>
        <color rgb="FF0B0080"/>
        <rFont val="Arial"/>
        <family val="2"/>
      </rPr>
      <t>Vasily Vereschagin</t>
    </r>
    <r>
      <rPr>
        <sz val="11"/>
        <color rgb="FF222222"/>
        <rFont val="Arial"/>
        <family val="2"/>
      </rPr>
      <t>. The first collection of the museum was placed in the former guardroom of a military department. It included works which were donated by the </t>
    </r>
    <r>
      <rPr>
        <sz val="11"/>
        <color rgb="FF0B0080"/>
        <rFont val="Arial"/>
        <family val="2"/>
      </rPr>
      <t>Academy of Arts</t>
    </r>
    <r>
      <rPr>
        <sz val="11"/>
        <color rgb="FF222222"/>
        <rFont val="Arial"/>
        <family val="2"/>
      </rPr>
      <t>, </t>
    </r>
    <r>
      <rPr>
        <sz val="11"/>
        <color rgb="FF0B0080"/>
        <rFont val="Arial"/>
        <family val="2"/>
      </rPr>
      <t>Alexander's III</t>
    </r>
    <r>
      <rPr>
        <sz val="11"/>
        <color rgb="FF222222"/>
        <rFont val="Arial"/>
        <family val="2"/>
      </rPr>
      <t> Russian museum, and items which were sent by V. V. Vereschagin's widow, Lydia Vasilyevna.</t>
    </r>
  </si>
  <si>
    <t>The V. V. Vereshchagin Mykolaiv Art Museum</t>
  </si>
  <si>
    <t>Kryvyi Rih or Krivoy Rog is a city in the Dnipropetrovsk region of Ukraine; it is the 8th-most populous city in the country. It lies within a large urban area, administratively incorporated with Kryvyi Rih Municipality as a city of regional </t>
  </si>
  <si>
    <t xml:space="preserve">Park of Fedor Mershavtsev in Kryvyi Rih </t>
  </si>
  <si>
    <t>The park was named in honor of Fedor Matveyevich Mershavtsev - a Russian nobleman, captain-lieutenant of the Imperial Navy, a participant in the Crimean War and the first defense of Sevastopol, who lived the last years of his life in Kryvyi Rih. The park has a boat station and bridges offering beautiful river views.</t>
  </si>
  <si>
    <t>Dnipro is a city on the Dnieper River in central Ukraine. Missiles in Rocket Park mark the city's role in the Soviet-era space and defense industries. The Jewish Memory and Holocaust in Ukraine Museum is part of the Menorah Center, a Jewish cultural and business complex. The Art Museum includes paintings and sculptures. Nearby, the D.I. Yavornytsky National History Museum explores archaeology and Cossack history.</t>
  </si>
  <si>
    <t>The Menorah center in Dnipro</t>
  </si>
  <si>
    <t>The Menorah center is a cultural and business center of the Jewish community in Dnipro in Eastern Ukraine. Some sources declare it to be the biggest multifunctional Jewish community center in Europe or in the world. The heart of the complex is the historic Golden Rose central synagogue, built in the 19th century. </t>
  </si>
  <si>
    <t>Khortytsia island near Zaporizhia</t>
  </si>
  <si>
    <t>Zaporizhia Oblast; also referred to as Zaporizhzhya, is an oblast of southern Ukraine. Its capital is Zaporizhia. The oblast covers an area of 27,183 km², and its population was 1,739,500. This oblast is an important part of Ukraine's industry and agriculture</t>
  </si>
  <si>
    <t>Khortytsia is the largest island in the River Dnieper, and is 12.5 kilometres long and up to 2.5 kilometres wide. The island forms part of the Khortytsya National Park. This historic site is located within the city limits of Zaporizhia, Ukraine.</t>
  </si>
  <si>
    <t>Mariupol is a city of regional significance in south eastern Ukraine, situated on the north coast of the Sea of Azov at the mouth of the Kalmius river, in the Pryazovia region. It is the tenth-largest city in Ukraine, and the second largest in the Donetsk Oblast with a population of 449,498.</t>
  </si>
  <si>
    <t>Staraya vodonapornaya tower in Mariupol</t>
  </si>
  <si>
    <t>Donetsk is an industrial city in Ukraine on the Kalmius River. The population was estimated at 929,063 in the city, and over 2,000,000 in the metropolitan area. According to the 2001 Ukrainian Census, Donetsk was the fifth-largest city in Ukraine.</t>
  </si>
  <si>
    <t>Lenin Komsomol park is a popular recreation area in Donetsk. It was considered back in 1952, when Central Scherbakov Park of Culture and Leisure could no more fully address the city needs because "Shakhtar" stadium was built on its territory.</t>
  </si>
  <si>
    <t>Lenin Komsomol park in Donetsk</t>
  </si>
  <si>
    <t>Luhansk or Lugansk, formerly known as Voroshilovgrad, is a city in eastern Ukraine near the border of western Russia. Luhansk is the capital and administrative center of the Luhansk People's Republic, an unrecognized nation that was established in 2014.</t>
  </si>
  <si>
    <t>St. Vladimir's Cathedral in Luhansk</t>
  </si>
  <si>
    <t>Kharkiv is a city in northeast Ukraine. Sprawling Freedom Square is home to the constructivist Derzhprom building. Shevchenko Park features botanic gardens and a zoo. Kharkiv State Academic Opera and Ballet Theatre stages regular performances. Southwest is the huge Annunciation Cathedral, with 5 domes and a bell tower. Northeast, Maxim Gorky Central Park has a giant Ferris wheel and a cable car.</t>
  </si>
  <si>
    <t>Maxim Gorky Central Park for Culture and Recreation is a Kharkov city park consisting of over 130 hectares of land.</t>
  </si>
  <si>
    <t>Gorky Park in Kharkiv</t>
  </si>
  <si>
    <t>Poltava is a city in central Ukraine. The landscaped Korpusny Sad square, or Round Square, is home to the Monument of Glory commemorating the 1709 Battle of Poltava. The Poltava Art Museum offers regional art and a children's gallery. The Museum of Local Lore displays folk art and Cossack relics. The Botanical Garden has an arboretum and a flower museum. To the northeast is the Holy Cross Convent, founded in 1650.</t>
  </si>
  <si>
    <t>The White Arbor in Poltava</t>
  </si>
  <si>
    <t xml:space="preserve"> The White Arbor was first opened just before the celebration of the bicentennial of the Battle of Poltava on June 27th 1909. This monument was erected on the site where the Podolsky watchtower and the bastion of the former fortress of Poltava had once been located. </t>
  </si>
  <si>
    <t>The Golden Gate of Kyiv was the main gate in the 11th century fortifications of Kyiv, the capital of Kievan Rus'. It was named in imitation of the Golden Gate of Constantinople. The structure was dismantled in the Middle Ages, leaving few vestiges of its existence.</t>
  </si>
  <si>
    <t>Kiev or Kyiv is the capital and most populous city of Ukraine, located in the north-central part of the country on the Dnieper. The population in July 2015 was 2,887,974, making Kiev the 7th most populous city in Europe. Kiev is an important industrial, scientific, educational and cultural center of Eastern Europe.</t>
  </si>
  <si>
    <t>The Golden Gate of Kyiv</t>
  </si>
  <si>
    <t>Zhytomyr is a city in the north of the western half of Ukraine. It is the administrative center of Zhytomyr Oblast, as well as the administrative center of the surrounding Zhytomyr Raion</t>
  </si>
  <si>
    <t>The Serhiy Pavlovych Korolyov Museum of Cosmonautics is a technology museum in Zhytomyr, Ukraine dedicated to Serhiy Korolyov. Korolyov led the Sputnik project and was Chief engineer for the Soviet Union's rocket and space program from the late 1950s until his death in 1966.</t>
  </si>
  <si>
    <t>Sergei Pavlovich Korolyov Museum of Cosmonautics</t>
  </si>
  <si>
    <t>Vinnytsia is a city on the Southern Bug River, in west-central Ukraine. Set in the river, the large Multimedia Fountain Roshen emits sound and colored light. The landscaped Gorky Park has a skate park, sports stadium and planetarium. The Pirogov Estate Museum complex, commemorating surgeon Nikolay Pirogov, includes a house, pharmacy and burial vault. The vast Friendship of Peoples Park has a lake and forested areas.</t>
  </si>
  <si>
    <t>Multimedia Fountain Roshen- was built on the river Southern Buh in Vinnytsia City near Festivalny Isle. This is the only one multimedia fountain in Ukraine and the largest floating fountain in Europe. Fountain runs from early April to late October.</t>
  </si>
  <si>
    <t>Multimedia Fountain Roshen</t>
  </si>
  <si>
    <t>Lviv is a city in western Ukraine, around 70 kilometers from the border with Poland. Traces of its Polish and Austro-Hungarian heritage are evident in its architecture, which blends Central and Eastern European styles with those of Italy and Germany. In High Castle Park, the mountaintop ruins of a 14th-century castle provide panoramic views of the city’s green-domed churches and the surrounding hills.</t>
  </si>
  <si>
    <t>Lychakiv Cemetery, officially State History and Culture Museum-Preserve "Lychakiv Cemetery", is a historic cemetery in Lviv, Ukraine.</t>
  </si>
  <si>
    <t>Lychakiv Cemetery</t>
  </si>
  <si>
    <t>Luleå is a coastal city in Swedish Lapland. It’s known for the Gammelstad Church Town, a cluster of well-preserved wooden houses and the stone Nederluleå Church from the 1400s. In the city center, Norrbottens Museum showcases local history, art and culture. Offshore, in the Bay of Bothnia, are more than 1,000 islands with beaches, cottages and seals. Junkön Island has a museum and an 18th-century windmill.</t>
  </si>
  <si>
    <t>Luleå Cathedral in Luleå, Sweden, serves the Diocese of Luleå and the local Church of Sweden parish, Luleå Cathedral Parish.</t>
  </si>
  <si>
    <t>Luleå Cathedral</t>
  </si>
  <si>
    <t>Skellefteå is a city and the seat of Skellefteå Municipality in Västerbotten County, Sweden, with 32,775 inhabitants in 2010. The municipality had approximately 72,000 inhabitants at the end of 2013.</t>
  </si>
  <si>
    <t>Lejonströmsbron is a wooden bridge in Skellefteå, Sweden, crossing Skellefte River between the boroughs Sunnanå and Prästbordet, near the parish church for Skellefteå landsförsamling. The bridge was completed in 1737 and is the oldest wooden bridge in Sweden.</t>
  </si>
  <si>
    <t>Lejonströmsbron wooden bridge in Skellefteå</t>
  </si>
  <si>
    <t>Umeå is a city in eastern Sweden, known for its museums and cultural institutions. The Västerbottens Museum has an open-air section with historical buildings from around the county. Its indoor area features exhibits on the indigenous Sami people and traditional skiing techniques. An extensive guitar collection is showcased at Guitars – The Museum, which also has live performances and a restaurant.</t>
  </si>
  <si>
    <t>Guitars – the Museum is a museum located in downtown Umeå, Sweden. The museum is located in a brick building that previously hosted the school Vasaskolan. The building dates from 1904. It shares the venue with a rock club, a restaurant, a music store and a record shop.</t>
  </si>
  <si>
    <t>Guitars meuseum in Umeå</t>
  </si>
  <si>
    <t>Sundsvall is a city and the seat of Sundsvall Municipality in Västernorrland County, Sweden. It has a population of 51,354 as of 2010; more than 95,000 live in the municipal area.</t>
  </si>
  <si>
    <t>Ljungan is a 322 kilometer long river in Sweden. It originates near Trondheim and the Norwegian border. The river runs through the Swedish counties of Jämtland and Västernorrland. Several hydropower plants are located along the river.</t>
  </si>
  <si>
    <t>Ljungan river</t>
  </si>
  <si>
    <t>Östersund is an urban area in Jämtland in the middle of Sweden. It is the seat of Östersund Municipality and the capital of Jämtland County. Östersund is located at the shores of Sweden's fifth largest lake, Storsjön, opposite the island Frösön, and is the only city in Jämtland.</t>
  </si>
  <si>
    <t>Frösötornet building in Östersund</t>
  </si>
  <si>
    <t>Borlänge is a locality in Dalarna County, Sweden. It is the seat of the Borlänge Municipality and has a total population of 51,604 inhabitants as of 2017.</t>
  </si>
  <si>
    <t>Yoump trampolinpark</t>
  </si>
  <si>
    <t>Yoump trampolinpark in Borlänge</t>
  </si>
  <si>
    <t>Gävle is a city in Sweden, the seat of Gävle Municipality and the capital of Gävleborg County. It had 100 603 inhabitants in 2017, which makes it the 13th most populated city in Sweden. It is the oldest city in the historical Norrland, having received its charter in 1446 from Christopher of Bavaria.</t>
  </si>
  <si>
    <t>The Gävle Goat is a traditional Christmas display erected annually at Slottstorget in central Gävle, Sweden. It is a giant version of a traditional Swedish Yule Goat figure made of straw.</t>
  </si>
  <si>
    <t>The Gävle Goat</t>
  </si>
  <si>
    <t>The University of Uppsala Botanical Garden, near Uppsala Castle, is the principal botanical garden belonging to Uppsala University. It was created on land donated to the university in 1787 by Sweden's King Gustav III, who also laid the cornerstone of Linneanum, its orangery.</t>
  </si>
  <si>
    <t>Botanical Garden</t>
  </si>
  <si>
    <t>Uppsala is a city near Stockholm, in Sweden. It's known for Uppsala University, founded in the 15th century. The original university building, Gustavianum, is now a museum housing the Augsburg Art Cabinet, an elaborate, 17th-century cabinet of curiosities. Nearby, the Carolina Rediviva library displays the 6th-century Silver Bible. Uppsala Cathedral is the burial place of Swedish royals like King Gustav Vasa.</t>
  </si>
  <si>
    <t>STOCKHOLM</t>
  </si>
  <si>
    <t>Stockholm, the capital of Sweden, encompasses 14 islands and more than 50 bridges on an extensive Baltic Sea archipelago. The cobblestone streets and ochre-colored buildings of Gamla Stan (the old town) are home to the 13th-century Storkyrkan Cathedral, the Kungliga Slottet Royal Palace and the Nobel Museum, which focuses on the Nobel Prize. Ferries and sightseeing boats shuttle passengers between the islands.</t>
  </si>
  <si>
    <t>The Royal National City Park is a national city park, established by the Riksdag in 1995, and located in the municipalities of Stockholm, Solna and Lidingö in Sweden. </t>
  </si>
  <si>
    <t>Royal Djurgården</t>
  </si>
  <si>
    <t>Västerås is a city in central Sweden, located on the shore of Lake Mälaren in the province Västmanland, some 100 kilometres west of Stockholm. The city had a population of 119,372 inhabitants in 2016, out of the municipal total of 150,000.</t>
  </si>
  <si>
    <t>Tidö Castle is a castle outside Västerås in Sweden.</t>
  </si>
  <si>
    <t>Tidö Castle</t>
  </si>
  <si>
    <t>Örebro is a city with 117,543 inhabitants, the seat of Örebro Municipality and the capital of Örebro County in Sweden. It is the seventh largest city in Sweden and one of the largest inland hubs of the country. It is located near the lake of Hjälmaren, although a few kilometres inland along the small river Svartån.</t>
  </si>
  <si>
    <t>Örebro Castle is a medieval castle fortification in Örebro, Närke, Sweden. It was expanded during the reign of the royal family Vasa and finally rebuilt about 1900. The castle lies on an island in river Svartån. Some of the rooms are used as classrooms for pupils from Karolinska Skolan.</t>
  </si>
  <si>
    <t>Örebro Castle</t>
  </si>
  <si>
    <t>Karlstad is a city on the Klarälven River in Värmland County, Sweden. It’s known for neighboring Lake Vänern to the south, dotted with tiny islands. In town, Värmlands Museum has multimedia exhibits on local history since ancient times. Nearby, Karlstad Cathedral has an elaborate chandelier and 2 model ships hanging from its ceiling. The Brigade Museum showcases Swedish civilian and military life during the Cold War.</t>
  </si>
  <si>
    <t>Brigadmuseum</t>
  </si>
  <si>
    <t>Linköping is a city in southern Sweden, with 158,841 inhabitants as of 2018. It is the 7th largest city in Sweden. It is the seat of Linköping Municipality and the capital of Östergötland County. Linköping is also the episcopal see of the Diocese of Linköping and is well known for its cathedral.</t>
  </si>
  <si>
    <t>Busfabriken in Linköping</t>
  </si>
  <si>
    <t>Jönköping is a city on the shores of Lake Vättern, in southern Sweden. It’s known for its long lakeside beach, Vätterstranden. In the center is the 19th-century Sofia Church, with its neo-Gothic design and towering spire. Nearby, the Jönköping County Museum is home to artworks by local fairy-tale illustrator John Bauer. On the lake island of Visingsö is the Erstad marsh, home to waterbird colonies.</t>
  </si>
  <si>
    <t>Husqvarna Museum</t>
  </si>
  <si>
    <t>Husqvarna Museum in Jönköping</t>
  </si>
  <si>
    <t>Gothenburg, a major city in Sweden, is situated off the Göta älv river on the country's west coast. An important seaport, it's known for its Dutch-style canals and leafy boulevards like the Avenyn, the city's main thoroughfare, lined with many cafes and shops. Liseberg is a popular amusement park with themed rides, performance venues and a landscaped sculpture garden.</t>
  </si>
  <si>
    <t>Universeum is a public science centre and museum in Gothenburg, Sweden that opened in 2001. It is a part of Evenemangsstråket, the thoroughfare of events – close to Korsvägen and Skånegatan – which includes sights of interest like Scandinavium, Ullevi, Svenska Mässan, Liseberg and the Museum of World Culture.</t>
  </si>
  <si>
    <t>Universeum</t>
  </si>
  <si>
    <t>Malmö is a coastal city in southern Sweden. It lies at the eastern end of the striking Öresund Bridge, a long road and railway bridge–tunnel running to Copenhagen, Denmark. In the city center, Lilla Torg is a cobblestone square with cafes, half-timbered houses and shops selling local handicrafts. Malmö Castle, a 16th-century fortress built by King Christian III of Denmark, houses nature, history and art exhibits.</t>
  </si>
  <si>
    <t>Turning Torso is a neo-futurist residential skyscraper in Sweden and the tallest building in Scandinavia. Located in Malmö on the Swedish side of the Öresund strait, it was built and is owned by Swedish cooperative association HSB. It is regarded as the first twisted skyscraper in the world. </t>
  </si>
  <si>
    <t>Turning Torso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</si>
</sst>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1" x14ac:knownFonts="1">
    <font>
      <sz val="11"/>
      <color theme="1"/>
      <name val="Calibri"/>
      <family val="2"/>
      <scheme val="minor"/>
    </font>
    <font>
      <b/>
      <sz val="11"/>
      <color theme="1"/>
      <name val="Calibri"/>
      <family val="2"/>
      <scheme val="minor"/>
    </font>
    <font>
      <sz val="11"/>
      <color theme="9" tint="-0.249977111117893"/>
      <name val="Calibri"/>
      <family val="2"/>
      <scheme val="minor"/>
    </font>
    <font>
      <b/>
      <sz val="11"/>
      <color theme="3"/>
      <name val="Calibri"/>
      <family val="2"/>
      <scheme val="minor"/>
    </font>
    <font>
      <sz val="11"/>
      <color theme="3"/>
      <name val="Calibri"/>
      <family val="2"/>
      <scheme val="minor"/>
    </font>
    <font>
      <b/>
      <sz val="16"/>
      <color theme="3"/>
      <name val="Calibri"/>
      <family val="2"/>
      <scheme val="minor"/>
    </font>
    <font>
      <sz val="10"/>
      <color theme="1"/>
      <name val="Arial"/>
      <family val="2"/>
    </font>
    <font>
      <sz val="12"/>
      <color rgb="FF222222"/>
      <name val="Arial"/>
      <family val="2"/>
    </font>
    <font>
      <sz val="11"/>
      <name val="Calibri"/>
      <family val="2"/>
      <scheme val="minor"/>
    </font>
    <font>
      <sz val="11"/>
      <color rgb="FF222222"/>
      <name val="Arial"/>
      <family val="2"/>
    </font>
    <font>
      <sz val="11"/>
      <color rgb="FF0B008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1" fontId="0" fillId="0" borderId="0" xfId="0" applyNumberFormat="1"/>
    <xf numFmtId="1" fontId="4" fillId="0" borderId="0" xfId="0" applyNumberFormat="1" applyFont="1"/>
    <xf numFmtId="0" fontId="5" fillId="0" borderId="0" xfId="0" applyFont="1"/>
    <xf numFmtId="1" fontId="3" fillId="0" borderId="0" xfId="0" applyNumberFormat="1" applyFont="1"/>
    <xf numFmtId="2" fontId="0" fillId="0" borderId="0" xfId="0" applyNumberFormat="1"/>
    <xf numFmtId="164" fontId="0" fillId="0" borderId="0" xfId="0" applyNumberFormat="1"/>
    <xf numFmtId="0" fontId="6" fillId="0" borderId="0" xfId="0" applyFont="1"/>
    <xf numFmtId="0" fontId="7" fillId="0" borderId="0" xfId="0" applyFont="1"/>
    <xf numFmtId="0" fontId="8" fillId="0" borderId="0" xfId="0" applyFont="1"/>
    <xf numFmtId="0" fontId="1" fillId="0" borderId="0" xfId="0" applyFont="1" applyAlignment="1">
      <alignment horizontal="center" wrapText="1"/>
    </xf>
    <xf numFmtId="0" fontId="1" fillId="0" borderId="0" xfId="0" applyFont="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workbookViewId="0">
      <selection activeCell="C1" sqref="C1"/>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21" x14ac:dyDescent="0.35">
      <c r="A1" s="4" t="s">
        <v>83</v>
      </c>
      <c r="B1" t="s">
        <v>40</v>
      </c>
      <c r="C1" t="s">
        <v>30</v>
      </c>
    </row>
    <row r="2" spans="1:31" x14ac:dyDescent="0.25">
      <c r="P2">
        <v>1</v>
      </c>
      <c r="Q2">
        <f>P2+1</f>
        <v>2</v>
      </c>
      <c r="R2">
        <f t="shared" ref="R2:AE2" si="0">Q2+1</f>
        <v>3</v>
      </c>
      <c r="S2">
        <f t="shared" si="0"/>
        <v>4</v>
      </c>
      <c r="T2">
        <f t="shared" si="0"/>
        <v>5</v>
      </c>
      <c r="U2">
        <f t="shared" si="0"/>
        <v>6</v>
      </c>
      <c r="V2">
        <f t="shared" si="0"/>
        <v>7</v>
      </c>
      <c r="W2">
        <f t="shared" si="0"/>
        <v>8</v>
      </c>
      <c r="X2">
        <f t="shared" si="0"/>
        <v>9</v>
      </c>
      <c r="Y2">
        <f t="shared" si="0"/>
        <v>10</v>
      </c>
      <c r="Z2">
        <f t="shared" si="0"/>
        <v>11</v>
      </c>
      <c r="AA2">
        <f t="shared" si="0"/>
        <v>12</v>
      </c>
      <c r="AB2">
        <f t="shared" si="0"/>
        <v>13</v>
      </c>
      <c r="AC2">
        <f t="shared" si="0"/>
        <v>14</v>
      </c>
      <c r="AD2">
        <f t="shared" si="0"/>
        <v>15</v>
      </c>
      <c r="AE2">
        <f t="shared" si="0"/>
        <v>16</v>
      </c>
    </row>
    <row r="3" spans="1:31" x14ac:dyDescent="0.25">
      <c r="C3" t="s">
        <v>0</v>
      </c>
      <c r="F3" t="s">
        <v>1</v>
      </c>
      <c r="G3" t="s">
        <v>2</v>
      </c>
      <c r="H3" t="s">
        <v>3</v>
      </c>
      <c r="I3" t="s">
        <v>4</v>
      </c>
      <c r="J3" t="s">
        <v>33</v>
      </c>
      <c r="K3" t="s">
        <v>34</v>
      </c>
      <c r="L3" t="s">
        <v>35</v>
      </c>
      <c r="M3" t="s">
        <v>36</v>
      </c>
      <c r="O3" t="s">
        <v>18</v>
      </c>
    </row>
    <row r="4" spans="1:31" x14ac:dyDescent="0.25">
      <c r="A4" s="11" t="s">
        <v>9</v>
      </c>
      <c r="B4" t="s">
        <v>7</v>
      </c>
      <c r="C4" s="3"/>
      <c r="E4" t="s">
        <v>5</v>
      </c>
      <c r="F4" s="3"/>
      <c r="G4" s="3"/>
      <c r="H4" s="3"/>
      <c r="I4" s="3"/>
      <c r="J4" s="3"/>
      <c r="K4" s="3"/>
      <c r="L4" s="3"/>
      <c r="M4" s="3"/>
      <c r="O4" t="s">
        <v>5</v>
      </c>
      <c r="P4" s="3"/>
      <c r="Q4" s="3"/>
      <c r="R4" s="3"/>
      <c r="S4" s="3"/>
      <c r="T4" s="3"/>
      <c r="U4" s="3"/>
      <c r="V4" s="3"/>
      <c r="W4" s="3"/>
      <c r="X4" s="3"/>
      <c r="Y4" s="3"/>
      <c r="Z4" s="3"/>
      <c r="AA4" s="3"/>
      <c r="AB4" s="3"/>
      <c r="AC4" s="3"/>
      <c r="AD4" s="3"/>
      <c r="AE4" s="3"/>
    </row>
    <row r="5" spans="1:31" x14ac:dyDescent="0.25">
      <c r="A5" s="11"/>
      <c r="B5" t="s">
        <v>8</v>
      </c>
      <c r="C5" s="3"/>
      <c r="E5" t="s">
        <v>6</v>
      </c>
      <c r="F5" s="3"/>
      <c r="G5" s="3"/>
      <c r="H5" s="3"/>
      <c r="I5" s="3"/>
      <c r="J5" s="3"/>
      <c r="K5" s="3"/>
      <c r="L5" s="3"/>
      <c r="M5" s="3"/>
      <c r="O5" t="s">
        <v>6</v>
      </c>
      <c r="P5" s="3"/>
      <c r="Q5" s="3"/>
      <c r="R5" s="3"/>
      <c r="S5" s="3"/>
      <c r="T5" s="3"/>
      <c r="U5" s="3"/>
      <c r="V5" s="3"/>
      <c r="W5" s="3"/>
      <c r="X5" s="3"/>
      <c r="Y5" s="3"/>
      <c r="Z5" s="3"/>
      <c r="AA5" s="3"/>
      <c r="AB5" s="3"/>
      <c r="AC5" s="3"/>
      <c r="AD5" s="3"/>
      <c r="AE5" s="3"/>
    </row>
    <row r="6" spans="1:31" x14ac:dyDescent="0.25">
      <c r="O6" t="s">
        <v>19</v>
      </c>
      <c r="P6" s="3"/>
      <c r="Q6" s="3"/>
      <c r="R6" s="3"/>
      <c r="S6" s="3"/>
      <c r="T6" s="3"/>
      <c r="U6" s="3"/>
      <c r="V6" s="3"/>
      <c r="W6" s="3"/>
      <c r="X6" s="3"/>
      <c r="Y6" s="3"/>
      <c r="Z6" s="3"/>
      <c r="AA6" s="3"/>
      <c r="AB6" s="3"/>
      <c r="AC6" s="3"/>
      <c r="AD6" s="3"/>
      <c r="AE6" s="3"/>
    </row>
    <row r="8" spans="1:31" x14ac:dyDescent="0.25">
      <c r="E8" t="s">
        <v>23</v>
      </c>
      <c r="F8">
        <v>1</v>
      </c>
      <c r="G8">
        <v>2</v>
      </c>
      <c r="H8">
        <v>3</v>
      </c>
      <c r="I8">
        <v>4</v>
      </c>
      <c r="J8">
        <v>1</v>
      </c>
      <c r="K8">
        <v>2</v>
      </c>
      <c r="L8">
        <v>3</v>
      </c>
      <c r="M8">
        <v>4</v>
      </c>
      <c r="O8" t="str">
        <f>O3</f>
        <v>name</v>
      </c>
      <c r="P8">
        <f t="shared" ref="P8:V8" si="1">P3</f>
        <v>0</v>
      </c>
      <c r="Q8">
        <f t="shared" si="1"/>
        <v>0</v>
      </c>
      <c r="R8">
        <f t="shared" si="1"/>
        <v>0</v>
      </c>
      <c r="S8">
        <f t="shared" si="1"/>
        <v>0</v>
      </c>
      <c r="T8">
        <f t="shared" si="1"/>
        <v>0</v>
      </c>
      <c r="U8">
        <f t="shared" si="1"/>
        <v>0</v>
      </c>
      <c r="V8">
        <f t="shared" si="1"/>
        <v>0</v>
      </c>
      <c r="W8">
        <f>W3</f>
        <v>0</v>
      </c>
      <c r="X8">
        <f>X3</f>
        <v>0</v>
      </c>
      <c r="Y8">
        <f>Y3</f>
        <v>0</v>
      </c>
      <c r="Z8">
        <f>Z3</f>
        <v>0</v>
      </c>
      <c r="AA8">
        <f>AB3</f>
        <v>0</v>
      </c>
      <c r="AB8">
        <f>AC3</f>
        <v>0</v>
      </c>
      <c r="AC8">
        <f>AD3</f>
        <v>0</v>
      </c>
      <c r="AD8">
        <f>AE3</f>
        <v>0</v>
      </c>
      <c r="AE8" t="e">
        <f>#REF!</f>
        <v>#REF!</v>
      </c>
    </row>
    <row r="9" spans="1:31" x14ac:dyDescent="0.25">
      <c r="A9" s="11" t="s">
        <v>20</v>
      </c>
      <c r="B9" t="s">
        <v>21</v>
      </c>
      <c r="C9" s="2">
        <v>1500</v>
      </c>
      <c r="E9" t="s">
        <v>5</v>
      </c>
      <c r="F9" s="2" t="e">
        <f>$C$9/$C$4*F4</f>
        <v>#DIV/0!</v>
      </c>
      <c r="G9" s="2" t="e">
        <f t="shared" ref="G9:M9" si="2">$C$9/$C$4*G4</f>
        <v>#DIV/0!</v>
      </c>
      <c r="H9" s="2" t="e">
        <f t="shared" si="2"/>
        <v>#DIV/0!</v>
      </c>
      <c r="I9" s="2" t="e">
        <f t="shared" si="2"/>
        <v>#DIV/0!</v>
      </c>
      <c r="J9" s="2" t="e">
        <f t="shared" si="2"/>
        <v>#DIV/0!</v>
      </c>
      <c r="K9" s="2" t="e">
        <f t="shared" si="2"/>
        <v>#DIV/0!</v>
      </c>
      <c r="L9" s="2" t="e">
        <f t="shared" si="2"/>
        <v>#DIV/0!</v>
      </c>
      <c r="M9" s="2" t="e">
        <f t="shared" si="2"/>
        <v>#DIV/0!</v>
      </c>
      <c r="O9" t="str">
        <f t="shared" ref="O9:O10" si="3">O4</f>
        <v>X</v>
      </c>
      <c r="P9" t="e">
        <f t="shared" ref="P9:AE9" si="4">$C$9/$C$4*P4</f>
        <v>#DIV/0!</v>
      </c>
      <c r="Q9" t="e">
        <f t="shared" si="4"/>
        <v>#DIV/0!</v>
      </c>
      <c r="R9" t="e">
        <f t="shared" si="4"/>
        <v>#DIV/0!</v>
      </c>
      <c r="S9" t="e">
        <f t="shared" si="4"/>
        <v>#DIV/0!</v>
      </c>
      <c r="T9" t="e">
        <f t="shared" si="4"/>
        <v>#DIV/0!</v>
      </c>
      <c r="U9" t="e">
        <f t="shared" si="4"/>
        <v>#DIV/0!</v>
      </c>
      <c r="V9" t="e">
        <f t="shared" si="4"/>
        <v>#DIV/0!</v>
      </c>
      <c r="W9" t="e">
        <f t="shared" si="4"/>
        <v>#DIV/0!</v>
      </c>
      <c r="X9" t="e">
        <f t="shared" si="4"/>
        <v>#DIV/0!</v>
      </c>
      <c r="Y9" t="e">
        <f t="shared" si="4"/>
        <v>#DIV/0!</v>
      </c>
      <c r="Z9" t="e">
        <f t="shared" si="4"/>
        <v>#DIV/0!</v>
      </c>
      <c r="AA9" t="e">
        <f t="shared" si="4"/>
        <v>#DIV/0!</v>
      </c>
      <c r="AB9" t="e">
        <f t="shared" si="4"/>
        <v>#DIV/0!</v>
      </c>
      <c r="AC9" t="e">
        <f t="shared" si="4"/>
        <v>#DIV/0!</v>
      </c>
      <c r="AD9" t="e">
        <f t="shared" si="4"/>
        <v>#DIV/0!</v>
      </c>
      <c r="AE9" t="e">
        <f t="shared" si="4"/>
        <v>#DIV/0!</v>
      </c>
    </row>
    <row r="10" spans="1:31" x14ac:dyDescent="0.25">
      <c r="A10" s="11"/>
      <c r="B10" t="s">
        <v>22</v>
      </c>
      <c r="C10" s="2">
        <v>1800</v>
      </c>
      <c r="E10" t="s">
        <v>6</v>
      </c>
      <c r="F10" s="2" t="e">
        <f>$C$10-$C$10/$C$5*F5</f>
        <v>#DIV/0!</v>
      </c>
      <c r="G10" s="2" t="e">
        <f t="shared" ref="G10:M10" si="5">$C$10-$C$10/$C$5*G5</f>
        <v>#DIV/0!</v>
      </c>
      <c r="H10" s="2" t="e">
        <f t="shared" si="5"/>
        <v>#DIV/0!</v>
      </c>
      <c r="I10" s="2" t="e">
        <f t="shared" si="5"/>
        <v>#DIV/0!</v>
      </c>
      <c r="J10" s="2" t="e">
        <f t="shared" si="5"/>
        <v>#DIV/0!</v>
      </c>
      <c r="K10" s="2" t="e">
        <f t="shared" si="5"/>
        <v>#DIV/0!</v>
      </c>
      <c r="L10" s="2" t="e">
        <f t="shared" si="5"/>
        <v>#DIV/0!</v>
      </c>
      <c r="M10" s="2" t="e">
        <f t="shared" si="5"/>
        <v>#DIV/0!</v>
      </c>
      <c r="O10" t="str">
        <f t="shared" si="3"/>
        <v>Y</v>
      </c>
      <c r="P10" t="e">
        <f t="shared" ref="P10:AE10" si="6">$C$10-$C$10/$C$5*P5</f>
        <v>#DIV/0!</v>
      </c>
      <c r="Q10" t="e">
        <f t="shared" si="6"/>
        <v>#DIV/0!</v>
      </c>
      <c r="R10" t="e">
        <f t="shared" si="6"/>
        <v>#DIV/0!</v>
      </c>
      <c r="S10" t="e">
        <f t="shared" si="6"/>
        <v>#DIV/0!</v>
      </c>
      <c r="T10" t="e">
        <f t="shared" si="6"/>
        <v>#DIV/0!</v>
      </c>
      <c r="U10" t="e">
        <f t="shared" si="6"/>
        <v>#DIV/0!</v>
      </c>
      <c r="V10" t="e">
        <f t="shared" si="6"/>
        <v>#DIV/0!</v>
      </c>
      <c r="W10" t="e">
        <f t="shared" si="6"/>
        <v>#DIV/0!</v>
      </c>
      <c r="X10" t="e">
        <f t="shared" si="6"/>
        <v>#DIV/0!</v>
      </c>
      <c r="Y10" t="e">
        <f t="shared" si="6"/>
        <v>#DIV/0!</v>
      </c>
      <c r="Z10" t="e">
        <f t="shared" si="6"/>
        <v>#DIV/0!</v>
      </c>
      <c r="AA10" t="e">
        <f t="shared" si="6"/>
        <v>#DIV/0!</v>
      </c>
      <c r="AB10" t="e">
        <f t="shared" si="6"/>
        <v>#DIV/0!</v>
      </c>
      <c r="AC10" t="e">
        <f t="shared" si="6"/>
        <v>#DIV/0!</v>
      </c>
      <c r="AD10" t="e">
        <f t="shared" si="6"/>
        <v>#DIV/0!</v>
      </c>
      <c r="AE10" t="e">
        <f t="shared" si="6"/>
        <v>#DIV/0!</v>
      </c>
    </row>
    <row r="11" spans="1:31" x14ac:dyDescent="0.25">
      <c r="O11" t="str">
        <f>O6</f>
        <v>label position</v>
      </c>
      <c r="P11">
        <f t="shared" ref="P11:AE11" si="7">P6</f>
        <v>0</v>
      </c>
      <c r="Q11">
        <f t="shared" si="7"/>
        <v>0</v>
      </c>
      <c r="R11">
        <f t="shared" si="7"/>
        <v>0</v>
      </c>
      <c r="S11">
        <f t="shared" si="7"/>
        <v>0</v>
      </c>
      <c r="T11">
        <f t="shared" si="7"/>
        <v>0</v>
      </c>
      <c r="U11">
        <f t="shared" si="7"/>
        <v>0</v>
      </c>
      <c r="V11">
        <f t="shared" si="7"/>
        <v>0</v>
      </c>
      <c r="W11">
        <f t="shared" si="7"/>
        <v>0</v>
      </c>
      <c r="X11">
        <f t="shared" si="7"/>
        <v>0</v>
      </c>
      <c r="Y11">
        <f t="shared" si="7"/>
        <v>0</v>
      </c>
      <c r="Z11">
        <f t="shared" si="7"/>
        <v>0</v>
      </c>
      <c r="AA11">
        <f t="shared" si="7"/>
        <v>0</v>
      </c>
      <c r="AB11">
        <f t="shared" si="7"/>
        <v>0</v>
      </c>
      <c r="AC11">
        <f t="shared" si="7"/>
        <v>0</v>
      </c>
      <c r="AD11">
        <f t="shared" si="7"/>
        <v>0</v>
      </c>
      <c r="AE11">
        <f t="shared" si="7"/>
        <v>0</v>
      </c>
    </row>
    <row r="13" spans="1:31" x14ac:dyDescent="0.25">
      <c r="F13" t="str">
        <f t="array" ref="F13:H21">TRANSPOSE(E8:M10)</f>
        <v>#</v>
      </c>
      <c r="G13" t="str">
        <v>X</v>
      </c>
      <c r="H13" t="str">
        <v>Y</v>
      </c>
      <c r="I13" t="s">
        <v>25</v>
      </c>
      <c r="J13" t="s">
        <v>39</v>
      </c>
      <c r="K13" t="s">
        <v>31</v>
      </c>
      <c r="L13" t="s">
        <v>32</v>
      </c>
    </row>
    <row r="14" spans="1:31" x14ac:dyDescent="0.25">
      <c r="E14" s="12" t="s">
        <v>37</v>
      </c>
      <c r="F14">
        <v>1</v>
      </c>
      <c r="G14" s="2" t="e">
        <v>#DIV/0!</v>
      </c>
      <c r="H14" s="2" t="e">
        <v>#DIV/0!</v>
      </c>
      <c r="I14" t="str">
        <f>$B$1&amp;"T"&amp;F14</f>
        <v>??T1</v>
      </c>
      <c r="J14" t="str">
        <f t="shared" ref="J14:J21" si="8">Q&amp;I14&amp;Q</f>
        <v>"??T1"</v>
      </c>
      <c r="K14" t="e">
        <f t="shared" ref="K14:L21" si="9">INT(G14)</f>
        <v>#DIV/0!</v>
      </c>
      <c r="L14" t="e">
        <f t="shared" si="9"/>
        <v>#DIV/0!</v>
      </c>
      <c r="T14" s="1" t="e">
        <f>"UPDATE book_test SET mapPathX="&amp;K14&amp;", mapPathY="&amp;L14&amp;", constructX="&amp;K18&amp;", constructY="&amp;L18&amp;" WHERE refa="&amp;J14&amp;";"</f>
        <v>#DIV/0!</v>
      </c>
    </row>
    <row r="15" spans="1:31" x14ac:dyDescent="0.25">
      <c r="E15" s="12"/>
      <c r="F15">
        <v>2</v>
      </c>
      <c r="G15" s="2" t="e">
        <v>#DIV/0!</v>
      </c>
      <c r="H15" s="2" t="e">
        <v>#DIV/0!</v>
      </c>
      <c r="I15" t="str">
        <f t="shared" ref="I15:I21" si="10">$B$1&amp;"T"&amp;F15</f>
        <v>??T2</v>
      </c>
      <c r="J15" t="str">
        <f t="shared" si="8"/>
        <v>"??T2"</v>
      </c>
      <c r="K15" t="e">
        <f t="shared" si="9"/>
        <v>#DIV/0!</v>
      </c>
      <c r="L15" t="e">
        <f t="shared" si="9"/>
        <v>#DIV/0!</v>
      </c>
      <c r="T15" s="1" t="e">
        <f>"UPDATE book_test SET mapPathX="&amp;K15&amp;", mapPathY="&amp;L15&amp;", constructX="&amp;K19&amp;", constructY="&amp;L19&amp;" WHERE refa="&amp;J15&amp;";"</f>
        <v>#DIV/0!</v>
      </c>
    </row>
    <row r="16" spans="1:31" x14ac:dyDescent="0.25">
      <c r="E16" s="12"/>
      <c r="F16">
        <v>3</v>
      </c>
      <c r="G16" s="2" t="e">
        <v>#DIV/0!</v>
      </c>
      <c r="H16" s="2" t="e">
        <v>#DIV/0!</v>
      </c>
      <c r="I16" t="str">
        <f t="shared" si="10"/>
        <v>??T3</v>
      </c>
      <c r="J16" t="str">
        <f t="shared" si="8"/>
        <v>"??T3"</v>
      </c>
      <c r="K16" t="e">
        <f t="shared" si="9"/>
        <v>#DIV/0!</v>
      </c>
      <c r="L16" t="e">
        <f t="shared" si="9"/>
        <v>#DIV/0!</v>
      </c>
      <c r="T16" s="1" t="e">
        <f>"UPDATE book_test SET mapPathX="&amp;K16&amp;", mapPathY="&amp;L16&amp;", constructX="&amp;K20&amp;", constructY="&amp;L20&amp;" WHERE refa="&amp;J16&amp;";"</f>
        <v>#DIV/0!</v>
      </c>
    </row>
    <row r="17" spans="5:20" x14ac:dyDescent="0.25">
      <c r="E17" s="12"/>
      <c r="F17">
        <v>4</v>
      </c>
      <c r="G17" s="2" t="e">
        <v>#DIV/0!</v>
      </c>
      <c r="H17" s="2" t="e">
        <v>#DIV/0!</v>
      </c>
      <c r="I17" t="str">
        <f t="shared" si="10"/>
        <v>??T4</v>
      </c>
      <c r="J17" t="str">
        <f t="shared" si="8"/>
        <v>"??T4"</v>
      </c>
      <c r="K17" t="e">
        <f t="shared" si="9"/>
        <v>#DIV/0!</v>
      </c>
      <c r="L17" t="e">
        <f t="shared" si="9"/>
        <v>#DIV/0!</v>
      </c>
      <c r="T17" s="1" t="e">
        <f>"UPDATE book_test SET mapPathX="&amp;K17&amp;", mapPathY="&amp;L17&amp;", constructX="&amp;K21&amp;", constructY="&amp;L21&amp;" WHERE refa="&amp;J17&amp;";"</f>
        <v>#DIV/0!</v>
      </c>
    </row>
    <row r="18" spans="5:20" ht="15" customHeight="1" x14ac:dyDescent="0.25">
      <c r="E18" s="12" t="s">
        <v>38</v>
      </c>
      <c r="F18">
        <v>1</v>
      </c>
      <c r="G18" s="2" t="e">
        <v>#DIV/0!</v>
      </c>
      <c r="H18" s="2" t="e">
        <v>#DIV/0!</v>
      </c>
      <c r="I18" t="str">
        <f t="shared" si="10"/>
        <v>??T1</v>
      </c>
      <c r="J18" t="str">
        <f t="shared" si="8"/>
        <v>"??T1"</v>
      </c>
      <c r="K18" t="e">
        <f t="shared" si="9"/>
        <v>#DIV/0!</v>
      </c>
      <c r="L18" t="e">
        <f t="shared" si="9"/>
        <v>#DIV/0!</v>
      </c>
    </row>
    <row r="19" spans="5:20" x14ac:dyDescent="0.25">
      <c r="E19" s="12"/>
      <c r="F19">
        <v>2</v>
      </c>
      <c r="G19" s="2" t="e">
        <v>#DIV/0!</v>
      </c>
      <c r="H19" s="2" t="e">
        <v>#DIV/0!</v>
      </c>
      <c r="I19" t="str">
        <f t="shared" si="10"/>
        <v>??T2</v>
      </c>
      <c r="J19" t="str">
        <f t="shared" si="8"/>
        <v>"??T2"</v>
      </c>
      <c r="K19" t="e">
        <f t="shared" si="9"/>
        <v>#DIV/0!</v>
      </c>
      <c r="L19" t="e">
        <f t="shared" si="9"/>
        <v>#DIV/0!</v>
      </c>
    </row>
    <row r="20" spans="5:20" x14ac:dyDescent="0.25">
      <c r="E20" s="12"/>
      <c r="F20">
        <v>3</v>
      </c>
      <c r="G20" s="2" t="e">
        <v>#DIV/0!</v>
      </c>
      <c r="H20" s="2" t="e">
        <v>#DIV/0!</v>
      </c>
      <c r="I20" t="str">
        <f t="shared" si="10"/>
        <v>??T3</v>
      </c>
      <c r="J20" t="str">
        <f t="shared" si="8"/>
        <v>"??T3"</v>
      </c>
      <c r="K20" t="e">
        <f t="shared" si="9"/>
        <v>#DIV/0!</v>
      </c>
      <c r="L20" t="e">
        <f t="shared" si="9"/>
        <v>#DIV/0!</v>
      </c>
    </row>
    <row r="21" spans="5:20" x14ac:dyDescent="0.25">
      <c r="E21" s="12"/>
      <c r="F21">
        <v>4</v>
      </c>
      <c r="G21" s="2" t="e">
        <v>#DIV/0!</v>
      </c>
      <c r="H21" s="2" t="e">
        <v>#DIV/0!</v>
      </c>
      <c r="I21" t="str">
        <f t="shared" si="10"/>
        <v>??T4</v>
      </c>
      <c r="J21" t="str">
        <f t="shared" si="8"/>
        <v>"??T4"</v>
      </c>
      <c r="K21" t="e">
        <f t="shared" si="9"/>
        <v>#DIV/0!</v>
      </c>
      <c r="L21" t="e">
        <f t="shared" si="9"/>
        <v>#DIV/0!</v>
      </c>
    </row>
    <row r="25" spans="5:20" x14ac:dyDescent="0.25">
      <c r="F25" t="str">
        <f t="array" ref="F25:I41">TRANSPOSE(O8:AE11)</f>
        <v>name</v>
      </c>
      <c r="G25" t="str">
        <v>X</v>
      </c>
      <c r="H25" t="str">
        <v>Y</v>
      </c>
      <c r="I25" t="str">
        <v>label position</v>
      </c>
      <c r="J25" t="s">
        <v>25</v>
      </c>
      <c r="K25" t="s">
        <v>39</v>
      </c>
      <c r="N25" t="s">
        <v>27</v>
      </c>
      <c r="O25" t="s">
        <v>28</v>
      </c>
      <c r="P25" t="s">
        <v>29</v>
      </c>
      <c r="Q25" t="s">
        <v>31</v>
      </c>
      <c r="R25" t="s">
        <v>32</v>
      </c>
    </row>
    <row r="26" spans="5:20" x14ac:dyDescent="0.25">
      <c r="F26">
        <v>0</v>
      </c>
      <c r="G26" t="e">
        <v>#DIV/0!</v>
      </c>
      <c r="H26" t="e">
        <v>#DIV/0!</v>
      </c>
      <c r="I26">
        <v>0</v>
      </c>
      <c r="J26" t="str">
        <f t="shared" ref="J26:J41" si="11">$B$1&amp;"T"&amp;N26&amp;"LS"&amp;O26</f>
        <v>??T1LS1</v>
      </c>
      <c r="K26" t="str">
        <f t="shared" ref="K26:K41" si="12">Q&amp;J26&amp;Q</f>
        <v>"??T1LS1"</v>
      </c>
      <c r="N26">
        <v>1</v>
      </c>
      <c r="O26">
        <v>1</v>
      </c>
      <c r="P26" t="str">
        <f t="shared" ref="P26:P41" si="13">Q&amp;F26&amp;Q</f>
        <v>"0"</v>
      </c>
      <c r="Q26" t="e">
        <f t="shared" ref="Q26:R41" si="14">INT(G26)</f>
        <v>#DIV/0!</v>
      </c>
      <c r="R26" t="e">
        <f t="shared" si="14"/>
        <v>#DIV/0!</v>
      </c>
      <c r="T26" s="1" t="e">
        <f>"UPDATE section SET cityName="&amp;P26&amp;", cityX="&amp;Q26&amp;", cityY="&amp;R26&amp;", cityLabelPosition="&amp;I26&amp;" WHERE refa="&amp;K26&amp;";"</f>
        <v>#DIV/0!</v>
      </c>
    </row>
    <row r="27" spans="5:20" x14ac:dyDescent="0.25">
      <c r="F27">
        <v>0</v>
      </c>
      <c r="G27" t="e">
        <v>#DIV/0!</v>
      </c>
      <c r="H27" t="e">
        <v>#DIV/0!</v>
      </c>
      <c r="I27">
        <v>0</v>
      </c>
      <c r="J27" t="str">
        <f t="shared" si="11"/>
        <v>??T1LS2</v>
      </c>
      <c r="K27" t="str">
        <f t="shared" si="12"/>
        <v>"??T1LS2"</v>
      </c>
      <c r="N27">
        <f>N26</f>
        <v>1</v>
      </c>
      <c r="O27">
        <v>2</v>
      </c>
      <c r="P27" t="str">
        <f t="shared" si="13"/>
        <v>"0"</v>
      </c>
      <c r="Q27" t="e">
        <f t="shared" si="14"/>
        <v>#DIV/0!</v>
      </c>
      <c r="R27" t="e">
        <f t="shared" si="14"/>
        <v>#DIV/0!</v>
      </c>
      <c r="T27" s="1" t="e">
        <f t="shared" ref="T27:T41" si="15">"UPDATE section SET cityName="&amp;P27&amp;", cityX="&amp;Q27&amp;", cityY="&amp;R27&amp;", cityLabelPosition="&amp;I27&amp;" WHERE refa="&amp;K27&amp;";"</f>
        <v>#DIV/0!</v>
      </c>
    </row>
    <row r="28" spans="5:20" x14ac:dyDescent="0.25">
      <c r="F28">
        <v>0</v>
      </c>
      <c r="G28" t="e">
        <v>#DIV/0!</v>
      </c>
      <c r="H28" t="e">
        <v>#DIV/0!</v>
      </c>
      <c r="I28">
        <v>0</v>
      </c>
      <c r="J28" t="str">
        <f t="shared" si="11"/>
        <v>??T1LS3</v>
      </c>
      <c r="K28" t="str">
        <f t="shared" si="12"/>
        <v>"??T1LS3"</v>
      </c>
      <c r="N28">
        <f>N26</f>
        <v>1</v>
      </c>
      <c r="O28">
        <v>3</v>
      </c>
      <c r="P28" t="str">
        <f t="shared" si="13"/>
        <v>"0"</v>
      </c>
      <c r="Q28" t="e">
        <f t="shared" si="14"/>
        <v>#DIV/0!</v>
      </c>
      <c r="R28" t="e">
        <f t="shared" si="14"/>
        <v>#DIV/0!</v>
      </c>
      <c r="T28" s="1" t="e">
        <f t="shared" si="15"/>
        <v>#DIV/0!</v>
      </c>
    </row>
    <row r="29" spans="5:20" x14ac:dyDescent="0.25">
      <c r="F29">
        <v>0</v>
      </c>
      <c r="G29" t="e">
        <v>#DIV/0!</v>
      </c>
      <c r="H29" t="e">
        <v>#DIV/0!</v>
      </c>
      <c r="I29">
        <v>0</v>
      </c>
      <c r="J29" t="str">
        <f t="shared" si="11"/>
        <v>??T1LS4</v>
      </c>
      <c r="K29" t="str">
        <f t="shared" si="12"/>
        <v>"??T1LS4"</v>
      </c>
      <c r="N29">
        <f>N26</f>
        <v>1</v>
      </c>
      <c r="O29">
        <v>4</v>
      </c>
      <c r="P29" t="str">
        <f t="shared" si="13"/>
        <v>"0"</v>
      </c>
      <c r="Q29" t="e">
        <f t="shared" si="14"/>
        <v>#DIV/0!</v>
      </c>
      <c r="R29" t="e">
        <f t="shared" si="14"/>
        <v>#DIV/0!</v>
      </c>
      <c r="T29" s="1" t="e">
        <f t="shared" si="15"/>
        <v>#DIV/0!</v>
      </c>
    </row>
    <row r="30" spans="5:20" x14ac:dyDescent="0.25">
      <c r="F30">
        <v>0</v>
      </c>
      <c r="G30" t="e">
        <v>#DIV/0!</v>
      </c>
      <c r="H30" t="e">
        <v>#DIV/0!</v>
      </c>
      <c r="I30">
        <v>0</v>
      </c>
      <c r="J30" t="str">
        <f t="shared" si="11"/>
        <v>??T2LS1</v>
      </c>
      <c r="K30" t="str">
        <f t="shared" si="12"/>
        <v>"??T2LS1"</v>
      </c>
      <c r="N30">
        <f>N26+1</f>
        <v>2</v>
      </c>
      <c r="O30">
        <v>1</v>
      </c>
      <c r="P30" t="str">
        <f t="shared" si="13"/>
        <v>"0"</v>
      </c>
      <c r="Q30" t="e">
        <f t="shared" si="14"/>
        <v>#DIV/0!</v>
      </c>
      <c r="R30" t="e">
        <f t="shared" si="14"/>
        <v>#DIV/0!</v>
      </c>
      <c r="T30" s="1" t="e">
        <f t="shared" si="15"/>
        <v>#DIV/0!</v>
      </c>
    </row>
    <row r="31" spans="5:20" x14ac:dyDescent="0.25">
      <c r="F31">
        <v>0</v>
      </c>
      <c r="G31" t="e">
        <v>#DIV/0!</v>
      </c>
      <c r="H31" t="e">
        <v>#DIV/0!</v>
      </c>
      <c r="I31">
        <v>0</v>
      </c>
      <c r="J31" t="str">
        <f t="shared" si="11"/>
        <v>??T2LS2</v>
      </c>
      <c r="K31" t="str">
        <f t="shared" si="12"/>
        <v>"??T2LS2"</v>
      </c>
      <c r="N31">
        <f>N30</f>
        <v>2</v>
      </c>
      <c r="O31">
        <v>2</v>
      </c>
      <c r="P31" t="str">
        <f t="shared" si="13"/>
        <v>"0"</v>
      </c>
      <c r="Q31" t="e">
        <f t="shared" si="14"/>
        <v>#DIV/0!</v>
      </c>
      <c r="R31" t="e">
        <f t="shared" si="14"/>
        <v>#DIV/0!</v>
      </c>
      <c r="T31" s="1" t="e">
        <f t="shared" si="15"/>
        <v>#DIV/0!</v>
      </c>
    </row>
    <row r="32" spans="5:20" x14ac:dyDescent="0.25">
      <c r="F32">
        <v>0</v>
      </c>
      <c r="G32" t="e">
        <v>#DIV/0!</v>
      </c>
      <c r="H32" t="e">
        <v>#DIV/0!</v>
      </c>
      <c r="I32">
        <v>0</v>
      </c>
      <c r="J32" t="str">
        <f t="shared" si="11"/>
        <v>??T2LS3</v>
      </c>
      <c r="K32" t="str">
        <f t="shared" si="12"/>
        <v>"??T2LS3"</v>
      </c>
      <c r="N32">
        <f>N30</f>
        <v>2</v>
      </c>
      <c r="O32">
        <v>3</v>
      </c>
      <c r="P32" t="str">
        <f t="shared" si="13"/>
        <v>"0"</v>
      </c>
      <c r="Q32" t="e">
        <f t="shared" si="14"/>
        <v>#DIV/0!</v>
      </c>
      <c r="R32" t="e">
        <f t="shared" si="14"/>
        <v>#DIV/0!</v>
      </c>
      <c r="T32" s="1" t="e">
        <f t="shared" si="15"/>
        <v>#DIV/0!</v>
      </c>
    </row>
    <row r="33" spans="6:20" x14ac:dyDescent="0.25">
      <c r="F33">
        <v>0</v>
      </c>
      <c r="G33" t="e">
        <v>#DIV/0!</v>
      </c>
      <c r="H33" t="e">
        <v>#DIV/0!</v>
      </c>
      <c r="I33">
        <v>0</v>
      </c>
      <c r="J33" t="str">
        <f t="shared" si="11"/>
        <v>??T2LS4</v>
      </c>
      <c r="K33" t="str">
        <f t="shared" si="12"/>
        <v>"??T2LS4"</v>
      </c>
      <c r="N33">
        <f>N30</f>
        <v>2</v>
      </c>
      <c r="O33">
        <v>4</v>
      </c>
      <c r="P33" t="str">
        <f t="shared" si="13"/>
        <v>"0"</v>
      </c>
      <c r="Q33" t="e">
        <f t="shared" si="14"/>
        <v>#DIV/0!</v>
      </c>
      <c r="R33" t="e">
        <f t="shared" si="14"/>
        <v>#DIV/0!</v>
      </c>
      <c r="T33" s="1" t="e">
        <f t="shared" si="15"/>
        <v>#DIV/0!</v>
      </c>
    </row>
    <row r="34" spans="6:20" x14ac:dyDescent="0.25">
      <c r="F34">
        <v>0</v>
      </c>
      <c r="G34" t="e">
        <v>#DIV/0!</v>
      </c>
      <c r="H34" t="e">
        <v>#DIV/0!</v>
      </c>
      <c r="I34">
        <v>0</v>
      </c>
      <c r="J34" t="str">
        <f t="shared" si="11"/>
        <v>??T3LS1</v>
      </c>
      <c r="K34" t="str">
        <f t="shared" si="12"/>
        <v>"??T3LS1"</v>
      </c>
      <c r="N34">
        <f>N30+1</f>
        <v>3</v>
      </c>
      <c r="O34">
        <v>1</v>
      </c>
      <c r="P34" t="str">
        <f t="shared" si="13"/>
        <v>"0"</v>
      </c>
      <c r="Q34" t="e">
        <f t="shared" si="14"/>
        <v>#DIV/0!</v>
      </c>
      <c r="R34" t="e">
        <f t="shared" si="14"/>
        <v>#DIV/0!</v>
      </c>
      <c r="T34" s="1" t="e">
        <f t="shared" si="15"/>
        <v>#DIV/0!</v>
      </c>
    </row>
    <row r="35" spans="6:20" x14ac:dyDescent="0.25">
      <c r="F35">
        <v>0</v>
      </c>
      <c r="G35" t="e">
        <v>#DIV/0!</v>
      </c>
      <c r="H35" t="e">
        <v>#DIV/0!</v>
      </c>
      <c r="I35">
        <v>0</v>
      </c>
      <c r="J35" t="str">
        <f t="shared" si="11"/>
        <v>??T3LS2</v>
      </c>
      <c r="K35" t="str">
        <f t="shared" si="12"/>
        <v>"??T3LS2"</v>
      </c>
      <c r="N35">
        <f>N34</f>
        <v>3</v>
      </c>
      <c r="O35">
        <v>2</v>
      </c>
      <c r="P35" t="str">
        <f t="shared" si="13"/>
        <v>"0"</v>
      </c>
      <c r="Q35" t="e">
        <f t="shared" si="14"/>
        <v>#DIV/0!</v>
      </c>
      <c r="R35" t="e">
        <f t="shared" si="14"/>
        <v>#DIV/0!</v>
      </c>
      <c r="T35" s="1" t="e">
        <f t="shared" si="15"/>
        <v>#DIV/0!</v>
      </c>
    </row>
    <row r="36" spans="6:20" x14ac:dyDescent="0.25">
      <c r="F36">
        <v>0</v>
      </c>
      <c r="G36" t="e">
        <v>#DIV/0!</v>
      </c>
      <c r="H36" t="e">
        <v>#DIV/0!</v>
      </c>
      <c r="I36">
        <v>0</v>
      </c>
      <c r="J36" t="str">
        <f t="shared" si="11"/>
        <v>??T3LS3</v>
      </c>
      <c r="K36" t="str">
        <f t="shared" si="12"/>
        <v>"??T3LS3"</v>
      </c>
      <c r="N36">
        <f>N34</f>
        <v>3</v>
      </c>
      <c r="O36">
        <v>3</v>
      </c>
      <c r="P36" t="str">
        <f t="shared" si="13"/>
        <v>"0"</v>
      </c>
      <c r="Q36" t="e">
        <f t="shared" si="14"/>
        <v>#DIV/0!</v>
      </c>
      <c r="R36" t="e">
        <f t="shared" si="14"/>
        <v>#DIV/0!</v>
      </c>
      <c r="T36" s="1" t="e">
        <f t="shared" si="15"/>
        <v>#DIV/0!</v>
      </c>
    </row>
    <row r="37" spans="6:20" x14ac:dyDescent="0.25">
      <c r="F37">
        <v>0</v>
      </c>
      <c r="G37" t="e">
        <v>#DIV/0!</v>
      </c>
      <c r="H37" t="e">
        <v>#DIV/0!</v>
      </c>
      <c r="I37">
        <v>0</v>
      </c>
      <c r="J37" t="str">
        <f t="shared" si="11"/>
        <v>??T3LS4</v>
      </c>
      <c r="K37" t="str">
        <f t="shared" si="12"/>
        <v>"??T3LS4"</v>
      </c>
      <c r="N37">
        <f>N34</f>
        <v>3</v>
      </c>
      <c r="O37">
        <v>4</v>
      </c>
      <c r="P37" t="str">
        <f t="shared" si="13"/>
        <v>"0"</v>
      </c>
      <c r="Q37" t="e">
        <f t="shared" si="14"/>
        <v>#DIV/0!</v>
      </c>
      <c r="R37" t="e">
        <f t="shared" si="14"/>
        <v>#DIV/0!</v>
      </c>
      <c r="T37" s="1" t="e">
        <f t="shared" si="15"/>
        <v>#DIV/0!</v>
      </c>
    </row>
    <row r="38" spans="6:20" x14ac:dyDescent="0.25">
      <c r="F38">
        <v>0</v>
      </c>
      <c r="G38" t="e">
        <v>#DIV/0!</v>
      </c>
      <c r="H38" t="e">
        <v>#DIV/0!</v>
      </c>
      <c r="I38">
        <v>0</v>
      </c>
      <c r="J38" t="str">
        <f t="shared" si="11"/>
        <v>??T4LS1</v>
      </c>
      <c r="K38" t="str">
        <f t="shared" si="12"/>
        <v>"??T4LS1"</v>
      </c>
      <c r="N38">
        <f>N34+1</f>
        <v>4</v>
      </c>
      <c r="O38">
        <v>1</v>
      </c>
      <c r="P38" t="str">
        <f t="shared" si="13"/>
        <v>"0"</v>
      </c>
      <c r="Q38" t="e">
        <f t="shared" si="14"/>
        <v>#DIV/0!</v>
      </c>
      <c r="R38" t="e">
        <f t="shared" si="14"/>
        <v>#DIV/0!</v>
      </c>
      <c r="T38" s="1" t="e">
        <f t="shared" si="15"/>
        <v>#DIV/0!</v>
      </c>
    </row>
    <row r="39" spans="6:20" x14ac:dyDescent="0.25">
      <c r="F39">
        <v>0</v>
      </c>
      <c r="G39" t="e">
        <v>#DIV/0!</v>
      </c>
      <c r="H39" t="e">
        <v>#DIV/0!</v>
      </c>
      <c r="I39">
        <v>0</v>
      </c>
      <c r="J39" t="str">
        <f t="shared" si="11"/>
        <v>??T4LS2</v>
      </c>
      <c r="K39" t="str">
        <f t="shared" si="12"/>
        <v>"??T4LS2"</v>
      </c>
      <c r="N39">
        <f>N38</f>
        <v>4</v>
      </c>
      <c r="O39">
        <v>2</v>
      </c>
      <c r="P39" t="str">
        <f t="shared" si="13"/>
        <v>"0"</v>
      </c>
      <c r="Q39" t="e">
        <f t="shared" si="14"/>
        <v>#DIV/0!</v>
      </c>
      <c r="R39" t="e">
        <f t="shared" si="14"/>
        <v>#DIV/0!</v>
      </c>
      <c r="T39" s="1" t="e">
        <f t="shared" si="15"/>
        <v>#DIV/0!</v>
      </c>
    </row>
    <row r="40" spans="6:20" x14ac:dyDescent="0.25">
      <c r="F40">
        <v>0</v>
      </c>
      <c r="G40" t="e">
        <v>#DIV/0!</v>
      </c>
      <c r="H40" t="e">
        <v>#DIV/0!</v>
      </c>
      <c r="I40">
        <v>0</v>
      </c>
      <c r="J40" t="str">
        <f t="shared" si="11"/>
        <v>??T4LS3</v>
      </c>
      <c r="K40" t="str">
        <f t="shared" si="12"/>
        <v>"??T4LS3"</v>
      </c>
      <c r="N40">
        <f>N38</f>
        <v>4</v>
      </c>
      <c r="O40">
        <v>3</v>
      </c>
      <c r="P40" t="str">
        <f t="shared" si="13"/>
        <v>"0"</v>
      </c>
      <c r="Q40" t="e">
        <f t="shared" si="14"/>
        <v>#DIV/0!</v>
      </c>
      <c r="R40" t="e">
        <f t="shared" si="14"/>
        <v>#DIV/0!</v>
      </c>
      <c r="T40" s="1" t="e">
        <f t="shared" si="15"/>
        <v>#DIV/0!</v>
      </c>
    </row>
    <row r="41" spans="6:20" x14ac:dyDescent="0.25">
      <c r="F41" t="e">
        <v>#REF!</v>
      </c>
      <c r="G41" t="e">
        <v>#DIV/0!</v>
      </c>
      <c r="H41" t="e">
        <v>#DIV/0!</v>
      </c>
      <c r="I41">
        <v>0</v>
      </c>
      <c r="J41" t="str">
        <f t="shared" si="11"/>
        <v>??T4LS4</v>
      </c>
      <c r="K41" t="str">
        <f t="shared" si="12"/>
        <v>"??T4LS4"</v>
      </c>
      <c r="N41">
        <f>N38</f>
        <v>4</v>
      </c>
      <c r="O41">
        <v>4</v>
      </c>
      <c r="P41" t="e">
        <f t="shared" si="13"/>
        <v>#REF!</v>
      </c>
      <c r="Q41" t="e">
        <f t="shared" si="14"/>
        <v>#DIV/0!</v>
      </c>
      <c r="R41" t="e">
        <f t="shared" si="14"/>
        <v>#DIV/0!</v>
      </c>
      <c r="T41" s="1" t="e">
        <f t="shared" si="15"/>
        <v>#REF!</v>
      </c>
    </row>
  </sheetData>
  <mergeCells count="4">
    <mergeCell ref="A4:A5"/>
    <mergeCell ref="A9:A10"/>
    <mergeCell ref="E14:E17"/>
    <mergeCell ref="E18:E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zoomScaleNormal="100" workbookViewId="0">
      <selection activeCell="C1" sqref="C1"/>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21" x14ac:dyDescent="0.35">
      <c r="A1" s="4" t="s">
        <v>26</v>
      </c>
      <c r="B1" t="s">
        <v>40</v>
      </c>
      <c r="C1" t="s">
        <v>30</v>
      </c>
    </row>
    <row r="2" spans="1:31" x14ac:dyDescent="0.25">
      <c r="P2">
        <v>1</v>
      </c>
      <c r="Q2">
        <f>P2+1</f>
        <v>2</v>
      </c>
      <c r="R2">
        <f t="shared" ref="R2:AE2" si="0">Q2+1</f>
        <v>3</v>
      </c>
      <c r="S2">
        <f t="shared" si="0"/>
        <v>4</v>
      </c>
      <c r="T2">
        <f t="shared" si="0"/>
        <v>5</v>
      </c>
      <c r="U2">
        <f t="shared" si="0"/>
        <v>6</v>
      </c>
      <c r="V2">
        <f t="shared" si="0"/>
        <v>7</v>
      </c>
      <c r="W2">
        <f t="shared" si="0"/>
        <v>8</v>
      </c>
      <c r="X2">
        <f t="shared" si="0"/>
        <v>9</v>
      </c>
      <c r="Y2">
        <f t="shared" si="0"/>
        <v>10</v>
      </c>
      <c r="Z2">
        <f t="shared" si="0"/>
        <v>11</v>
      </c>
      <c r="AA2">
        <f t="shared" si="0"/>
        <v>12</v>
      </c>
      <c r="AB2">
        <f t="shared" si="0"/>
        <v>13</v>
      </c>
      <c r="AC2">
        <f t="shared" si="0"/>
        <v>14</v>
      </c>
      <c r="AD2">
        <f t="shared" si="0"/>
        <v>15</v>
      </c>
      <c r="AE2">
        <f t="shared" si="0"/>
        <v>16</v>
      </c>
    </row>
    <row r="3" spans="1:31" x14ac:dyDescent="0.25">
      <c r="C3" t="s">
        <v>0</v>
      </c>
      <c r="F3" t="s">
        <v>1</v>
      </c>
      <c r="G3" t="s">
        <v>2</v>
      </c>
      <c r="H3" t="s">
        <v>3</v>
      </c>
      <c r="I3" t="s">
        <v>4</v>
      </c>
      <c r="J3" t="s">
        <v>33</v>
      </c>
      <c r="K3" t="s">
        <v>34</v>
      </c>
      <c r="L3" t="s">
        <v>35</v>
      </c>
      <c r="M3" t="s">
        <v>36</v>
      </c>
      <c r="O3" t="s">
        <v>18</v>
      </c>
      <c r="P3" t="s">
        <v>41</v>
      </c>
      <c r="Q3" t="s">
        <v>42</v>
      </c>
      <c r="R3" t="s">
        <v>10</v>
      </c>
      <c r="S3" t="s">
        <v>17</v>
      </c>
      <c r="T3" t="s">
        <v>16</v>
      </c>
      <c r="U3" t="s">
        <v>15</v>
      </c>
      <c r="V3" t="s">
        <v>14</v>
      </c>
      <c r="W3" t="s">
        <v>43</v>
      </c>
      <c r="X3" t="s">
        <v>44</v>
      </c>
      <c r="Y3" t="s">
        <v>45</v>
      </c>
      <c r="Z3" t="s">
        <v>46</v>
      </c>
      <c r="AA3" t="s">
        <v>47</v>
      </c>
      <c r="AB3" t="s">
        <v>13</v>
      </c>
      <c r="AC3" t="s">
        <v>24</v>
      </c>
      <c r="AD3" t="s">
        <v>12</v>
      </c>
      <c r="AE3" t="s">
        <v>11</v>
      </c>
    </row>
    <row r="4" spans="1:31" x14ac:dyDescent="0.25">
      <c r="A4" s="11" t="s">
        <v>9</v>
      </c>
      <c r="B4" t="s">
        <v>7</v>
      </c>
      <c r="C4" s="3">
        <v>1233.25073</v>
      </c>
      <c r="E4" t="s">
        <v>5</v>
      </c>
      <c r="F4" s="3">
        <v>6.1769999999999996</v>
      </c>
      <c r="G4" s="3">
        <v>698.71900000000005</v>
      </c>
      <c r="H4" s="3">
        <v>895.58900000000006</v>
      </c>
      <c r="I4" s="3">
        <v>569.23400000000004</v>
      </c>
      <c r="J4" s="3">
        <v>140.441</v>
      </c>
      <c r="K4" s="3">
        <v>906.74199999999996</v>
      </c>
      <c r="L4" s="3">
        <v>992.96500000000003</v>
      </c>
      <c r="M4" s="3">
        <v>860.59400000000005</v>
      </c>
      <c r="O4" t="s">
        <v>5</v>
      </c>
      <c r="P4" s="3">
        <v>19.823</v>
      </c>
      <c r="Q4" s="3">
        <v>0.93100000000000005</v>
      </c>
      <c r="R4" s="3">
        <v>298.90899999999999</v>
      </c>
      <c r="S4" s="3">
        <v>691.34699999999998</v>
      </c>
      <c r="T4" s="3">
        <v>766.05600000000004</v>
      </c>
      <c r="U4" s="3">
        <v>849.35199999999998</v>
      </c>
      <c r="V4" s="3">
        <v>945.53</v>
      </c>
      <c r="W4" s="3">
        <v>890.57399999999996</v>
      </c>
      <c r="X4" s="3">
        <v>1074.338</v>
      </c>
      <c r="Y4" s="3">
        <v>1096.665</v>
      </c>
      <c r="Z4" s="3">
        <v>1046.8589999999999</v>
      </c>
      <c r="AA4" s="3">
        <v>978.16099999999994</v>
      </c>
      <c r="AB4" s="3">
        <v>781.51300000000003</v>
      </c>
      <c r="AC4" s="3">
        <v>762.62099999999998</v>
      </c>
      <c r="AD4" s="3">
        <v>718.82600000000002</v>
      </c>
      <c r="AE4" s="3">
        <v>560.82000000000005</v>
      </c>
    </row>
    <row r="5" spans="1:31" x14ac:dyDescent="0.25">
      <c r="A5" s="11"/>
      <c r="B5" t="s">
        <v>8</v>
      </c>
      <c r="C5" s="3">
        <v>637.37194999999997</v>
      </c>
      <c r="E5" t="s">
        <v>6</v>
      </c>
      <c r="F5" s="3">
        <v>56.868000000000002</v>
      </c>
      <c r="G5" s="3">
        <v>57.325000000000003</v>
      </c>
      <c r="H5" s="3">
        <v>236.96100000000001</v>
      </c>
      <c r="I5" s="3">
        <v>342.23099999999999</v>
      </c>
      <c r="J5" s="3">
        <v>190.44900000000001</v>
      </c>
      <c r="K5" s="3">
        <v>123.65600000000001</v>
      </c>
      <c r="L5" s="3">
        <v>286.38900000000001</v>
      </c>
      <c r="M5" s="3">
        <v>405.40199999999999</v>
      </c>
      <c r="O5" t="s">
        <v>6</v>
      </c>
      <c r="P5" s="3">
        <v>238.50200000000001</v>
      </c>
      <c r="Q5" s="3">
        <v>208.446</v>
      </c>
      <c r="R5" s="3">
        <v>208.446</v>
      </c>
      <c r="S5" s="3">
        <v>52.158000000000001</v>
      </c>
      <c r="T5" s="3">
        <v>58.168999999999997</v>
      </c>
      <c r="U5" s="3">
        <v>105.399</v>
      </c>
      <c r="V5" s="3">
        <v>161.21600000000001</v>
      </c>
      <c r="W5" s="3">
        <v>228.93100000000001</v>
      </c>
      <c r="X5" s="3">
        <v>334.67899999999997</v>
      </c>
      <c r="Y5" s="3">
        <v>431.71499999999997</v>
      </c>
      <c r="Z5" s="3">
        <v>510.71800000000002</v>
      </c>
      <c r="AA5" s="3">
        <v>425.70400000000001</v>
      </c>
      <c r="AB5" s="3">
        <v>388.77800000000002</v>
      </c>
      <c r="AC5" s="3">
        <v>449.74799999999999</v>
      </c>
      <c r="AD5" s="3">
        <v>414.54</v>
      </c>
      <c r="AE5" s="3">
        <v>337.255</v>
      </c>
    </row>
    <row r="6" spans="1:31" x14ac:dyDescent="0.25">
      <c r="O6" t="s">
        <v>19</v>
      </c>
      <c r="P6" s="3">
        <v>1</v>
      </c>
      <c r="Q6" s="3">
        <v>2</v>
      </c>
      <c r="R6" s="3">
        <v>1</v>
      </c>
      <c r="S6" s="3">
        <v>1</v>
      </c>
      <c r="T6" s="3">
        <v>3</v>
      </c>
      <c r="U6" s="3">
        <v>1</v>
      </c>
      <c r="V6" s="3">
        <v>2</v>
      </c>
      <c r="W6" s="3">
        <v>2</v>
      </c>
      <c r="X6" s="3">
        <v>4</v>
      </c>
      <c r="Y6" s="3">
        <v>2</v>
      </c>
      <c r="Z6" s="3">
        <v>1</v>
      </c>
      <c r="AA6" s="3">
        <v>3</v>
      </c>
      <c r="AB6" s="3">
        <v>3</v>
      </c>
      <c r="AC6" s="3">
        <v>1</v>
      </c>
      <c r="AD6" s="3">
        <v>3</v>
      </c>
      <c r="AE6" s="3">
        <v>1</v>
      </c>
    </row>
    <row r="8" spans="1:31" x14ac:dyDescent="0.25">
      <c r="E8" t="s">
        <v>23</v>
      </c>
      <c r="F8">
        <v>1</v>
      </c>
      <c r="G8">
        <v>2</v>
      </c>
      <c r="H8">
        <v>3</v>
      </c>
      <c r="I8">
        <v>4</v>
      </c>
      <c r="J8">
        <v>1</v>
      </c>
      <c r="K8">
        <v>2</v>
      </c>
      <c r="L8">
        <v>3</v>
      </c>
      <c r="M8">
        <v>4</v>
      </c>
      <c r="O8" t="str">
        <f>O3</f>
        <v>name</v>
      </c>
      <c r="P8" t="str">
        <f t="shared" ref="P8:AE8" si="1">P3</f>
        <v>Dornbirn</v>
      </c>
      <c r="Q8" t="str">
        <f t="shared" si="1"/>
        <v>Feldkirch</v>
      </c>
      <c r="R8" t="str">
        <f t="shared" si="1"/>
        <v>Innsbruck</v>
      </c>
      <c r="S8" t="str">
        <f t="shared" si="1"/>
        <v>Villach</v>
      </c>
      <c r="T8" t="str">
        <f t="shared" si="1"/>
        <v>Klagenfurt</v>
      </c>
      <c r="U8" t="str">
        <f t="shared" si="1"/>
        <v>Wolfsberg</v>
      </c>
      <c r="V8" t="str">
        <f t="shared" si="1"/>
        <v>Graz</v>
      </c>
      <c r="W8" t="str">
        <f t="shared" si="1"/>
        <v>Leoben</v>
      </c>
      <c r="X8" t="str">
        <f t="shared" si="1"/>
        <v>Wiener Neustadt</v>
      </c>
      <c r="Y8" t="str">
        <f t="shared" si="1"/>
        <v>VIENNA</v>
      </c>
      <c r="Z8" t="str">
        <f t="shared" si="1"/>
        <v>Hollabrunn</v>
      </c>
      <c r="AA8" t="str">
        <f t="shared" si="1"/>
        <v>Sankt Pölten</v>
      </c>
      <c r="AB8" t="str">
        <f t="shared" si="1"/>
        <v>Steyr</v>
      </c>
      <c r="AC8" t="str">
        <f t="shared" si="1"/>
        <v>Linz</v>
      </c>
      <c r="AD8" t="str">
        <f t="shared" si="1"/>
        <v>Wels</v>
      </c>
      <c r="AE8" t="str">
        <f t="shared" si="1"/>
        <v>Salzburg</v>
      </c>
    </row>
    <row r="9" spans="1:31" x14ac:dyDescent="0.25">
      <c r="A9" s="11" t="s">
        <v>20</v>
      </c>
      <c r="B9" t="s">
        <v>21</v>
      </c>
      <c r="C9" s="2">
        <v>1500</v>
      </c>
      <c r="E9" t="s">
        <v>5</v>
      </c>
      <c r="F9" s="2">
        <f>$C$9/$C$4*F4</f>
        <v>7.513070760558155</v>
      </c>
      <c r="G9" s="2">
        <f t="shared" ref="G9:M9" si="2">$C$9/$C$4*G4</f>
        <v>849.85029767628862</v>
      </c>
      <c r="H9" s="2">
        <f t="shared" si="2"/>
        <v>1089.3028216573609</v>
      </c>
      <c r="I9" s="2">
        <f t="shared" si="2"/>
        <v>692.35799276599664</v>
      </c>
      <c r="J9" s="2">
        <f t="shared" si="2"/>
        <v>170.81806227676023</v>
      </c>
      <c r="K9" s="2">
        <f t="shared" si="2"/>
        <v>1102.8681896665084</v>
      </c>
      <c r="L9" s="2">
        <f t="shared" si="2"/>
        <v>1207.7410244062862</v>
      </c>
      <c r="M9" s="2">
        <f t="shared" si="2"/>
        <v>1046.7384843956268</v>
      </c>
      <c r="O9" t="str">
        <f t="shared" ref="O9:O10" si="3">O4</f>
        <v>X</v>
      </c>
      <c r="P9">
        <f t="shared" ref="P9:AE9" si="4">$C$9/$C$4*P4</f>
        <v>24.110668882393448</v>
      </c>
      <c r="Q9">
        <f t="shared" si="4"/>
        <v>1.1323731387533824</v>
      </c>
      <c r="R9">
        <f t="shared" si="4"/>
        <v>363.56232280519311</v>
      </c>
      <c r="S9">
        <f t="shared" si="4"/>
        <v>840.88375118983311</v>
      </c>
      <c r="T9">
        <f t="shared" si="4"/>
        <v>931.75213445849749</v>
      </c>
      <c r="U9">
        <f t="shared" si="4"/>
        <v>1033.0648658930857</v>
      </c>
      <c r="V9">
        <f t="shared" si="4"/>
        <v>1150.0459440230779</v>
      </c>
      <c r="W9">
        <f t="shared" si="4"/>
        <v>1083.2030887993069</v>
      </c>
      <c r="X9">
        <f t="shared" si="4"/>
        <v>1306.7148154049746</v>
      </c>
      <c r="Y9">
        <f t="shared" si="4"/>
        <v>1333.8710936745199</v>
      </c>
      <c r="Z9">
        <f t="shared" si="4"/>
        <v>1273.2921714954105</v>
      </c>
      <c r="AA9">
        <f t="shared" si="4"/>
        <v>1189.7349535726607</v>
      </c>
      <c r="AB9">
        <f t="shared" si="4"/>
        <v>950.55244767623219</v>
      </c>
      <c r="AC9">
        <f t="shared" si="4"/>
        <v>927.57415193259203</v>
      </c>
      <c r="AD9">
        <f t="shared" si="4"/>
        <v>874.30639509939726</v>
      </c>
      <c r="AE9">
        <f t="shared" si="4"/>
        <v>682.12406409846619</v>
      </c>
    </row>
    <row r="10" spans="1:31" x14ac:dyDescent="0.25">
      <c r="A10" s="11"/>
      <c r="B10" t="s">
        <v>22</v>
      </c>
      <c r="C10" s="2">
        <v>1800</v>
      </c>
      <c r="E10" t="s">
        <v>6</v>
      </c>
      <c r="F10" s="2">
        <f>$C$10-$C$10/$C$5*F5</f>
        <v>1639.3992707084144</v>
      </c>
      <c r="G10" s="2">
        <f t="shared" ref="G10:M10" si="5">$C$10-$C$10/$C$5*G5</f>
        <v>1638.1086585313333</v>
      </c>
      <c r="H10" s="2">
        <f t="shared" si="5"/>
        <v>1130.7992295550503</v>
      </c>
      <c r="I10" s="2">
        <f t="shared" si="5"/>
        <v>833.50657335955873</v>
      </c>
      <c r="J10" s="2">
        <f t="shared" si="5"/>
        <v>1262.1536137572416</v>
      </c>
      <c r="K10" s="2">
        <f t="shared" si="5"/>
        <v>1450.783502474497</v>
      </c>
      <c r="L10" s="2">
        <f t="shared" si="5"/>
        <v>991.20977947021356</v>
      </c>
      <c r="M10" s="2">
        <f t="shared" si="5"/>
        <v>655.10556277225555</v>
      </c>
      <c r="O10" t="str">
        <f t="shared" si="3"/>
        <v>Y</v>
      </c>
      <c r="P10">
        <f t="shared" ref="P10:AE10" si="6">$C$10-$C$10/$C$5*P5</f>
        <v>1126.447296590319</v>
      </c>
      <c r="Q10">
        <f t="shared" si="6"/>
        <v>1211.3283460309165</v>
      </c>
      <c r="R10">
        <f t="shared" si="6"/>
        <v>1211.3283460309165</v>
      </c>
      <c r="S10">
        <f t="shared" si="6"/>
        <v>1652.7007660126869</v>
      </c>
      <c r="T10">
        <f t="shared" si="6"/>
        <v>1635.7251209439009</v>
      </c>
      <c r="U10">
        <f t="shared" si="6"/>
        <v>1502.3430353343915</v>
      </c>
      <c r="V10">
        <f t="shared" si="6"/>
        <v>1344.7104316404259</v>
      </c>
      <c r="W10">
        <f t="shared" si="6"/>
        <v>1153.4767257956676</v>
      </c>
      <c r="X10">
        <f t="shared" si="6"/>
        <v>854.8341513930759</v>
      </c>
      <c r="Y10">
        <f t="shared" si="6"/>
        <v>580.79510715838683</v>
      </c>
      <c r="Z10">
        <f t="shared" si="6"/>
        <v>357.68299813005569</v>
      </c>
      <c r="AA10">
        <f t="shared" si="6"/>
        <v>597.77075222717281</v>
      </c>
      <c r="AB10">
        <f t="shared" si="6"/>
        <v>702.05334577400208</v>
      </c>
      <c r="AC10">
        <f t="shared" si="6"/>
        <v>529.86817195202889</v>
      </c>
      <c r="AD10">
        <f t="shared" si="6"/>
        <v>629.29896742396636</v>
      </c>
      <c r="AE10">
        <f t="shared" si="6"/>
        <v>847.5592783774058</v>
      </c>
    </row>
    <row r="11" spans="1:31" x14ac:dyDescent="0.25">
      <c r="O11" t="str">
        <f>O6</f>
        <v>label position</v>
      </c>
      <c r="P11">
        <f t="shared" ref="P11:AE11" si="7">P6</f>
        <v>1</v>
      </c>
      <c r="Q11">
        <f t="shared" si="7"/>
        <v>2</v>
      </c>
      <c r="R11">
        <f t="shared" si="7"/>
        <v>1</v>
      </c>
      <c r="S11">
        <f t="shared" si="7"/>
        <v>1</v>
      </c>
      <c r="T11">
        <f t="shared" si="7"/>
        <v>3</v>
      </c>
      <c r="U11">
        <f t="shared" si="7"/>
        <v>1</v>
      </c>
      <c r="V11">
        <f t="shared" si="7"/>
        <v>2</v>
      </c>
      <c r="W11">
        <f t="shared" si="7"/>
        <v>2</v>
      </c>
      <c r="X11">
        <f t="shared" si="7"/>
        <v>4</v>
      </c>
      <c r="Y11">
        <f t="shared" si="7"/>
        <v>2</v>
      </c>
      <c r="Z11">
        <f t="shared" si="7"/>
        <v>1</v>
      </c>
      <c r="AA11">
        <f t="shared" si="7"/>
        <v>3</v>
      </c>
      <c r="AB11">
        <f t="shared" si="7"/>
        <v>3</v>
      </c>
      <c r="AC11">
        <f t="shared" si="7"/>
        <v>1</v>
      </c>
      <c r="AD11">
        <f t="shared" si="7"/>
        <v>3</v>
      </c>
      <c r="AE11">
        <f t="shared" si="7"/>
        <v>1</v>
      </c>
    </row>
    <row r="13" spans="1:31" x14ac:dyDescent="0.25">
      <c r="F13" t="str">
        <f t="array" ref="F13:H21">TRANSPOSE(E8:M10)</f>
        <v>#</v>
      </c>
      <c r="G13" t="str">
        <v>X</v>
      </c>
      <c r="H13" t="str">
        <v>Y</v>
      </c>
      <c r="I13" t="s">
        <v>25</v>
      </c>
      <c r="J13" t="s">
        <v>39</v>
      </c>
      <c r="K13" t="s">
        <v>31</v>
      </c>
      <c r="L13" t="s">
        <v>32</v>
      </c>
    </row>
    <row r="14" spans="1:31" x14ac:dyDescent="0.25">
      <c r="E14" s="12" t="s">
        <v>37</v>
      </c>
      <c r="F14">
        <v>1</v>
      </c>
      <c r="G14" s="2">
        <v>7.513070760558155</v>
      </c>
      <c r="H14" s="2">
        <v>1639.3992707084144</v>
      </c>
      <c r="I14" t="str">
        <f>$B$1&amp;"T"&amp;F14</f>
        <v>??T1</v>
      </c>
      <c r="J14" t="str">
        <f t="shared" ref="J14:J21" si="8">Q&amp;I14&amp;Q</f>
        <v>"??T1"</v>
      </c>
      <c r="K14">
        <f t="shared" ref="K14:L21" si="9">INT(G14)</f>
        <v>7</v>
      </c>
      <c r="L14">
        <f t="shared" si="9"/>
        <v>1639</v>
      </c>
      <c r="T14" s="1" t="str">
        <f>"UPDATE book_test SET mapPathX="&amp;K14&amp;", mapPathY="&amp;L14&amp;", constructX="&amp;K18&amp;", constructY="&amp;L18&amp;" WHERE refa="&amp;J14&amp;";"</f>
        <v>UPDATE book_test SET mapPathX=7, mapPathY=1639, constructX=170, constructY=1262 WHERE refa="??T1";</v>
      </c>
    </row>
    <row r="15" spans="1:31" x14ac:dyDescent="0.25">
      <c r="E15" s="12"/>
      <c r="F15">
        <v>2</v>
      </c>
      <c r="G15" s="2">
        <v>849.85029767628862</v>
      </c>
      <c r="H15" s="2">
        <v>1638.1086585313333</v>
      </c>
      <c r="I15" t="str">
        <f t="shared" ref="I15:I21" si="10">$B$1&amp;"T"&amp;F15</f>
        <v>??T2</v>
      </c>
      <c r="J15" t="str">
        <f t="shared" si="8"/>
        <v>"??T2"</v>
      </c>
      <c r="K15">
        <f t="shared" si="9"/>
        <v>849</v>
      </c>
      <c r="L15">
        <f t="shared" si="9"/>
        <v>1638</v>
      </c>
      <c r="T15" s="1" t="str">
        <f>"UPDATE book_test SET mapPathX="&amp;K15&amp;", mapPathY="&amp;L15&amp;", constructX="&amp;K19&amp;", constructY="&amp;L19&amp;" WHERE refa="&amp;J15&amp;";"</f>
        <v>UPDATE book_test SET mapPathX=849, mapPathY=1638, constructX=1102, constructY=1450 WHERE refa="??T2";</v>
      </c>
    </row>
    <row r="16" spans="1:31" x14ac:dyDescent="0.25">
      <c r="E16" s="12"/>
      <c r="F16">
        <v>3</v>
      </c>
      <c r="G16" s="2">
        <v>1089.3028216573609</v>
      </c>
      <c r="H16" s="2">
        <v>1130.7992295550503</v>
      </c>
      <c r="I16" t="str">
        <f t="shared" si="10"/>
        <v>??T3</v>
      </c>
      <c r="J16" t="str">
        <f t="shared" si="8"/>
        <v>"??T3"</v>
      </c>
      <c r="K16">
        <f t="shared" si="9"/>
        <v>1089</v>
      </c>
      <c r="L16">
        <f t="shared" si="9"/>
        <v>1130</v>
      </c>
      <c r="T16" s="1" t="str">
        <f>"UPDATE book_test SET mapPathX="&amp;K16&amp;", mapPathY="&amp;L16&amp;", constructX="&amp;K20&amp;", constructY="&amp;L20&amp;" WHERE refa="&amp;J16&amp;";"</f>
        <v>UPDATE book_test SET mapPathX=1089, mapPathY=1130, constructX=1207, constructY=991 WHERE refa="??T3";</v>
      </c>
    </row>
    <row r="17" spans="5:20" x14ac:dyDescent="0.25">
      <c r="E17" s="12"/>
      <c r="F17">
        <v>4</v>
      </c>
      <c r="G17" s="2">
        <v>692.35799276599664</v>
      </c>
      <c r="H17" s="2">
        <v>833.50657335955873</v>
      </c>
      <c r="I17" t="str">
        <f t="shared" si="10"/>
        <v>??T4</v>
      </c>
      <c r="J17" t="str">
        <f t="shared" si="8"/>
        <v>"??T4"</v>
      </c>
      <c r="K17">
        <f t="shared" si="9"/>
        <v>692</v>
      </c>
      <c r="L17">
        <f t="shared" si="9"/>
        <v>833</v>
      </c>
      <c r="T17" s="1" t="str">
        <f>"UPDATE book_test SET mapPathX="&amp;K17&amp;", mapPathY="&amp;L17&amp;", constructX="&amp;K21&amp;", constructY="&amp;L21&amp;" WHERE refa="&amp;J17&amp;";"</f>
        <v>UPDATE book_test SET mapPathX=692, mapPathY=833, constructX=1046, constructY=655 WHERE refa="??T4";</v>
      </c>
    </row>
    <row r="18" spans="5:20" x14ac:dyDescent="0.25">
      <c r="E18" s="12" t="s">
        <v>38</v>
      </c>
      <c r="F18">
        <v>1</v>
      </c>
      <c r="G18" s="2">
        <v>170.81806227676023</v>
      </c>
      <c r="H18" s="2">
        <v>1262.1536137572416</v>
      </c>
      <c r="I18" t="str">
        <f t="shared" si="10"/>
        <v>??T1</v>
      </c>
      <c r="J18" t="str">
        <f t="shared" si="8"/>
        <v>"??T1"</v>
      </c>
      <c r="K18">
        <f t="shared" si="9"/>
        <v>170</v>
      </c>
      <c r="L18">
        <f t="shared" si="9"/>
        <v>1262</v>
      </c>
    </row>
    <row r="19" spans="5:20" x14ac:dyDescent="0.25">
      <c r="E19" s="12"/>
      <c r="F19">
        <v>2</v>
      </c>
      <c r="G19" s="2">
        <v>1102.8681896665084</v>
      </c>
      <c r="H19" s="2">
        <v>1450.783502474497</v>
      </c>
      <c r="I19" t="str">
        <f t="shared" si="10"/>
        <v>??T2</v>
      </c>
      <c r="J19" t="str">
        <f t="shared" si="8"/>
        <v>"??T2"</v>
      </c>
      <c r="K19">
        <f t="shared" si="9"/>
        <v>1102</v>
      </c>
      <c r="L19">
        <f t="shared" si="9"/>
        <v>1450</v>
      </c>
    </row>
    <row r="20" spans="5:20" x14ac:dyDescent="0.25">
      <c r="E20" s="12"/>
      <c r="F20">
        <v>3</v>
      </c>
      <c r="G20" s="2">
        <v>1207.7410244062862</v>
      </c>
      <c r="H20" s="2">
        <v>991.20977947021356</v>
      </c>
      <c r="I20" t="str">
        <f t="shared" si="10"/>
        <v>??T3</v>
      </c>
      <c r="J20" t="str">
        <f t="shared" si="8"/>
        <v>"??T3"</v>
      </c>
      <c r="K20">
        <f t="shared" si="9"/>
        <v>1207</v>
      </c>
      <c r="L20">
        <f t="shared" si="9"/>
        <v>991</v>
      </c>
    </row>
    <row r="21" spans="5:20" x14ac:dyDescent="0.25">
      <c r="E21" s="12"/>
      <c r="F21">
        <v>4</v>
      </c>
      <c r="G21" s="2">
        <v>1046.7384843956268</v>
      </c>
      <c r="H21" s="2">
        <v>655.10556277225555</v>
      </c>
      <c r="I21" t="str">
        <f t="shared" si="10"/>
        <v>??T4</v>
      </c>
      <c r="J21" t="str">
        <f t="shared" si="8"/>
        <v>"??T4"</v>
      </c>
      <c r="K21">
        <f t="shared" si="9"/>
        <v>1046</v>
      </c>
      <c r="L21">
        <f t="shared" si="9"/>
        <v>655</v>
      </c>
    </row>
    <row r="25" spans="5:20" x14ac:dyDescent="0.25">
      <c r="F25" t="str">
        <f t="array" ref="F25:I41">TRANSPOSE(O8:AE11)</f>
        <v>name</v>
      </c>
      <c r="G25" t="str">
        <v>X</v>
      </c>
      <c r="H25" t="str">
        <v>Y</v>
      </c>
      <c r="I25" t="str">
        <v>label position</v>
      </c>
      <c r="J25" t="s">
        <v>25</v>
      </c>
      <c r="K25" t="s">
        <v>39</v>
      </c>
      <c r="N25" t="s">
        <v>27</v>
      </c>
      <c r="O25" t="s">
        <v>28</v>
      </c>
      <c r="P25" t="s">
        <v>29</v>
      </c>
      <c r="Q25" t="s">
        <v>31</v>
      </c>
      <c r="R25" t="s">
        <v>32</v>
      </c>
    </row>
    <row r="26" spans="5:20" x14ac:dyDescent="0.25">
      <c r="F26" t="str">
        <v>Dornbirn</v>
      </c>
      <c r="G26">
        <v>24.110668882393448</v>
      </c>
      <c r="H26">
        <v>1126.447296590319</v>
      </c>
      <c r="I26">
        <v>1</v>
      </c>
      <c r="J26" t="str">
        <f t="shared" ref="J26:J41" si="11">$B$1&amp;"T"&amp;N26&amp;"LS"&amp;O26</f>
        <v>??T1LS1</v>
      </c>
      <c r="K26" t="str">
        <f t="shared" ref="K26:K41" si="12">Q&amp;J26&amp;Q</f>
        <v>"??T1LS1"</v>
      </c>
      <c r="N26">
        <v>1</v>
      </c>
      <c r="O26">
        <v>1</v>
      </c>
      <c r="P26" t="str">
        <f t="shared" ref="P26:P41" si="13">Q&amp;F26&amp;Q</f>
        <v>"Dornbirn"</v>
      </c>
      <c r="Q26">
        <f t="shared" ref="Q26:R41" si="14">INT(G26)</f>
        <v>24</v>
      </c>
      <c r="R26">
        <f t="shared" si="14"/>
        <v>1126</v>
      </c>
      <c r="T26" s="1" t="str">
        <f>"UPDATE section SET cityName="&amp;P26&amp;", cityX="&amp;Q26&amp;", cityY="&amp;R26&amp;", cityLabelPosition="&amp;I26&amp;" WHERE refa="&amp;K26&amp;";"</f>
        <v>UPDATE section SET cityName="Dornbirn", cityX=24, cityY=1126, cityLabelPosition=1 WHERE refa="??T1LS1";</v>
      </c>
    </row>
    <row r="27" spans="5:20" x14ac:dyDescent="0.25">
      <c r="F27" t="str">
        <v>Feldkirch</v>
      </c>
      <c r="G27">
        <v>1.1323731387533824</v>
      </c>
      <c r="H27">
        <v>1211.3283460309165</v>
      </c>
      <c r="I27">
        <v>2</v>
      </c>
      <c r="J27" t="str">
        <f t="shared" si="11"/>
        <v>??T1LS2</v>
      </c>
      <c r="K27" t="str">
        <f t="shared" si="12"/>
        <v>"??T1LS2"</v>
      </c>
      <c r="N27">
        <f>N26</f>
        <v>1</v>
      </c>
      <c r="O27">
        <v>2</v>
      </c>
      <c r="P27" t="str">
        <f t="shared" si="13"/>
        <v>"Feldkirch"</v>
      </c>
      <c r="Q27">
        <f t="shared" si="14"/>
        <v>1</v>
      </c>
      <c r="R27">
        <f t="shared" si="14"/>
        <v>1211</v>
      </c>
      <c r="T27" s="1" t="str">
        <f t="shared" ref="T27:T41" si="15">"UPDATE section SET cityName="&amp;P27&amp;", cityX="&amp;Q27&amp;", cityY="&amp;R27&amp;", cityLabelPosition="&amp;I27&amp;" WHERE refa="&amp;K27&amp;";"</f>
        <v>UPDATE section SET cityName="Feldkirch", cityX=1, cityY=1211, cityLabelPosition=2 WHERE refa="??T1LS2";</v>
      </c>
    </row>
    <row r="28" spans="5:20" x14ac:dyDescent="0.25">
      <c r="F28" t="str">
        <v>Innsbruck</v>
      </c>
      <c r="G28">
        <v>363.56232280519311</v>
      </c>
      <c r="H28">
        <v>1211.3283460309165</v>
      </c>
      <c r="I28">
        <v>1</v>
      </c>
      <c r="J28" t="str">
        <f t="shared" si="11"/>
        <v>??T1LS3</v>
      </c>
      <c r="K28" t="str">
        <f t="shared" si="12"/>
        <v>"??T1LS3"</v>
      </c>
      <c r="N28">
        <f>N26</f>
        <v>1</v>
      </c>
      <c r="O28">
        <v>3</v>
      </c>
      <c r="P28" t="str">
        <f t="shared" si="13"/>
        <v>"Innsbruck"</v>
      </c>
      <c r="Q28">
        <f t="shared" si="14"/>
        <v>363</v>
      </c>
      <c r="R28">
        <f t="shared" si="14"/>
        <v>1211</v>
      </c>
      <c r="T28" s="1" t="str">
        <f t="shared" si="15"/>
        <v>UPDATE section SET cityName="Innsbruck", cityX=363, cityY=1211, cityLabelPosition=1 WHERE refa="??T1LS3";</v>
      </c>
    </row>
    <row r="29" spans="5:20" x14ac:dyDescent="0.25">
      <c r="F29" t="str">
        <v>Villach</v>
      </c>
      <c r="G29">
        <v>840.88375118983311</v>
      </c>
      <c r="H29">
        <v>1652.7007660126869</v>
      </c>
      <c r="I29">
        <v>1</v>
      </c>
      <c r="J29" t="str">
        <f t="shared" si="11"/>
        <v>??T1LS4</v>
      </c>
      <c r="K29" t="str">
        <f t="shared" si="12"/>
        <v>"??T1LS4"</v>
      </c>
      <c r="N29">
        <f>N26</f>
        <v>1</v>
      </c>
      <c r="O29">
        <v>4</v>
      </c>
      <c r="P29" t="str">
        <f t="shared" si="13"/>
        <v>"Villach"</v>
      </c>
      <c r="Q29">
        <f t="shared" si="14"/>
        <v>840</v>
      </c>
      <c r="R29">
        <f t="shared" si="14"/>
        <v>1652</v>
      </c>
      <c r="T29" s="1" t="str">
        <f t="shared" si="15"/>
        <v>UPDATE section SET cityName="Villach", cityX=840, cityY=1652, cityLabelPosition=1 WHERE refa="??T1LS4";</v>
      </c>
    </row>
    <row r="30" spans="5:20" x14ac:dyDescent="0.25">
      <c r="F30" t="str">
        <v>Klagenfurt</v>
      </c>
      <c r="G30">
        <v>931.75213445849749</v>
      </c>
      <c r="H30">
        <v>1635.7251209439009</v>
      </c>
      <c r="I30">
        <v>3</v>
      </c>
      <c r="J30" t="str">
        <f t="shared" si="11"/>
        <v>??T2LS1</v>
      </c>
      <c r="K30" t="str">
        <f t="shared" si="12"/>
        <v>"??T2LS1"</v>
      </c>
      <c r="N30">
        <f>N26+1</f>
        <v>2</v>
      </c>
      <c r="O30">
        <v>1</v>
      </c>
      <c r="P30" t="str">
        <f t="shared" si="13"/>
        <v>"Klagenfurt"</v>
      </c>
      <c r="Q30">
        <f t="shared" si="14"/>
        <v>931</v>
      </c>
      <c r="R30">
        <f t="shared" si="14"/>
        <v>1635</v>
      </c>
      <c r="T30" s="1" t="str">
        <f t="shared" si="15"/>
        <v>UPDATE section SET cityName="Klagenfurt", cityX=931, cityY=1635, cityLabelPosition=3 WHERE refa="??T2LS1";</v>
      </c>
    </row>
    <row r="31" spans="5:20" x14ac:dyDescent="0.25">
      <c r="F31" t="str">
        <v>Wolfsberg</v>
      </c>
      <c r="G31">
        <v>1033.0648658930857</v>
      </c>
      <c r="H31">
        <v>1502.3430353343915</v>
      </c>
      <c r="I31">
        <v>1</v>
      </c>
      <c r="J31" t="str">
        <f t="shared" si="11"/>
        <v>??T2LS2</v>
      </c>
      <c r="K31" t="str">
        <f t="shared" si="12"/>
        <v>"??T2LS2"</v>
      </c>
      <c r="N31">
        <f>N30</f>
        <v>2</v>
      </c>
      <c r="O31">
        <v>2</v>
      </c>
      <c r="P31" t="str">
        <f t="shared" si="13"/>
        <v>"Wolfsberg"</v>
      </c>
      <c r="Q31">
        <f t="shared" si="14"/>
        <v>1033</v>
      </c>
      <c r="R31">
        <f t="shared" si="14"/>
        <v>1502</v>
      </c>
      <c r="T31" s="1" t="str">
        <f t="shared" si="15"/>
        <v>UPDATE section SET cityName="Wolfsberg", cityX=1033, cityY=1502, cityLabelPosition=1 WHERE refa="??T2LS2";</v>
      </c>
    </row>
    <row r="32" spans="5:20" x14ac:dyDescent="0.25">
      <c r="F32" t="str">
        <v>Graz</v>
      </c>
      <c r="G32">
        <v>1150.0459440230779</v>
      </c>
      <c r="H32">
        <v>1344.7104316404259</v>
      </c>
      <c r="I32">
        <v>2</v>
      </c>
      <c r="J32" t="str">
        <f t="shared" si="11"/>
        <v>??T2LS3</v>
      </c>
      <c r="K32" t="str">
        <f t="shared" si="12"/>
        <v>"??T2LS3"</v>
      </c>
      <c r="N32">
        <f>N30</f>
        <v>2</v>
      </c>
      <c r="O32">
        <v>3</v>
      </c>
      <c r="P32" t="str">
        <f t="shared" si="13"/>
        <v>"Graz"</v>
      </c>
      <c r="Q32">
        <f t="shared" si="14"/>
        <v>1150</v>
      </c>
      <c r="R32">
        <f t="shared" si="14"/>
        <v>1344</v>
      </c>
      <c r="T32" s="1" t="str">
        <f t="shared" si="15"/>
        <v>UPDATE section SET cityName="Graz", cityX=1150, cityY=1344, cityLabelPosition=2 WHERE refa="??T2LS3";</v>
      </c>
    </row>
    <row r="33" spans="6:20" x14ac:dyDescent="0.25">
      <c r="F33" t="str">
        <v>Leoben</v>
      </c>
      <c r="G33">
        <v>1083.2030887993069</v>
      </c>
      <c r="H33">
        <v>1153.4767257956676</v>
      </c>
      <c r="I33">
        <v>2</v>
      </c>
      <c r="J33" t="str">
        <f t="shared" si="11"/>
        <v>??T2LS4</v>
      </c>
      <c r="K33" t="str">
        <f t="shared" si="12"/>
        <v>"??T2LS4"</v>
      </c>
      <c r="N33">
        <f>N30</f>
        <v>2</v>
      </c>
      <c r="O33">
        <v>4</v>
      </c>
      <c r="P33" t="str">
        <f t="shared" si="13"/>
        <v>"Leoben"</v>
      </c>
      <c r="Q33">
        <f t="shared" si="14"/>
        <v>1083</v>
      </c>
      <c r="R33">
        <f t="shared" si="14"/>
        <v>1153</v>
      </c>
      <c r="T33" s="1" t="str">
        <f t="shared" si="15"/>
        <v>UPDATE section SET cityName="Leoben", cityX=1083, cityY=1153, cityLabelPosition=2 WHERE refa="??T2LS4";</v>
      </c>
    </row>
    <row r="34" spans="6:20" x14ac:dyDescent="0.25">
      <c r="F34" t="str">
        <v>Wiener Neustadt</v>
      </c>
      <c r="G34">
        <v>1306.7148154049746</v>
      </c>
      <c r="H34">
        <v>854.8341513930759</v>
      </c>
      <c r="I34">
        <v>4</v>
      </c>
      <c r="J34" t="str">
        <f t="shared" si="11"/>
        <v>??T3LS1</v>
      </c>
      <c r="K34" t="str">
        <f t="shared" si="12"/>
        <v>"??T3LS1"</v>
      </c>
      <c r="N34">
        <f>N30+1</f>
        <v>3</v>
      </c>
      <c r="O34">
        <v>1</v>
      </c>
      <c r="P34" t="str">
        <f t="shared" si="13"/>
        <v>"Wiener Neustadt"</v>
      </c>
      <c r="Q34">
        <f t="shared" si="14"/>
        <v>1306</v>
      </c>
      <c r="R34">
        <f t="shared" si="14"/>
        <v>854</v>
      </c>
      <c r="T34" s="1" t="str">
        <f t="shared" si="15"/>
        <v>UPDATE section SET cityName="Wiener Neustadt", cityX=1306, cityY=854, cityLabelPosition=4 WHERE refa="??T3LS1";</v>
      </c>
    </row>
    <row r="35" spans="6:20" x14ac:dyDescent="0.25">
      <c r="F35" t="str">
        <v>VIENNA</v>
      </c>
      <c r="G35">
        <v>1333.8710936745199</v>
      </c>
      <c r="H35">
        <v>580.79510715838683</v>
      </c>
      <c r="I35">
        <v>2</v>
      </c>
      <c r="J35" t="str">
        <f t="shared" si="11"/>
        <v>??T3LS2</v>
      </c>
      <c r="K35" t="str">
        <f t="shared" si="12"/>
        <v>"??T3LS2"</v>
      </c>
      <c r="N35">
        <f>N34</f>
        <v>3</v>
      </c>
      <c r="O35">
        <v>2</v>
      </c>
      <c r="P35" t="str">
        <f t="shared" si="13"/>
        <v>"VIENNA"</v>
      </c>
      <c r="Q35">
        <f t="shared" si="14"/>
        <v>1333</v>
      </c>
      <c r="R35">
        <f t="shared" si="14"/>
        <v>580</v>
      </c>
      <c r="T35" s="1" t="str">
        <f t="shared" si="15"/>
        <v>UPDATE section SET cityName="VIENNA", cityX=1333, cityY=580, cityLabelPosition=2 WHERE refa="??T3LS2";</v>
      </c>
    </row>
    <row r="36" spans="6:20" x14ac:dyDescent="0.25">
      <c r="F36" t="str">
        <v>Hollabrunn</v>
      </c>
      <c r="G36">
        <v>1273.2921714954105</v>
      </c>
      <c r="H36">
        <v>357.68299813005569</v>
      </c>
      <c r="I36">
        <v>1</v>
      </c>
      <c r="J36" t="str">
        <f t="shared" si="11"/>
        <v>??T3LS3</v>
      </c>
      <c r="K36" t="str">
        <f t="shared" si="12"/>
        <v>"??T3LS3"</v>
      </c>
      <c r="N36">
        <f>N34</f>
        <v>3</v>
      </c>
      <c r="O36">
        <v>3</v>
      </c>
      <c r="P36" t="str">
        <f t="shared" si="13"/>
        <v>"Hollabrunn"</v>
      </c>
      <c r="Q36">
        <f t="shared" si="14"/>
        <v>1273</v>
      </c>
      <c r="R36">
        <f t="shared" si="14"/>
        <v>357</v>
      </c>
      <c r="T36" s="1" t="str">
        <f t="shared" si="15"/>
        <v>UPDATE section SET cityName="Hollabrunn", cityX=1273, cityY=357, cityLabelPosition=1 WHERE refa="??T3LS3";</v>
      </c>
    </row>
    <row r="37" spans="6:20" x14ac:dyDescent="0.25">
      <c r="F37" t="str">
        <v>Sankt Pölten</v>
      </c>
      <c r="G37">
        <v>1189.7349535726607</v>
      </c>
      <c r="H37">
        <v>597.77075222717281</v>
      </c>
      <c r="I37">
        <v>3</v>
      </c>
      <c r="J37" t="str">
        <f t="shared" si="11"/>
        <v>??T3LS4</v>
      </c>
      <c r="K37" t="str">
        <f t="shared" si="12"/>
        <v>"??T3LS4"</v>
      </c>
      <c r="N37">
        <f>N34</f>
        <v>3</v>
      </c>
      <c r="O37">
        <v>4</v>
      </c>
      <c r="P37" t="str">
        <f t="shared" si="13"/>
        <v>"Sankt Pölten"</v>
      </c>
      <c r="Q37">
        <f t="shared" si="14"/>
        <v>1189</v>
      </c>
      <c r="R37">
        <f t="shared" si="14"/>
        <v>597</v>
      </c>
      <c r="T37" s="1" t="str">
        <f t="shared" si="15"/>
        <v>UPDATE section SET cityName="Sankt Pölten", cityX=1189, cityY=597, cityLabelPosition=3 WHERE refa="??T3LS4";</v>
      </c>
    </row>
    <row r="38" spans="6:20" x14ac:dyDescent="0.25">
      <c r="F38" t="str">
        <v>Steyr</v>
      </c>
      <c r="G38">
        <v>950.55244767623219</v>
      </c>
      <c r="H38">
        <v>702.05334577400208</v>
      </c>
      <c r="I38">
        <v>3</v>
      </c>
      <c r="J38" t="str">
        <f t="shared" si="11"/>
        <v>??T4LS1</v>
      </c>
      <c r="K38" t="str">
        <f t="shared" si="12"/>
        <v>"??T4LS1"</v>
      </c>
      <c r="N38">
        <f>N34+1</f>
        <v>4</v>
      </c>
      <c r="O38">
        <v>1</v>
      </c>
      <c r="P38" t="str">
        <f t="shared" si="13"/>
        <v>"Steyr"</v>
      </c>
      <c r="Q38">
        <f t="shared" si="14"/>
        <v>950</v>
      </c>
      <c r="R38">
        <f t="shared" si="14"/>
        <v>702</v>
      </c>
      <c r="T38" s="1" t="str">
        <f t="shared" si="15"/>
        <v>UPDATE section SET cityName="Steyr", cityX=950, cityY=702, cityLabelPosition=3 WHERE refa="??T4LS1";</v>
      </c>
    </row>
    <row r="39" spans="6:20" x14ac:dyDescent="0.25">
      <c r="F39" t="str">
        <v>Linz</v>
      </c>
      <c r="G39">
        <v>927.57415193259203</v>
      </c>
      <c r="H39">
        <v>529.86817195202889</v>
      </c>
      <c r="I39">
        <v>1</v>
      </c>
      <c r="J39" t="str">
        <f t="shared" si="11"/>
        <v>??T4LS2</v>
      </c>
      <c r="K39" t="str">
        <f t="shared" si="12"/>
        <v>"??T4LS2"</v>
      </c>
      <c r="N39">
        <f>N38</f>
        <v>4</v>
      </c>
      <c r="O39">
        <v>2</v>
      </c>
      <c r="P39" t="str">
        <f t="shared" si="13"/>
        <v>"Linz"</v>
      </c>
      <c r="Q39">
        <f t="shared" si="14"/>
        <v>927</v>
      </c>
      <c r="R39">
        <f t="shared" si="14"/>
        <v>529</v>
      </c>
      <c r="T39" s="1" t="str">
        <f t="shared" si="15"/>
        <v>UPDATE section SET cityName="Linz", cityX=927, cityY=529, cityLabelPosition=1 WHERE refa="??T4LS2";</v>
      </c>
    </row>
    <row r="40" spans="6:20" x14ac:dyDescent="0.25">
      <c r="F40" t="str">
        <v>Wels</v>
      </c>
      <c r="G40">
        <v>874.30639509939726</v>
      </c>
      <c r="H40">
        <v>629.29896742396636</v>
      </c>
      <c r="I40">
        <v>3</v>
      </c>
      <c r="J40" t="str">
        <f t="shared" si="11"/>
        <v>??T4LS3</v>
      </c>
      <c r="K40" t="str">
        <f t="shared" si="12"/>
        <v>"??T4LS3"</v>
      </c>
      <c r="N40">
        <f>N38</f>
        <v>4</v>
      </c>
      <c r="O40">
        <v>3</v>
      </c>
      <c r="P40" t="str">
        <f t="shared" si="13"/>
        <v>"Wels"</v>
      </c>
      <c r="Q40">
        <f t="shared" si="14"/>
        <v>874</v>
      </c>
      <c r="R40">
        <f t="shared" si="14"/>
        <v>629</v>
      </c>
      <c r="T40" s="1" t="str">
        <f t="shared" si="15"/>
        <v>UPDATE section SET cityName="Wels", cityX=874, cityY=629, cityLabelPosition=3 WHERE refa="??T4LS3";</v>
      </c>
    </row>
    <row r="41" spans="6:20" x14ac:dyDescent="0.25">
      <c r="F41" t="str">
        <v>Salzburg</v>
      </c>
      <c r="G41">
        <v>682.12406409846619</v>
      </c>
      <c r="H41">
        <v>847.5592783774058</v>
      </c>
      <c r="I41">
        <v>1</v>
      </c>
      <c r="J41" t="str">
        <f t="shared" si="11"/>
        <v>??T4LS4</v>
      </c>
      <c r="K41" t="str">
        <f t="shared" si="12"/>
        <v>"??T4LS4"</v>
      </c>
      <c r="N41">
        <f>N38</f>
        <v>4</v>
      </c>
      <c r="O41">
        <v>4</v>
      </c>
      <c r="P41" t="str">
        <f t="shared" si="13"/>
        <v>"Salzburg"</v>
      </c>
      <c r="Q41">
        <f t="shared" si="14"/>
        <v>682</v>
      </c>
      <c r="R41">
        <f t="shared" si="14"/>
        <v>847</v>
      </c>
      <c r="T41" s="1" t="str">
        <f t="shared" si="15"/>
        <v>UPDATE section SET cityName="Salzburg", cityX=682, cityY=847, cityLabelPosition=1 WHERE refa="??T4LS4";</v>
      </c>
    </row>
  </sheetData>
  <mergeCells count="4">
    <mergeCell ref="A4:A5"/>
    <mergeCell ref="A9:A10"/>
    <mergeCell ref="E14:E17"/>
    <mergeCell ref="E18:E2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workbookViewId="0">
      <selection activeCell="C1" sqref="C1"/>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21" x14ac:dyDescent="0.35">
      <c r="A1" s="4" t="s">
        <v>48</v>
      </c>
      <c r="B1" t="s">
        <v>40</v>
      </c>
      <c r="C1" t="s">
        <v>30</v>
      </c>
    </row>
    <row r="2" spans="1:31" x14ac:dyDescent="0.25">
      <c r="P2">
        <v>1</v>
      </c>
      <c r="Q2">
        <f>P2+1</f>
        <v>2</v>
      </c>
      <c r="R2">
        <f t="shared" ref="R2:AE2" si="0">Q2+1</f>
        <v>3</v>
      </c>
      <c r="S2">
        <f t="shared" si="0"/>
        <v>4</v>
      </c>
      <c r="T2">
        <f t="shared" si="0"/>
        <v>5</v>
      </c>
      <c r="U2">
        <f t="shared" si="0"/>
        <v>6</v>
      </c>
      <c r="V2">
        <f t="shared" si="0"/>
        <v>7</v>
      </c>
      <c r="W2">
        <f t="shared" si="0"/>
        <v>8</v>
      </c>
      <c r="X2">
        <f t="shared" si="0"/>
        <v>9</v>
      </c>
      <c r="Y2">
        <f t="shared" si="0"/>
        <v>10</v>
      </c>
      <c r="Z2">
        <f t="shared" si="0"/>
        <v>11</v>
      </c>
      <c r="AA2">
        <f t="shared" si="0"/>
        <v>12</v>
      </c>
      <c r="AB2">
        <f t="shared" si="0"/>
        <v>13</v>
      </c>
      <c r="AC2">
        <f t="shared" si="0"/>
        <v>14</v>
      </c>
      <c r="AD2">
        <f t="shared" si="0"/>
        <v>15</v>
      </c>
      <c r="AE2">
        <f t="shared" si="0"/>
        <v>16</v>
      </c>
    </row>
    <row r="3" spans="1:31" x14ac:dyDescent="0.25">
      <c r="C3" t="s">
        <v>0</v>
      </c>
      <c r="F3" t="s">
        <v>1</v>
      </c>
      <c r="G3" t="s">
        <v>2</v>
      </c>
      <c r="H3" t="s">
        <v>3</v>
      </c>
      <c r="I3" t="s">
        <v>4</v>
      </c>
      <c r="J3" t="s">
        <v>33</v>
      </c>
      <c r="K3" t="s">
        <v>34</v>
      </c>
      <c r="L3" t="s">
        <v>35</v>
      </c>
      <c r="M3" t="s">
        <v>36</v>
      </c>
      <c r="O3" t="s">
        <v>18</v>
      </c>
      <c r="P3" t="s">
        <v>49</v>
      </c>
      <c r="Q3" t="s">
        <v>50</v>
      </c>
      <c r="R3" t="s">
        <v>51</v>
      </c>
      <c r="S3" t="s">
        <v>52</v>
      </c>
      <c r="T3" t="s">
        <v>53</v>
      </c>
      <c r="U3" t="s">
        <v>54</v>
      </c>
      <c r="V3" t="s">
        <v>55</v>
      </c>
      <c r="W3" t="s">
        <v>56</v>
      </c>
      <c r="X3" t="s">
        <v>57</v>
      </c>
      <c r="Y3" t="s">
        <v>58</v>
      </c>
      <c r="Z3" t="s">
        <v>59</v>
      </c>
      <c r="AA3" t="s">
        <v>60</v>
      </c>
      <c r="AB3" t="s">
        <v>61</v>
      </c>
      <c r="AC3" t="s">
        <v>62</v>
      </c>
      <c r="AD3" t="s">
        <v>63</v>
      </c>
      <c r="AE3" t="s">
        <v>64</v>
      </c>
    </row>
    <row r="4" spans="1:31" x14ac:dyDescent="0.25">
      <c r="A4" s="11" t="s">
        <v>9</v>
      </c>
      <c r="B4" t="s">
        <v>7</v>
      </c>
      <c r="C4" s="5">
        <v>1959.8739</v>
      </c>
      <c r="E4" t="s">
        <v>5</v>
      </c>
      <c r="F4" s="3">
        <v>155.75399999999999</v>
      </c>
      <c r="G4" s="3">
        <v>922.83600000000001</v>
      </c>
      <c r="H4" s="3">
        <v>1251.26</v>
      </c>
      <c r="I4" s="3">
        <v>562.65599999999995</v>
      </c>
      <c r="J4" s="3">
        <v>205.08699999999999</v>
      </c>
      <c r="K4" s="3">
        <v>1032.104</v>
      </c>
      <c r="L4" s="3">
        <v>1322.509</v>
      </c>
      <c r="M4" s="3">
        <v>953.00699999999995</v>
      </c>
      <c r="O4" t="s">
        <v>5</v>
      </c>
      <c r="P4" s="3">
        <v>150.33600000000001</v>
      </c>
      <c r="Q4" s="3">
        <v>172.059</v>
      </c>
      <c r="R4" s="3">
        <v>914.65700000000004</v>
      </c>
      <c r="S4" s="3">
        <v>914.65700000000004</v>
      </c>
      <c r="T4" s="3">
        <v>1105.347</v>
      </c>
      <c r="U4" s="3">
        <v>1164.81</v>
      </c>
      <c r="V4" s="3">
        <v>1483.7470000000001</v>
      </c>
      <c r="W4" s="3">
        <v>1463.9259999999999</v>
      </c>
      <c r="X4" s="3">
        <v>1253.1030000000001</v>
      </c>
      <c r="Y4" s="3">
        <v>1406.2650000000001</v>
      </c>
      <c r="Z4" s="3">
        <v>1597.2670000000001</v>
      </c>
      <c r="AA4" s="3">
        <v>1476.539</v>
      </c>
      <c r="AB4" s="3">
        <v>1348.604</v>
      </c>
      <c r="AC4" s="3">
        <v>1244.0930000000001</v>
      </c>
      <c r="AD4" s="3">
        <v>620.63400000000001</v>
      </c>
      <c r="AE4" s="3">
        <v>608.02</v>
      </c>
    </row>
    <row r="5" spans="1:31" x14ac:dyDescent="0.25">
      <c r="A5" s="11"/>
      <c r="B5" t="s">
        <v>8</v>
      </c>
      <c r="C5" s="5">
        <v>1651.7074</v>
      </c>
      <c r="E5" t="s">
        <v>6</v>
      </c>
      <c r="F5" s="3">
        <v>259.35700000000003</v>
      </c>
      <c r="G5" s="3">
        <v>867.63800000000003</v>
      </c>
      <c r="H5" s="3">
        <v>341.05799999999999</v>
      </c>
      <c r="I5" s="3">
        <v>207.214</v>
      </c>
      <c r="J5" s="3">
        <v>499.67200000000003</v>
      </c>
      <c r="K5" s="3">
        <v>912.49400000000003</v>
      </c>
      <c r="L5" s="3">
        <v>759.59699999999998</v>
      </c>
      <c r="M5" s="3">
        <v>200.249</v>
      </c>
      <c r="O5" t="s">
        <v>6</v>
      </c>
      <c r="P5" s="3">
        <v>252.55699999999999</v>
      </c>
      <c r="Q5" s="3">
        <v>780.51599999999996</v>
      </c>
      <c r="R5" s="3">
        <v>864.10400000000004</v>
      </c>
      <c r="S5" s="3">
        <v>864.10400000000004</v>
      </c>
      <c r="T5" s="3">
        <v>969.71600000000001</v>
      </c>
      <c r="U5" s="3">
        <v>1423.797</v>
      </c>
      <c r="V5" s="3">
        <v>1072.425</v>
      </c>
      <c r="W5" s="3">
        <v>865.20500000000004</v>
      </c>
      <c r="X5" s="3">
        <v>598.52300000000002</v>
      </c>
      <c r="Y5" s="3">
        <v>513.83399999999995</v>
      </c>
      <c r="Z5" s="3">
        <v>367.87900000000002</v>
      </c>
      <c r="AA5" s="3">
        <v>339.04899999999998</v>
      </c>
      <c r="AB5" s="3">
        <v>429.14400000000001</v>
      </c>
      <c r="AC5" s="3">
        <v>229.13200000000001</v>
      </c>
      <c r="AD5" s="3">
        <v>252.55699999999999</v>
      </c>
      <c r="AE5" s="3">
        <v>596.721</v>
      </c>
    </row>
    <row r="6" spans="1:31" x14ac:dyDescent="0.25">
      <c r="O6" t="s">
        <v>19</v>
      </c>
      <c r="P6" s="3"/>
      <c r="Q6" s="3"/>
      <c r="R6" s="3"/>
      <c r="S6" s="3"/>
      <c r="T6" s="3"/>
      <c r="U6" s="3"/>
      <c r="V6" s="3"/>
      <c r="W6" s="3"/>
      <c r="X6" s="3"/>
      <c r="Y6" s="3"/>
      <c r="Z6" s="3"/>
      <c r="AA6" s="3"/>
      <c r="AB6" s="3"/>
      <c r="AC6" s="3"/>
      <c r="AD6" s="3"/>
      <c r="AE6" s="3"/>
    </row>
    <row r="8" spans="1:31" x14ac:dyDescent="0.25">
      <c r="E8" t="s">
        <v>23</v>
      </c>
      <c r="F8">
        <v>1</v>
      </c>
      <c r="G8">
        <v>2</v>
      </c>
      <c r="H8">
        <v>3</v>
      </c>
      <c r="I8">
        <v>4</v>
      </c>
      <c r="J8">
        <v>1</v>
      </c>
      <c r="K8">
        <v>2</v>
      </c>
      <c r="L8">
        <v>3</v>
      </c>
      <c r="M8">
        <v>4</v>
      </c>
      <c r="O8" t="str">
        <f>O3</f>
        <v>name</v>
      </c>
      <c r="P8" t="str">
        <f t="shared" ref="P8:AE8" si="1">P3</f>
        <v>Brest</v>
      </c>
      <c r="Q8" t="str">
        <f t="shared" si="1"/>
        <v>Grodno</v>
      </c>
      <c r="R8" t="str">
        <f t="shared" si="1"/>
        <v>Lida</v>
      </c>
      <c r="S8" t="str">
        <f t="shared" si="1"/>
        <v>MINSK</v>
      </c>
      <c r="T8" t="str">
        <f t="shared" si="1"/>
        <v>Barysaw</v>
      </c>
      <c r="U8" t="str">
        <f t="shared" si="1"/>
        <v>Novopolotsk</v>
      </c>
      <c r="V8" t="str">
        <f t="shared" si="1"/>
        <v>Orsha</v>
      </c>
      <c r="W8" t="str">
        <f t="shared" si="1"/>
        <v>Mogilev</v>
      </c>
      <c r="X8" t="str">
        <f t="shared" si="1"/>
        <v>Babruysk</v>
      </c>
      <c r="Y8" t="str">
        <f t="shared" si="1"/>
        <v>Zhlobin</v>
      </c>
      <c r="Z8" t="str">
        <f t="shared" si="1"/>
        <v>Gomel</v>
      </c>
      <c r="AA8" t="str">
        <f t="shared" si="1"/>
        <v>Rechytsa</v>
      </c>
      <c r="AB8" t="str">
        <f t="shared" si="1"/>
        <v>Svietlahorsk</v>
      </c>
      <c r="AC8" t="str">
        <f t="shared" si="1"/>
        <v>Mazyr</v>
      </c>
      <c r="AD8" t="str">
        <f t="shared" si="1"/>
        <v>Pinsk</v>
      </c>
      <c r="AE8" t="str">
        <f t="shared" si="1"/>
        <v>Baranavichy</v>
      </c>
    </row>
    <row r="9" spans="1:31" x14ac:dyDescent="0.25">
      <c r="A9" s="11" t="s">
        <v>20</v>
      </c>
      <c r="B9" t="s">
        <v>21</v>
      </c>
      <c r="C9" s="2">
        <v>1500</v>
      </c>
      <c r="E9" t="s">
        <v>5</v>
      </c>
      <c r="F9" s="2">
        <f>$C$9/$C$4*F4</f>
        <v>119.20715919529312</v>
      </c>
      <c r="G9" s="2">
        <f t="shared" ref="G9:M9" si="2">$C$9/$C$4*G4</f>
        <v>706.29748169002096</v>
      </c>
      <c r="H9" s="2">
        <f t="shared" si="2"/>
        <v>957.6585513996589</v>
      </c>
      <c r="I9" s="2">
        <f t="shared" si="2"/>
        <v>430.63178707568886</v>
      </c>
      <c r="J9" s="2">
        <f t="shared" si="2"/>
        <v>156.96443531392504</v>
      </c>
      <c r="K9" s="2">
        <f t="shared" si="2"/>
        <v>789.92633148489813</v>
      </c>
      <c r="L9" s="2">
        <f t="shared" si="2"/>
        <v>1012.1893556519121</v>
      </c>
      <c r="M9" s="2">
        <f t="shared" si="2"/>
        <v>729.38901834449655</v>
      </c>
      <c r="O9" t="str">
        <f t="shared" ref="O9:O10" si="3">O4</f>
        <v>X</v>
      </c>
      <c r="P9">
        <f t="shared" ref="P9:AE9" si="4">$C$9/$C$4*P4</f>
        <v>115.06046383902557</v>
      </c>
      <c r="Q9">
        <f t="shared" si="4"/>
        <v>131.68627838760443</v>
      </c>
      <c r="R9">
        <f t="shared" si="4"/>
        <v>700.03764017674814</v>
      </c>
      <c r="S9">
        <f t="shared" si="4"/>
        <v>700.03764017674814</v>
      </c>
      <c r="T9">
        <f t="shared" si="4"/>
        <v>845.98325433080163</v>
      </c>
      <c r="U9">
        <f t="shared" si="4"/>
        <v>891.49358027575136</v>
      </c>
      <c r="V9">
        <f t="shared" si="4"/>
        <v>1135.5937236574252</v>
      </c>
      <c r="W9">
        <f t="shared" si="4"/>
        <v>1120.4236150091085</v>
      </c>
      <c r="X9">
        <f t="shared" si="4"/>
        <v>959.06910133350937</v>
      </c>
      <c r="Y9">
        <f t="shared" si="4"/>
        <v>1076.2924594281296</v>
      </c>
      <c r="Z9">
        <f t="shared" si="4"/>
        <v>1222.4768644554122</v>
      </c>
      <c r="AA9">
        <f t="shared" si="4"/>
        <v>1130.0770422015416</v>
      </c>
      <c r="AB9">
        <f t="shared" si="4"/>
        <v>1032.1613038471505</v>
      </c>
      <c r="AC9">
        <f t="shared" si="4"/>
        <v>952.17324951365504</v>
      </c>
      <c r="AD9">
        <f t="shared" si="4"/>
        <v>475.00556030671157</v>
      </c>
      <c r="AE9">
        <f t="shared" si="4"/>
        <v>465.3513677589155</v>
      </c>
    </row>
    <row r="10" spans="1:31" x14ac:dyDescent="0.25">
      <c r="A10" s="11"/>
      <c r="B10" t="s">
        <v>22</v>
      </c>
      <c r="C10" s="2">
        <v>1800</v>
      </c>
      <c r="E10" t="s">
        <v>6</v>
      </c>
      <c r="F10" s="2">
        <f>$C$10-$C$10/$C$5*F5</f>
        <v>1517.3575658739555</v>
      </c>
      <c r="G10" s="2">
        <f t="shared" ref="G10:M10" si="5">$C$10-$C$10/$C$5*G5</f>
        <v>854.46424711786119</v>
      </c>
      <c r="H10" s="2">
        <f t="shared" si="5"/>
        <v>1428.3213358491946</v>
      </c>
      <c r="I10" s="2">
        <f t="shared" si="5"/>
        <v>1574.1820373269502</v>
      </c>
      <c r="J10" s="2">
        <f t="shared" si="5"/>
        <v>1255.466749134865</v>
      </c>
      <c r="K10" s="2">
        <f t="shared" si="5"/>
        <v>805.58101271447958</v>
      </c>
      <c r="L10" s="2">
        <f t="shared" si="5"/>
        <v>972.20531917457049</v>
      </c>
      <c r="M10" s="2">
        <f t="shared" si="5"/>
        <v>1581.7723647663017</v>
      </c>
      <c r="O10" t="str">
        <f t="shared" si="3"/>
        <v>Y</v>
      </c>
      <c r="P10">
        <f t="shared" ref="P10:AE10" si="6">$C$10-$C$10/$C$5*P5</f>
        <v>1524.7680793825832</v>
      </c>
      <c r="Q10">
        <f t="shared" si="6"/>
        <v>949.40818210295606</v>
      </c>
      <c r="R10">
        <f t="shared" si="6"/>
        <v>858.31553457955079</v>
      </c>
      <c r="S10">
        <f t="shared" si="6"/>
        <v>858.31553457955079</v>
      </c>
      <c r="T10">
        <f t="shared" si="6"/>
        <v>743.22154153937913</v>
      </c>
      <c r="U10">
        <f t="shared" si="6"/>
        <v>248.37251440539649</v>
      </c>
      <c r="V10">
        <f t="shared" si="6"/>
        <v>631.29118389855262</v>
      </c>
      <c r="W10">
        <f t="shared" si="6"/>
        <v>857.11568525999212</v>
      </c>
      <c r="X10">
        <f t="shared" si="6"/>
        <v>1147.7407681287859</v>
      </c>
      <c r="Y10">
        <f t="shared" si="6"/>
        <v>1240.0332649717498</v>
      </c>
      <c r="Z10">
        <f t="shared" si="6"/>
        <v>1399.0923089646508</v>
      </c>
      <c r="AA10">
        <f t="shared" si="6"/>
        <v>1430.5107066784346</v>
      </c>
      <c r="AB10">
        <f t="shared" si="6"/>
        <v>1332.326851596112</v>
      </c>
      <c r="AC10">
        <f t="shared" si="6"/>
        <v>1550.2962086384066</v>
      </c>
      <c r="AD10">
        <f t="shared" si="6"/>
        <v>1524.7680793825832</v>
      </c>
      <c r="AE10">
        <f t="shared" si="6"/>
        <v>1149.7045542085723</v>
      </c>
    </row>
    <row r="11" spans="1:31" x14ac:dyDescent="0.25">
      <c r="O11" t="str">
        <f>O6</f>
        <v>label position</v>
      </c>
      <c r="P11">
        <f t="shared" ref="P11:AE11" si="7">P6</f>
        <v>0</v>
      </c>
      <c r="Q11">
        <f t="shared" si="7"/>
        <v>0</v>
      </c>
      <c r="R11">
        <f t="shared" si="7"/>
        <v>0</v>
      </c>
      <c r="S11">
        <f t="shared" si="7"/>
        <v>0</v>
      </c>
      <c r="T11">
        <f t="shared" si="7"/>
        <v>0</v>
      </c>
      <c r="U11">
        <f t="shared" si="7"/>
        <v>0</v>
      </c>
      <c r="V11">
        <f t="shared" si="7"/>
        <v>0</v>
      </c>
      <c r="W11">
        <f t="shared" si="7"/>
        <v>0</v>
      </c>
      <c r="X11">
        <f t="shared" si="7"/>
        <v>0</v>
      </c>
      <c r="Y11">
        <f t="shared" si="7"/>
        <v>0</v>
      </c>
      <c r="Z11">
        <f t="shared" si="7"/>
        <v>0</v>
      </c>
      <c r="AA11">
        <f t="shared" si="7"/>
        <v>0</v>
      </c>
      <c r="AB11">
        <f t="shared" si="7"/>
        <v>0</v>
      </c>
      <c r="AC11">
        <f t="shared" si="7"/>
        <v>0</v>
      </c>
      <c r="AD11">
        <f t="shared" si="7"/>
        <v>0</v>
      </c>
      <c r="AE11">
        <f t="shared" si="7"/>
        <v>0</v>
      </c>
    </row>
    <row r="13" spans="1:31" x14ac:dyDescent="0.25">
      <c r="F13" t="str">
        <f t="array" ref="F13:H21">TRANSPOSE(E8:M10)</f>
        <v>#</v>
      </c>
      <c r="G13" t="str">
        <v>X</v>
      </c>
      <c r="H13" t="str">
        <v>Y</v>
      </c>
      <c r="I13" t="s">
        <v>25</v>
      </c>
      <c r="J13" t="s">
        <v>39</v>
      </c>
      <c r="K13" t="s">
        <v>31</v>
      </c>
      <c r="L13" t="s">
        <v>32</v>
      </c>
    </row>
    <row r="14" spans="1:31" x14ac:dyDescent="0.25">
      <c r="E14" s="12" t="s">
        <v>37</v>
      </c>
      <c r="F14">
        <v>1</v>
      </c>
      <c r="G14" s="2">
        <v>119.20715919529312</v>
      </c>
      <c r="H14" s="2">
        <v>1517.3575658739555</v>
      </c>
      <c r="I14" t="str">
        <f>$B$1&amp;"T"&amp;F14</f>
        <v>??T1</v>
      </c>
      <c r="J14" t="str">
        <f t="shared" ref="J14:J21" si="8">Q&amp;I14&amp;Q</f>
        <v>"??T1"</v>
      </c>
      <c r="K14">
        <f t="shared" ref="K14:L21" si="9">INT(G14)</f>
        <v>119</v>
      </c>
      <c r="L14">
        <f t="shared" si="9"/>
        <v>1517</v>
      </c>
      <c r="T14" s="1" t="str">
        <f>"UPDATE book_test SET mapPathX="&amp;K14&amp;", mapPathY="&amp;L14&amp;", constructX="&amp;K18&amp;", constructY="&amp;L18&amp;" WHERE refa="&amp;J14&amp;";"</f>
        <v>UPDATE book_test SET mapPathX=119, mapPathY=1517, constructX=156, constructY=1255 WHERE refa="??T1";</v>
      </c>
    </row>
    <row r="15" spans="1:31" x14ac:dyDescent="0.25">
      <c r="E15" s="12"/>
      <c r="F15">
        <v>2</v>
      </c>
      <c r="G15" s="2">
        <v>706.29748169002096</v>
      </c>
      <c r="H15" s="2">
        <v>854.46424711786119</v>
      </c>
      <c r="I15" t="str">
        <f t="shared" ref="I15:I21" si="10">$B$1&amp;"T"&amp;F15</f>
        <v>??T2</v>
      </c>
      <c r="J15" t="str">
        <f t="shared" si="8"/>
        <v>"??T2"</v>
      </c>
      <c r="K15">
        <f t="shared" si="9"/>
        <v>706</v>
      </c>
      <c r="L15">
        <f t="shared" si="9"/>
        <v>854</v>
      </c>
      <c r="T15" s="1" t="str">
        <f>"UPDATE book_test SET mapPathX="&amp;K15&amp;", mapPathY="&amp;L15&amp;", constructX="&amp;K19&amp;", constructY="&amp;L19&amp;" WHERE refa="&amp;J15&amp;";"</f>
        <v>UPDATE book_test SET mapPathX=706, mapPathY=854, constructX=789, constructY=805 WHERE refa="??T2";</v>
      </c>
    </row>
    <row r="16" spans="1:31" x14ac:dyDescent="0.25">
      <c r="E16" s="12"/>
      <c r="F16">
        <v>3</v>
      </c>
      <c r="G16" s="2">
        <v>957.6585513996589</v>
      </c>
      <c r="H16" s="2">
        <v>1428.3213358491946</v>
      </c>
      <c r="I16" t="str">
        <f t="shared" si="10"/>
        <v>??T3</v>
      </c>
      <c r="J16" t="str">
        <f t="shared" si="8"/>
        <v>"??T3"</v>
      </c>
      <c r="K16">
        <f t="shared" si="9"/>
        <v>957</v>
      </c>
      <c r="L16">
        <f t="shared" si="9"/>
        <v>1428</v>
      </c>
      <c r="T16" s="1" t="str">
        <f>"UPDATE book_test SET mapPathX="&amp;K16&amp;", mapPathY="&amp;L16&amp;", constructX="&amp;K20&amp;", constructY="&amp;L20&amp;" WHERE refa="&amp;J16&amp;";"</f>
        <v>UPDATE book_test SET mapPathX=957, mapPathY=1428, constructX=1012, constructY=972 WHERE refa="??T3";</v>
      </c>
    </row>
    <row r="17" spans="5:20" x14ac:dyDescent="0.25">
      <c r="E17" s="12"/>
      <c r="F17">
        <v>4</v>
      </c>
      <c r="G17" s="2">
        <v>430.63178707568886</v>
      </c>
      <c r="H17" s="2">
        <v>1574.1820373269502</v>
      </c>
      <c r="I17" t="str">
        <f t="shared" si="10"/>
        <v>??T4</v>
      </c>
      <c r="J17" t="str">
        <f t="shared" si="8"/>
        <v>"??T4"</v>
      </c>
      <c r="K17">
        <f t="shared" si="9"/>
        <v>430</v>
      </c>
      <c r="L17">
        <f t="shared" si="9"/>
        <v>1574</v>
      </c>
      <c r="T17" s="1" t="str">
        <f>"UPDATE book_test SET mapPathX="&amp;K17&amp;", mapPathY="&amp;L17&amp;", constructX="&amp;K21&amp;", constructY="&amp;L21&amp;" WHERE refa="&amp;J17&amp;";"</f>
        <v>UPDATE book_test SET mapPathX=430, mapPathY=1574, constructX=729, constructY=1581 WHERE refa="??T4";</v>
      </c>
    </row>
    <row r="18" spans="5:20" ht="15" customHeight="1" x14ac:dyDescent="0.25">
      <c r="E18" s="12" t="s">
        <v>38</v>
      </c>
      <c r="F18">
        <v>1</v>
      </c>
      <c r="G18" s="2">
        <v>156.96443531392504</v>
      </c>
      <c r="H18" s="2">
        <v>1255.466749134865</v>
      </c>
      <c r="I18" t="str">
        <f t="shared" si="10"/>
        <v>??T1</v>
      </c>
      <c r="J18" t="str">
        <f t="shared" si="8"/>
        <v>"??T1"</v>
      </c>
      <c r="K18">
        <f t="shared" si="9"/>
        <v>156</v>
      </c>
      <c r="L18">
        <f t="shared" si="9"/>
        <v>1255</v>
      </c>
    </row>
    <row r="19" spans="5:20" x14ac:dyDescent="0.25">
      <c r="E19" s="12"/>
      <c r="F19">
        <v>2</v>
      </c>
      <c r="G19" s="2">
        <v>789.92633148489813</v>
      </c>
      <c r="H19" s="2">
        <v>805.58101271447958</v>
      </c>
      <c r="I19" t="str">
        <f t="shared" si="10"/>
        <v>??T2</v>
      </c>
      <c r="J19" t="str">
        <f t="shared" si="8"/>
        <v>"??T2"</v>
      </c>
      <c r="K19">
        <f t="shared" si="9"/>
        <v>789</v>
      </c>
      <c r="L19">
        <f t="shared" si="9"/>
        <v>805</v>
      </c>
    </row>
    <row r="20" spans="5:20" x14ac:dyDescent="0.25">
      <c r="E20" s="12"/>
      <c r="F20">
        <v>3</v>
      </c>
      <c r="G20" s="2">
        <v>1012.1893556519121</v>
      </c>
      <c r="H20" s="2">
        <v>972.20531917457049</v>
      </c>
      <c r="I20" t="str">
        <f t="shared" si="10"/>
        <v>??T3</v>
      </c>
      <c r="J20" t="str">
        <f t="shared" si="8"/>
        <v>"??T3"</v>
      </c>
      <c r="K20">
        <f t="shared" si="9"/>
        <v>1012</v>
      </c>
      <c r="L20">
        <f t="shared" si="9"/>
        <v>972</v>
      </c>
    </row>
    <row r="21" spans="5:20" x14ac:dyDescent="0.25">
      <c r="E21" s="12"/>
      <c r="F21">
        <v>4</v>
      </c>
      <c r="G21" s="2">
        <v>729.38901834449655</v>
      </c>
      <c r="H21" s="2">
        <v>1581.7723647663017</v>
      </c>
      <c r="I21" t="str">
        <f t="shared" si="10"/>
        <v>??T4</v>
      </c>
      <c r="J21" t="str">
        <f t="shared" si="8"/>
        <v>"??T4"</v>
      </c>
      <c r="K21">
        <f t="shared" si="9"/>
        <v>729</v>
      </c>
      <c r="L21">
        <f t="shared" si="9"/>
        <v>1581</v>
      </c>
    </row>
    <row r="25" spans="5:20" x14ac:dyDescent="0.25">
      <c r="F25" t="str">
        <f t="array" ref="F25:I41">TRANSPOSE(O8:AE11)</f>
        <v>name</v>
      </c>
      <c r="G25" t="str">
        <v>X</v>
      </c>
      <c r="H25" t="str">
        <v>Y</v>
      </c>
      <c r="I25" t="str">
        <v>label position</v>
      </c>
      <c r="J25" t="s">
        <v>25</v>
      </c>
      <c r="K25" t="s">
        <v>39</v>
      </c>
      <c r="N25" t="s">
        <v>27</v>
      </c>
      <c r="O25" t="s">
        <v>28</v>
      </c>
      <c r="P25" t="s">
        <v>29</v>
      </c>
      <c r="Q25" t="s">
        <v>31</v>
      </c>
      <c r="R25" t="s">
        <v>32</v>
      </c>
    </row>
    <row r="26" spans="5:20" x14ac:dyDescent="0.25">
      <c r="F26" t="str">
        <v>Brest</v>
      </c>
      <c r="G26">
        <v>115.06046383902557</v>
      </c>
      <c r="H26">
        <v>1524.7680793825832</v>
      </c>
      <c r="I26">
        <v>0</v>
      </c>
      <c r="J26" t="str">
        <f t="shared" ref="J26:J41" si="11">$B$1&amp;"T"&amp;N26&amp;"LS"&amp;O26</f>
        <v>??T1LS1</v>
      </c>
      <c r="K26" t="str">
        <f t="shared" ref="K26:K41" si="12">Q&amp;J26&amp;Q</f>
        <v>"??T1LS1"</v>
      </c>
      <c r="N26">
        <v>1</v>
      </c>
      <c r="O26">
        <v>1</v>
      </c>
      <c r="P26" t="str">
        <f t="shared" ref="P26:P41" si="13">Q&amp;F26&amp;Q</f>
        <v>"Brest"</v>
      </c>
      <c r="Q26">
        <f t="shared" ref="Q26:R41" si="14">INT(G26)</f>
        <v>115</v>
      </c>
      <c r="R26">
        <f t="shared" si="14"/>
        <v>1524</v>
      </c>
      <c r="T26" s="1" t="str">
        <f>"UPDATE section SET cityName="&amp;P26&amp;", cityX="&amp;Q26&amp;", cityY="&amp;R26&amp;", cityLabelPosition="&amp;I26&amp;" WHERE refa="&amp;K26&amp;";"</f>
        <v>UPDATE section SET cityName="Brest", cityX=115, cityY=1524, cityLabelPosition=0 WHERE refa="??T1LS1";</v>
      </c>
    </row>
    <row r="27" spans="5:20" x14ac:dyDescent="0.25">
      <c r="F27" t="str">
        <v>Grodno</v>
      </c>
      <c r="G27">
        <v>131.68627838760443</v>
      </c>
      <c r="H27">
        <v>949.40818210295606</v>
      </c>
      <c r="I27">
        <v>0</v>
      </c>
      <c r="J27" t="str">
        <f t="shared" si="11"/>
        <v>??T1LS2</v>
      </c>
      <c r="K27" t="str">
        <f t="shared" si="12"/>
        <v>"??T1LS2"</v>
      </c>
      <c r="N27">
        <f>N26</f>
        <v>1</v>
      </c>
      <c r="O27">
        <v>2</v>
      </c>
      <c r="P27" t="str">
        <f t="shared" si="13"/>
        <v>"Grodno"</v>
      </c>
      <c r="Q27">
        <f t="shared" si="14"/>
        <v>131</v>
      </c>
      <c r="R27">
        <f t="shared" si="14"/>
        <v>949</v>
      </c>
      <c r="T27" s="1" t="str">
        <f t="shared" ref="T27:T41" si="15">"UPDATE section SET cityName="&amp;P27&amp;", cityX="&amp;Q27&amp;", cityY="&amp;R27&amp;", cityLabelPosition="&amp;I27&amp;" WHERE refa="&amp;K27&amp;";"</f>
        <v>UPDATE section SET cityName="Grodno", cityX=131, cityY=949, cityLabelPosition=0 WHERE refa="??T1LS2";</v>
      </c>
    </row>
    <row r="28" spans="5:20" x14ac:dyDescent="0.25">
      <c r="F28" t="str">
        <v>Lida</v>
      </c>
      <c r="G28">
        <v>700.03764017674814</v>
      </c>
      <c r="H28">
        <v>858.31553457955079</v>
      </c>
      <c r="I28">
        <v>0</v>
      </c>
      <c r="J28" t="str">
        <f t="shared" si="11"/>
        <v>??T1LS3</v>
      </c>
      <c r="K28" t="str">
        <f t="shared" si="12"/>
        <v>"??T1LS3"</v>
      </c>
      <c r="N28">
        <f>N26</f>
        <v>1</v>
      </c>
      <c r="O28">
        <v>3</v>
      </c>
      <c r="P28" t="str">
        <f t="shared" si="13"/>
        <v>"Lida"</v>
      </c>
      <c r="Q28">
        <f t="shared" si="14"/>
        <v>700</v>
      </c>
      <c r="R28">
        <f t="shared" si="14"/>
        <v>858</v>
      </c>
      <c r="T28" s="1" t="str">
        <f t="shared" si="15"/>
        <v>UPDATE section SET cityName="Lida", cityX=700, cityY=858, cityLabelPosition=0 WHERE refa="??T1LS3";</v>
      </c>
    </row>
    <row r="29" spans="5:20" x14ac:dyDescent="0.25">
      <c r="F29" t="str">
        <v>MINSK</v>
      </c>
      <c r="G29">
        <v>700.03764017674814</v>
      </c>
      <c r="H29">
        <v>858.31553457955079</v>
      </c>
      <c r="I29">
        <v>0</v>
      </c>
      <c r="J29" t="str">
        <f t="shared" si="11"/>
        <v>??T1LS4</v>
      </c>
      <c r="K29" t="str">
        <f t="shared" si="12"/>
        <v>"??T1LS4"</v>
      </c>
      <c r="N29">
        <f>N26</f>
        <v>1</v>
      </c>
      <c r="O29">
        <v>4</v>
      </c>
      <c r="P29" t="str">
        <f t="shared" si="13"/>
        <v>"MINSK"</v>
      </c>
      <c r="Q29">
        <f t="shared" si="14"/>
        <v>700</v>
      </c>
      <c r="R29">
        <f t="shared" si="14"/>
        <v>858</v>
      </c>
      <c r="T29" s="1" t="str">
        <f t="shared" si="15"/>
        <v>UPDATE section SET cityName="MINSK", cityX=700, cityY=858, cityLabelPosition=0 WHERE refa="??T1LS4";</v>
      </c>
    </row>
    <row r="30" spans="5:20" x14ac:dyDescent="0.25">
      <c r="F30" t="str">
        <v>Barysaw</v>
      </c>
      <c r="G30">
        <v>845.98325433080163</v>
      </c>
      <c r="H30">
        <v>743.22154153937913</v>
      </c>
      <c r="I30">
        <v>0</v>
      </c>
      <c r="J30" t="str">
        <f t="shared" si="11"/>
        <v>??T2LS1</v>
      </c>
      <c r="K30" t="str">
        <f t="shared" si="12"/>
        <v>"??T2LS1"</v>
      </c>
      <c r="N30">
        <f>N26+1</f>
        <v>2</v>
      </c>
      <c r="O30">
        <v>1</v>
      </c>
      <c r="P30" t="str">
        <f t="shared" si="13"/>
        <v>"Barysaw"</v>
      </c>
      <c r="Q30">
        <f t="shared" si="14"/>
        <v>845</v>
      </c>
      <c r="R30">
        <f t="shared" si="14"/>
        <v>743</v>
      </c>
      <c r="T30" s="1" t="str">
        <f t="shared" si="15"/>
        <v>UPDATE section SET cityName="Barysaw", cityX=845, cityY=743, cityLabelPosition=0 WHERE refa="??T2LS1";</v>
      </c>
    </row>
    <row r="31" spans="5:20" x14ac:dyDescent="0.25">
      <c r="F31" t="str">
        <v>Novopolotsk</v>
      </c>
      <c r="G31">
        <v>891.49358027575136</v>
      </c>
      <c r="H31">
        <v>248.37251440539649</v>
      </c>
      <c r="I31">
        <v>0</v>
      </c>
      <c r="J31" t="str">
        <f t="shared" si="11"/>
        <v>??T2LS2</v>
      </c>
      <c r="K31" t="str">
        <f t="shared" si="12"/>
        <v>"??T2LS2"</v>
      </c>
      <c r="N31">
        <f>N30</f>
        <v>2</v>
      </c>
      <c r="O31">
        <v>2</v>
      </c>
      <c r="P31" t="str">
        <f t="shared" si="13"/>
        <v>"Novopolotsk"</v>
      </c>
      <c r="Q31">
        <f t="shared" si="14"/>
        <v>891</v>
      </c>
      <c r="R31">
        <f t="shared" si="14"/>
        <v>248</v>
      </c>
      <c r="T31" s="1" t="str">
        <f t="shared" si="15"/>
        <v>UPDATE section SET cityName="Novopolotsk", cityX=891, cityY=248, cityLabelPosition=0 WHERE refa="??T2LS2";</v>
      </c>
    </row>
    <row r="32" spans="5:20" x14ac:dyDescent="0.25">
      <c r="F32" t="str">
        <v>Orsha</v>
      </c>
      <c r="G32">
        <v>1135.5937236574252</v>
      </c>
      <c r="H32">
        <v>631.29118389855262</v>
      </c>
      <c r="I32">
        <v>0</v>
      </c>
      <c r="J32" t="str">
        <f t="shared" si="11"/>
        <v>??T2LS3</v>
      </c>
      <c r="K32" t="str">
        <f t="shared" si="12"/>
        <v>"??T2LS3"</v>
      </c>
      <c r="N32">
        <f>N30</f>
        <v>2</v>
      </c>
      <c r="O32">
        <v>3</v>
      </c>
      <c r="P32" t="str">
        <f t="shared" si="13"/>
        <v>"Orsha"</v>
      </c>
      <c r="Q32">
        <f t="shared" si="14"/>
        <v>1135</v>
      </c>
      <c r="R32">
        <f t="shared" si="14"/>
        <v>631</v>
      </c>
      <c r="T32" s="1" t="str">
        <f t="shared" si="15"/>
        <v>UPDATE section SET cityName="Orsha", cityX=1135, cityY=631, cityLabelPosition=0 WHERE refa="??T2LS3";</v>
      </c>
    </row>
    <row r="33" spans="6:20" x14ac:dyDescent="0.25">
      <c r="F33" t="str">
        <v>Mogilev</v>
      </c>
      <c r="G33">
        <v>1120.4236150091085</v>
      </c>
      <c r="H33">
        <v>857.11568525999212</v>
      </c>
      <c r="I33">
        <v>0</v>
      </c>
      <c r="J33" t="str">
        <f t="shared" si="11"/>
        <v>??T2LS4</v>
      </c>
      <c r="K33" t="str">
        <f t="shared" si="12"/>
        <v>"??T2LS4"</v>
      </c>
      <c r="N33">
        <f>N30</f>
        <v>2</v>
      </c>
      <c r="O33">
        <v>4</v>
      </c>
      <c r="P33" t="str">
        <f t="shared" si="13"/>
        <v>"Mogilev"</v>
      </c>
      <c r="Q33">
        <f t="shared" si="14"/>
        <v>1120</v>
      </c>
      <c r="R33">
        <f t="shared" si="14"/>
        <v>857</v>
      </c>
      <c r="T33" s="1" t="str">
        <f t="shared" si="15"/>
        <v>UPDATE section SET cityName="Mogilev", cityX=1120, cityY=857, cityLabelPosition=0 WHERE refa="??T2LS4";</v>
      </c>
    </row>
    <row r="34" spans="6:20" x14ac:dyDescent="0.25">
      <c r="F34" t="str">
        <v>Babruysk</v>
      </c>
      <c r="G34">
        <v>959.06910133350937</v>
      </c>
      <c r="H34">
        <v>1147.7407681287859</v>
      </c>
      <c r="I34">
        <v>0</v>
      </c>
      <c r="J34" t="str">
        <f t="shared" si="11"/>
        <v>??T3LS1</v>
      </c>
      <c r="K34" t="str">
        <f t="shared" si="12"/>
        <v>"??T3LS1"</v>
      </c>
      <c r="N34">
        <f>N30+1</f>
        <v>3</v>
      </c>
      <c r="O34">
        <v>1</v>
      </c>
      <c r="P34" t="str">
        <f t="shared" si="13"/>
        <v>"Babruysk"</v>
      </c>
      <c r="Q34">
        <f t="shared" si="14"/>
        <v>959</v>
      </c>
      <c r="R34">
        <f t="shared" si="14"/>
        <v>1147</v>
      </c>
      <c r="T34" s="1" t="str">
        <f t="shared" si="15"/>
        <v>UPDATE section SET cityName="Babruysk", cityX=959, cityY=1147, cityLabelPosition=0 WHERE refa="??T3LS1";</v>
      </c>
    </row>
    <row r="35" spans="6:20" x14ac:dyDescent="0.25">
      <c r="F35" t="str">
        <v>Zhlobin</v>
      </c>
      <c r="G35">
        <v>1076.2924594281296</v>
      </c>
      <c r="H35">
        <v>1240.0332649717498</v>
      </c>
      <c r="I35">
        <v>0</v>
      </c>
      <c r="J35" t="str">
        <f t="shared" si="11"/>
        <v>??T3LS2</v>
      </c>
      <c r="K35" t="str">
        <f t="shared" si="12"/>
        <v>"??T3LS2"</v>
      </c>
      <c r="N35">
        <f>N34</f>
        <v>3</v>
      </c>
      <c r="O35">
        <v>2</v>
      </c>
      <c r="P35" t="str">
        <f t="shared" si="13"/>
        <v>"Zhlobin"</v>
      </c>
      <c r="Q35">
        <f t="shared" si="14"/>
        <v>1076</v>
      </c>
      <c r="R35">
        <f t="shared" si="14"/>
        <v>1240</v>
      </c>
      <c r="T35" s="1" t="str">
        <f t="shared" si="15"/>
        <v>UPDATE section SET cityName="Zhlobin", cityX=1076, cityY=1240, cityLabelPosition=0 WHERE refa="??T3LS2";</v>
      </c>
    </row>
    <row r="36" spans="6:20" x14ac:dyDescent="0.25">
      <c r="F36" t="str">
        <v>Gomel</v>
      </c>
      <c r="G36">
        <v>1222.4768644554122</v>
      </c>
      <c r="H36">
        <v>1399.0923089646508</v>
      </c>
      <c r="I36">
        <v>0</v>
      </c>
      <c r="J36" t="str">
        <f t="shared" si="11"/>
        <v>??T3LS3</v>
      </c>
      <c r="K36" t="str">
        <f t="shared" si="12"/>
        <v>"??T3LS3"</v>
      </c>
      <c r="N36">
        <f>N34</f>
        <v>3</v>
      </c>
      <c r="O36">
        <v>3</v>
      </c>
      <c r="P36" t="str">
        <f t="shared" si="13"/>
        <v>"Gomel"</v>
      </c>
      <c r="Q36">
        <f t="shared" si="14"/>
        <v>1222</v>
      </c>
      <c r="R36">
        <f t="shared" si="14"/>
        <v>1399</v>
      </c>
      <c r="T36" s="1" t="str">
        <f t="shared" si="15"/>
        <v>UPDATE section SET cityName="Gomel", cityX=1222, cityY=1399, cityLabelPosition=0 WHERE refa="??T3LS3";</v>
      </c>
    </row>
    <row r="37" spans="6:20" x14ac:dyDescent="0.25">
      <c r="F37" t="str">
        <v>Rechytsa</v>
      </c>
      <c r="G37">
        <v>1130.0770422015416</v>
      </c>
      <c r="H37">
        <v>1430.5107066784346</v>
      </c>
      <c r="I37">
        <v>0</v>
      </c>
      <c r="J37" t="str">
        <f t="shared" si="11"/>
        <v>??T3LS4</v>
      </c>
      <c r="K37" t="str">
        <f t="shared" si="12"/>
        <v>"??T3LS4"</v>
      </c>
      <c r="N37">
        <f>N34</f>
        <v>3</v>
      </c>
      <c r="O37">
        <v>4</v>
      </c>
      <c r="P37" t="str">
        <f t="shared" si="13"/>
        <v>"Rechytsa"</v>
      </c>
      <c r="Q37">
        <f t="shared" si="14"/>
        <v>1130</v>
      </c>
      <c r="R37">
        <f t="shared" si="14"/>
        <v>1430</v>
      </c>
      <c r="T37" s="1" t="str">
        <f t="shared" si="15"/>
        <v>UPDATE section SET cityName="Rechytsa", cityX=1130, cityY=1430, cityLabelPosition=0 WHERE refa="??T3LS4";</v>
      </c>
    </row>
    <row r="38" spans="6:20" x14ac:dyDescent="0.25">
      <c r="F38" t="str">
        <v>Svietlahorsk</v>
      </c>
      <c r="G38">
        <v>1032.1613038471505</v>
      </c>
      <c r="H38">
        <v>1332.326851596112</v>
      </c>
      <c r="I38">
        <v>0</v>
      </c>
      <c r="J38" t="str">
        <f t="shared" si="11"/>
        <v>??T4LS1</v>
      </c>
      <c r="K38" t="str">
        <f t="shared" si="12"/>
        <v>"??T4LS1"</v>
      </c>
      <c r="N38">
        <f>N34+1</f>
        <v>4</v>
      </c>
      <c r="O38">
        <v>1</v>
      </c>
      <c r="P38" t="str">
        <f t="shared" si="13"/>
        <v>"Svietlahorsk"</v>
      </c>
      <c r="Q38">
        <f t="shared" si="14"/>
        <v>1032</v>
      </c>
      <c r="R38">
        <f t="shared" si="14"/>
        <v>1332</v>
      </c>
      <c r="T38" s="1" t="str">
        <f t="shared" si="15"/>
        <v>UPDATE section SET cityName="Svietlahorsk", cityX=1032, cityY=1332, cityLabelPosition=0 WHERE refa="??T4LS1";</v>
      </c>
    </row>
    <row r="39" spans="6:20" x14ac:dyDescent="0.25">
      <c r="F39" t="str">
        <v>Mazyr</v>
      </c>
      <c r="G39">
        <v>952.17324951365504</v>
      </c>
      <c r="H39">
        <v>1550.2962086384066</v>
      </c>
      <c r="I39">
        <v>0</v>
      </c>
      <c r="J39" t="str">
        <f t="shared" si="11"/>
        <v>??T4LS2</v>
      </c>
      <c r="K39" t="str">
        <f t="shared" si="12"/>
        <v>"??T4LS2"</v>
      </c>
      <c r="N39">
        <f>N38</f>
        <v>4</v>
      </c>
      <c r="O39">
        <v>2</v>
      </c>
      <c r="P39" t="str">
        <f t="shared" si="13"/>
        <v>"Mazyr"</v>
      </c>
      <c r="Q39">
        <f t="shared" si="14"/>
        <v>952</v>
      </c>
      <c r="R39">
        <f t="shared" si="14"/>
        <v>1550</v>
      </c>
      <c r="T39" s="1" t="str">
        <f t="shared" si="15"/>
        <v>UPDATE section SET cityName="Mazyr", cityX=952, cityY=1550, cityLabelPosition=0 WHERE refa="??T4LS2";</v>
      </c>
    </row>
    <row r="40" spans="6:20" x14ac:dyDescent="0.25">
      <c r="F40" t="str">
        <v>Pinsk</v>
      </c>
      <c r="G40">
        <v>475.00556030671157</v>
      </c>
      <c r="H40">
        <v>1524.7680793825832</v>
      </c>
      <c r="I40">
        <v>0</v>
      </c>
      <c r="J40" t="str">
        <f t="shared" si="11"/>
        <v>??T4LS3</v>
      </c>
      <c r="K40" t="str">
        <f t="shared" si="12"/>
        <v>"??T4LS3"</v>
      </c>
      <c r="N40">
        <f>N38</f>
        <v>4</v>
      </c>
      <c r="O40">
        <v>3</v>
      </c>
      <c r="P40" t="str">
        <f t="shared" si="13"/>
        <v>"Pinsk"</v>
      </c>
      <c r="Q40">
        <f t="shared" si="14"/>
        <v>475</v>
      </c>
      <c r="R40">
        <f t="shared" si="14"/>
        <v>1524</v>
      </c>
      <c r="T40" s="1" t="str">
        <f t="shared" si="15"/>
        <v>UPDATE section SET cityName="Pinsk", cityX=475, cityY=1524, cityLabelPosition=0 WHERE refa="??T4LS3";</v>
      </c>
    </row>
    <row r="41" spans="6:20" x14ac:dyDescent="0.25">
      <c r="F41" t="str">
        <v>Baranavichy</v>
      </c>
      <c r="G41">
        <v>465.3513677589155</v>
      </c>
      <c r="H41">
        <v>1149.7045542085723</v>
      </c>
      <c r="I41">
        <v>0</v>
      </c>
      <c r="J41" t="str">
        <f t="shared" si="11"/>
        <v>??T4LS4</v>
      </c>
      <c r="K41" t="str">
        <f t="shared" si="12"/>
        <v>"??T4LS4"</v>
      </c>
      <c r="N41">
        <f>N38</f>
        <v>4</v>
      </c>
      <c r="O41">
        <v>4</v>
      </c>
      <c r="P41" t="str">
        <f t="shared" si="13"/>
        <v>"Baranavichy"</v>
      </c>
      <c r="Q41">
        <f t="shared" si="14"/>
        <v>465</v>
      </c>
      <c r="R41">
        <f t="shared" si="14"/>
        <v>1149</v>
      </c>
      <c r="T41" s="1" t="str">
        <f t="shared" si="15"/>
        <v>UPDATE section SET cityName="Baranavichy", cityX=465, cityY=1149, cityLabelPosition=0 WHERE refa="??T4LS4";</v>
      </c>
    </row>
  </sheetData>
  <mergeCells count="4">
    <mergeCell ref="A4:A5"/>
    <mergeCell ref="A9:A10"/>
    <mergeCell ref="E14:E17"/>
    <mergeCell ref="E18:E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workbookViewId="0">
      <selection activeCell="P8" sqref="P8:AE8"/>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21" x14ac:dyDescent="0.35">
      <c r="A1" s="4" t="s">
        <v>65</v>
      </c>
      <c r="B1" t="s">
        <v>40</v>
      </c>
      <c r="C1" t="s">
        <v>30</v>
      </c>
    </row>
    <row r="2" spans="1:31" x14ac:dyDescent="0.25">
      <c r="P2">
        <v>1</v>
      </c>
      <c r="Q2">
        <f>P2+1</f>
        <v>2</v>
      </c>
      <c r="R2">
        <f t="shared" ref="R2:AE2" si="0">Q2+1</f>
        <v>3</v>
      </c>
      <c r="S2">
        <f t="shared" si="0"/>
        <v>4</v>
      </c>
      <c r="T2">
        <f t="shared" si="0"/>
        <v>5</v>
      </c>
      <c r="U2">
        <f t="shared" si="0"/>
        <v>6</v>
      </c>
      <c r="V2">
        <f t="shared" si="0"/>
        <v>7</v>
      </c>
      <c r="W2">
        <f t="shared" si="0"/>
        <v>8</v>
      </c>
      <c r="X2">
        <f t="shared" si="0"/>
        <v>9</v>
      </c>
      <c r="Y2">
        <f t="shared" si="0"/>
        <v>10</v>
      </c>
      <c r="Z2">
        <f t="shared" si="0"/>
        <v>11</v>
      </c>
      <c r="AA2">
        <f t="shared" si="0"/>
        <v>12</v>
      </c>
      <c r="AB2">
        <f t="shared" si="0"/>
        <v>13</v>
      </c>
      <c r="AC2">
        <f t="shared" si="0"/>
        <v>14</v>
      </c>
      <c r="AD2">
        <f t="shared" si="0"/>
        <v>15</v>
      </c>
      <c r="AE2">
        <f t="shared" si="0"/>
        <v>16</v>
      </c>
    </row>
    <row r="3" spans="1:31" x14ac:dyDescent="0.25">
      <c r="C3" t="s">
        <v>0</v>
      </c>
      <c r="F3" t="s">
        <v>1</v>
      </c>
      <c r="G3" t="s">
        <v>2</v>
      </c>
      <c r="H3" t="s">
        <v>3</v>
      </c>
      <c r="I3" t="s">
        <v>4</v>
      </c>
      <c r="J3" t="s">
        <v>33</v>
      </c>
      <c r="K3" t="s">
        <v>34</v>
      </c>
      <c r="L3" t="s">
        <v>35</v>
      </c>
      <c r="M3" t="s">
        <v>36</v>
      </c>
      <c r="O3" t="s">
        <v>18</v>
      </c>
      <c r="P3" t="s">
        <v>41</v>
      </c>
      <c r="Q3" t="s">
        <v>42</v>
      </c>
      <c r="R3" t="s">
        <v>10</v>
      </c>
      <c r="S3" t="s">
        <v>17</v>
      </c>
      <c r="T3" t="s">
        <v>16</v>
      </c>
      <c r="U3" t="s">
        <v>15</v>
      </c>
      <c r="V3" t="s">
        <v>14</v>
      </c>
      <c r="W3" t="s">
        <v>43</v>
      </c>
      <c r="X3" t="s">
        <v>44</v>
      </c>
      <c r="Y3" t="s">
        <v>45</v>
      </c>
      <c r="Z3" t="s">
        <v>46</v>
      </c>
      <c r="AA3" t="s">
        <v>47</v>
      </c>
      <c r="AB3" t="s">
        <v>13</v>
      </c>
      <c r="AC3" t="s">
        <v>24</v>
      </c>
      <c r="AD3" t="s">
        <v>12</v>
      </c>
      <c r="AE3" t="s">
        <v>11</v>
      </c>
    </row>
    <row r="4" spans="1:31" x14ac:dyDescent="0.25">
      <c r="A4" s="11" t="s">
        <v>9</v>
      </c>
      <c r="B4" t="s">
        <v>7</v>
      </c>
      <c r="C4" s="3"/>
      <c r="E4" t="s">
        <v>5</v>
      </c>
      <c r="F4" s="3"/>
      <c r="G4" s="3"/>
      <c r="H4" s="3"/>
      <c r="I4" s="3"/>
      <c r="J4" s="3"/>
      <c r="K4" s="3"/>
      <c r="L4" s="3"/>
      <c r="M4" s="3"/>
      <c r="O4" t="s">
        <v>5</v>
      </c>
      <c r="P4" s="3"/>
      <c r="Q4" s="3"/>
      <c r="R4" s="3"/>
      <c r="S4" s="3"/>
      <c r="T4" s="3"/>
      <c r="U4" s="3"/>
      <c r="V4" s="3"/>
      <c r="W4" s="3"/>
      <c r="X4" s="3"/>
      <c r="Y4" s="3"/>
      <c r="Z4" s="3"/>
      <c r="AA4" s="3"/>
      <c r="AB4" s="3"/>
      <c r="AC4" s="3"/>
      <c r="AD4" s="3"/>
      <c r="AE4" s="3"/>
    </row>
    <row r="5" spans="1:31" x14ac:dyDescent="0.25">
      <c r="A5" s="11"/>
      <c r="B5" t="s">
        <v>8</v>
      </c>
      <c r="C5" s="3"/>
      <c r="E5" t="s">
        <v>6</v>
      </c>
      <c r="F5" s="3"/>
      <c r="G5" s="3"/>
      <c r="H5" s="3"/>
      <c r="I5" s="3"/>
      <c r="J5" s="3"/>
      <c r="K5" s="3"/>
      <c r="L5" s="3"/>
      <c r="M5" s="3"/>
      <c r="O5" t="s">
        <v>6</v>
      </c>
      <c r="P5" s="3"/>
      <c r="Q5" s="3"/>
      <c r="R5" s="3"/>
      <c r="S5" s="3"/>
      <c r="T5" s="3"/>
      <c r="U5" s="3"/>
      <c r="V5" s="3"/>
      <c r="W5" s="3"/>
      <c r="X5" s="3"/>
      <c r="Y5" s="3"/>
      <c r="Z5" s="3"/>
      <c r="AA5" s="3"/>
      <c r="AB5" s="3"/>
      <c r="AC5" s="3"/>
      <c r="AD5" s="3"/>
      <c r="AE5" s="3"/>
    </row>
    <row r="6" spans="1:31" x14ac:dyDescent="0.25">
      <c r="O6" t="s">
        <v>19</v>
      </c>
      <c r="P6" s="3"/>
      <c r="Q6" s="3"/>
      <c r="R6" s="3"/>
      <c r="S6" s="3"/>
      <c r="T6" s="3"/>
      <c r="U6" s="3"/>
      <c r="V6" s="3"/>
      <c r="W6" s="3"/>
      <c r="X6" s="3"/>
      <c r="Y6" s="3"/>
      <c r="Z6" s="3"/>
      <c r="AA6" s="3"/>
      <c r="AB6" s="3"/>
      <c r="AC6" s="3"/>
      <c r="AD6" s="3"/>
      <c r="AE6" s="3"/>
    </row>
    <row r="8" spans="1:31" x14ac:dyDescent="0.25">
      <c r="E8" t="s">
        <v>23</v>
      </c>
      <c r="F8">
        <v>1</v>
      </c>
      <c r="G8">
        <v>2</v>
      </c>
      <c r="H8">
        <v>3</v>
      </c>
      <c r="I8">
        <v>4</v>
      </c>
      <c r="J8">
        <v>1</v>
      </c>
      <c r="K8">
        <v>2</v>
      </c>
      <c r="L8">
        <v>3</v>
      </c>
      <c r="M8">
        <v>4</v>
      </c>
      <c r="O8" t="str">
        <f>O3</f>
        <v>name</v>
      </c>
      <c r="P8" t="str">
        <f t="shared" ref="P8:AE8" si="1">P3</f>
        <v>Dornbirn</v>
      </c>
      <c r="Q8" t="str">
        <f t="shared" si="1"/>
        <v>Feldkirch</v>
      </c>
      <c r="R8" t="str">
        <f t="shared" si="1"/>
        <v>Innsbruck</v>
      </c>
      <c r="S8" t="str">
        <f t="shared" si="1"/>
        <v>Villach</v>
      </c>
      <c r="T8" t="str">
        <f t="shared" si="1"/>
        <v>Klagenfurt</v>
      </c>
      <c r="U8" t="str">
        <f t="shared" si="1"/>
        <v>Wolfsberg</v>
      </c>
      <c r="V8" t="str">
        <f t="shared" si="1"/>
        <v>Graz</v>
      </c>
      <c r="W8" t="str">
        <f t="shared" si="1"/>
        <v>Leoben</v>
      </c>
      <c r="X8" t="str">
        <f t="shared" si="1"/>
        <v>Wiener Neustadt</v>
      </c>
      <c r="Y8" t="str">
        <f t="shared" si="1"/>
        <v>VIENNA</v>
      </c>
      <c r="Z8" t="str">
        <f t="shared" si="1"/>
        <v>Hollabrunn</v>
      </c>
      <c r="AA8" t="str">
        <f t="shared" si="1"/>
        <v>Sankt Pölten</v>
      </c>
      <c r="AB8" t="str">
        <f t="shared" si="1"/>
        <v>Steyr</v>
      </c>
      <c r="AC8" t="str">
        <f t="shared" si="1"/>
        <v>Linz</v>
      </c>
      <c r="AD8" t="str">
        <f t="shared" si="1"/>
        <v>Wels</v>
      </c>
      <c r="AE8" t="str">
        <f t="shared" si="1"/>
        <v>Salzburg</v>
      </c>
    </row>
    <row r="9" spans="1:31" x14ac:dyDescent="0.25">
      <c r="A9" s="11" t="s">
        <v>20</v>
      </c>
      <c r="B9" t="s">
        <v>21</v>
      </c>
      <c r="C9" s="2">
        <v>1500</v>
      </c>
      <c r="E9" t="s">
        <v>5</v>
      </c>
      <c r="F9" s="2" t="e">
        <f>$C$9/$C$4*F4</f>
        <v>#DIV/0!</v>
      </c>
      <c r="G9" s="2" t="e">
        <f t="shared" ref="G9:M9" si="2">$C$9/$C$4*G4</f>
        <v>#DIV/0!</v>
      </c>
      <c r="H9" s="2" t="e">
        <f t="shared" si="2"/>
        <v>#DIV/0!</v>
      </c>
      <c r="I9" s="2" t="e">
        <f t="shared" si="2"/>
        <v>#DIV/0!</v>
      </c>
      <c r="J9" s="2" t="e">
        <f t="shared" si="2"/>
        <v>#DIV/0!</v>
      </c>
      <c r="K9" s="2" t="e">
        <f t="shared" si="2"/>
        <v>#DIV/0!</v>
      </c>
      <c r="L9" s="2" t="e">
        <f t="shared" si="2"/>
        <v>#DIV/0!</v>
      </c>
      <c r="M9" s="2" t="e">
        <f t="shared" si="2"/>
        <v>#DIV/0!</v>
      </c>
      <c r="O9" t="str">
        <f t="shared" ref="O9:O10" si="3">O4</f>
        <v>X</v>
      </c>
      <c r="P9" t="e">
        <f t="shared" ref="P9:AE9" si="4">$C$9/$C$4*P4</f>
        <v>#DIV/0!</v>
      </c>
      <c r="Q9" t="e">
        <f t="shared" si="4"/>
        <v>#DIV/0!</v>
      </c>
      <c r="R9" t="e">
        <f t="shared" si="4"/>
        <v>#DIV/0!</v>
      </c>
      <c r="S9" t="e">
        <f t="shared" si="4"/>
        <v>#DIV/0!</v>
      </c>
      <c r="T9" t="e">
        <f t="shared" si="4"/>
        <v>#DIV/0!</v>
      </c>
      <c r="U9" t="e">
        <f t="shared" si="4"/>
        <v>#DIV/0!</v>
      </c>
      <c r="V9" t="e">
        <f t="shared" si="4"/>
        <v>#DIV/0!</v>
      </c>
      <c r="W9" t="e">
        <f t="shared" si="4"/>
        <v>#DIV/0!</v>
      </c>
      <c r="X9" t="e">
        <f t="shared" si="4"/>
        <v>#DIV/0!</v>
      </c>
      <c r="Y9" t="e">
        <f t="shared" si="4"/>
        <v>#DIV/0!</v>
      </c>
      <c r="Z9" t="e">
        <f t="shared" si="4"/>
        <v>#DIV/0!</v>
      </c>
      <c r="AA9" t="e">
        <f t="shared" si="4"/>
        <v>#DIV/0!</v>
      </c>
      <c r="AB9" t="e">
        <f t="shared" si="4"/>
        <v>#DIV/0!</v>
      </c>
      <c r="AC9" t="e">
        <f t="shared" si="4"/>
        <v>#DIV/0!</v>
      </c>
      <c r="AD9" t="e">
        <f t="shared" si="4"/>
        <v>#DIV/0!</v>
      </c>
      <c r="AE9" t="e">
        <f t="shared" si="4"/>
        <v>#DIV/0!</v>
      </c>
    </row>
    <row r="10" spans="1:31" x14ac:dyDescent="0.25">
      <c r="A10" s="11"/>
      <c r="B10" t="s">
        <v>22</v>
      </c>
      <c r="C10" s="2">
        <v>1800</v>
      </c>
      <c r="E10" t="s">
        <v>6</v>
      </c>
      <c r="F10" s="2" t="e">
        <f>$C$10-$C$10/$C$5*F5</f>
        <v>#DIV/0!</v>
      </c>
      <c r="G10" s="2" t="e">
        <f t="shared" ref="G10:M10" si="5">$C$10-$C$10/$C$5*G5</f>
        <v>#DIV/0!</v>
      </c>
      <c r="H10" s="2" t="e">
        <f t="shared" si="5"/>
        <v>#DIV/0!</v>
      </c>
      <c r="I10" s="2" t="e">
        <f t="shared" si="5"/>
        <v>#DIV/0!</v>
      </c>
      <c r="J10" s="2" t="e">
        <f t="shared" si="5"/>
        <v>#DIV/0!</v>
      </c>
      <c r="K10" s="2" t="e">
        <f t="shared" si="5"/>
        <v>#DIV/0!</v>
      </c>
      <c r="L10" s="2" t="e">
        <f t="shared" si="5"/>
        <v>#DIV/0!</v>
      </c>
      <c r="M10" s="2" t="e">
        <f t="shared" si="5"/>
        <v>#DIV/0!</v>
      </c>
      <c r="O10" t="str">
        <f t="shared" si="3"/>
        <v>Y</v>
      </c>
      <c r="P10" t="e">
        <f t="shared" ref="P10:AE10" si="6">$C$10-$C$10/$C$5*P5</f>
        <v>#DIV/0!</v>
      </c>
      <c r="Q10" t="e">
        <f t="shared" si="6"/>
        <v>#DIV/0!</v>
      </c>
      <c r="R10" t="e">
        <f t="shared" si="6"/>
        <v>#DIV/0!</v>
      </c>
      <c r="S10" t="e">
        <f t="shared" si="6"/>
        <v>#DIV/0!</v>
      </c>
      <c r="T10" t="e">
        <f t="shared" si="6"/>
        <v>#DIV/0!</v>
      </c>
      <c r="U10" t="e">
        <f t="shared" si="6"/>
        <v>#DIV/0!</v>
      </c>
      <c r="V10" t="e">
        <f t="shared" si="6"/>
        <v>#DIV/0!</v>
      </c>
      <c r="W10" t="e">
        <f t="shared" si="6"/>
        <v>#DIV/0!</v>
      </c>
      <c r="X10" t="e">
        <f t="shared" si="6"/>
        <v>#DIV/0!</v>
      </c>
      <c r="Y10" t="e">
        <f t="shared" si="6"/>
        <v>#DIV/0!</v>
      </c>
      <c r="Z10" t="e">
        <f t="shared" si="6"/>
        <v>#DIV/0!</v>
      </c>
      <c r="AA10" t="e">
        <f t="shared" si="6"/>
        <v>#DIV/0!</v>
      </c>
      <c r="AB10" t="e">
        <f t="shared" si="6"/>
        <v>#DIV/0!</v>
      </c>
      <c r="AC10" t="e">
        <f t="shared" si="6"/>
        <v>#DIV/0!</v>
      </c>
      <c r="AD10" t="e">
        <f t="shared" si="6"/>
        <v>#DIV/0!</v>
      </c>
      <c r="AE10" t="e">
        <f t="shared" si="6"/>
        <v>#DIV/0!</v>
      </c>
    </row>
    <row r="11" spans="1:31" x14ac:dyDescent="0.25">
      <c r="O11" t="str">
        <f>O6</f>
        <v>label position</v>
      </c>
      <c r="P11">
        <f t="shared" ref="P11:AE11" si="7">P6</f>
        <v>0</v>
      </c>
      <c r="Q11">
        <f t="shared" si="7"/>
        <v>0</v>
      </c>
      <c r="R11">
        <f t="shared" si="7"/>
        <v>0</v>
      </c>
      <c r="S11">
        <f t="shared" si="7"/>
        <v>0</v>
      </c>
      <c r="T11">
        <f t="shared" si="7"/>
        <v>0</v>
      </c>
      <c r="U11">
        <f t="shared" si="7"/>
        <v>0</v>
      </c>
      <c r="V11">
        <f t="shared" si="7"/>
        <v>0</v>
      </c>
      <c r="W11">
        <f t="shared" si="7"/>
        <v>0</v>
      </c>
      <c r="X11">
        <f t="shared" si="7"/>
        <v>0</v>
      </c>
      <c r="Y11">
        <f t="shared" si="7"/>
        <v>0</v>
      </c>
      <c r="Z11">
        <f t="shared" si="7"/>
        <v>0</v>
      </c>
      <c r="AA11">
        <f t="shared" si="7"/>
        <v>0</v>
      </c>
      <c r="AB11">
        <f t="shared" si="7"/>
        <v>0</v>
      </c>
      <c r="AC11">
        <f t="shared" si="7"/>
        <v>0</v>
      </c>
      <c r="AD11">
        <f t="shared" si="7"/>
        <v>0</v>
      </c>
      <c r="AE11">
        <f t="shared" si="7"/>
        <v>0</v>
      </c>
    </row>
    <row r="13" spans="1:31" x14ac:dyDescent="0.25">
      <c r="F13" t="str">
        <f t="array" ref="F13:H21">TRANSPOSE(E8:M10)</f>
        <v>#</v>
      </c>
      <c r="G13" t="str">
        <v>X</v>
      </c>
      <c r="H13" t="str">
        <v>Y</v>
      </c>
      <c r="I13" t="s">
        <v>25</v>
      </c>
      <c r="J13" t="s">
        <v>39</v>
      </c>
      <c r="K13" t="s">
        <v>31</v>
      </c>
      <c r="L13" t="s">
        <v>32</v>
      </c>
    </row>
    <row r="14" spans="1:31" x14ac:dyDescent="0.25">
      <c r="E14" s="12" t="s">
        <v>37</v>
      </c>
      <c r="F14">
        <v>1</v>
      </c>
      <c r="G14" s="2" t="e">
        <v>#DIV/0!</v>
      </c>
      <c r="H14" s="2" t="e">
        <v>#DIV/0!</v>
      </c>
      <c r="I14" t="str">
        <f>$B$1&amp;"T"&amp;F14</f>
        <v>??T1</v>
      </c>
      <c r="J14" t="str">
        <f t="shared" ref="J14:J21" si="8">Q&amp;I14&amp;Q</f>
        <v>"??T1"</v>
      </c>
      <c r="K14" t="e">
        <f t="shared" ref="K14:L21" si="9">INT(G14)</f>
        <v>#DIV/0!</v>
      </c>
      <c r="L14" t="e">
        <f t="shared" si="9"/>
        <v>#DIV/0!</v>
      </c>
      <c r="T14" s="1" t="e">
        <f>"UPDATE book_test SET mapPathX="&amp;K14&amp;", mapPathY="&amp;L14&amp;", constructX="&amp;K18&amp;", constructY="&amp;L18&amp;" WHERE refa="&amp;J14&amp;";"</f>
        <v>#DIV/0!</v>
      </c>
    </row>
    <row r="15" spans="1:31" x14ac:dyDescent="0.25">
      <c r="E15" s="12"/>
      <c r="F15">
        <v>2</v>
      </c>
      <c r="G15" s="2" t="e">
        <v>#DIV/0!</v>
      </c>
      <c r="H15" s="2" t="e">
        <v>#DIV/0!</v>
      </c>
      <c r="I15" t="str">
        <f t="shared" ref="I15:I21" si="10">$B$1&amp;"T"&amp;F15</f>
        <v>??T2</v>
      </c>
      <c r="J15" t="str">
        <f t="shared" si="8"/>
        <v>"??T2"</v>
      </c>
      <c r="K15" t="e">
        <f t="shared" si="9"/>
        <v>#DIV/0!</v>
      </c>
      <c r="L15" t="e">
        <f t="shared" si="9"/>
        <v>#DIV/0!</v>
      </c>
      <c r="T15" s="1" t="e">
        <f>"UPDATE book_test SET mapPathX="&amp;K15&amp;", mapPathY="&amp;L15&amp;", constructX="&amp;K19&amp;", constructY="&amp;L19&amp;" WHERE refa="&amp;J15&amp;";"</f>
        <v>#DIV/0!</v>
      </c>
    </row>
    <row r="16" spans="1:31" x14ac:dyDescent="0.25">
      <c r="E16" s="12"/>
      <c r="F16">
        <v>3</v>
      </c>
      <c r="G16" s="2" t="e">
        <v>#DIV/0!</v>
      </c>
      <c r="H16" s="2" t="e">
        <v>#DIV/0!</v>
      </c>
      <c r="I16" t="str">
        <f t="shared" si="10"/>
        <v>??T3</v>
      </c>
      <c r="J16" t="str">
        <f t="shared" si="8"/>
        <v>"??T3"</v>
      </c>
      <c r="K16" t="e">
        <f t="shared" si="9"/>
        <v>#DIV/0!</v>
      </c>
      <c r="L16" t="e">
        <f t="shared" si="9"/>
        <v>#DIV/0!</v>
      </c>
      <c r="T16" s="1" t="e">
        <f>"UPDATE book_test SET mapPathX="&amp;K16&amp;", mapPathY="&amp;L16&amp;", constructX="&amp;K20&amp;", constructY="&amp;L20&amp;" WHERE refa="&amp;J16&amp;";"</f>
        <v>#DIV/0!</v>
      </c>
    </row>
    <row r="17" spans="5:20" x14ac:dyDescent="0.25">
      <c r="E17" s="12"/>
      <c r="F17">
        <v>4</v>
      </c>
      <c r="G17" s="2" t="e">
        <v>#DIV/0!</v>
      </c>
      <c r="H17" s="2" t="e">
        <v>#DIV/0!</v>
      </c>
      <c r="I17" t="str">
        <f t="shared" si="10"/>
        <v>??T4</v>
      </c>
      <c r="J17" t="str">
        <f t="shared" si="8"/>
        <v>"??T4"</v>
      </c>
      <c r="K17" t="e">
        <f t="shared" si="9"/>
        <v>#DIV/0!</v>
      </c>
      <c r="L17" t="e">
        <f t="shared" si="9"/>
        <v>#DIV/0!</v>
      </c>
      <c r="T17" s="1" t="e">
        <f>"UPDATE book_test SET mapPathX="&amp;K17&amp;", mapPathY="&amp;L17&amp;", constructX="&amp;K21&amp;", constructY="&amp;L21&amp;" WHERE refa="&amp;J17&amp;";"</f>
        <v>#DIV/0!</v>
      </c>
    </row>
    <row r="18" spans="5:20" ht="15" customHeight="1" x14ac:dyDescent="0.25">
      <c r="E18" s="12" t="s">
        <v>38</v>
      </c>
      <c r="F18">
        <v>1</v>
      </c>
      <c r="G18" s="2" t="e">
        <v>#DIV/0!</v>
      </c>
      <c r="H18" s="2" t="e">
        <v>#DIV/0!</v>
      </c>
      <c r="I18" t="str">
        <f t="shared" si="10"/>
        <v>??T1</v>
      </c>
      <c r="J18" t="str">
        <f t="shared" si="8"/>
        <v>"??T1"</v>
      </c>
      <c r="K18" t="e">
        <f t="shared" si="9"/>
        <v>#DIV/0!</v>
      </c>
      <c r="L18" t="e">
        <f t="shared" si="9"/>
        <v>#DIV/0!</v>
      </c>
    </row>
    <row r="19" spans="5:20" x14ac:dyDescent="0.25">
      <c r="E19" s="12"/>
      <c r="F19">
        <v>2</v>
      </c>
      <c r="G19" s="2" t="e">
        <v>#DIV/0!</v>
      </c>
      <c r="H19" s="2" t="e">
        <v>#DIV/0!</v>
      </c>
      <c r="I19" t="str">
        <f t="shared" si="10"/>
        <v>??T2</v>
      </c>
      <c r="J19" t="str">
        <f t="shared" si="8"/>
        <v>"??T2"</v>
      </c>
      <c r="K19" t="e">
        <f t="shared" si="9"/>
        <v>#DIV/0!</v>
      </c>
      <c r="L19" t="e">
        <f t="shared" si="9"/>
        <v>#DIV/0!</v>
      </c>
    </row>
    <row r="20" spans="5:20" x14ac:dyDescent="0.25">
      <c r="E20" s="12"/>
      <c r="F20">
        <v>3</v>
      </c>
      <c r="G20" s="2" t="e">
        <v>#DIV/0!</v>
      </c>
      <c r="H20" s="2" t="e">
        <v>#DIV/0!</v>
      </c>
      <c r="I20" t="str">
        <f t="shared" si="10"/>
        <v>??T3</v>
      </c>
      <c r="J20" t="str">
        <f t="shared" si="8"/>
        <v>"??T3"</v>
      </c>
      <c r="K20" t="e">
        <f t="shared" si="9"/>
        <v>#DIV/0!</v>
      </c>
      <c r="L20" t="e">
        <f t="shared" si="9"/>
        <v>#DIV/0!</v>
      </c>
    </row>
    <row r="21" spans="5:20" x14ac:dyDescent="0.25">
      <c r="E21" s="12"/>
      <c r="F21">
        <v>4</v>
      </c>
      <c r="G21" s="2" t="e">
        <v>#DIV/0!</v>
      </c>
      <c r="H21" s="2" t="e">
        <v>#DIV/0!</v>
      </c>
      <c r="I21" t="str">
        <f t="shared" si="10"/>
        <v>??T4</v>
      </c>
      <c r="J21" t="str">
        <f t="shared" si="8"/>
        <v>"??T4"</v>
      </c>
      <c r="K21" t="e">
        <f t="shared" si="9"/>
        <v>#DIV/0!</v>
      </c>
      <c r="L21" t="e">
        <f t="shared" si="9"/>
        <v>#DIV/0!</v>
      </c>
    </row>
    <row r="25" spans="5:20" x14ac:dyDescent="0.25">
      <c r="F25" t="str">
        <f t="array" ref="F25:I41">TRANSPOSE(O8:AE11)</f>
        <v>name</v>
      </c>
      <c r="G25" t="str">
        <v>X</v>
      </c>
      <c r="H25" t="str">
        <v>Y</v>
      </c>
      <c r="I25" t="str">
        <v>label position</v>
      </c>
      <c r="J25" t="s">
        <v>25</v>
      </c>
      <c r="K25" t="s">
        <v>39</v>
      </c>
      <c r="N25" t="s">
        <v>27</v>
      </c>
      <c r="O25" t="s">
        <v>28</v>
      </c>
      <c r="P25" t="s">
        <v>29</v>
      </c>
      <c r="Q25" t="s">
        <v>31</v>
      </c>
      <c r="R25" t="s">
        <v>32</v>
      </c>
    </row>
    <row r="26" spans="5:20" x14ac:dyDescent="0.25">
      <c r="F26" t="str">
        <v>Dornbirn</v>
      </c>
      <c r="G26" t="e">
        <v>#DIV/0!</v>
      </c>
      <c r="H26" t="e">
        <v>#DIV/0!</v>
      </c>
      <c r="I26">
        <v>0</v>
      </c>
      <c r="J26" t="str">
        <f t="shared" ref="J26:J41" si="11">$B$1&amp;"T"&amp;N26&amp;"LS"&amp;O26</f>
        <v>??T1LS1</v>
      </c>
      <c r="K26" t="str">
        <f t="shared" ref="K26:K41" si="12">Q&amp;J26&amp;Q</f>
        <v>"??T1LS1"</v>
      </c>
      <c r="N26">
        <v>1</v>
      </c>
      <c r="O26">
        <v>1</v>
      </c>
      <c r="P26" t="str">
        <f t="shared" ref="P26:P41" si="13">Q&amp;F26&amp;Q</f>
        <v>"Dornbirn"</v>
      </c>
      <c r="Q26" t="e">
        <f t="shared" ref="Q26:R41" si="14">INT(G26)</f>
        <v>#DIV/0!</v>
      </c>
      <c r="R26" t="e">
        <f t="shared" si="14"/>
        <v>#DIV/0!</v>
      </c>
      <c r="T26" s="1" t="e">
        <f>"UPDATE section SET cityName="&amp;P26&amp;", cityX="&amp;Q26&amp;", cityY="&amp;R26&amp;", cityLabelPosition="&amp;I26&amp;" WHERE refa="&amp;K26&amp;";"</f>
        <v>#DIV/0!</v>
      </c>
    </row>
    <row r="27" spans="5:20" x14ac:dyDescent="0.25">
      <c r="F27" t="str">
        <v>Feldkirch</v>
      </c>
      <c r="G27" t="e">
        <v>#DIV/0!</v>
      </c>
      <c r="H27" t="e">
        <v>#DIV/0!</v>
      </c>
      <c r="I27">
        <v>0</v>
      </c>
      <c r="J27" t="str">
        <f t="shared" si="11"/>
        <v>??T1LS2</v>
      </c>
      <c r="K27" t="str">
        <f t="shared" si="12"/>
        <v>"??T1LS2"</v>
      </c>
      <c r="N27">
        <f>N26</f>
        <v>1</v>
      </c>
      <c r="O27">
        <v>2</v>
      </c>
      <c r="P27" t="str">
        <f t="shared" si="13"/>
        <v>"Feldkirch"</v>
      </c>
      <c r="Q27" t="e">
        <f t="shared" si="14"/>
        <v>#DIV/0!</v>
      </c>
      <c r="R27" t="e">
        <f t="shared" si="14"/>
        <v>#DIV/0!</v>
      </c>
      <c r="T27" s="1" t="e">
        <f t="shared" ref="T27:T41" si="15">"UPDATE section SET cityName="&amp;P27&amp;", cityX="&amp;Q27&amp;", cityY="&amp;R27&amp;", cityLabelPosition="&amp;I27&amp;" WHERE refa="&amp;K27&amp;";"</f>
        <v>#DIV/0!</v>
      </c>
    </row>
    <row r="28" spans="5:20" x14ac:dyDescent="0.25">
      <c r="F28" t="str">
        <v>Innsbruck</v>
      </c>
      <c r="G28" t="e">
        <v>#DIV/0!</v>
      </c>
      <c r="H28" t="e">
        <v>#DIV/0!</v>
      </c>
      <c r="I28">
        <v>0</v>
      </c>
      <c r="J28" t="str">
        <f t="shared" si="11"/>
        <v>??T1LS3</v>
      </c>
      <c r="K28" t="str">
        <f t="shared" si="12"/>
        <v>"??T1LS3"</v>
      </c>
      <c r="N28">
        <f>N26</f>
        <v>1</v>
      </c>
      <c r="O28">
        <v>3</v>
      </c>
      <c r="P28" t="str">
        <f t="shared" si="13"/>
        <v>"Innsbruck"</v>
      </c>
      <c r="Q28" t="e">
        <f t="shared" si="14"/>
        <v>#DIV/0!</v>
      </c>
      <c r="R28" t="e">
        <f t="shared" si="14"/>
        <v>#DIV/0!</v>
      </c>
      <c r="T28" s="1" t="e">
        <f t="shared" si="15"/>
        <v>#DIV/0!</v>
      </c>
    </row>
    <row r="29" spans="5:20" x14ac:dyDescent="0.25">
      <c r="F29" t="str">
        <v>Villach</v>
      </c>
      <c r="G29" t="e">
        <v>#DIV/0!</v>
      </c>
      <c r="H29" t="e">
        <v>#DIV/0!</v>
      </c>
      <c r="I29">
        <v>0</v>
      </c>
      <c r="J29" t="str">
        <f t="shared" si="11"/>
        <v>??T1LS4</v>
      </c>
      <c r="K29" t="str">
        <f t="shared" si="12"/>
        <v>"??T1LS4"</v>
      </c>
      <c r="N29">
        <f>N26</f>
        <v>1</v>
      </c>
      <c r="O29">
        <v>4</v>
      </c>
      <c r="P29" t="str">
        <f t="shared" si="13"/>
        <v>"Villach"</v>
      </c>
      <c r="Q29" t="e">
        <f t="shared" si="14"/>
        <v>#DIV/0!</v>
      </c>
      <c r="R29" t="e">
        <f t="shared" si="14"/>
        <v>#DIV/0!</v>
      </c>
      <c r="T29" s="1" t="e">
        <f t="shared" si="15"/>
        <v>#DIV/0!</v>
      </c>
    </row>
    <row r="30" spans="5:20" x14ac:dyDescent="0.25">
      <c r="F30" t="str">
        <v>Klagenfurt</v>
      </c>
      <c r="G30" t="e">
        <v>#DIV/0!</v>
      </c>
      <c r="H30" t="e">
        <v>#DIV/0!</v>
      </c>
      <c r="I30">
        <v>0</v>
      </c>
      <c r="J30" t="str">
        <f t="shared" si="11"/>
        <v>??T2LS1</v>
      </c>
      <c r="K30" t="str">
        <f t="shared" si="12"/>
        <v>"??T2LS1"</v>
      </c>
      <c r="N30">
        <f>N26+1</f>
        <v>2</v>
      </c>
      <c r="O30">
        <v>1</v>
      </c>
      <c r="P30" t="str">
        <f t="shared" si="13"/>
        <v>"Klagenfurt"</v>
      </c>
      <c r="Q30" t="e">
        <f t="shared" si="14"/>
        <v>#DIV/0!</v>
      </c>
      <c r="R30" t="e">
        <f t="shared" si="14"/>
        <v>#DIV/0!</v>
      </c>
      <c r="T30" s="1" t="e">
        <f t="shared" si="15"/>
        <v>#DIV/0!</v>
      </c>
    </row>
    <row r="31" spans="5:20" x14ac:dyDescent="0.25">
      <c r="F31" t="str">
        <v>Wolfsberg</v>
      </c>
      <c r="G31" t="e">
        <v>#DIV/0!</v>
      </c>
      <c r="H31" t="e">
        <v>#DIV/0!</v>
      </c>
      <c r="I31">
        <v>0</v>
      </c>
      <c r="J31" t="str">
        <f t="shared" si="11"/>
        <v>??T2LS2</v>
      </c>
      <c r="K31" t="str">
        <f t="shared" si="12"/>
        <v>"??T2LS2"</v>
      </c>
      <c r="N31">
        <f>N30</f>
        <v>2</v>
      </c>
      <c r="O31">
        <v>2</v>
      </c>
      <c r="P31" t="str">
        <f t="shared" si="13"/>
        <v>"Wolfsberg"</v>
      </c>
      <c r="Q31" t="e">
        <f t="shared" si="14"/>
        <v>#DIV/0!</v>
      </c>
      <c r="R31" t="e">
        <f t="shared" si="14"/>
        <v>#DIV/0!</v>
      </c>
      <c r="T31" s="1" t="e">
        <f t="shared" si="15"/>
        <v>#DIV/0!</v>
      </c>
    </row>
    <row r="32" spans="5:20" x14ac:dyDescent="0.25">
      <c r="F32" t="str">
        <v>Graz</v>
      </c>
      <c r="G32" t="e">
        <v>#DIV/0!</v>
      </c>
      <c r="H32" t="e">
        <v>#DIV/0!</v>
      </c>
      <c r="I32">
        <v>0</v>
      </c>
      <c r="J32" t="str">
        <f t="shared" si="11"/>
        <v>??T2LS3</v>
      </c>
      <c r="K32" t="str">
        <f t="shared" si="12"/>
        <v>"??T2LS3"</v>
      </c>
      <c r="N32">
        <f>N30</f>
        <v>2</v>
      </c>
      <c r="O32">
        <v>3</v>
      </c>
      <c r="P32" t="str">
        <f t="shared" si="13"/>
        <v>"Graz"</v>
      </c>
      <c r="Q32" t="e">
        <f t="shared" si="14"/>
        <v>#DIV/0!</v>
      </c>
      <c r="R32" t="e">
        <f t="shared" si="14"/>
        <v>#DIV/0!</v>
      </c>
      <c r="T32" s="1" t="e">
        <f t="shared" si="15"/>
        <v>#DIV/0!</v>
      </c>
    </row>
    <row r="33" spans="6:20" x14ac:dyDescent="0.25">
      <c r="F33" t="str">
        <v>Leoben</v>
      </c>
      <c r="G33" t="e">
        <v>#DIV/0!</v>
      </c>
      <c r="H33" t="e">
        <v>#DIV/0!</v>
      </c>
      <c r="I33">
        <v>0</v>
      </c>
      <c r="J33" t="str">
        <f t="shared" si="11"/>
        <v>??T2LS4</v>
      </c>
      <c r="K33" t="str">
        <f t="shared" si="12"/>
        <v>"??T2LS4"</v>
      </c>
      <c r="N33">
        <f>N30</f>
        <v>2</v>
      </c>
      <c r="O33">
        <v>4</v>
      </c>
      <c r="P33" t="str">
        <f t="shared" si="13"/>
        <v>"Leoben"</v>
      </c>
      <c r="Q33" t="e">
        <f t="shared" si="14"/>
        <v>#DIV/0!</v>
      </c>
      <c r="R33" t="e">
        <f t="shared" si="14"/>
        <v>#DIV/0!</v>
      </c>
      <c r="T33" s="1" t="e">
        <f t="shared" si="15"/>
        <v>#DIV/0!</v>
      </c>
    </row>
    <row r="34" spans="6:20" x14ac:dyDescent="0.25">
      <c r="F34" t="str">
        <v>Wiener Neustadt</v>
      </c>
      <c r="G34" t="e">
        <v>#DIV/0!</v>
      </c>
      <c r="H34" t="e">
        <v>#DIV/0!</v>
      </c>
      <c r="I34">
        <v>0</v>
      </c>
      <c r="J34" t="str">
        <f t="shared" si="11"/>
        <v>??T3LS1</v>
      </c>
      <c r="K34" t="str">
        <f t="shared" si="12"/>
        <v>"??T3LS1"</v>
      </c>
      <c r="N34">
        <f>N30+1</f>
        <v>3</v>
      </c>
      <c r="O34">
        <v>1</v>
      </c>
      <c r="P34" t="str">
        <f t="shared" si="13"/>
        <v>"Wiener Neustadt"</v>
      </c>
      <c r="Q34" t="e">
        <f t="shared" si="14"/>
        <v>#DIV/0!</v>
      </c>
      <c r="R34" t="e">
        <f t="shared" si="14"/>
        <v>#DIV/0!</v>
      </c>
      <c r="T34" s="1" t="e">
        <f t="shared" si="15"/>
        <v>#DIV/0!</v>
      </c>
    </row>
    <row r="35" spans="6:20" x14ac:dyDescent="0.25">
      <c r="F35" t="str">
        <v>VIENNA</v>
      </c>
      <c r="G35" t="e">
        <v>#DIV/0!</v>
      </c>
      <c r="H35" t="e">
        <v>#DIV/0!</v>
      </c>
      <c r="I35">
        <v>0</v>
      </c>
      <c r="J35" t="str">
        <f t="shared" si="11"/>
        <v>??T3LS2</v>
      </c>
      <c r="K35" t="str">
        <f t="shared" si="12"/>
        <v>"??T3LS2"</v>
      </c>
      <c r="N35">
        <f>N34</f>
        <v>3</v>
      </c>
      <c r="O35">
        <v>2</v>
      </c>
      <c r="P35" t="str">
        <f t="shared" si="13"/>
        <v>"VIENNA"</v>
      </c>
      <c r="Q35" t="e">
        <f t="shared" si="14"/>
        <v>#DIV/0!</v>
      </c>
      <c r="R35" t="e">
        <f t="shared" si="14"/>
        <v>#DIV/0!</v>
      </c>
      <c r="T35" s="1" t="e">
        <f t="shared" si="15"/>
        <v>#DIV/0!</v>
      </c>
    </row>
    <row r="36" spans="6:20" x14ac:dyDescent="0.25">
      <c r="F36" t="str">
        <v>Hollabrunn</v>
      </c>
      <c r="G36" t="e">
        <v>#DIV/0!</v>
      </c>
      <c r="H36" t="e">
        <v>#DIV/0!</v>
      </c>
      <c r="I36">
        <v>0</v>
      </c>
      <c r="J36" t="str">
        <f t="shared" si="11"/>
        <v>??T3LS3</v>
      </c>
      <c r="K36" t="str">
        <f t="shared" si="12"/>
        <v>"??T3LS3"</v>
      </c>
      <c r="N36">
        <f>N34</f>
        <v>3</v>
      </c>
      <c r="O36">
        <v>3</v>
      </c>
      <c r="P36" t="str">
        <f t="shared" si="13"/>
        <v>"Hollabrunn"</v>
      </c>
      <c r="Q36" t="e">
        <f t="shared" si="14"/>
        <v>#DIV/0!</v>
      </c>
      <c r="R36" t="e">
        <f t="shared" si="14"/>
        <v>#DIV/0!</v>
      </c>
      <c r="T36" s="1" t="e">
        <f t="shared" si="15"/>
        <v>#DIV/0!</v>
      </c>
    </row>
    <row r="37" spans="6:20" x14ac:dyDescent="0.25">
      <c r="F37" t="str">
        <v>Sankt Pölten</v>
      </c>
      <c r="G37" t="e">
        <v>#DIV/0!</v>
      </c>
      <c r="H37" t="e">
        <v>#DIV/0!</v>
      </c>
      <c r="I37">
        <v>0</v>
      </c>
      <c r="J37" t="str">
        <f t="shared" si="11"/>
        <v>??T3LS4</v>
      </c>
      <c r="K37" t="str">
        <f t="shared" si="12"/>
        <v>"??T3LS4"</v>
      </c>
      <c r="N37">
        <f>N34</f>
        <v>3</v>
      </c>
      <c r="O37">
        <v>4</v>
      </c>
      <c r="P37" t="str">
        <f t="shared" si="13"/>
        <v>"Sankt Pölten"</v>
      </c>
      <c r="Q37" t="e">
        <f t="shared" si="14"/>
        <v>#DIV/0!</v>
      </c>
      <c r="R37" t="e">
        <f t="shared" si="14"/>
        <v>#DIV/0!</v>
      </c>
      <c r="T37" s="1" t="e">
        <f t="shared" si="15"/>
        <v>#DIV/0!</v>
      </c>
    </row>
    <row r="38" spans="6:20" x14ac:dyDescent="0.25">
      <c r="F38" t="str">
        <v>Steyr</v>
      </c>
      <c r="G38" t="e">
        <v>#DIV/0!</v>
      </c>
      <c r="H38" t="e">
        <v>#DIV/0!</v>
      </c>
      <c r="I38">
        <v>0</v>
      </c>
      <c r="J38" t="str">
        <f t="shared" si="11"/>
        <v>??T4LS1</v>
      </c>
      <c r="K38" t="str">
        <f t="shared" si="12"/>
        <v>"??T4LS1"</v>
      </c>
      <c r="N38">
        <f>N34+1</f>
        <v>4</v>
      </c>
      <c r="O38">
        <v>1</v>
      </c>
      <c r="P38" t="str">
        <f t="shared" si="13"/>
        <v>"Steyr"</v>
      </c>
      <c r="Q38" t="e">
        <f t="shared" si="14"/>
        <v>#DIV/0!</v>
      </c>
      <c r="R38" t="e">
        <f t="shared" si="14"/>
        <v>#DIV/0!</v>
      </c>
      <c r="T38" s="1" t="e">
        <f t="shared" si="15"/>
        <v>#DIV/0!</v>
      </c>
    </row>
    <row r="39" spans="6:20" x14ac:dyDescent="0.25">
      <c r="F39" t="str">
        <v>Linz</v>
      </c>
      <c r="G39" t="e">
        <v>#DIV/0!</v>
      </c>
      <c r="H39" t="e">
        <v>#DIV/0!</v>
      </c>
      <c r="I39">
        <v>0</v>
      </c>
      <c r="J39" t="str">
        <f t="shared" si="11"/>
        <v>??T4LS2</v>
      </c>
      <c r="K39" t="str">
        <f t="shared" si="12"/>
        <v>"??T4LS2"</v>
      </c>
      <c r="N39">
        <f>N38</f>
        <v>4</v>
      </c>
      <c r="O39">
        <v>2</v>
      </c>
      <c r="P39" t="str">
        <f t="shared" si="13"/>
        <v>"Linz"</v>
      </c>
      <c r="Q39" t="e">
        <f t="shared" si="14"/>
        <v>#DIV/0!</v>
      </c>
      <c r="R39" t="e">
        <f t="shared" si="14"/>
        <v>#DIV/0!</v>
      </c>
      <c r="T39" s="1" t="e">
        <f t="shared" si="15"/>
        <v>#DIV/0!</v>
      </c>
    </row>
    <row r="40" spans="6:20" x14ac:dyDescent="0.25">
      <c r="F40" t="str">
        <v>Wels</v>
      </c>
      <c r="G40" t="e">
        <v>#DIV/0!</v>
      </c>
      <c r="H40" t="e">
        <v>#DIV/0!</v>
      </c>
      <c r="I40">
        <v>0</v>
      </c>
      <c r="J40" t="str">
        <f t="shared" si="11"/>
        <v>??T4LS3</v>
      </c>
      <c r="K40" t="str">
        <f t="shared" si="12"/>
        <v>"??T4LS3"</v>
      </c>
      <c r="N40">
        <f>N38</f>
        <v>4</v>
      </c>
      <c r="O40">
        <v>3</v>
      </c>
      <c r="P40" t="str">
        <f t="shared" si="13"/>
        <v>"Wels"</v>
      </c>
      <c r="Q40" t="e">
        <f t="shared" si="14"/>
        <v>#DIV/0!</v>
      </c>
      <c r="R40" t="e">
        <f t="shared" si="14"/>
        <v>#DIV/0!</v>
      </c>
      <c r="T40" s="1" t="e">
        <f t="shared" si="15"/>
        <v>#DIV/0!</v>
      </c>
    </row>
    <row r="41" spans="6:20" x14ac:dyDescent="0.25">
      <c r="F41" t="str">
        <v>Salzburg</v>
      </c>
      <c r="G41" t="e">
        <v>#DIV/0!</v>
      </c>
      <c r="H41" t="e">
        <v>#DIV/0!</v>
      </c>
      <c r="I41">
        <v>0</v>
      </c>
      <c r="J41" t="str">
        <f t="shared" si="11"/>
        <v>??T4LS4</v>
      </c>
      <c r="K41" t="str">
        <f t="shared" si="12"/>
        <v>"??T4LS4"</v>
      </c>
      <c r="N41">
        <f>N38</f>
        <v>4</v>
      </c>
      <c r="O41">
        <v>4</v>
      </c>
      <c r="P41" t="str">
        <f t="shared" si="13"/>
        <v>"Salzburg"</v>
      </c>
      <c r="Q41" t="e">
        <f t="shared" si="14"/>
        <v>#DIV/0!</v>
      </c>
      <c r="R41" t="e">
        <f t="shared" si="14"/>
        <v>#DIV/0!</v>
      </c>
      <c r="T41" s="1" t="e">
        <f t="shared" si="15"/>
        <v>#DIV/0!</v>
      </c>
    </row>
  </sheetData>
  <mergeCells count="4">
    <mergeCell ref="A4:A5"/>
    <mergeCell ref="A9:A10"/>
    <mergeCell ref="E14:E17"/>
    <mergeCell ref="E18:E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topLeftCell="M1" workbookViewId="0">
      <selection activeCell="P8" sqref="P8:AE8"/>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21" x14ac:dyDescent="0.35">
      <c r="A1" s="4" t="s">
        <v>66</v>
      </c>
      <c r="B1" t="s">
        <v>40</v>
      </c>
      <c r="C1" t="s">
        <v>30</v>
      </c>
    </row>
    <row r="2" spans="1:31" x14ac:dyDescent="0.25">
      <c r="P2">
        <v>1</v>
      </c>
      <c r="Q2">
        <f>P2+1</f>
        <v>2</v>
      </c>
      <c r="R2">
        <f t="shared" ref="R2:AE2" si="0">Q2+1</f>
        <v>3</v>
      </c>
      <c r="S2">
        <f t="shared" si="0"/>
        <v>4</v>
      </c>
      <c r="T2">
        <f t="shared" si="0"/>
        <v>5</v>
      </c>
      <c r="U2">
        <f t="shared" si="0"/>
        <v>6</v>
      </c>
      <c r="V2">
        <f t="shared" si="0"/>
        <v>7</v>
      </c>
      <c r="W2">
        <f t="shared" si="0"/>
        <v>8</v>
      </c>
      <c r="X2">
        <f t="shared" si="0"/>
        <v>9</v>
      </c>
      <c r="Y2">
        <f t="shared" si="0"/>
        <v>10</v>
      </c>
      <c r="Z2">
        <f t="shared" si="0"/>
        <v>11</v>
      </c>
      <c r="AA2">
        <f t="shared" si="0"/>
        <v>12</v>
      </c>
      <c r="AB2">
        <f t="shared" si="0"/>
        <v>13</v>
      </c>
      <c r="AC2">
        <f t="shared" si="0"/>
        <v>14</v>
      </c>
      <c r="AD2">
        <f t="shared" si="0"/>
        <v>15</v>
      </c>
      <c r="AE2">
        <f t="shared" si="0"/>
        <v>16</v>
      </c>
    </row>
    <row r="3" spans="1:31" x14ac:dyDescent="0.25">
      <c r="C3" t="s">
        <v>0</v>
      </c>
      <c r="F3" t="s">
        <v>1</v>
      </c>
      <c r="G3" t="s">
        <v>2</v>
      </c>
      <c r="H3" t="s">
        <v>3</v>
      </c>
      <c r="I3" t="s">
        <v>4</v>
      </c>
      <c r="J3" t="s">
        <v>33</v>
      </c>
      <c r="K3" t="s">
        <v>34</v>
      </c>
      <c r="L3" t="s">
        <v>35</v>
      </c>
      <c r="M3" t="s">
        <v>36</v>
      </c>
      <c r="O3" t="s">
        <v>18</v>
      </c>
      <c r="P3" t="s">
        <v>67</v>
      </c>
      <c r="Q3" t="s">
        <v>68</v>
      </c>
      <c r="R3" t="s">
        <v>69</v>
      </c>
      <c r="S3" t="s">
        <v>70</v>
      </c>
      <c r="T3" t="s">
        <v>71</v>
      </c>
      <c r="U3" t="s">
        <v>72</v>
      </c>
      <c r="V3" t="s">
        <v>73</v>
      </c>
      <c r="W3" t="s">
        <v>74</v>
      </c>
      <c r="X3" t="s">
        <v>75</v>
      </c>
      <c r="Y3" t="s">
        <v>76</v>
      </c>
      <c r="Z3" t="s">
        <v>77</v>
      </c>
      <c r="AA3" t="s">
        <v>81</v>
      </c>
      <c r="AB3" t="s">
        <v>82</v>
      </c>
      <c r="AC3" t="s">
        <v>78</v>
      </c>
      <c r="AD3" t="s">
        <v>79</v>
      </c>
      <c r="AE3" t="s">
        <v>80</v>
      </c>
    </row>
    <row r="4" spans="1:31" x14ac:dyDescent="0.25">
      <c r="A4" s="11" t="s">
        <v>9</v>
      </c>
      <c r="B4" t="s">
        <v>7</v>
      </c>
      <c r="C4" s="3">
        <v>813.21520999999996</v>
      </c>
      <c r="E4" t="s">
        <v>5</v>
      </c>
      <c r="F4" s="3">
        <v>83.042000000000002</v>
      </c>
      <c r="G4" s="3">
        <v>96.713999999999999</v>
      </c>
      <c r="H4" s="3">
        <v>277.101</v>
      </c>
      <c r="I4" s="3">
        <v>310.75900000000001</v>
      </c>
      <c r="J4" s="3">
        <v>85.304000000000002</v>
      </c>
      <c r="K4" s="3">
        <v>218.60499999999999</v>
      </c>
      <c r="L4" s="3">
        <v>576.60500000000002</v>
      </c>
      <c r="M4" s="3">
        <v>666.10500000000002</v>
      </c>
      <c r="O4" t="s">
        <v>5</v>
      </c>
      <c r="P4" s="3">
        <v>83.29</v>
      </c>
      <c r="Q4" s="3">
        <v>125.717</v>
      </c>
      <c r="R4" s="3">
        <v>166.72900000000001</v>
      </c>
      <c r="S4" s="3">
        <v>138.44499999999999</v>
      </c>
      <c r="T4" s="3">
        <v>100.261</v>
      </c>
      <c r="U4" s="3">
        <v>109.751</v>
      </c>
      <c r="V4" s="3">
        <v>161.251</v>
      </c>
      <c r="W4" s="3">
        <v>269.25099999999998</v>
      </c>
      <c r="X4" s="3">
        <v>320.75099999999998</v>
      </c>
      <c r="Y4" s="3">
        <v>424.25099999999998</v>
      </c>
      <c r="Z4" s="3">
        <v>676.553</v>
      </c>
      <c r="AA4" s="3">
        <v>705.54399999999998</v>
      </c>
      <c r="AB4" s="3">
        <v>724.63599999999997</v>
      </c>
      <c r="AC4" s="3">
        <v>599.47799999999995</v>
      </c>
      <c r="AD4" s="3">
        <v>521.697</v>
      </c>
      <c r="AE4" s="3">
        <v>303.20100000000002</v>
      </c>
    </row>
    <row r="5" spans="1:31" x14ac:dyDescent="0.25">
      <c r="A5" s="11"/>
      <c r="B5" t="s">
        <v>8</v>
      </c>
      <c r="C5" s="3">
        <v>519.94494999999995</v>
      </c>
      <c r="E5" t="s">
        <v>6</v>
      </c>
      <c r="F5" s="3">
        <v>252.30799999999999</v>
      </c>
      <c r="G5" s="3">
        <v>96.55</v>
      </c>
      <c r="H5" s="3">
        <v>110.018</v>
      </c>
      <c r="I5" s="3">
        <v>246.654</v>
      </c>
      <c r="J5" s="3">
        <v>405.83199999999999</v>
      </c>
      <c r="K5" s="3">
        <v>134.60499999999999</v>
      </c>
      <c r="L5" s="3">
        <v>182.60499999999999</v>
      </c>
      <c r="M5" s="3">
        <v>352.60500000000002</v>
      </c>
      <c r="O5" t="s">
        <v>6</v>
      </c>
      <c r="P5" s="3">
        <v>474.59</v>
      </c>
      <c r="Q5" s="3">
        <v>374.18099999999998</v>
      </c>
      <c r="R5" s="3">
        <v>335.99700000000001</v>
      </c>
      <c r="S5" s="3">
        <v>246.90199999999999</v>
      </c>
      <c r="T5" s="3">
        <v>228.517</v>
      </c>
      <c r="U5" s="3">
        <v>128.01499999999999</v>
      </c>
      <c r="V5" s="3">
        <v>92.015000000000001</v>
      </c>
      <c r="W5" s="3">
        <v>155.01499999999999</v>
      </c>
      <c r="X5" s="3">
        <v>147.51499999999999</v>
      </c>
      <c r="Y5" s="3">
        <v>111.015</v>
      </c>
      <c r="Z5" s="3">
        <v>215.78899999999999</v>
      </c>
      <c r="AA5" s="3">
        <v>251.851</v>
      </c>
      <c r="AB5" s="3">
        <v>336.70400000000001</v>
      </c>
      <c r="AC5" s="3">
        <v>346.60399999999998</v>
      </c>
      <c r="AD5" s="3">
        <v>241.245</v>
      </c>
      <c r="AE5" s="3">
        <v>371.35199999999998</v>
      </c>
    </row>
    <row r="6" spans="1:31" x14ac:dyDescent="0.25">
      <c r="O6" t="s">
        <v>19</v>
      </c>
      <c r="P6" s="3"/>
      <c r="Q6" s="3"/>
      <c r="R6" s="3"/>
      <c r="S6" s="3"/>
      <c r="T6" s="3"/>
      <c r="U6" s="3"/>
      <c r="V6" s="3"/>
      <c r="W6" s="3"/>
      <c r="X6" s="3"/>
      <c r="Y6" s="3"/>
      <c r="Z6" s="3"/>
      <c r="AA6" s="3"/>
      <c r="AB6" s="3"/>
      <c r="AC6" s="3"/>
      <c r="AD6" s="3"/>
      <c r="AE6" s="3"/>
    </row>
    <row r="8" spans="1:31" x14ac:dyDescent="0.25">
      <c r="E8" t="s">
        <v>23</v>
      </c>
      <c r="F8">
        <v>1</v>
      </c>
      <c r="G8">
        <v>2</v>
      </c>
      <c r="H8">
        <v>3</v>
      </c>
      <c r="I8">
        <v>4</v>
      </c>
      <c r="J8">
        <v>1</v>
      </c>
      <c r="K8">
        <v>2</v>
      </c>
      <c r="L8">
        <v>3</v>
      </c>
      <c r="M8">
        <v>4</v>
      </c>
      <c r="O8" t="str">
        <f>O3</f>
        <v>name</v>
      </c>
      <c r="P8" t="str">
        <f t="shared" ref="P8:AE8" si="1">P3</f>
        <v>Vidin</v>
      </c>
      <c r="Q8" t="str">
        <f t="shared" si="1"/>
        <v>Montana</v>
      </c>
      <c r="R8" t="str">
        <f t="shared" si="1"/>
        <v>Vratsa</v>
      </c>
      <c r="S8" t="str">
        <f t="shared" si="1"/>
        <v>SOFIA</v>
      </c>
      <c r="T8" t="str">
        <f t="shared" si="1"/>
        <v>Pernik</v>
      </c>
      <c r="U8" t="str">
        <f t="shared" si="1"/>
        <v>Blagoevgrad</v>
      </c>
      <c r="V8" t="str">
        <f t="shared" si="1"/>
        <v>Bansko</v>
      </c>
      <c r="W8" t="str">
        <f t="shared" si="1"/>
        <v>Pazardzhik</v>
      </c>
      <c r="X8" t="str">
        <f t="shared" si="1"/>
        <v>Plovdiv</v>
      </c>
      <c r="Y8" t="str">
        <f t="shared" si="1"/>
        <v>Haskovo</v>
      </c>
      <c r="Z8" t="str">
        <f t="shared" si="1"/>
        <v>Burgas</v>
      </c>
      <c r="AA8" t="str">
        <f t="shared" si="1"/>
        <v>Sunny Beach</v>
      </c>
      <c r="AB8" t="str">
        <f t="shared" si="1"/>
        <v>Varna</v>
      </c>
      <c r="AC8" t="str">
        <f t="shared" si="1"/>
        <v>Shumen</v>
      </c>
      <c r="AD8" t="str">
        <f t="shared" si="1"/>
        <v>Sliven</v>
      </c>
      <c r="AE8" t="str">
        <f t="shared" si="1"/>
        <v>Pleven</v>
      </c>
    </row>
    <row r="9" spans="1:31" x14ac:dyDescent="0.25">
      <c r="A9" s="11" t="s">
        <v>20</v>
      </c>
      <c r="B9" t="s">
        <v>21</v>
      </c>
      <c r="C9" s="2">
        <v>1500</v>
      </c>
      <c r="E9" t="s">
        <v>5</v>
      </c>
      <c r="F9" s="2">
        <f>$C$9/$C$4*F4</f>
        <v>153.17347544446446</v>
      </c>
      <c r="G9" s="2">
        <f t="shared" ref="G9:M9" si="2">$C$9/$C$4*G4</f>
        <v>178.39189210442831</v>
      </c>
      <c r="H9" s="2">
        <f t="shared" si="2"/>
        <v>511.12115819870115</v>
      </c>
      <c r="I9" s="2">
        <f t="shared" si="2"/>
        <v>573.20435509316167</v>
      </c>
      <c r="J9" s="2">
        <f t="shared" si="2"/>
        <v>157.34580271807755</v>
      </c>
      <c r="K9" s="2">
        <f t="shared" si="2"/>
        <v>403.2235206225422</v>
      </c>
      <c r="L9" s="2">
        <f t="shared" si="2"/>
        <v>1063.5653260838542</v>
      </c>
      <c r="M9" s="2">
        <f t="shared" si="2"/>
        <v>1228.6507774491822</v>
      </c>
      <c r="O9" t="str">
        <f t="shared" ref="O9:O10" si="3">O4</f>
        <v>X</v>
      </c>
      <c r="P9">
        <f t="shared" ref="P9:AE9" si="4">$C$9/$C$4*P4</f>
        <v>153.63091892981197</v>
      </c>
      <c r="Q9">
        <f t="shared" si="4"/>
        <v>231.88880099770884</v>
      </c>
      <c r="R9">
        <f t="shared" si="4"/>
        <v>307.53667285686902</v>
      </c>
      <c r="S9">
        <f t="shared" si="4"/>
        <v>255.36598116505959</v>
      </c>
      <c r="T9">
        <f t="shared" si="4"/>
        <v>184.93444066300728</v>
      </c>
      <c r="U9">
        <f t="shared" si="4"/>
        <v>202.43903209828062</v>
      </c>
      <c r="V9">
        <f t="shared" si="4"/>
        <v>297.4323365152012</v>
      </c>
      <c r="W9">
        <f t="shared" si="4"/>
        <v>496.64159626330644</v>
      </c>
      <c r="X9">
        <f t="shared" si="4"/>
        <v>591.63490068022702</v>
      </c>
      <c r="Y9">
        <f t="shared" si="4"/>
        <v>782.5437746054946</v>
      </c>
      <c r="Z9">
        <f t="shared" si="4"/>
        <v>1247.9224287996285</v>
      </c>
      <c r="AA9">
        <f t="shared" si="4"/>
        <v>1301.3972033307148</v>
      </c>
      <c r="AB9">
        <f t="shared" si="4"/>
        <v>1336.612973581741</v>
      </c>
      <c r="AC9">
        <f t="shared" si="4"/>
        <v>1105.7552649562469</v>
      </c>
      <c r="AD9">
        <f t="shared" si="4"/>
        <v>962.28586280377124</v>
      </c>
      <c r="AE9">
        <f t="shared" si="4"/>
        <v>559.26339597115998</v>
      </c>
    </row>
    <row r="10" spans="1:31" x14ac:dyDescent="0.25">
      <c r="A10" s="11"/>
      <c r="B10" t="s">
        <v>22</v>
      </c>
      <c r="C10" s="2">
        <v>1800</v>
      </c>
      <c r="E10" t="s">
        <v>6</v>
      </c>
      <c r="F10" s="2">
        <f>$C$10-$C$10/$C$5*F5</f>
        <v>926.53368399866167</v>
      </c>
      <c r="G10" s="2">
        <f t="shared" ref="G10:M10" si="5">$C$10-$C$10/$C$5*G5</f>
        <v>1465.7530763593338</v>
      </c>
      <c r="H10" s="2">
        <f t="shared" si="5"/>
        <v>1419.128140392555</v>
      </c>
      <c r="I10" s="2">
        <f t="shared" si="5"/>
        <v>946.10729462801771</v>
      </c>
      <c r="J10" s="2">
        <f t="shared" si="5"/>
        <v>395.04818731290675</v>
      </c>
      <c r="K10" s="2">
        <f t="shared" si="5"/>
        <v>1334.01028320402</v>
      </c>
      <c r="L10" s="2">
        <f t="shared" si="5"/>
        <v>1167.8388452469824</v>
      </c>
      <c r="M10" s="2">
        <f t="shared" si="5"/>
        <v>579.31500248247426</v>
      </c>
      <c r="O10" t="str">
        <f t="shared" si="3"/>
        <v>Y</v>
      </c>
      <c r="P10">
        <f t="shared" ref="P10:AE10" si="6">$C$10-$C$10/$C$5*P5</f>
        <v>157.01452624936542</v>
      </c>
      <c r="Q10">
        <f t="shared" si="6"/>
        <v>504.6209411207858</v>
      </c>
      <c r="R10">
        <f t="shared" si="6"/>
        <v>636.81032001560925</v>
      </c>
      <c r="S10">
        <f t="shared" si="6"/>
        <v>945.24874219857315</v>
      </c>
      <c r="T10">
        <f t="shared" si="6"/>
        <v>1008.8958648410759</v>
      </c>
      <c r="U10">
        <f t="shared" si="6"/>
        <v>1356.8242368735382</v>
      </c>
      <c r="V10">
        <f t="shared" si="6"/>
        <v>1481.4528153413164</v>
      </c>
      <c r="W10">
        <f t="shared" si="6"/>
        <v>1263.3528030227046</v>
      </c>
      <c r="X10">
        <f t="shared" si="6"/>
        <v>1289.3170902034917</v>
      </c>
      <c r="Y10">
        <f t="shared" si="6"/>
        <v>1415.6766211499889</v>
      </c>
      <c r="Z10">
        <f t="shared" si="6"/>
        <v>1052.9589911393505</v>
      </c>
      <c r="AA10">
        <f t="shared" si="6"/>
        <v>928.11577456421105</v>
      </c>
      <c r="AB10">
        <f t="shared" si="6"/>
        <v>634.36275321070025</v>
      </c>
      <c r="AC10">
        <f t="shared" si="6"/>
        <v>600.08989413206132</v>
      </c>
      <c r="AD10">
        <f t="shared" si="6"/>
        <v>964.83273854280139</v>
      </c>
      <c r="AE10">
        <f t="shared" si="6"/>
        <v>514.41467024537883</v>
      </c>
    </row>
    <row r="11" spans="1:31" x14ac:dyDescent="0.25">
      <c r="O11" t="str">
        <f>O6</f>
        <v>label position</v>
      </c>
      <c r="P11">
        <f t="shared" ref="P11:AE11" si="7">P6</f>
        <v>0</v>
      </c>
      <c r="Q11">
        <f t="shared" si="7"/>
        <v>0</v>
      </c>
      <c r="R11">
        <f t="shared" si="7"/>
        <v>0</v>
      </c>
      <c r="S11">
        <f t="shared" si="7"/>
        <v>0</v>
      </c>
      <c r="T11">
        <f t="shared" si="7"/>
        <v>0</v>
      </c>
      <c r="U11">
        <f t="shared" si="7"/>
        <v>0</v>
      </c>
      <c r="V11">
        <f t="shared" si="7"/>
        <v>0</v>
      </c>
      <c r="W11">
        <f t="shared" si="7"/>
        <v>0</v>
      </c>
      <c r="X11">
        <f t="shared" si="7"/>
        <v>0</v>
      </c>
      <c r="Y11">
        <f t="shared" si="7"/>
        <v>0</v>
      </c>
      <c r="Z11">
        <f t="shared" si="7"/>
        <v>0</v>
      </c>
      <c r="AA11">
        <f t="shared" si="7"/>
        <v>0</v>
      </c>
      <c r="AB11">
        <f t="shared" si="7"/>
        <v>0</v>
      </c>
      <c r="AC11">
        <f t="shared" si="7"/>
        <v>0</v>
      </c>
      <c r="AD11">
        <f t="shared" si="7"/>
        <v>0</v>
      </c>
      <c r="AE11">
        <f t="shared" si="7"/>
        <v>0</v>
      </c>
    </row>
    <row r="13" spans="1:31" x14ac:dyDescent="0.25">
      <c r="F13" t="str">
        <f t="array" ref="F13:H21">TRANSPOSE(E8:M10)</f>
        <v>#</v>
      </c>
      <c r="G13" t="str">
        <v>X</v>
      </c>
      <c r="H13" t="str">
        <v>Y</v>
      </c>
      <c r="I13" t="s">
        <v>25</v>
      </c>
      <c r="J13" t="s">
        <v>39</v>
      </c>
      <c r="K13" t="s">
        <v>31</v>
      </c>
      <c r="L13" t="s">
        <v>32</v>
      </c>
    </row>
    <row r="14" spans="1:31" x14ac:dyDescent="0.25">
      <c r="E14" s="12" t="s">
        <v>37</v>
      </c>
      <c r="F14">
        <v>1</v>
      </c>
      <c r="G14" s="2">
        <v>153.17347544446446</v>
      </c>
      <c r="H14" s="2">
        <v>926.53368399866167</v>
      </c>
      <c r="I14" t="str">
        <f>$B$1&amp;"T"&amp;F14</f>
        <v>??T1</v>
      </c>
      <c r="J14" t="str">
        <f t="shared" ref="J14:J21" si="8">Q&amp;I14&amp;Q</f>
        <v>"??T1"</v>
      </c>
      <c r="K14">
        <f t="shared" ref="K14:L21" si="9">INT(G14)</f>
        <v>153</v>
      </c>
      <c r="L14">
        <f t="shared" si="9"/>
        <v>926</v>
      </c>
      <c r="T14" s="1" t="str">
        <f>"UPDATE book_test SET mapPathX="&amp;K14&amp;", mapPathY="&amp;L14&amp;", constructX="&amp;K18&amp;", constructY="&amp;L18&amp;" WHERE refa="&amp;J14&amp;";"</f>
        <v>UPDATE book_test SET mapPathX=153, mapPathY=926, constructX=157, constructY=395 WHERE refa="??T1";</v>
      </c>
    </row>
    <row r="15" spans="1:31" x14ac:dyDescent="0.25">
      <c r="E15" s="12"/>
      <c r="F15">
        <v>2</v>
      </c>
      <c r="G15" s="2">
        <v>178.39189210442831</v>
      </c>
      <c r="H15" s="2">
        <v>1465.7530763593338</v>
      </c>
      <c r="I15" t="str">
        <f t="shared" ref="I15:I21" si="10">$B$1&amp;"T"&amp;F15</f>
        <v>??T2</v>
      </c>
      <c r="J15" t="str">
        <f t="shared" si="8"/>
        <v>"??T2"</v>
      </c>
      <c r="K15">
        <f t="shared" si="9"/>
        <v>178</v>
      </c>
      <c r="L15">
        <f t="shared" si="9"/>
        <v>1465</v>
      </c>
      <c r="T15" s="1" t="str">
        <f>"UPDATE book_test SET mapPathX="&amp;K15&amp;", mapPathY="&amp;L15&amp;", constructX="&amp;K19&amp;", constructY="&amp;L19&amp;" WHERE refa="&amp;J15&amp;";"</f>
        <v>UPDATE book_test SET mapPathX=178, mapPathY=1465, constructX=403, constructY=1334 WHERE refa="??T2";</v>
      </c>
    </row>
    <row r="16" spans="1:31" x14ac:dyDescent="0.25">
      <c r="E16" s="12"/>
      <c r="F16">
        <v>3</v>
      </c>
      <c r="G16" s="2">
        <v>511.12115819870115</v>
      </c>
      <c r="H16" s="2">
        <v>1419.128140392555</v>
      </c>
      <c r="I16" t="str">
        <f t="shared" si="10"/>
        <v>??T3</v>
      </c>
      <c r="J16" t="str">
        <f t="shared" si="8"/>
        <v>"??T3"</v>
      </c>
      <c r="K16">
        <f t="shared" si="9"/>
        <v>511</v>
      </c>
      <c r="L16">
        <f t="shared" si="9"/>
        <v>1419</v>
      </c>
      <c r="T16" s="1" t="str">
        <f>"UPDATE book_test SET mapPathX="&amp;K16&amp;", mapPathY="&amp;L16&amp;", constructX="&amp;K20&amp;", constructY="&amp;L20&amp;" WHERE refa="&amp;J16&amp;";"</f>
        <v>UPDATE book_test SET mapPathX=511, mapPathY=1419, constructX=1063, constructY=1167 WHERE refa="??T3";</v>
      </c>
    </row>
    <row r="17" spans="5:20" x14ac:dyDescent="0.25">
      <c r="E17" s="12"/>
      <c r="F17">
        <v>4</v>
      </c>
      <c r="G17" s="2">
        <v>573.20435509316167</v>
      </c>
      <c r="H17" s="2">
        <v>946.10729462801771</v>
      </c>
      <c r="I17" t="str">
        <f t="shared" si="10"/>
        <v>??T4</v>
      </c>
      <c r="J17" t="str">
        <f t="shared" si="8"/>
        <v>"??T4"</v>
      </c>
      <c r="K17">
        <f t="shared" si="9"/>
        <v>573</v>
      </c>
      <c r="L17">
        <f t="shared" si="9"/>
        <v>946</v>
      </c>
      <c r="T17" s="1" t="str">
        <f>"UPDATE book_test SET mapPathX="&amp;K17&amp;", mapPathY="&amp;L17&amp;", constructX="&amp;K21&amp;", constructY="&amp;L21&amp;" WHERE refa="&amp;J17&amp;";"</f>
        <v>UPDATE book_test SET mapPathX=573, mapPathY=946, constructX=1228, constructY=579 WHERE refa="??T4";</v>
      </c>
    </row>
    <row r="18" spans="5:20" ht="15" customHeight="1" x14ac:dyDescent="0.25">
      <c r="E18" s="12" t="s">
        <v>38</v>
      </c>
      <c r="F18">
        <v>1</v>
      </c>
      <c r="G18" s="2">
        <v>157.34580271807755</v>
      </c>
      <c r="H18" s="2">
        <v>395.04818731290675</v>
      </c>
      <c r="I18" t="str">
        <f t="shared" si="10"/>
        <v>??T1</v>
      </c>
      <c r="J18" t="str">
        <f t="shared" si="8"/>
        <v>"??T1"</v>
      </c>
      <c r="K18">
        <f t="shared" si="9"/>
        <v>157</v>
      </c>
      <c r="L18">
        <f t="shared" si="9"/>
        <v>395</v>
      </c>
    </row>
    <row r="19" spans="5:20" x14ac:dyDescent="0.25">
      <c r="E19" s="12"/>
      <c r="F19">
        <v>2</v>
      </c>
      <c r="G19" s="2">
        <v>403.2235206225422</v>
      </c>
      <c r="H19" s="2">
        <v>1334.01028320402</v>
      </c>
      <c r="I19" t="str">
        <f t="shared" si="10"/>
        <v>??T2</v>
      </c>
      <c r="J19" t="str">
        <f t="shared" si="8"/>
        <v>"??T2"</v>
      </c>
      <c r="K19">
        <f t="shared" si="9"/>
        <v>403</v>
      </c>
      <c r="L19">
        <f t="shared" si="9"/>
        <v>1334</v>
      </c>
    </row>
    <row r="20" spans="5:20" x14ac:dyDescent="0.25">
      <c r="E20" s="12"/>
      <c r="F20">
        <v>3</v>
      </c>
      <c r="G20" s="2">
        <v>1063.5653260838542</v>
      </c>
      <c r="H20" s="2">
        <v>1167.8388452469824</v>
      </c>
      <c r="I20" t="str">
        <f t="shared" si="10"/>
        <v>??T3</v>
      </c>
      <c r="J20" t="str">
        <f t="shared" si="8"/>
        <v>"??T3"</v>
      </c>
      <c r="K20">
        <f t="shared" si="9"/>
        <v>1063</v>
      </c>
      <c r="L20">
        <f t="shared" si="9"/>
        <v>1167</v>
      </c>
    </row>
    <row r="21" spans="5:20" x14ac:dyDescent="0.25">
      <c r="E21" s="12"/>
      <c r="F21">
        <v>4</v>
      </c>
      <c r="G21" s="2">
        <v>1228.6507774491822</v>
      </c>
      <c r="H21" s="2">
        <v>579.31500248247426</v>
      </c>
      <c r="I21" t="str">
        <f t="shared" si="10"/>
        <v>??T4</v>
      </c>
      <c r="J21" t="str">
        <f t="shared" si="8"/>
        <v>"??T4"</v>
      </c>
      <c r="K21">
        <f t="shared" si="9"/>
        <v>1228</v>
      </c>
      <c r="L21">
        <f t="shared" si="9"/>
        <v>579</v>
      </c>
    </row>
    <row r="25" spans="5:20" x14ac:dyDescent="0.25">
      <c r="F25" t="str">
        <f t="array" ref="F25:I41">TRANSPOSE(O8:AE11)</f>
        <v>name</v>
      </c>
      <c r="G25" t="str">
        <v>X</v>
      </c>
      <c r="H25" t="str">
        <v>Y</v>
      </c>
      <c r="I25" t="str">
        <v>label position</v>
      </c>
      <c r="J25" t="s">
        <v>25</v>
      </c>
      <c r="K25" t="s">
        <v>39</v>
      </c>
      <c r="N25" t="s">
        <v>27</v>
      </c>
      <c r="O25" t="s">
        <v>28</v>
      </c>
      <c r="P25" t="s">
        <v>29</v>
      </c>
      <c r="Q25" t="s">
        <v>31</v>
      </c>
      <c r="R25" t="s">
        <v>32</v>
      </c>
    </row>
    <row r="26" spans="5:20" x14ac:dyDescent="0.25">
      <c r="F26" t="str">
        <v>Vidin</v>
      </c>
      <c r="G26">
        <v>153.63091892981197</v>
      </c>
      <c r="H26">
        <v>157.01452624936542</v>
      </c>
      <c r="I26">
        <v>0</v>
      </c>
      <c r="J26" t="str">
        <f t="shared" ref="J26:J41" si="11">$B$1&amp;"T"&amp;N26&amp;"LS"&amp;O26</f>
        <v>??T1LS1</v>
      </c>
      <c r="K26" t="str">
        <f t="shared" ref="K26:K41" si="12">Q&amp;J26&amp;Q</f>
        <v>"??T1LS1"</v>
      </c>
      <c r="N26">
        <v>1</v>
      </c>
      <c r="O26">
        <v>1</v>
      </c>
      <c r="P26" t="str">
        <f t="shared" ref="P26:P41" si="13">Q&amp;F26&amp;Q</f>
        <v>"Vidin"</v>
      </c>
      <c r="Q26">
        <f t="shared" ref="Q26:R41" si="14">INT(G26)</f>
        <v>153</v>
      </c>
      <c r="R26">
        <f t="shared" si="14"/>
        <v>157</v>
      </c>
      <c r="T26" s="1" t="str">
        <f>"UPDATE section SET cityName="&amp;P26&amp;", cityX="&amp;Q26&amp;", cityY="&amp;R26&amp;", cityLabelPosition="&amp;I26&amp;" WHERE refa="&amp;K26&amp;";"</f>
        <v>UPDATE section SET cityName="Vidin", cityX=153, cityY=157, cityLabelPosition=0 WHERE refa="??T1LS1";</v>
      </c>
    </row>
    <row r="27" spans="5:20" x14ac:dyDescent="0.25">
      <c r="F27" t="str">
        <v>Montana</v>
      </c>
      <c r="G27">
        <v>231.88880099770884</v>
      </c>
      <c r="H27">
        <v>504.6209411207858</v>
      </c>
      <c r="I27">
        <v>0</v>
      </c>
      <c r="J27" t="str">
        <f t="shared" si="11"/>
        <v>??T1LS2</v>
      </c>
      <c r="K27" t="str">
        <f t="shared" si="12"/>
        <v>"??T1LS2"</v>
      </c>
      <c r="N27">
        <f>N26</f>
        <v>1</v>
      </c>
      <c r="O27">
        <v>2</v>
      </c>
      <c r="P27" t="str">
        <f t="shared" si="13"/>
        <v>"Montana"</v>
      </c>
      <c r="Q27">
        <f t="shared" si="14"/>
        <v>231</v>
      </c>
      <c r="R27">
        <f t="shared" si="14"/>
        <v>504</v>
      </c>
      <c r="T27" s="1" t="str">
        <f t="shared" ref="T27:T41" si="15">"UPDATE section SET cityName="&amp;P27&amp;", cityX="&amp;Q27&amp;", cityY="&amp;R27&amp;", cityLabelPosition="&amp;I27&amp;" WHERE refa="&amp;K27&amp;";"</f>
        <v>UPDATE section SET cityName="Montana", cityX=231, cityY=504, cityLabelPosition=0 WHERE refa="??T1LS2";</v>
      </c>
    </row>
    <row r="28" spans="5:20" x14ac:dyDescent="0.25">
      <c r="F28" t="str">
        <v>Vratsa</v>
      </c>
      <c r="G28">
        <v>307.53667285686902</v>
      </c>
      <c r="H28">
        <v>636.81032001560925</v>
      </c>
      <c r="I28">
        <v>0</v>
      </c>
      <c r="J28" t="str">
        <f t="shared" si="11"/>
        <v>??T1LS3</v>
      </c>
      <c r="K28" t="str">
        <f t="shared" si="12"/>
        <v>"??T1LS3"</v>
      </c>
      <c r="N28">
        <f>N26</f>
        <v>1</v>
      </c>
      <c r="O28">
        <v>3</v>
      </c>
      <c r="P28" t="str">
        <f t="shared" si="13"/>
        <v>"Vratsa"</v>
      </c>
      <c r="Q28">
        <f t="shared" si="14"/>
        <v>307</v>
      </c>
      <c r="R28">
        <f t="shared" si="14"/>
        <v>636</v>
      </c>
      <c r="T28" s="1" t="str">
        <f t="shared" si="15"/>
        <v>UPDATE section SET cityName="Vratsa", cityX=307, cityY=636, cityLabelPosition=0 WHERE refa="??T1LS3";</v>
      </c>
    </row>
    <row r="29" spans="5:20" x14ac:dyDescent="0.25">
      <c r="F29" t="str">
        <v>SOFIA</v>
      </c>
      <c r="G29">
        <v>255.36598116505959</v>
      </c>
      <c r="H29">
        <v>945.24874219857315</v>
      </c>
      <c r="I29">
        <v>0</v>
      </c>
      <c r="J29" t="str">
        <f t="shared" si="11"/>
        <v>??T1LS4</v>
      </c>
      <c r="K29" t="str">
        <f t="shared" si="12"/>
        <v>"??T1LS4"</v>
      </c>
      <c r="N29">
        <f>N26</f>
        <v>1</v>
      </c>
      <c r="O29">
        <v>4</v>
      </c>
      <c r="P29" t="str">
        <f t="shared" si="13"/>
        <v>"SOFIA"</v>
      </c>
      <c r="Q29">
        <f t="shared" si="14"/>
        <v>255</v>
      </c>
      <c r="R29">
        <f t="shared" si="14"/>
        <v>945</v>
      </c>
      <c r="T29" s="1" t="str">
        <f t="shared" si="15"/>
        <v>UPDATE section SET cityName="SOFIA", cityX=255, cityY=945, cityLabelPosition=0 WHERE refa="??T1LS4";</v>
      </c>
    </row>
    <row r="30" spans="5:20" x14ac:dyDescent="0.25">
      <c r="F30" t="str">
        <v>Pernik</v>
      </c>
      <c r="G30">
        <v>184.93444066300728</v>
      </c>
      <c r="H30">
        <v>1008.8958648410759</v>
      </c>
      <c r="I30">
        <v>0</v>
      </c>
      <c r="J30" t="str">
        <f t="shared" si="11"/>
        <v>??T2LS1</v>
      </c>
      <c r="K30" t="str">
        <f t="shared" si="12"/>
        <v>"??T2LS1"</v>
      </c>
      <c r="N30">
        <f>N26+1</f>
        <v>2</v>
      </c>
      <c r="O30">
        <v>1</v>
      </c>
      <c r="P30" t="str">
        <f t="shared" si="13"/>
        <v>"Pernik"</v>
      </c>
      <c r="Q30">
        <f t="shared" si="14"/>
        <v>184</v>
      </c>
      <c r="R30">
        <f t="shared" si="14"/>
        <v>1008</v>
      </c>
      <c r="T30" s="1" t="str">
        <f t="shared" si="15"/>
        <v>UPDATE section SET cityName="Pernik", cityX=184, cityY=1008, cityLabelPosition=0 WHERE refa="??T2LS1";</v>
      </c>
    </row>
    <row r="31" spans="5:20" x14ac:dyDescent="0.25">
      <c r="F31" t="str">
        <v>Blagoevgrad</v>
      </c>
      <c r="G31">
        <v>202.43903209828062</v>
      </c>
      <c r="H31">
        <v>1356.8242368735382</v>
      </c>
      <c r="I31">
        <v>0</v>
      </c>
      <c r="J31" t="str">
        <f t="shared" si="11"/>
        <v>??T2LS2</v>
      </c>
      <c r="K31" t="str">
        <f t="shared" si="12"/>
        <v>"??T2LS2"</v>
      </c>
      <c r="N31">
        <f>N30</f>
        <v>2</v>
      </c>
      <c r="O31">
        <v>2</v>
      </c>
      <c r="P31" t="str">
        <f t="shared" si="13"/>
        <v>"Blagoevgrad"</v>
      </c>
      <c r="Q31">
        <f t="shared" si="14"/>
        <v>202</v>
      </c>
      <c r="R31">
        <f t="shared" si="14"/>
        <v>1356</v>
      </c>
      <c r="T31" s="1" t="str">
        <f t="shared" si="15"/>
        <v>UPDATE section SET cityName="Blagoevgrad", cityX=202, cityY=1356, cityLabelPosition=0 WHERE refa="??T2LS2";</v>
      </c>
    </row>
    <row r="32" spans="5:20" x14ac:dyDescent="0.25">
      <c r="F32" t="str">
        <v>Bansko</v>
      </c>
      <c r="G32">
        <v>297.4323365152012</v>
      </c>
      <c r="H32">
        <v>1481.4528153413164</v>
      </c>
      <c r="I32">
        <v>0</v>
      </c>
      <c r="J32" t="str">
        <f t="shared" si="11"/>
        <v>??T2LS3</v>
      </c>
      <c r="K32" t="str">
        <f t="shared" si="12"/>
        <v>"??T2LS3"</v>
      </c>
      <c r="N32">
        <f>N30</f>
        <v>2</v>
      </c>
      <c r="O32">
        <v>3</v>
      </c>
      <c r="P32" t="str">
        <f t="shared" si="13"/>
        <v>"Bansko"</v>
      </c>
      <c r="Q32">
        <f t="shared" si="14"/>
        <v>297</v>
      </c>
      <c r="R32">
        <f t="shared" si="14"/>
        <v>1481</v>
      </c>
      <c r="T32" s="1" t="str">
        <f t="shared" si="15"/>
        <v>UPDATE section SET cityName="Bansko", cityX=297, cityY=1481, cityLabelPosition=0 WHERE refa="??T2LS3";</v>
      </c>
    </row>
    <row r="33" spans="6:20" x14ac:dyDescent="0.25">
      <c r="F33" t="str">
        <v>Pazardzhik</v>
      </c>
      <c r="G33">
        <v>496.64159626330644</v>
      </c>
      <c r="H33">
        <v>1263.3528030227046</v>
      </c>
      <c r="I33">
        <v>0</v>
      </c>
      <c r="J33" t="str">
        <f t="shared" si="11"/>
        <v>??T2LS4</v>
      </c>
      <c r="K33" t="str">
        <f t="shared" si="12"/>
        <v>"??T2LS4"</v>
      </c>
      <c r="N33">
        <f>N30</f>
        <v>2</v>
      </c>
      <c r="O33">
        <v>4</v>
      </c>
      <c r="P33" t="str">
        <f t="shared" si="13"/>
        <v>"Pazardzhik"</v>
      </c>
      <c r="Q33">
        <f t="shared" si="14"/>
        <v>496</v>
      </c>
      <c r="R33">
        <f t="shared" si="14"/>
        <v>1263</v>
      </c>
      <c r="T33" s="1" t="str">
        <f t="shared" si="15"/>
        <v>UPDATE section SET cityName="Pazardzhik", cityX=496, cityY=1263, cityLabelPosition=0 WHERE refa="??T2LS4";</v>
      </c>
    </row>
    <row r="34" spans="6:20" x14ac:dyDescent="0.25">
      <c r="F34" t="str">
        <v>Plovdiv</v>
      </c>
      <c r="G34">
        <v>591.63490068022702</v>
      </c>
      <c r="H34">
        <v>1289.3170902034917</v>
      </c>
      <c r="I34">
        <v>0</v>
      </c>
      <c r="J34" t="str">
        <f t="shared" si="11"/>
        <v>??T3LS1</v>
      </c>
      <c r="K34" t="str">
        <f t="shared" si="12"/>
        <v>"??T3LS1"</v>
      </c>
      <c r="N34">
        <f>N30+1</f>
        <v>3</v>
      </c>
      <c r="O34">
        <v>1</v>
      </c>
      <c r="P34" t="str">
        <f t="shared" si="13"/>
        <v>"Plovdiv"</v>
      </c>
      <c r="Q34">
        <f t="shared" si="14"/>
        <v>591</v>
      </c>
      <c r="R34">
        <f t="shared" si="14"/>
        <v>1289</v>
      </c>
      <c r="T34" s="1" t="str">
        <f t="shared" si="15"/>
        <v>UPDATE section SET cityName="Plovdiv", cityX=591, cityY=1289, cityLabelPosition=0 WHERE refa="??T3LS1";</v>
      </c>
    </row>
    <row r="35" spans="6:20" x14ac:dyDescent="0.25">
      <c r="F35" t="str">
        <v>Haskovo</v>
      </c>
      <c r="G35">
        <v>782.5437746054946</v>
      </c>
      <c r="H35">
        <v>1415.6766211499889</v>
      </c>
      <c r="I35">
        <v>0</v>
      </c>
      <c r="J35" t="str">
        <f t="shared" si="11"/>
        <v>??T3LS2</v>
      </c>
      <c r="K35" t="str">
        <f t="shared" si="12"/>
        <v>"??T3LS2"</v>
      </c>
      <c r="N35">
        <f>N34</f>
        <v>3</v>
      </c>
      <c r="O35">
        <v>2</v>
      </c>
      <c r="P35" t="str">
        <f t="shared" si="13"/>
        <v>"Haskovo"</v>
      </c>
      <c r="Q35">
        <f t="shared" si="14"/>
        <v>782</v>
      </c>
      <c r="R35">
        <f t="shared" si="14"/>
        <v>1415</v>
      </c>
      <c r="T35" s="1" t="str">
        <f t="shared" si="15"/>
        <v>UPDATE section SET cityName="Haskovo", cityX=782, cityY=1415, cityLabelPosition=0 WHERE refa="??T3LS2";</v>
      </c>
    </row>
    <row r="36" spans="6:20" x14ac:dyDescent="0.25">
      <c r="F36" t="str">
        <v>Burgas</v>
      </c>
      <c r="G36">
        <v>1247.9224287996285</v>
      </c>
      <c r="H36">
        <v>1052.9589911393505</v>
      </c>
      <c r="I36">
        <v>0</v>
      </c>
      <c r="J36" t="str">
        <f t="shared" si="11"/>
        <v>??T3LS3</v>
      </c>
      <c r="K36" t="str">
        <f t="shared" si="12"/>
        <v>"??T3LS3"</v>
      </c>
      <c r="N36">
        <f>N34</f>
        <v>3</v>
      </c>
      <c r="O36">
        <v>3</v>
      </c>
      <c r="P36" t="str">
        <f t="shared" si="13"/>
        <v>"Burgas"</v>
      </c>
      <c r="Q36">
        <f t="shared" si="14"/>
        <v>1247</v>
      </c>
      <c r="R36">
        <f t="shared" si="14"/>
        <v>1052</v>
      </c>
      <c r="T36" s="1" t="str">
        <f t="shared" si="15"/>
        <v>UPDATE section SET cityName="Burgas", cityX=1247, cityY=1052, cityLabelPosition=0 WHERE refa="??T3LS3";</v>
      </c>
    </row>
    <row r="37" spans="6:20" x14ac:dyDescent="0.25">
      <c r="F37" t="str">
        <v>Sunny Beach</v>
      </c>
      <c r="G37">
        <v>1301.3972033307148</v>
      </c>
      <c r="H37">
        <v>928.11577456421105</v>
      </c>
      <c r="I37">
        <v>0</v>
      </c>
      <c r="J37" t="str">
        <f t="shared" si="11"/>
        <v>??T3LS4</v>
      </c>
      <c r="K37" t="str">
        <f t="shared" si="12"/>
        <v>"??T3LS4"</v>
      </c>
      <c r="N37">
        <f>N34</f>
        <v>3</v>
      </c>
      <c r="O37">
        <v>4</v>
      </c>
      <c r="P37" t="str">
        <f t="shared" si="13"/>
        <v>"Sunny Beach"</v>
      </c>
      <c r="Q37">
        <f t="shared" si="14"/>
        <v>1301</v>
      </c>
      <c r="R37">
        <f t="shared" si="14"/>
        <v>928</v>
      </c>
      <c r="T37" s="1" t="str">
        <f t="shared" si="15"/>
        <v>UPDATE section SET cityName="Sunny Beach", cityX=1301, cityY=928, cityLabelPosition=0 WHERE refa="??T3LS4";</v>
      </c>
    </row>
    <row r="38" spans="6:20" x14ac:dyDescent="0.25">
      <c r="F38" t="str">
        <v>Varna</v>
      </c>
      <c r="G38">
        <v>1336.612973581741</v>
      </c>
      <c r="H38">
        <v>634.36275321070025</v>
      </c>
      <c r="I38">
        <v>0</v>
      </c>
      <c r="J38" t="str">
        <f t="shared" si="11"/>
        <v>??T4LS1</v>
      </c>
      <c r="K38" t="str">
        <f t="shared" si="12"/>
        <v>"??T4LS1"</v>
      </c>
      <c r="N38">
        <f>N34+1</f>
        <v>4</v>
      </c>
      <c r="O38">
        <v>1</v>
      </c>
      <c r="P38" t="str">
        <f t="shared" si="13"/>
        <v>"Varna"</v>
      </c>
      <c r="Q38">
        <f t="shared" si="14"/>
        <v>1336</v>
      </c>
      <c r="R38">
        <f t="shared" si="14"/>
        <v>634</v>
      </c>
      <c r="T38" s="1" t="str">
        <f t="shared" si="15"/>
        <v>UPDATE section SET cityName="Varna", cityX=1336, cityY=634, cityLabelPosition=0 WHERE refa="??T4LS1";</v>
      </c>
    </row>
    <row r="39" spans="6:20" x14ac:dyDescent="0.25">
      <c r="F39" t="str">
        <v>Shumen</v>
      </c>
      <c r="G39">
        <v>1105.7552649562469</v>
      </c>
      <c r="H39">
        <v>600.08989413206132</v>
      </c>
      <c r="I39">
        <v>0</v>
      </c>
      <c r="J39" t="str">
        <f t="shared" si="11"/>
        <v>??T4LS2</v>
      </c>
      <c r="K39" t="str">
        <f t="shared" si="12"/>
        <v>"??T4LS2"</v>
      </c>
      <c r="N39">
        <f>N38</f>
        <v>4</v>
      </c>
      <c r="O39">
        <v>2</v>
      </c>
      <c r="P39" t="str">
        <f t="shared" si="13"/>
        <v>"Shumen"</v>
      </c>
      <c r="Q39">
        <f t="shared" si="14"/>
        <v>1105</v>
      </c>
      <c r="R39">
        <f t="shared" si="14"/>
        <v>600</v>
      </c>
      <c r="T39" s="1" t="str">
        <f t="shared" si="15"/>
        <v>UPDATE section SET cityName="Shumen", cityX=1105, cityY=600, cityLabelPosition=0 WHERE refa="??T4LS2";</v>
      </c>
    </row>
    <row r="40" spans="6:20" x14ac:dyDescent="0.25">
      <c r="F40" t="str">
        <v>Sliven</v>
      </c>
      <c r="G40">
        <v>962.28586280377124</v>
      </c>
      <c r="H40">
        <v>964.83273854280139</v>
      </c>
      <c r="I40">
        <v>0</v>
      </c>
      <c r="J40" t="str">
        <f t="shared" si="11"/>
        <v>??T4LS3</v>
      </c>
      <c r="K40" t="str">
        <f t="shared" si="12"/>
        <v>"??T4LS3"</v>
      </c>
      <c r="N40">
        <f>N38</f>
        <v>4</v>
      </c>
      <c r="O40">
        <v>3</v>
      </c>
      <c r="P40" t="str">
        <f t="shared" si="13"/>
        <v>"Sliven"</v>
      </c>
      <c r="Q40">
        <f t="shared" si="14"/>
        <v>962</v>
      </c>
      <c r="R40">
        <f t="shared" si="14"/>
        <v>964</v>
      </c>
      <c r="T40" s="1" t="str">
        <f t="shared" si="15"/>
        <v>UPDATE section SET cityName="Sliven", cityX=962, cityY=964, cityLabelPosition=0 WHERE refa="??T4LS3";</v>
      </c>
    </row>
    <row r="41" spans="6:20" x14ac:dyDescent="0.25">
      <c r="F41" t="str">
        <v>Pleven</v>
      </c>
      <c r="G41">
        <v>559.26339597115998</v>
      </c>
      <c r="H41">
        <v>514.41467024537883</v>
      </c>
      <c r="I41">
        <v>0</v>
      </c>
      <c r="J41" t="str">
        <f t="shared" si="11"/>
        <v>??T4LS4</v>
      </c>
      <c r="K41" t="str">
        <f t="shared" si="12"/>
        <v>"??T4LS4"</v>
      </c>
      <c r="N41">
        <f>N38</f>
        <v>4</v>
      </c>
      <c r="O41">
        <v>4</v>
      </c>
      <c r="P41" t="str">
        <f t="shared" si="13"/>
        <v>"Pleven"</v>
      </c>
      <c r="Q41">
        <f t="shared" si="14"/>
        <v>559</v>
      </c>
      <c r="R41">
        <f t="shared" si="14"/>
        <v>514</v>
      </c>
      <c r="T41" s="1" t="str">
        <f t="shared" si="15"/>
        <v>UPDATE section SET cityName="Pleven", cityX=559, cityY=514, cityLabelPosition=0 WHERE refa="??T4LS4";</v>
      </c>
    </row>
  </sheetData>
  <mergeCells count="4">
    <mergeCell ref="A4:A5"/>
    <mergeCell ref="A9:A10"/>
    <mergeCell ref="E14:E17"/>
    <mergeCell ref="E18:E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topLeftCell="M1" workbookViewId="0">
      <selection activeCell="P8" sqref="P8:AE8"/>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21" x14ac:dyDescent="0.35">
      <c r="A1" s="4" t="s">
        <v>84</v>
      </c>
      <c r="B1" t="s">
        <v>40</v>
      </c>
      <c r="C1" t="s">
        <v>30</v>
      </c>
    </row>
    <row r="2" spans="1:31" x14ac:dyDescent="0.25">
      <c r="P2">
        <v>1</v>
      </c>
      <c r="Q2">
        <f>P2+1</f>
        <v>2</v>
      </c>
      <c r="R2">
        <f t="shared" ref="R2:AE2" si="0">Q2+1</f>
        <v>3</v>
      </c>
      <c r="S2">
        <f t="shared" si="0"/>
        <v>4</v>
      </c>
      <c r="T2">
        <f t="shared" si="0"/>
        <v>5</v>
      </c>
      <c r="U2">
        <f t="shared" si="0"/>
        <v>6</v>
      </c>
      <c r="V2">
        <f t="shared" si="0"/>
        <v>7</v>
      </c>
      <c r="W2">
        <f t="shared" si="0"/>
        <v>8</v>
      </c>
      <c r="X2">
        <f t="shared" si="0"/>
        <v>9</v>
      </c>
      <c r="Y2">
        <f t="shared" si="0"/>
        <v>10</v>
      </c>
      <c r="Z2">
        <f t="shared" si="0"/>
        <v>11</v>
      </c>
      <c r="AA2">
        <f t="shared" si="0"/>
        <v>12</v>
      </c>
      <c r="AB2">
        <f t="shared" si="0"/>
        <v>13</v>
      </c>
      <c r="AC2">
        <f t="shared" si="0"/>
        <v>14</v>
      </c>
      <c r="AD2">
        <f t="shared" si="0"/>
        <v>15</v>
      </c>
      <c r="AE2">
        <f t="shared" si="0"/>
        <v>16</v>
      </c>
    </row>
    <row r="3" spans="1:31" x14ac:dyDescent="0.25">
      <c r="C3" t="s">
        <v>0</v>
      </c>
      <c r="F3" t="s">
        <v>1</v>
      </c>
      <c r="G3" t="s">
        <v>2</v>
      </c>
      <c r="H3" t="s">
        <v>3</v>
      </c>
      <c r="I3" t="s">
        <v>4</v>
      </c>
      <c r="J3" t="s">
        <v>33</v>
      </c>
      <c r="K3" t="s">
        <v>34</v>
      </c>
      <c r="L3" t="s">
        <v>35</v>
      </c>
      <c r="M3" t="s">
        <v>36</v>
      </c>
      <c r="O3" t="s">
        <v>18</v>
      </c>
      <c r="P3" t="s">
        <v>85</v>
      </c>
      <c r="Q3" t="s">
        <v>86</v>
      </c>
      <c r="R3" t="s">
        <v>87</v>
      </c>
      <c r="S3" t="s">
        <v>88</v>
      </c>
      <c r="T3" t="s">
        <v>89</v>
      </c>
      <c r="U3" t="s">
        <v>90</v>
      </c>
      <c r="V3" t="s">
        <v>91</v>
      </c>
      <c r="W3" t="s">
        <v>92</v>
      </c>
      <c r="X3" t="s">
        <v>93</v>
      </c>
      <c r="Y3" t="s">
        <v>94</v>
      </c>
      <c r="Z3" t="s">
        <v>95</v>
      </c>
      <c r="AA3" t="s">
        <v>96</v>
      </c>
      <c r="AB3" t="s">
        <v>97</v>
      </c>
      <c r="AC3" t="s">
        <v>98</v>
      </c>
      <c r="AD3" t="s">
        <v>99</v>
      </c>
      <c r="AE3" t="s">
        <v>100</v>
      </c>
    </row>
    <row r="4" spans="1:31" x14ac:dyDescent="0.25">
      <c r="A4" s="11" t="s">
        <v>9</v>
      </c>
      <c r="B4" t="s">
        <v>7</v>
      </c>
      <c r="C4" s="3">
        <v>656.63140999999996</v>
      </c>
      <c r="E4" t="s">
        <v>5</v>
      </c>
      <c r="F4" s="3">
        <v>334.28899999999999</v>
      </c>
      <c r="G4" s="3">
        <v>76.69</v>
      </c>
      <c r="H4" s="3">
        <v>86.403999999999996</v>
      </c>
      <c r="I4" s="3">
        <v>82.662000000000006</v>
      </c>
      <c r="J4" s="3">
        <v>502.36900000000003</v>
      </c>
      <c r="K4" s="3">
        <v>255.00299999999999</v>
      </c>
      <c r="L4" s="3">
        <v>214.44200000000001</v>
      </c>
      <c r="M4" s="3">
        <v>321.601</v>
      </c>
      <c r="O4" t="s">
        <v>5</v>
      </c>
      <c r="P4" s="3">
        <v>611.85799999999995</v>
      </c>
      <c r="Q4" s="3">
        <v>548.83299999999997</v>
      </c>
      <c r="R4" s="3">
        <v>450.19400000000002</v>
      </c>
      <c r="S4" s="3">
        <v>326.01</v>
      </c>
      <c r="T4" s="3">
        <v>200.82499999999999</v>
      </c>
      <c r="U4" s="3">
        <v>70.131</v>
      </c>
      <c r="V4" s="3">
        <v>213.84399999999999</v>
      </c>
      <c r="W4" s="3">
        <v>296.46600000000001</v>
      </c>
      <c r="X4" s="3">
        <v>135.72800000000001</v>
      </c>
      <c r="Y4" s="3">
        <v>88.659000000000006</v>
      </c>
      <c r="Z4" s="3">
        <v>192.31200000000001</v>
      </c>
      <c r="AA4" s="3">
        <v>277.43799999999999</v>
      </c>
      <c r="AB4" s="3">
        <v>340.53100000000001</v>
      </c>
      <c r="AC4" s="3">
        <v>259.411</v>
      </c>
      <c r="AD4" s="3">
        <v>101.678</v>
      </c>
      <c r="AE4" s="3">
        <v>75.174000000000007</v>
      </c>
    </row>
    <row r="5" spans="1:31" x14ac:dyDescent="0.25">
      <c r="A5" s="11"/>
      <c r="B5" t="s">
        <v>8</v>
      </c>
      <c r="C5" s="3">
        <v>858.37176999999997</v>
      </c>
      <c r="E5" t="s">
        <v>6</v>
      </c>
      <c r="F5" s="3">
        <v>251.262</v>
      </c>
      <c r="G5" s="3">
        <v>253.07</v>
      </c>
      <c r="H5" s="3">
        <v>421.35700000000003</v>
      </c>
      <c r="I5" s="3">
        <v>501.16500000000002</v>
      </c>
      <c r="J5" s="3">
        <v>254.50200000000001</v>
      </c>
      <c r="K5" s="3">
        <v>257.005</v>
      </c>
      <c r="L5" s="3">
        <v>423.25200000000001</v>
      </c>
      <c r="M5" s="3">
        <v>606.52300000000002</v>
      </c>
      <c r="O5" t="s">
        <v>6</v>
      </c>
      <c r="P5" s="3">
        <v>311.601</v>
      </c>
      <c r="Q5" s="3">
        <v>304.51900000000001</v>
      </c>
      <c r="R5" s="3">
        <v>249.89699999999999</v>
      </c>
      <c r="S5" s="3">
        <v>248.89599999999999</v>
      </c>
      <c r="T5" s="3">
        <v>271.93</v>
      </c>
      <c r="U5" s="3">
        <v>262.916</v>
      </c>
      <c r="V5" s="3">
        <v>316.99599999999998</v>
      </c>
      <c r="W5" s="3">
        <v>421.15100000000001</v>
      </c>
      <c r="X5" s="3">
        <v>417.64499999999998</v>
      </c>
      <c r="Y5" s="3">
        <v>468.22</v>
      </c>
      <c r="Z5" s="3">
        <v>488.75099999999998</v>
      </c>
      <c r="AA5" s="3">
        <v>492.75700000000001</v>
      </c>
      <c r="AB5" s="3">
        <v>727.60400000000004</v>
      </c>
      <c r="AC5" s="3">
        <v>633.46500000000003</v>
      </c>
      <c r="AD5" s="3">
        <v>612.43399999999997</v>
      </c>
      <c r="AE5" s="3">
        <v>625.47299999999996</v>
      </c>
    </row>
    <row r="6" spans="1:31" x14ac:dyDescent="0.25">
      <c r="O6" t="s">
        <v>19</v>
      </c>
      <c r="P6" s="3"/>
      <c r="Q6" s="3"/>
      <c r="R6" s="3"/>
      <c r="S6" s="3"/>
      <c r="T6" s="3"/>
      <c r="U6" s="3"/>
      <c r="V6" s="3"/>
      <c r="W6" s="3"/>
      <c r="X6" s="3"/>
      <c r="Y6" s="3"/>
      <c r="Z6" s="3"/>
      <c r="AA6" s="3"/>
      <c r="AB6" s="3"/>
      <c r="AC6" s="3"/>
      <c r="AD6" s="3"/>
      <c r="AE6" s="3"/>
    </row>
    <row r="8" spans="1:31" x14ac:dyDescent="0.25">
      <c r="E8" t="s">
        <v>23</v>
      </c>
      <c r="F8">
        <v>1</v>
      </c>
      <c r="G8">
        <v>2</v>
      </c>
      <c r="H8">
        <v>3</v>
      </c>
      <c r="I8">
        <v>4</v>
      </c>
      <c r="J8">
        <v>1</v>
      </c>
      <c r="K8">
        <v>2</v>
      </c>
      <c r="L8">
        <v>3</v>
      </c>
      <c r="M8">
        <v>4</v>
      </c>
      <c r="O8" t="str">
        <f>O3</f>
        <v>name</v>
      </c>
      <c r="P8" t="str">
        <f t="shared" ref="P8:AE8" si="1">P3</f>
        <v>COPENHAGEN</v>
      </c>
      <c r="Q8" t="str">
        <f t="shared" si="1"/>
        <v>Roskilde</v>
      </c>
      <c r="R8" t="str">
        <f t="shared" si="1"/>
        <v>Slagelse</v>
      </c>
      <c r="S8" t="str">
        <f t="shared" si="1"/>
        <v>Odense</v>
      </c>
      <c r="T8" t="str">
        <f t="shared" si="1"/>
        <v>Kolding</v>
      </c>
      <c r="U8" t="str">
        <f t="shared" si="1"/>
        <v>Esbjerg</v>
      </c>
      <c r="V8" t="str">
        <f t="shared" si="1"/>
        <v>Vejle</v>
      </c>
      <c r="W8" t="str">
        <f t="shared" si="1"/>
        <v>Aarhus</v>
      </c>
      <c r="X8" t="str">
        <f t="shared" si="1"/>
        <v>Herning</v>
      </c>
      <c r="Y8" t="str">
        <f t="shared" si="1"/>
        <v>Holstebro</v>
      </c>
      <c r="Z8" t="str">
        <f t="shared" si="1"/>
        <v>Viborg</v>
      </c>
      <c r="AA8" t="str">
        <f t="shared" si="1"/>
        <v>Randers</v>
      </c>
      <c r="AB8" t="str">
        <f t="shared" si="1"/>
        <v>Frederikshavn</v>
      </c>
      <c r="AC8" t="str">
        <f t="shared" si="1"/>
        <v>Aalborg</v>
      </c>
      <c r="AD8" t="str">
        <f t="shared" si="1"/>
        <v>Thisted</v>
      </c>
      <c r="AE8" t="str">
        <f t="shared" si="1"/>
        <v>Klitmoller</v>
      </c>
    </row>
    <row r="9" spans="1:31" x14ac:dyDescent="0.25">
      <c r="A9" s="11" t="s">
        <v>20</v>
      </c>
      <c r="B9" t="s">
        <v>21</v>
      </c>
      <c r="C9" s="2">
        <v>1500</v>
      </c>
      <c r="E9" t="s">
        <v>5</v>
      </c>
      <c r="F9" s="2">
        <f>$C$9/$C$4*F4</f>
        <v>763.64531510912639</v>
      </c>
      <c r="G9" s="2">
        <f t="shared" ref="G9:M9" si="2">$C$9/$C$4*G4</f>
        <v>175.18960903804464</v>
      </c>
      <c r="H9" s="2">
        <f t="shared" si="2"/>
        <v>197.3801405570897</v>
      </c>
      <c r="I9" s="2">
        <f t="shared" si="2"/>
        <v>188.83196586651255</v>
      </c>
      <c r="J9" s="2">
        <f t="shared" si="2"/>
        <v>1147.6050163363341</v>
      </c>
      <c r="K9" s="2">
        <f t="shared" si="2"/>
        <v>582.52543843432647</v>
      </c>
      <c r="L9" s="2">
        <f t="shared" si="2"/>
        <v>489.86843318993834</v>
      </c>
      <c r="M9" s="2">
        <f t="shared" si="2"/>
        <v>734.66101781515442</v>
      </c>
      <c r="O9" t="str">
        <f t="shared" ref="O9:O10" si="3">O4</f>
        <v>X</v>
      </c>
      <c r="P9">
        <f t="shared" ref="P9:AE9" si="4">$C$9/$C$4*P4</f>
        <v>1397.7202217603326</v>
      </c>
      <c r="Q9">
        <f t="shared" si="4"/>
        <v>1253.7467557331745</v>
      </c>
      <c r="R9">
        <f t="shared" si="4"/>
        <v>1028.4171450159536</v>
      </c>
      <c r="S9">
        <f t="shared" si="4"/>
        <v>744.73287837388102</v>
      </c>
      <c r="T9">
        <f t="shared" si="4"/>
        <v>458.76194073628</v>
      </c>
      <c r="U9">
        <f t="shared" si="4"/>
        <v>160.20631727014094</v>
      </c>
      <c r="V9">
        <f t="shared" si="4"/>
        <v>488.50236999780435</v>
      </c>
      <c r="W9">
        <f t="shared" si="4"/>
        <v>677.24296039996011</v>
      </c>
      <c r="X9">
        <f t="shared" si="4"/>
        <v>310.05522565544038</v>
      </c>
      <c r="Y9">
        <f t="shared" si="4"/>
        <v>202.53143236020344</v>
      </c>
      <c r="Z9">
        <f t="shared" si="4"/>
        <v>439.31495753454743</v>
      </c>
      <c r="AA9">
        <f t="shared" si="4"/>
        <v>633.77565200543779</v>
      </c>
      <c r="AB9">
        <f t="shared" si="4"/>
        <v>777.9044563220026</v>
      </c>
      <c r="AC9">
        <f t="shared" si="4"/>
        <v>592.59501460644412</v>
      </c>
      <c r="AD9">
        <f t="shared" si="4"/>
        <v>232.27186162172777</v>
      </c>
      <c r="AE9">
        <f t="shared" si="4"/>
        <v>171.72647893892253</v>
      </c>
    </row>
    <row r="10" spans="1:31" x14ac:dyDescent="0.25">
      <c r="A10" s="11"/>
      <c r="B10" t="s">
        <v>22</v>
      </c>
      <c r="C10" s="2">
        <v>1800</v>
      </c>
      <c r="E10" t="s">
        <v>6</v>
      </c>
      <c r="F10" s="2">
        <f>$C$10-$C$10/$C$5*F5</f>
        <v>1273.1052257228821</v>
      </c>
      <c r="G10" s="2">
        <f t="shared" ref="G10:M10" si="5">$C$10-$C$10/$C$5*G5</f>
        <v>1269.3138615217972</v>
      </c>
      <c r="H10" s="2">
        <f t="shared" si="5"/>
        <v>916.41712075409919</v>
      </c>
      <c r="I10" s="2">
        <f t="shared" si="5"/>
        <v>749.06026557700034</v>
      </c>
      <c r="J10" s="2">
        <f t="shared" si="5"/>
        <v>1266.3109668669554</v>
      </c>
      <c r="K10" s="2">
        <f t="shared" si="5"/>
        <v>1261.0621922014047</v>
      </c>
      <c r="L10" s="2">
        <f t="shared" si="5"/>
        <v>912.44331812077178</v>
      </c>
      <c r="M10" s="2">
        <f t="shared" si="5"/>
        <v>528.12522713788667</v>
      </c>
      <c r="O10" t="str">
        <f t="shared" si="3"/>
        <v>Y</v>
      </c>
      <c r="P10">
        <f t="shared" ref="P10:AE10" si="6">$C$10-$C$10/$C$5*P5</f>
        <v>1146.5747364920912</v>
      </c>
      <c r="Q10">
        <f t="shared" si="6"/>
        <v>1161.4256442753235</v>
      </c>
      <c r="R10">
        <f t="shared" si="6"/>
        <v>1275.9676218149625</v>
      </c>
      <c r="S10">
        <f t="shared" si="6"/>
        <v>1278.066712282488</v>
      </c>
      <c r="T10">
        <f t="shared" si="6"/>
        <v>1229.7645646011865</v>
      </c>
      <c r="U10">
        <f t="shared" si="6"/>
        <v>1248.6668637762864</v>
      </c>
      <c r="V10">
        <f t="shared" si="6"/>
        <v>1135.2614566995835</v>
      </c>
      <c r="W10">
        <f t="shared" si="6"/>
        <v>916.84910140975387</v>
      </c>
      <c r="X10">
        <f t="shared" si="6"/>
        <v>924.20116052977835</v>
      </c>
      <c r="Y10">
        <f t="shared" si="6"/>
        <v>818.14571557962563</v>
      </c>
      <c r="Z10">
        <f t="shared" si="6"/>
        <v>775.09234256387526</v>
      </c>
      <c r="AA10">
        <f t="shared" si="6"/>
        <v>766.69178670682504</v>
      </c>
      <c r="AB10">
        <f t="shared" si="6"/>
        <v>274.21916030626198</v>
      </c>
      <c r="AC10">
        <f t="shared" si="6"/>
        <v>471.62802895999221</v>
      </c>
      <c r="AD10">
        <f t="shared" si="6"/>
        <v>515.72989871276855</v>
      </c>
      <c r="AE10">
        <f t="shared" si="6"/>
        <v>488.38720080461167</v>
      </c>
    </row>
    <row r="11" spans="1:31" x14ac:dyDescent="0.25">
      <c r="O11" t="str">
        <f>O6</f>
        <v>label position</v>
      </c>
      <c r="P11">
        <f t="shared" ref="P11:AE11" si="7">P6</f>
        <v>0</v>
      </c>
      <c r="Q11">
        <f t="shared" si="7"/>
        <v>0</v>
      </c>
      <c r="R11">
        <f t="shared" si="7"/>
        <v>0</v>
      </c>
      <c r="S11">
        <f t="shared" si="7"/>
        <v>0</v>
      </c>
      <c r="T11">
        <f t="shared" si="7"/>
        <v>0</v>
      </c>
      <c r="U11">
        <f t="shared" si="7"/>
        <v>0</v>
      </c>
      <c r="V11">
        <f t="shared" si="7"/>
        <v>0</v>
      </c>
      <c r="W11">
        <f t="shared" si="7"/>
        <v>0</v>
      </c>
      <c r="X11">
        <f t="shared" si="7"/>
        <v>0</v>
      </c>
      <c r="Y11">
        <f t="shared" si="7"/>
        <v>0</v>
      </c>
      <c r="Z11">
        <f t="shared" si="7"/>
        <v>0</v>
      </c>
      <c r="AA11">
        <f t="shared" si="7"/>
        <v>0</v>
      </c>
      <c r="AB11">
        <f t="shared" si="7"/>
        <v>0</v>
      </c>
      <c r="AC11">
        <f t="shared" si="7"/>
        <v>0</v>
      </c>
      <c r="AD11">
        <f t="shared" si="7"/>
        <v>0</v>
      </c>
      <c r="AE11">
        <f t="shared" si="7"/>
        <v>0</v>
      </c>
    </row>
    <row r="13" spans="1:31" x14ac:dyDescent="0.25">
      <c r="F13" t="str">
        <f t="array" ref="F13:H21">TRANSPOSE(E8:M10)</f>
        <v>#</v>
      </c>
      <c r="G13" t="str">
        <v>X</v>
      </c>
      <c r="H13" t="str">
        <v>Y</v>
      </c>
      <c r="I13" t="s">
        <v>25</v>
      </c>
      <c r="J13" t="s">
        <v>39</v>
      </c>
      <c r="K13" t="s">
        <v>31</v>
      </c>
      <c r="L13" t="s">
        <v>32</v>
      </c>
    </row>
    <row r="14" spans="1:31" x14ac:dyDescent="0.25">
      <c r="E14" s="12" t="s">
        <v>37</v>
      </c>
      <c r="F14">
        <v>1</v>
      </c>
      <c r="G14" s="2">
        <v>763.64531510912639</v>
      </c>
      <c r="H14" s="2">
        <v>1273.1052257228821</v>
      </c>
      <c r="I14" t="str">
        <f>$B$1&amp;"T"&amp;F14</f>
        <v>??T1</v>
      </c>
      <c r="J14" t="e">
        <f t="shared" ref="J14:J21" si="8">Q&amp;I14&amp;Q</f>
        <v>#REF!</v>
      </c>
      <c r="K14">
        <f t="shared" ref="K14:L21" si="9">INT(G14)</f>
        <v>763</v>
      </c>
      <c r="L14">
        <f t="shared" si="9"/>
        <v>1273</v>
      </c>
      <c r="T14" s="1" t="e">
        <f>"UPDATE book_test SET mapPathX="&amp;K14&amp;", mapPathY="&amp;L14&amp;", constructX="&amp;K18&amp;", constructY="&amp;L18&amp;" WHERE refa="&amp;J14&amp;";"</f>
        <v>#REF!</v>
      </c>
    </row>
    <row r="15" spans="1:31" x14ac:dyDescent="0.25">
      <c r="E15" s="12"/>
      <c r="F15">
        <v>2</v>
      </c>
      <c r="G15" s="2">
        <v>175.18960903804464</v>
      </c>
      <c r="H15" s="2">
        <v>1269.3138615217972</v>
      </c>
      <c r="I15" t="str">
        <f t="shared" ref="I15:I21" si="10">$B$1&amp;"T"&amp;F15</f>
        <v>??T2</v>
      </c>
      <c r="J15" t="e">
        <f t="shared" si="8"/>
        <v>#REF!</v>
      </c>
      <c r="K15">
        <f t="shared" si="9"/>
        <v>175</v>
      </c>
      <c r="L15">
        <f t="shared" si="9"/>
        <v>1269</v>
      </c>
      <c r="T15" s="1" t="e">
        <f>"UPDATE book_test SET mapPathX="&amp;K15&amp;", mapPathY="&amp;L15&amp;", constructX="&amp;K19&amp;", constructY="&amp;L19&amp;" WHERE refa="&amp;J15&amp;";"</f>
        <v>#REF!</v>
      </c>
    </row>
    <row r="16" spans="1:31" x14ac:dyDescent="0.25">
      <c r="E16" s="12"/>
      <c r="F16">
        <v>3</v>
      </c>
      <c r="G16" s="2">
        <v>197.3801405570897</v>
      </c>
      <c r="H16" s="2">
        <v>916.41712075409919</v>
      </c>
      <c r="I16" t="str">
        <f t="shared" si="10"/>
        <v>??T3</v>
      </c>
      <c r="J16" t="e">
        <f t="shared" si="8"/>
        <v>#REF!</v>
      </c>
      <c r="K16">
        <f t="shared" si="9"/>
        <v>197</v>
      </c>
      <c r="L16">
        <f t="shared" si="9"/>
        <v>916</v>
      </c>
      <c r="T16" s="1" t="e">
        <f>"UPDATE book_test SET mapPathX="&amp;K16&amp;", mapPathY="&amp;L16&amp;", constructX="&amp;K20&amp;", constructY="&amp;L20&amp;" WHERE refa="&amp;J16&amp;";"</f>
        <v>#REF!</v>
      </c>
    </row>
    <row r="17" spans="5:20" x14ac:dyDescent="0.25">
      <c r="E17" s="12"/>
      <c r="F17">
        <v>4</v>
      </c>
      <c r="G17" s="2">
        <v>188.83196586651255</v>
      </c>
      <c r="H17" s="2">
        <v>749.06026557700034</v>
      </c>
      <c r="I17" t="str">
        <f t="shared" si="10"/>
        <v>??T4</v>
      </c>
      <c r="J17" t="e">
        <f t="shared" si="8"/>
        <v>#REF!</v>
      </c>
      <c r="K17">
        <f t="shared" si="9"/>
        <v>188</v>
      </c>
      <c r="L17">
        <f t="shared" si="9"/>
        <v>749</v>
      </c>
      <c r="T17" s="1" t="e">
        <f>"UPDATE book_test SET mapPathX="&amp;K17&amp;", mapPathY="&amp;L17&amp;", constructX="&amp;K21&amp;", constructY="&amp;L21&amp;" WHERE refa="&amp;J17&amp;";"</f>
        <v>#REF!</v>
      </c>
    </row>
    <row r="18" spans="5:20" ht="15" customHeight="1" x14ac:dyDescent="0.25">
      <c r="E18" s="12" t="s">
        <v>38</v>
      </c>
      <c r="F18">
        <v>1</v>
      </c>
      <c r="G18" s="2">
        <v>1147.6050163363341</v>
      </c>
      <c r="H18" s="2">
        <v>1266.3109668669554</v>
      </c>
      <c r="I18" t="str">
        <f t="shared" si="10"/>
        <v>??T1</v>
      </c>
      <c r="J18" t="e">
        <f t="shared" si="8"/>
        <v>#REF!</v>
      </c>
      <c r="K18">
        <f t="shared" si="9"/>
        <v>1147</v>
      </c>
      <c r="L18">
        <f t="shared" si="9"/>
        <v>1266</v>
      </c>
    </row>
    <row r="19" spans="5:20" x14ac:dyDescent="0.25">
      <c r="E19" s="12"/>
      <c r="F19">
        <v>2</v>
      </c>
      <c r="G19" s="2">
        <v>582.52543843432647</v>
      </c>
      <c r="H19" s="2">
        <v>1261.0621922014047</v>
      </c>
      <c r="I19" t="str">
        <f t="shared" si="10"/>
        <v>??T2</v>
      </c>
      <c r="J19" t="e">
        <f t="shared" si="8"/>
        <v>#REF!</v>
      </c>
      <c r="K19">
        <f t="shared" si="9"/>
        <v>582</v>
      </c>
      <c r="L19">
        <f t="shared" si="9"/>
        <v>1261</v>
      </c>
    </row>
    <row r="20" spans="5:20" x14ac:dyDescent="0.25">
      <c r="E20" s="12"/>
      <c r="F20">
        <v>3</v>
      </c>
      <c r="G20" s="2">
        <v>489.86843318993834</v>
      </c>
      <c r="H20" s="2">
        <v>912.44331812077178</v>
      </c>
      <c r="I20" t="str">
        <f t="shared" si="10"/>
        <v>??T3</v>
      </c>
      <c r="J20" t="e">
        <f t="shared" si="8"/>
        <v>#REF!</v>
      </c>
      <c r="K20">
        <f t="shared" si="9"/>
        <v>489</v>
      </c>
      <c r="L20">
        <f t="shared" si="9"/>
        <v>912</v>
      </c>
    </row>
    <row r="21" spans="5:20" x14ac:dyDescent="0.25">
      <c r="E21" s="12"/>
      <c r="F21">
        <v>4</v>
      </c>
      <c r="G21" s="2">
        <v>734.66101781515442</v>
      </c>
      <c r="H21" s="2">
        <v>528.12522713788667</v>
      </c>
      <c r="I21" t="str">
        <f t="shared" si="10"/>
        <v>??T4</v>
      </c>
      <c r="J21" t="e">
        <f t="shared" si="8"/>
        <v>#REF!</v>
      </c>
      <c r="K21">
        <f t="shared" si="9"/>
        <v>734</v>
      </c>
      <c r="L21">
        <f t="shared" si="9"/>
        <v>528</v>
      </c>
    </row>
    <row r="25" spans="5:20" x14ac:dyDescent="0.25">
      <c r="F25" t="str">
        <f t="array" ref="F25:I41">TRANSPOSE(O8:AE11)</f>
        <v>name</v>
      </c>
      <c r="G25" t="str">
        <v>X</v>
      </c>
      <c r="H25" t="str">
        <v>Y</v>
      </c>
      <c r="I25" t="str">
        <v>label position</v>
      </c>
      <c r="J25" t="s">
        <v>25</v>
      </c>
      <c r="K25" t="s">
        <v>39</v>
      </c>
      <c r="N25" t="s">
        <v>27</v>
      </c>
      <c r="O25" t="s">
        <v>28</v>
      </c>
      <c r="P25" t="s">
        <v>29</v>
      </c>
      <c r="Q25" t="s">
        <v>31</v>
      </c>
      <c r="R25" t="s">
        <v>32</v>
      </c>
    </row>
    <row r="26" spans="5:20" x14ac:dyDescent="0.25">
      <c r="F26" t="str">
        <v>COPENHAGEN</v>
      </c>
      <c r="G26">
        <v>1397.7202217603326</v>
      </c>
      <c r="H26">
        <v>1146.5747364920912</v>
      </c>
      <c r="I26">
        <v>0</v>
      </c>
      <c r="J26" t="str">
        <f t="shared" ref="J26:J41" si="11">$B$1&amp;"T"&amp;N26&amp;"LS"&amp;O26</f>
        <v>??T1LS1</v>
      </c>
      <c r="K26" t="e">
        <f t="shared" ref="K26:K41" si="12">Q&amp;J26&amp;Q</f>
        <v>#REF!</v>
      </c>
      <c r="N26">
        <v>1</v>
      </c>
      <c r="O26">
        <v>1</v>
      </c>
      <c r="P26" t="e">
        <f t="shared" ref="P26:P41" si="13">Q&amp;F26&amp;Q</f>
        <v>#REF!</v>
      </c>
      <c r="Q26">
        <f t="shared" ref="Q26:R41" si="14">INT(G26)</f>
        <v>1397</v>
      </c>
      <c r="R26">
        <f t="shared" si="14"/>
        <v>1146</v>
      </c>
      <c r="T26" s="1" t="e">
        <f>"UPDATE section SET cityName="&amp;P26&amp;", cityX="&amp;Q26&amp;", cityY="&amp;R26&amp;", cityLabelPosition="&amp;I26&amp;" WHERE refa="&amp;K26&amp;";"</f>
        <v>#REF!</v>
      </c>
    </row>
    <row r="27" spans="5:20" x14ac:dyDescent="0.25">
      <c r="F27" t="str">
        <v>Roskilde</v>
      </c>
      <c r="G27">
        <v>1253.7467557331745</v>
      </c>
      <c r="H27">
        <v>1161.4256442753235</v>
      </c>
      <c r="I27">
        <v>0</v>
      </c>
      <c r="J27" t="str">
        <f t="shared" si="11"/>
        <v>??T1LS2</v>
      </c>
      <c r="K27" t="e">
        <f t="shared" si="12"/>
        <v>#REF!</v>
      </c>
      <c r="N27">
        <f>N26</f>
        <v>1</v>
      </c>
      <c r="O27">
        <v>2</v>
      </c>
      <c r="P27" t="e">
        <f t="shared" si="13"/>
        <v>#REF!</v>
      </c>
      <c r="Q27">
        <f t="shared" si="14"/>
        <v>1253</v>
      </c>
      <c r="R27">
        <f t="shared" si="14"/>
        <v>1161</v>
      </c>
      <c r="T27" s="1" t="e">
        <f t="shared" ref="T27:T41" si="15">"UPDATE section SET cityName="&amp;P27&amp;", cityX="&amp;Q27&amp;", cityY="&amp;R27&amp;", cityLabelPosition="&amp;I27&amp;" WHERE refa="&amp;K27&amp;";"</f>
        <v>#REF!</v>
      </c>
    </row>
    <row r="28" spans="5:20" x14ac:dyDescent="0.25">
      <c r="F28" t="str">
        <v>Slagelse</v>
      </c>
      <c r="G28">
        <v>1028.4171450159536</v>
      </c>
      <c r="H28">
        <v>1275.9676218149625</v>
      </c>
      <c r="I28">
        <v>0</v>
      </c>
      <c r="J28" t="str">
        <f t="shared" si="11"/>
        <v>??T1LS3</v>
      </c>
      <c r="K28" t="e">
        <f t="shared" si="12"/>
        <v>#REF!</v>
      </c>
      <c r="N28">
        <f>N26</f>
        <v>1</v>
      </c>
      <c r="O28">
        <v>3</v>
      </c>
      <c r="P28" t="e">
        <f t="shared" si="13"/>
        <v>#REF!</v>
      </c>
      <c r="Q28">
        <f t="shared" si="14"/>
        <v>1028</v>
      </c>
      <c r="R28">
        <f t="shared" si="14"/>
        <v>1275</v>
      </c>
      <c r="T28" s="1" t="e">
        <f t="shared" si="15"/>
        <v>#REF!</v>
      </c>
    </row>
    <row r="29" spans="5:20" x14ac:dyDescent="0.25">
      <c r="F29" t="str">
        <v>Odense</v>
      </c>
      <c r="G29">
        <v>744.73287837388102</v>
      </c>
      <c r="H29">
        <v>1278.066712282488</v>
      </c>
      <c r="I29">
        <v>0</v>
      </c>
      <c r="J29" t="str">
        <f t="shared" si="11"/>
        <v>??T1LS4</v>
      </c>
      <c r="K29" t="e">
        <f t="shared" si="12"/>
        <v>#REF!</v>
      </c>
      <c r="N29">
        <f>N26</f>
        <v>1</v>
      </c>
      <c r="O29">
        <v>4</v>
      </c>
      <c r="P29" t="e">
        <f t="shared" si="13"/>
        <v>#REF!</v>
      </c>
      <c r="Q29">
        <f t="shared" si="14"/>
        <v>744</v>
      </c>
      <c r="R29">
        <f t="shared" si="14"/>
        <v>1278</v>
      </c>
      <c r="T29" s="1" t="e">
        <f t="shared" si="15"/>
        <v>#REF!</v>
      </c>
    </row>
    <row r="30" spans="5:20" x14ac:dyDescent="0.25">
      <c r="F30" t="str">
        <v>Kolding</v>
      </c>
      <c r="G30">
        <v>458.76194073628</v>
      </c>
      <c r="H30">
        <v>1229.7645646011865</v>
      </c>
      <c r="I30">
        <v>0</v>
      </c>
      <c r="J30" t="str">
        <f t="shared" si="11"/>
        <v>??T2LS1</v>
      </c>
      <c r="K30" t="e">
        <f t="shared" si="12"/>
        <v>#REF!</v>
      </c>
      <c r="N30">
        <f>N26+1</f>
        <v>2</v>
      </c>
      <c r="O30">
        <v>1</v>
      </c>
      <c r="P30" t="e">
        <f t="shared" si="13"/>
        <v>#REF!</v>
      </c>
      <c r="Q30">
        <f t="shared" si="14"/>
        <v>458</v>
      </c>
      <c r="R30">
        <f t="shared" si="14"/>
        <v>1229</v>
      </c>
      <c r="T30" s="1" t="e">
        <f t="shared" si="15"/>
        <v>#REF!</v>
      </c>
    </row>
    <row r="31" spans="5:20" x14ac:dyDescent="0.25">
      <c r="F31" t="str">
        <v>Esbjerg</v>
      </c>
      <c r="G31">
        <v>160.20631727014094</v>
      </c>
      <c r="H31">
        <v>1248.6668637762864</v>
      </c>
      <c r="I31">
        <v>0</v>
      </c>
      <c r="J31" t="str">
        <f t="shared" si="11"/>
        <v>??T2LS2</v>
      </c>
      <c r="K31" t="e">
        <f t="shared" si="12"/>
        <v>#REF!</v>
      </c>
      <c r="N31">
        <f>N30</f>
        <v>2</v>
      </c>
      <c r="O31">
        <v>2</v>
      </c>
      <c r="P31" t="e">
        <f t="shared" si="13"/>
        <v>#REF!</v>
      </c>
      <c r="Q31">
        <f t="shared" si="14"/>
        <v>160</v>
      </c>
      <c r="R31">
        <f t="shared" si="14"/>
        <v>1248</v>
      </c>
      <c r="T31" s="1" t="e">
        <f t="shared" si="15"/>
        <v>#REF!</v>
      </c>
    </row>
    <row r="32" spans="5:20" x14ac:dyDescent="0.25">
      <c r="F32" t="str">
        <v>Vejle</v>
      </c>
      <c r="G32">
        <v>488.50236999780435</v>
      </c>
      <c r="H32">
        <v>1135.2614566995835</v>
      </c>
      <c r="I32">
        <v>0</v>
      </c>
      <c r="J32" t="str">
        <f t="shared" si="11"/>
        <v>??T2LS3</v>
      </c>
      <c r="K32" t="e">
        <f t="shared" si="12"/>
        <v>#REF!</v>
      </c>
      <c r="N32">
        <f>N30</f>
        <v>2</v>
      </c>
      <c r="O32">
        <v>3</v>
      </c>
      <c r="P32" t="e">
        <f t="shared" si="13"/>
        <v>#REF!</v>
      </c>
      <c r="Q32">
        <f t="shared" si="14"/>
        <v>488</v>
      </c>
      <c r="R32">
        <f t="shared" si="14"/>
        <v>1135</v>
      </c>
      <c r="T32" s="1" t="e">
        <f t="shared" si="15"/>
        <v>#REF!</v>
      </c>
    </row>
    <row r="33" spans="6:20" x14ac:dyDescent="0.25">
      <c r="F33" t="str">
        <v>Aarhus</v>
      </c>
      <c r="G33">
        <v>677.24296039996011</v>
      </c>
      <c r="H33">
        <v>916.84910140975387</v>
      </c>
      <c r="I33">
        <v>0</v>
      </c>
      <c r="J33" t="str">
        <f t="shared" si="11"/>
        <v>??T2LS4</v>
      </c>
      <c r="K33" t="e">
        <f t="shared" si="12"/>
        <v>#REF!</v>
      </c>
      <c r="N33">
        <f>N30</f>
        <v>2</v>
      </c>
      <c r="O33">
        <v>4</v>
      </c>
      <c r="P33" t="e">
        <f t="shared" si="13"/>
        <v>#REF!</v>
      </c>
      <c r="Q33">
        <f t="shared" si="14"/>
        <v>677</v>
      </c>
      <c r="R33">
        <f t="shared" si="14"/>
        <v>916</v>
      </c>
      <c r="T33" s="1" t="e">
        <f t="shared" si="15"/>
        <v>#REF!</v>
      </c>
    </row>
    <row r="34" spans="6:20" x14ac:dyDescent="0.25">
      <c r="F34" t="str">
        <v>Herning</v>
      </c>
      <c r="G34">
        <v>310.05522565544038</v>
      </c>
      <c r="H34">
        <v>924.20116052977835</v>
      </c>
      <c r="I34">
        <v>0</v>
      </c>
      <c r="J34" t="str">
        <f t="shared" si="11"/>
        <v>??T3LS1</v>
      </c>
      <c r="K34" t="e">
        <f t="shared" si="12"/>
        <v>#REF!</v>
      </c>
      <c r="N34">
        <f>N30+1</f>
        <v>3</v>
      </c>
      <c r="O34">
        <v>1</v>
      </c>
      <c r="P34" t="e">
        <f t="shared" si="13"/>
        <v>#REF!</v>
      </c>
      <c r="Q34">
        <f t="shared" si="14"/>
        <v>310</v>
      </c>
      <c r="R34">
        <f t="shared" si="14"/>
        <v>924</v>
      </c>
      <c r="T34" s="1" t="e">
        <f t="shared" si="15"/>
        <v>#REF!</v>
      </c>
    </row>
    <row r="35" spans="6:20" x14ac:dyDescent="0.25">
      <c r="F35" t="str">
        <v>Holstebro</v>
      </c>
      <c r="G35">
        <v>202.53143236020344</v>
      </c>
      <c r="H35">
        <v>818.14571557962563</v>
      </c>
      <c r="I35">
        <v>0</v>
      </c>
      <c r="J35" t="str">
        <f t="shared" si="11"/>
        <v>??T3LS2</v>
      </c>
      <c r="K35" t="e">
        <f t="shared" si="12"/>
        <v>#REF!</v>
      </c>
      <c r="N35">
        <f>N34</f>
        <v>3</v>
      </c>
      <c r="O35">
        <v>2</v>
      </c>
      <c r="P35" t="e">
        <f t="shared" si="13"/>
        <v>#REF!</v>
      </c>
      <c r="Q35">
        <f t="shared" si="14"/>
        <v>202</v>
      </c>
      <c r="R35">
        <f t="shared" si="14"/>
        <v>818</v>
      </c>
      <c r="T35" s="1" t="e">
        <f t="shared" si="15"/>
        <v>#REF!</v>
      </c>
    </row>
    <row r="36" spans="6:20" x14ac:dyDescent="0.25">
      <c r="F36" t="str">
        <v>Viborg</v>
      </c>
      <c r="G36">
        <v>439.31495753454743</v>
      </c>
      <c r="H36">
        <v>775.09234256387526</v>
      </c>
      <c r="I36">
        <v>0</v>
      </c>
      <c r="J36" t="str">
        <f t="shared" si="11"/>
        <v>??T3LS3</v>
      </c>
      <c r="K36" t="e">
        <f t="shared" si="12"/>
        <v>#REF!</v>
      </c>
      <c r="N36">
        <f>N34</f>
        <v>3</v>
      </c>
      <c r="O36">
        <v>3</v>
      </c>
      <c r="P36" t="e">
        <f t="shared" si="13"/>
        <v>#REF!</v>
      </c>
      <c r="Q36">
        <f t="shared" si="14"/>
        <v>439</v>
      </c>
      <c r="R36">
        <f t="shared" si="14"/>
        <v>775</v>
      </c>
      <c r="T36" s="1" t="e">
        <f t="shared" si="15"/>
        <v>#REF!</v>
      </c>
    </row>
    <row r="37" spans="6:20" x14ac:dyDescent="0.25">
      <c r="F37" t="str">
        <v>Randers</v>
      </c>
      <c r="G37">
        <v>633.77565200543779</v>
      </c>
      <c r="H37">
        <v>766.69178670682504</v>
      </c>
      <c r="I37">
        <v>0</v>
      </c>
      <c r="J37" t="str">
        <f t="shared" si="11"/>
        <v>??T3LS4</v>
      </c>
      <c r="K37" t="e">
        <f t="shared" si="12"/>
        <v>#REF!</v>
      </c>
      <c r="N37">
        <f>N34</f>
        <v>3</v>
      </c>
      <c r="O37">
        <v>4</v>
      </c>
      <c r="P37" t="e">
        <f t="shared" si="13"/>
        <v>#REF!</v>
      </c>
      <c r="Q37">
        <f t="shared" si="14"/>
        <v>633</v>
      </c>
      <c r="R37">
        <f t="shared" si="14"/>
        <v>766</v>
      </c>
      <c r="T37" s="1" t="e">
        <f t="shared" si="15"/>
        <v>#REF!</v>
      </c>
    </row>
    <row r="38" spans="6:20" x14ac:dyDescent="0.25">
      <c r="F38" t="str">
        <v>Frederikshavn</v>
      </c>
      <c r="G38">
        <v>777.9044563220026</v>
      </c>
      <c r="H38">
        <v>274.21916030626198</v>
      </c>
      <c r="I38">
        <v>0</v>
      </c>
      <c r="J38" t="str">
        <f t="shared" si="11"/>
        <v>??T4LS1</v>
      </c>
      <c r="K38" t="e">
        <f t="shared" si="12"/>
        <v>#REF!</v>
      </c>
      <c r="N38">
        <f>N34+1</f>
        <v>4</v>
      </c>
      <c r="O38">
        <v>1</v>
      </c>
      <c r="P38" t="e">
        <f t="shared" si="13"/>
        <v>#REF!</v>
      </c>
      <c r="Q38">
        <f t="shared" si="14"/>
        <v>777</v>
      </c>
      <c r="R38">
        <f t="shared" si="14"/>
        <v>274</v>
      </c>
      <c r="T38" s="1" t="e">
        <f t="shared" si="15"/>
        <v>#REF!</v>
      </c>
    </row>
    <row r="39" spans="6:20" x14ac:dyDescent="0.25">
      <c r="F39" t="str">
        <v>Aalborg</v>
      </c>
      <c r="G39">
        <v>592.59501460644412</v>
      </c>
      <c r="H39">
        <v>471.62802895999221</v>
      </c>
      <c r="I39">
        <v>0</v>
      </c>
      <c r="J39" t="str">
        <f t="shared" si="11"/>
        <v>??T4LS2</v>
      </c>
      <c r="K39" t="e">
        <f t="shared" si="12"/>
        <v>#REF!</v>
      </c>
      <c r="N39">
        <f>N38</f>
        <v>4</v>
      </c>
      <c r="O39">
        <v>2</v>
      </c>
      <c r="P39" t="e">
        <f t="shared" si="13"/>
        <v>#REF!</v>
      </c>
      <c r="Q39">
        <f t="shared" si="14"/>
        <v>592</v>
      </c>
      <c r="R39">
        <f t="shared" si="14"/>
        <v>471</v>
      </c>
      <c r="T39" s="1" t="e">
        <f t="shared" si="15"/>
        <v>#REF!</v>
      </c>
    </row>
    <row r="40" spans="6:20" x14ac:dyDescent="0.25">
      <c r="F40" t="str">
        <v>Thisted</v>
      </c>
      <c r="G40">
        <v>232.27186162172777</v>
      </c>
      <c r="H40">
        <v>515.72989871276855</v>
      </c>
      <c r="I40">
        <v>0</v>
      </c>
      <c r="J40" t="str">
        <f t="shared" si="11"/>
        <v>??T4LS3</v>
      </c>
      <c r="K40" t="e">
        <f t="shared" si="12"/>
        <v>#REF!</v>
      </c>
      <c r="N40">
        <f>N38</f>
        <v>4</v>
      </c>
      <c r="O40">
        <v>3</v>
      </c>
      <c r="P40" t="e">
        <f t="shared" si="13"/>
        <v>#REF!</v>
      </c>
      <c r="Q40">
        <f t="shared" si="14"/>
        <v>232</v>
      </c>
      <c r="R40">
        <f t="shared" si="14"/>
        <v>515</v>
      </c>
      <c r="T40" s="1" t="e">
        <f t="shared" si="15"/>
        <v>#REF!</v>
      </c>
    </row>
    <row r="41" spans="6:20" x14ac:dyDescent="0.25">
      <c r="F41" t="str">
        <v>Klitmoller</v>
      </c>
      <c r="G41">
        <v>171.72647893892253</v>
      </c>
      <c r="H41">
        <v>488.38720080461167</v>
      </c>
      <c r="I41">
        <v>0</v>
      </c>
      <c r="J41" t="str">
        <f t="shared" si="11"/>
        <v>??T4LS4</v>
      </c>
      <c r="K41" t="e">
        <f t="shared" si="12"/>
        <v>#REF!</v>
      </c>
      <c r="N41">
        <f>N38</f>
        <v>4</v>
      </c>
      <c r="O41">
        <v>4</v>
      </c>
      <c r="P41" t="e">
        <f t="shared" si="13"/>
        <v>#REF!</v>
      </c>
      <c r="Q41">
        <f t="shared" si="14"/>
        <v>171</v>
      </c>
      <c r="R41">
        <f t="shared" si="14"/>
        <v>488</v>
      </c>
      <c r="T41" s="1" t="e">
        <f t="shared" si="15"/>
        <v>#REF!</v>
      </c>
    </row>
  </sheetData>
  <mergeCells count="4">
    <mergeCell ref="A4:A5"/>
    <mergeCell ref="A9:A10"/>
    <mergeCell ref="E14:E17"/>
    <mergeCell ref="E18:E2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topLeftCell="M1" workbookViewId="0">
      <selection activeCell="P8" sqref="P8:AE8"/>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21" x14ac:dyDescent="0.35">
      <c r="A1" s="4" t="s">
        <v>101</v>
      </c>
      <c r="B1" t="s">
        <v>40</v>
      </c>
      <c r="C1" t="s">
        <v>30</v>
      </c>
    </row>
    <row r="2" spans="1:31" x14ac:dyDescent="0.25">
      <c r="P2">
        <v>1</v>
      </c>
      <c r="Q2">
        <f>P2+1</f>
        <v>2</v>
      </c>
      <c r="R2">
        <f t="shared" ref="R2:AE2" si="0">Q2+1</f>
        <v>3</v>
      </c>
      <c r="S2">
        <f t="shared" si="0"/>
        <v>4</v>
      </c>
      <c r="T2">
        <f t="shared" si="0"/>
        <v>5</v>
      </c>
      <c r="U2">
        <f t="shared" si="0"/>
        <v>6</v>
      </c>
      <c r="V2">
        <f t="shared" si="0"/>
        <v>7</v>
      </c>
      <c r="W2">
        <f t="shared" si="0"/>
        <v>8</v>
      </c>
      <c r="X2">
        <f t="shared" si="0"/>
        <v>9</v>
      </c>
      <c r="Y2">
        <f t="shared" si="0"/>
        <v>10</v>
      </c>
      <c r="Z2">
        <f t="shared" si="0"/>
        <v>11</v>
      </c>
      <c r="AA2">
        <f t="shared" si="0"/>
        <v>12</v>
      </c>
      <c r="AB2">
        <f t="shared" si="0"/>
        <v>13</v>
      </c>
      <c r="AC2">
        <f t="shared" si="0"/>
        <v>14</v>
      </c>
      <c r="AD2">
        <f t="shared" si="0"/>
        <v>15</v>
      </c>
      <c r="AE2">
        <f t="shared" si="0"/>
        <v>16</v>
      </c>
    </row>
    <row r="3" spans="1:31" x14ac:dyDescent="0.25">
      <c r="C3" t="s">
        <v>0</v>
      </c>
      <c r="F3" t="s">
        <v>1</v>
      </c>
      <c r="G3" t="s">
        <v>2</v>
      </c>
      <c r="H3" t="s">
        <v>3</v>
      </c>
      <c r="I3" t="s">
        <v>4</v>
      </c>
      <c r="J3" t="s">
        <v>33</v>
      </c>
      <c r="K3" t="s">
        <v>34</v>
      </c>
      <c r="L3" t="s">
        <v>35</v>
      </c>
      <c r="M3" t="s">
        <v>36</v>
      </c>
      <c r="O3" t="s">
        <v>18</v>
      </c>
      <c r="P3" t="s">
        <v>102</v>
      </c>
      <c r="Q3" t="s">
        <v>103</v>
      </c>
      <c r="R3" t="s">
        <v>104</v>
      </c>
      <c r="S3" t="s">
        <v>105</v>
      </c>
      <c r="T3" t="s">
        <v>106</v>
      </c>
      <c r="U3" t="s">
        <v>107</v>
      </c>
      <c r="V3" t="s">
        <v>108</v>
      </c>
      <c r="W3" t="s">
        <v>109</v>
      </c>
      <c r="X3" t="s">
        <v>110</v>
      </c>
      <c r="Y3" t="s">
        <v>111</v>
      </c>
      <c r="Z3" t="s">
        <v>112</v>
      </c>
      <c r="AA3" t="s">
        <v>113</v>
      </c>
      <c r="AB3" t="s">
        <v>114</v>
      </c>
      <c r="AC3" t="s">
        <v>115</v>
      </c>
      <c r="AD3" t="s">
        <v>116</v>
      </c>
      <c r="AE3" t="s">
        <v>117</v>
      </c>
    </row>
    <row r="4" spans="1:31" x14ac:dyDescent="0.25">
      <c r="A4" s="11" t="s">
        <v>9</v>
      </c>
      <c r="B4" t="s">
        <v>7</v>
      </c>
      <c r="C4" s="3">
        <v>607.87390000000005</v>
      </c>
      <c r="E4" t="s">
        <v>5</v>
      </c>
      <c r="F4" s="3">
        <v>131.43600000000001</v>
      </c>
      <c r="G4" s="3">
        <v>238.434</v>
      </c>
      <c r="H4" s="3">
        <v>133.02699999999999</v>
      </c>
      <c r="I4" s="3">
        <v>280.17599999999999</v>
      </c>
      <c r="J4" s="3">
        <v>208.839</v>
      </c>
      <c r="K4" s="3">
        <v>483.92700000000002</v>
      </c>
      <c r="L4" s="3">
        <v>265.17700000000002</v>
      </c>
      <c r="M4" s="3">
        <v>393.74799999999999</v>
      </c>
      <c r="O4" t="s">
        <v>5</v>
      </c>
      <c r="P4" s="3">
        <v>285.72199999999998</v>
      </c>
      <c r="Q4" s="3">
        <v>159.453</v>
      </c>
      <c r="R4" s="3">
        <v>132.30500000000001</v>
      </c>
      <c r="S4" s="3">
        <v>230.79499999999999</v>
      </c>
      <c r="T4" s="3">
        <v>320.44600000000003</v>
      </c>
      <c r="U4" s="3">
        <v>369.69099999999997</v>
      </c>
      <c r="V4" s="3">
        <v>396.83800000000002</v>
      </c>
      <c r="W4" s="3">
        <v>523.73900000000003</v>
      </c>
      <c r="X4" s="3">
        <v>425.24900000000002</v>
      </c>
      <c r="Y4" s="3">
        <v>128.517</v>
      </c>
      <c r="Z4" s="3">
        <v>317.38900000000001</v>
      </c>
      <c r="AA4" s="3">
        <v>495.96</v>
      </c>
      <c r="AB4" s="3">
        <v>329.28399999999999</v>
      </c>
      <c r="AC4" s="3">
        <v>291.06799999999998</v>
      </c>
      <c r="AD4" s="3">
        <v>404.41500000000002</v>
      </c>
      <c r="AE4" s="3">
        <v>386.10599999999999</v>
      </c>
    </row>
    <row r="5" spans="1:31" x14ac:dyDescent="0.25">
      <c r="A5" s="11"/>
      <c r="B5" t="s">
        <v>8</v>
      </c>
      <c r="C5" s="3">
        <v>1202.0239300000001</v>
      </c>
      <c r="E5" t="s">
        <v>6</v>
      </c>
      <c r="F5" s="3">
        <v>55.215000000000003</v>
      </c>
      <c r="G5" s="3">
        <v>122.12</v>
      </c>
      <c r="H5" s="3">
        <v>330.52100000000002</v>
      </c>
      <c r="I5" s="3">
        <v>721.28300000000002</v>
      </c>
      <c r="J5" s="3">
        <v>53.527999999999999</v>
      </c>
      <c r="K5" s="3">
        <v>249.99799999999999</v>
      </c>
      <c r="L5" s="3">
        <v>346.42700000000002</v>
      </c>
      <c r="M5" s="3">
        <v>731.24800000000005</v>
      </c>
      <c r="O5" t="s">
        <v>6</v>
      </c>
      <c r="P5" s="3">
        <v>51.491999999999997</v>
      </c>
      <c r="Q5" s="3">
        <v>79.903000000000006</v>
      </c>
      <c r="R5" s="3">
        <v>192.91399999999999</v>
      </c>
      <c r="S5" s="3">
        <v>183.44399999999999</v>
      </c>
      <c r="T5" s="3">
        <v>132.30500000000001</v>
      </c>
      <c r="U5" s="3">
        <v>123.46599999999999</v>
      </c>
      <c r="V5" s="3">
        <v>202.38399999999999</v>
      </c>
      <c r="W5" s="3">
        <v>325.49599999999998</v>
      </c>
      <c r="X5" s="3">
        <v>356.43200000000002</v>
      </c>
      <c r="Y5" s="3">
        <v>385.47399999999999</v>
      </c>
      <c r="Z5" s="3">
        <v>607.07600000000002</v>
      </c>
      <c r="AA5" s="3">
        <v>716.29899999999998</v>
      </c>
      <c r="AB5" s="3">
        <v>779.43399999999997</v>
      </c>
      <c r="AC5" s="3">
        <v>912.49699999999996</v>
      </c>
      <c r="AD5" s="3">
        <v>995.35400000000004</v>
      </c>
      <c r="AE5" s="3">
        <v>1062.2760000000001</v>
      </c>
    </row>
    <row r="6" spans="1:31" x14ac:dyDescent="0.25">
      <c r="O6" t="s">
        <v>19</v>
      </c>
      <c r="P6" s="3"/>
      <c r="Q6" s="3"/>
      <c r="R6" s="3"/>
      <c r="S6" s="3"/>
      <c r="T6" s="3"/>
      <c r="U6" s="3"/>
      <c r="V6" s="3"/>
      <c r="W6" s="3"/>
      <c r="X6" s="3"/>
      <c r="Y6" s="3"/>
      <c r="Z6" s="3"/>
      <c r="AA6" s="3"/>
      <c r="AB6" s="3"/>
      <c r="AC6" s="3"/>
      <c r="AD6" s="3"/>
      <c r="AE6" s="3"/>
    </row>
    <row r="8" spans="1:31" x14ac:dyDescent="0.25">
      <c r="E8" t="s">
        <v>23</v>
      </c>
      <c r="F8">
        <v>1</v>
      </c>
      <c r="G8">
        <v>2</v>
      </c>
      <c r="H8">
        <v>3</v>
      </c>
      <c r="I8">
        <v>4</v>
      </c>
      <c r="J8">
        <v>1</v>
      </c>
      <c r="K8">
        <v>2</v>
      </c>
      <c r="L8">
        <v>3</v>
      </c>
      <c r="M8">
        <v>4</v>
      </c>
      <c r="O8" t="str">
        <f>O3</f>
        <v>name</v>
      </c>
      <c r="P8" t="str">
        <f t="shared" ref="P8:AE8" si="1">P3</f>
        <v>HELSINKI</v>
      </c>
      <c r="Q8" t="str">
        <f t="shared" si="1"/>
        <v>Turku</v>
      </c>
      <c r="R8" t="str">
        <f t="shared" si="1"/>
        <v>Pori</v>
      </c>
      <c r="S8" t="str">
        <f t="shared" si="1"/>
        <v>Tampere</v>
      </c>
      <c r="T8" t="str">
        <f t="shared" si="1"/>
        <v>Lahti</v>
      </c>
      <c r="U8" t="str">
        <f t="shared" si="1"/>
        <v>Kouvola</v>
      </c>
      <c r="V8" t="str">
        <f t="shared" si="1"/>
        <v>Mikkeli</v>
      </c>
      <c r="W8" t="str">
        <f t="shared" si="1"/>
        <v>Joensuu</v>
      </c>
      <c r="X8" t="str">
        <f t="shared" si="1"/>
        <v>Kuopio</v>
      </c>
      <c r="Y8" t="str">
        <f t="shared" si="1"/>
        <v>Vaasa</v>
      </c>
      <c r="Z8" t="str">
        <f t="shared" si="1"/>
        <v>Oulu</v>
      </c>
      <c r="AA8" t="str">
        <f t="shared" si="1"/>
        <v>Kuusamo</v>
      </c>
      <c r="AB8" t="str">
        <f t="shared" si="1"/>
        <v>Rovaniemi</v>
      </c>
      <c r="AC8" t="str">
        <f t="shared" si="1"/>
        <v>Kittila</v>
      </c>
      <c r="AD8" t="str">
        <f t="shared" si="1"/>
        <v>Saariselka</v>
      </c>
      <c r="AE8" t="str">
        <f t="shared" si="1"/>
        <v>Inari</v>
      </c>
    </row>
    <row r="9" spans="1:31" x14ac:dyDescent="0.25">
      <c r="A9" s="11" t="s">
        <v>20</v>
      </c>
      <c r="B9" t="s">
        <v>21</v>
      </c>
      <c r="C9" s="2">
        <v>1500</v>
      </c>
      <c r="E9" t="s">
        <v>5</v>
      </c>
      <c r="F9" s="2">
        <f>$C$9/$C$4*F4</f>
        <v>324.33371460758553</v>
      </c>
      <c r="G9" s="2">
        <f t="shared" ref="G9:M9" si="2">$C$9/$C$4*G4</f>
        <v>588.36380374284863</v>
      </c>
      <c r="H9" s="2">
        <f t="shared" si="2"/>
        <v>328.25969333442345</v>
      </c>
      <c r="I9" s="2">
        <f t="shared" si="2"/>
        <v>691.36707465150243</v>
      </c>
      <c r="J9" s="2">
        <f t="shared" si="2"/>
        <v>515.33467714274286</v>
      </c>
      <c r="K9" s="2">
        <f t="shared" si="2"/>
        <v>1194.1465162429247</v>
      </c>
      <c r="L9" s="2">
        <f t="shared" si="2"/>
        <v>654.3552865158382</v>
      </c>
      <c r="M9" s="2">
        <f t="shared" si="2"/>
        <v>971.61927827465524</v>
      </c>
      <c r="O9" t="str">
        <f t="shared" ref="O9:O10" si="3">O4</f>
        <v>X</v>
      </c>
      <c r="P9">
        <f t="shared" ref="P9:AE9" si="4">$C$9/$C$4*P4</f>
        <v>705.05247881180605</v>
      </c>
      <c r="Q9">
        <f t="shared" si="4"/>
        <v>393.46894150250569</v>
      </c>
      <c r="R9">
        <f t="shared" si="4"/>
        <v>326.47807382419279</v>
      </c>
      <c r="S9">
        <f t="shared" si="4"/>
        <v>569.51367709651618</v>
      </c>
      <c r="T9">
        <f t="shared" si="4"/>
        <v>790.73801326229011</v>
      </c>
      <c r="U9">
        <f t="shared" si="4"/>
        <v>912.25581489845172</v>
      </c>
      <c r="V9">
        <f t="shared" si="4"/>
        <v>979.24421495971455</v>
      </c>
      <c r="W9">
        <f t="shared" si="4"/>
        <v>1292.3872862447295</v>
      </c>
      <c r="X9">
        <f t="shared" si="4"/>
        <v>1049.351682972406</v>
      </c>
      <c r="Y9">
        <f t="shared" si="4"/>
        <v>317.1307404381073</v>
      </c>
      <c r="Z9">
        <f t="shared" si="4"/>
        <v>783.19450793988688</v>
      </c>
      <c r="AA9">
        <f t="shared" si="4"/>
        <v>1223.8393522077522</v>
      </c>
      <c r="AB9">
        <f t="shared" si="4"/>
        <v>812.54681275178939</v>
      </c>
      <c r="AC9">
        <f t="shared" si="4"/>
        <v>718.24435956207356</v>
      </c>
      <c r="AD9">
        <f t="shared" si="4"/>
        <v>997.94134934893566</v>
      </c>
      <c r="AE9">
        <f t="shared" si="4"/>
        <v>952.76174877717233</v>
      </c>
    </row>
    <row r="10" spans="1:31" x14ac:dyDescent="0.25">
      <c r="A10" s="11"/>
      <c r="B10" t="s">
        <v>22</v>
      </c>
      <c r="C10" s="2">
        <v>1800</v>
      </c>
      <c r="E10" t="s">
        <v>6</v>
      </c>
      <c r="F10" s="2">
        <f>$C$10-$C$10/$C$5*F5</f>
        <v>1717.3169539145531</v>
      </c>
      <c r="G10" s="2">
        <f t="shared" ref="G10:M10" si="5">$C$10-$C$10/$C$5*G5</f>
        <v>1617.1284327093222</v>
      </c>
      <c r="H10" s="2">
        <f t="shared" si="5"/>
        <v>1305.0532812603822</v>
      </c>
      <c r="I10" s="2">
        <f t="shared" si="5"/>
        <v>719.89721036585343</v>
      </c>
      <c r="J10" s="2">
        <f t="shared" si="5"/>
        <v>1719.8431931384262</v>
      </c>
      <c r="K10" s="2">
        <f t="shared" si="5"/>
        <v>1425.6344081269663</v>
      </c>
      <c r="L10" s="2">
        <f t="shared" si="5"/>
        <v>1281.2344542924366</v>
      </c>
      <c r="M10" s="2">
        <f t="shared" si="5"/>
        <v>704.97487849513936</v>
      </c>
      <c r="O10" t="str">
        <f t="shared" si="3"/>
        <v>Y</v>
      </c>
      <c r="P10">
        <f t="shared" ref="P10:AE10" si="6">$C$10-$C$10/$C$5*P5</f>
        <v>1722.8920509095024</v>
      </c>
      <c r="Q10">
        <f t="shared" si="6"/>
        <v>1680.3473072287338</v>
      </c>
      <c r="R10">
        <f t="shared" si="6"/>
        <v>1511.1162337674925</v>
      </c>
      <c r="S10">
        <f t="shared" si="6"/>
        <v>1525.2973158362995</v>
      </c>
      <c r="T10">
        <f t="shared" si="6"/>
        <v>1601.8766564822049</v>
      </c>
      <c r="U10">
        <f t="shared" si="6"/>
        <v>1615.112832237874</v>
      </c>
      <c r="V10">
        <f t="shared" si="6"/>
        <v>1496.9351516986853</v>
      </c>
      <c r="W10">
        <f t="shared" si="6"/>
        <v>1312.578089855499</v>
      </c>
      <c r="X10">
        <f t="shared" si="6"/>
        <v>1266.2522234478311</v>
      </c>
      <c r="Y10">
        <f t="shared" si="6"/>
        <v>1222.7625734539247</v>
      </c>
      <c r="Z10">
        <f t="shared" si="6"/>
        <v>890.91926314645002</v>
      </c>
      <c r="AA10">
        <f t="shared" si="6"/>
        <v>727.36062251273165</v>
      </c>
      <c r="AB10">
        <f t="shared" si="6"/>
        <v>632.81757959677225</v>
      </c>
      <c r="AC10">
        <f t="shared" si="6"/>
        <v>433.55915052373393</v>
      </c>
      <c r="AD10">
        <f t="shared" si="6"/>
        <v>309.48291853058186</v>
      </c>
      <c r="AE10">
        <f t="shared" si="6"/>
        <v>209.26894026144714</v>
      </c>
    </row>
    <row r="11" spans="1:31" x14ac:dyDescent="0.25">
      <c r="O11" t="str">
        <f>O6</f>
        <v>label position</v>
      </c>
      <c r="P11">
        <f t="shared" ref="P11:AE11" si="7">P6</f>
        <v>0</v>
      </c>
      <c r="Q11">
        <f t="shared" si="7"/>
        <v>0</v>
      </c>
      <c r="R11">
        <f t="shared" si="7"/>
        <v>0</v>
      </c>
      <c r="S11">
        <f t="shared" si="7"/>
        <v>0</v>
      </c>
      <c r="T11">
        <f t="shared" si="7"/>
        <v>0</v>
      </c>
      <c r="U11">
        <f t="shared" si="7"/>
        <v>0</v>
      </c>
      <c r="V11">
        <f t="shared" si="7"/>
        <v>0</v>
      </c>
      <c r="W11">
        <f t="shared" si="7"/>
        <v>0</v>
      </c>
      <c r="X11">
        <f t="shared" si="7"/>
        <v>0</v>
      </c>
      <c r="Y11">
        <f t="shared" si="7"/>
        <v>0</v>
      </c>
      <c r="Z11">
        <f t="shared" si="7"/>
        <v>0</v>
      </c>
      <c r="AA11">
        <f t="shared" si="7"/>
        <v>0</v>
      </c>
      <c r="AB11">
        <f t="shared" si="7"/>
        <v>0</v>
      </c>
      <c r="AC11">
        <f t="shared" si="7"/>
        <v>0</v>
      </c>
      <c r="AD11">
        <f t="shared" si="7"/>
        <v>0</v>
      </c>
      <c r="AE11">
        <f t="shared" si="7"/>
        <v>0</v>
      </c>
    </row>
    <row r="13" spans="1:31" x14ac:dyDescent="0.25">
      <c r="F13" t="str">
        <f t="array" ref="F13:H21">TRANSPOSE(E8:M10)</f>
        <v>#</v>
      </c>
      <c r="G13" t="str">
        <v>X</v>
      </c>
      <c r="H13" t="str">
        <v>Y</v>
      </c>
      <c r="I13" t="s">
        <v>25</v>
      </c>
      <c r="J13" t="s">
        <v>39</v>
      </c>
      <c r="K13" t="s">
        <v>31</v>
      </c>
      <c r="L13" t="s">
        <v>32</v>
      </c>
    </row>
    <row r="14" spans="1:31" x14ac:dyDescent="0.25">
      <c r="E14" s="12" t="s">
        <v>37</v>
      </c>
      <c r="F14">
        <v>1</v>
      </c>
      <c r="G14" s="2">
        <v>324.33371460758553</v>
      </c>
      <c r="H14" s="2">
        <v>1717.3169539145531</v>
      </c>
      <c r="I14" t="str">
        <f>$B$1&amp;"T"&amp;F14</f>
        <v>??T1</v>
      </c>
      <c r="J14" t="e">
        <f t="shared" ref="J14:J21" si="8">Q&amp;I14&amp;Q</f>
        <v>#REF!</v>
      </c>
      <c r="K14">
        <f t="shared" ref="K14:L21" si="9">INT(G14)</f>
        <v>324</v>
      </c>
      <c r="L14">
        <f t="shared" si="9"/>
        <v>1717</v>
      </c>
      <c r="T14" s="1" t="e">
        <f>"UPDATE book_test SET mapPathX="&amp;K14&amp;", mapPathY="&amp;L14&amp;", constructX="&amp;K18&amp;", constructY="&amp;L18&amp;" WHERE refa="&amp;J14&amp;";"</f>
        <v>#REF!</v>
      </c>
    </row>
    <row r="15" spans="1:31" x14ac:dyDescent="0.25">
      <c r="E15" s="12"/>
      <c r="F15">
        <v>2</v>
      </c>
      <c r="G15" s="2">
        <v>588.36380374284863</v>
      </c>
      <c r="H15" s="2">
        <v>1617.1284327093222</v>
      </c>
      <c r="I15" t="str">
        <f t="shared" ref="I15:I21" si="10">$B$1&amp;"T"&amp;F15</f>
        <v>??T2</v>
      </c>
      <c r="J15" t="e">
        <f t="shared" si="8"/>
        <v>#REF!</v>
      </c>
      <c r="K15">
        <f t="shared" si="9"/>
        <v>588</v>
      </c>
      <c r="L15">
        <f t="shared" si="9"/>
        <v>1617</v>
      </c>
      <c r="T15" s="1" t="e">
        <f>"UPDATE book_test SET mapPathX="&amp;K15&amp;", mapPathY="&amp;L15&amp;", constructX="&amp;K19&amp;", constructY="&amp;L19&amp;" WHERE refa="&amp;J15&amp;";"</f>
        <v>#REF!</v>
      </c>
    </row>
    <row r="16" spans="1:31" x14ac:dyDescent="0.25">
      <c r="E16" s="12"/>
      <c r="F16">
        <v>3</v>
      </c>
      <c r="G16" s="2">
        <v>328.25969333442345</v>
      </c>
      <c r="H16" s="2">
        <v>1305.0532812603822</v>
      </c>
      <c r="I16" t="str">
        <f t="shared" si="10"/>
        <v>??T3</v>
      </c>
      <c r="J16" t="e">
        <f t="shared" si="8"/>
        <v>#REF!</v>
      </c>
      <c r="K16">
        <f t="shared" si="9"/>
        <v>328</v>
      </c>
      <c r="L16">
        <f t="shared" si="9"/>
        <v>1305</v>
      </c>
      <c r="T16" s="1" t="e">
        <f>"UPDATE book_test SET mapPathX="&amp;K16&amp;", mapPathY="&amp;L16&amp;", constructX="&amp;K20&amp;", constructY="&amp;L20&amp;" WHERE refa="&amp;J16&amp;";"</f>
        <v>#REF!</v>
      </c>
    </row>
    <row r="17" spans="5:20" x14ac:dyDescent="0.25">
      <c r="E17" s="12"/>
      <c r="F17">
        <v>4</v>
      </c>
      <c r="G17" s="2">
        <v>691.36707465150243</v>
      </c>
      <c r="H17" s="2">
        <v>719.89721036585343</v>
      </c>
      <c r="I17" t="str">
        <f t="shared" si="10"/>
        <v>??T4</v>
      </c>
      <c r="J17" t="e">
        <f t="shared" si="8"/>
        <v>#REF!</v>
      </c>
      <c r="K17">
        <f t="shared" si="9"/>
        <v>691</v>
      </c>
      <c r="L17">
        <f t="shared" si="9"/>
        <v>719</v>
      </c>
      <c r="T17" s="1" t="e">
        <f>"UPDATE book_test SET mapPathX="&amp;K17&amp;", mapPathY="&amp;L17&amp;", constructX="&amp;K21&amp;", constructY="&amp;L21&amp;" WHERE refa="&amp;J17&amp;";"</f>
        <v>#REF!</v>
      </c>
    </row>
    <row r="18" spans="5:20" ht="15" customHeight="1" x14ac:dyDescent="0.25">
      <c r="E18" s="12" t="s">
        <v>38</v>
      </c>
      <c r="F18">
        <v>1</v>
      </c>
      <c r="G18" s="2">
        <v>515.33467714274286</v>
      </c>
      <c r="H18" s="2">
        <v>1719.8431931384262</v>
      </c>
      <c r="I18" t="str">
        <f t="shared" si="10"/>
        <v>??T1</v>
      </c>
      <c r="J18" t="e">
        <f t="shared" si="8"/>
        <v>#REF!</v>
      </c>
      <c r="K18">
        <f t="shared" si="9"/>
        <v>515</v>
      </c>
      <c r="L18">
        <f t="shared" si="9"/>
        <v>1719</v>
      </c>
    </row>
    <row r="19" spans="5:20" x14ac:dyDescent="0.25">
      <c r="E19" s="12"/>
      <c r="F19">
        <v>2</v>
      </c>
      <c r="G19" s="2">
        <v>1194.1465162429247</v>
      </c>
      <c r="H19" s="2">
        <v>1425.6344081269663</v>
      </c>
      <c r="I19" t="str">
        <f t="shared" si="10"/>
        <v>??T2</v>
      </c>
      <c r="J19" t="e">
        <f t="shared" si="8"/>
        <v>#REF!</v>
      </c>
      <c r="K19">
        <f t="shared" si="9"/>
        <v>1194</v>
      </c>
      <c r="L19">
        <f t="shared" si="9"/>
        <v>1425</v>
      </c>
    </row>
    <row r="20" spans="5:20" x14ac:dyDescent="0.25">
      <c r="E20" s="12"/>
      <c r="F20">
        <v>3</v>
      </c>
      <c r="G20" s="2">
        <v>654.3552865158382</v>
      </c>
      <c r="H20" s="2">
        <v>1281.2344542924366</v>
      </c>
      <c r="I20" t="str">
        <f t="shared" si="10"/>
        <v>??T3</v>
      </c>
      <c r="J20" t="e">
        <f t="shared" si="8"/>
        <v>#REF!</v>
      </c>
      <c r="K20">
        <f t="shared" si="9"/>
        <v>654</v>
      </c>
      <c r="L20">
        <f t="shared" si="9"/>
        <v>1281</v>
      </c>
    </row>
    <row r="21" spans="5:20" x14ac:dyDescent="0.25">
      <c r="E21" s="12"/>
      <c r="F21">
        <v>4</v>
      </c>
      <c r="G21" s="2">
        <v>971.61927827465524</v>
      </c>
      <c r="H21" s="2">
        <v>704.97487849513936</v>
      </c>
      <c r="I21" t="str">
        <f t="shared" si="10"/>
        <v>??T4</v>
      </c>
      <c r="J21" t="e">
        <f t="shared" si="8"/>
        <v>#REF!</v>
      </c>
      <c r="K21">
        <f t="shared" si="9"/>
        <v>971</v>
      </c>
      <c r="L21">
        <f t="shared" si="9"/>
        <v>704</v>
      </c>
    </row>
    <row r="25" spans="5:20" x14ac:dyDescent="0.25">
      <c r="F25" t="str">
        <f t="array" ref="F25:I41">TRANSPOSE(O8:AE11)</f>
        <v>name</v>
      </c>
      <c r="G25" t="str">
        <v>X</v>
      </c>
      <c r="H25" t="str">
        <v>Y</v>
      </c>
      <c r="I25" t="str">
        <v>label position</v>
      </c>
      <c r="J25" t="s">
        <v>25</v>
      </c>
      <c r="K25" t="s">
        <v>39</v>
      </c>
      <c r="N25" t="s">
        <v>27</v>
      </c>
      <c r="O25" t="s">
        <v>28</v>
      </c>
      <c r="P25" t="s">
        <v>29</v>
      </c>
      <c r="Q25" t="s">
        <v>31</v>
      </c>
      <c r="R25" t="s">
        <v>32</v>
      </c>
    </row>
    <row r="26" spans="5:20" x14ac:dyDescent="0.25">
      <c r="F26" t="str">
        <v>HELSINKI</v>
      </c>
      <c r="G26">
        <v>705.05247881180605</v>
      </c>
      <c r="H26">
        <v>1722.8920509095024</v>
      </c>
      <c r="I26">
        <v>0</v>
      </c>
      <c r="J26" t="str">
        <f t="shared" ref="J26:J41" si="11">$B$1&amp;"T"&amp;N26&amp;"LS"&amp;O26</f>
        <v>??T1LS1</v>
      </c>
      <c r="K26" t="e">
        <f t="shared" ref="K26:K41" si="12">Q&amp;J26&amp;Q</f>
        <v>#REF!</v>
      </c>
      <c r="N26">
        <v>1</v>
      </c>
      <c r="O26">
        <v>1</v>
      </c>
      <c r="P26" t="e">
        <f t="shared" ref="P26:P41" si="13">Q&amp;F26&amp;Q</f>
        <v>#REF!</v>
      </c>
      <c r="Q26">
        <f t="shared" ref="Q26:R41" si="14">INT(G26)</f>
        <v>705</v>
      </c>
      <c r="R26">
        <f t="shared" si="14"/>
        <v>1722</v>
      </c>
      <c r="T26" s="1" t="e">
        <f>"UPDATE section SET cityName="&amp;P26&amp;", cityX="&amp;Q26&amp;", cityY="&amp;R26&amp;", cityLabelPosition="&amp;I26&amp;" WHERE refa="&amp;K26&amp;";"</f>
        <v>#REF!</v>
      </c>
    </row>
    <row r="27" spans="5:20" x14ac:dyDescent="0.25">
      <c r="F27" t="str">
        <v>Turku</v>
      </c>
      <c r="G27">
        <v>393.46894150250569</v>
      </c>
      <c r="H27">
        <v>1680.3473072287338</v>
      </c>
      <c r="I27">
        <v>0</v>
      </c>
      <c r="J27" t="str">
        <f t="shared" si="11"/>
        <v>??T1LS2</v>
      </c>
      <c r="K27" t="e">
        <f t="shared" si="12"/>
        <v>#REF!</v>
      </c>
      <c r="N27">
        <f>N26</f>
        <v>1</v>
      </c>
      <c r="O27">
        <v>2</v>
      </c>
      <c r="P27" t="e">
        <f t="shared" si="13"/>
        <v>#REF!</v>
      </c>
      <c r="Q27">
        <f t="shared" si="14"/>
        <v>393</v>
      </c>
      <c r="R27">
        <f t="shared" si="14"/>
        <v>1680</v>
      </c>
      <c r="T27" s="1" t="e">
        <f t="shared" ref="T27:T41" si="15">"UPDATE section SET cityName="&amp;P27&amp;", cityX="&amp;Q27&amp;", cityY="&amp;R27&amp;", cityLabelPosition="&amp;I27&amp;" WHERE refa="&amp;K27&amp;";"</f>
        <v>#REF!</v>
      </c>
    </row>
    <row r="28" spans="5:20" x14ac:dyDescent="0.25">
      <c r="F28" t="str">
        <v>Pori</v>
      </c>
      <c r="G28">
        <v>326.47807382419279</v>
      </c>
      <c r="H28">
        <v>1511.1162337674925</v>
      </c>
      <c r="I28">
        <v>0</v>
      </c>
      <c r="J28" t="str">
        <f t="shared" si="11"/>
        <v>??T1LS3</v>
      </c>
      <c r="K28" t="e">
        <f t="shared" si="12"/>
        <v>#REF!</v>
      </c>
      <c r="N28">
        <f>N26</f>
        <v>1</v>
      </c>
      <c r="O28">
        <v>3</v>
      </c>
      <c r="P28" t="e">
        <f t="shared" si="13"/>
        <v>#REF!</v>
      </c>
      <c r="Q28">
        <f t="shared" si="14"/>
        <v>326</v>
      </c>
      <c r="R28">
        <f t="shared" si="14"/>
        <v>1511</v>
      </c>
      <c r="T28" s="1" t="e">
        <f t="shared" si="15"/>
        <v>#REF!</v>
      </c>
    </row>
    <row r="29" spans="5:20" x14ac:dyDescent="0.25">
      <c r="F29" t="str">
        <v>Tampere</v>
      </c>
      <c r="G29">
        <v>569.51367709651618</v>
      </c>
      <c r="H29">
        <v>1525.2973158362995</v>
      </c>
      <c r="I29">
        <v>0</v>
      </c>
      <c r="J29" t="str">
        <f t="shared" si="11"/>
        <v>??T1LS4</v>
      </c>
      <c r="K29" t="e">
        <f t="shared" si="12"/>
        <v>#REF!</v>
      </c>
      <c r="N29">
        <f>N26</f>
        <v>1</v>
      </c>
      <c r="O29">
        <v>4</v>
      </c>
      <c r="P29" t="e">
        <f t="shared" si="13"/>
        <v>#REF!</v>
      </c>
      <c r="Q29">
        <f t="shared" si="14"/>
        <v>569</v>
      </c>
      <c r="R29">
        <f t="shared" si="14"/>
        <v>1525</v>
      </c>
      <c r="T29" s="1" t="e">
        <f t="shared" si="15"/>
        <v>#REF!</v>
      </c>
    </row>
    <row r="30" spans="5:20" x14ac:dyDescent="0.25">
      <c r="F30" t="str">
        <v>Lahti</v>
      </c>
      <c r="G30">
        <v>790.73801326229011</v>
      </c>
      <c r="H30">
        <v>1601.8766564822049</v>
      </c>
      <c r="I30">
        <v>0</v>
      </c>
      <c r="J30" t="str">
        <f t="shared" si="11"/>
        <v>??T2LS1</v>
      </c>
      <c r="K30" t="e">
        <f t="shared" si="12"/>
        <v>#REF!</v>
      </c>
      <c r="N30">
        <f>N26+1</f>
        <v>2</v>
      </c>
      <c r="O30">
        <v>1</v>
      </c>
      <c r="P30" t="e">
        <f t="shared" si="13"/>
        <v>#REF!</v>
      </c>
      <c r="Q30">
        <f t="shared" si="14"/>
        <v>790</v>
      </c>
      <c r="R30">
        <f t="shared" si="14"/>
        <v>1601</v>
      </c>
      <c r="T30" s="1" t="e">
        <f t="shared" si="15"/>
        <v>#REF!</v>
      </c>
    </row>
    <row r="31" spans="5:20" x14ac:dyDescent="0.25">
      <c r="F31" t="str">
        <v>Kouvola</v>
      </c>
      <c r="G31">
        <v>912.25581489845172</v>
      </c>
      <c r="H31">
        <v>1615.112832237874</v>
      </c>
      <c r="I31">
        <v>0</v>
      </c>
      <c r="J31" t="str">
        <f t="shared" si="11"/>
        <v>??T2LS2</v>
      </c>
      <c r="K31" t="e">
        <f t="shared" si="12"/>
        <v>#REF!</v>
      </c>
      <c r="N31">
        <f>N30</f>
        <v>2</v>
      </c>
      <c r="O31">
        <v>2</v>
      </c>
      <c r="P31" t="e">
        <f t="shared" si="13"/>
        <v>#REF!</v>
      </c>
      <c r="Q31">
        <f t="shared" si="14"/>
        <v>912</v>
      </c>
      <c r="R31">
        <f t="shared" si="14"/>
        <v>1615</v>
      </c>
      <c r="T31" s="1" t="e">
        <f t="shared" si="15"/>
        <v>#REF!</v>
      </c>
    </row>
    <row r="32" spans="5:20" x14ac:dyDescent="0.25">
      <c r="F32" t="str">
        <v>Mikkeli</v>
      </c>
      <c r="G32">
        <v>979.24421495971455</v>
      </c>
      <c r="H32">
        <v>1496.9351516986853</v>
      </c>
      <c r="I32">
        <v>0</v>
      </c>
      <c r="J32" t="str">
        <f t="shared" si="11"/>
        <v>??T2LS3</v>
      </c>
      <c r="K32" t="e">
        <f t="shared" si="12"/>
        <v>#REF!</v>
      </c>
      <c r="N32">
        <f>N30</f>
        <v>2</v>
      </c>
      <c r="O32">
        <v>3</v>
      </c>
      <c r="P32" t="e">
        <f t="shared" si="13"/>
        <v>#REF!</v>
      </c>
      <c r="Q32">
        <f t="shared" si="14"/>
        <v>979</v>
      </c>
      <c r="R32">
        <f t="shared" si="14"/>
        <v>1496</v>
      </c>
      <c r="T32" s="1" t="e">
        <f t="shared" si="15"/>
        <v>#REF!</v>
      </c>
    </row>
    <row r="33" spans="6:20" x14ac:dyDescent="0.25">
      <c r="F33" t="str">
        <v>Joensuu</v>
      </c>
      <c r="G33">
        <v>1292.3872862447295</v>
      </c>
      <c r="H33">
        <v>1312.578089855499</v>
      </c>
      <c r="I33">
        <v>0</v>
      </c>
      <c r="J33" t="str">
        <f t="shared" si="11"/>
        <v>??T2LS4</v>
      </c>
      <c r="K33" t="e">
        <f t="shared" si="12"/>
        <v>#REF!</v>
      </c>
      <c r="N33">
        <f>N30</f>
        <v>2</v>
      </c>
      <c r="O33">
        <v>4</v>
      </c>
      <c r="P33" t="e">
        <f t="shared" si="13"/>
        <v>#REF!</v>
      </c>
      <c r="Q33">
        <f t="shared" si="14"/>
        <v>1292</v>
      </c>
      <c r="R33">
        <f t="shared" si="14"/>
        <v>1312</v>
      </c>
      <c r="T33" s="1" t="e">
        <f t="shared" si="15"/>
        <v>#REF!</v>
      </c>
    </row>
    <row r="34" spans="6:20" x14ac:dyDescent="0.25">
      <c r="F34" t="str">
        <v>Kuopio</v>
      </c>
      <c r="G34">
        <v>1049.351682972406</v>
      </c>
      <c r="H34">
        <v>1266.2522234478311</v>
      </c>
      <c r="I34">
        <v>0</v>
      </c>
      <c r="J34" t="str">
        <f t="shared" si="11"/>
        <v>??T3LS1</v>
      </c>
      <c r="K34" t="e">
        <f t="shared" si="12"/>
        <v>#REF!</v>
      </c>
      <c r="N34">
        <f>N30+1</f>
        <v>3</v>
      </c>
      <c r="O34">
        <v>1</v>
      </c>
      <c r="P34" t="e">
        <f t="shared" si="13"/>
        <v>#REF!</v>
      </c>
      <c r="Q34">
        <f t="shared" si="14"/>
        <v>1049</v>
      </c>
      <c r="R34">
        <f t="shared" si="14"/>
        <v>1266</v>
      </c>
      <c r="T34" s="1" t="e">
        <f t="shared" si="15"/>
        <v>#REF!</v>
      </c>
    </row>
    <row r="35" spans="6:20" x14ac:dyDescent="0.25">
      <c r="F35" t="str">
        <v>Vaasa</v>
      </c>
      <c r="G35">
        <v>317.1307404381073</v>
      </c>
      <c r="H35">
        <v>1222.7625734539247</v>
      </c>
      <c r="I35">
        <v>0</v>
      </c>
      <c r="J35" t="str">
        <f t="shared" si="11"/>
        <v>??T3LS2</v>
      </c>
      <c r="K35" t="e">
        <f t="shared" si="12"/>
        <v>#REF!</v>
      </c>
      <c r="N35">
        <f>N34</f>
        <v>3</v>
      </c>
      <c r="O35">
        <v>2</v>
      </c>
      <c r="P35" t="e">
        <f t="shared" si="13"/>
        <v>#REF!</v>
      </c>
      <c r="Q35">
        <f t="shared" si="14"/>
        <v>317</v>
      </c>
      <c r="R35">
        <f t="shared" si="14"/>
        <v>1222</v>
      </c>
      <c r="T35" s="1" t="e">
        <f t="shared" si="15"/>
        <v>#REF!</v>
      </c>
    </row>
    <row r="36" spans="6:20" x14ac:dyDescent="0.25">
      <c r="F36" t="str">
        <v>Oulu</v>
      </c>
      <c r="G36">
        <v>783.19450793988688</v>
      </c>
      <c r="H36">
        <v>890.91926314645002</v>
      </c>
      <c r="I36">
        <v>0</v>
      </c>
      <c r="J36" t="str">
        <f t="shared" si="11"/>
        <v>??T3LS3</v>
      </c>
      <c r="K36" t="e">
        <f t="shared" si="12"/>
        <v>#REF!</v>
      </c>
      <c r="N36">
        <f>N34</f>
        <v>3</v>
      </c>
      <c r="O36">
        <v>3</v>
      </c>
      <c r="P36" t="e">
        <f t="shared" si="13"/>
        <v>#REF!</v>
      </c>
      <c r="Q36">
        <f t="shared" si="14"/>
        <v>783</v>
      </c>
      <c r="R36">
        <f t="shared" si="14"/>
        <v>890</v>
      </c>
      <c r="T36" s="1" t="e">
        <f t="shared" si="15"/>
        <v>#REF!</v>
      </c>
    </row>
    <row r="37" spans="6:20" x14ac:dyDescent="0.25">
      <c r="F37" t="str">
        <v>Kuusamo</v>
      </c>
      <c r="G37">
        <v>1223.8393522077522</v>
      </c>
      <c r="H37">
        <v>727.36062251273165</v>
      </c>
      <c r="I37">
        <v>0</v>
      </c>
      <c r="J37" t="str">
        <f t="shared" si="11"/>
        <v>??T3LS4</v>
      </c>
      <c r="K37" t="e">
        <f t="shared" si="12"/>
        <v>#REF!</v>
      </c>
      <c r="N37">
        <f>N34</f>
        <v>3</v>
      </c>
      <c r="O37">
        <v>4</v>
      </c>
      <c r="P37" t="e">
        <f t="shared" si="13"/>
        <v>#REF!</v>
      </c>
      <c r="Q37">
        <f t="shared" si="14"/>
        <v>1223</v>
      </c>
      <c r="R37">
        <f t="shared" si="14"/>
        <v>727</v>
      </c>
      <c r="T37" s="1" t="e">
        <f t="shared" si="15"/>
        <v>#REF!</v>
      </c>
    </row>
    <row r="38" spans="6:20" x14ac:dyDescent="0.25">
      <c r="F38" t="str">
        <v>Rovaniemi</v>
      </c>
      <c r="G38">
        <v>812.54681275178939</v>
      </c>
      <c r="H38">
        <v>632.81757959677225</v>
      </c>
      <c r="I38">
        <v>0</v>
      </c>
      <c r="J38" t="str">
        <f t="shared" si="11"/>
        <v>??T4LS1</v>
      </c>
      <c r="K38" t="e">
        <f t="shared" si="12"/>
        <v>#REF!</v>
      </c>
      <c r="N38">
        <f>N34+1</f>
        <v>4</v>
      </c>
      <c r="O38">
        <v>1</v>
      </c>
      <c r="P38" t="e">
        <f t="shared" si="13"/>
        <v>#REF!</v>
      </c>
      <c r="Q38">
        <f t="shared" si="14"/>
        <v>812</v>
      </c>
      <c r="R38">
        <f t="shared" si="14"/>
        <v>632</v>
      </c>
      <c r="T38" s="1" t="e">
        <f t="shared" si="15"/>
        <v>#REF!</v>
      </c>
    </row>
    <row r="39" spans="6:20" x14ac:dyDescent="0.25">
      <c r="F39" t="str">
        <v>Kittila</v>
      </c>
      <c r="G39">
        <v>718.24435956207356</v>
      </c>
      <c r="H39">
        <v>433.55915052373393</v>
      </c>
      <c r="I39">
        <v>0</v>
      </c>
      <c r="J39" t="str">
        <f t="shared" si="11"/>
        <v>??T4LS2</v>
      </c>
      <c r="K39" t="e">
        <f t="shared" si="12"/>
        <v>#REF!</v>
      </c>
      <c r="N39">
        <f>N38</f>
        <v>4</v>
      </c>
      <c r="O39">
        <v>2</v>
      </c>
      <c r="P39" t="e">
        <f t="shared" si="13"/>
        <v>#REF!</v>
      </c>
      <c r="Q39">
        <f t="shared" si="14"/>
        <v>718</v>
      </c>
      <c r="R39">
        <f t="shared" si="14"/>
        <v>433</v>
      </c>
      <c r="T39" s="1" t="e">
        <f t="shared" si="15"/>
        <v>#REF!</v>
      </c>
    </row>
    <row r="40" spans="6:20" x14ac:dyDescent="0.25">
      <c r="F40" t="str">
        <v>Saariselka</v>
      </c>
      <c r="G40">
        <v>997.94134934893566</v>
      </c>
      <c r="H40">
        <v>309.48291853058186</v>
      </c>
      <c r="I40">
        <v>0</v>
      </c>
      <c r="J40" t="str">
        <f t="shared" si="11"/>
        <v>??T4LS3</v>
      </c>
      <c r="K40" t="e">
        <f t="shared" si="12"/>
        <v>#REF!</v>
      </c>
      <c r="N40">
        <f>N38</f>
        <v>4</v>
      </c>
      <c r="O40">
        <v>3</v>
      </c>
      <c r="P40" t="e">
        <f t="shared" si="13"/>
        <v>#REF!</v>
      </c>
      <c r="Q40">
        <f t="shared" si="14"/>
        <v>997</v>
      </c>
      <c r="R40">
        <f t="shared" si="14"/>
        <v>309</v>
      </c>
      <c r="T40" s="1" t="e">
        <f t="shared" si="15"/>
        <v>#REF!</v>
      </c>
    </row>
    <row r="41" spans="6:20" x14ac:dyDescent="0.25">
      <c r="F41" t="str">
        <v>Inari</v>
      </c>
      <c r="G41">
        <v>952.76174877717233</v>
      </c>
      <c r="H41">
        <v>209.26894026144714</v>
      </c>
      <c r="I41">
        <v>0</v>
      </c>
      <c r="J41" t="str">
        <f t="shared" si="11"/>
        <v>??T4LS4</v>
      </c>
      <c r="K41" t="e">
        <f t="shared" si="12"/>
        <v>#REF!</v>
      </c>
      <c r="N41">
        <f>N38</f>
        <v>4</v>
      </c>
      <c r="O41">
        <v>4</v>
      </c>
      <c r="P41" t="e">
        <f t="shared" si="13"/>
        <v>#REF!</v>
      </c>
      <c r="Q41">
        <f t="shared" si="14"/>
        <v>952</v>
      </c>
      <c r="R41">
        <f t="shared" si="14"/>
        <v>209</v>
      </c>
      <c r="T41" s="1" t="e">
        <f t="shared" si="15"/>
        <v>#REF!</v>
      </c>
    </row>
  </sheetData>
  <mergeCells count="4">
    <mergeCell ref="A4:A5"/>
    <mergeCell ref="A9:A10"/>
    <mergeCell ref="E14:E17"/>
    <mergeCell ref="E18:E2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topLeftCell="M1" workbookViewId="0">
      <selection activeCell="P8" sqref="P8:AE8"/>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21" x14ac:dyDescent="0.35">
      <c r="A1" s="4" t="s">
        <v>118</v>
      </c>
      <c r="B1" t="s">
        <v>40</v>
      </c>
      <c r="C1" t="s">
        <v>30</v>
      </c>
    </row>
    <row r="2" spans="1:31" x14ac:dyDescent="0.25">
      <c r="P2">
        <v>1</v>
      </c>
      <c r="Q2">
        <f>P2+1</f>
        <v>2</v>
      </c>
      <c r="R2">
        <f t="shared" ref="R2:AE2" si="0">Q2+1</f>
        <v>3</v>
      </c>
      <c r="S2">
        <f t="shared" si="0"/>
        <v>4</v>
      </c>
      <c r="T2">
        <f t="shared" si="0"/>
        <v>5</v>
      </c>
      <c r="U2">
        <f t="shared" si="0"/>
        <v>6</v>
      </c>
      <c r="V2">
        <f t="shared" si="0"/>
        <v>7</v>
      </c>
      <c r="W2">
        <f t="shared" si="0"/>
        <v>8</v>
      </c>
      <c r="X2">
        <f t="shared" si="0"/>
        <v>9</v>
      </c>
      <c r="Y2">
        <f t="shared" si="0"/>
        <v>10</v>
      </c>
      <c r="Z2">
        <f t="shared" si="0"/>
        <v>11</v>
      </c>
      <c r="AA2">
        <f t="shared" si="0"/>
        <v>12</v>
      </c>
      <c r="AB2">
        <f t="shared" si="0"/>
        <v>13</v>
      </c>
      <c r="AC2">
        <f t="shared" si="0"/>
        <v>14</v>
      </c>
      <c r="AD2">
        <f t="shared" si="0"/>
        <v>15</v>
      </c>
      <c r="AE2">
        <f t="shared" si="0"/>
        <v>16</v>
      </c>
    </row>
    <row r="3" spans="1:31" x14ac:dyDescent="0.25">
      <c r="C3" t="s">
        <v>0</v>
      </c>
      <c r="F3" t="s">
        <v>1</v>
      </c>
      <c r="G3" t="s">
        <v>2</v>
      </c>
      <c r="H3" t="s">
        <v>3</v>
      </c>
      <c r="I3" t="s">
        <v>4</v>
      </c>
      <c r="J3" t="s">
        <v>33</v>
      </c>
      <c r="K3" t="s">
        <v>34</v>
      </c>
      <c r="L3" t="s">
        <v>35</v>
      </c>
      <c r="M3" t="s">
        <v>36</v>
      </c>
      <c r="O3" t="s">
        <v>18</v>
      </c>
      <c r="P3" t="s">
        <v>119</v>
      </c>
      <c r="Q3" t="s">
        <v>120</v>
      </c>
      <c r="R3" t="s">
        <v>121</v>
      </c>
      <c r="S3" t="s">
        <v>122</v>
      </c>
      <c r="T3" t="s">
        <v>123</v>
      </c>
      <c r="U3" t="s">
        <v>124</v>
      </c>
      <c r="V3" t="s">
        <v>125</v>
      </c>
      <c r="W3" t="s">
        <v>126</v>
      </c>
      <c r="X3" t="s">
        <v>127</v>
      </c>
      <c r="Y3" t="s">
        <v>128</v>
      </c>
      <c r="Z3" t="s">
        <v>129</v>
      </c>
      <c r="AA3" t="s">
        <v>130</v>
      </c>
      <c r="AB3" t="s">
        <v>131</v>
      </c>
      <c r="AC3" t="s">
        <v>132</v>
      </c>
      <c r="AD3" t="s">
        <v>133</v>
      </c>
      <c r="AE3" t="s">
        <v>134</v>
      </c>
    </row>
    <row r="4" spans="1:31" x14ac:dyDescent="0.25">
      <c r="A4" s="11" t="s">
        <v>9</v>
      </c>
      <c r="B4" t="s">
        <v>7</v>
      </c>
      <c r="C4" s="3">
        <v>809.42389000000003</v>
      </c>
      <c r="E4" t="s">
        <v>5</v>
      </c>
      <c r="F4" s="3">
        <v>221.31100000000001</v>
      </c>
      <c r="G4" s="3">
        <v>147.90299999999999</v>
      </c>
      <c r="H4" s="3">
        <v>106.94</v>
      </c>
      <c r="I4" s="3">
        <v>295.44600000000003</v>
      </c>
      <c r="J4" s="3">
        <v>297.27999999999997</v>
      </c>
      <c r="K4" s="3">
        <v>188.59299999999999</v>
      </c>
      <c r="L4" s="3">
        <v>206.898</v>
      </c>
      <c r="M4" s="3">
        <v>484.25099999999998</v>
      </c>
      <c r="O4" t="s">
        <v>5</v>
      </c>
      <c r="P4" s="3">
        <v>556.71799999999996</v>
      </c>
      <c r="Q4" s="3">
        <v>419.43</v>
      </c>
      <c r="R4" s="3">
        <v>342.77699999999999</v>
      </c>
      <c r="S4" s="3">
        <v>290.14999999999998</v>
      </c>
      <c r="T4" s="3">
        <v>103.095</v>
      </c>
      <c r="U4" s="3">
        <v>185.46799999999999</v>
      </c>
      <c r="V4" s="3">
        <v>246.67599999999999</v>
      </c>
      <c r="W4" s="3">
        <v>242.09899999999999</v>
      </c>
      <c r="X4" s="3">
        <v>148.858</v>
      </c>
      <c r="Y4" s="3">
        <v>178.03100000000001</v>
      </c>
      <c r="Z4" s="3">
        <v>169.45099999999999</v>
      </c>
      <c r="AA4" s="3">
        <v>214.07</v>
      </c>
      <c r="AB4" s="3">
        <v>359.93799999999999</v>
      </c>
      <c r="AC4" s="3">
        <v>387.96800000000002</v>
      </c>
      <c r="AD4" s="3">
        <v>494.36599999999999</v>
      </c>
      <c r="AE4" s="3">
        <v>763.79399999999998</v>
      </c>
    </row>
    <row r="5" spans="1:31" x14ac:dyDescent="0.25">
      <c r="A5" s="11"/>
      <c r="B5" t="s">
        <v>8</v>
      </c>
      <c r="C5" s="3">
        <v>803.01275999999996</v>
      </c>
      <c r="E5" t="s">
        <v>6</v>
      </c>
      <c r="F5" s="3">
        <v>39.439</v>
      </c>
      <c r="G5" s="3">
        <v>246.60900000000001</v>
      </c>
      <c r="H5" s="3">
        <v>463.93</v>
      </c>
      <c r="I5" s="3">
        <v>667.62699999999995</v>
      </c>
      <c r="J5" s="3">
        <v>301.279</v>
      </c>
      <c r="K5" s="3">
        <v>434.56299999999999</v>
      </c>
      <c r="L5" s="3">
        <v>609.60599999999999</v>
      </c>
      <c r="M5" s="3">
        <v>681.97799999999995</v>
      </c>
      <c r="O5" t="s">
        <v>6</v>
      </c>
      <c r="P5" s="3">
        <v>687.20600000000002</v>
      </c>
      <c r="Q5" s="3">
        <v>693.49800000000005</v>
      </c>
      <c r="R5" s="3">
        <v>715.23599999999999</v>
      </c>
      <c r="S5" s="3">
        <v>661.46500000000003</v>
      </c>
      <c r="T5" s="3">
        <v>548.774</v>
      </c>
      <c r="U5" s="3">
        <v>535.61699999999996</v>
      </c>
      <c r="V5" s="3">
        <v>545.34199999999998</v>
      </c>
      <c r="W5" s="3">
        <v>455.53199999999998</v>
      </c>
      <c r="X5" s="3">
        <v>425.21499999999997</v>
      </c>
      <c r="Y5" s="3">
        <v>381.74</v>
      </c>
      <c r="Z5" s="3">
        <v>310.23599999999999</v>
      </c>
      <c r="AA5" s="3">
        <v>241.02</v>
      </c>
      <c r="AB5" s="3">
        <v>350.27800000000002</v>
      </c>
      <c r="AC5" s="3">
        <v>62.545000000000002</v>
      </c>
      <c r="AD5" s="3">
        <v>38.520000000000003</v>
      </c>
      <c r="AE5" s="3">
        <v>128.32900000000001</v>
      </c>
    </row>
    <row r="6" spans="1:31" x14ac:dyDescent="0.25">
      <c r="O6" t="s">
        <v>19</v>
      </c>
      <c r="P6" s="3"/>
      <c r="Q6" s="3"/>
      <c r="R6" s="3"/>
      <c r="S6" s="3"/>
      <c r="T6" s="3"/>
      <c r="U6" s="3"/>
      <c r="V6" s="3"/>
      <c r="W6" s="3"/>
      <c r="X6" s="3"/>
      <c r="Y6" s="3"/>
      <c r="Z6" s="3"/>
      <c r="AA6" s="3"/>
      <c r="AB6" s="3"/>
      <c r="AC6" s="3"/>
      <c r="AD6" s="3"/>
      <c r="AE6" s="3"/>
    </row>
    <row r="8" spans="1:31" x14ac:dyDescent="0.25">
      <c r="E8" t="s">
        <v>23</v>
      </c>
      <c r="F8">
        <v>1</v>
      </c>
      <c r="G8">
        <v>2</v>
      </c>
      <c r="H8">
        <v>3</v>
      </c>
      <c r="I8">
        <v>4</v>
      </c>
      <c r="J8">
        <v>1</v>
      </c>
      <c r="K8">
        <v>2</v>
      </c>
      <c r="L8">
        <v>3</v>
      </c>
      <c r="M8">
        <v>4</v>
      </c>
      <c r="O8" t="str">
        <f>O3</f>
        <v>name</v>
      </c>
      <c r="P8" t="str">
        <f t="shared" ref="P8:AE8" si="1">P3</f>
        <v>Alexandroupoli</v>
      </c>
      <c r="Q8" t="str">
        <f t="shared" si="1"/>
        <v>Kavala</v>
      </c>
      <c r="R8" t="str">
        <f t="shared" si="1"/>
        <v>Serres</v>
      </c>
      <c r="S8" t="str">
        <f t="shared" si="1"/>
        <v>Thessaloniki</v>
      </c>
      <c r="T8" t="str">
        <f t="shared" si="1"/>
        <v>Loanniana</v>
      </c>
      <c r="U8" t="str">
        <f t="shared" si="1"/>
        <v>Trikala</v>
      </c>
      <c r="V8" t="str">
        <f t="shared" si="1"/>
        <v>Larissa</v>
      </c>
      <c r="W8" t="str">
        <f t="shared" si="1"/>
        <v>Lamia</v>
      </c>
      <c r="X8" t="str">
        <f t="shared" si="1"/>
        <v>Agrinio</v>
      </c>
      <c r="Y8" t="str">
        <f t="shared" si="1"/>
        <v>Patras</v>
      </c>
      <c r="Z8" t="str">
        <f t="shared" si="1"/>
        <v>Archia Olympia</v>
      </c>
      <c r="AA8" t="str">
        <f t="shared" si="1"/>
        <v>Kalamata</v>
      </c>
      <c r="AB8" t="str">
        <f t="shared" si="1"/>
        <v>Athens</v>
      </c>
      <c r="AC8" t="str">
        <f t="shared" si="1"/>
        <v>Chania</v>
      </c>
      <c r="AD8" t="str">
        <f t="shared" si="1"/>
        <v>Heraklion</v>
      </c>
      <c r="AE8" t="str">
        <f t="shared" si="1"/>
        <v>Lindos</v>
      </c>
    </row>
    <row r="9" spans="1:31" x14ac:dyDescent="0.25">
      <c r="A9" s="11" t="s">
        <v>20</v>
      </c>
      <c r="B9" t="s">
        <v>21</v>
      </c>
      <c r="C9" s="2">
        <v>1500</v>
      </c>
      <c r="E9" t="s">
        <v>5</v>
      </c>
      <c r="F9" s="2">
        <f>$C$9/$C$4*F4</f>
        <v>410.1268866675037</v>
      </c>
      <c r="G9" s="2">
        <f t="shared" ref="G9:M9" si="2">$C$9/$C$4*G4</f>
        <v>274.08938967689721</v>
      </c>
      <c r="H9" s="2">
        <f t="shared" si="2"/>
        <v>198.17799052113472</v>
      </c>
      <c r="I9" s="2">
        <f t="shared" si="2"/>
        <v>547.51163818503062</v>
      </c>
      <c r="J9" s="2">
        <f t="shared" si="2"/>
        <v>550.91035180589972</v>
      </c>
      <c r="K9" s="2">
        <f t="shared" si="2"/>
        <v>349.49487344634707</v>
      </c>
      <c r="L9" s="2">
        <f t="shared" si="2"/>
        <v>383.41714870807675</v>
      </c>
      <c r="M9" s="2">
        <f t="shared" si="2"/>
        <v>897.39938365298303</v>
      </c>
      <c r="O9" t="str">
        <f t="shared" ref="O9:O10" si="3">O4</f>
        <v>X</v>
      </c>
      <c r="P9">
        <f t="shared" ref="P9:AE9" si="4">$C$9/$C$4*P4</f>
        <v>1031.6930477552371</v>
      </c>
      <c r="Q9">
        <f t="shared" si="4"/>
        <v>777.27505670730818</v>
      </c>
      <c r="R9">
        <f t="shared" si="4"/>
        <v>635.22402334826063</v>
      </c>
      <c r="S9">
        <f t="shared" si="4"/>
        <v>537.69725032454869</v>
      </c>
      <c r="T9">
        <f t="shared" si="4"/>
        <v>191.05255220475391</v>
      </c>
      <c r="U9">
        <f t="shared" si="4"/>
        <v>343.70371746749402</v>
      </c>
      <c r="V9">
        <f t="shared" si="4"/>
        <v>457.13254151665814</v>
      </c>
      <c r="W9">
        <f t="shared" si="4"/>
        <v>448.65058282379084</v>
      </c>
      <c r="X9">
        <f t="shared" si="4"/>
        <v>275.85916694403471</v>
      </c>
      <c r="Y9">
        <f t="shared" si="4"/>
        <v>329.92169282278041</v>
      </c>
      <c r="Z9">
        <f t="shared" si="4"/>
        <v>314.02149496724144</v>
      </c>
      <c r="AA9">
        <f t="shared" si="4"/>
        <v>396.70808332578366</v>
      </c>
      <c r="AB9">
        <f t="shared" si="4"/>
        <v>667.02627222925173</v>
      </c>
      <c r="AC9">
        <f t="shared" si="4"/>
        <v>718.97062489717223</v>
      </c>
      <c r="AD9">
        <f t="shared" si="4"/>
        <v>916.14419732533463</v>
      </c>
      <c r="AE9">
        <f t="shared" si="4"/>
        <v>1415.4400607078694</v>
      </c>
    </row>
    <row r="10" spans="1:31" x14ac:dyDescent="0.25">
      <c r="A10" s="11"/>
      <c r="B10" t="s">
        <v>22</v>
      </c>
      <c r="C10" s="2">
        <v>1800</v>
      </c>
      <c r="E10" t="s">
        <v>6</v>
      </c>
      <c r="F10" s="2">
        <f>$C$10-$C$10/$C$5*F5</f>
        <v>1711.5951781388878</v>
      </c>
      <c r="G10" s="2">
        <f t="shared" ref="G10:M10" si="5">$C$10-$C$10/$C$5*G5</f>
        <v>1247.2115237620883</v>
      </c>
      <c r="H10" s="2">
        <f t="shared" si="5"/>
        <v>760.07381003509818</v>
      </c>
      <c r="I10" s="2">
        <f t="shared" si="5"/>
        <v>303.47508799237517</v>
      </c>
      <c r="J10" s="2">
        <f t="shared" si="5"/>
        <v>1124.6655258628766</v>
      </c>
      <c r="K10" s="2">
        <f t="shared" si="5"/>
        <v>825.90165565986774</v>
      </c>
      <c r="L10" s="2">
        <f t="shared" si="5"/>
        <v>433.53254810048088</v>
      </c>
      <c r="M10" s="2">
        <f t="shared" si="5"/>
        <v>271.30648334903185</v>
      </c>
      <c r="O10" t="str">
        <f t="shared" si="3"/>
        <v>Y</v>
      </c>
      <c r="P10">
        <f t="shared" ref="P10:AE10" si="6">$C$10-$C$10/$C$5*P5</f>
        <v>259.58761601745891</v>
      </c>
      <c r="Q10">
        <f t="shared" si="6"/>
        <v>245.48373054495414</v>
      </c>
      <c r="R10">
        <f t="shared" si="6"/>
        <v>196.75673397767673</v>
      </c>
      <c r="S10">
        <f t="shared" si="6"/>
        <v>317.28757087247277</v>
      </c>
      <c r="T10">
        <f t="shared" si="6"/>
        <v>569.89102887979016</v>
      </c>
      <c r="U10">
        <f t="shared" si="6"/>
        <v>599.38321278979424</v>
      </c>
      <c r="V10">
        <f t="shared" si="6"/>
        <v>577.58405731933817</v>
      </c>
      <c r="W10">
        <f t="shared" si="6"/>
        <v>778.89841750459857</v>
      </c>
      <c r="X10">
        <f t="shared" si="6"/>
        <v>846.85574361234308</v>
      </c>
      <c r="Y10">
        <f t="shared" si="6"/>
        <v>944.30749518849484</v>
      </c>
      <c r="Z10">
        <f t="shared" si="6"/>
        <v>1104.5878872460257</v>
      </c>
      <c r="AA10">
        <f t="shared" si="6"/>
        <v>1259.7395936771914</v>
      </c>
      <c r="AB10">
        <f t="shared" si="6"/>
        <v>1014.8314056678252</v>
      </c>
      <c r="AC10">
        <f t="shared" si="6"/>
        <v>1659.8017296761261</v>
      </c>
      <c r="AD10">
        <f t="shared" si="6"/>
        <v>1713.655170311366</v>
      </c>
      <c r="AE10">
        <f t="shared" si="6"/>
        <v>1512.3430516845087</v>
      </c>
    </row>
    <row r="11" spans="1:31" x14ac:dyDescent="0.25">
      <c r="O11" t="str">
        <f>O6</f>
        <v>label position</v>
      </c>
      <c r="P11">
        <f t="shared" ref="P11:AE11" si="7">P6</f>
        <v>0</v>
      </c>
      <c r="Q11">
        <f t="shared" si="7"/>
        <v>0</v>
      </c>
      <c r="R11">
        <f t="shared" si="7"/>
        <v>0</v>
      </c>
      <c r="S11">
        <f t="shared" si="7"/>
        <v>0</v>
      </c>
      <c r="T11">
        <f t="shared" si="7"/>
        <v>0</v>
      </c>
      <c r="U11">
        <f t="shared" si="7"/>
        <v>0</v>
      </c>
      <c r="V11">
        <f t="shared" si="7"/>
        <v>0</v>
      </c>
      <c r="W11">
        <f t="shared" si="7"/>
        <v>0</v>
      </c>
      <c r="X11">
        <f t="shared" si="7"/>
        <v>0</v>
      </c>
      <c r="Y11">
        <f t="shared" si="7"/>
        <v>0</v>
      </c>
      <c r="Z11">
        <f t="shared" si="7"/>
        <v>0</v>
      </c>
      <c r="AA11">
        <f t="shared" si="7"/>
        <v>0</v>
      </c>
      <c r="AB11">
        <f t="shared" si="7"/>
        <v>0</v>
      </c>
      <c r="AC11">
        <f t="shared" si="7"/>
        <v>0</v>
      </c>
      <c r="AD11">
        <f t="shared" si="7"/>
        <v>0</v>
      </c>
      <c r="AE11">
        <f t="shared" si="7"/>
        <v>0</v>
      </c>
    </row>
    <row r="13" spans="1:31" x14ac:dyDescent="0.25">
      <c r="F13" t="str">
        <f t="array" ref="F13:H21">TRANSPOSE(E8:M10)</f>
        <v>#</v>
      </c>
      <c r="G13" t="str">
        <v>X</v>
      </c>
      <c r="H13" t="str">
        <v>Y</v>
      </c>
      <c r="I13" t="s">
        <v>25</v>
      </c>
      <c r="J13" t="s">
        <v>39</v>
      </c>
      <c r="K13" t="s">
        <v>31</v>
      </c>
      <c r="L13" t="s">
        <v>32</v>
      </c>
    </row>
    <row r="14" spans="1:31" x14ac:dyDescent="0.25">
      <c r="E14" s="12" t="s">
        <v>37</v>
      </c>
      <c r="F14">
        <v>1</v>
      </c>
      <c r="G14" s="2">
        <v>410.1268866675037</v>
      </c>
      <c r="H14" s="2">
        <v>1711.5951781388878</v>
      </c>
      <c r="I14" t="str">
        <f>$B$1&amp;"T"&amp;F14</f>
        <v>??T1</v>
      </c>
      <c r="J14" t="e">
        <f t="shared" ref="J14:J21" si="8">Q&amp;I14&amp;Q</f>
        <v>#REF!</v>
      </c>
      <c r="K14">
        <f t="shared" ref="K14:L21" si="9">INT(G14)</f>
        <v>410</v>
      </c>
      <c r="L14">
        <f t="shared" si="9"/>
        <v>1711</v>
      </c>
      <c r="T14" s="1" t="e">
        <f>"UPDATE book_test SET mapPathX="&amp;K14&amp;", mapPathY="&amp;L14&amp;", constructX="&amp;K18&amp;", constructY="&amp;L18&amp;" WHERE refa="&amp;J14&amp;";"</f>
        <v>#REF!</v>
      </c>
    </row>
    <row r="15" spans="1:31" x14ac:dyDescent="0.25">
      <c r="E15" s="12"/>
      <c r="F15">
        <v>2</v>
      </c>
      <c r="G15" s="2">
        <v>274.08938967689721</v>
      </c>
      <c r="H15" s="2">
        <v>1247.2115237620883</v>
      </c>
      <c r="I15" t="str">
        <f t="shared" ref="I15:I21" si="10">$B$1&amp;"T"&amp;F15</f>
        <v>??T2</v>
      </c>
      <c r="J15" t="e">
        <f t="shared" si="8"/>
        <v>#REF!</v>
      </c>
      <c r="K15">
        <f t="shared" si="9"/>
        <v>274</v>
      </c>
      <c r="L15">
        <f t="shared" si="9"/>
        <v>1247</v>
      </c>
      <c r="T15" s="1" t="e">
        <f>"UPDATE book_test SET mapPathX="&amp;K15&amp;", mapPathY="&amp;L15&amp;", constructX="&amp;K19&amp;", constructY="&amp;L19&amp;" WHERE refa="&amp;J15&amp;";"</f>
        <v>#REF!</v>
      </c>
    </row>
    <row r="16" spans="1:31" x14ac:dyDescent="0.25">
      <c r="E16" s="12"/>
      <c r="F16">
        <v>3</v>
      </c>
      <c r="G16" s="2">
        <v>198.17799052113472</v>
      </c>
      <c r="H16" s="2">
        <v>760.07381003509818</v>
      </c>
      <c r="I16" t="str">
        <f t="shared" si="10"/>
        <v>??T3</v>
      </c>
      <c r="J16" t="e">
        <f t="shared" si="8"/>
        <v>#REF!</v>
      </c>
      <c r="K16">
        <f t="shared" si="9"/>
        <v>198</v>
      </c>
      <c r="L16">
        <f t="shared" si="9"/>
        <v>760</v>
      </c>
      <c r="T16" s="1" t="e">
        <f>"UPDATE book_test SET mapPathX="&amp;K16&amp;", mapPathY="&amp;L16&amp;", constructX="&amp;K20&amp;", constructY="&amp;L20&amp;" WHERE refa="&amp;J16&amp;";"</f>
        <v>#REF!</v>
      </c>
    </row>
    <row r="17" spans="5:20" x14ac:dyDescent="0.25">
      <c r="E17" s="12"/>
      <c r="F17">
        <v>4</v>
      </c>
      <c r="G17" s="2">
        <v>547.51163818503062</v>
      </c>
      <c r="H17" s="2">
        <v>303.47508799237517</v>
      </c>
      <c r="I17" t="str">
        <f t="shared" si="10"/>
        <v>??T4</v>
      </c>
      <c r="J17" t="e">
        <f t="shared" si="8"/>
        <v>#REF!</v>
      </c>
      <c r="K17">
        <f t="shared" si="9"/>
        <v>547</v>
      </c>
      <c r="L17">
        <f t="shared" si="9"/>
        <v>303</v>
      </c>
      <c r="T17" s="1" t="e">
        <f>"UPDATE book_test SET mapPathX="&amp;K17&amp;", mapPathY="&amp;L17&amp;", constructX="&amp;K21&amp;", constructY="&amp;L21&amp;" WHERE refa="&amp;J17&amp;";"</f>
        <v>#REF!</v>
      </c>
    </row>
    <row r="18" spans="5:20" ht="15" customHeight="1" x14ac:dyDescent="0.25">
      <c r="E18" s="12" t="s">
        <v>38</v>
      </c>
      <c r="F18">
        <v>1</v>
      </c>
      <c r="G18" s="2">
        <v>550.91035180589972</v>
      </c>
      <c r="H18" s="2">
        <v>1124.6655258628766</v>
      </c>
      <c r="I18" t="str">
        <f t="shared" si="10"/>
        <v>??T1</v>
      </c>
      <c r="J18" t="e">
        <f t="shared" si="8"/>
        <v>#REF!</v>
      </c>
      <c r="K18">
        <f t="shared" si="9"/>
        <v>550</v>
      </c>
      <c r="L18">
        <f t="shared" si="9"/>
        <v>1124</v>
      </c>
    </row>
    <row r="19" spans="5:20" x14ac:dyDescent="0.25">
      <c r="E19" s="12"/>
      <c r="F19">
        <v>2</v>
      </c>
      <c r="G19" s="2">
        <v>349.49487344634707</v>
      </c>
      <c r="H19" s="2">
        <v>825.90165565986774</v>
      </c>
      <c r="I19" t="str">
        <f t="shared" si="10"/>
        <v>??T2</v>
      </c>
      <c r="J19" t="e">
        <f t="shared" si="8"/>
        <v>#REF!</v>
      </c>
      <c r="K19">
        <f t="shared" si="9"/>
        <v>349</v>
      </c>
      <c r="L19">
        <f t="shared" si="9"/>
        <v>825</v>
      </c>
    </row>
    <row r="20" spans="5:20" x14ac:dyDescent="0.25">
      <c r="E20" s="12"/>
      <c r="F20">
        <v>3</v>
      </c>
      <c r="G20" s="2">
        <v>383.41714870807675</v>
      </c>
      <c r="H20" s="2">
        <v>433.53254810048088</v>
      </c>
      <c r="I20" t="str">
        <f t="shared" si="10"/>
        <v>??T3</v>
      </c>
      <c r="J20" t="e">
        <f t="shared" si="8"/>
        <v>#REF!</v>
      </c>
      <c r="K20">
        <f t="shared" si="9"/>
        <v>383</v>
      </c>
      <c r="L20">
        <f t="shared" si="9"/>
        <v>433</v>
      </c>
    </row>
    <row r="21" spans="5:20" x14ac:dyDescent="0.25">
      <c r="E21" s="12"/>
      <c r="F21">
        <v>4</v>
      </c>
      <c r="G21" s="2">
        <v>897.39938365298303</v>
      </c>
      <c r="H21" s="2">
        <v>271.30648334903185</v>
      </c>
      <c r="I21" t="str">
        <f t="shared" si="10"/>
        <v>??T4</v>
      </c>
      <c r="J21" t="e">
        <f t="shared" si="8"/>
        <v>#REF!</v>
      </c>
      <c r="K21">
        <f t="shared" si="9"/>
        <v>897</v>
      </c>
      <c r="L21">
        <f t="shared" si="9"/>
        <v>271</v>
      </c>
    </row>
    <row r="25" spans="5:20" x14ac:dyDescent="0.25">
      <c r="F25" t="str">
        <f t="array" ref="F25:I41">TRANSPOSE(O8:AE11)</f>
        <v>name</v>
      </c>
      <c r="G25" t="str">
        <v>X</v>
      </c>
      <c r="H25" t="str">
        <v>Y</v>
      </c>
      <c r="I25" t="str">
        <v>label position</v>
      </c>
      <c r="J25" t="s">
        <v>25</v>
      </c>
      <c r="K25" t="s">
        <v>39</v>
      </c>
      <c r="N25" t="s">
        <v>27</v>
      </c>
      <c r="O25" t="s">
        <v>28</v>
      </c>
      <c r="P25" t="s">
        <v>29</v>
      </c>
      <c r="Q25" t="s">
        <v>31</v>
      </c>
      <c r="R25" t="s">
        <v>32</v>
      </c>
    </row>
    <row r="26" spans="5:20" x14ac:dyDescent="0.25">
      <c r="F26" t="str">
        <v>Alexandroupoli</v>
      </c>
      <c r="G26">
        <v>1031.6930477552371</v>
      </c>
      <c r="H26">
        <v>259.58761601745891</v>
      </c>
      <c r="I26">
        <v>0</v>
      </c>
      <c r="J26" t="str">
        <f t="shared" ref="J26:J41" si="11">$B$1&amp;"T"&amp;N26&amp;"LS"&amp;O26</f>
        <v>??T1LS1</v>
      </c>
      <c r="K26" t="e">
        <f t="shared" ref="K26:K41" si="12">Q&amp;J26&amp;Q</f>
        <v>#REF!</v>
      </c>
      <c r="N26">
        <v>1</v>
      </c>
      <c r="O26">
        <v>1</v>
      </c>
      <c r="P26" t="e">
        <f t="shared" ref="P26:P41" si="13">Q&amp;F26&amp;Q</f>
        <v>#REF!</v>
      </c>
      <c r="Q26">
        <f t="shared" ref="Q26:R41" si="14">INT(G26)</f>
        <v>1031</v>
      </c>
      <c r="R26">
        <f t="shared" si="14"/>
        <v>259</v>
      </c>
      <c r="T26" s="1" t="e">
        <f>"UPDATE section SET cityName="&amp;P26&amp;", cityX="&amp;Q26&amp;", cityY="&amp;R26&amp;", cityLabelPosition="&amp;I26&amp;" WHERE refa="&amp;K26&amp;";"</f>
        <v>#REF!</v>
      </c>
    </row>
    <row r="27" spans="5:20" x14ac:dyDescent="0.25">
      <c r="F27" t="str">
        <v>Kavala</v>
      </c>
      <c r="G27">
        <v>777.27505670730818</v>
      </c>
      <c r="H27">
        <v>245.48373054495414</v>
      </c>
      <c r="I27">
        <v>0</v>
      </c>
      <c r="J27" t="str">
        <f t="shared" si="11"/>
        <v>??T1LS2</v>
      </c>
      <c r="K27" t="e">
        <f t="shared" si="12"/>
        <v>#REF!</v>
      </c>
      <c r="N27">
        <f>N26</f>
        <v>1</v>
      </c>
      <c r="O27">
        <v>2</v>
      </c>
      <c r="P27" t="e">
        <f t="shared" si="13"/>
        <v>#REF!</v>
      </c>
      <c r="Q27">
        <f t="shared" si="14"/>
        <v>777</v>
      </c>
      <c r="R27">
        <f t="shared" si="14"/>
        <v>245</v>
      </c>
      <c r="T27" s="1" t="e">
        <f t="shared" ref="T27:T41" si="15">"UPDATE section SET cityName="&amp;P27&amp;", cityX="&amp;Q27&amp;", cityY="&amp;R27&amp;", cityLabelPosition="&amp;I27&amp;" WHERE refa="&amp;K27&amp;";"</f>
        <v>#REF!</v>
      </c>
    </row>
    <row r="28" spans="5:20" x14ac:dyDescent="0.25">
      <c r="F28" t="str">
        <v>Serres</v>
      </c>
      <c r="G28">
        <v>635.22402334826063</v>
      </c>
      <c r="H28">
        <v>196.75673397767673</v>
      </c>
      <c r="I28">
        <v>0</v>
      </c>
      <c r="J28" t="str">
        <f t="shared" si="11"/>
        <v>??T1LS3</v>
      </c>
      <c r="K28" t="e">
        <f t="shared" si="12"/>
        <v>#REF!</v>
      </c>
      <c r="N28">
        <f>N26</f>
        <v>1</v>
      </c>
      <c r="O28">
        <v>3</v>
      </c>
      <c r="P28" t="e">
        <f t="shared" si="13"/>
        <v>#REF!</v>
      </c>
      <c r="Q28">
        <f t="shared" si="14"/>
        <v>635</v>
      </c>
      <c r="R28">
        <f t="shared" si="14"/>
        <v>196</v>
      </c>
      <c r="T28" s="1" t="e">
        <f t="shared" si="15"/>
        <v>#REF!</v>
      </c>
    </row>
    <row r="29" spans="5:20" x14ac:dyDescent="0.25">
      <c r="F29" t="str">
        <v>Thessaloniki</v>
      </c>
      <c r="G29">
        <v>537.69725032454869</v>
      </c>
      <c r="H29">
        <v>317.28757087247277</v>
      </c>
      <c r="I29">
        <v>0</v>
      </c>
      <c r="J29" t="str">
        <f t="shared" si="11"/>
        <v>??T1LS4</v>
      </c>
      <c r="K29" t="e">
        <f t="shared" si="12"/>
        <v>#REF!</v>
      </c>
      <c r="N29">
        <f>N26</f>
        <v>1</v>
      </c>
      <c r="O29">
        <v>4</v>
      </c>
      <c r="P29" t="e">
        <f t="shared" si="13"/>
        <v>#REF!</v>
      </c>
      <c r="Q29">
        <f t="shared" si="14"/>
        <v>537</v>
      </c>
      <c r="R29">
        <f t="shared" si="14"/>
        <v>317</v>
      </c>
      <c r="T29" s="1" t="e">
        <f t="shared" si="15"/>
        <v>#REF!</v>
      </c>
    </row>
    <row r="30" spans="5:20" x14ac:dyDescent="0.25">
      <c r="F30" t="str">
        <v>Loanniana</v>
      </c>
      <c r="G30">
        <v>191.05255220475391</v>
      </c>
      <c r="H30">
        <v>569.89102887979016</v>
      </c>
      <c r="I30">
        <v>0</v>
      </c>
      <c r="J30" t="str">
        <f t="shared" si="11"/>
        <v>??T2LS1</v>
      </c>
      <c r="K30" t="e">
        <f t="shared" si="12"/>
        <v>#REF!</v>
      </c>
      <c r="N30">
        <f>N26+1</f>
        <v>2</v>
      </c>
      <c r="O30">
        <v>1</v>
      </c>
      <c r="P30" t="e">
        <f t="shared" si="13"/>
        <v>#REF!</v>
      </c>
      <c r="Q30">
        <f t="shared" si="14"/>
        <v>191</v>
      </c>
      <c r="R30">
        <f t="shared" si="14"/>
        <v>569</v>
      </c>
      <c r="T30" s="1" t="e">
        <f t="shared" si="15"/>
        <v>#REF!</v>
      </c>
    </row>
    <row r="31" spans="5:20" x14ac:dyDescent="0.25">
      <c r="F31" t="str">
        <v>Trikala</v>
      </c>
      <c r="G31">
        <v>343.70371746749402</v>
      </c>
      <c r="H31">
        <v>599.38321278979424</v>
      </c>
      <c r="I31">
        <v>0</v>
      </c>
      <c r="J31" t="str">
        <f t="shared" si="11"/>
        <v>??T2LS2</v>
      </c>
      <c r="K31" t="e">
        <f t="shared" si="12"/>
        <v>#REF!</v>
      </c>
      <c r="N31">
        <f>N30</f>
        <v>2</v>
      </c>
      <c r="O31">
        <v>2</v>
      </c>
      <c r="P31" t="e">
        <f t="shared" si="13"/>
        <v>#REF!</v>
      </c>
      <c r="Q31">
        <f t="shared" si="14"/>
        <v>343</v>
      </c>
      <c r="R31">
        <f t="shared" si="14"/>
        <v>599</v>
      </c>
      <c r="T31" s="1" t="e">
        <f t="shared" si="15"/>
        <v>#REF!</v>
      </c>
    </row>
    <row r="32" spans="5:20" x14ac:dyDescent="0.25">
      <c r="F32" t="str">
        <v>Larissa</v>
      </c>
      <c r="G32">
        <v>457.13254151665814</v>
      </c>
      <c r="H32">
        <v>577.58405731933817</v>
      </c>
      <c r="I32">
        <v>0</v>
      </c>
      <c r="J32" t="str">
        <f t="shared" si="11"/>
        <v>??T2LS3</v>
      </c>
      <c r="K32" t="e">
        <f t="shared" si="12"/>
        <v>#REF!</v>
      </c>
      <c r="N32">
        <f>N30</f>
        <v>2</v>
      </c>
      <c r="O32">
        <v>3</v>
      </c>
      <c r="P32" t="e">
        <f t="shared" si="13"/>
        <v>#REF!</v>
      </c>
      <c r="Q32">
        <f t="shared" si="14"/>
        <v>457</v>
      </c>
      <c r="R32">
        <f t="shared" si="14"/>
        <v>577</v>
      </c>
      <c r="T32" s="1" t="e">
        <f t="shared" si="15"/>
        <v>#REF!</v>
      </c>
    </row>
    <row r="33" spans="6:20" x14ac:dyDescent="0.25">
      <c r="F33" t="str">
        <v>Lamia</v>
      </c>
      <c r="G33">
        <v>448.65058282379084</v>
      </c>
      <c r="H33">
        <v>778.89841750459857</v>
      </c>
      <c r="I33">
        <v>0</v>
      </c>
      <c r="J33" t="str">
        <f t="shared" si="11"/>
        <v>??T2LS4</v>
      </c>
      <c r="K33" t="e">
        <f t="shared" si="12"/>
        <v>#REF!</v>
      </c>
      <c r="N33">
        <f>N30</f>
        <v>2</v>
      </c>
      <c r="O33">
        <v>4</v>
      </c>
      <c r="P33" t="e">
        <f t="shared" si="13"/>
        <v>#REF!</v>
      </c>
      <c r="Q33">
        <f t="shared" si="14"/>
        <v>448</v>
      </c>
      <c r="R33">
        <f t="shared" si="14"/>
        <v>778</v>
      </c>
      <c r="T33" s="1" t="e">
        <f t="shared" si="15"/>
        <v>#REF!</v>
      </c>
    </row>
    <row r="34" spans="6:20" x14ac:dyDescent="0.25">
      <c r="F34" t="str">
        <v>Agrinio</v>
      </c>
      <c r="G34">
        <v>275.85916694403471</v>
      </c>
      <c r="H34">
        <v>846.85574361234308</v>
      </c>
      <c r="I34">
        <v>0</v>
      </c>
      <c r="J34" t="str">
        <f t="shared" si="11"/>
        <v>??T3LS1</v>
      </c>
      <c r="K34" t="e">
        <f t="shared" si="12"/>
        <v>#REF!</v>
      </c>
      <c r="N34">
        <f>N30+1</f>
        <v>3</v>
      </c>
      <c r="O34">
        <v>1</v>
      </c>
      <c r="P34" t="e">
        <f t="shared" si="13"/>
        <v>#REF!</v>
      </c>
      <c r="Q34">
        <f t="shared" si="14"/>
        <v>275</v>
      </c>
      <c r="R34">
        <f t="shared" si="14"/>
        <v>846</v>
      </c>
      <c r="T34" s="1" t="e">
        <f t="shared" si="15"/>
        <v>#REF!</v>
      </c>
    </row>
    <row r="35" spans="6:20" x14ac:dyDescent="0.25">
      <c r="F35" t="str">
        <v>Patras</v>
      </c>
      <c r="G35">
        <v>329.92169282278041</v>
      </c>
      <c r="H35">
        <v>944.30749518849484</v>
      </c>
      <c r="I35">
        <v>0</v>
      </c>
      <c r="J35" t="str">
        <f t="shared" si="11"/>
        <v>??T3LS2</v>
      </c>
      <c r="K35" t="e">
        <f t="shared" si="12"/>
        <v>#REF!</v>
      </c>
      <c r="N35">
        <f>N34</f>
        <v>3</v>
      </c>
      <c r="O35">
        <v>2</v>
      </c>
      <c r="P35" t="e">
        <f t="shared" si="13"/>
        <v>#REF!</v>
      </c>
      <c r="Q35">
        <f t="shared" si="14"/>
        <v>329</v>
      </c>
      <c r="R35">
        <f t="shared" si="14"/>
        <v>944</v>
      </c>
      <c r="T35" s="1" t="e">
        <f t="shared" si="15"/>
        <v>#REF!</v>
      </c>
    </row>
    <row r="36" spans="6:20" x14ac:dyDescent="0.25">
      <c r="F36" t="str">
        <v>Archia Olympia</v>
      </c>
      <c r="G36">
        <v>314.02149496724144</v>
      </c>
      <c r="H36">
        <v>1104.5878872460257</v>
      </c>
      <c r="I36">
        <v>0</v>
      </c>
      <c r="J36" t="str">
        <f t="shared" si="11"/>
        <v>??T3LS3</v>
      </c>
      <c r="K36" t="e">
        <f t="shared" si="12"/>
        <v>#REF!</v>
      </c>
      <c r="N36">
        <f>N34</f>
        <v>3</v>
      </c>
      <c r="O36">
        <v>3</v>
      </c>
      <c r="P36" t="e">
        <f t="shared" si="13"/>
        <v>#REF!</v>
      </c>
      <c r="Q36">
        <f t="shared" si="14"/>
        <v>314</v>
      </c>
      <c r="R36">
        <f t="shared" si="14"/>
        <v>1104</v>
      </c>
      <c r="T36" s="1" t="e">
        <f t="shared" si="15"/>
        <v>#REF!</v>
      </c>
    </row>
    <row r="37" spans="6:20" x14ac:dyDescent="0.25">
      <c r="F37" t="str">
        <v>Kalamata</v>
      </c>
      <c r="G37">
        <v>396.70808332578366</v>
      </c>
      <c r="H37">
        <v>1259.7395936771914</v>
      </c>
      <c r="I37">
        <v>0</v>
      </c>
      <c r="J37" t="str">
        <f t="shared" si="11"/>
        <v>??T3LS4</v>
      </c>
      <c r="K37" t="e">
        <f t="shared" si="12"/>
        <v>#REF!</v>
      </c>
      <c r="N37">
        <f>N34</f>
        <v>3</v>
      </c>
      <c r="O37">
        <v>4</v>
      </c>
      <c r="P37" t="e">
        <f t="shared" si="13"/>
        <v>#REF!</v>
      </c>
      <c r="Q37">
        <f t="shared" si="14"/>
        <v>396</v>
      </c>
      <c r="R37">
        <f t="shared" si="14"/>
        <v>1259</v>
      </c>
      <c r="T37" s="1" t="e">
        <f t="shared" si="15"/>
        <v>#REF!</v>
      </c>
    </row>
    <row r="38" spans="6:20" x14ac:dyDescent="0.25">
      <c r="F38" t="str">
        <v>Athens</v>
      </c>
      <c r="G38">
        <v>667.02627222925173</v>
      </c>
      <c r="H38">
        <v>1014.8314056678252</v>
      </c>
      <c r="I38">
        <v>0</v>
      </c>
      <c r="J38" t="str">
        <f t="shared" si="11"/>
        <v>??T4LS1</v>
      </c>
      <c r="K38" t="e">
        <f t="shared" si="12"/>
        <v>#REF!</v>
      </c>
      <c r="N38">
        <f>N34+1</f>
        <v>4</v>
      </c>
      <c r="O38">
        <v>1</v>
      </c>
      <c r="P38" t="e">
        <f t="shared" si="13"/>
        <v>#REF!</v>
      </c>
      <c r="Q38">
        <f t="shared" si="14"/>
        <v>667</v>
      </c>
      <c r="R38">
        <f t="shared" si="14"/>
        <v>1014</v>
      </c>
      <c r="T38" s="1" t="e">
        <f t="shared" si="15"/>
        <v>#REF!</v>
      </c>
    </row>
    <row r="39" spans="6:20" x14ac:dyDescent="0.25">
      <c r="F39" t="str">
        <v>Chania</v>
      </c>
      <c r="G39">
        <v>718.97062489717223</v>
      </c>
      <c r="H39">
        <v>1659.8017296761261</v>
      </c>
      <c r="I39">
        <v>0</v>
      </c>
      <c r="J39" t="str">
        <f t="shared" si="11"/>
        <v>??T4LS2</v>
      </c>
      <c r="K39" t="e">
        <f t="shared" si="12"/>
        <v>#REF!</v>
      </c>
      <c r="N39">
        <f>N38</f>
        <v>4</v>
      </c>
      <c r="O39">
        <v>2</v>
      </c>
      <c r="P39" t="e">
        <f t="shared" si="13"/>
        <v>#REF!</v>
      </c>
      <c r="Q39">
        <f t="shared" si="14"/>
        <v>718</v>
      </c>
      <c r="R39">
        <f t="shared" si="14"/>
        <v>1659</v>
      </c>
      <c r="T39" s="1" t="e">
        <f t="shared" si="15"/>
        <v>#REF!</v>
      </c>
    </row>
    <row r="40" spans="6:20" x14ac:dyDescent="0.25">
      <c r="F40" t="str">
        <v>Heraklion</v>
      </c>
      <c r="G40">
        <v>916.14419732533463</v>
      </c>
      <c r="H40">
        <v>1713.655170311366</v>
      </c>
      <c r="I40">
        <v>0</v>
      </c>
      <c r="J40" t="str">
        <f t="shared" si="11"/>
        <v>??T4LS3</v>
      </c>
      <c r="K40" t="e">
        <f t="shared" si="12"/>
        <v>#REF!</v>
      </c>
      <c r="N40">
        <f>N38</f>
        <v>4</v>
      </c>
      <c r="O40">
        <v>3</v>
      </c>
      <c r="P40" t="e">
        <f t="shared" si="13"/>
        <v>#REF!</v>
      </c>
      <c r="Q40">
        <f t="shared" si="14"/>
        <v>916</v>
      </c>
      <c r="R40">
        <f t="shared" si="14"/>
        <v>1713</v>
      </c>
      <c r="T40" s="1" t="e">
        <f t="shared" si="15"/>
        <v>#REF!</v>
      </c>
    </row>
    <row r="41" spans="6:20" x14ac:dyDescent="0.25">
      <c r="F41" t="str">
        <v>Lindos</v>
      </c>
      <c r="G41">
        <v>1415.4400607078694</v>
      </c>
      <c r="H41">
        <v>1512.3430516845087</v>
      </c>
      <c r="I41">
        <v>0</v>
      </c>
      <c r="J41" t="str">
        <f t="shared" si="11"/>
        <v>??T4LS4</v>
      </c>
      <c r="K41" t="e">
        <f t="shared" si="12"/>
        <v>#REF!</v>
      </c>
      <c r="N41">
        <f>N38</f>
        <v>4</v>
      </c>
      <c r="O41">
        <v>4</v>
      </c>
      <c r="P41" t="e">
        <f t="shared" si="13"/>
        <v>#REF!</v>
      </c>
      <c r="Q41">
        <f t="shared" si="14"/>
        <v>1415</v>
      </c>
      <c r="R41">
        <f t="shared" si="14"/>
        <v>1512</v>
      </c>
      <c r="T41" s="1" t="e">
        <f t="shared" si="15"/>
        <v>#REF!</v>
      </c>
    </row>
  </sheetData>
  <mergeCells count="4">
    <mergeCell ref="A4:A5"/>
    <mergeCell ref="A9:A10"/>
    <mergeCell ref="E14:E17"/>
    <mergeCell ref="E18:E2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workbookViewId="0">
      <selection activeCell="O21" sqref="O21"/>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21" x14ac:dyDescent="0.35">
      <c r="A1" s="4" t="s">
        <v>135</v>
      </c>
      <c r="B1" t="s">
        <v>40</v>
      </c>
      <c r="C1" t="s">
        <v>30</v>
      </c>
    </row>
    <row r="2" spans="1:31" x14ac:dyDescent="0.25">
      <c r="P2">
        <v>1</v>
      </c>
      <c r="Q2">
        <f>P2+1</f>
        <v>2</v>
      </c>
      <c r="R2">
        <f t="shared" ref="R2:AE2" si="0">Q2+1</f>
        <v>3</v>
      </c>
      <c r="S2">
        <f t="shared" si="0"/>
        <v>4</v>
      </c>
      <c r="T2">
        <f t="shared" si="0"/>
        <v>5</v>
      </c>
      <c r="U2">
        <f t="shared" si="0"/>
        <v>6</v>
      </c>
      <c r="V2">
        <f t="shared" si="0"/>
        <v>7</v>
      </c>
      <c r="W2">
        <f t="shared" si="0"/>
        <v>8</v>
      </c>
      <c r="X2">
        <f t="shared" si="0"/>
        <v>9</v>
      </c>
      <c r="Y2">
        <f t="shared" si="0"/>
        <v>10</v>
      </c>
      <c r="Z2">
        <f t="shared" si="0"/>
        <v>11</v>
      </c>
      <c r="AA2">
        <f t="shared" si="0"/>
        <v>12</v>
      </c>
      <c r="AB2">
        <f t="shared" si="0"/>
        <v>13</v>
      </c>
      <c r="AC2">
        <f t="shared" si="0"/>
        <v>14</v>
      </c>
      <c r="AD2">
        <f t="shared" si="0"/>
        <v>15</v>
      </c>
      <c r="AE2">
        <f t="shared" si="0"/>
        <v>16</v>
      </c>
    </row>
    <row r="3" spans="1:31" x14ac:dyDescent="0.25">
      <c r="C3" t="s">
        <v>0</v>
      </c>
      <c r="F3" t="s">
        <v>1</v>
      </c>
      <c r="G3" t="s">
        <v>2</v>
      </c>
      <c r="H3" t="s">
        <v>3</v>
      </c>
      <c r="I3" t="s">
        <v>4</v>
      </c>
      <c r="J3" t="s">
        <v>33</v>
      </c>
      <c r="K3" t="s">
        <v>34</v>
      </c>
      <c r="L3" t="s">
        <v>35</v>
      </c>
      <c r="M3" t="s">
        <v>36</v>
      </c>
      <c r="O3" t="s">
        <v>18</v>
      </c>
      <c r="P3" t="s">
        <v>136</v>
      </c>
      <c r="Q3" t="s">
        <v>137</v>
      </c>
      <c r="R3" t="s">
        <v>138</v>
      </c>
      <c r="S3" t="s">
        <v>139</v>
      </c>
      <c r="T3" t="s">
        <v>140</v>
      </c>
      <c r="U3" t="s">
        <v>141</v>
      </c>
      <c r="V3" t="s">
        <v>142</v>
      </c>
      <c r="W3" t="s">
        <v>143</v>
      </c>
      <c r="X3" t="s">
        <v>144</v>
      </c>
      <c r="Y3" t="s">
        <v>145</v>
      </c>
      <c r="Z3" t="s">
        <v>146</v>
      </c>
      <c r="AA3" t="s">
        <v>147</v>
      </c>
      <c r="AB3" t="s">
        <v>148</v>
      </c>
      <c r="AC3" t="s">
        <v>149</v>
      </c>
      <c r="AD3" t="s">
        <v>150</v>
      </c>
      <c r="AE3" t="s">
        <v>151</v>
      </c>
    </row>
    <row r="4" spans="1:31" x14ac:dyDescent="0.25">
      <c r="A4" s="11" t="s">
        <v>9</v>
      </c>
      <c r="B4" t="s">
        <v>7</v>
      </c>
      <c r="C4" s="3">
        <v>1095.5482199999999</v>
      </c>
      <c r="E4" t="s">
        <v>5</v>
      </c>
      <c r="F4" s="3">
        <v>70.775000000000006</v>
      </c>
      <c r="G4" s="3">
        <v>277.33300000000003</v>
      </c>
      <c r="H4" s="3">
        <v>340.55099999999999</v>
      </c>
      <c r="I4" s="3">
        <v>651.28499999999997</v>
      </c>
      <c r="J4" s="3">
        <v>355.935</v>
      </c>
      <c r="K4" s="3">
        <v>295.69499999999999</v>
      </c>
      <c r="L4" s="3">
        <v>607.43600000000004</v>
      </c>
      <c r="M4" s="3">
        <v>822.04100000000005</v>
      </c>
      <c r="O4" t="s">
        <v>5</v>
      </c>
      <c r="P4" s="3">
        <v>75.608999999999995</v>
      </c>
      <c r="Q4" s="3">
        <v>69.584999999999994</v>
      </c>
      <c r="R4" s="3">
        <v>241.26900000000001</v>
      </c>
      <c r="S4" s="3">
        <v>462.65</v>
      </c>
      <c r="T4" s="3">
        <v>363.25400000000002</v>
      </c>
      <c r="U4" s="3">
        <v>281.18099999999998</v>
      </c>
      <c r="V4" s="3">
        <v>306.738</v>
      </c>
      <c r="W4" s="3">
        <v>332.29599999999999</v>
      </c>
      <c r="X4" s="3">
        <v>447.20299999999997</v>
      </c>
      <c r="Y4" s="3">
        <v>638.98699999999997</v>
      </c>
      <c r="Z4" s="3">
        <v>547.40599999999995</v>
      </c>
      <c r="AA4" s="3">
        <v>645.62900000000002</v>
      </c>
      <c r="AB4" s="3">
        <v>675.19399999999996</v>
      </c>
      <c r="AC4" s="3">
        <v>739.75400000000002</v>
      </c>
      <c r="AD4" s="3">
        <v>894.11800000000005</v>
      </c>
      <c r="AE4" s="3">
        <v>878.30499999999995</v>
      </c>
    </row>
    <row r="5" spans="1:31" x14ac:dyDescent="0.25">
      <c r="A5" s="11"/>
      <c r="B5" t="s">
        <v>8</v>
      </c>
      <c r="C5" s="3">
        <v>828.28801999999996</v>
      </c>
      <c r="E5" t="s">
        <v>6</v>
      </c>
      <c r="F5" s="3">
        <v>329.387</v>
      </c>
      <c r="G5" s="3">
        <v>72.261000000000024</v>
      </c>
      <c r="H5" s="3">
        <v>72.904000000000053</v>
      </c>
      <c r="I5" s="3">
        <v>315.23600000000005</v>
      </c>
      <c r="J5" s="3">
        <v>403.14699999999999</v>
      </c>
      <c r="K5" s="3">
        <v>151.64500000000004</v>
      </c>
      <c r="L5" s="3">
        <v>181.01200000000006</v>
      </c>
      <c r="M5" s="3">
        <v>516.85000000000014</v>
      </c>
      <c r="O5" t="s">
        <v>6</v>
      </c>
      <c r="P5" s="3">
        <v>323.11900000000003</v>
      </c>
      <c r="Q5" s="3">
        <v>429.29200000000009</v>
      </c>
      <c r="R5" s="3">
        <v>427.786</v>
      </c>
      <c r="S5" s="3">
        <v>381.85300000000001</v>
      </c>
      <c r="T5" s="3">
        <v>314.08300000000003</v>
      </c>
      <c r="U5" s="3">
        <v>294.73500000000001</v>
      </c>
      <c r="V5" s="3">
        <v>250.00900000000001</v>
      </c>
      <c r="W5" s="3">
        <v>67.91100000000003</v>
      </c>
      <c r="X5" s="3">
        <v>94.134000000000015</v>
      </c>
      <c r="Y5" s="3">
        <v>103.05300000000005</v>
      </c>
      <c r="Z5" s="3">
        <v>281.95600000000002</v>
      </c>
      <c r="AA5" s="3">
        <v>308.81200000000001</v>
      </c>
      <c r="AB5" s="3">
        <v>478.96300000000002</v>
      </c>
      <c r="AC5" s="3">
        <v>522.66300000000001</v>
      </c>
      <c r="AD5" s="3">
        <v>488.02500000000003</v>
      </c>
      <c r="AE5" s="3">
        <v>393.14800000000008</v>
      </c>
    </row>
    <row r="6" spans="1:31" x14ac:dyDescent="0.25">
      <c r="F6" s="2"/>
      <c r="G6" s="2"/>
      <c r="H6" s="2"/>
      <c r="I6" s="2"/>
      <c r="J6" s="2"/>
      <c r="K6" s="2"/>
      <c r="L6" s="2"/>
      <c r="M6" s="2"/>
      <c r="O6" t="s">
        <v>19</v>
      </c>
      <c r="P6" s="3">
        <v>3</v>
      </c>
      <c r="Q6" s="3">
        <v>1</v>
      </c>
      <c r="R6" s="3">
        <v>3</v>
      </c>
      <c r="S6" s="3">
        <v>1</v>
      </c>
      <c r="T6" s="3">
        <v>1</v>
      </c>
      <c r="U6" s="3">
        <v>4</v>
      </c>
      <c r="V6" s="3">
        <v>2</v>
      </c>
      <c r="W6" s="3">
        <v>1</v>
      </c>
      <c r="X6" s="3">
        <v>1</v>
      </c>
      <c r="Y6" s="3">
        <v>3</v>
      </c>
      <c r="Z6" s="3">
        <v>4</v>
      </c>
      <c r="AA6" s="3">
        <v>2</v>
      </c>
      <c r="AB6" s="3">
        <v>4</v>
      </c>
      <c r="AC6" s="3">
        <v>1</v>
      </c>
      <c r="AD6" s="3">
        <v>2</v>
      </c>
      <c r="AE6" s="3">
        <v>2</v>
      </c>
    </row>
    <row r="8" spans="1:31" x14ac:dyDescent="0.25">
      <c r="E8" t="s">
        <v>23</v>
      </c>
      <c r="F8">
        <v>1</v>
      </c>
      <c r="G8">
        <v>2</v>
      </c>
      <c r="H8">
        <v>3</v>
      </c>
      <c r="I8">
        <v>4</v>
      </c>
      <c r="J8">
        <v>1</v>
      </c>
      <c r="K8">
        <v>2</v>
      </c>
      <c r="L8">
        <v>3</v>
      </c>
      <c r="M8">
        <v>4</v>
      </c>
      <c r="O8" t="str">
        <f>O3</f>
        <v>name</v>
      </c>
      <c r="P8" t="str">
        <f t="shared" ref="P8:AE8" si="1">P3</f>
        <v>Szombathely</v>
      </c>
      <c r="Q8" t="str">
        <f t="shared" si="1"/>
        <v>Sopron</v>
      </c>
      <c r="R8" t="str">
        <f t="shared" si="1"/>
        <v>Győr</v>
      </c>
      <c r="S8" t="str">
        <f t="shared" si="1"/>
        <v>BUDAPEST</v>
      </c>
      <c r="T8" t="str">
        <f t="shared" si="1"/>
        <v>Székesfehérvár</v>
      </c>
      <c r="U8" t="str">
        <f t="shared" si="1"/>
        <v>Veszprém</v>
      </c>
      <c r="V8" t="str">
        <f t="shared" si="1"/>
        <v>Siófok</v>
      </c>
      <c r="W8" t="str">
        <f t="shared" si="1"/>
        <v>Pécs</v>
      </c>
      <c r="X8" t="str">
        <f t="shared" si="1"/>
        <v>Baja</v>
      </c>
      <c r="Y8" t="str">
        <f t="shared" si="1"/>
        <v>Szeged</v>
      </c>
      <c r="Z8" t="str">
        <f t="shared" si="1"/>
        <v>Kecskemét</v>
      </c>
      <c r="AA8" t="str">
        <f t="shared" si="1"/>
        <v>Szolnok</v>
      </c>
      <c r="AB8" t="str">
        <f t="shared" si="1"/>
        <v>Eger</v>
      </c>
      <c r="AC8" t="str">
        <f t="shared" si="1"/>
        <v>Miskolc</v>
      </c>
      <c r="AD8" t="str">
        <f t="shared" si="1"/>
        <v>Nyíregyháza</v>
      </c>
      <c r="AE8" t="str">
        <f t="shared" si="1"/>
        <v>Debrecen</v>
      </c>
    </row>
    <row r="9" spans="1:31" x14ac:dyDescent="0.25">
      <c r="A9" s="11" t="s">
        <v>20</v>
      </c>
      <c r="B9" t="s">
        <v>21</v>
      </c>
      <c r="C9" s="2">
        <v>1500</v>
      </c>
      <c r="E9" t="s">
        <v>5</v>
      </c>
      <c r="F9" s="2">
        <f>$C$9/$C$4*F4</f>
        <v>96.903539307471121</v>
      </c>
      <c r="G9" s="2">
        <f t="shared" ref="G9:M9" si="2">$C$9/$C$4*G4</f>
        <v>379.71811044519796</v>
      </c>
      <c r="H9" s="2">
        <f t="shared" si="2"/>
        <v>466.27477519884974</v>
      </c>
      <c r="I9" s="2">
        <f t="shared" si="2"/>
        <v>891.72478414505565</v>
      </c>
      <c r="J9" s="2">
        <f t="shared" si="2"/>
        <v>487.33820223814524</v>
      </c>
      <c r="K9" s="2">
        <f t="shared" si="2"/>
        <v>404.85894815291653</v>
      </c>
      <c r="L9" s="2">
        <f t="shared" si="2"/>
        <v>831.68771886645038</v>
      </c>
      <c r="M9" s="2">
        <f t="shared" si="2"/>
        <v>1125.5200615450776</v>
      </c>
      <c r="O9" t="str">
        <f t="shared" ref="O9:O10" si="3">O4</f>
        <v>X</v>
      </c>
      <c r="P9">
        <f t="shared" ref="P9:AE9" si="4">$C$9/$C$4*P4</f>
        <v>103.5221434616543</v>
      </c>
      <c r="Q9">
        <f t="shared" si="4"/>
        <v>95.27421805313142</v>
      </c>
      <c r="R9">
        <f t="shared" si="4"/>
        <v>330.34009219603314</v>
      </c>
      <c r="S9">
        <f t="shared" si="4"/>
        <v>633.44998178172386</v>
      </c>
      <c r="T9">
        <f t="shared" si="4"/>
        <v>497.35921254109661</v>
      </c>
      <c r="U9">
        <f t="shared" si="4"/>
        <v>384.98670556007107</v>
      </c>
      <c r="V9">
        <f t="shared" si="4"/>
        <v>419.97877555768383</v>
      </c>
      <c r="W9">
        <f t="shared" si="4"/>
        <v>454.97221473282116</v>
      </c>
      <c r="X9">
        <f t="shared" si="4"/>
        <v>612.30029655837507</v>
      </c>
      <c r="Y9">
        <f t="shared" si="4"/>
        <v>874.88663894684612</v>
      </c>
      <c r="Z9">
        <f t="shared" si="4"/>
        <v>749.49599206139919</v>
      </c>
      <c r="AA9">
        <f t="shared" si="4"/>
        <v>883.98071606560598</v>
      </c>
      <c r="AB9">
        <f t="shared" si="4"/>
        <v>924.46044958203663</v>
      </c>
      <c r="AC9">
        <f t="shared" si="4"/>
        <v>1012.8545505737758</v>
      </c>
      <c r="AD9">
        <f t="shared" si="4"/>
        <v>1224.2062699896496</v>
      </c>
      <c r="AE9">
        <f t="shared" si="4"/>
        <v>1202.5554657922771</v>
      </c>
    </row>
    <row r="10" spans="1:31" x14ac:dyDescent="0.25">
      <c r="A10" s="11"/>
      <c r="B10" t="s">
        <v>22</v>
      </c>
      <c r="C10" s="2">
        <v>1800</v>
      </c>
      <c r="E10" t="s">
        <v>6</v>
      </c>
      <c r="F10" s="2">
        <f>$C$10-$C$10/$C$5*F5</f>
        <v>1084.1902989252458</v>
      </c>
      <c r="G10" s="2">
        <f t="shared" ref="G10:M10" si="5">$C$10-$C$10/$C$5*G5</f>
        <v>1642.9654940560411</v>
      </c>
      <c r="H10" s="2">
        <f t="shared" si="5"/>
        <v>1641.5681540341486</v>
      </c>
      <c r="I10" s="2">
        <f t="shared" si="5"/>
        <v>1114.9426451924294</v>
      </c>
      <c r="J10" s="2">
        <f t="shared" si="5"/>
        <v>923.89823047301832</v>
      </c>
      <c r="K10" s="2">
        <f t="shared" si="5"/>
        <v>1470.451590015753</v>
      </c>
      <c r="L10" s="2">
        <f t="shared" si="5"/>
        <v>1406.6324851589666</v>
      </c>
      <c r="M10" s="2">
        <f t="shared" si="5"/>
        <v>676.80374756597325</v>
      </c>
      <c r="O10" t="str">
        <f t="shared" si="3"/>
        <v>Y</v>
      </c>
      <c r="P10">
        <f t="shared" ref="P10:AE10" si="6">$C$10-$C$10/$C$5*P5</f>
        <v>1097.8116476923087</v>
      </c>
      <c r="Q10">
        <f t="shared" si="6"/>
        <v>867.08103782546539</v>
      </c>
      <c r="R10">
        <f t="shared" si="6"/>
        <v>870.35381243350582</v>
      </c>
      <c r="S10">
        <f t="shared" si="6"/>
        <v>970.17343797873593</v>
      </c>
      <c r="T10">
        <f t="shared" si="6"/>
        <v>1117.4482953405507</v>
      </c>
      <c r="U10">
        <f t="shared" si="6"/>
        <v>1159.4945391097169</v>
      </c>
      <c r="V10">
        <f t="shared" si="6"/>
        <v>1256.691164022872</v>
      </c>
      <c r="W10">
        <f t="shared" si="6"/>
        <v>1652.4187274856395</v>
      </c>
      <c r="X10">
        <f t="shared" si="6"/>
        <v>1595.4320285834872</v>
      </c>
      <c r="Y10">
        <f t="shared" si="6"/>
        <v>1576.0496403171446</v>
      </c>
      <c r="Z10">
        <f t="shared" si="6"/>
        <v>1187.2653138216342</v>
      </c>
      <c r="AA10">
        <f t="shared" si="6"/>
        <v>1128.9030064686917</v>
      </c>
      <c r="AB10">
        <f t="shared" si="6"/>
        <v>759.1381510021115</v>
      </c>
      <c r="AC10">
        <f t="shared" si="6"/>
        <v>664.17118528407536</v>
      </c>
      <c r="AD10">
        <f t="shared" si="6"/>
        <v>739.44500126900289</v>
      </c>
      <c r="AE10">
        <f t="shared" si="6"/>
        <v>945.62762841843323</v>
      </c>
    </row>
    <row r="11" spans="1:31" x14ac:dyDescent="0.25">
      <c r="O11" t="str">
        <f>O6</f>
        <v>label position</v>
      </c>
      <c r="P11">
        <f t="shared" ref="P11:AE11" si="7">P6</f>
        <v>3</v>
      </c>
      <c r="Q11">
        <f t="shared" si="7"/>
        <v>1</v>
      </c>
      <c r="R11">
        <f t="shared" si="7"/>
        <v>3</v>
      </c>
      <c r="S11">
        <f t="shared" si="7"/>
        <v>1</v>
      </c>
      <c r="T11">
        <f t="shared" si="7"/>
        <v>1</v>
      </c>
      <c r="U11">
        <f t="shared" si="7"/>
        <v>4</v>
      </c>
      <c r="V11">
        <f t="shared" si="7"/>
        <v>2</v>
      </c>
      <c r="W11">
        <f t="shared" si="7"/>
        <v>1</v>
      </c>
      <c r="X11">
        <f t="shared" si="7"/>
        <v>1</v>
      </c>
      <c r="Y11">
        <f t="shared" si="7"/>
        <v>3</v>
      </c>
      <c r="Z11">
        <f t="shared" si="7"/>
        <v>4</v>
      </c>
      <c r="AA11">
        <f t="shared" si="7"/>
        <v>2</v>
      </c>
      <c r="AB11">
        <f t="shared" si="7"/>
        <v>4</v>
      </c>
      <c r="AC11">
        <f t="shared" si="7"/>
        <v>1</v>
      </c>
      <c r="AD11">
        <f t="shared" si="7"/>
        <v>2</v>
      </c>
      <c r="AE11">
        <f t="shared" si="7"/>
        <v>2</v>
      </c>
    </row>
    <row r="13" spans="1:31" x14ac:dyDescent="0.25">
      <c r="F13" t="str">
        <f t="array" ref="F13:H21">TRANSPOSE(E8:M10)</f>
        <v>#</v>
      </c>
      <c r="G13" t="str">
        <v>X</v>
      </c>
      <c r="H13" t="str">
        <v>Y</v>
      </c>
      <c r="I13" t="s">
        <v>25</v>
      </c>
      <c r="J13" t="s">
        <v>39</v>
      </c>
      <c r="K13" t="s">
        <v>31</v>
      </c>
      <c r="L13" t="s">
        <v>32</v>
      </c>
    </row>
    <row r="14" spans="1:31" x14ac:dyDescent="0.25">
      <c r="E14" s="12" t="s">
        <v>37</v>
      </c>
      <c r="F14">
        <v>1</v>
      </c>
      <c r="G14" s="2">
        <v>96.903539307471121</v>
      </c>
      <c r="H14" s="2">
        <v>1084.1902989252458</v>
      </c>
      <c r="I14" t="str">
        <f>$B$1&amp;"T"&amp;F14</f>
        <v>??T1</v>
      </c>
      <c r="J14" t="str">
        <f t="shared" ref="J14:J21" si="8">Q&amp;I14&amp;Q</f>
        <v>"??T1"</v>
      </c>
      <c r="K14">
        <f t="shared" ref="K14:L21" si="9">INT(G14)</f>
        <v>96</v>
      </c>
      <c r="L14">
        <f t="shared" si="9"/>
        <v>1084</v>
      </c>
      <c r="T14" s="1" t="str">
        <f>"UPDATE book_test SET mapPathX="&amp;K14&amp;", mapPathY="&amp;L14&amp;", constructX="&amp;K18&amp;", constructY="&amp;L18&amp;" WHERE refa="&amp;J14&amp;";"</f>
        <v>UPDATE book_test SET mapPathX=96, mapPathY=1084, constructX=487, constructY=923 WHERE refa="??T1";</v>
      </c>
    </row>
    <row r="15" spans="1:31" x14ac:dyDescent="0.25">
      <c r="E15" s="12"/>
      <c r="F15">
        <v>2</v>
      </c>
      <c r="G15" s="2">
        <v>379.71811044519796</v>
      </c>
      <c r="H15" s="2">
        <v>1642.9654940560411</v>
      </c>
      <c r="I15" t="str">
        <f t="shared" ref="I15:I21" si="10">$B$1&amp;"T"&amp;F15</f>
        <v>??T2</v>
      </c>
      <c r="J15" t="str">
        <f t="shared" si="8"/>
        <v>"??T2"</v>
      </c>
      <c r="K15">
        <f t="shared" si="9"/>
        <v>379</v>
      </c>
      <c r="L15">
        <f t="shared" si="9"/>
        <v>1642</v>
      </c>
      <c r="N15" s="6"/>
      <c r="T15" s="1" t="str">
        <f>"UPDATE book_test SET mapPathX="&amp;K15&amp;", mapPathY="&amp;L15&amp;", constructX="&amp;K19&amp;", constructY="&amp;L19&amp;" WHERE refa="&amp;J15&amp;";"</f>
        <v>UPDATE book_test SET mapPathX=379, mapPathY=1642, constructX=404, constructY=1470 WHERE refa="??T2";</v>
      </c>
    </row>
    <row r="16" spans="1:31" x14ac:dyDescent="0.25">
      <c r="E16" s="12"/>
      <c r="F16">
        <v>3</v>
      </c>
      <c r="G16" s="2">
        <v>466.27477519884974</v>
      </c>
      <c r="H16" s="2">
        <v>1641.5681540341486</v>
      </c>
      <c r="I16" t="str">
        <f t="shared" si="10"/>
        <v>??T3</v>
      </c>
      <c r="J16" t="str">
        <f t="shared" si="8"/>
        <v>"??T3"</v>
      </c>
      <c r="K16">
        <f t="shared" si="9"/>
        <v>466</v>
      </c>
      <c r="L16">
        <f t="shared" si="9"/>
        <v>1641</v>
      </c>
      <c r="O16" s="6"/>
      <c r="T16" s="1" t="str">
        <f>"UPDATE book_test SET mapPathX="&amp;K16&amp;", mapPathY="&amp;L16&amp;", constructX="&amp;K20&amp;", constructY="&amp;L20&amp;" WHERE refa="&amp;J16&amp;";"</f>
        <v>UPDATE book_test SET mapPathX=466, mapPathY=1641, constructX=831, constructY=1406 WHERE refa="??T3";</v>
      </c>
    </row>
    <row r="17" spans="5:31" x14ac:dyDescent="0.25">
      <c r="E17" s="12"/>
      <c r="F17">
        <v>4</v>
      </c>
      <c r="G17" s="2">
        <v>891.72478414505565</v>
      </c>
      <c r="H17" s="2">
        <v>1114.9426451924294</v>
      </c>
      <c r="I17" t="str">
        <f t="shared" si="10"/>
        <v>??T4</v>
      </c>
      <c r="J17" t="str">
        <f t="shared" si="8"/>
        <v>"??T4"</v>
      </c>
      <c r="K17">
        <f t="shared" si="9"/>
        <v>891</v>
      </c>
      <c r="L17">
        <f t="shared" si="9"/>
        <v>1114</v>
      </c>
      <c r="T17" s="1" t="str">
        <f>"UPDATE book_test SET mapPathX="&amp;K17&amp;", mapPathY="&amp;L17&amp;", constructX="&amp;K21&amp;", constructY="&amp;L21&amp;" WHERE refa="&amp;J17&amp;";"</f>
        <v>UPDATE book_test SET mapPathX=891, mapPathY=1114, constructX=1125, constructY=676 WHERE refa="??T4";</v>
      </c>
    </row>
    <row r="18" spans="5:31" ht="15" customHeight="1" x14ac:dyDescent="0.25">
      <c r="E18" s="12" t="s">
        <v>38</v>
      </c>
      <c r="F18">
        <v>1</v>
      </c>
      <c r="G18" s="2">
        <v>487.33820223814524</v>
      </c>
      <c r="H18" s="2">
        <v>923.89823047301832</v>
      </c>
      <c r="I18" t="str">
        <f t="shared" si="10"/>
        <v>??T1</v>
      </c>
      <c r="J18" t="str">
        <f t="shared" si="8"/>
        <v>"??T1"</v>
      </c>
      <c r="K18">
        <f t="shared" si="9"/>
        <v>487</v>
      </c>
      <c r="L18">
        <f t="shared" si="9"/>
        <v>923</v>
      </c>
    </row>
    <row r="19" spans="5:31" x14ac:dyDescent="0.25">
      <c r="E19" s="12"/>
      <c r="F19">
        <v>2</v>
      </c>
      <c r="G19" s="2">
        <v>404.85894815291653</v>
      </c>
      <c r="H19" s="2">
        <v>1470.451590015753</v>
      </c>
      <c r="I19" t="str">
        <f t="shared" si="10"/>
        <v>??T2</v>
      </c>
      <c r="J19" t="str">
        <f t="shared" si="8"/>
        <v>"??T2"</v>
      </c>
      <c r="K19">
        <f t="shared" si="9"/>
        <v>404</v>
      </c>
      <c r="L19">
        <f t="shared" si="9"/>
        <v>1470</v>
      </c>
      <c r="P19" s="7"/>
      <c r="Q19" s="7"/>
      <c r="R19" s="7"/>
      <c r="S19" s="7"/>
      <c r="T19" s="7"/>
      <c r="U19" s="7"/>
      <c r="V19" s="7"/>
      <c r="W19" s="7"/>
      <c r="X19" s="7"/>
      <c r="Y19" s="7"/>
      <c r="Z19" s="7"/>
      <c r="AA19" s="7"/>
      <c r="AB19" s="7"/>
      <c r="AC19" s="7"/>
      <c r="AD19" s="7"/>
      <c r="AE19" s="7"/>
    </row>
    <row r="20" spans="5:31" x14ac:dyDescent="0.25">
      <c r="E20" s="12"/>
      <c r="F20">
        <v>3</v>
      </c>
      <c r="G20" s="2">
        <v>831.68771886645038</v>
      </c>
      <c r="H20" s="2">
        <v>1406.6324851589666</v>
      </c>
      <c r="I20" t="str">
        <f t="shared" si="10"/>
        <v>??T3</v>
      </c>
      <c r="J20" t="str">
        <f t="shared" si="8"/>
        <v>"??T3"</v>
      </c>
      <c r="K20">
        <f t="shared" si="9"/>
        <v>831</v>
      </c>
      <c r="L20">
        <f t="shared" si="9"/>
        <v>1406</v>
      </c>
    </row>
    <row r="21" spans="5:31" x14ac:dyDescent="0.25">
      <c r="E21" s="12"/>
      <c r="F21">
        <v>4</v>
      </c>
      <c r="G21" s="2">
        <v>1125.5200615450776</v>
      </c>
      <c r="H21" s="2">
        <v>676.80374756597325</v>
      </c>
      <c r="I21" t="str">
        <f t="shared" si="10"/>
        <v>??T4</v>
      </c>
      <c r="J21" t="str">
        <f t="shared" si="8"/>
        <v>"??T4"</v>
      </c>
      <c r="K21">
        <f t="shared" si="9"/>
        <v>1125</v>
      </c>
      <c r="L21">
        <f t="shared" si="9"/>
        <v>676</v>
      </c>
    </row>
    <row r="25" spans="5:31" x14ac:dyDescent="0.25">
      <c r="F25" t="str">
        <f t="array" ref="F25:I41">TRANSPOSE(O8:AE11)</f>
        <v>name</v>
      </c>
      <c r="G25" t="str">
        <v>X</v>
      </c>
      <c r="H25" t="str">
        <v>Y</v>
      </c>
      <c r="I25" t="str">
        <v>label position</v>
      </c>
      <c r="J25" t="s">
        <v>25</v>
      </c>
      <c r="K25" t="s">
        <v>39</v>
      </c>
      <c r="N25" t="s">
        <v>27</v>
      </c>
      <c r="O25" t="s">
        <v>28</v>
      </c>
      <c r="P25" t="s">
        <v>29</v>
      </c>
      <c r="Q25" t="s">
        <v>31</v>
      </c>
      <c r="R25" t="s">
        <v>32</v>
      </c>
    </row>
    <row r="26" spans="5:31" x14ac:dyDescent="0.25">
      <c r="F26" t="str">
        <v>Szombathely</v>
      </c>
      <c r="G26">
        <v>103.5221434616543</v>
      </c>
      <c r="H26">
        <v>1097.8116476923087</v>
      </c>
      <c r="I26">
        <v>3</v>
      </c>
      <c r="J26" t="str">
        <f t="shared" ref="J26:J41" si="11">$B$1&amp;"T"&amp;N26&amp;"LS"&amp;O26</f>
        <v>??T1LS1</v>
      </c>
      <c r="K26" t="str">
        <f t="shared" ref="K26:K41" si="12">Q&amp;J26&amp;Q</f>
        <v>"??T1LS1"</v>
      </c>
      <c r="N26">
        <v>1</v>
      </c>
      <c r="O26">
        <v>1</v>
      </c>
      <c r="P26" t="str">
        <f t="shared" ref="P26:P41" si="13">Q&amp;F26&amp;Q</f>
        <v>"Szombathely"</v>
      </c>
      <c r="Q26">
        <f t="shared" ref="Q26:R41" si="14">INT(G26)</f>
        <v>103</v>
      </c>
      <c r="R26">
        <f t="shared" si="14"/>
        <v>1097</v>
      </c>
      <c r="T26" s="1" t="str">
        <f>"UPDATE section SET cityName="&amp;P26&amp;", cityX="&amp;Q26&amp;", cityY="&amp;R26&amp;", cityLabelPosition="&amp;I26&amp;" WHERE refa="&amp;K26&amp;";"</f>
        <v>UPDATE section SET cityName="Szombathely", cityX=103, cityY=1097, cityLabelPosition=3 WHERE refa="??T1LS1";</v>
      </c>
    </row>
    <row r="27" spans="5:31" x14ac:dyDescent="0.25">
      <c r="F27" t="str">
        <v>Sopron</v>
      </c>
      <c r="G27">
        <v>95.27421805313142</v>
      </c>
      <c r="H27">
        <v>867.08103782546539</v>
      </c>
      <c r="I27">
        <v>1</v>
      </c>
      <c r="J27" t="str">
        <f t="shared" si="11"/>
        <v>??T1LS2</v>
      </c>
      <c r="K27" t="str">
        <f t="shared" si="12"/>
        <v>"??T1LS2"</v>
      </c>
      <c r="N27">
        <f>N26</f>
        <v>1</v>
      </c>
      <c r="O27">
        <v>2</v>
      </c>
      <c r="P27" t="str">
        <f t="shared" si="13"/>
        <v>"Sopron"</v>
      </c>
      <c r="Q27">
        <f t="shared" si="14"/>
        <v>95</v>
      </c>
      <c r="R27">
        <f t="shared" si="14"/>
        <v>867</v>
      </c>
      <c r="T27" s="1" t="str">
        <f t="shared" ref="T27:T41" si="15">"UPDATE section SET cityName="&amp;P27&amp;", cityX="&amp;Q27&amp;", cityY="&amp;R27&amp;", cityLabelPosition="&amp;I27&amp;" WHERE refa="&amp;K27&amp;";"</f>
        <v>UPDATE section SET cityName="Sopron", cityX=95, cityY=867, cityLabelPosition=1 WHERE refa="??T1LS2";</v>
      </c>
    </row>
    <row r="28" spans="5:31" x14ac:dyDescent="0.25">
      <c r="F28" t="str">
        <v>Győr</v>
      </c>
      <c r="G28">
        <v>330.34009219603314</v>
      </c>
      <c r="H28">
        <v>870.35381243350582</v>
      </c>
      <c r="I28">
        <v>3</v>
      </c>
      <c r="J28" t="str">
        <f t="shared" si="11"/>
        <v>??T1LS3</v>
      </c>
      <c r="K28" t="str">
        <f t="shared" si="12"/>
        <v>"??T1LS3"</v>
      </c>
      <c r="N28">
        <f>N26</f>
        <v>1</v>
      </c>
      <c r="O28">
        <v>3</v>
      </c>
      <c r="P28" t="str">
        <f t="shared" si="13"/>
        <v>"Győr"</v>
      </c>
      <c r="Q28">
        <f t="shared" si="14"/>
        <v>330</v>
      </c>
      <c r="R28">
        <f t="shared" si="14"/>
        <v>870</v>
      </c>
      <c r="T28" s="1" t="str">
        <f t="shared" si="15"/>
        <v>UPDATE section SET cityName="Győr", cityX=330, cityY=870, cityLabelPosition=3 WHERE refa="??T1LS3";</v>
      </c>
    </row>
    <row r="29" spans="5:31" x14ac:dyDescent="0.25">
      <c r="F29" t="str">
        <v>BUDAPEST</v>
      </c>
      <c r="G29">
        <v>633.44998178172386</v>
      </c>
      <c r="H29">
        <v>970.17343797873593</v>
      </c>
      <c r="I29">
        <v>1</v>
      </c>
      <c r="J29" t="str">
        <f t="shared" si="11"/>
        <v>??T1LS4</v>
      </c>
      <c r="K29" t="str">
        <f t="shared" si="12"/>
        <v>"??T1LS4"</v>
      </c>
      <c r="N29">
        <f>N26</f>
        <v>1</v>
      </c>
      <c r="O29">
        <v>4</v>
      </c>
      <c r="P29" t="str">
        <f t="shared" si="13"/>
        <v>"BUDAPEST"</v>
      </c>
      <c r="Q29">
        <f t="shared" si="14"/>
        <v>633</v>
      </c>
      <c r="R29">
        <f t="shared" si="14"/>
        <v>970</v>
      </c>
      <c r="T29" s="1" t="str">
        <f t="shared" si="15"/>
        <v>UPDATE section SET cityName="BUDAPEST", cityX=633, cityY=970, cityLabelPosition=1 WHERE refa="??T1LS4";</v>
      </c>
    </row>
    <row r="30" spans="5:31" x14ac:dyDescent="0.25">
      <c r="F30" t="str">
        <v>Székesfehérvár</v>
      </c>
      <c r="G30">
        <v>497.35921254109661</v>
      </c>
      <c r="H30">
        <v>1117.4482953405507</v>
      </c>
      <c r="I30">
        <v>1</v>
      </c>
      <c r="J30" t="str">
        <f t="shared" si="11"/>
        <v>??T2LS1</v>
      </c>
      <c r="K30" t="str">
        <f t="shared" si="12"/>
        <v>"??T2LS1"</v>
      </c>
      <c r="N30">
        <f>N26+1</f>
        <v>2</v>
      </c>
      <c r="O30">
        <v>1</v>
      </c>
      <c r="P30" t="str">
        <f t="shared" si="13"/>
        <v>"Székesfehérvár"</v>
      </c>
      <c r="Q30">
        <f t="shared" si="14"/>
        <v>497</v>
      </c>
      <c r="R30">
        <f t="shared" si="14"/>
        <v>1117</v>
      </c>
      <c r="T30" s="1" t="str">
        <f t="shared" si="15"/>
        <v>UPDATE section SET cityName="Székesfehérvár", cityX=497, cityY=1117, cityLabelPosition=1 WHERE refa="??T2LS1";</v>
      </c>
    </row>
    <row r="31" spans="5:31" x14ac:dyDescent="0.25">
      <c r="F31" t="str">
        <v>Veszprém</v>
      </c>
      <c r="G31">
        <v>384.98670556007107</v>
      </c>
      <c r="H31">
        <v>1159.4945391097169</v>
      </c>
      <c r="I31">
        <v>4</v>
      </c>
      <c r="J31" t="str">
        <f t="shared" si="11"/>
        <v>??T2LS2</v>
      </c>
      <c r="K31" t="str">
        <f t="shared" si="12"/>
        <v>"??T2LS2"</v>
      </c>
      <c r="N31">
        <f>N30</f>
        <v>2</v>
      </c>
      <c r="O31">
        <v>2</v>
      </c>
      <c r="P31" t="str">
        <f t="shared" si="13"/>
        <v>"Veszprém"</v>
      </c>
      <c r="Q31">
        <f t="shared" si="14"/>
        <v>384</v>
      </c>
      <c r="R31">
        <f t="shared" si="14"/>
        <v>1159</v>
      </c>
      <c r="T31" s="1" t="str">
        <f t="shared" si="15"/>
        <v>UPDATE section SET cityName="Veszprém", cityX=384, cityY=1159, cityLabelPosition=4 WHERE refa="??T2LS2";</v>
      </c>
    </row>
    <row r="32" spans="5:31" x14ac:dyDescent="0.25">
      <c r="F32" t="str">
        <v>Siófok</v>
      </c>
      <c r="G32">
        <v>419.97877555768383</v>
      </c>
      <c r="H32">
        <v>1256.691164022872</v>
      </c>
      <c r="I32">
        <v>2</v>
      </c>
      <c r="J32" t="str">
        <f t="shared" si="11"/>
        <v>??T2LS3</v>
      </c>
      <c r="K32" t="str">
        <f t="shared" si="12"/>
        <v>"??T2LS3"</v>
      </c>
      <c r="N32">
        <f>N30</f>
        <v>2</v>
      </c>
      <c r="O32">
        <v>3</v>
      </c>
      <c r="P32" t="str">
        <f t="shared" si="13"/>
        <v>"Siófok"</v>
      </c>
      <c r="Q32">
        <f t="shared" si="14"/>
        <v>419</v>
      </c>
      <c r="R32">
        <f t="shared" si="14"/>
        <v>1256</v>
      </c>
      <c r="T32" s="1" t="str">
        <f t="shared" si="15"/>
        <v>UPDATE section SET cityName="Siófok", cityX=419, cityY=1256, cityLabelPosition=2 WHERE refa="??T2LS3";</v>
      </c>
    </row>
    <row r="33" spans="6:20" x14ac:dyDescent="0.25">
      <c r="F33" t="str">
        <v>Pécs</v>
      </c>
      <c r="G33">
        <v>454.97221473282116</v>
      </c>
      <c r="H33">
        <v>1652.4187274856395</v>
      </c>
      <c r="I33">
        <v>1</v>
      </c>
      <c r="J33" t="str">
        <f t="shared" si="11"/>
        <v>??T2LS4</v>
      </c>
      <c r="K33" t="str">
        <f t="shared" si="12"/>
        <v>"??T2LS4"</v>
      </c>
      <c r="N33">
        <f>N30</f>
        <v>2</v>
      </c>
      <c r="O33">
        <v>4</v>
      </c>
      <c r="P33" t="str">
        <f t="shared" si="13"/>
        <v>"Pécs"</v>
      </c>
      <c r="Q33">
        <f t="shared" si="14"/>
        <v>454</v>
      </c>
      <c r="R33">
        <f t="shared" si="14"/>
        <v>1652</v>
      </c>
      <c r="T33" s="1" t="str">
        <f t="shared" si="15"/>
        <v>UPDATE section SET cityName="Pécs", cityX=454, cityY=1652, cityLabelPosition=1 WHERE refa="??T2LS4";</v>
      </c>
    </row>
    <row r="34" spans="6:20" x14ac:dyDescent="0.25">
      <c r="F34" t="str">
        <v>Baja</v>
      </c>
      <c r="G34">
        <v>612.30029655837507</v>
      </c>
      <c r="H34">
        <v>1595.4320285834872</v>
      </c>
      <c r="I34">
        <v>1</v>
      </c>
      <c r="J34" t="str">
        <f t="shared" si="11"/>
        <v>??T3LS1</v>
      </c>
      <c r="K34" t="str">
        <f t="shared" si="12"/>
        <v>"??T3LS1"</v>
      </c>
      <c r="N34">
        <f>N30+1</f>
        <v>3</v>
      </c>
      <c r="O34">
        <v>1</v>
      </c>
      <c r="P34" t="str">
        <f t="shared" si="13"/>
        <v>"Baja"</v>
      </c>
      <c r="Q34">
        <f t="shared" si="14"/>
        <v>612</v>
      </c>
      <c r="R34">
        <f t="shared" si="14"/>
        <v>1595</v>
      </c>
      <c r="T34" s="1" t="str">
        <f t="shared" si="15"/>
        <v>UPDATE section SET cityName="Baja", cityX=612, cityY=1595, cityLabelPosition=1 WHERE refa="??T3LS1";</v>
      </c>
    </row>
    <row r="35" spans="6:20" x14ac:dyDescent="0.25">
      <c r="F35" t="str">
        <v>Szeged</v>
      </c>
      <c r="G35">
        <v>874.88663894684612</v>
      </c>
      <c r="H35">
        <v>1576.0496403171446</v>
      </c>
      <c r="I35">
        <v>3</v>
      </c>
      <c r="J35" t="str">
        <f t="shared" si="11"/>
        <v>??T3LS2</v>
      </c>
      <c r="K35" t="str">
        <f t="shared" si="12"/>
        <v>"??T3LS2"</v>
      </c>
      <c r="N35">
        <f>N34</f>
        <v>3</v>
      </c>
      <c r="O35">
        <v>2</v>
      </c>
      <c r="P35" t="str">
        <f t="shared" si="13"/>
        <v>"Szeged"</v>
      </c>
      <c r="Q35">
        <f t="shared" si="14"/>
        <v>874</v>
      </c>
      <c r="R35">
        <f t="shared" si="14"/>
        <v>1576</v>
      </c>
      <c r="T35" s="1" t="str">
        <f t="shared" si="15"/>
        <v>UPDATE section SET cityName="Szeged", cityX=874, cityY=1576, cityLabelPosition=3 WHERE refa="??T3LS2";</v>
      </c>
    </row>
    <row r="36" spans="6:20" x14ac:dyDescent="0.25">
      <c r="F36" t="str">
        <v>Kecskemét</v>
      </c>
      <c r="G36">
        <v>749.49599206139919</v>
      </c>
      <c r="H36">
        <v>1187.2653138216342</v>
      </c>
      <c r="I36">
        <v>4</v>
      </c>
      <c r="J36" t="str">
        <f t="shared" si="11"/>
        <v>??T3LS3</v>
      </c>
      <c r="K36" t="str">
        <f t="shared" si="12"/>
        <v>"??T3LS3"</v>
      </c>
      <c r="N36">
        <f>N34</f>
        <v>3</v>
      </c>
      <c r="O36">
        <v>3</v>
      </c>
      <c r="P36" t="str">
        <f t="shared" si="13"/>
        <v>"Kecskemét"</v>
      </c>
      <c r="Q36">
        <f t="shared" si="14"/>
        <v>749</v>
      </c>
      <c r="R36">
        <f t="shared" si="14"/>
        <v>1187</v>
      </c>
      <c r="T36" s="1" t="str">
        <f t="shared" si="15"/>
        <v>UPDATE section SET cityName="Kecskemét", cityX=749, cityY=1187, cityLabelPosition=4 WHERE refa="??T3LS3";</v>
      </c>
    </row>
    <row r="37" spans="6:20" x14ac:dyDescent="0.25">
      <c r="F37" t="str">
        <v>Szolnok</v>
      </c>
      <c r="G37">
        <v>883.98071606560598</v>
      </c>
      <c r="H37">
        <v>1128.9030064686917</v>
      </c>
      <c r="I37">
        <v>2</v>
      </c>
      <c r="J37" t="str">
        <f t="shared" si="11"/>
        <v>??T3LS4</v>
      </c>
      <c r="K37" t="str">
        <f t="shared" si="12"/>
        <v>"??T3LS4"</v>
      </c>
      <c r="N37">
        <f>N34</f>
        <v>3</v>
      </c>
      <c r="O37">
        <v>4</v>
      </c>
      <c r="P37" t="str">
        <f t="shared" si="13"/>
        <v>"Szolnok"</v>
      </c>
      <c r="Q37">
        <f t="shared" si="14"/>
        <v>883</v>
      </c>
      <c r="R37">
        <f t="shared" si="14"/>
        <v>1128</v>
      </c>
      <c r="T37" s="1" t="str">
        <f t="shared" si="15"/>
        <v>UPDATE section SET cityName="Szolnok", cityX=883, cityY=1128, cityLabelPosition=2 WHERE refa="??T3LS4";</v>
      </c>
    </row>
    <row r="38" spans="6:20" x14ac:dyDescent="0.25">
      <c r="F38" t="str">
        <v>Eger</v>
      </c>
      <c r="G38">
        <v>924.46044958203663</v>
      </c>
      <c r="H38">
        <v>759.1381510021115</v>
      </c>
      <c r="I38">
        <v>4</v>
      </c>
      <c r="J38" t="str">
        <f t="shared" si="11"/>
        <v>??T4LS1</v>
      </c>
      <c r="K38" t="str">
        <f t="shared" si="12"/>
        <v>"??T4LS1"</v>
      </c>
      <c r="N38">
        <f>N34+1</f>
        <v>4</v>
      </c>
      <c r="O38">
        <v>1</v>
      </c>
      <c r="P38" t="str">
        <f t="shared" si="13"/>
        <v>"Eger"</v>
      </c>
      <c r="Q38">
        <f t="shared" si="14"/>
        <v>924</v>
      </c>
      <c r="R38">
        <f t="shared" si="14"/>
        <v>759</v>
      </c>
      <c r="T38" s="1" t="str">
        <f t="shared" si="15"/>
        <v>UPDATE section SET cityName="Eger", cityX=924, cityY=759, cityLabelPosition=4 WHERE refa="??T4LS1";</v>
      </c>
    </row>
    <row r="39" spans="6:20" x14ac:dyDescent="0.25">
      <c r="F39" t="str">
        <v>Miskolc</v>
      </c>
      <c r="G39">
        <v>1012.8545505737758</v>
      </c>
      <c r="H39">
        <v>664.17118528407536</v>
      </c>
      <c r="I39">
        <v>1</v>
      </c>
      <c r="J39" t="str">
        <f t="shared" si="11"/>
        <v>??T4LS2</v>
      </c>
      <c r="K39" t="str">
        <f t="shared" si="12"/>
        <v>"??T4LS2"</v>
      </c>
      <c r="N39">
        <f>N38</f>
        <v>4</v>
      </c>
      <c r="O39">
        <v>2</v>
      </c>
      <c r="P39" t="str">
        <f t="shared" si="13"/>
        <v>"Miskolc"</v>
      </c>
      <c r="Q39">
        <f t="shared" si="14"/>
        <v>1012</v>
      </c>
      <c r="R39">
        <f t="shared" si="14"/>
        <v>664</v>
      </c>
      <c r="T39" s="1" t="str">
        <f t="shared" si="15"/>
        <v>UPDATE section SET cityName="Miskolc", cityX=1012, cityY=664, cityLabelPosition=1 WHERE refa="??T4LS2";</v>
      </c>
    </row>
    <row r="40" spans="6:20" x14ac:dyDescent="0.25">
      <c r="F40" t="str">
        <v>Nyíregyháza</v>
      </c>
      <c r="G40">
        <v>1224.2062699896496</v>
      </c>
      <c r="H40">
        <v>739.44500126900289</v>
      </c>
      <c r="I40">
        <v>2</v>
      </c>
      <c r="J40" t="str">
        <f t="shared" si="11"/>
        <v>??T4LS3</v>
      </c>
      <c r="K40" t="str">
        <f t="shared" si="12"/>
        <v>"??T4LS3"</v>
      </c>
      <c r="N40">
        <f>N38</f>
        <v>4</v>
      </c>
      <c r="O40">
        <v>3</v>
      </c>
      <c r="P40" t="str">
        <f t="shared" si="13"/>
        <v>"Nyíregyháza"</v>
      </c>
      <c r="Q40">
        <f t="shared" si="14"/>
        <v>1224</v>
      </c>
      <c r="R40">
        <f t="shared" si="14"/>
        <v>739</v>
      </c>
      <c r="T40" s="1" t="str">
        <f t="shared" si="15"/>
        <v>UPDATE section SET cityName="Nyíregyháza", cityX=1224, cityY=739, cityLabelPosition=2 WHERE refa="??T4LS3";</v>
      </c>
    </row>
    <row r="41" spans="6:20" x14ac:dyDescent="0.25">
      <c r="F41" t="str">
        <v>Debrecen</v>
      </c>
      <c r="G41">
        <v>1202.5554657922771</v>
      </c>
      <c r="H41">
        <v>945.62762841843323</v>
      </c>
      <c r="I41">
        <v>2</v>
      </c>
      <c r="J41" t="str">
        <f t="shared" si="11"/>
        <v>??T4LS4</v>
      </c>
      <c r="K41" t="str">
        <f t="shared" si="12"/>
        <v>"??T4LS4"</v>
      </c>
      <c r="N41">
        <f>N38</f>
        <v>4</v>
      </c>
      <c r="O41">
        <v>4</v>
      </c>
      <c r="P41" t="str">
        <f t="shared" si="13"/>
        <v>"Debrecen"</v>
      </c>
      <c r="Q41">
        <f t="shared" si="14"/>
        <v>1202</v>
      </c>
      <c r="R41">
        <f t="shared" si="14"/>
        <v>945</v>
      </c>
      <c r="T41" s="1" t="str">
        <f t="shared" si="15"/>
        <v>UPDATE section SET cityName="Debrecen", cityX=1202, cityY=945, cityLabelPosition=2 WHERE refa="??T4LS4";</v>
      </c>
    </row>
  </sheetData>
  <mergeCells count="4">
    <mergeCell ref="A4:A5"/>
    <mergeCell ref="A9:A10"/>
    <mergeCell ref="E14:E17"/>
    <mergeCell ref="E18:E2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workbookViewId="0">
      <selection activeCell="AF6" sqref="AF6"/>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21" x14ac:dyDescent="0.35">
      <c r="A1" s="4" t="s">
        <v>152</v>
      </c>
      <c r="B1" t="s">
        <v>40</v>
      </c>
      <c r="C1" t="s">
        <v>30</v>
      </c>
    </row>
    <row r="2" spans="1:31" x14ac:dyDescent="0.25">
      <c r="P2">
        <v>1</v>
      </c>
      <c r="Q2">
        <f>P2+1</f>
        <v>2</v>
      </c>
      <c r="R2">
        <f t="shared" ref="R2:AE2" si="0">Q2+1</f>
        <v>3</v>
      </c>
      <c r="S2">
        <f t="shared" si="0"/>
        <v>4</v>
      </c>
      <c r="T2">
        <f t="shared" si="0"/>
        <v>5</v>
      </c>
      <c r="U2">
        <f t="shared" si="0"/>
        <v>6</v>
      </c>
      <c r="V2">
        <f t="shared" si="0"/>
        <v>7</v>
      </c>
      <c r="W2">
        <f t="shared" si="0"/>
        <v>8</v>
      </c>
      <c r="X2">
        <f t="shared" si="0"/>
        <v>9</v>
      </c>
      <c r="Y2">
        <f t="shared" si="0"/>
        <v>10</v>
      </c>
      <c r="Z2">
        <f t="shared" si="0"/>
        <v>11</v>
      </c>
      <c r="AA2">
        <f t="shared" si="0"/>
        <v>12</v>
      </c>
      <c r="AB2">
        <f t="shared" si="0"/>
        <v>13</v>
      </c>
      <c r="AC2">
        <f t="shared" si="0"/>
        <v>14</v>
      </c>
      <c r="AD2">
        <f t="shared" si="0"/>
        <v>15</v>
      </c>
      <c r="AE2">
        <f t="shared" si="0"/>
        <v>16</v>
      </c>
    </row>
    <row r="3" spans="1:31" x14ac:dyDescent="0.25">
      <c r="C3" t="s">
        <v>0</v>
      </c>
      <c r="F3" t="s">
        <v>1</v>
      </c>
      <c r="G3" t="s">
        <v>2</v>
      </c>
      <c r="H3" t="s">
        <v>3</v>
      </c>
      <c r="I3" t="s">
        <v>4</v>
      </c>
      <c r="J3" t="s">
        <v>33</v>
      </c>
      <c r="K3" t="s">
        <v>34</v>
      </c>
      <c r="L3" t="s">
        <v>35</v>
      </c>
      <c r="M3" t="s">
        <v>36</v>
      </c>
      <c r="O3" t="s">
        <v>18</v>
      </c>
      <c r="P3" t="s">
        <v>153</v>
      </c>
      <c r="Q3" t="s">
        <v>154</v>
      </c>
      <c r="R3" t="s">
        <v>155</v>
      </c>
      <c r="S3" t="s">
        <v>156</v>
      </c>
      <c r="T3" t="s">
        <v>157</v>
      </c>
      <c r="U3" t="s">
        <v>158</v>
      </c>
      <c r="V3" t="s">
        <v>159</v>
      </c>
      <c r="W3" t="s">
        <v>160</v>
      </c>
      <c r="X3" t="s">
        <v>161</v>
      </c>
      <c r="Y3" t="s">
        <v>162</v>
      </c>
      <c r="Z3" t="s">
        <v>163</v>
      </c>
      <c r="AA3" t="s">
        <v>164</v>
      </c>
      <c r="AB3" t="s">
        <v>165</v>
      </c>
      <c r="AC3" t="s">
        <v>166</v>
      </c>
      <c r="AD3" t="s">
        <v>167</v>
      </c>
      <c r="AE3" t="s">
        <v>168</v>
      </c>
    </row>
    <row r="4" spans="1:31" x14ac:dyDescent="0.25">
      <c r="A4" s="11" t="s">
        <v>9</v>
      </c>
      <c r="B4" t="s">
        <v>7</v>
      </c>
      <c r="C4" s="3">
        <v>774.74561000000006</v>
      </c>
      <c r="E4" t="s">
        <v>5</v>
      </c>
      <c r="F4" s="3">
        <v>277.77800000000002</v>
      </c>
      <c r="G4" s="3">
        <v>267.88</v>
      </c>
      <c r="H4" s="3">
        <v>423.93799999999999</v>
      </c>
      <c r="I4" s="3">
        <v>47.954999999999998</v>
      </c>
      <c r="J4" s="3">
        <v>585.55700000000002</v>
      </c>
      <c r="K4" s="3">
        <v>261.702</v>
      </c>
      <c r="L4" s="3">
        <v>519.79600000000005</v>
      </c>
      <c r="M4" s="3">
        <v>121.69499999999999</v>
      </c>
      <c r="O4" t="s">
        <v>5</v>
      </c>
      <c r="P4" s="3">
        <v>636.39599999999996</v>
      </c>
      <c r="Q4" s="3">
        <v>534.57299999999998</v>
      </c>
      <c r="R4" s="3">
        <v>480.12599999999998</v>
      </c>
      <c r="S4" s="3">
        <v>273.01499999999999</v>
      </c>
      <c r="T4" s="3">
        <v>301.51499999999999</v>
      </c>
      <c r="U4" s="3">
        <v>538.81500000000005</v>
      </c>
      <c r="V4" s="3">
        <v>681.51499999999999</v>
      </c>
      <c r="W4" s="3">
        <v>490.02499999999998</v>
      </c>
      <c r="X4" s="3">
        <v>556.49300000000005</v>
      </c>
      <c r="Y4" s="3">
        <v>520.43100000000004</v>
      </c>
      <c r="Z4" s="3">
        <v>459.01499999999999</v>
      </c>
      <c r="AA4" s="3">
        <v>415.779</v>
      </c>
      <c r="AB4" s="3">
        <v>339.411</v>
      </c>
      <c r="AC4" s="3">
        <v>273.64999999999998</v>
      </c>
      <c r="AD4" s="3">
        <v>214.51499999999999</v>
      </c>
      <c r="AE4" s="3">
        <v>40.305</v>
      </c>
    </row>
    <row r="5" spans="1:31" x14ac:dyDescent="0.25">
      <c r="A5" s="11"/>
      <c r="B5" t="s">
        <v>8</v>
      </c>
      <c r="C5" s="3">
        <v>900.40832999999998</v>
      </c>
      <c r="E5" t="s">
        <v>6</v>
      </c>
      <c r="F5" s="3">
        <v>704.16300000000001</v>
      </c>
      <c r="G5" s="3">
        <v>336.56400000000002</v>
      </c>
      <c r="H5" s="3">
        <v>32.268999999999998</v>
      </c>
      <c r="I5" s="3">
        <v>214.99799999999999</v>
      </c>
      <c r="J5" s="3">
        <v>749.60599999999999</v>
      </c>
      <c r="K5" s="3">
        <v>601.11300000000006</v>
      </c>
      <c r="L5" s="3">
        <v>256.04500000000002</v>
      </c>
      <c r="M5" s="3">
        <v>271.60199999999998</v>
      </c>
      <c r="O5" t="s">
        <v>6</v>
      </c>
      <c r="P5" s="3">
        <v>784.18100000000004</v>
      </c>
      <c r="Q5" s="3">
        <v>741.048</v>
      </c>
      <c r="R5" s="3">
        <v>777.11</v>
      </c>
      <c r="S5" s="3">
        <v>696.51499999999999</v>
      </c>
      <c r="T5" s="3">
        <v>507.51499999999999</v>
      </c>
      <c r="U5" s="3">
        <v>554.37199999999996</v>
      </c>
      <c r="V5" s="3">
        <v>469.01499999999999</v>
      </c>
      <c r="W5" s="3">
        <v>328.80500000000001</v>
      </c>
      <c r="X5" s="3">
        <v>190.21199999999999</v>
      </c>
      <c r="Y5" s="3">
        <v>131.52199999999999</v>
      </c>
      <c r="Z5" s="3">
        <v>27.015000000000001</v>
      </c>
      <c r="AA5" s="3">
        <v>209.304</v>
      </c>
      <c r="AB5" s="3">
        <v>248.19399999999999</v>
      </c>
      <c r="AC5" s="3">
        <v>252.43700000000001</v>
      </c>
      <c r="AD5" s="3">
        <v>366.51499999999999</v>
      </c>
      <c r="AE5" s="3">
        <v>228.39599999999999</v>
      </c>
    </row>
    <row r="6" spans="1:31" x14ac:dyDescent="0.25">
      <c r="O6" t="s">
        <v>19</v>
      </c>
      <c r="P6" s="3">
        <v>1</v>
      </c>
      <c r="Q6" s="3">
        <v>1</v>
      </c>
      <c r="R6" s="3">
        <v>1</v>
      </c>
      <c r="S6" s="3">
        <v>2</v>
      </c>
      <c r="T6" s="3">
        <v>3</v>
      </c>
      <c r="U6" s="3">
        <v>1</v>
      </c>
      <c r="V6" s="3">
        <v>4</v>
      </c>
      <c r="W6" s="3">
        <v>2</v>
      </c>
      <c r="X6" s="3">
        <v>2</v>
      </c>
      <c r="Y6" s="3">
        <v>1</v>
      </c>
      <c r="Z6" s="3">
        <v>3</v>
      </c>
      <c r="AA6" s="3">
        <v>1</v>
      </c>
      <c r="AB6" s="3">
        <v>1</v>
      </c>
      <c r="AC6" s="3">
        <v>1</v>
      </c>
      <c r="AD6" s="3">
        <v>1</v>
      </c>
      <c r="AE6" s="3">
        <v>1</v>
      </c>
    </row>
    <row r="8" spans="1:31" x14ac:dyDescent="0.25">
      <c r="E8" t="s">
        <v>23</v>
      </c>
      <c r="F8">
        <v>1</v>
      </c>
      <c r="G8">
        <v>2</v>
      </c>
      <c r="H8">
        <v>3</v>
      </c>
      <c r="I8">
        <v>4</v>
      </c>
      <c r="J8">
        <v>1</v>
      </c>
      <c r="K8">
        <v>2</v>
      </c>
      <c r="L8">
        <v>3</v>
      </c>
      <c r="M8">
        <v>4</v>
      </c>
      <c r="O8" t="str">
        <f>O3</f>
        <v>name</v>
      </c>
      <c r="P8" t="str">
        <f t="shared" ref="P8:V8" si="1">P3</f>
        <v>Groningen</v>
      </c>
      <c r="Q8" t="str">
        <f t="shared" si="1"/>
        <v>Drachten</v>
      </c>
      <c r="R8" t="str">
        <f t="shared" si="1"/>
        <v>Leeuwarden</v>
      </c>
      <c r="S8" t="str">
        <f t="shared" si="1"/>
        <v>Den Helder</v>
      </c>
      <c r="T8" t="str">
        <f t="shared" si="1"/>
        <v>AMESTERDAM</v>
      </c>
      <c r="U8" t="str">
        <f t="shared" si="1"/>
        <v>Zwolle</v>
      </c>
      <c r="V8" t="str">
        <f t="shared" si="1"/>
        <v>Hengelo</v>
      </c>
      <c r="W8" t="str">
        <f>W3</f>
        <v>Nijmegen</v>
      </c>
      <c r="X8" t="str">
        <f>X3</f>
        <v>Venlo</v>
      </c>
      <c r="Y8" t="str">
        <f>Y3</f>
        <v>Roermond</v>
      </c>
      <c r="Z8" t="str">
        <f>Z3</f>
        <v>Maastricht</v>
      </c>
      <c r="AA8" t="str">
        <f>AB3</f>
        <v>Tilburg</v>
      </c>
      <c r="AB8" t="str">
        <f>AC3</f>
        <v>Breda</v>
      </c>
      <c r="AC8" t="str">
        <f>AD3</f>
        <v>Rotterdam</v>
      </c>
      <c r="AD8" t="str">
        <f>AE3</f>
        <v>Middelburg</v>
      </c>
      <c r="AE8" t="e">
        <f>#REF!</f>
        <v>#REF!</v>
      </c>
    </row>
    <row r="9" spans="1:31" x14ac:dyDescent="0.25">
      <c r="A9" s="11" t="s">
        <v>20</v>
      </c>
      <c r="B9" t="s">
        <v>21</v>
      </c>
      <c r="C9" s="2">
        <v>1500</v>
      </c>
      <c r="E9" t="s">
        <v>5</v>
      </c>
      <c r="F9" s="2">
        <f>$C$9/$C$4*F4</f>
        <v>537.81137269044996</v>
      </c>
      <c r="G9" s="2">
        <f t="shared" ref="G9:M9" si="2">$C$9/$C$4*G4</f>
        <v>518.64766294061349</v>
      </c>
      <c r="H9" s="2">
        <f t="shared" si="2"/>
        <v>820.79458314065175</v>
      </c>
      <c r="I9" s="2">
        <f t="shared" si="2"/>
        <v>92.846605481249512</v>
      </c>
      <c r="J9" s="2">
        <f t="shared" si="2"/>
        <v>1133.7082632839958</v>
      </c>
      <c r="K9" s="2">
        <f t="shared" si="2"/>
        <v>506.68631733195616</v>
      </c>
      <c r="L9" s="2">
        <f t="shared" si="2"/>
        <v>1006.3871158947258</v>
      </c>
      <c r="M9" s="2">
        <f t="shared" si="2"/>
        <v>235.61604950559186</v>
      </c>
      <c r="O9" t="str">
        <f t="shared" ref="O9:O10" si="3">O4</f>
        <v>X</v>
      </c>
      <c r="P9">
        <f t="shared" ref="P9:AE9" si="4">$C$9/$C$4*P4</f>
        <v>1232.1386370940518</v>
      </c>
      <c r="Q9">
        <f t="shared" si="4"/>
        <v>1034.997152161985</v>
      </c>
      <c r="R9">
        <f t="shared" si="4"/>
        <v>929.58125958274218</v>
      </c>
      <c r="S9">
        <f t="shared" si="4"/>
        <v>528.58963602259064</v>
      </c>
      <c r="T9">
        <f t="shared" si="4"/>
        <v>583.76903871710863</v>
      </c>
      <c r="U9">
        <f t="shared" si="4"/>
        <v>1043.2101706262008</v>
      </c>
      <c r="V9">
        <f t="shared" si="4"/>
        <v>1319.4944079773486</v>
      </c>
      <c r="W9">
        <f t="shared" si="4"/>
        <v>948.74690545197143</v>
      </c>
      <c r="X9">
        <f t="shared" si="4"/>
        <v>1077.4368892519442</v>
      </c>
      <c r="Y9">
        <f t="shared" si="4"/>
        <v>1007.6165517091474</v>
      </c>
      <c r="Z9">
        <f t="shared" si="4"/>
        <v>888.70784308155021</v>
      </c>
      <c r="AA9">
        <f t="shared" si="4"/>
        <v>804.99778501487731</v>
      </c>
      <c r="AB9">
        <f t="shared" si="4"/>
        <v>657.14021922628251</v>
      </c>
      <c r="AC9">
        <f t="shared" si="4"/>
        <v>529.8190718370123</v>
      </c>
      <c r="AD9">
        <f t="shared" si="4"/>
        <v>415.32665154436944</v>
      </c>
      <c r="AE9">
        <f t="shared" si="4"/>
        <v>78.035292126405196</v>
      </c>
    </row>
    <row r="10" spans="1:31" x14ac:dyDescent="0.25">
      <c r="A10" s="11"/>
      <c r="B10" t="s">
        <v>22</v>
      </c>
      <c r="C10" s="2">
        <v>1800</v>
      </c>
      <c r="E10" t="s">
        <v>6</v>
      </c>
      <c r="F10" s="2">
        <f>$C$10-$C$10/$C$5*F5</f>
        <v>392.31266774264509</v>
      </c>
      <c r="G10" s="2">
        <f t="shared" ref="G10:M10" si="5">$C$10-$C$10/$C$5*G5</f>
        <v>1127.1772596772844</v>
      </c>
      <c r="H10" s="2">
        <f t="shared" si="5"/>
        <v>1735.4912676118845</v>
      </c>
      <c r="I10" s="2">
        <f t="shared" si="5"/>
        <v>1370.1990007133763</v>
      </c>
      <c r="J10" s="2">
        <f t="shared" si="5"/>
        <v>301.4678840210197</v>
      </c>
      <c r="K10" s="2">
        <f t="shared" si="5"/>
        <v>598.31920257779029</v>
      </c>
      <c r="L10" s="2">
        <f t="shared" si="5"/>
        <v>1288.1422298703078</v>
      </c>
      <c r="M10" s="2">
        <f t="shared" si="5"/>
        <v>1257.0423398903918</v>
      </c>
      <c r="O10" t="str">
        <f t="shared" si="3"/>
        <v>Y</v>
      </c>
      <c r="P10">
        <f t="shared" ref="P10:AE10" si="6">$C$10-$C$10/$C$5*P5</f>
        <v>232.34924314838349</v>
      </c>
      <c r="Q10">
        <f t="shared" si="6"/>
        <v>318.5761220134425</v>
      </c>
      <c r="R10">
        <f t="shared" si="6"/>
        <v>246.48482983270492</v>
      </c>
      <c r="S10">
        <f t="shared" si="6"/>
        <v>407.60173109460243</v>
      </c>
      <c r="T10">
        <f t="shared" si="6"/>
        <v>785.43031026823132</v>
      </c>
      <c r="U10">
        <f t="shared" si="6"/>
        <v>691.75880902834388</v>
      </c>
      <c r="V10">
        <f t="shared" si="6"/>
        <v>862.39539121100756</v>
      </c>
      <c r="W10">
        <f t="shared" si="6"/>
        <v>1142.6882223535181</v>
      </c>
      <c r="X10">
        <f t="shared" si="6"/>
        <v>1419.7485200964322</v>
      </c>
      <c r="Y10">
        <f t="shared" si="6"/>
        <v>1537.0752889414073</v>
      </c>
      <c r="Z10">
        <f t="shared" si="6"/>
        <v>1745.9945022943091</v>
      </c>
      <c r="AA10">
        <f t="shared" si="6"/>
        <v>1381.5818363208612</v>
      </c>
      <c r="AB10">
        <f t="shared" si="6"/>
        <v>1303.8371091035997</v>
      </c>
      <c r="AC10">
        <f t="shared" si="6"/>
        <v>1295.3549574558024</v>
      </c>
      <c r="AD10">
        <f t="shared" si="6"/>
        <v>1067.3024248898275</v>
      </c>
      <c r="AE10">
        <f t="shared" si="6"/>
        <v>1343.4151525452903</v>
      </c>
    </row>
    <row r="11" spans="1:31" x14ac:dyDescent="0.25">
      <c r="O11" t="str">
        <f>O6</f>
        <v>label position</v>
      </c>
      <c r="P11">
        <f t="shared" ref="P11:AE11" si="7">P6</f>
        <v>1</v>
      </c>
      <c r="Q11">
        <f t="shared" si="7"/>
        <v>1</v>
      </c>
      <c r="R11">
        <f t="shared" si="7"/>
        <v>1</v>
      </c>
      <c r="S11">
        <f t="shared" si="7"/>
        <v>2</v>
      </c>
      <c r="T11">
        <f t="shared" si="7"/>
        <v>3</v>
      </c>
      <c r="U11">
        <f t="shared" si="7"/>
        <v>1</v>
      </c>
      <c r="V11">
        <f t="shared" si="7"/>
        <v>4</v>
      </c>
      <c r="W11">
        <f t="shared" si="7"/>
        <v>2</v>
      </c>
      <c r="X11">
        <f t="shared" si="7"/>
        <v>2</v>
      </c>
      <c r="Y11">
        <f t="shared" si="7"/>
        <v>1</v>
      </c>
      <c r="Z11">
        <f t="shared" si="7"/>
        <v>3</v>
      </c>
      <c r="AA11">
        <f t="shared" si="7"/>
        <v>1</v>
      </c>
      <c r="AB11">
        <f t="shared" si="7"/>
        <v>1</v>
      </c>
      <c r="AC11">
        <f t="shared" si="7"/>
        <v>1</v>
      </c>
      <c r="AD11">
        <f t="shared" si="7"/>
        <v>1</v>
      </c>
      <c r="AE11">
        <f t="shared" si="7"/>
        <v>1</v>
      </c>
    </row>
    <row r="13" spans="1:31" x14ac:dyDescent="0.25">
      <c r="F13" t="str">
        <f t="array" ref="F13:H21">TRANSPOSE(E8:M10)</f>
        <v>#</v>
      </c>
      <c r="G13" t="str">
        <v>X</v>
      </c>
      <c r="H13" t="str">
        <v>Y</v>
      </c>
      <c r="I13" t="s">
        <v>25</v>
      </c>
      <c r="J13" t="s">
        <v>39</v>
      </c>
      <c r="K13" t="s">
        <v>31</v>
      </c>
      <c r="L13" t="s">
        <v>32</v>
      </c>
    </row>
    <row r="14" spans="1:31" x14ac:dyDescent="0.25">
      <c r="E14" s="12" t="s">
        <v>37</v>
      </c>
      <c r="F14">
        <v>1</v>
      </c>
      <c r="G14" s="2">
        <v>537.81137269044996</v>
      </c>
      <c r="H14" s="2">
        <v>392.31266774264509</v>
      </c>
      <c r="I14" t="str">
        <f>$B$1&amp;"T"&amp;F14</f>
        <v>??T1</v>
      </c>
      <c r="J14" t="str">
        <f t="shared" ref="J14:J21" si="8">Q&amp;I14&amp;Q</f>
        <v>"??T1"</v>
      </c>
      <c r="K14">
        <f t="shared" ref="K14:L21" si="9">INT(G14)</f>
        <v>537</v>
      </c>
      <c r="L14">
        <f t="shared" si="9"/>
        <v>392</v>
      </c>
      <c r="T14" s="1" t="str">
        <f>"UPDATE book_test SET mapPathX="&amp;K14&amp;", mapPathY="&amp;L14&amp;", constructX="&amp;K18&amp;", constructY="&amp;L18&amp;" WHERE refa="&amp;J14&amp;";"</f>
        <v>UPDATE book_test SET mapPathX=537, mapPathY=392, constructX=1133, constructY=301 WHERE refa="??T1";</v>
      </c>
    </row>
    <row r="15" spans="1:31" x14ac:dyDescent="0.25">
      <c r="E15" s="12"/>
      <c r="F15">
        <v>2</v>
      </c>
      <c r="G15" s="2">
        <v>518.64766294061349</v>
      </c>
      <c r="H15" s="2">
        <v>1127.1772596772844</v>
      </c>
      <c r="I15" t="str">
        <f t="shared" ref="I15:I21" si="10">$B$1&amp;"T"&amp;F15</f>
        <v>??T2</v>
      </c>
      <c r="J15" t="str">
        <f t="shared" si="8"/>
        <v>"??T2"</v>
      </c>
      <c r="K15">
        <f t="shared" si="9"/>
        <v>518</v>
      </c>
      <c r="L15">
        <f t="shared" si="9"/>
        <v>1127</v>
      </c>
      <c r="T15" s="1" t="str">
        <f>"UPDATE book_test SET mapPathX="&amp;K15&amp;", mapPathY="&amp;L15&amp;", constructX="&amp;K19&amp;", constructY="&amp;L19&amp;" WHERE refa="&amp;J15&amp;";"</f>
        <v>UPDATE book_test SET mapPathX=518, mapPathY=1127, constructX=506, constructY=598 WHERE refa="??T2";</v>
      </c>
    </row>
    <row r="16" spans="1:31" x14ac:dyDescent="0.25">
      <c r="E16" s="12"/>
      <c r="F16">
        <v>3</v>
      </c>
      <c r="G16" s="2">
        <v>820.79458314065175</v>
      </c>
      <c r="H16" s="2">
        <v>1735.4912676118845</v>
      </c>
      <c r="I16" t="str">
        <f t="shared" si="10"/>
        <v>??T3</v>
      </c>
      <c r="J16" t="str">
        <f t="shared" si="8"/>
        <v>"??T3"</v>
      </c>
      <c r="K16">
        <f t="shared" si="9"/>
        <v>820</v>
      </c>
      <c r="L16">
        <f t="shared" si="9"/>
        <v>1735</v>
      </c>
      <c r="T16" s="1" t="str">
        <f>"UPDATE book_test SET mapPathX="&amp;K16&amp;", mapPathY="&amp;L16&amp;", constructX="&amp;K20&amp;", constructY="&amp;L20&amp;" WHERE refa="&amp;J16&amp;";"</f>
        <v>UPDATE book_test SET mapPathX=820, mapPathY=1735, constructX=1006, constructY=1288 WHERE refa="??T3";</v>
      </c>
    </row>
    <row r="17" spans="5:20" x14ac:dyDescent="0.25">
      <c r="E17" s="12"/>
      <c r="F17">
        <v>4</v>
      </c>
      <c r="G17" s="2">
        <v>92.846605481249512</v>
      </c>
      <c r="H17" s="2">
        <v>1370.1990007133763</v>
      </c>
      <c r="I17" t="str">
        <f t="shared" si="10"/>
        <v>??T4</v>
      </c>
      <c r="J17" t="str">
        <f t="shared" si="8"/>
        <v>"??T4"</v>
      </c>
      <c r="K17">
        <f t="shared" si="9"/>
        <v>92</v>
      </c>
      <c r="L17">
        <f t="shared" si="9"/>
        <v>1370</v>
      </c>
      <c r="T17" s="1" t="str">
        <f>"UPDATE book_test SET mapPathX="&amp;K17&amp;", mapPathY="&amp;L17&amp;", constructX="&amp;K21&amp;", constructY="&amp;L21&amp;" WHERE refa="&amp;J17&amp;";"</f>
        <v>UPDATE book_test SET mapPathX=92, mapPathY=1370, constructX=235, constructY=1257 WHERE refa="??T4";</v>
      </c>
    </row>
    <row r="18" spans="5:20" ht="15" customHeight="1" x14ac:dyDescent="0.25">
      <c r="E18" s="12" t="s">
        <v>38</v>
      </c>
      <c r="F18">
        <v>1</v>
      </c>
      <c r="G18" s="2">
        <v>1133.7082632839958</v>
      </c>
      <c r="H18" s="2">
        <v>301.4678840210197</v>
      </c>
      <c r="I18" t="str">
        <f t="shared" si="10"/>
        <v>??T1</v>
      </c>
      <c r="J18" t="str">
        <f t="shared" si="8"/>
        <v>"??T1"</v>
      </c>
      <c r="K18">
        <f t="shared" si="9"/>
        <v>1133</v>
      </c>
      <c r="L18">
        <f t="shared" si="9"/>
        <v>301</v>
      </c>
    </row>
    <row r="19" spans="5:20" x14ac:dyDescent="0.25">
      <c r="E19" s="12"/>
      <c r="F19">
        <v>2</v>
      </c>
      <c r="G19" s="2">
        <v>506.68631733195616</v>
      </c>
      <c r="H19" s="2">
        <v>598.31920257779029</v>
      </c>
      <c r="I19" t="str">
        <f t="shared" si="10"/>
        <v>??T2</v>
      </c>
      <c r="J19" t="str">
        <f t="shared" si="8"/>
        <v>"??T2"</v>
      </c>
      <c r="K19">
        <f t="shared" si="9"/>
        <v>506</v>
      </c>
      <c r="L19">
        <f t="shared" si="9"/>
        <v>598</v>
      </c>
    </row>
    <row r="20" spans="5:20" x14ac:dyDescent="0.25">
      <c r="E20" s="12"/>
      <c r="F20">
        <v>3</v>
      </c>
      <c r="G20" s="2">
        <v>1006.3871158947258</v>
      </c>
      <c r="H20" s="2">
        <v>1288.1422298703078</v>
      </c>
      <c r="I20" t="str">
        <f t="shared" si="10"/>
        <v>??T3</v>
      </c>
      <c r="J20" t="str">
        <f t="shared" si="8"/>
        <v>"??T3"</v>
      </c>
      <c r="K20">
        <f t="shared" si="9"/>
        <v>1006</v>
      </c>
      <c r="L20">
        <f t="shared" si="9"/>
        <v>1288</v>
      </c>
    </row>
    <row r="21" spans="5:20" x14ac:dyDescent="0.25">
      <c r="E21" s="12"/>
      <c r="F21">
        <v>4</v>
      </c>
      <c r="G21" s="2">
        <v>235.61604950559186</v>
      </c>
      <c r="H21" s="2">
        <v>1257.0423398903918</v>
      </c>
      <c r="I21" t="str">
        <f t="shared" si="10"/>
        <v>??T4</v>
      </c>
      <c r="J21" t="str">
        <f t="shared" si="8"/>
        <v>"??T4"</v>
      </c>
      <c r="K21">
        <f t="shared" si="9"/>
        <v>235</v>
      </c>
      <c r="L21">
        <f t="shared" si="9"/>
        <v>1257</v>
      </c>
    </row>
    <row r="25" spans="5:20" x14ac:dyDescent="0.25">
      <c r="F25" t="str">
        <f t="array" ref="F25:I41">TRANSPOSE(O8:AE11)</f>
        <v>name</v>
      </c>
      <c r="G25" t="str">
        <v>X</v>
      </c>
      <c r="H25" t="str">
        <v>Y</v>
      </c>
      <c r="I25" t="str">
        <v>label position</v>
      </c>
      <c r="J25" t="s">
        <v>25</v>
      </c>
      <c r="K25" t="s">
        <v>39</v>
      </c>
      <c r="N25" t="s">
        <v>27</v>
      </c>
      <c r="O25" t="s">
        <v>28</v>
      </c>
      <c r="P25" t="s">
        <v>29</v>
      </c>
      <c r="Q25" t="s">
        <v>31</v>
      </c>
      <c r="R25" t="s">
        <v>32</v>
      </c>
    </row>
    <row r="26" spans="5:20" x14ac:dyDescent="0.25">
      <c r="F26" t="str">
        <v>Groningen</v>
      </c>
      <c r="G26">
        <v>1232.1386370940518</v>
      </c>
      <c r="H26">
        <v>232.34924314838349</v>
      </c>
      <c r="I26">
        <v>1</v>
      </c>
      <c r="J26" t="str">
        <f t="shared" ref="J26:J41" si="11">$B$1&amp;"T"&amp;N26&amp;"LS"&amp;O26</f>
        <v>??T1LS1</v>
      </c>
      <c r="K26" t="str">
        <f t="shared" ref="K26:K41" si="12">Q&amp;J26&amp;Q</f>
        <v>"??T1LS1"</v>
      </c>
      <c r="N26">
        <v>1</v>
      </c>
      <c r="O26">
        <v>1</v>
      </c>
      <c r="P26" t="str">
        <f t="shared" ref="P26:P41" si="13">Q&amp;F26&amp;Q</f>
        <v>"Groningen"</v>
      </c>
      <c r="Q26">
        <f t="shared" ref="Q26:R41" si="14">INT(G26)</f>
        <v>1232</v>
      </c>
      <c r="R26">
        <f t="shared" si="14"/>
        <v>232</v>
      </c>
      <c r="T26" s="1" t="str">
        <f>"UPDATE section SET cityName="&amp;P26&amp;", cityX="&amp;Q26&amp;", cityY="&amp;R26&amp;", cityLabelPosition="&amp;I26&amp;" WHERE refa="&amp;K26&amp;";"</f>
        <v>UPDATE section SET cityName="Groningen", cityX=1232, cityY=232, cityLabelPosition=1 WHERE refa="??T1LS1";</v>
      </c>
    </row>
    <row r="27" spans="5:20" x14ac:dyDescent="0.25">
      <c r="F27" t="str">
        <v>Drachten</v>
      </c>
      <c r="G27">
        <v>1034.997152161985</v>
      </c>
      <c r="H27">
        <v>318.5761220134425</v>
      </c>
      <c r="I27">
        <v>1</v>
      </c>
      <c r="J27" t="str">
        <f t="shared" si="11"/>
        <v>??T1LS2</v>
      </c>
      <c r="K27" t="str">
        <f t="shared" si="12"/>
        <v>"??T1LS2"</v>
      </c>
      <c r="N27">
        <f>N26</f>
        <v>1</v>
      </c>
      <c r="O27">
        <v>2</v>
      </c>
      <c r="P27" t="str">
        <f t="shared" si="13"/>
        <v>"Drachten"</v>
      </c>
      <c r="Q27">
        <f t="shared" si="14"/>
        <v>1034</v>
      </c>
      <c r="R27">
        <f t="shared" si="14"/>
        <v>318</v>
      </c>
      <c r="T27" s="1" t="str">
        <f t="shared" ref="T27:T41" si="15">"UPDATE section SET cityName="&amp;P27&amp;", cityX="&amp;Q27&amp;", cityY="&amp;R27&amp;", cityLabelPosition="&amp;I27&amp;" WHERE refa="&amp;K27&amp;";"</f>
        <v>UPDATE section SET cityName="Drachten", cityX=1034, cityY=318, cityLabelPosition=1 WHERE refa="??T1LS2";</v>
      </c>
    </row>
    <row r="28" spans="5:20" x14ac:dyDescent="0.25">
      <c r="F28" t="str">
        <v>Leeuwarden</v>
      </c>
      <c r="G28">
        <v>929.58125958274218</v>
      </c>
      <c r="H28">
        <v>246.48482983270492</v>
      </c>
      <c r="I28">
        <v>1</v>
      </c>
      <c r="J28" t="str">
        <f t="shared" si="11"/>
        <v>??T1LS3</v>
      </c>
      <c r="K28" t="str">
        <f t="shared" si="12"/>
        <v>"??T1LS3"</v>
      </c>
      <c r="N28">
        <f>N26</f>
        <v>1</v>
      </c>
      <c r="O28">
        <v>3</v>
      </c>
      <c r="P28" t="str">
        <f t="shared" si="13"/>
        <v>"Leeuwarden"</v>
      </c>
      <c r="Q28">
        <f t="shared" si="14"/>
        <v>929</v>
      </c>
      <c r="R28">
        <f t="shared" si="14"/>
        <v>246</v>
      </c>
      <c r="T28" s="1" t="str">
        <f t="shared" si="15"/>
        <v>UPDATE section SET cityName="Leeuwarden", cityX=929, cityY=246, cityLabelPosition=1 WHERE refa="??T1LS3";</v>
      </c>
    </row>
    <row r="29" spans="5:20" x14ac:dyDescent="0.25">
      <c r="F29" t="str">
        <v>Den Helder</v>
      </c>
      <c r="G29">
        <v>528.58963602259064</v>
      </c>
      <c r="H29">
        <v>407.60173109460243</v>
      </c>
      <c r="I29">
        <v>2</v>
      </c>
      <c r="J29" t="str">
        <f t="shared" si="11"/>
        <v>??T1LS4</v>
      </c>
      <c r="K29" t="str">
        <f t="shared" si="12"/>
        <v>"??T1LS4"</v>
      </c>
      <c r="N29">
        <f>N26</f>
        <v>1</v>
      </c>
      <c r="O29">
        <v>4</v>
      </c>
      <c r="P29" t="str">
        <f t="shared" si="13"/>
        <v>"Den Helder"</v>
      </c>
      <c r="Q29">
        <f t="shared" si="14"/>
        <v>528</v>
      </c>
      <c r="R29">
        <f t="shared" si="14"/>
        <v>407</v>
      </c>
      <c r="T29" s="1" t="str">
        <f t="shared" si="15"/>
        <v>UPDATE section SET cityName="Den Helder", cityX=528, cityY=407, cityLabelPosition=2 WHERE refa="??T1LS4";</v>
      </c>
    </row>
    <row r="30" spans="5:20" x14ac:dyDescent="0.25">
      <c r="F30" t="str">
        <v>AMESTERDAM</v>
      </c>
      <c r="G30">
        <v>583.76903871710863</v>
      </c>
      <c r="H30">
        <v>785.43031026823132</v>
      </c>
      <c r="I30">
        <v>3</v>
      </c>
      <c r="J30" t="str">
        <f t="shared" si="11"/>
        <v>??T2LS1</v>
      </c>
      <c r="K30" t="str">
        <f t="shared" si="12"/>
        <v>"??T2LS1"</v>
      </c>
      <c r="N30">
        <f>N26+1</f>
        <v>2</v>
      </c>
      <c r="O30">
        <v>1</v>
      </c>
      <c r="P30" t="str">
        <f t="shared" si="13"/>
        <v>"AMESTERDAM"</v>
      </c>
      <c r="Q30">
        <f t="shared" si="14"/>
        <v>583</v>
      </c>
      <c r="R30">
        <f t="shared" si="14"/>
        <v>785</v>
      </c>
      <c r="T30" s="1" t="str">
        <f t="shared" si="15"/>
        <v>UPDATE section SET cityName="AMESTERDAM", cityX=583, cityY=785, cityLabelPosition=3 WHERE refa="??T2LS1";</v>
      </c>
    </row>
    <row r="31" spans="5:20" x14ac:dyDescent="0.25">
      <c r="F31" t="str">
        <v>Zwolle</v>
      </c>
      <c r="G31">
        <v>1043.2101706262008</v>
      </c>
      <c r="H31">
        <v>691.75880902834388</v>
      </c>
      <c r="I31">
        <v>1</v>
      </c>
      <c r="J31" t="str">
        <f t="shared" si="11"/>
        <v>??T2LS2</v>
      </c>
      <c r="K31" t="str">
        <f t="shared" si="12"/>
        <v>"??T2LS2"</v>
      </c>
      <c r="N31">
        <f>N30</f>
        <v>2</v>
      </c>
      <c r="O31">
        <v>2</v>
      </c>
      <c r="P31" t="str">
        <f t="shared" si="13"/>
        <v>"Zwolle"</v>
      </c>
      <c r="Q31">
        <f t="shared" si="14"/>
        <v>1043</v>
      </c>
      <c r="R31">
        <f t="shared" si="14"/>
        <v>691</v>
      </c>
      <c r="T31" s="1" t="str">
        <f t="shared" si="15"/>
        <v>UPDATE section SET cityName="Zwolle", cityX=1043, cityY=691, cityLabelPosition=1 WHERE refa="??T2LS2";</v>
      </c>
    </row>
    <row r="32" spans="5:20" x14ac:dyDescent="0.25">
      <c r="F32" t="str">
        <v>Hengelo</v>
      </c>
      <c r="G32">
        <v>1319.4944079773486</v>
      </c>
      <c r="H32">
        <v>862.39539121100756</v>
      </c>
      <c r="I32">
        <v>4</v>
      </c>
      <c r="J32" t="str">
        <f t="shared" si="11"/>
        <v>??T2LS3</v>
      </c>
      <c r="K32" t="str">
        <f t="shared" si="12"/>
        <v>"??T2LS3"</v>
      </c>
      <c r="N32">
        <f>N30</f>
        <v>2</v>
      </c>
      <c r="O32">
        <v>3</v>
      </c>
      <c r="P32" t="str">
        <f t="shared" si="13"/>
        <v>"Hengelo"</v>
      </c>
      <c r="Q32">
        <f t="shared" si="14"/>
        <v>1319</v>
      </c>
      <c r="R32">
        <f t="shared" si="14"/>
        <v>862</v>
      </c>
      <c r="T32" s="1" t="str">
        <f t="shared" si="15"/>
        <v>UPDATE section SET cityName="Hengelo", cityX=1319, cityY=862, cityLabelPosition=4 WHERE refa="??T2LS3";</v>
      </c>
    </row>
    <row r="33" spans="6:20" x14ac:dyDescent="0.25">
      <c r="F33" t="str">
        <v>Nijmegen</v>
      </c>
      <c r="G33">
        <v>948.74690545197143</v>
      </c>
      <c r="H33">
        <v>1142.6882223535181</v>
      </c>
      <c r="I33">
        <v>2</v>
      </c>
      <c r="J33" t="str">
        <f t="shared" si="11"/>
        <v>??T2LS4</v>
      </c>
      <c r="K33" t="str">
        <f t="shared" si="12"/>
        <v>"??T2LS4"</v>
      </c>
      <c r="N33">
        <f>N30</f>
        <v>2</v>
      </c>
      <c r="O33">
        <v>4</v>
      </c>
      <c r="P33" t="str">
        <f t="shared" si="13"/>
        <v>"Nijmegen"</v>
      </c>
      <c r="Q33">
        <f t="shared" si="14"/>
        <v>948</v>
      </c>
      <c r="R33">
        <f t="shared" si="14"/>
        <v>1142</v>
      </c>
      <c r="T33" s="1" t="str">
        <f t="shared" si="15"/>
        <v>UPDATE section SET cityName="Nijmegen", cityX=948, cityY=1142, cityLabelPosition=2 WHERE refa="??T2LS4";</v>
      </c>
    </row>
    <row r="34" spans="6:20" x14ac:dyDescent="0.25">
      <c r="F34" t="str">
        <v>Venlo</v>
      </c>
      <c r="G34">
        <v>1077.4368892519442</v>
      </c>
      <c r="H34">
        <v>1419.7485200964322</v>
      </c>
      <c r="I34">
        <v>2</v>
      </c>
      <c r="J34" t="str">
        <f t="shared" si="11"/>
        <v>??T3LS1</v>
      </c>
      <c r="K34" t="str">
        <f t="shared" si="12"/>
        <v>"??T3LS1"</v>
      </c>
      <c r="N34">
        <f>N30+1</f>
        <v>3</v>
      </c>
      <c r="O34">
        <v>1</v>
      </c>
      <c r="P34" t="str">
        <f t="shared" si="13"/>
        <v>"Venlo"</v>
      </c>
      <c r="Q34">
        <f t="shared" si="14"/>
        <v>1077</v>
      </c>
      <c r="R34">
        <f t="shared" si="14"/>
        <v>1419</v>
      </c>
      <c r="T34" s="1" t="str">
        <f t="shared" si="15"/>
        <v>UPDATE section SET cityName="Venlo", cityX=1077, cityY=1419, cityLabelPosition=2 WHERE refa="??T3LS1";</v>
      </c>
    </row>
    <row r="35" spans="6:20" x14ac:dyDescent="0.25">
      <c r="F35" t="str">
        <v>Roermond</v>
      </c>
      <c r="G35">
        <v>1007.6165517091474</v>
      </c>
      <c r="H35">
        <v>1537.0752889414073</v>
      </c>
      <c r="I35">
        <v>1</v>
      </c>
      <c r="J35" t="str">
        <f t="shared" si="11"/>
        <v>??T3LS2</v>
      </c>
      <c r="K35" t="str">
        <f t="shared" si="12"/>
        <v>"??T3LS2"</v>
      </c>
      <c r="N35">
        <f>N34</f>
        <v>3</v>
      </c>
      <c r="O35">
        <v>2</v>
      </c>
      <c r="P35" t="str">
        <f t="shared" si="13"/>
        <v>"Roermond"</v>
      </c>
      <c r="Q35">
        <f t="shared" si="14"/>
        <v>1007</v>
      </c>
      <c r="R35">
        <f t="shared" si="14"/>
        <v>1537</v>
      </c>
      <c r="T35" s="1" t="str">
        <f t="shared" si="15"/>
        <v>UPDATE section SET cityName="Roermond", cityX=1007, cityY=1537, cityLabelPosition=1 WHERE refa="??T3LS2";</v>
      </c>
    </row>
    <row r="36" spans="6:20" x14ac:dyDescent="0.25">
      <c r="F36" t="str">
        <v>Maastricht</v>
      </c>
      <c r="G36">
        <v>888.70784308155021</v>
      </c>
      <c r="H36">
        <v>1745.9945022943091</v>
      </c>
      <c r="I36">
        <v>3</v>
      </c>
      <c r="J36" t="str">
        <f t="shared" si="11"/>
        <v>??T3LS3</v>
      </c>
      <c r="K36" t="str">
        <f t="shared" si="12"/>
        <v>"??T3LS3"</v>
      </c>
      <c r="N36">
        <f>N34</f>
        <v>3</v>
      </c>
      <c r="O36">
        <v>3</v>
      </c>
      <c r="P36" t="str">
        <f t="shared" si="13"/>
        <v>"Maastricht"</v>
      </c>
      <c r="Q36">
        <f t="shared" si="14"/>
        <v>888</v>
      </c>
      <c r="R36">
        <f t="shared" si="14"/>
        <v>1745</v>
      </c>
      <c r="T36" s="1" t="str">
        <f t="shared" si="15"/>
        <v>UPDATE section SET cityName="Maastricht", cityX=888, cityY=1745, cityLabelPosition=3 WHERE refa="??T3LS3";</v>
      </c>
    </row>
    <row r="37" spans="6:20" x14ac:dyDescent="0.25">
      <c r="F37" t="str">
        <v>Tilburg</v>
      </c>
      <c r="G37">
        <v>804.99778501487731</v>
      </c>
      <c r="H37">
        <v>1381.5818363208612</v>
      </c>
      <c r="I37">
        <v>1</v>
      </c>
      <c r="J37" t="str">
        <f t="shared" si="11"/>
        <v>??T3LS4</v>
      </c>
      <c r="K37" t="str">
        <f t="shared" si="12"/>
        <v>"??T3LS4"</v>
      </c>
      <c r="N37">
        <f>N34</f>
        <v>3</v>
      </c>
      <c r="O37">
        <v>4</v>
      </c>
      <c r="P37" t="str">
        <f t="shared" si="13"/>
        <v>"Tilburg"</v>
      </c>
      <c r="Q37">
        <f t="shared" si="14"/>
        <v>804</v>
      </c>
      <c r="R37">
        <f t="shared" si="14"/>
        <v>1381</v>
      </c>
      <c r="T37" s="1" t="str">
        <f t="shared" si="15"/>
        <v>UPDATE section SET cityName="Tilburg", cityX=804, cityY=1381, cityLabelPosition=1 WHERE refa="??T3LS4";</v>
      </c>
    </row>
    <row r="38" spans="6:20" x14ac:dyDescent="0.25">
      <c r="F38" t="str">
        <v>Breda</v>
      </c>
      <c r="G38">
        <v>657.14021922628251</v>
      </c>
      <c r="H38">
        <v>1303.8371091035997</v>
      </c>
      <c r="I38">
        <v>1</v>
      </c>
      <c r="J38" t="str">
        <f t="shared" si="11"/>
        <v>??T4LS1</v>
      </c>
      <c r="K38" t="str">
        <f t="shared" si="12"/>
        <v>"??T4LS1"</v>
      </c>
      <c r="N38">
        <f>N34+1</f>
        <v>4</v>
      </c>
      <c r="O38">
        <v>1</v>
      </c>
      <c r="P38" t="str">
        <f t="shared" si="13"/>
        <v>"Breda"</v>
      </c>
      <c r="Q38">
        <f t="shared" si="14"/>
        <v>657</v>
      </c>
      <c r="R38">
        <f t="shared" si="14"/>
        <v>1303</v>
      </c>
      <c r="T38" s="1" t="str">
        <f t="shared" si="15"/>
        <v>UPDATE section SET cityName="Breda", cityX=657, cityY=1303, cityLabelPosition=1 WHERE refa="??T4LS1";</v>
      </c>
    </row>
    <row r="39" spans="6:20" x14ac:dyDescent="0.25">
      <c r="F39" t="str">
        <v>Rotterdam</v>
      </c>
      <c r="G39">
        <v>529.8190718370123</v>
      </c>
      <c r="H39">
        <v>1295.3549574558024</v>
      </c>
      <c r="I39">
        <v>1</v>
      </c>
      <c r="J39" t="str">
        <f t="shared" si="11"/>
        <v>??T4LS2</v>
      </c>
      <c r="K39" t="str">
        <f t="shared" si="12"/>
        <v>"??T4LS2"</v>
      </c>
      <c r="N39">
        <f>N38</f>
        <v>4</v>
      </c>
      <c r="O39">
        <v>2</v>
      </c>
      <c r="P39" t="str">
        <f t="shared" si="13"/>
        <v>"Rotterdam"</v>
      </c>
      <c r="Q39">
        <f t="shared" si="14"/>
        <v>529</v>
      </c>
      <c r="R39">
        <f t="shared" si="14"/>
        <v>1295</v>
      </c>
      <c r="T39" s="1" t="str">
        <f t="shared" si="15"/>
        <v>UPDATE section SET cityName="Rotterdam", cityX=529, cityY=1295, cityLabelPosition=1 WHERE refa="??T4LS2";</v>
      </c>
    </row>
    <row r="40" spans="6:20" x14ac:dyDescent="0.25">
      <c r="F40" t="str">
        <v>Middelburg</v>
      </c>
      <c r="G40">
        <v>415.32665154436944</v>
      </c>
      <c r="H40">
        <v>1067.3024248898275</v>
      </c>
      <c r="I40">
        <v>1</v>
      </c>
      <c r="J40" t="str">
        <f t="shared" si="11"/>
        <v>??T4LS3</v>
      </c>
      <c r="K40" t="str">
        <f t="shared" si="12"/>
        <v>"??T4LS3"</v>
      </c>
      <c r="N40">
        <f>N38</f>
        <v>4</v>
      </c>
      <c r="O40">
        <v>3</v>
      </c>
      <c r="P40" t="str">
        <f t="shared" si="13"/>
        <v>"Middelburg"</v>
      </c>
      <c r="Q40">
        <f t="shared" si="14"/>
        <v>415</v>
      </c>
      <c r="R40">
        <f t="shared" si="14"/>
        <v>1067</v>
      </c>
      <c r="T40" s="1" t="str">
        <f t="shared" si="15"/>
        <v>UPDATE section SET cityName="Middelburg", cityX=415, cityY=1067, cityLabelPosition=1 WHERE refa="??T4LS3";</v>
      </c>
    </row>
    <row r="41" spans="6:20" x14ac:dyDescent="0.25">
      <c r="F41" t="e">
        <v>#REF!</v>
      </c>
      <c r="G41">
        <v>78.035292126405196</v>
      </c>
      <c r="H41">
        <v>1343.4151525452903</v>
      </c>
      <c r="I41">
        <v>1</v>
      </c>
      <c r="J41" t="str">
        <f t="shared" si="11"/>
        <v>??T4LS4</v>
      </c>
      <c r="K41" t="str">
        <f t="shared" si="12"/>
        <v>"??T4LS4"</v>
      </c>
      <c r="N41">
        <f>N38</f>
        <v>4</v>
      </c>
      <c r="O41">
        <v>4</v>
      </c>
      <c r="P41" t="e">
        <f t="shared" si="13"/>
        <v>#REF!</v>
      </c>
      <c r="Q41">
        <f t="shared" si="14"/>
        <v>78</v>
      </c>
      <c r="R41">
        <f t="shared" si="14"/>
        <v>1343</v>
      </c>
      <c r="T41" s="1" t="e">
        <f t="shared" si="15"/>
        <v>#REF!</v>
      </c>
    </row>
  </sheetData>
  <mergeCells count="4">
    <mergeCell ref="A4:A5"/>
    <mergeCell ref="A9:A10"/>
    <mergeCell ref="E14:E17"/>
    <mergeCell ref="E18:E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workbookViewId="0">
      <selection activeCell="AF4" sqref="AF4"/>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21" x14ac:dyDescent="0.35">
      <c r="A1" s="4" t="s">
        <v>169</v>
      </c>
      <c r="B1" t="s">
        <v>40</v>
      </c>
      <c r="C1" t="s">
        <v>30</v>
      </c>
    </row>
    <row r="2" spans="1:31" x14ac:dyDescent="0.25">
      <c r="P2">
        <v>1</v>
      </c>
      <c r="Q2">
        <f>P2+1</f>
        <v>2</v>
      </c>
      <c r="R2">
        <f t="shared" ref="R2:AE2" si="0">Q2+1</f>
        <v>3</v>
      </c>
      <c r="S2">
        <f t="shared" si="0"/>
        <v>4</v>
      </c>
      <c r="T2">
        <f t="shared" si="0"/>
        <v>5</v>
      </c>
      <c r="U2">
        <f t="shared" si="0"/>
        <v>6</v>
      </c>
      <c r="V2">
        <f t="shared" si="0"/>
        <v>7</v>
      </c>
      <c r="W2">
        <f t="shared" si="0"/>
        <v>8</v>
      </c>
      <c r="X2">
        <f t="shared" si="0"/>
        <v>9</v>
      </c>
      <c r="Y2">
        <f t="shared" si="0"/>
        <v>10</v>
      </c>
      <c r="Z2">
        <f t="shared" si="0"/>
        <v>11</v>
      </c>
      <c r="AA2">
        <f t="shared" si="0"/>
        <v>12</v>
      </c>
      <c r="AB2">
        <f t="shared" si="0"/>
        <v>13</v>
      </c>
      <c r="AC2">
        <f t="shared" si="0"/>
        <v>14</v>
      </c>
      <c r="AD2">
        <f t="shared" si="0"/>
        <v>15</v>
      </c>
      <c r="AE2">
        <f t="shared" si="0"/>
        <v>16</v>
      </c>
    </row>
    <row r="3" spans="1:31" x14ac:dyDescent="0.25">
      <c r="C3" t="s">
        <v>0</v>
      </c>
      <c r="F3" t="s">
        <v>1</v>
      </c>
      <c r="G3" t="s">
        <v>2</v>
      </c>
      <c r="H3" t="s">
        <v>3</v>
      </c>
      <c r="I3" t="s">
        <v>4</v>
      </c>
      <c r="J3" t="s">
        <v>33</v>
      </c>
      <c r="K3" t="s">
        <v>34</v>
      </c>
      <c r="L3" t="s">
        <v>35</v>
      </c>
      <c r="M3" t="s">
        <v>36</v>
      </c>
      <c r="O3" t="s">
        <v>18</v>
      </c>
      <c r="P3" t="s">
        <v>170</v>
      </c>
      <c r="Q3" t="s">
        <v>171</v>
      </c>
      <c r="R3" t="s">
        <v>172</v>
      </c>
      <c r="S3" t="s">
        <v>173</v>
      </c>
      <c r="T3" t="s">
        <v>174</v>
      </c>
      <c r="U3" t="s">
        <v>175</v>
      </c>
      <c r="V3" t="s">
        <v>176</v>
      </c>
      <c r="W3" t="s">
        <v>177</v>
      </c>
      <c r="X3" t="s">
        <v>178</v>
      </c>
      <c r="Y3" t="s">
        <v>179</v>
      </c>
      <c r="Z3" t="s">
        <v>180</v>
      </c>
      <c r="AA3" t="s">
        <v>181</v>
      </c>
      <c r="AB3" t="s">
        <v>182</v>
      </c>
      <c r="AC3" t="s">
        <v>183</v>
      </c>
      <c r="AD3" t="s">
        <v>184</v>
      </c>
      <c r="AE3" t="s">
        <v>185</v>
      </c>
    </row>
    <row r="4" spans="1:31" x14ac:dyDescent="0.25">
      <c r="A4" s="11" t="s">
        <v>9</v>
      </c>
      <c r="B4" t="s">
        <v>7</v>
      </c>
      <c r="C4" s="3">
        <v>818.28539999999998</v>
      </c>
      <c r="E4" t="s">
        <v>5</v>
      </c>
      <c r="F4" s="3">
        <v>37.716999999999999</v>
      </c>
      <c r="G4" s="3">
        <v>13.125</v>
      </c>
      <c r="H4" s="3">
        <v>275.58699999999999</v>
      </c>
      <c r="I4" s="3">
        <v>484.74400000000003</v>
      </c>
      <c r="J4" s="3">
        <v>185.25</v>
      </c>
      <c r="K4" s="3">
        <v>61.39</v>
      </c>
      <c r="L4" s="3">
        <v>285.81400000000002</v>
      </c>
      <c r="M4" s="3">
        <v>543.16800000000001</v>
      </c>
      <c r="O4" t="s">
        <v>5</v>
      </c>
      <c r="P4" s="3">
        <v>243.03800000000001</v>
      </c>
      <c r="Q4" s="3">
        <v>250.06800000000001</v>
      </c>
      <c r="R4" s="3">
        <v>127.852</v>
      </c>
      <c r="S4" s="3">
        <v>35.378</v>
      </c>
      <c r="T4" s="3">
        <v>17.532</v>
      </c>
      <c r="U4" s="3">
        <v>49.978999999999999</v>
      </c>
      <c r="V4" s="3">
        <v>225.733</v>
      </c>
      <c r="W4" s="3">
        <v>270.34800000000001</v>
      </c>
      <c r="X4" s="3">
        <v>298.73899999999998</v>
      </c>
      <c r="Y4" s="3">
        <v>321.18099999999998</v>
      </c>
      <c r="Z4" s="3">
        <v>442.43299999999999</v>
      </c>
      <c r="AA4" s="3">
        <v>478.76</v>
      </c>
      <c r="AB4" s="3">
        <v>585.89400000000001</v>
      </c>
      <c r="AC4" s="3">
        <v>715.68200000000002</v>
      </c>
      <c r="AD4" s="3">
        <v>763.27</v>
      </c>
      <c r="AE4" s="3">
        <v>785.98299999999995</v>
      </c>
    </row>
    <row r="5" spans="1:31" x14ac:dyDescent="0.25">
      <c r="A5" s="11"/>
      <c r="B5" t="s">
        <v>8</v>
      </c>
      <c r="C5" s="3">
        <v>1116.65771</v>
      </c>
      <c r="E5" t="s">
        <v>6</v>
      </c>
      <c r="F5" s="3">
        <v>9.1869999999999994</v>
      </c>
      <c r="G5" s="3">
        <v>80.474999999999994</v>
      </c>
      <c r="H5" s="3">
        <v>481.7</v>
      </c>
      <c r="I5" s="3">
        <v>942.00599999999997</v>
      </c>
      <c r="J5" s="3">
        <v>48.737000000000002</v>
      </c>
      <c r="K5" s="3">
        <v>137.09899999999999</v>
      </c>
      <c r="L5" s="3">
        <v>536.197</v>
      </c>
      <c r="M5" s="3">
        <v>965.9</v>
      </c>
      <c r="O5" t="s">
        <v>6</v>
      </c>
      <c r="P5" s="3">
        <v>140.77199999999999</v>
      </c>
      <c r="Q5" s="3">
        <v>87.234999999999999</v>
      </c>
      <c r="R5" s="3">
        <v>10.984</v>
      </c>
      <c r="S5" s="3">
        <v>73.174000000000007</v>
      </c>
      <c r="T5" s="3">
        <v>176.464</v>
      </c>
      <c r="U5" s="3">
        <v>341.94299999999998</v>
      </c>
      <c r="V5" s="3">
        <v>422.51900000000001</v>
      </c>
      <c r="W5" s="3">
        <v>473.89400000000001</v>
      </c>
      <c r="X5" s="3">
        <v>596.92200000000003</v>
      </c>
      <c r="Y5" s="3">
        <v>627.20500000000004</v>
      </c>
      <c r="Z5" s="3">
        <v>845.77700000000004</v>
      </c>
      <c r="AA5" s="3">
        <v>935.63800000000003</v>
      </c>
      <c r="AB5" s="3">
        <v>988.71799999999996</v>
      </c>
      <c r="AC5" s="3">
        <v>1037.9290000000001</v>
      </c>
      <c r="AD5" s="3">
        <v>1007.645</v>
      </c>
      <c r="AE5" s="3">
        <v>1069.835</v>
      </c>
    </row>
    <row r="6" spans="1:31" x14ac:dyDescent="0.25">
      <c r="O6" t="s">
        <v>19</v>
      </c>
      <c r="P6" s="3"/>
      <c r="Q6" s="3"/>
      <c r="R6" s="3"/>
      <c r="S6" s="3"/>
      <c r="T6" s="3"/>
      <c r="U6" s="3"/>
      <c r="V6" s="3"/>
      <c r="W6" s="3"/>
      <c r="X6" s="3"/>
      <c r="Y6" s="3"/>
      <c r="Z6" s="3"/>
      <c r="AA6" s="3"/>
      <c r="AB6" s="3"/>
      <c r="AC6" s="3"/>
      <c r="AD6" s="3"/>
      <c r="AE6" s="3"/>
    </row>
    <row r="8" spans="1:31" x14ac:dyDescent="0.25">
      <c r="E8" t="s">
        <v>23</v>
      </c>
      <c r="F8">
        <v>1</v>
      </c>
      <c r="G8">
        <v>2</v>
      </c>
      <c r="H8">
        <v>3</v>
      </c>
      <c r="I8">
        <v>4</v>
      </c>
      <c r="J8">
        <v>1</v>
      </c>
      <c r="K8">
        <v>2</v>
      </c>
      <c r="L8">
        <v>3</v>
      </c>
      <c r="M8">
        <v>4</v>
      </c>
      <c r="O8" t="str">
        <f>O3</f>
        <v>name</v>
      </c>
      <c r="P8" t="str">
        <f t="shared" ref="P8:V8" si="1">P3</f>
        <v>OSLO</v>
      </c>
      <c r="Q8" t="str">
        <f t="shared" si="1"/>
        <v>Fredrikstad</v>
      </c>
      <c r="R8" t="str">
        <f t="shared" si="1"/>
        <v>Kristiansand</v>
      </c>
      <c r="S8" t="str">
        <f t="shared" si="1"/>
        <v>Stavanger</v>
      </c>
      <c r="T8" t="str">
        <f t="shared" si="1"/>
        <v>Bergen</v>
      </c>
      <c r="U8" t="str">
        <f t="shared" si="1"/>
        <v>Alesund</v>
      </c>
      <c r="V8" t="str">
        <f t="shared" si="1"/>
        <v>Trondheim</v>
      </c>
      <c r="W8" t="str">
        <f>W3</f>
        <v>Steinkjer</v>
      </c>
      <c r="X8" t="str">
        <f>X3</f>
        <v>Bronnoysund</v>
      </c>
      <c r="Y8" t="str">
        <f>Y3</f>
        <v>Mosjoen</v>
      </c>
      <c r="Z8" t="str">
        <f>Z3</f>
        <v>Narvik</v>
      </c>
      <c r="AA8" t="str">
        <f>AB3</f>
        <v>Alta</v>
      </c>
      <c r="AB8" t="str">
        <f>AC3</f>
        <v>Tana</v>
      </c>
      <c r="AC8" t="str">
        <f>AD3</f>
        <v>Kirkenes</v>
      </c>
      <c r="AD8" t="str">
        <f>AE3</f>
        <v>Vardo</v>
      </c>
      <c r="AE8" t="e">
        <f>#REF!</f>
        <v>#REF!</v>
      </c>
    </row>
    <row r="9" spans="1:31" x14ac:dyDescent="0.25">
      <c r="A9" s="11" t="s">
        <v>20</v>
      </c>
      <c r="B9" t="s">
        <v>21</v>
      </c>
      <c r="C9" s="2">
        <v>1500</v>
      </c>
      <c r="E9" t="s">
        <v>5</v>
      </c>
      <c r="F9" s="2">
        <f>$C$9/$C$4*F4</f>
        <v>69.139080325764098</v>
      </c>
      <c r="G9" s="2">
        <f t="shared" ref="G9:M9" si="2">$C$9/$C$4*G4</f>
        <v>24.059454073114345</v>
      </c>
      <c r="H9" s="2">
        <f t="shared" si="2"/>
        <v>505.17887768741815</v>
      </c>
      <c r="I9" s="2">
        <f t="shared" si="2"/>
        <v>888.58483849278025</v>
      </c>
      <c r="J9" s="2">
        <f t="shared" si="2"/>
        <v>339.58200891767103</v>
      </c>
      <c r="K9" s="2">
        <f t="shared" si="2"/>
        <v>112.53408651798017</v>
      </c>
      <c r="L9" s="2">
        <f t="shared" si="2"/>
        <v>523.92600430118887</v>
      </c>
      <c r="M9" s="2">
        <f t="shared" si="2"/>
        <v>995.68194666555223</v>
      </c>
      <c r="O9" t="str">
        <f t="shared" ref="O9:O10" si="3">O4</f>
        <v>X</v>
      </c>
      <c r="P9">
        <f t="shared" ref="P9:AE9" si="4">$C$9/$C$4*P4</f>
        <v>445.51326468735732</v>
      </c>
      <c r="Q9">
        <f t="shared" si="4"/>
        <v>458.39996656423301</v>
      </c>
      <c r="R9">
        <f t="shared" si="4"/>
        <v>234.36566264044308</v>
      </c>
      <c r="S9">
        <f t="shared" si="4"/>
        <v>64.851456472277277</v>
      </c>
      <c r="T9">
        <f t="shared" si="4"/>
        <v>32.137931337892624</v>
      </c>
      <c r="U9">
        <f t="shared" si="4"/>
        <v>91.616568009156708</v>
      </c>
      <c r="V9">
        <f t="shared" si="4"/>
        <v>413.79144733610065</v>
      </c>
      <c r="W9">
        <f t="shared" si="4"/>
        <v>495.57526017206226</v>
      </c>
      <c r="X9">
        <f t="shared" si="4"/>
        <v>547.6188381217604</v>
      </c>
      <c r="Y9">
        <f t="shared" si="4"/>
        <v>588.75729665957624</v>
      </c>
      <c r="Z9">
        <f t="shared" si="4"/>
        <v>811.02449096611042</v>
      </c>
      <c r="AA9">
        <f t="shared" si="4"/>
        <v>877.61556053670279</v>
      </c>
      <c r="AB9">
        <f t="shared" si="4"/>
        <v>1074.003031216248</v>
      </c>
      <c r="AC9">
        <f t="shared" si="4"/>
        <v>1311.9175779013044</v>
      </c>
      <c r="AD9">
        <f t="shared" si="4"/>
        <v>1399.1512007913132</v>
      </c>
      <c r="AE9">
        <f t="shared" si="4"/>
        <v>1440.7864297713243</v>
      </c>
    </row>
    <row r="10" spans="1:31" x14ac:dyDescent="0.25">
      <c r="A10" s="11"/>
      <c r="B10" t="s">
        <v>22</v>
      </c>
      <c r="C10" s="2">
        <v>1800</v>
      </c>
      <c r="E10" t="s">
        <v>6</v>
      </c>
      <c r="F10" s="2">
        <f>$C$10-$C$10/$C$5*F5</f>
        <v>1785.1909856960553</v>
      </c>
      <c r="G10" s="2">
        <f t="shared" ref="G10:M10" si="5">$C$10-$C$10/$C$5*G5</f>
        <v>1670.2780639915163</v>
      </c>
      <c r="H10" s="2">
        <f t="shared" si="5"/>
        <v>1023.5221301610858</v>
      </c>
      <c r="I10" s="2">
        <f t="shared" si="5"/>
        <v>281.5303876780647</v>
      </c>
      <c r="J10" s="2">
        <f t="shared" si="5"/>
        <v>1721.4382355359369</v>
      </c>
      <c r="K10" s="2">
        <f t="shared" si="5"/>
        <v>1579.0028244196692</v>
      </c>
      <c r="L10" s="2">
        <f t="shared" si="5"/>
        <v>935.67551510480314</v>
      </c>
      <c r="M10" s="2">
        <f t="shared" si="5"/>
        <v>243.01437725263168</v>
      </c>
      <c r="O10" t="str">
        <f t="shared" si="3"/>
        <v>Y</v>
      </c>
      <c r="P10">
        <f t="shared" ref="P10:AE10" si="6">$C$10-$C$10/$C$5*P5</f>
        <v>1573.0821202139016</v>
      </c>
      <c r="Q10">
        <f t="shared" si="6"/>
        <v>1659.3812601714808</v>
      </c>
      <c r="R10">
        <f t="shared" si="6"/>
        <v>1782.2943057456703</v>
      </c>
      <c r="S10">
        <f t="shared" si="6"/>
        <v>1682.0469345078</v>
      </c>
      <c r="T10">
        <f t="shared" si="6"/>
        <v>1515.5482856066967</v>
      </c>
      <c r="U10">
        <f t="shared" si="6"/>
        <v>1248.8038774209513</v>
      </c>
      <c r="V10">
        <f t="shared" si="6"/>
        <v>1118.9191341364581</v>
      </c>
      <c r="W10">
        <f t="shared" si="6"/>
        <v>1036.1050370574167</v>
      </c>
      <c r="X10">
        <f t="shared" si="6"/>
        <v>837.78965534568317</v>
      </c>
      <c r="Y10">
        <f t="shared" si="6"/>
        <v>788.97487574773459</v>
      </c>
      <c r="Z10">
        <f t="shared" si="6"/>
        <v>436.64703483755989</v>
      </c>
      <c r="AA10">
        <f t="shared" si="6"/>
        <v>291.7953058327962</v>
      </c>
      <c r="AB10">
        <f t="shared" si="6"/>
        <v>206.23282850032888</v>
      </c>
      <c r="AC10">
        <f t="shared" si="6"/>
        <v>126.90699820628083</v>
      </c>
      <c r="AD10">
        <f t="shared" si="6"/>
        <v>175.72338975745743</v>
      </c>
      <c r="AE10">
        <f t="shared" si="6"/>
        <v>75.476018519587114</v>
      </c>
    </row>
    <row r="11" spans="1:31" x14ac:dyDescent="0.25">
      <c r="O11" t="str">
        <f>O6</f>
        <v>label position</v>
      </c>
      <c r="P11">
        <f t="shared" ref="P11:AE11" si="7">P6</f>
        <v>0</v>
      </c>
      <c r="Q11">
        <f t="shared" si="7"/>
        <v>0</v>
      </c>
      <c r="R11">
        <f t="shared" si="7"/>
        <v>0</v>
      </c>
      <c r="S11">
        <f t="shared" si="7"/>
        <v>0</v>
      </c>
      <c r="T11">
        <f t="shared" si="7"/>
        <v>0</v>
      </c>
      <c r="U11">
        <f t="shared" si="7"/>
        <v>0</v>
      </c>
      <c r="V11">
        <f t="shared" si="7"/>
        <v>0</v>
      </c>
      <c r="W11">
        <f t="shared" si="7"/>
        <v>0</v>
      </c>
      <c r="X11">
        <f t="shared" si="7"/>
        <v>0</v>
      </c>
      <c r="Y11">
        <f t="shared" si="7"/>
        <v>0</v>
      </c>
      <c r="Z11">
        <f t="shared" si="7"/>
        <v>0</v>
      </c>
      <c r="AA11">
        <f t="shared" si="7"/>
        <v>0</v>
      </c>
      <c r="AB11">
        <f t="shared" si="7"/>
        <v>0</v>
      </c>
      <c r="AC11">
        <f t="shared" si="7"/>
        <v>0</v>
      </c>
      <c r="AD11">
        <f t="shared" si="7"/>
        <v>0</v>
      </c>
      <c r="AE11">
        <f t="shared" si="7"/>
        <v>0</v>
      </c>
    </row>
    <row r="13" spans="1:31" x14ac:dyDescent="0.25">
      <c r="F13" t="str">
        <f t="array" ref="F13:H21">TRANSPOSE(E8:M10)</f>
        <v>#</v>
      </c>
      <c r="G13" t="str">
        <v>X</v>
      </c>
      <c r="H13" t="str">
        <v>Y</v>
      </c>
      <c r="I13" t="s">
        <v>25</v>
      </c>
      <c r="J13" t="s">
        <v>39</v>
      </c>
      <c r="K13" t="s">
        <v>31</v>
      </c>
      <c r="L13" t="s">
        <v>32</v>
      </c>
    </row>
    <row r="14" spans="1:31" x14ac:dyDescent="0.25">
      <c r="E14" s="12" t="s">
        <v>37</v>
      </c>
      <c r="F14">
        <v>1</v>
      </c>
      <c r="G14" s="2">
        <v>69.139080325764098</v>
      </c>
      <c r="H14" s="2">
        <v>1785.1909856960553</v>
      </c>
      <c r="I14" t="str">
        <f>$B$1&amp;"T"&amp;F14</f>
        <v>??T1</v>
      </c>
      <c r="J14" t="str">
        <f t="shared" ref="J14:J21" si="8">Q&amp;I14&amp;Q</f>
        <v>"??T1"</v>
      </c>
      <c r="K14">
        <f t="shared" ref="K14:L21" si="9">INT(G14)</f>
        <v>69</v>
      </c>
      <c r="L14">
        <f t="shared" si="9"/>
        <v>1785</v>
      </c>
      <c r="T14" s="1" t="str">
        <f>"UPDATE book_test SET mapPathX="&amp;K14&amp;", mapPathY="&amp;L14&amp;", constructX="&amp;K18&amp;", constructY="&amp;L18&amp;" WHERE refa="&amp;J14&amp;";"</f>
        <v>UPDATE book_test SET mapPathX=69, mapPathY=1785, constructX=339, constructY=1721 WHERE refa="??T1";</v>
      </c>
    </row>
    <row r="15" spans="1:31" x14ac:dyDescent="0.25">
      <c r="E15" s="12"/>
      <c r="F15">
        <v>2</v>
      </c>
      <c r="G15" s="2">
        <v>24.059454073114345</v>
      </c>
      <c r="H15" s="2">
        <v>1670.2780639915163</v>
      </c>
      <c r="I15" t="str">
        <f t="shared" ref="I15:I21" si="10">$B$1&amp;"T"&amp;F15</f>
        <v>??T2</v>
      </c>
      <c r="J15" t="str">
        <f t="shared" si="8"/>
        <v>"??T2"</v>
      </c>
      <c r="K15">
        <f t="shared" si="9"/>
        <v>24</v>
      </c>
      <c r="L15">
        <f t="shared" si="9"/>
        <v>1670</v>
      </c>
      <c r="T15" s="1" t="str">
        <f>"UPDATE book_test SET mapPathX="&amp;K15&amp;", mapPathY="&amp;L15&amp;", constructX="&amp;K19&amp;", constructY="&amp;L19&amp;" WHERE refa="&amp;J15&amp;";"</f>
        <v>UPDATE book_test SET mapPathX=24, mapPathY=1670, constructX=112, constructY=1579 WHERE refa="??T2";</v>
      </c>
    </row>
    <row r="16" spans="1:31" x14ac:dyDescent="0.25">
      <c r="E16" s="12"/>
      <c r="F16">
        <v>3</v>
      </c>
      <c r="G16" s="2">
        <v>505.17887768741815</v>
      </c>
      <c r="H16" s="2">
        <v>1023.5221301610858</v>
      </c>
      <c r="I16" t="str">
        <f t="shared" si="10"/>
        <v>??T3</v>
      </c>
      <c r="J16" t="str">
        <f t="shared" si="8"/>
        <v>"??T3"</v>
      </c>
      <c r="K16">
        <f t="shared" si="9"/>
        <v>505</v>
      </c>
      <c r="L16">
        <f t="shared" si="9"/>
        <v>1023</v>
      </c>
      <c r="T16" s="1" t="str">
        <f>"UPDATE book_test SET mapPathX="&amp;K16&amp;", mapPathY="&amp;L16&amp;", constructX="&amp;K20&amp;", constructY="&amp;L20&amp;" WHERE refa="&amp;J16&amp;";"</f>
        <v>UPDATE book_test SET mapPathX=505, mapPathY=1023, constructX=523, constructY=935 WHERE refa="??T3";</v>
      </c>
    </row>
    <row r="17" spans="5:20" x14ac:dyDescent="0.25">
      <c r="E17" s="12"/>
      <c r="F17">
        <v>4</v>
      </c>
      <c r="G17" s="2">
        <v>888.58483849278025</v>
      </c>
      <c r="H17" s="2">
        <v>281.5303876780647</v>
      </c>
      <c r="I17" t="str">
        <f t="shared" si="10"/>
        <v>??T4</v>
      </c>
      <c r="J17" t="str">
        <f t="shared" si="8"/>
        <v>"??T4"</v>
      </c>
      <c r="K17">
        <f t="shared" si="9"/>
        <v>888</v>
      </c>
      <c r="L17">
        <f t="shared" si="9"/>
        <v>281</v>
      </c>
      <c r="T17" s="1" t="str">
        <f>"UPDATE book_test SET mapPathX="&amp;K17&amp;", mapPathY="&amp;L17&amp;", constructX="&amp;K21&amp;", constructY="&amp;L21&amp;" WHERE refa="&amp;J17&amp;";"</f>
        <v>UPDATE book_test SET mapPathX=888, mapPathY=281, constructX=995, constructY=243 WHERE refa="??T4";</v>
      </c>
    </row>
    <row r="18" spans="5:20" ht="15" customHeight="1" x14ac:dyDescent="0.25">
      <c r="E18" s="12" t="s">
        <v>38</v>
      </c>
      <c r="F18">
        <v>1</v>
      </c>
      <c r="G18" s="2">
        <v>339.58200891767103</v>
      </c>
      <c r="H18" s="2">
        <v>1721.4382355359369</v>
      </c>
      <c r="I18" t="str">
        <f t="shared" si="10"/>
        <v>??T1</v>
      </c>
      <c r="J18" t="str">
        <f t="shared" si="8"/>
        <v>"??T1"</v>
      </c>
      <c r="K18">
        <f t="shared" si="9"/>
        <v>339</v>
      </c>
      <c r="L18">
        <f t="shared" si="9"/>
        <v>1721</v>
      </c>
    </row>
    <row r="19" spans="5:20" x14ac:dyDescent="0.25">
      <c r="E19" s="12"/>
      <c r="F19">
        <v>2</v>
      </c>
      <c r="G19" s="2">
        <v>112.53408651798017</v>
      </c>
      <c r="H19" s="2">
        <v>1579.0028244196692</v>
      </c>
      <c r="I19" t="str">
        <f t="shared" si="10"/>
        <v>??T2</v>
      </c>
      <c r="J19" t="str">
        <f t="shared" si="8"/>
        <v>"??T2"</v>
      </c>
      <c r="K19">
        <f t="shared" si="9"/>
        <v>112</v>
      </c>
      <c r="L19">
        <f t="shared" si="9"/>
        <v>1579</v>
      </c>
    </row>
    <row r="20" spans="5:20" x14ac:dyDescent="0.25">
      <c r="E20" s="12"/>
      <c r="F20">
        <v>3</v>
      </c>
      <c r="G20" s="2">
        <v>523.92600430118887</v>
      </c>
      <c r="H20" s="2">
        <v>935.67551510480314</v>
      </c>
      <c r="I20" t="str">
        <f t="shared" si="10"/>
        <v>??T3</v>
      </c>
      <c r="J20" t="str">
        <f t="shared" si="8"/>
        <v>"??T3"</v>
      </c>
      <c r="K20">
        <f t="shared" si="9"/>
        <v>523</v>
      </c>
      <c r="L20">
        <f t="shared" si="9"/>
        <v>935</v>
      </c>
    </row>
    <row r="21" spans="5:20" x14ac:dyDescent="0.25">
      <c r="E21" s="12"/>
      <c r="F21">
        <v>4</v>
      </c>
      <c r="G21" s="2">
        <v>995.68194666555223</v>
      </c>
      <c r="H21" s="2">
        <v>243.01437725263168</v>
      </c>
      <c r="I21" t="str">
        <f t="shared" si="10"/>
        <v>??T4</v>
      </c>
      <c r="J21" t="str">
        <f t="shared" si="8"/>
        <v>"??T4"</v>
      </c>
      <c r="K21">
        <f t="shared" si="9"/>
        <v>995</v>
      </c>
      <c r="L21">
        <f t="shared" si="9"/>
        <v>243</v>
      </c>
    </row>
    <row r="25" spans="5:20" x14ac:dyDescent="0.25">
      <c r="F25" t="str">
        <f t="array" ref="F25:I41">TRANSPOSE(O8:AE11)</f>
        <v>name</v>
      </c>
      <c r="G25" t="str">
        <v>X</v>
      </c>
      <c r="H25" t="str">
        <v>Y</v>
      </c>
      <c r="I25" t="str">
        <v>label position</v>
      </c>
      <c r="J25" t="s">
        <v>25</v>
      </c>
      <c r="K25" t="s">
        <v>39</v>
      </c>
      <c r="N25" t="s">
        <v>27</v>
      </c>
      <c r="O25" t="s">
        <v>28</v>
      </c>
      <c r="P25" t="s">
        <v>29</v>
      </c>
      <c r="Q25" t="s">
        <v>31</v>
      </c>
      <c r="R25" t="s">
        <v>32</v>
      </c>
    </row>
    <row r="26" spans="5:20" x14ac:dyDescent="0.25">
      <c r="F26" t="str">
        <v>OSLO</v>
      </c>
      <c r="G26">
        <v>445.51326468735732</v>
      </c>
      <c r="H26">
        <v>1573.0821202139016</v>
      </c>
      <c r="I26">
        <v>0</v>
      </c>
      <c r="J26" t="str">
        <f t="shared" ref="J26:J41" si="11">$B$1&amp;"T"&amp;N26&amp;"LS"&amp;O26</f>
        <v>??T1LS1</v>
      </c>
      <c r="K26" t="str">
        <f t="shared" ref="K26:K41" si="12">Q&amp;J26&amp;Q</f>
        <v>"??T1LS1"</v>
      </c>
      <c r="N26">
        <v>1</v>
      </c>
      <c r="O26">
        <v>1</v>
      </c>
      <c r="P26" t="str">
        <f t="shared" ref="P26:P41" si="13">Q&amp;F26&amp;Q</f>
        <v>"OSLO"</v>
      </c>
      <c r="Q26">
        <f t="shared" ref="Q26:R41" si="14">INT(G26)</f>
        <v>445</v>
      </c>
      <c r="R26">
        <f t="shared" si="14"/>
        <v>1573</v>
      </c>
      <c r="T26" s="1" t="str">
        <f>"UPDATE section SET cityName="&amp;P26&amp;", cityX="&amp;Q26&amp;", cityY="&amp;R26&amp;", cityLabelPosition="&amp;I26&amp;" WHERE refa="&amp;K26&amp;";"</f>
        <v>UPDATE section SET cityName="OSLO", cityX=445, cityY=1573, cityLabelPosition=0 WHERE refa="??T1LS1";</v>
      </c>
    </row>
    <row r="27" spans="5:20" x14ac:dyDescent="0.25">
      <c r="F27" t="str">
        <v>Fredrikstad</v>
      </c>
      <c r="G27">
        <v>458.39996656423301</v>
      </c>
      <c r="H27">
        <v>1659.3812601714808</v>
      </c>
      <c r="I27">
        <v>0</v>
      </c>
      <c r="J27" t="str">
        <f t="shared" si="11"/>
        <v>??T1LS2</v>
      </c>
      <c r="K27" t="str">
        <f t="shared" si="12"/>
        <v>"??T1LS2"</v>
      </c>
      <c r="N27">
        <f>N26</f>
        <v>1</v>
      </c>
      <c r="O27">
        <v>2</v>
      </c>
      <c r="P27" t="str">
        <f t="shared" si="13"/>
        <v>"Fredrikstad"</v>
      </c>
      <c r="Q27">
        <f t="shared" si="14"/>
        <v>458</v>
      </c>
      <c r="R27">
        <f t="shared" si="14"/>
        <v>1659</v>
      </c>
      <c r="T27" s="1" t="str">
        <f t="shared" ref="T27:T41" si="15">"UPDATE section SET cityName="&amp;P27&amp;", cityX="&amp;Q27&amp;", cityY="&amp;R27&amp;", cityLabelPosition="&amp;I27&amp;" WHERE refa="&amp;K27&amp;";"</f>
        <v>UPDATE section SET cityName="Fredrikstad", cityX=458, cityY=1659, cityLabelPosition=0 WHERE refa="??T1LS2";</v>
      </c>
    </row>
    <row r="28" spans="5:20" x14ac:dyDescent="0.25">
      <c r="F28" t="str">
        <v>Kristiansand</v>
      </c>
      <c r="G28">
        <v>234.36566264044308</v>
      </c>
      <c r="H28">
        <v>1782.2943057456703</v>
      </c>
      <c r="I28">
        <v>0</v>
      </c>
      <c r="J28" t="str">
        <f t="shared" si="11"/>
        <v>??T1LS3</v>
      </c>
      <c r="K28" t="str">
        <f t="shared" si="12"/>
        <v>"??T1LS3"</v>
      </c>
      <c r="N28">
        <f>N26</f>
        <v>1</v>
      </c>
      <c r="O28">
        <v>3</v>
      </c>
      <c r="P28" t="str">
        <f t="shared" si="13"/>
        <v>"Kristiansand"</v>
      </c>
      <c r="Q28">
        <f t="shared" si="14"/>
        <v>234</v>
      </c>
      <c r="R28">
        <f t="shared" si="14"/>
        <v>1782</v>
      </c>
      <c r="T28" s="1" t="str">
        <f t="shared" si="15"/>
        <v>UPDATE section SET cityName="Kristiansand", cityX=234, cityY=1782, cityLabelPosition=0 WHERE refa="??T1LS3";</v>
      </c>
    </row>
    <row r="29" spans="5:20" x14ac:dyDescent="0.25">
      <c r="F29" t="str">
        <v>Stavanger</v>
      </c>
      <c r="G29">
        <v>64.851456472277277</v>
      </c>
      <c r="H29">
        <v>1682.0469345078</v>
      </c>
      <c r="I29">
        <v>0</v>
      </c>
      <c r="J29" t="str">
        <f t="shared" si="11"/>
        <v>??T1LS4</v>
      </c>
      <c r="K29" t="str">
        <f t="shared" si="12"/>
        <v>"??T1LS4"</v>
      </c>
      <c r="N29">
        <f>N26</f>
        <v>1</v>
      </c>
      <c r="O29">
        <v>4</v>
      </c>
      <c r="P29" t="str">
        <f t="shared" si="13"/>
        <v>"Stavanger"</v>
      </c>
      <c r="Q29">
        <f t="shared" si="14"/>
        <v>64</v>
      </c>
      <c r="R29">
        <f t="shared" si="14"/>
        <v>1682</v>
      </c>
      <c r="T29" s="1" t="str">
        <f t="shared" si="15"/>
        <v>UPDATE section SET cityName="Stavanger", cityX=64, cityY=1682, cityLabelPosition=0 WHERE refa="??T1LS4";</v>
      </c>
    </row>
    <row r="30" spans="5:20" x14ac:dyDescent="0.25">
      <c r="F30" t="str">
        <v>Bergen</v>
      </c>
      <c r="G30">
        <v>32.137931337892624</v>
      </c>
      <c r="H30">
        <v>1515.5482856066967</v>
      </c>
      <c r="I30">
        <v>0</v>
      </c>
      <c r="J30" t="str">
        <f t="shared" si="11"/>
        <v>??T2LS1</v>
      </c>
      <c r="K30" t="str">
        <f t="shared" si="12"/>
        <v>"??T2LS1"</v>
      </c>
      <c r="N30">
        <f>N26+1</f>
        <v>2</v>
      </c>
      <c r="O30">
        <v>1</v>
      </c>
      <c r="P30" t="str">
        <f t="shared" si="13"/>
        <v>"Bergen"</v>
      </c>
      <c r="Q30">
        <f t="shared" si="14"/>
        <v>32</v>
      </c>
      <c r="R30">
        <f t="shared" si="14"/>
        <v>1515</v>
      </c>
      <c r="T30" s="1" t="str">
        <f t="shared" si="15"/>
        <v>UPDATE section SET cityName="Bergen", cityX=32, cityY=1515, cityLabelPosition=0 WHERE refa="??T2LS1";</v>
      </c>
    </row>
    <row r="31" spans="5:20" x14ac:dyDescent="0.25">
      <c r="F31" t="str">
        <v>Alesund</v>
      </c>
      <c r="G31">
        <v>91.616568009156708</v>
      </c>
      <c r="H31">
        <v>1248.8038774209513</v>
      </c>
      <c r="I31">
        <v>0</v>
      </c>
      <c r="J31" t="str">
        <f t="shared" si="11"/>
        <v>??T2LS2</v>
      </c>
      <c r="K31" t="str">
        <f t="shared" si="12"/>
        <v>"??T2LS2"</v>
      </c>
      <c r="N31">
        <f>N30</f>
        <v>2</v>
      </c>
      <c r="O31">
        <v>2</v>
      </c>
      <c r="P31" t="str">
        <f t="shared" si="13"/>
        <v>"Alesund"</v>
      </c>
      <c r="Q31">
        <f t="shared" si="14"/>
        <v>91</v>
      </c>
      <c r="R31">
        <f t="shared" si="14"/>
        <v>1248</v>
      </c>
      <c r="T31" s="1" t="str">
        <f t="shared" si="15"/>
        <v>UPDATE section SET cityName="Alesund", cityX=91, cityY=1248, cityLabelPosition=0 WHERE refa="??T2LS2";</v>
      </c>
    </row>
    <row r="32" spans="5:20" x14ac:dyDescent="0.25">
      <c r="F32" t="str">
        <v>Trondheim</v>
      </c>
      <c r="G32">
        <v>413.79144733610065</v>
      </c>
      <c r="H32">
        <v>1118.9191341364581</v>
      </c>
      <c r="I32">
        <v>0</v>
      </c>
      <c r="J32" t="str">
        <f t="shared" si="11"/>
        <v>??T2LS3</v>
      </c>
      <c r="K32" t="str">
        <f t="shared" si="12"/>
        <v>"??T2LS3"</v>
      </c>
      <c r="N32">
        <f>N30</f>
        <v>2</v>
      </c>
      <c r="O32">
        <v>3</v>
      </c>
      <c r="P32" t="str">
        <f t="shared" si="13"/>
        <v>"Trondheim"</v>
      </c>
      <c r="Q32">
        <f t="shared" si="14"/>
        <v>413</v>
      </c>
      <c r="R32">
        <f t="shared" si="14"/>
        <v>1118</v>
      </c>
      <c r="T32" s="1" t="str">
        <f t="shared" si="15"/>
        <v>UPDATE section SET cityName="Trondheim", cityX=413, cityY=1118, cityLabelPosition=0 WHERE refa="??T2LS3";</v>
      </c>
    </row>
    <row r="33" spans="6:20" x14ac:dyDescent="0.25">
      <c r="F33" t="str">
        <v>Steinkjer</v>
      </c>
      <c r="G33">
        <v>495.57526017206226</v>
      </c>
      <c r="H33">
        <v>1036.1050370574167</v>
      </c>
      <c r="I33">
        <v>0</v>
      </c>
      <c r="J33" t="str">
        <f t="shared" si="11"/>
        <v>??T2LS4</v>
      </c>
      <c r="K33" t="str">
        <f t="shared" si="12"/>
        <v>"??T2LS4"</v>
      </c>
      <c r="N33">
        <f>N30</f>
        <v>2</v>
      </c>
      <c r="O33">
        <v>4</v>
      </c>
      <c r="P33" t="str">
        <f t="shared" si="13"/>
        <v>"Steinkjer"</v>
      </c>
      <c r="Q33">
        <f t="shared" si="14"/>
        <v>495</v>
      </c>
      <c r="R33">
        <f t="shared" si="14"/>
        <v>1036</v>
      </c>
      <c r="T33" s="1" t="str">
        <f t="shared" si="15"/>
        <v>UPDATE section SET cityName="Steinkjer", cityX=495, cityY=1036, cityLabelPosition=0 WHERE refa="??T2LS4";</v>
      </c>
    </row>
    <row r="34" spans="6:20" x14ac:dyDescent="0.25">
      <c r="F34" t="str">
        <v>Bronnoysund</v>
      </c>
      <c r="G34">
        <v>547.6188381217604</v>
      </c>
      <c r="H34">
        <v>837.78965534568317</v>
      </c>
      <c r="I34">
        <v>0</v>
      </c>
      <c r="J34" t="str">
        <f t="shared" si="11"/>
        <v>??T3LS1</v>
      </c>
      <c r="K34" t="str">
        <f t="shared" si="12"/>
        <v>"??T3LS1"</v>
      </c>
      <c r="N34">
        <f>N30+1</f>
        <v>3</v>
      </c>
      <c r="O34">
        <v>1</v>
      </c>
      <c r="P34" t="str">
        <f t="shared" si="13"/>
        <v>"Bronnoysund"</v>
      </c>
      <c r="Q34">
        <f t="shared" si="14"/>
        <v>547</v>
      </c>
      <c r="R34">
        <f t="shared" si="14"/>
        <v>837</v>
      </c>
      <c r="T34" s="1" t="str">
        <f t="shared" si="15"/>
        <v>UPDATE section SET cityName="Bronnoysund", cityX=547, cityY=837, cityLabelPosition=0 WHERE refa="??T3LS1";</v>
      </c>
    </row>
    <row r="35" spans="6:20" x14ac:dyDescent="0.25">
      <c r="F35" t="str">
        <v>Mosjoen</v>
      </c>
      <c r="G35">
        <v>588.75729665957624</v>
      </c>
      <c r="H35">
        <v>788.97487574773459</v>
      </c>
      <c r="I35">
        <v>0</v>
      </c>
      <c r="J35" t="str">
        <f t="shared" si="11"/>
        <v>??T3LS2</v>
      </c>
      <c r="K35" t="str">
        <f t="shared" si="12"/>
        <v>"??T3LS2"</v>
      </c>
      <c r="N35">
        <f>N34</f>
        <v>3</v>
      </c>
      <c r="O35">
        <v>2</v>
      </c>
      <c r="P35" t="str">
        <f t="shared" si="13"/>
        <v>"Mosjoen"</v>
      </c>
      <c r="Q35">
        <f t="shared" si="14"/>
        <v>588</v>
      </c>
      <c r="R35">
        <f t="shared" si="14"/>
        <v>788</v>
      </c>
      <c r="T35" s="1" t="str">
        <f t="shared" si="15"/>
        <v>UPDATE section SET cityName="Mosjoen", cityX=588, cityY=788, cityLabelPosition=0 WHERE refa="??T3LS2";</v>
      </c>
    </row>
    <row r="36" spans="6:20" x14ac:dyDescent="0.25">
      <c r="F36" t="str">
        <v>Narvik</v>
      </c>
      <c r="G36">
        <v>811.02449096611042</v>
      </c>
      <c r="H36">
        <v>436.64703483755989</v>
      </c>
      <c r="I36">
        <v>0</v>
      </c>
      <c r="J36" t="str">
        <f t="shared" si="11"/>
        <v>??T3LS3</v>
      </c>
      <c r="K36" t="str">
        <f t="shared" si="12"/>
        <v>"??T3LS3"</v>
      </c>
      <c r="N36">
        <f>N34</f>
        <v>3</v>
      </c>
      <c r="O36">
        <v>3</v>
      </c>
      <c r="P36" t="str">
        <f t="shared" si="13"/>
        <v>"Narvik"</v>
      </c>
      <c r="Q36">
        <f t="shared" si="14"/>
        <v>811</v>
      </c>
      <c r="R36">
        <f t="shared" si="14"/>
        <v>436</v>
      </c>
      <c r="T36" s="1" t="str">
        <f t="shared" si="15"/>
        <v>UPDATE section SET cityName="Narvik", cityX=811, cityY=436, cityLabelPosition=0 WHERE refa="??T3LS3";</v>
      </c>
    </row>
    <row r="37" spans="6:20" x14ac:dyDescent="0.25">
      <c r="F37" t="str">
        <v>Alta</v>
      </c>
      <c r="G37">
        <v>877.61556053670279</v>
      </c>
      <c r="H37">
        <v>291.7953058327962</v>
      </c>
      <c r="I37">
        <v>0</v>
      </c>
      <c r="J37" t="str">
        <f t="shared" si="11"/>
        <v>??T3LS4</v>
      </c>
      <c r="K37" t="str">
        <f t="shared" si="12"/>
        <v>"??T3LS4"</v>
      </c>
      <c r="N37">
        <f>N34</f>
        <v>3</v>
      </c>
      <c r="O37">
        <v>4</v>
      </c>
      <c r="P37" t="str">
        <f t="shared" si="13"/>
        <v>"Alta"</v>
      </c>
      <c r="Q37">
        <f t="shared" si="14"/>
        <v>877</v>
      </c>
      <c r="R37">
        <f t="shared" si="14"/>
        <v>291</v>
      </c>
      <c r="T37" s="1" t="str">
        <f t="shared" si="15"/>
        <v>UPDATE section SET cityName="Alta", cityX=877, cityY=291, cityLabelPosition=0 WHERE refa="??T3LS4";</v>
      </c>
    </row>
    <row r="38" spans="6:20" x14ac:dyDescent="0.25">
      <c r="F38" t="str">
        <v>Tana</v>
      </c>
      <c r="G38">
        <v>1074.003031216248</v>
      </c>
      <c r="H38">
        <v>206.23282850032888</v>
      </c>
      <c r="I38">
        <v>0</v>
      </c>
      <c r="J38" t="str">
        <f t="shared" si="11"/>
        <v>??T4LS1</v>
      </c>
      <c r="K38" t="str">
        <f t="shared" si="12"/>
        <v>"??T4LS1"</v>
      </c>
      <c r="N38">
        <f>N34+1</f>
        <v>4</v>
      </c>
      <c r="O38">
        <v>1</v>
      </c>
      <c r="P38" t="str">
        <f t="shared" si="13"/>
        <v>"Tana"</v>
      </c>
      <c r="Q38">
        <f t="shared" si="14"/>
        <v>1074</v>
      </c>
      <c r="R38">
        <f t="shared" si="14"/>
        <v>206</v>
      </c>
      <c r="T38" s="1" t="str">
        <f t="shared" si="15"/>
        <v>UPDATE section SET cityName="Tana", cityX=1074, cityY=206, cityLabelPosition=0 WHERE refa="??T4LS1";</v>
      </c>
    </row>
    <row r="39" spans="6:20" x14ac:dyDescent="0.25">
      <c r="F39" t="str">
        <v>Kirkenes</v>
      </c>
      <c r="G39">
        <v>1311.9175779013044</v>
      </c>
      <c r="H39">
        <v>126.90699820628083</v>
      </c>
      <c r="I39">
        <v>0</v>
      </c>
      <c r="J39" t="str">
        <f t="shared" si="11"/>
        <v>??T4LS2</v>
      </c>
      <c r="K39" t="str">
        <f t="shared" si="12"/>
        <v>"??T4LS2"</v>
      </c>
      <c r="N39">
        <f>N38</f>
        <v>4</v>
      </c>
      <c r="O39">
        <v>2</v>
      </c>
      <c r="P39" t="str">
        <f t="shared" si="13"/>
        <v>"Kirkenes"</v>
      </c>
      <c r="Q39">
        <f t="shared" si="14"/>
        <v>1311</v>
      </c>
      <c r="R39">
        <f t="shared" si="14"/>
        <v>126</v>
      </c>
      <c r="T39" s="1" t="str">
        <f t="shared" si="15"/>
        <v>UPDATE section SET cityName="Kirkenes", cityX=1311, cityY=126, cityLabelPosition=0 WHERE refa="??T4LS2";</v>
      </c>
    </row>
    <row r="40" spans="6:20" x14ac:dyDescent="0.25">
      <c r="F40" t="str">
        <v>Vardo</v>
      </c>
      <c r="G40">
        <v>1399.1512007913132</v>
      </c>
      <c r="H40">
        <v>175.72338975745743</v>
      </c>
      <c r="I40">
        <v>0</v>
      </c>
      <c r="J40" t="str">
        <f t="shared" si="11"/>
        <v>??T4LS3</v>
      </c>
      <c r="K40" t="str">
        <f t="shared" si="12"/>
        <v>"??T4LS3"</v>
      </c>
      <c r="N40">
        <f>N38</f>
        <v>4</v>
      </c>
      <c r="O40">
        <v>3</v>
      </c>
      <c r="P40" t="str">
        <f t="shared" si="13"/>
        <v>"Vardo"</v>
      </c>
      <c r="Q40">
        <f t="shared" si="14"/>
        <v>1399</v>
      </c>
      <c r="R40">
        <f t="shared" si="14"/>
        <v>175</v>
      </c>
      <c r="T40" s="1" t="str">
        <f t="shared" si="15"/>
        <v>UPDATE section SET cityName="Vardo", cityX=1399, cityY=175, cityLabelPosition=0 WHERE refa="??T4LS3";</v>
      </c>
    </row>
    <row r="41" spans="6:20" x14ac:dyDescent="0.25">
      <c r="F41" t="e">
        <v>#REF!</v>
      </c>
      <c r="G41">
        <v>1440.7864297713243</v>
      </c>
      <c r="H41">
        <v>75.476018519587114</v>
      </c>
      <c r="I41">
        <v>0</v>
      </c>
      <c r="J41" t="str">
        <f t="shared" si="11"/>
        <v>??T4LS4</v>
      </c>
      <c r="K41" t="str">
        <f t="shared" si="12"/>
        <v>"??T4LS4"</v>
      </c>
      <c r="N41">
        <f>N38</f>
        <v>4</v>
      </c>
      <c r="O41">
        <v>4</v>
      </c>
      <c r="P41" t="e">
        <f t="shared" si="13"/>
        <v>#REF!</v>
      </c>
      <c r="Q41">
        <f t="shared" si="14"/>
        <v>1440</v>
      </c>
      <c r="R41">
        <f t="shared" si="14"/>
        <v>75</v>
      </c>
      <c r="T41" s="1" t="e">
        <f t="shared" si="15"/>
        <v>#REF!</v>
      </c>
    </row>
  </sheetData>
  <mergeCells count="4">
    <mergeCell ref="A4:A5"/>
    <mergeCell ref="A9:A10"/>
    <mergeCell ref="E14:E17"/>
    <mergeCell ref="E18:E2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topLeftCell="M1" workbookViewId="0">
      <selection activeCell="AF4" sqref="AF4"/>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21" x14ac:dyDescent="0.35">
      <c r="A1" s="4" t="s">
        <v>186</v>
      </c>
      <c r="B1" t="s">
        <v>40</v>
      </c>
      <c r="C1" t="s">
        <v>30</v>
      </c>
    </row>
    <row r="2" spans="1:31" x14ac:dyDescent="0.25">
      <c r="P2">
        <v>1</v>
      </c>
      <c r="Q2">
        <f>P2+1</f>
        <v>2</v>
      </c>
      <c r="R2">
        <f t="shared" ref="R2:AE2" si="0">Q2+1</f>
        <v>3</v>
      </c>
      <c r="S2">
        <f t="shared" si="0"/>
        <v>4</v>
      </c>
      <c r="T2">
        <f t="shared" si="0"/>
        <v>5</v>
      </c>
      <c r="U2">
        <f t="shared" si="0"/>
        <v>6</v>
      </c>
      <c r="V2">
        <f t="shared" si="0"/>
        <v>7</v>
      </c>
      <c r="W2">
        <f t="shared" si="0"/>
        <v>8</v>
      </c>
      <c r="X2">
        <f t="shared" si="0"/>
        <v>9</v>
      </c>
      <c r="Y2">
        <f t="shared" si="0"/>
        <v>10</v>
      </c>
      <c r="Z2">
        <f t="shared" si="0"/>
        <v>11</v>
      </c>
      <c r="AA2">
        <f t="shared" si="0"/>
        <v>12</v>
      </c>
      <c r="AB2">
        <f t="shared" si="0"/>
        <v>13</v>
      </c>
      <c r="AC2">
        <f t="shared" si="0"/>
        <v>14</v>
      </c>
      <c r="AD2">
        <f t="shared" si="0"/>
        <v>15</v>
      </c>
      <c r="AE2">
        <f t="shared" si="0"/>
        <v>16</v>
      </c>
    </row>
    <row r="3" spans="1:31" x14ac:dyDescent="0.25">
      <c r="C3" t="s">
        <v>0</v>
      </c>
      <c r="F3" t="s">
        <v>1</v>
      </c>
      <c r="G3" t="s">
        <v>2</v>
      </c>
      <c r="H3" t="s">
        <v>3</v>
      </c>
      <c r="I3" t="s">
        <v>4</v>
      </c>
      <c r="J3" t="s">
        <v>33</v>
      </c>
      <c r="K3" t="s">
        <v>34</v>
      </c>
      <c r="L3" t="s">
        <v>35</v>
      </c>
      <c r="M3" t="s">
        <v>36</v>
      </c>
      <c r="O3" t="s">
        <v>18</v>
      </c>
      <c r="P3" t="s">
        <v>187</v>
      </c>
      <c r="Q3" t="s">
        <v>188</v>
      </c>
      <c r="R3" t="s">
        <v>189</v>
      </c>
      <c r="S3" t="s">
        <v>190</v>
      </c>
      <c r="T3" t="s">
        <v>191</v>
      </c>
      <c r="U3" t="s">
        <v>192</v>
      </c>
      <c r="V3" t="s">
        <v>193</v>
      </c>
      <c r="W3" t="s">
        <v>194</v>
      </c>
      <c r="X3" t="s">
        <v>195</v>
      </c>
      <c r="Y3" t="s">
        <v>196</v>
      </c>
      <c r="Z3" t="s">
        <v>197</v>
      </c>
      <c r="AA3" t="s">
        <v>198</v>
      </c>
      <c r="AB3" t="s">
        <v>199</v>
      </c>
      <c r="AC3" t="s">
        <v>200</v>
      </c>
      <c r="AD3" t="s">
        <v>201</v>
      </c>
      <c r="AE3" t="s">
        <v>202</v>
      </c>
    </row>
    <row r="4" spans="1:31" x14ac:dyDescent="0.25">
      <c r="A4" s="11" t="s">
        <v>9</v>
      </c>
      <c r="B4" t="s">
        <v>7</v>
      </c>
      <c r="C4" s="3">
        <v>807.01000999999997</v>
      </c>
      <c r="E4" t="s">
        <v>5</v>
      </c>
      <c r="F4" s="3">
        <v>351.62900000000002</v>
      </c>
      <c r="G4" s="3">
        <v>425.13</v>
      </c>
      <c r="H4" s="3">
        <v>393.18099999999998</v>
      </c>
      <c r="I4" s="3">
        <v>36.646999999999998</v>
      </c>
      <c r="J4" s="3">
        <v>414.887</v>
      </c>
      <c r="K4" s="3">
        <v>533.05999999999995</v>
      </c>
      <c r="L4" s="3">
        <v>427.267</v>
      </c>
      <c r="M4" s="3">
        <v>292.21300000000002</v>
      </c>
      <c r="O4" t="s">
        <v>5</v>
      </c>
      <c r="P4" s="3">
        <v>346.03300000000002</v>
      </c>
      <c r="Q4" s="3">
        <v>501.34500000000003</v>
      </c>
      <c r="R4" s="3">
        <v>717.43200000000002</v>
      </c>
      <c r="S4" s="3">
        <v>545.23800000000006</v>
      </c>
      <c r="T4" s="3">
        <v>421.43799999999999</v>
      </c>
      <c r="U4" s="3">
        <v>670.16300000000001</v>
      </c>
      <c r="V4" s="3">
        <v>622.89400000000001</v>
      </c>
      <c r="W4" s="3">
        <v>461.95400000000001</v>
      </c>
      <c r="X4" s="3">
        <v>459.70299999999997</v>
      </c>
      <c r="Y4" s="3">
        <v>515.976</v>
      </c>
      <c r="Z4" s="3">
        <v>397.803</v>
      </c>
      <c r="AA4" s="3">
        <v>386.54899999999998</v>
      </c>
      <c r="AB4" s="3">
        <v>226.73400000000001</v>
      </c>
      <c r="AC4" s="3">
        <v>218.85599999999999</v>
      </c>
      <c r="AD4" s="3">
        <v>305.51600000000002</v>
      </c>
      <c r="AE4" s="3">
        <v>28.655000000000001</v>
      </c>
    </row>
    <row r="5" spans="1:31" x14ac:dyDescent="0.25">
      <c r="A5" s="11"/>
      <c r="B5" t="s">
        <v>8</v>
      </c>
      <c r="C5" s="3">
        <v>751.25</v>
      </c>
      <c r="E5" t="s">
        <v>6</v>
      </c>
      <c r="F5" s="3">
        <v>407.04</v>
      </c>
      <c r="G5" s="3">
        <v>35.899000000000001</v>
      </c>
      <c r="H5" s="3">
        <v>35.871000000000002</v>
      </c>
      <c r="I5" s="3">
        <v>151.655</v>
      </c>
      <c r="J5" s="3">
        <v>628.72299999999996</v>
      </c>
      <c r="K5" s="3">
        <v>287.71100000000001</v>
      </c>
      <c r="L5" s="3">
        <v>69.373000000000005</v>
      </c>
      <c r="M5" s="3">
        <v>198.8</v>
      </c>
      <c r="O5" t="s">
        <v>6</v>
      </c>
      <c r="P5" s="3">
        <v>699.42499999999995</v>
      </c>
      <c r="Q5" s="3">
        <v>600.38499999999999</v>
      </c>
      <c r="R5" s="3">
        <v>513.72500000000002</v>
      </c>
      <c r="S5" s="3">
        <v>398.92899999999997</v>
      </c>
      <c r="T5" s="3">
        <v>337.029</v>
      </c>
      <c r="U5" s="3">
        <v>271.75299999999999</v>
      </c>
      <c r="V5" s="3">
        <v>124.318</v>
      </c>
      <c r="W5" s="3">
        <v>30.905999999999999</v>
      </c>
      <c r="X5" s="3">
        <v>126.569</v>
      </c>
      <c r="Y5" s="3">
        <v>226.73400000000001</v>
      </c>
      <c r="Z5" s="3">
        <v>227.86</v>
      </c>
      <c r="AA5" s="3">
        <v>152.45500000000001</v>
      </c>
      <c r="AB5" s="3">
        <v>257.12200000000001</v>
      </c>
      <c r="AC5" s="3">
        <v>421.43799999999999</v>
      </c>
      <c r="AD5" s="3">
        <v>515.976</v>
      </c>
      <c r="AE5" s="3">
        <v>555.36699999999996</v>
      </c>
    </row>
    <row r="6" spans="1:31" x14ac:dyDescent="0.25">
      <c r="O6" t="s">
        <v>19</v>
      </c>
      <c r="P6" s="3"/>
      <c r="Q6" s="3"/>
      <c r="R6" s="3"/>
      <c r="S6" s="3"/>
      <c r="T6" s="3"/>
      <c r="U6" s="3"/>
      <c r="V6" s="3"/>
      <c r="W6" s="3"/>
      <c r="X6" s="3"/>
      <c r="Y6" s="3"/>
      <c r="Z6" s="3"/>
      <c r="AA6" s="3"/>
      <c r="AB6" s="3"/>
      <c r="AC6" s="3"/>
      <c r="AD6" s="3"/>
      <c r="AE6" s="3"/>
    </row>
    <row r="8" spans="1:31" x14ac:dyDescent="0.25">
      <c r="E8" t="s">
        <v>23</v>
      </c>
      <c r="F8">
        <v>1</v>
      </c>
      <c r="G8">
        <v>2</v>
      </c>
      <c r="H8">
        <v>3</v>
      </c>
      <c r="I8">
        <v>4</v>
      </c>
      <c r="J8">
        <v>1</v>
      </c>
      <c r="K8">
        <v>2</v>
      </c>
      <c r="L8">
        <v>3</v>
      </c>
      <c r="M8">
        <v>4</v>
      </c>
      <c r="O8" t="str">
        <f>O3</f>
        <v>name</v>
      </c>
      <c r="P8" t="str">
        <f t="shared" ref="P8:V8" si="1">P3</f>
        <v>Gdynia</v>
      </c>
      <c r="Q8" t="str">
        <f t="shared" si="1"/>
        <v>Olsztyn</v>
      </c>
      <c r="R8" t="str">
        <f t="shared" si="1"/>
        <v>Białystok</v>
      </c>
      <c r="S8" t="str">
        <f t="shared" si="1"/>
        <v>WARSAW</v>
      </c>
      <c r="T8" t="str">
        <f t="shared" si="1"/>
        <v>Łódź</v>
      </c>
      <c r="U8" t="str">
        <f t="shared" si="1"/>
        <v>Lublin</v>
      </c>
      <c r="V8" t="str">
        <f t="shared" si="1"/>
        <v>Rzeszów</v>
      </c>
      <c r="W8" t="str">
        <f>W3</f>
        <v>Zakopane</v>
      </c>
      <c r="X8" t="str">
        <f>X3</f>
        <v>Kraków</v>
      </c>
      <c r="Y8" t="str">
        <f>Y3</f>
        <v>KielceGdynia</v>
      </c>
      <c r="Z8" t="str">
        <f>Z3</f>
        <v>Częstochowa</v>
      </c>
      <c r="AA8" t="str">
        <f>AB3</f>
        <v>Wrocław</v>
      </c>
      <c r="AB8" t="str">
        <f>AC3</f>
        <v>Poznań</v>
      </c>
      <c r="AC8" t="str">
        <f>AD3</f>
        <v>Bydgoszcz</v>
      </c>
      <c r="AD8" t="str">
        <f>AE3</f>
        <v>Szczecin</v>
      </c>
      <c r="AE8" t="e">
        <f>#REF!</f>
        <v>#REF!</v>
      </c>
    </row>
    <row r="9" spans="1:31" x14ac:dyDescent="0.25">
      <c r="A9" s="11" t="s">
        <v>20</v>
      </c>
      <c r="B9" t="s">
        <v>21</v>
      </c>
      <c r="C9" s="2">
        <v>1500</v>
      </c>
      <c r="E9" t="s">
        <v>5</v>
      </c>
      <c r="F9" s="2">
        <f>$C$9/$C$4*F4</f>
        <v>653.57739490740653</v>
      </c>
      <c r="G9" s="2">
        <f t="shared" ref="G9:M9" si="2">$C$9/$C$4*G4</f>
        <v>790.19465941940427</v>
      </c>
      <c r="H9" s="2">
        <f t="shared" si="2"/>
        <v>730.81063765243755</v>
      </c>
      <c r="I9" s="2">
        <f t="shared" si="2"/>
        <v>68.11625546007788</v>
      </c>
      <c r="J9" s="2">
        <f t="shared" si="2"/>
        <v>771.15586211873631</v>
      </c>
      <c r="K9" s="2">
        <f t="shared" si="2"/>
        <v>990.80555394845715</v>
      </c>
      <c r="L9" s="2">
        <f t="shared" si="2"/>
        <v>794.16672910909745</v>
      </c>
      <c r="M9" s="2">
        <f t="shared" si="2"/>
        <v>543.14010305770569</v>
      </c>
      <c r="O9" t="str">
        <f t="shared" ref="O9:O10" si="3">O4</f>
        <v>X</v>
      </c>
      <c r="P9">
        <f t="shared" ref="P9:AE9" si="4">$C$9/$C$4*P4</f>
        <v>643.17603693664228</v>
      </c>
      <c r="Q9">
        <f t="shared" si="4"/>
        <v>931.85647102444261</v>
      </c>
      <c r="R9">
        <f t="shared" si="4"/>
        <v>1333.500187934472</v>
      </c>
      <c r="S9">
        <f t="shared" si="4"/>
        <v>1013.4409609119969</v>
      </c>
      <c r="T9">
        <f t="shared" si="4"/>
        <v>783.33229100838548</v>
      </c>
      <c r="U9">
        <f t="shared" si="4"/>
        <v>1245.6406829451844</v>
      </c>
      <c r="V9">
        <f t="shared" si="4"/>
        <v>1157.7811779558967</v>
      </c>
      <c r="W9">
        <f t="shared" si="4"/>
        <v>858.63990708120218</v>
      </c>
      <c r="X9">
        <f t="shared" si="4"/>
        <v>854.45594410904516</v>
      </c>
      <c r="Y9">
        <f t="shared" si="4"/>
        <v>959.05130098696054</v>
      </c>
      <c r="Z9">
        <f t="shared" si="4"/>
        <v>739.40160915723959</v>
      </c>
      <c r="AA9">
        <f t="shared" si="4"/>
        <v>718.48365300945898</v>
      </c>
      <c r="AB9">
        <f t="shared" si="4"/>
        <v>421.43343426434086</v>
      </c>
      <c r="AC9">
        <f t="shared" si="4"/>
        <v>406.79049321829353</v>
      </c>
      <c r="AD9">
        <f t="shared" si="4"/>
        <v>567.86656215082144</v>
      </c>
      <c r="AE9">
        <f t="shared" si="4"/>
        <v>53.261421131566891</v>
      </c>
    </row>
    <row r="10" spans="1:31" x14ac:dyDescent="0.25">
      <c r="A10" s="11"/>
      <c r="B10" t="s">
        <v>22</v>
      </c>
      <c r="C10" s="2">
        <v>1800</v>
      </c>
      <c r="E10" t="s">
        <v>6</v>
      </c>
      <c r="F10" s="2">
        <f>$C$10-$C$10/$C$5*F5</f>
        <v>824.72945091514134</v>
      </c>
      <c r="G10" s="2">
        <f t="shared" ref="G10:M10" si="5">$C$10-$C$10/$C$5*G5</f>
        <v>1713.9857570715474</v>
      </c>
      <c r="H10" s="2">
        <f t="shared" si="5"/>
        <v>1714.0528452579035</v>
      </c>
      <c r="I10" s="2">
        <f t="shared" si="5"/>
        <v>1436.6336106489184</v>
      </c>
      <c r="J10" s="2">
        <f t="shared" si="5"/>
        <v>293.57550748752078</v>
      </c>
      <c r="K10" s="2">
        <f t="shared" si="5"/>
        <v>1110.6425291181363</v>
      </c>
      <c r="L10" s="2">
        <f t="shared" si="5"/>
        <v>1633.7818302828618</v>
      </c>
      <c r="M10" s="2">
        <f t="shared" si="5"/>
        <v>1323.6738768718801</v>
      </c>
      <c r="O10" t="str">
        <f t="shared" si="3"/>
        <v>Y</v>
      </c>
      <c r="P10">
        <f t="shared" ref="P10:AE10" si="6">$C$10-$C$10/$C$5*P5</f>
        <v>124.17304492512494</v>
      </c>
      <c r="Q10">
        <f t="shared" si="6"/>
        <v>361.47354409317791</v>
      </c>
      <c r="R10">
        <f t="shared" si="6"/>
        <v>569.11148086522462</v>
      </c>
      <c r="S10">
        <f t="shared" si="6"/>
        <v>844.16346089850254</v>
      </c>
      <c r="T10">
        <f t="shared" si="6"/>
        <v>992.47627287853572</v>
      </c>
      <c r="U10">
        <f t="shared" si="6"/>
        <v>1148.8780033277872</v>
      </c>
      <c r="V10">
        <f t="shared" si="6"/>
        <v>1502.133244592346</v>
      </c>
      <c r="W10">
        <f t="shared" si="6"/>
        <v>1725.9490183028286</v>
      </c>
      <c r="X10">
        <f t="shared" si="6"/>
        <v>1496.7398336106489</v>
      </c>
      <c r="Y10">
        <f t="shared" si="6"/>
        <v>1256.7438269550748</v>
      </c>
      <c r="Z10">
        <f t="shared" si="6"/>
        <v>1254.0459234608984</v>
      </c>
      <c r="AA10">
        <f t="shared" si="6"/>
        <v>1434.7168053244591</v>
      </c>
      <c r="AB10">
        <f t="shared" si="6"/>
        <v>1183.9339767054907</v>
      </c>
      <c r="AC10">
        <f t="shared" si="6"/>
        <v>790.23174708818635</v>
      </c>
      <c r="AD10">
        <f t="shared" si="6"/>
        <v>563.71806988352751</v>
      </c>
      <c r="AE10">
        <f t="shared" si="6"/>
        <v>469.33697171381027</v>
      </c>
    </row>
    <row r="11" spans="1:31" x14ac:dyDescent="0.25">
      <c r="O11" t="str">
        <f>O6</f>
        <v>label position</v>
      </c>
      <c r="P11">
        <f t="shared" ref="P11:AE11" si="7">P6</f>
        <v>0</v>
      </c>
      <c r="Q11">
        <f t="shared" si="7"/>
        <v>0</v>
      </c>
      <c r="R11">
        <f t="shared" si="7"/>
        <v>0</v>
      </c>
      <c r="S11">
        <f t="shared" si="7"/>
        <v>0</v>
      </c>
      <c r="T11">
        <f t="shared" si="7"/>
        <v>0</v>
      </c>
      <c r="U11">
        <f t="shared" si="7"/>
        <v>0</v>
      </c>
      <c r="V11">
        <f t="shared" si="7"/>
        <v>0</v>
      </c>
      <c r="W11">
        <f t="shared" si="7"/>
        <v>0</v>
      </c>
      <c r="X11">
        <f t="shared" si="7"/>
        <v>0</v>
      </c>
      <c r="Y11">
        <f t="shared" si="7"/>
        <v>0</v>
      </c>
      <c r="Z11">
        <f t="shared" si="7"/>
        <v>0</v>
      </c>
      <c r="AA11">
        <f t="shared" si="7"/>
        <v>0</v>
      </c>
      <c r="AB11">
        <f t="shared" si="7"/>
        <v>0</v>
      </c>
      <c r="AC11">
        <f t="shared" si="7"/>
        <v>0</v>
      </c>
      <c r="AD11">
        <f t="shared" si="7"/>
        <v>0</v>
      </c>
      <c r="AE11">
        <f t="shared" si="7"/>
        <v>0</v>
      </c>
    </row>
    <row r="13" spans="1:31" x14ac:dyDescent="0.25">
      <c r="F13" t="str">
        <f t="array" ref="F13:H21">TRANSPOSE(E8:M10)</f>
        <v>#</v>
      </c>
      <c r="G13" t="str">
        <v>X</v>
      </c>
      <c r="H13" t="str">
        <v>Y</v>
      </c>
      <c r="I13" t="s">
        <v>25</v>
      </c>
      <c r="J13" t="s">
        <v>39</v>
      </c>
      <c r="K13" t="s">
        <v>31</v>
      </c>
      <c r="L13" t="s">
        <v>32</v>
      </c>
    </row>
    <row r="14" spans="1:31" x14ac:dyDescent="0.25">
      <c r="E14" s="12" t="s">
        <v>37</v>
      </c>
      <c r="F14">
        <v>1</v>
      </c>
      <c r="G14" s="2">
        <v>653.57739490740653</v>
      </c>
      <c r="H14" s="2">
        <v>824.72945091514134</v>
      </c>
      <c r="I14" t="str">
        <f>$B$1&amp;"T"&amp;F14</f>
        <v>??T1</v>
      </c>
      <c r="J14" t="str">
        <f t="shared" ref="J14:J21" si="8">Q&amp;I14&amp;Q</f>
        <v>"??T1"</v>
      </c>
      <c r="K14">
        <f t="shared" ref="K14:L21" si="9">INT(G14)</f>
        <v>653</v>
      </c>
      <c r="L14">
        <f t="shared" si="9"/>
        <v>824</v>
      </c>
      <c r="T14" s="1" t="str">
        <f>"UPDATE book_test SET mapPathX="&amp;K14&amp;", mapPathY="&amp;L14&amp;", constructX="&amp;K18&amp;", constructY="&amp;L18&amp;" WHERE refa="&amp;J14&amp;";"</f>
        <v>UPDATE book_test SET mapPathX=653, mapPathY=824, constructX=771, constructY=293 WHERE refa="??T1";</v>
      </c>
    </row>
    <row r="15" spans="1:31" x14ac:dyDescent="0.25">
      <c r="E15" s="12"/>
      <c r="F15">
        <v>2</v>
      </c>
      <c r="G15" s="2">
        <v>790.19465941940427</v>
      </c>
      <c r="H15" s="2">
        <v>1713.9857570715474</v>
      </c>
      <c r="I15" t="str">
        <f t="shared" ref="I15:I21" si="10">$B$1&amp;"T"&amp;F15</f>
        <v>??T2</v>
      </c>
      <c r="J15" t="str">
        <f t="shared" si="8"/>
        <v>"??T2"</v>
      </c>
      <c r="K15">
        <f t="shared" si="9"/>
        <v>790</v>
      </c>
      <c r="L15">
        <f t="shared" si="9"/>
        <v>1713</v>
      </c>
      <c r="T15" s="1" t="str">
        <f>"UPDATE book_test SET mapPathX="&amp;K15&amp;", mapPathY="&amp;L15&amp;", constructX="&amp;K19&amp;", constructY="&amp;L19&amp;" WHERE refa="&amp;J15&amp;";"</f>
        <v>UPDATE book_test SET mapPathX=790, mapPathY=1713, constructX=990, constructY=1110 WHERE refa="??T2";</v>
      </c>
    </row>
    <row r="16" spans="1:31" x14ac:dyDescent="0.25">
      <c r="E16" s="12"/>
      <c r="F16">
        <v>3</v>
      </c>
      <c r="G16" s="2">
        <v>730.81063765243755</v>
      </c>
      <c r="H16" s="2">
        <v>1714.0528452579035</v>
      </c>
      <c r="I16" t="str">
        <f t="shared" si="10"/>
        <v>??T3</v>
      </c>
      <c r="J16" t="str">
        <f t="shared" si="8"/>
        <v>"??T3"</v>
      </c>
      <c r="K16">
        <f t="shared" si="9"/>
        <v>730</v>
      </c>
      <c r="L16">
        <f t="shared" si="9"/>
        <v>1714</v>
      </c>
      <c r="T16" s="1" t="str">
        <f>"UPDATE book_test SET mapPathX="&amp;K16&amp;", mapPathY="&amp;L16&amp;", constructX="&amp;K20&amp;", constructY="&amp;L20&amp;" WHERE refa="&amp;J16&amp;";"</f>
        <v>UPDATE book_test SET mapPathX=730, mapPathY=1714, constructX=794, constructY=1633 WHERE refa="??T3";</v>
      </c>
    </row>
    <row r="17" spans="5:20" x14ac:dyDescent="0.25">
      <c r="E17" s="12"/>
      <c r="F17">
        <v>4</v>
      </c>
      <c r="G17" s="2">
        <v>68.11625546007788</v>
      </c>
      <c r="H17" s="2">
        <v>1436.6336106489184</v>
      </c>
      <c r="I17" t="str">
        <f t="shared" si="10"/>
        <v>??T4</v>
      </c>
      <c r="J17" t="str">
        <f t="shared" si="8"/>
        <v>"??T4"</v>
      </c>
      <c r="K17">
        <f t="shared" si="9"/>
        <v>68</v>
      </c>
      <c r="L17">
        <f t="shared" si="9"/>
        <v>1436</v>
      </c>
      <c r="T17" s="1" t="str">
        <f>"UPDATE book_test SET mapPathX="&amp;K17&amp;", mapPathY="&amp;L17&amp;", constructX="&amp;K21&amp;", constructY="&amp;L21&amp;" WHERE refa="&amp;J17&amp;";"</f>
        <v>UPDATE book_test SET mapPathX=68, mapPathY=1436, constructX=543, constructY=1323 WHERE refa="??T4";</v>
      </c>
    </row>
    <row r="18" spans="5:20" ht="15" customHeight="1" x14ac:dyDescent="0.25">
      <c r="E18" s="12" t="s">
        <v>38</v>
      </c>
      <c r="F18">
        <v>1</v>
      </c>
      <c r="G18" s="2">
        <v>771.15586211873631</v>
      </c>
      <c r="H18" s="2">
        <v>293.57550748752078</v>
      </c>
      <c r="I18" t="str">
        <f t="shared" si="10"/>
        <v>??T1</v>
      </c>
      <c r="J18" t="str">
        <f t="shared" si="8"/>
        <v>"??T1"</v>
      </c>
      <c r="K18">
        <f t="shared" si="9"/>
        <v>771</v>
      </c>
      <c r="L18">
        <f t="shared" si="9"/>
        <v>293</v>
      </c>
    </row>
    <row r="19" spans="5:20" x14ac:dyDescent="0.25">
      <c r="E19" s="12"/>
      <c r="F19">
        <v>2</v>
      </c>
      <c r="G19" s="2">
        <v>990.80555394845715</v>
      </c>
      <c r="H19" s="2">
        <v>1110.6425291181363</v>
      </c>
      <c r="I19" t="str">
        <f t="shared" si="10"/>
        <v>??T2</v>
      </c>
      <c r="J19" t="str">
        <f t="shared" si="8"/>
        <v>"??T2"</v>
      </c>
      <c r="K19">
        <f t="shared" si="9"/>
        <v>990</v>
      </c>
      <c r="L19">
        <f t="shared" si="9"/>
        <v>1110</v>
      </c>
    </row>
    <row r="20" spans="5:20" x14ac:dyDescent="0.25">
      <c r="E20" s="12"/>
      <c r="F20">
        <v>3</v>
      </c>
      <c r="G20" s="2">
        <v>794.16672910909745</v>
      </c>
      <c r="H20" s="2">
        <v>1633.7818302828618</v>
      </c>
      <c r="I20" t="str">
        <f t="shared" si="10"/>
        <v>??T3</v>
      </c>
      <c r="J20" t="str">
        <f t="shared" si="8"/>
        <v>"??T3"</v>
      </c>
      <c r="K20">
        <f t="shared" si="9"/>
        <v>794</v>
      </c>
      <c r="L20">
        <f t="shared" si="9"/>
        <v>1633</v>
      </c>
    </row>
    <row r="21" spans="5:20" x14ac:dyDescent="0.25">
      <c r="E21" s="12"/>
      <c r="F21">
        <v>4</v>
      </c>
      <c r="G21" s="2">
        <v>543.14010305770569</v>
      </c>
      <c r="H21" s="2">
        <v>1323.6738768718801</v>
      </c>
      <c r="I21" t="str">
        <f t="shared" si="10"/>
        <v>??T4</v>
      </c>
      <c r="J21" t="str">
        <f t="shared" si="8"/>
        <v>"??T4"</v>
      </c>
      <c r="K21">
        <f t="shared" si="9"/>
        <v>543</v>
      </c>
      <c r="L21">
        <f t="shared" si="9"/>
        <v>1323</v>
      </c>
    </row>
    <row r="25" spans="5:20" x14ac:dyDescent="0.25">
      <c r="F25" t="str">
        <f t="array" ref="F25:I41">TRANSPOSE(O8:AE11)</f>
        <v>name</v>
      </c>
      <c r="G25" t="str">
        <v>X</v>
      </c>
      <c r="H25" t="str">
        <v>Y</v>
      </c>
      <c r="I25" t="str">
        <v>label position</v>
      </c>
      <c r="J25" t="s">
        <v>25</v>
      </c>
      <c r="K25" t="s">
        <v>39</v>
      </c>
      <c r="N25" t="s">
        <v>27</v>
      </c>
      <c r="O25" t="s">
        <v>28</v>
      </c>
      <c r="P25" t="s">
        <v>29</v>
      </c>
      <c r="Q25" t="s">
        <v>31</v>
      </c>
      <c r="R25" t="s">
        <v>32</v>
      </c>
    </row>
    <row r="26" spans="5:20" x14ac:dyDescent="0.25">
      <c r="F26" t="str">
        <v>Gdynia</v>
      </c>
      <c r="G26">
        <v>643.17603693664228</v>
      </c>
      <c r="H26">
        <v>124.17304492512494</v>
      </c>
      <c r="I26">
        <v>0</v>
      </c>
      <c r="J26" t="str">
        <f t="shared" ref="J26:J41" si="11">$B$1&amp;"T"&amp;N26&amp;"LS"&amp;O26</f>
        <v>??T1LS1</v>
      </c>
      <c r="K26" t="str">
        <f t="shared" ref="K26:K41" si="12">Q&amp;J26&amp;Q</f>
        <v>"??T1LS1"</v>
      </c>
      <c r="N26">
        <v>1</v>
      </c>
      <c r="O26">
        <v>1</v>
      </c>
      <c r="P26" t="str">
        <f t="shared" ref="P26:P41" si="13">Q&amp;F26&amp;Q</f>
        <v>"Gdynia"</v>
      </c>
      <c r="Q26">
        <f t="shared" ref="Q26:R41" si="14">INT(G26)</f>
        <v>643</v>
      </c>
      <c r="R26">
        <f t="shared" si="14"/>
        <v>124</v>
      </c>
      <c r="T26" s="1" t="str">
        <f>"UPDATE section SET cityName="&amp;P26&amp;", cityX="&amp;Q26&amp;", cityY="&amp;R26&amp;", cityLabelPosition="&amp;I26&amp;" WHERE refa="&amp;K26&amp;";"</f>
        <v>UPDATE section SET cityName="Gdynia", cityX=643, cityY=124, cityLabelPosition=0 WHERE refa="??T1LS1";</v>
      </c>
    </row>
    <row r="27" spans="5:20" x14ac:dyDescent="0.25">
      <c r="F27" t="str">
        <v>Olsztyn</v>
      </c>
      <c r="G27">
        <v>931.85647102444261</v>
      </c>
      <c r="H27">
        <v>361.47354409317791</v>
      </c>
      <c r="I27">
        <v>0</v>
      </c>
      <c r="J27" t="str">
        <f t="shared" si="11"/>
        <v>??T1LS2</v>
      </c>
      <c r="K27" t="str">
        <f t="shared" si="12"/>
        <v>"??T1LS2"</v>
      </c>
      <c r="N27">
        <f>N26</f>
        <v>1</v>
      </c>
      <c r="O27">
        <v>2</v>
      </c>
      <c r="P27" t="str">
        <f t="shared" si="13"/>
        <v>"Olsztyn"</v>
      </c>
      <c r="Q27">
        <f t="shared" si="14"/>
        <v>931</v>
      </c>
      <c r="R27">
        <f t="shared" si="14"/>
        <v>361</v>
      </c>
      <c r="T27" s="1" t="str">
        <f t="shared" ref="T27:T41" si="15">"UPDATE section SET cityName="&amp;P27&amp;", cityX="&amp;Q27&amp;", cityY="&amp;R27&amp;", cityLabelPosition="&amp;I27&amp;" WHERE refa="&amp;K27&amp;";"</f>
        <v>UPDATE section SET cityName="Olsztyn", cityX=931, cityY=361, cityLabelPosition=0 WHERE refa="??T1LS2";</v>
      </c>
    </row>
    <row r="28" spans="5:20" x14ac:dyDescent="0.25">
      <c r="F28" t="str">
        <v>Białystok</v>
      </c>
      <c r="G28">
        <v>1333.500187934472</v>
      </c>
      <c r="H28">
        <v>569.11148086522462</v>
      </c>
      <c r="I28">
        <v>0</v>
      </c>
      <c r="J28" t="str">
        <f t="shared" si="11"/>
        <v>??T1LS3</v>
      </c>
      <c r="K28" t="str">
        <f t="shared" si="12"/>
        <v>"??T1LS3"</v>
      </c>
      <c r="N28">
        <f>N26</f>
        <v>1</v>
      </c>
      <c r="O28">
        <v>3</v>
      </c>
      <c r="P28" t="str">
        <f t="shared" si="13"/>
        <v>"Białystok"</v>
      </c>
      <c r="Q28">
        <f t="shared" si="14"/>
        <v>1333</v>
      </c>
      <c r="R28">
        <f t="shared" si="14"/>
        <v>569</v>
      </c>
      <c r="T28" s="1" t="str">
        <f t="shared" si="15"/>
        <v>UPDATE section SET cityName="Białystok", cityX=1333, cityY=569, cityLabelPosition=0 WHERE refa="??T1LS3";</v>
      </c>
    </row>
    <row r="29" spans="5:20" x14ac:dyDescent="0.25">
      <c r="F29" t="str">
        <v>WARSAW</v>
      </c>
      <c r="G29">
        <v>1013.4409609119969</v>
      </c>
      <c r="H29">
        <v>844.16346089850254</v>
      </c>
      <c r="I29">
        <v>0</v>
      </c>
      <c r="J29" t="str">
        <f t="shared" si="11"/>
        <v>??T1LS4</v>
      </c>
      <c r="K29" t="str">
        <f t="shared" si="12"/>
        <v>"??T1LS4"</v>
      </c>
      <c r="N29">
        <f>N26</f>
        <v>1</v>
      </c>
      <c r="O29">
        <v>4</v>
      </c>
      <c r="P29" t="str">
        <f t="shared" si="13"/>
        <v>"WARSAW"</v>
      </c>
      <c r="Q29">
        <f t="shared" si="14"/>
        <v>1013</v>
      </c>
      <c r="R29">
        <f t="shared" si="14"/>
        <v>844</v>
      </c>
      <c r="T29" s="1" t="str">
        <f t="shared" si="15"/>
        <v>UPDATE section SET cityName="WARSAW", cityX=1013, cityY=844, cityLabelPosition=0 WHERE refa="??T1LS4";</v>
      </c>
    </row>
    <row r="30" spans="5:20" x14ac:dyDescent="0.25">
      <c r="F30" t="str">
        <v>Łódź</v>
      </c>
      <c r="G30">
        <v>783.33229100838548</v>
      </c>
      <c r="H30">
        <v>992.47627287853572</v>
      </c>
      <c r="I30">
        <v>0</v>
      </c>
      <c r="J30" t="str">
        <f t="shared" si="11"/>
        <v>??T2LS1</v>
      </c>
      <c r="K30" t="str">
        <f t="shared" si="12"/>
        <v>"??T2LS1"</v>
      </c>
      <c r="N30">
        <f>N26+1</f>
        <v>2</v>
      </c>
      <c r="O30">
        <v>1</v>
      </c>
      <c r="P30" t="str">
        <f t="shared" si="13"/>
        <v>"Łódź"</v>
      </c>
      <c r="Q30">
        <f t="shared" si="14"/>
        <v>783</v>
      </c>
      <c r="R30">
        <f t="shared" si="14"/>
        <v>992</v>
      </c>
      <c r="T30" s="1" t="str">
        <f t="shared" si="15"/>
        <v>UPDATE section SET cityName="Łódź", cityX=783, cityY=992, cityLabelPosition=0 WHERE refa="??T2LS1";</v>
      </c>
    </row>
    <row r="31" spans="5:20" x14ac:dyDescent="0.25">
      <c r="F31" t="str">
        <v>Lublin</v>
      </c>
      <c r="G31">
        <v>1245.6406829451844</v>
      </c>
      <c r="H31">
        <v>1148.8780033277872</v>
      </c>
      <c r="I31">
        <v>0</v>
      </c>
      <c r="J31" t="str">
        <f t="shared" si="11"/>
        <v>??T2LS2</v>
      </c>
      <c r="K31" t="str">
        <f t="shared" si="12"/>
        <v>"??T2LS2"</v>
      </c>
      <c r="N31">
        <f>N30</f>
        <v>2</v>
      </c>
      <c r="O31">
        <v>2</v>
      </c>
      <c r="P31" t="str">
        <f t="shared" si="13"/>
        <v>"Lublin"</v>
      </c>
      <c r="Q31">
        <f t="shared" si="14"/>
        <v>1245</v>
      </c>
      <c r="R31">
        <f t="shared" si="14"/>
        <v>1148</v>
      </c>
      <c r="T31" s="1" t="str">
        <f t="shared" si="15"/>
        <v>UPDATE section SET cityName="Lublin", cityX=1245, cityY=1148, cityLabelPosition=0 WHERE refa="??T2LS2";</v>
      </c>
    </row>
    <row r="32" spans="5:20" x14ac:dyDescent="0.25">
      <c r="F32" t="str">
        <v>Rzeszów</v>
      </c>
      <c r="G32">
        <v>1157.7811779558967</v>
      </c>
      <c r="H32">
        <v>1502.133244592346</v>
      </c>
      <c r="I32">
        <v>0</v>
      </c>
      <c r="J32" t="str">
        <f t="shared" si="11"/>
        <v>??T2LS3</v>
      </c>
      <c r="K32" t="str">
        <f t="shared" si="12"/>
        <v>"??T2LS3"</v>
      </c>
      <c r="N32">
        <f>N30</f>
        <v>2</v>
      </c>
      <c r="O32">
        <v>3</v>
      </c>
      <c r="P32" t="str">
        <f t="shared" si="13"/>
        <v>"Rzeszów"</v>
      </c>
      <c r="Q32">
        <f t="shared" si="14"/>
        <v>1157</v>
      </c>
      <c r="R32">
        <f t="shared" si="14"/>
        <v>1502</v>
      </c>
      <c r="T32" s="1" t="str">
        <f t="shared" si="15"/>
        <v>UPDATE section SET cityName="Rzeszów", cityX=1157, cityY=1502, cityLabelPosition=0 WHERE refa="??T2LS3";</v>
      </c>
    </row>
    <row r="33" spans="6:20" x14ac:dyDescent="0.25">
      <c r="F33" t="str">
        <v>Zakopane</v>
      </c>
      <c r="G33">
        <v>858.63990708120218</v>
      </c>
      <c r="H33">
        <v>1725.9490183028286</v>
      </c>
      <c r="I33">
        <v>0</v>
      </c>
      <c r="J33" t="str">
        <f t="shared" si="11"/>
        <v>??T2LS4</v>
      </c>
      <c r="K33" t="str">
        <f t="shared" si="12"/>
        <v>"??T2LS4"</v>
      </c>
      <c r="N33">
        <f>N30</f>
        <v>2</v>
      </c>
      <c r="O33">
        <v>4</v>
      </c>
      <c r="P33" t="str">
        <f t="shared" si="13"/>
        <v>"Zakopane"</v>
      </c>
      <c r="Q33">
        <f t="shared" si="14"/>
        <v>858</v>
      </c>
      <c r="R33">
        <f t="shared" si="14"/>
        <v>1725</v>
      </c>
      <c r="T33" s="1" t="str">
        <f t="shared" si="15"/>
        <v>UPDATE section SET cityName="Zakopane", cityX=858, cityY=1725, cityLabelPosition=0 WHERE refa="??T2LS4";</v>
      </c>
    </row>
    <row r="34" spans="6:20" x14ac:dyDescent="0.25">
      <c r="F34" t="str">
        <v>Kraków</v>
      </c>
      <c r="G34">
        <v>854.45594410904516</v>
      </c>
      <c r="H34">
        <v>1496.7398336106489</v>
      </c>
      <c r="I34">
        <v>0</v>
      </c>
      <c r="J34" t="str">
        <f t="shared" si="11"/>
        <v>??T3LS1</v>
      </c>
      <c r="K34" t="str">
        <f t="shared" si="12"/>
        <v>"??T3LS1"</v>
      </c>
      <c r="N34">
        <f>N30+1</f>
        <v>3</v>
      </c>
      <c r="O34">
        <v>1</v>
      </c>
      <c r="P34" t="str">
        <f t="shared" si="13"/>
        <v>"Kraków"</v>
      </c>
      <c r="Q34">
        <f t="shared" si="14"/>
        <v>854</v>
      </c>
      <c r="R34">
        <f t="shared" si="14"/>
        <v>1496</v>
      </c>
      <c r="T34" s="1" t="str">
        <f t="shared" si="15"/>
        <v>UPDATE section SET cityName="Kraków", cityX=854, cityY=1496, cityLabelPosition=0 WHERE refa="??T3LS1";</v>
      </c>
    </row>
    <row r="35" spans="6:20" x14ac:dyDescent="0.25">
      <c r="F35" t="str">
        <v>KielceGdynia</v>
      </c>
      <c r="G35">
        <v>959.05130098696054</v>
      </c>
      <c r="H35">
        <v>1256.7438269550748</v>
      </c>
      <c r="I35">
        <v>0</v>
      </c>
      <c r="J35" t="str">
        <f t="shared" si="11"/>
        <v>??T3LS2</v>
      </c>
      <c r="K35" t="str">
        <f t="shared" si="12"/>
        <v>"??T3LS2"</v>
      </c>
      <c r="N35">
        <f>N34</f>
        <v>3</v>
      </c>
      <c r="O35">
        <v>2</v>
      </c>
      <c r="P35" t="str">
        <f t="shared" si="13"/>
        <v>"KielceGdynia"</v>
      </c>
      <c r="Q35">
        <f t="shared" si="14"/>
        <v>959</v>
      </c>
      <c r="R35">
        <f t="shared" si="14"/>
        <v>1256</v>
      </c>
      <c r="T35" s="1" t="str">
        <f t="shared" si="15"/>
        <v>UPDATE section SET cityName="KielceGdynia", cityX=959, cityY=1256, cityLabelPosition=0 WHERE refa="??T3LS2";</v>
      </c>
    </row>
    <row r="36" spans="6:20" x14ac:dyDescent="0.25">
      <c r="F36" t="str">
        <v>Częstochowa</v>
      </c>
      <c r="G36">
        <v>739.40160915723959</v>
      </c>
      <c r="H36">
        <v>1254.0459234608984</v>
      </c>
      <c r="I36">
        <v>0</v>
      </c>
      <c r="J36" t="str">
        <f t="shared" si="11"/>
        <v>??T3LS3</v>
      </c>
      <c r="K36" t="str">
        <f t="shared" si="12"/>
        <v>"??T3LS3"</v>
      </c>
      <c r="N36">
        <f>N34</f>
        <v>3</v>
      </c>
      <c r="O36">
        <v>3</v>
      </c>
      <c r="P36" t="str">
        <f t="shared" si="13"/>
        <v>"Częstochowa"</v>
      </c>
      <c r="Q36">
        <f t="shared" si="14"/>
        <v>739</v>
      </c>
      <c r="R36">
        <f t="shared" si="14"/>
        <v>1254</v>
      </c>
      <c r="T36" s="1" t="str">
        <f t="shared" si="15"/>
        <v>UPDATE section SET cityName="Częstochowa", cityX=739, cityY=1254, cityLabelPosition=0 WHERE refa="??T3LS3";</v>
      </c>
    </row>
    <row r="37" spans="6:20" x14ac:dyDescent="0.25">
      <c r="F37" t="str">
        <v>Wrocław</v>
      </c>
      <c r="G37">
        <v>718.48365300945898</v>
      </c>
      <c r="H37">
        <v>1434.7168053244591</v>
      </c>
      <c r="I37">
        <v>0</v>
      </c>
      <c r="J37" t="str">
        <f t="shared" si="11"/>
        <v>??T3LS4</v>
      </c>
      <c r="K37" t="str">
        <f t="shared" si="12"/>
        <v>"??T3LS4"</v>
      </c>
      <c r="N37">
        <f>N34</f>
        <v>3</v>
      </c>
      <c r="O37">
        <v>4</v>
      </c>
      <c r="P37" t="str">
        <f t="shared" si="13"/>
        <v>"Wrocław"</v>
      </c>
      <c r="Q37">
        <f t="shared" si="14"/>
        <v>718</v>
      </c>
      <c r="R37">
        <f t="shared" si="14"/>
        <v>1434</v>
      </c>
      <c r="T37" s="1" t="str">
        <f t="shared" si="15"/>
        <v>UPDATE section SET cityName="Wrocław", cityX=718, cityY=1434, cityLabelPosition=0 WHERE refa="??T3LS4";</v>
      </c>
    </row>
    <row r="38" spans="6:20" x14ac:dyDescent="0.25">
      <c r="F38" t="str">
        <v>Poznań</v>
      </c>
      <c r="G38">
        <v>421.43343426434086</v>
      </c>
      <c r="H38">
        <v>1183.9339767054907</v>
      </c>
      <c r="I38">
        <v>0</v>
      </c>
      <c r="J38" t="str">
        <f t="shared" si="11"/>
        <v>??T4LS1</v>
      </c>
      <c r="K38" t="str">
        <f t="shared" si="12"/>
        <v>"??T4LS1"</v>
      </c>
      <c r="N38">
        <f>N34+1</f>
        <v>4</v>
      </c>
      <c r="O38">
        <v>1</v>
      </c>
      <c r="P38" t="str">
        <f t="shared" si="13"/>
        <v>"Poznań"</v>
      </c>
      <c r="Q38">
        <f t="shared" si="14"/>
        <v>421</v>
      </c>
      <c r="R38">
        <f t="shared" si="14"/>
        <v>1183</v>
      </c>
      <c r="T38" s="1" t="str">
        <f t="shared" si="15"/>
        <v>UPDATE section SET cityName="Poznań", cityX=421, cityY=1183, cityLabelPosition=0 WHERE refa="??T4LS1";</v>
      </c>
    </row>
    <row r="39" spans="6:20" x14ac:dyDescent="0.25">
      <c r="F39" t="str">
        <v>Bydgoszcz</v>
      </c>
      <c r="G39">
        <v>406.79049321829353</v>
      </c>
      <c r="H39">
        <v>790.23174708818635</v>
      </c>
      <c r="I39">
        <v>0</v>
      </c>
      <c r="J39" t="str">
        <f t="shared" si="11"/>
        <v>??T4LS2</v>
      </c>
      <c r="K39" t="str">
        <f t="shared" si="12"/>
        <v>"??T4LS2"</v>
      </c>
      <c r="N39">
        <f>N38</f>
        <v>4</v>
      </c>
      <c r="O39">
        <v>2</v>
      </c>
      <c r="P39" t="str">
        <f t="shared" si="13"/>
        <v>"Bydgoszcz"</v>
      </c>
      <c r="Q39">
        <f t="shared" si="14"/>
        <v>406</v>
      </c>
      <c r="R39">
        <f t="shared" si="14"/>
        <v>790</v>
      </c>
      <c r="T39" s="1" t="str">
        <f t="shared" si="15"/>
        <v>UPDATE section SET cityName="Bydgoszcz", cityX=406, cityY=790, cityLabelPosition=0 WHERE refa="??T4LS2";</v>
      </c>
    </row>
    <row r="40" spans="6:20" x14ac:dyDescent="0.25">
      <c r="F40" t="str">
        <v>Szczecin</v>
      </c>
      <c r="G40">
        <v>567.86656215082144</v>
      </c>
      <c r="H40">
        <v>563.71806988352751</v>
      </c>
      <c r="I40">
        <v>0</v>
      </c>
      <c r="J40" t="str">
        <f t="shared" si="11"/>
        <v>??T4LS3</v>
      </c>
      <c r="K40" t="str">
        <f t="shared" si="12"/>
        <v>"??T4LS3"</v>
      </c>
      <c r="N40">
        <f>N38</f>
        <v>4</v>
      </c>
      <c r="O40">
        <v>3</v>
      </c>
      <c r="P40" t="str">
        <f t="shared" si="13"/>
        <v>"Szczecin"</v>
      </c>
      <c r="Q40">
        <f t="shared" si="14"/>
        <v>567</v>
      </c>
      <c r="R40">
        <f t="shared" si="14"/>
        <v>563</v>
      </c>
      <c r="T40" s="1" t="str">
        <f t="shared" si="15"/>
        <v>UPDATE section SET cityName="Szczecin", cityX=567, cityY=563, cityLabelPosition=0 WHERE refa="??T4LS3";</v>
      </c>
    </row>
    <row r="41" spans="6:20" x14ac:dyDescent="0.25">
      <c r="F41" t="e">
        <v>#REF!</v>
      </c>
      <c r="G41">
        <v>53.261421131566891</v>
      </c>
      <c r="H41">
        <v>469.33697171381027</v>
      </c>
      <c r="I41">
        <v>0</v>
      </c>
      <c r="J41" t="str">
        <f t="shared" si="11"/>
        <v>??T4LS4</v>
      </c>
      <c r="K41" t="str">
        <f t="shared" si="12"/>
        <v>"??T4LS4"</v>
      </c>
      <c r="N41">
        <f>N38</f>
        <v>4</v>
      </c>
      <c r="O41">
        <v>4</v>
      </c>
      <c r="P41" t="e">
        <f t="shared" si="13"/>
        <v>#REF!</v>
      </c>
      <c r="Q41">
        <f t="shared" si="14"/>
        <v>53</v>
      </c>
      <c r="R41">
        <f t="shared" si="14"/>
        <v>469</v>
      </c>
      <c r="T41" s="1" t="e">
        <f t="shared" si="15"/>
        <v>#REF!</v>
      </c>
    </row>
  </sheetData>
  <mergeCells count="4">
    <mergeCell ref="A4:A5"/>
    <mergeCell ref="A9:A10"/>
    <mergeCell ref="E14:E17"/>
    <mergeCell ref="E18:E2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topLeftCell="M1" workbookViewId="0">
      <selection activeCell="AF4" sqref="AF4"/>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21" x14ac:dyDescent="0.35">
      <c r="A1" s="4" t="s">
        <v>203</v>
      </c>
      <c r="B1" t="s">
        <v>40</v>
      </c>
      <c r="C1" t="s">
        <v>30</v>
      </c>
    </row>
    <row r="2" spans="1:31" x14ac:dyDescent="0.25">
      <c r="P2">
        <v>1</v>
      </c>
      <c r="Q2">
        <f>P2+1</f>
        <v>2</v>
      </c>
      <c r="R2">
        <f t="shared" ref="R2:AE2" si="0">Q2+1</f>
        <v>3</v>
      </c>
      <c r="S2">
        <f t="shared" si="0"/>
        <v>4</v>
      </c>
      <c r="T2">
        <f t="shared" si="0"/>
        <v>5</v>
      </c>
      <c r="U2">
        <f t="shared" si="0"/>
        <v>6</v>
      </c>
      <c r="V2">
        <f t="shared" si="0"/>
        <v>7</v>
      </c>
      <c r="W2">
        <f t="shared" si="0"/>
        <v>8</v>
      </c>
      <c r="X2">
        <f t="shared" si="0"/>
        <v>9</v>
      </c>
      <c r="Y2">
        <f t="shared" si="0"/>
        <v>10</v>
      </c>
      <c r="Z2">
        <f t="shared" si="0"/>
        <v>11</v>
      </c>
      <c r="AA2">
        <f t="shared" si="0"/>
        <v>12</v>
      </c>
      <c r="AB2">
        <f t="shared" si="0"/>
        <v>13</v>
      </c>
      <c r="AC2">
        <f t="shared" si="0"/>
        <v>14</v>
      </c>
      <c r="AD2">
        <f t="shared" si="0"/>
        <v>15</v>
      </c>
      <c r="AE2">
        <f t="shared" si="0"/>
        <v>16</v>
      </c>
    </row>
    <row r="3" spans="1:31" x14ac:dyDescent="0.25">
      <c r="C3" t="s">
        <v>0</v>
      </c>
      <c r="F3" t="s">
        <v>1</v>
      </c>
      <c r="G3" t="s">
        <v>2</v>
      </c>
      <c r="H3" t="s">
        <v>3</v>
      </c>
      <c r="I3" t="s">
        <v>4</v>
      </c>
      <c r="J3" t="s">
        <v>33</v>
      </c>
      <c r="K3" t="s">
        <v>34</v>
      </c>
      <c r="L3" t="s">
        <v>35</v>
      </c>
      <c r="M3" t="s">
        <v>36</v>
      </c>
      <c r="O3" t="s">
        <v>18</v>
      </c>
      <c r="P3" t="s">
        <v>204</v>
      </c>
      <c r="Q3" t="s">
        <v>205</v>
      </c>
      <c r="R3" t="s">
        <v>206</v>
      </c>
      <c r="S3" t="s">
        <v>207</v>
      </c>
      <c r="T3" t="s">
        <v>208</v>
      </c>
      <c r="U3" t="s">
        <v>209</v>
      </c>
      <c r="V3" t="s">
        <v>210</v>
      </c>
      <c r="W3" t="s">
        <v>211</v>
      </c>
      <c r="X3" t="s">
        <v>212</v>
      </c>
      <c r="Y3" t="s">
        <v>213</v>
      </c>
      <c r="Z3" t="s">
        <v>214</v>
      </c>
      <c r="AA3" t="s">
        <v>215</v>
      </c>
      <c r="AB3" t="s">
        <v>216</v>
      </c>
      <c r="AC3" t="s">
        <v>217</v>
      </c>
      <c r="AD3" t="s">
        <v>218</v>
      </c>
      <c r="AE3" t="s">
        <v>219</v>
      </c>
    </row>
    <row r="4" spans="1:31" x14ac:dyDescent="0.25">
      <c r="A4" s="11" t="s">
        <v>9</v>
      </c>
      <c r="B4" t="s">
        <v>7</v>
      </c>
      <c r="C4" s="3">
        <v>546.26282000000003</v>
      </c>
      <c r="E4" t="s">
        <v>5</v>
      </c>
      <c r="F4" s="3">
        <v>151.44999999999999</v>
      </c>
      <c r="G4" s="3">
        <v>193.072</v>
      </c>
      <c r="H4" s="3">
        <v>24.445</v>
      </c>
      <c r="I4" s="3">
        <v>68.236999999999995</v>
      </c>
      <c r="J4" s="3">
        <v>251.74299999999999</v>
      </c>
      <c r="K4" s="3">
        <v>278.76</v>
      </c>
      <c r="L4" s="3">
        <v>94.698999999999998</v>
      </c>
      <c r="M4" s="3">
        <v>175.50700000000001</v>
      </c>
      <c r="O4" t="s">
        <v>5</v>
      </c>
      <c r="P4" s="3">
        <v>330.495</v>
      </c>
      <c r="Q4" s="3">
        <v>180.19300000000001</v>
      </c>
      <c r="R4" s="3">
        <v>147.89599999999999</v>
      </c>
      <c r="S4" s="3">
        <v>299.44099999999997</v>
      </c>
      <c r="T4" s="3">
        <v>260.93400000000003</v>
      </c>
      <c r="U4" s="3">
        <v>362.79199999999997</v>
      </c>
      <c r="V4" s="3">
        <v>329.51</v>
      </c>
      <c r="W4" s="3">
        <v>185.161</v>
      </c>
      <c r="X4" s="3">
        <v>110.631</v>
      </c>
      <c r="Y4" s="3">
        <v>63.429000000000002</v>
      </c>
      <c r="Z4" s="3">
        <v>21.195</v>
      </c>
      <c r="AA4" s="3">
        <v>62.186</v>
      </c>
      <c r="AB4" s="3">
        <v>105.66200000000001</v>
      </c>
      <c r="AC4" s="3">
        <v>257.20699999999999</v>
      </c>
      <c r="AD4" s="3">
        <v>206.27799999999999</v>
      </c>
      <c r="AE4" s="3">
        <v>259.69200000000001</v>
      </c>
    </row>
    <row r="5" spans="1:31" x14ac:dyDescent="0.25">
      <c r="A5" s="11"/>
      <c r="B5" t="s">
        <v>8</v>
      </c>
      <c r="C5" s="3">
        <v>1081.0945999999999</v>
      </c>
      <c r="E5" t="s">
        <v>6</v>
      </c>
      <c r="F5" s="3">
        <v>854.91899999999998</v>
      </c>
      <c r="G5" s="3">
        <v>617.26700000000005</v>
      </c>
      <c r="H5" s="3">
        <v>346.47899999999998</v>
      </c>
      <c r="I5" s="3">
        <v>9.3949999999999996</v>
      </c>
      <c r="J5" s="3">
        <v>960.53800000000001</v>
      </c>
      <c r="K5" s="3">
        <v>826.38400000000001</v>
      </c>
      <c r="L5" s="3">
        <v>551.73500000000001</v>
      </c>
      <c r="M5" s="3">
        <v>315.45999999999998</v>
      </c>
      <c r="O5" t="s">
        <v>6</v>
      </c>
      <c r="P5" s="3">
        <v>981.53</v>
      </c>
      <c r="Q5" s="3">
        <v>939.91700000000003</v>
      </c>
      <c r="R5" s="3">
        <v>859.17600000000004</v>
      </c>
      <c r="S5" s="3">
        <v>895.19899999999996</v>
      </c>
      <c r="T5" s="3">
        <v>752.35</v>
      </c>
      <c r="U5" s="3">
        <v>723.78</v>
      </c>
      <c r="V5" s="3">
        <v>613.51199999999994</v>
      </c>
      <c r="W5" s="3">
        <v>657.94500000000005</v>
      </c>
      <c r="X5" s="3">
        <v>645.52300000000002</v>
      </c>
      <c r="Y5" s="3">
        <v>459.81900000000002</v>
      </c>
      <c r="Z5" s="3">
        <v>344.91800000000001</v>
      </c>
      <c r="AA5" s="3">
        <v>359.82400000000001</v>
      </c>
      <c r="AB5" s="3">
        <v>306.41000000000003</v>
      </c>
      <c r="AC5" s="3">
        <v>316.34800000000001</v>
      </c>
      <c r="AD5" s="3">
        <v>16.984999999999999</v>
      </c>
      <c r="AE5" s="3">
        <v>3.3210000000000002</v>
      </c>
    </row>
    <row r="6" spans="1:31" x14ac:dyDescent="0.25">
      <c r="O6" t="s">
        <v>19</v>
      </c>
      <c r="P6" s="3"/>
      <c r="Q6" s="3"/>
      <c r="R6" s="3"/>
      <c r="S6" s="3"/>
      <c r="T6" s="3"/>
      <c r="U6" s="3"/>
      <c r="V6" s="3"/>
      <c r="W6" s="3"/>
      <c r="X6" s="3"/>
      <c r="Y6" s="3"/>
      <c r="Z6" s="3"/>
      <c r="AA6" s="3"/>
      <c r="AB6" s="3"/>
      <c r="AC6" s="3"/>
      <c r="AD6" s="3"/>
      <c r="AE6" s="3"/>
    </row>
    <row r="8" spans="1:31" x14ac:dyDescent="0.25">
      <c r="E8" t="s">
        <v>23</v>
      </c>
      <c r="F8">
        <v>1</v>
      </c>
      <c r="G8">
        <v>2</v>
      </c>
      <c r="H8">
        <v>3</v>
      </c>
      <c r="I8">
        <v>4</v>
      </c>
      <c r="J8">
        <v>1</v>
      </c>
      <c r="K8">
        <v>2</v>
      </c>
      <c r="L8">
        <v>3</v>
      </c>
      <c r="M8">
        <v>4</v>
      </c>
      <c r="O8" t="str">
        <f>O3</f>
        <v>name</v>
      </c>
      <c r="P8" t="str">
        <f t="shared" ref="P8:V8" si="1">P3</f>
        <v>Chaves</v>
      </c>
      <c r="Q8" t="str">
        <f t="shared" si="1"/>
        <v>Braga</v>
      </c>
      <c r="R8" t="str">
        <f t="shared" si="1"/>
        <v>Porto</v>
      </c>
      <c r="S8" t="str">
        <f t="shared" si="1"/>
        <v>Vila Real</v>
      </c>
      <c r="T8" t="str">
        <f t="shared" si="1"/>
        <v>Viseu</v>
      </c>
      <c r="U8" t="str">
        <f t="shared" si="1"/>
        <v>Guarda</v>
      </c>
      <c r="V8" t="str">
        <f t="shared" si="1"/>
        <v>Castelo Branco</v>
      </c>
      <c r="W8" t="str">
        <f>W3</f>
        <v>Coimbra</v>
      </c>
      <c r="X8" t="str">
        <f>X3</f>
        <v>Figueira da Foz</v>
      </c>
      <c r="Y8" t="str">
        <f>Y3</f>
        <v>Caldas da Rainha</v>
      </c>
      <c r="Z8" t="str">
        <f>Z3</f>
        <v>Storil</v>
      </c>
      <c r="AA8" t="str">
        <f>AB3</f>
        <v>Setubal Municipality</v>
      </c>
      <c r="AB8" t="str">
        <f>AC3</f>
        <v>Evora</v>
      </c>
      <c r="AC8" t="str">
        <f>AD3</f>
        <v>Albufeira</v>
      </c>
      <c r="AD8" t="str">
        <f>AE3</f>
        <v>Faro</v>
      </c>
      <c r="AE8" t="e">
        <f>#REF!</f>
        <v>#REF!</v>
      </c>
    </row>
    <row r="9" spans="1:31" x14ac:dyDescent="0.25">
      <c r="A9" s="11" t="s">
        <v>20</v>
      </c>
      <c r="B9" t="s">
        <v>21</v>
      </c>
      <c r="C9" s="2">
        <v>1500</v>
      </c>
      <c r="E9" t="s">
        <v>5</v>
      </c>
      <c r="F9" s="2">
        <f>$C$9/$C$4*F4</f>
        <v>415.87124673797121</v>
      </c>
      <c r="G9" s="2">
        <f t="shared" ref="G9:M9" si="2">$C$9/$C$4*G4</f>
        <v>530.16238593723062</v>
      </c>
      <c r="H9" s="2">
        <f t="shared" si="2"/>
        <v>67.12428277655799</v>
      </c>
      <c r="I9" s="2">
        <f t="shared" si="2"/>
        <v>187.37409219979492</v>
      </c>
      <c r="J9" s="2">
        <f t="shared" si="2"/>
        <v>691.26890239390616</v>
      </c>
      <c r="K9" s="2">
        <f t="shared" si="2"/>
        <v>765.45571964791588</v>
      </c>
      <c r="L9" s="2">
        <f t="shared" si="2"/>
        <v>260.03691776057536</v>
      </c>
      <c r="M9" s="2">
        <f t="shared" si="2"/>
        <v>481.93010829475816</v>
      </c>
      <c r="O9" t="str">
        <f t="shared" ref="O9:O10" si="3">O4</f>
        <v>X</v>
      </c>
      <c r="P9">
        <f t="shared" ref="P9:AE9" si="4">$C$9/$C$4*P4</f>
        <v>907.5164588356937</v>
      </c>
      <c r="Q9">
        <f t="shared" si="4"/>
        <v>494.79754086137507</v>
      </c>
      <c r="R9">
        <f t="shared" si="4"/>
        <v>406.11220803934623</v>
      </c>
      <c r="S9">
        <f t="shared" si="4"/>
        <v>822.2443182203026</v>
      </c>
      <c r="T9">
        <f t="shared" si="4"/>
        <v>716.50675401997887</v>
      </c>
      <c r="U9">
        <f t="shared" si="4"/>
        <v>996.20179165772231</v>
      </c>
      <c r="V9">
        <f t="shared" si="4"/>
        <v>904.81171682158401</v>
      </c>
      <c r="W9">
        <f t="shared" si="4"/>
        <v>508.43932596401118</v>
      </c>
      <c r="X9">
        <f t="shared" si="4"/>
        <v>303.7850901146814</v>
      </c>
      <c r="Y9">
        <f t="shared" si="4"/>
        <v>174.17165605376545</v>
      </c>
      <c r="Z9">
        <f t="shared" si="4"/>
        <v>58.200007095485645</v>
      </c>
      <c r="AA9">
        <f t="shared" si="4"/>
        <v>170.75846384712762</v>
      </c>
      <c r="AB9">
        <f t="shared" si="4"/>
        <v>290.1405590810665</v>
      </c>
      <c r="AC9">
        <f t="shared" si="4"/>
        <v>706.27266926202287</v>
      </c>
      <c r="AD9">
        <f t="shared" si="4"/>
        <v>566.4251504431511</v>
      </c>
      <c r="AE9">
        <f t="shared" si="4"/>
        <v>713.0963077443198</v>
      </c>
    </row>
    <row r="10" spans="1:31" x14ac:dyDescent="0.25">
      <c r="A10" s="11"/>
      <c r="B10" t="s">
        <v>22</v>
      </c>
      <c r="C10" s="2">
        <v>1800</v>
      </c>
      <c r="E10" t="s">
        <v>6</v>
      </c>
      <c r="F10" s="2">
        <f>$C$10-$C$10/$C$5*F5</f>
        <v>376.57766489630035</v>
      </c>
      <c r="G10" s="2">
        <f t="shared" ref="G10:M10" si="5">$C$10-$C$10/$C$5*G5</f>
        <v>772.2632968474727</v>
      </c>
      <c r="H10" s="2">
        <f t="shared" si="5"/>
        <v>1223.1196788884154</v>
      </c>
      <c r="I10" s="2">
        <f t="shared" si="5"/>
        <v>1784.3575206092048</v>
      </c>
      <c r="J10" s="2">
        <f t="shared" si="5"/>
        <v>200.72422894351689</v>
      </c>
      <c r="K10" s="2">
        <f t="shared" si="5"/>
        <v>424.08784578148834</v>
      </c>
      <c r="L10" s="2">
        <f t="shared" si="5"/>
        <v>881.37271243423095</v>
      </c>
      <c r="M10" s="2">
        <f t="shared" si="5"/>
        <v>1274.7656680553209</v>
      </c>
      <c r="O10" t="str">
        <f t="shared" si="3"/>
        <v>Y</v>
      </c>
      <c r="P10">
        <f t="shared" ref="P10:AE10" si="6">$C$10-$C$10/$C$5*P5</f>
        <v>165.77298600880999</v>
      </c>
      <c r="Q10">
        <f t="shared" si="6"/>
        <v>235.05776460265361</v>
      </c>
      <c r="R10">
        <f t="shared" si="6"/>
        <v>369.48984852944409</v>
      </c>
      <c r="S10">
        <f t="shared" si="6"/>
        <v>309.51230354864424</v>
      </c>
      <c r="T10">
        <f t="shared" si="6"/>
        <v>547.35291435180602</v>
      </c>
      <c r="U10">
        <f t="shared" si="6"/>
        <v>594.92136950827421</v>
      </c>
      <c r="V10">
        <f t="shared" si="6"/>
        <v>778.51529366625277</v>
      </c>
      <c r="W10">
        <f t="shared" si="6"/>
        <v>704.53527378640115</v>
      </c>
      <c r="X10">
        <f t="shared" si="6"/>
        <v>725.21764515334735</v>
      </c>
      <c r="Y10">
        <f t="shared" si="6"/>
        <v>1034.4109386912116</v>
      </c>
      <c r="Z10">
        <f t="shared" si="6"/>
        <v>1225.7187113875141</v>
      </c>
      <c r="AA10">
        <f t="shared" si="6"/>
        <v>1200.9005317388505</v>
      </c>
      <c r="AB10">
        <f t="shared" si="6"/>
        <v>1289.8337296292109</v>
      </c>
      <c r="AC10">
        <f t="shared" si="6"/>
        <v>1273.2871665439825</v>
      </c>
      <c r="AD10">
        <f t="shared" si="6"/>
        <v>1771.7203286372903</v>
      </c>
      <c r="AE10">
        <f t="shared" si="6"/>
        <v>1794.4706041450952</v>
      </c>
    </row>
    <row r="11" spans="1:31" x14ac:dyDescent="0.25">
      <c r="O11" t="str">
        <f>O6</f>
        <v>label position</v>
      </c>
      <c r="P11">
        <f t="shared" ref="P11:AE11" si="7">P6</f>
        <v>0</v>
      </c>
      <c r="Q11">
        <f t="shared" si="7"/>
        <v>0</v>
      </c>
      <c r="R11">
        <f t="shared" si="7"/>
        <v>0</v>
      </c>
      <c r="S11">
        <f t="shared" si="7"/>
        <v>0</v>
      </c>
      <c r="T11">
        <f t="shared" si="7"/>
        <v>0</v>
      </c>
      <c r="U11">
        <f t="shared" si="7"/>
        <v>0</v>
      </c>
      <c r="V11">
        <f t="shared" si="7"/>
        <v>0</v>
      </c>
      <c r="W11">
        <f t="shared" si="7"/>
        <v>0</v>
      </c>
      <c r="X11">
        <f t="shared" si="7"/>
        <v>0</v>
      </c>
      <c r="Y11">
        <f t="shared" si="7"/>
        <v>0</v>
      </c>
      <c r="Z11">
        <f t="shared" si="7"/>
        <v>0</v>
      </c>
      <c r="AA11">
        <f t="shared" si="7"/>
        <v>0</v>
      </c>
      <c r="AB11">
        <f t="shared" si="7"/>
        <v>0</v>
      </c>
      <c r="AC11">
        <f t="shared" si="7"/>
        <v>0</v>
      </c>
      <c r="AD11">
        <f t="shared" si="7"/>
        <v>0</v>
      </c>
      <c r="AE11">
        <f t="shared" si="7"/>
        <v>0</v>
      </c>
    </row>
    <row r="13" spans="1:31" x14ac:dyDescent="0.25">
      <c r="F13" t="str">
        <f t="array" ref="F13:H21">TRANSPOSE(E8:M10)</f>
        <v>#</v>
      </c>
      <c r="G13" t="str">
        <v>X</v>
      </c>
      <c r="H13" t="str">
        <v>Y</v>
      </c>
      <c r="I13" t="s">
        <v>25</v>
      </c>
      <c r="J13" t="s">
        <v>39</v>
      </c>
      <c r="K13" t="s">
        <v>31</v>
      </c>
      <c r="L13" t="s">
        <v>32</v>
      </c>
    </row>
    <row r="14" spans="1:31" x14ac:dyDescent="0.25">
      <c r="E14" s="12" t="s">
        <v>37</v>
      </c>
      <c r="F14">
        <v>1</v>
      </c>
      <c r="G14" s="2">
        <v>415.87124673797121</v>
      </c>
      <c r="H14" s="2">
        <v>376.57766489630035</v>
      </c>
      <c r="I14" t="str">
        <f>$B$1&amp;"T"&amp;F14</f>
        <v>??T1</v>
      </c>
      <c r="J14" t="str">
        <f t="shared" ref="J14:J21" si="8">Q&amp;I14&amp;Q</f>
        <v>"??T1"</v>
      </c>
      <c r="K14">
        <f t="shared" ref="K14:L21" si="9">INT(G14)</f>
        <v>415</v>
      </c>
      <c r="L14">
        <f t="shared" si="9"/>
        <v>376</v>
      </c>
      <c r="T14" s="1" t="str">
        <f>"UPDATE book_test SET mapPathX="&amp;K14&amp;", mapPathY="&amp;L14&amp;", constructX="&amp;K18&amp;", constructY="&amp;L18&amp;" WHERE refa="&amp;J14&amp;";"</f>
        <v>UPDATE book_test SET mapPathX=415, mapPathY=376, constructX=691, constructY=200 WHERE refa="??T1";</v>
      </c>
    </row>
    <row r="15" spans="1:31" x14ac:dyDescent="0.25">
      <c r="E15" s="12"/>
      <c r="F15">
        <v>2</v>
      </c>
      <c r="G15" s="2">
        <v>530.16238593723062</v>
      </c>
      <c r="H15" s="2">
        <v>772.2632968474727</v>
      </c>
      <c r="I15" t="str">
        <f t="shared" ref="I15:I21" si="10">$B$1&amp;"T"&amp;F15</f>
        <v>??T2</v>
      </c>
      <c r="J15" t="str">
        <f t="shared" si="8"/>
        <v>"??T2"</v>
      </c>
      <c r="K15">
        <f t="shared" si="9"/>
        <v>530</v>
      </c>
      <c r="L15">
        <f t="shared" si="9"/>
        <v>772</v>
      </c>
      <c r="T15" s="1" t="str">
        <f>"UPDATE book_test SET mapPathX="&amp;K15&amp;", mapPathY="&amp;L15&amp;", constructX="&amp;K19&amp;", constructY="&amp;L19&amp;" WHERE refa="&amp;J15&amp;";"</f>
        <v>UPDATE book_test SET mapPathX=530, mapPathY=772, constructX=765, constructY=424 WHERE refa="??T2";</v>
      </c>
    </row>
    <row r="16" spans="1:31" x14ac:dyDescent="0.25">
      <c r="E16" s="12"/>
      <c r="F16">
        <v>3</v>
      </c>
      <c r="G16" s="2">
        <v>67.12428277655799</v>
      </c>
      <c r="H16" s="2">
        <v>1223.1196788884154</v>
      </c>
      <c r="I16" t="str">
        <f t="shared" si="10"/>
        <v>??T3</v>
      </c>
      <c r="J16" t="str">
        <f t="shared" si="8"/>
        <v>"??T3"</v>
      </c>
      <c r="K16">
        <f t="shared" si="9"/>
        <v>67</v>
      </c>
      <c r="L16">
        <f t="shared" si="9"/>
        <v>1223</v>
      </c>
      <c r="T16" s="1" t="str">
        <f>"UPDATE book_test SET mapPathX="&amp;K16&amp;", mapPathY="&amp;L16&amp;", constructX="&amp;K20&amp;", constructY="&amp;L20&amp;" WHERE refa="&amp;J16&amp;";"</f>
        <v>UPDATE book_test SET mapPathX=67, mapPathY=1223, constructX=260, constructY=881 WHERE refa="??T3";</v>
      </c>
    </row>
    <row r="17" spans="5:20" x14ac:dyDescent="0.25">
      <c r="E17" s="12"/>
      <c r="F17">
        <v>4</v>
      </c>
      <c r="G17" s="2">
        <v>187.37409219979492</v>
      </c>
      <c r="H17" s="2">
        <v>1784.3575206092048</v>
      </c>
      <c r="I17" t="str">
        <f t="shared" si="10"/>
        <v>??T4</v>
      </c>
      <c r="J17" t="str">
        <f t="shared" si="8"/>
        <v>"??T4"</v>
      </c>
      <c r="K17">
        <f t="shared" si="9"/>
        <v>187</v>
      </c>
      <c r="L17">
        <f t="shared" si="9"/>
        <v>1784</v>
      </c>
      <c r="T17" s="1" t="str">
        <f>"UPDATE book_test SET mapPathX="&amp;K17&amp;", mapPathY="&amp;L17&amp;", constructX="&amp;K21&amp;", constructY="&amp;L21&amp;" WHERE refa="&amp;J17&amp;";"</f>
        <v>UPDATE book_test SET mapPathX=187, mapPathY=1784, constructX=481, constructY=1274 WHERE refa="??T4";</v>
      </c>
    </row>
    <row r="18" spans="5:20" ht="15" customHeight="1" x14ac:dyDescent="0.25">
      <c r="E18" s="12" t="s">
        <v>38</v>
      </c>
      <c r="F18">
        <v>1</v>
      </c>
      <c r="G18" s="2">
        <v>691.26890239390616</v>
      </c>
      <c r="H18" s="2">
        <v>200.72422894351689</v>
      </c>
      <c r="I18" t="str">
        <f t="shared" si="10"/>
        <v>??T1</v>
      </c>
      <c r="J18" t="str">
        <f t="shared" si="8"/>
        <v>"??T1"</v>
      </c>
      <c r="K18">
        <f t="shared" si="9"/>
        <v>691</v>
      </c>
      <c r="L18">
        <f t="shared" si="9"/>
        <v>200</v>
      </c>
    </row>
    <row r="19" spans="5:20" x14ac:dyDescent="0.25">
      <c r="E19" s="12"/>
      <c r="F19">
        <v>2</v>
      </c>
      <c r="G19" s="2">
        <v>765.45571964791588</v>
      </c>
      <c r="H19" s="2">
        <v>424.08784578148834</v>
      </c>
      <c r="I19" t="str">
        <f t="shared" si="10"/>
        <v>??T2</v>
      </c>
      <c r="J19" t="str">
        <f t="shared" si="8"/>
        <v>"??T2"</v>
      </c>
      <c r="K19">
        <f t="shared" si="9"/>
        <v>765</v>
      </c>
      <c r="L19">
        <f t="shared" si="9"/>
        <v>424</v>
      </c>
    </row>
    <row r="20" spans="5:20" x14ac:dyDescent="0.25">
      <c r="E20" s="12"/>
      <c r="F20">
        <v>3</v>
      </c>
      <c r="G20" s="2">
        <v>260.03691776057536</v>
      </c>
      <c r="H20" s="2">
        <v>881.37271243423095</v>
      </c>
      <c r="I20" t="str">
        <f t="shared" si="10"/>
        <v>??T3</v>
      </c>
      <c r="J20" t="str">
        <f t="shared" si="8"/>
        <v>"??T3"</v>
      </c>
      <c r="K20">
        <f t="shared" si="9"/>
        <v>260</v>
      </c>
      <c r="L20">
        <f t="shared" si="9"/>
        <v>881</v>
      </c>
    </row>
    <row r="21" spans="5:20" x14ac:dyDescent="0.25">
      <c r="E21" s="12"/>
      <c r="F21">
        <v>4</v>
      </c>
      <c r="G21" s="2">
        <v>481.93010829475816</v>
      </c>
      <c r="H21" s="2">
        <v>1274.7656680553209</v>
      </c>
      <c r="I21" t="str">
        <f t="shared" si="10"/>
        <v>??T4</v>
      </c>
      <c r="J21" t="str">
        <f t="shared" si="8"/>
        <v>"??T4"</v>
      </c>
      <c r="K21">
        <f t="shared" si="9"/>
        <v>481</v>
      </c>
      <c r="L21">
        <f t="shared" si="9"/>
        <v>1274</v>
      </c>
    </row>
    <row r="25" spans="5:20" x14ac:dyDescent="0.25">
      <c r="F25" t="str">
        <f t="array" ref="F25:I41">TRANSPOSE(O8:AE11)</f>
        <v>name</v>
      </c>
      <c r="G25" t="str">
        <v>X</v>
      </c>
      <c r="H25" t="str">
        <v>Y</v>
      </c>
      <c r="I25" t="str">
        <v>label position</v>
      </c>
      <c r="J25" t="s">
        <v>25</v>
      </c>
      <c r="K25" t="s">
        <v>39</v>
      </c>
      <c r="N25" t="s">
        <v>27</v>
      </c>
      <c r="O25" t="s">
        <v>28</v>
      </c>
      <c r="P25" t="s">
        <v>29</v>
      </c>
      <c r="Q25" t="s">
        <v>31</v>
      </c>
      <c r="R25" t="s">
        <v>32</v>
      </c>
    </row>
    <row r="26" spans="5:20" x14ac:dyDescent="0.25">
      <c r="F26" t="str">
        <v>Chaves</v>
      </c>
      <c r="G26">
        <v>907.5164588356937</v>
      </c>
      <c r="H26">
        <v>165.77298600880999</v>
      </c>
      <c r="I26">
        <v>0</v>
      </c>
      <c r="J26" t="str">
        <f t="shared" ref="J26:J41" si="11">$B$1&amp;"T"&amp;N26&amp;"LS"&amp;O26</f>
        <v>??T1LS1</v>
      </c>
      <c r="K26" t="str">
        <f t="shared" ref="K26:K41" si="12">Q&amp;J26&amp;Q</f>
        <v>"??T1LS1"</v>
      </c>
      <c r="N26">
        <v>1</v>
      </c>
      <c r="O26">
        <v>1</v>
      </c>
      <c r="P26" t="str">
        <f t="shared" ref="P26:P41" si="13">Q&amp;F26&amp;Q</f>
        <v>"Chaves"</v>
      </c>
      <c r="Q26">
        <f t="shared" ref="Q26:R41" si="14">INT(G26)</f>
        <v>907</v>
      </c>
      <c r="R26">
        <f t="shared" si="14"/>
        <v>165</v>
      </c>
      <c r="T26" s="1" t="str">
        <f>"UPDATE section SET cityName="&amp;P26&amp;", cityX="&amp;Q26&amp;", cityY="&amp;R26&amp;", cityLabelPosition="&amp;I26&amp;" WHERE refa="&amp;K26&amp;";"</f>
        <v>UPDATE section SET cityName="Chaves", cityX=907, cityY=165, cityLabelPosition=0 WHERE refa="??T1LS1";</v>
      </c>
    </row>
    <row r="27" spans="5:20" x14ac:dyDescent="0.25">
      <c r="F27" t="str">
        <v>Braga</v>
      </c>
      <c r="G27">
        <v>494.79754086137507</v>
      </c>
      <c r="H27">
        <v>235.05776460265361</v>
      </c>
      <c r="I27">
        <v>0</v>
      </c>
      <c r="J27" t="str">
        <f t="shared" si="11"/>
        <v>??T1LS2</v>
      </c>
      <c r="K27" t="str">
        <f t="shared" si="12"/>
        <v>"??T1LS2"</v>
      </c>
      <c r="N27">
        <f>N26</f>
        <v>1</v>
      </c>
      <c r="O27">
        <v>2</v>
      </c>
      <c r="P27" t="str">
        <f t="shared" si="13"/>
        <v>"Braga"</v>
      </c>
      <c r="Q27">
        <f t="shared" si="14"/>
        <v>494</v>
      </c>
      <c r="R27">
        <f t="shared" si="14"/>
        <v>235</v>
      </c>
      <c r="T27" s="1" t="str">
        <f t="shared" ref="T27:T41" si="15">"UPDATE section SET cityName="&amp;P27&amp;", cityX="&amp;Q27&amp;", cityY="&amp;R27&amp;", cityLabelPosition="&amp;I27&amp;" WHERE refa="&amp;K27&amp;";"</f>
        <v>UPDATE section SET cityName="Braga", cityX=494, cityY=235, cityLabelPosition=0 WHERE refa="??T1LS2";</v>
      </c>
    </row>
    <row r="28" spans="5:20" x14ac:dyDescent="0.25">
      <c r="F28" t="str">
        <v>Porto</v>
      </c>
      <c r="G28">
        <v>406.11220803934623</v>
      </c>
      <c r="H28">
        <v>369.48984852944409</v>
      </c>
      <c r="I28">
        <v>0</v>
      </c>
      <c r="J28" t="str">
        <f t="shared" si="11"/>
        <v>??T1LS3</v>
      </c>
      <c r="K28" t="str">
        <f t="shared" si="12"/>
        <v>"??T1LS3"</v>
      </c>
      <c r="N28">
        <f>N26</f>
        <v>1</v>
      </c>
      <c r="O28">
        <v>3</v>
      </c>
      <c r="P28" t="str">
        <f t="shared" si="13"/>
        <v>"Porto"</v>
      </c>
      <c r="Q28">
        <f t="shared" si="14"/>
        <v>406</v>
      </c>
      <c r="R28">
        <f t="shared" si="14"/>
        <v>369</v>
      </c>
      <c r="T28" s="1" t="str">
        <f t="shared" si="15"/>
        <v>UPDATE section SET cityName="Porto", cityX=406, cityY=369, cityLabelPosition=0 WHERE refa="??T1LS3";</v>
      </c>
    </row>
    <row r="29" spans="5:20" x14ac:dyDescent="0.25">
      <c r="F29" t="str">
        <v>Vila Real</v>
      </c>
      <c r="G29">
        <v>822.2443182203026</v>
      </c>
      <c r="H29">
        <v>309.51230354864424</v>
      </c>
      <c r="I29">
        <v>0</v>
      </c>
      <c r="J29" t="str">
        <f t="shared" si="11"/>
        <v>??T1LS4</v>
      </c>
      <c r="K29" t="str">
        <f t="shared" si="12"/>
        <v>"??T1LS4"</v>
      </c>
      <c r="N29">
        <f>N26</f>
        <v>1</v>
      </c>
      <c r="O29">
        <v>4</v>
      </c>
      <c r="P29" t="str">
        <f t="shared" si="13"/>
        <v>"Vila Real"</v>
      </c>
      <c r="Q29">
        <f t="shared" si="14"/>
        <v>822</v>
      </c>
      <c r="R29">
        <f t="shared" si="14"/>
        <v>309</v>
      </c>
      <c r="T29" s="1" t="str">
        <f t="shared" si="15"/>
        <v>UPDATE section SET cityName="Vila Real", cityX=822, cityY=309, cityLabelPosition=0 WHERE refa="??T1LS4";</v>
      </c>
    </row>
    <row r="30" spans="5:20" x14ac:dyDescent="0.25">
      <c r="F30" t="str">
        <v>Viseu</v>
      </c>
      <c r="G30">
        <v>716.50675401997887</v>
      </c>
      <c r="H30">
        <v>547.35291435180602</v>
      </c>
      <c r="I30">
        <v>0</v>
      </c>
      <c r="J30" t="str">
        <f t="shared" si="11"/>
        <v>??T2LS1</v>
      </c>
      <c r="K30" t="str">
        <f t="shared" si="12"/>
        <v>"??T2LS1"</v>
      </c>
      <c r="N30">
        <f>N26+1</f>
        <v>2</v>
      </c>
      <c r="O30">
        <v>1</v>
      </c>
      <c r="P30" t="str">
        <f t="shared" si="13"/>
        <v>"Viseu"</v>
      </c>
      <c r="Q30">
        <f t="shared" si="14"/>
        <v>716</v>
      </c>
      <c r="R30">
        <f t="shared" si="14"/>
        <v>547</v>
      </c>
      <c r="T30" s="1" t="str">
        <f t="shared" si="15"/>
        <v>UPDATE section SET cityName="Viseu", cityX=716, cityY=547, cityLabelPosition=0 WHERE refa="??T2LS1";</v>
      </c>
    </row>
    <row r="31" spans="5:20" x14ac:dyDescent="0.25">
      <c r="F31" t="str">
        <v>Guarda</v>
      </c>
      <c r="G31">
        <v>996.20179165772231</v>
      </c>
      <c r="H31">
        <v>594.92136950827421</v>
      </c>
      <c r="I31">
        <v>0</v>
      </c>
      <c r="J31" t="str">
        <f t="shared" si="11"/>
        <v>??T2LS2</v>
      </c>
      <c r="K31" t="str">
        <f t="shared" si="12"/>
        <v>"??T2LS2"</v>
      </c>
      <c r="N31">
        <f>N30</f>
        <v>2</v>
      </c>
      <c r="O31">
        <v>2</v>
      </c>
      <c r="P31" t="str">
        <f t="shared" si="13"/>
        <v>"Guarda"</v>
      </c>
      <c r="Q31">
        <f t="shared" si="14"/>
        <v>996</v>
      </c>
      <c r="R31">
        <f t="shared" si="14"/>
        <v>594</v>
      </c>
      <c r="T31" s="1" t="str">
        <f t="shared" si="15"/>
        <v>UPDATE section SET cityName="Guarda", cityX=996, cityY=594, cityLabelPosition=0 WHERE refa="??T2LS2";</v>
      </c>
    </row>
    <row r="32" spans="5:20" x14ac:dyDescent="0.25">
      <c r="F32" t="str">
        <v>Castelo Branco</v>
      </c>
      <c r="G32">
        <v>904.81171682158401</v>
      </c>
      <c r="H32">
        <v>778.51529366625277</v>
      </c>
      <c r="I32">
        <v>0</v>
      </c>
      <c r="J32" t="str">
        <f t="shared" si="11"/>
        <v>??T2LS3</v>
      </c>
      <c r="K32" t="str">
        <f t="shared" si="12"/>
        <v>"??T2LS3"</v>
      </c>
      <c r="N32">
        <f>N30</f>
        <v>2</v>
      </c>
      <c r="O32">
        <v>3</v>
      </c>
      <c r="P32" t="str">
        <f t="shared" si="13"/>
        <v>"Castelo Branco"</v>
      </c>
      <c r="Q32">
        <f t="shared" si="14"/>
        <v>904</v>
      </c>
      <c r="R32">
        <f t="shared" si="14"/>
        <v>778</v>
      </c>
      <c r="T32" s="1" t="str">
        <f t="shared" si="15"/>
        <v>UPDATE section SET cityName="Castelo Branco", cityX=904, cityY=778, cityLabelPosition=0 WHERE refa="??T2LS3";</v>
      </c>
    </row>
    <row r="33" spans="6:20" x14ac:dyDescent="0.25">
      <c r="F33" t="str">
        <v>Coimbra</v>
      </c>
      <c r="G33">
        <v>508.43932596401118</v>
      </c>
      <c r="H33">
        <v>704.53527378640115</v>
      </c>
      <c r="I33">
        <v>0</v>
      </c>
      <c r="J33" t="str">
        <f t="shared" si="11"/>
        <v>??T2LS4</v>
      </c>
      <c r="K33" t="str">
        <f t="shared" si="12"/>
        <v>"??T2LS4"</v>
      </c>
      <c r="N33">
        <f>N30</f>
        <v>2</v>
      </c>
      <c r="O33">
        <v>4</v>
      </c>
      <c r="P33" t="str">
        <f t="shared" si="13"/>
        <v>"Coimbra"</v>
      </c>
      <c r="Q33">
        <f t="shared" si="14"/>
        <v>508</v>
      </c>
      <c r="R33">
        <f t="shared" si="14"/>
        <v>704</v>
      </c>
      <c r="T33" s="1" t="str">
        <f t="shared" si="15"/>
        <v>UPDATE section SET cityName="Coimbra", cityX=508, cityY=704, cityLabelPosition=0 WHERE refa="??T2LS4";</v>
      </c>
    </row>
    <row r="34" spans="6:20" x14ac:dyDescent="0.25">
      <c r="F34" t="str">
        <v>Figueira da Foz</v>
      </c>
      <c r="G34">
        <v>303.7850901146814</v>
      </c>
      <c r="H34">
        <v>725.21764515334735</v>
      </c>
      <c r="I34">
        <v>0</v>
      </c>
      <c r="J34" t="str">
        <f t="shared" si="11"/>
        <v>??T3LS1</v>
      </c>
      <c r="K34" t="str">
        <f t="shared" si="12"/>
        <v>"??T3LS1"</v>
      </c>
      <c r="N34">
        <f>N30+1</f>
        <v>3</v>
      </c>
      <c r="O34">
        <v>1</v>
      </c>
      <c r="P34" t="str">
        <f t="shared" si="13"/>
        <v>"Figueira da Foz"</v>
      </c>
      <c r="Q34">
        <f t="shared" si="14"/>
        <v>303</v>
      </c>
      <c r="R34">
        <f t="shared" si="14"/>
        <v>725</v>
      </c>
      <c r="T34" s="1" t="str">
        <f t="shared" si="15"/>
        <v>UPDATE section SET cityName="Figueira da Foz", cityX=303, cityY=725, cityLabelPosition=0 WHERE refa="??T3LS1";</v>
      </c>
    </row>
    <row r="35" spans="6:20" x14ac:dyDescent="0.25">
      <c r="F35" t="str">
        <v>Caldas da Rainha</v>
      </c>
      <c r="G35">
        <v>174.17165605376545</v>
      </c>
      <c r="H35">
        <v>1034.4109386912116</v>
      </c>
      <c r="I35">
        <v>0</v>
      </c>
      <c r="J35" t="str">
        <f t="shared" si="11"/>
        <v>??T3LS2</v>
      </c>
      <c r="K35" t="str">
        <f t="shared" si="12"/>
        <v>"??T3LS2"</v>
      </c>
      <c r="N35">
        <f>N34</f>
        <v>3</v>
      </c>
      <c r="O35">
        <v>2</v>
      </c>
      <c r="P35" t="str">
        <f t="shared" si="13"/>
        <v>"Caldas da Rainha"</v>
      </c>
      <c r="Q35">
        <f t="shared" si="14"/>
        <v>174</v>
      </c>
      <c r="R35">
        <f t="shared" si="14"/>
        <v>1034</v>
      </c>
      <c r="T35" s="1" t="str">
        <f t="shared" si="15"/>
        <v>UPDATE section SET cityName="Caldas da Rainha", cityX=174, cityY=1034, cityLabelPosition=0 WHERE refa="??T3LS2";</v>
      </c>
    </row>
    <row r="36" spans="6:20" x14ac:dyDescent="0.25">
      <c r="F36" t="str">
        <v>Storil</v>
      </c>
      <c r="G36">
        <v>58.200007095485645</v>
      </c>
      <c r="H36">
        <v>1225.7187113875141</v>
      </c>
      <c r="I36">
        <v>0</v>
      </c>
      <c r="J36" t="str">
        <f t="shared" si="11"/>
        <v>??T3LS3</v>
      </c>
      <c r="K36" t="str">
        <f t="shared" si="12"/>
        <v>"??T3LS3"</v>
      </c>
      <c r="N36">
        <f>N34</f>
        <v>3</v>
      </c>
      <c r="O36">
        <v>3</v>
      </c>
      <c r="P36" t="str">
        <f t="shared" si="13"/>
        <v>"Storil"</v>
      </c>
      <c r="Q36">
        <f t="shared" si="14"/>
        <v>58</v>
      </c>
      <c r="R36">
        <f t="shared" si="14"/>
        <v>1225</v>
      </c>
      <c r="T36" s="1" t="str">
        <f t="shared" si="15"/>
        <v>UPDATE section SET cityName="Storil", cityX=58, cityY=1225, cityLabelPosition=0 WHERE refa="??T3LS3";</v>
      </c>
    </row>
    <row r="37" spans="6:20" x14ac:dyDescent="0.25">
      <c r="F37" t="str">
        <v>Setubal Municipality</v>
      </c>
      <c r="G37">
        <v>170.75846384712762</v>
      </c>
      <c r="H37">
        <v>1200.9005317388505</v>
      </c>
      <c r="I37">
        <v>0</v>
      </c>
      <c r="J37" t="str">
        <f t="shared" si="11"/>
        <v>??T3LS4</v>
      </c>
      <c r="K37" t="str">
        <f t="shared" si="12"/>
        <v>"??T3LS4"</v>
      </c>
      <c r="N37">
        <f>N34</f>
        <v>3</v>
      </c>
      <c r="O37">
        <v>4</v>
      </c>
      <c r="P37" t="str">
        <f t="shared" si="13"/>
        <v>"Setubal Municipality"</v>
      </c>
      <c r="Q37">
        <f t="shared" si="14"/>
        <v>170</v>
      </c>
      <c r="R37">
        <f t="shared" si="14"/>
        <v>1200</v>
      </c>
      <c r="T37" s="1" t="str">
        <f t="shared" si="15"/>
        <v>UPDATE section SET cityName="Setubal Municipality", cityX=170, cityY=1200, cityLabelPosition=0 WHERE refa="??T3LS4";</v>
      </c>
    </row>
    <row r="38" spans="6:20" x14ac:dyDescent="0.25">
      <c r="F38" t="str">
        <v>Evora</v>
      </c>
      <c r="G38">
        <v>290.1405590810665</v>
      </c>
      <c r="H38">
        <v>1289.8337296292109</v>
      </c>
      <c r="I38">
        <v>0</v>
      </c>
      <c r="J38" t="str">
        <f t="shared" si="11"/>
        <v>??T4LS1</v>
      </c>
      <c r="K38" t="str">
        <f t="shared" si="12"/>
        <v>"??T4LS1"</v>
      </c>
      <c r="N38">
        <f>N34+1</f>
        <v>4</v>
      </c>
      <c r="O38">
        <v>1</v>
      </c>
      <c r="P38" t="str">
        <f t="shared" si="13"/>
        <v>"Evora"</v>
      </c>
      <c r="Q38">
        <f t="shared" si="14"/>
        <v>290</v>
      </c>
      <c r="R38">
        <f t="shared" si="14"/>
        <v>1289</v>
      </c>
      <c r="T38" s="1" t="str">
        <f t="shared" si="15"/>
        <v>UPDATE section SET cityName="Evora", cityX=290, cityY=1289, cityLabelPosition=0 WHERE refa="??T4LS1";</v>
      </c>
    </row>
    <row r="39" spans="6:20" x14ac:dyDescent="0.25">
      <c r="F39" t="str">
        <v>Albufeira</v>
      </c>
      <c r="G39">
        <v>706.27266926202287</v>
      </c>
      <c r="H39">
        <v>1273.2871665439825</v>
      </c>
      <c r="I39">
        <v>0</v>
      </c>
      <c r="J39" t="str">
        <f t="shared" si="11"/>
        <v>??T4LS2</v>
      </c>
      <c r="K39" t="str">
        <f t="shared" si="12"/>
        <v>"??T4LS2"</v>
      </c>
      <c r="N39">
        <f>N38</f>
        <v>4</v>
      </c>
      <c r="O39">
        <v>2</v>
      </c>
      <c r="P39" t="str">
        <f t="shared" si="13"/>
        <v>"Albufeira"</v>
      </c>
      <c r="Q39">
        <f t="shared" si="14"/>
        <v>706</v>
      </c>
      <c r="R39">
        <f t="shared" si="14"/>
        <v>1273</v>
      </c>
      <c r="T39" s="1" t="str">
        <f t="shared" si="15"/>
        <v>UPDATE section SET cityName="Albufeira", cityX=706, cityY=1273, cityLabelPosition=0 WHERE refa="??T4LS2";</v>
      </c>
    </row>
    <row r="40" spans="6:20" x14ac:dyDescent="0.25">
      <c r="F40" t="str">
        <v>Faro</v>
      </c>
      <c r="G40">
        <v>566.4251504431511</v>
      </c>
      <c r="H40">
        <v>1771.7203286372903</v>
      </c>
      <c r="I40">
        <v>0</v>
      </c>
      <c r="J40" t="str">
        <f t="shared" si="11"/>
        <v>??T4LS3</v>
      </c>
      <c r="K40" t="str">
        <f t="shared" si="12"/>
        <v>"??T4LS3"</v>
      </c>
      <c r="N40">
        <f>N38</f>
        <v>4</v>
      </c>
      <c r="O40">
        <v>3</v>
      </c>
      <c r="P40" t="str">
        <f t="shared" si="13"/>
        <v>"Faro"</v>
      </c>
      <c r="Q40">
        <f t="shared" si="14"/>
        <v>566</v>
      </c>
      <c r="R40">
        <f t="shared" si="14"/>
        <v>1771</v>
      </c>
      <c r="T40" s="1" t="str">
        <f t="shared" si="15"/>
        <v>UPDATE section SET cityName="Faro", cityX=566, cityY=1771, cityLabelPosition=0 WHERE refa="??T4LS3";</v>
      </c>
    </row>
    <row r="41" spans="6:20" x14ac:dyDescent="0.25">
      <c r="F41" t="e">
        <v>#REF!</v>
      </c>
      <c r="G41">
        <v>713.0963077443198</v>
      </c>
      <c r="H41">
        <v>1794.4706041450952</v>
      </c>
      <c r="I41">
        <v>0</v>
      </c>
      <c r="J41" t="str">
        <f t="shared" si="11"/>
        <v>??T4LS4</v>
      </c>
      <c r="K41" t="str">
        <f t="shared" si="12"/>
        <v>"??T4LS4"</v>
      </c>
      <c r="N41">
        <f>N38</f>
        <v>4</v>
      </c>
      <c r="O41">
        <v>4</v>
      </c>
      <c r="P41" t="e">
        <f t="shared" si="13"/>
        <v>#REF!</v>
      </c>
      <c r="Q41">
        <f t="shared" si="14"/>
        <v>713</v>
      </c>
      <c r="R41">
        <f t="shared" si="14"/>
        <v>1794</v>
      </c>
      <c r="T41" s="1" t="e">
        <f t="shared" si="15"/>
        <v>#REF!</v>
      </c>
    </row>
  </sheetData>
  <mergeCells count="4">
    <mergeCell ref="A4:A5"/>
    <mergeCell ref="A9:A10"/>
    <mergeCell ref="E14:E17"/>
    <mergeCell ref="E18:E2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tabSelected="1" topLeftCell="M1" workbookViewId="0">
      <selection activeCell="S18" sqref="S18"/>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21" x14ac:dyDescent="0.35">
      <c r="A1" s="4" t="s">
        <v>220</v>
      </c>
      <c r="B1" t="s">
        <v>40</v>
      </c>
      <c r="C1" t="s">
        <v>30</v>
      </c>
    </row>
    <row r="2" spans="1:31" x14ac:dyDescent="0.25">
      <c r="P2">
        <v>1</v>
      </c>
      <c r="Q2">
        <f>P2+1</f>
        <v>2</v>
      </c>
      <c r="R2">
        <f t="shared" ref="R2:AE2" si="0">Q2+1</f>
        <v>3</v>
      </c>
      <c r="S2">
        <f t="shared" si="0"/>
        <v>4</v>
      </c>
      <c r="T2">
        <f t="shared" si="0"/>
        <v>5</v>
      </c>
      <c r="U2">
        <f t="shared" si="0"/>
        <v>6</v>
      </c>
      <c r="V2">
        <f t="shared" si="0"/>
        <v>7</v>
      </c>
      <c r="W2">
        <f t="shared" si="0"/>
        <v>8</v>
      </c>
      <c r="X2">
        <f t="shared" si="0"/>
        <v>9</v>
      </c>
      <c r="Y2">
        <f t="shared" si="0"/>
        <v>10</v>
      </c>
      <c r="Z2">
        <f t="shared" si="0"/>
        <v>11</v>
      </c>
      <c r="AA2">
        <f t="shared" si="0"/>
        <v>12</v>
      </c>
      <c r="AB2">
        <f t="shared" si="0"/>
        <v>13</v>
      </c>
      <c r="AC2">
        <f t="shared" si="0"/>
        <v>14</v>
      </c>
      <c r="AD2">
        <f t="shared" si="0"/>
        <v>15</v>
      </c>
      <c r="AE2">
        <f t="shared" si="0"/>
        <v>16</v>
      </c>
    </row>
    <row r="3" spans="1:31" x14ac:dyDescent="0.25">
      <c r="C3" t="s">
        <v>0</v>
      </c>
      <c r="F3" t="s">
        <v>1</v>
      </c>
      <c r="G3" t="s">
        <v>2</v>
      </c>
      <c r="H3" t="s">
        <v>3</v>
      </c>
      <c r="I3" t="s">
        <v>4</v>
      </c>
      <c r="J3" t="s">
        <v>33</v>
      </c>
      <c r="K3" t="s">
        <v>34</v>
      </c>
      <c r="L3" t="s">
        <v>35</v>
      </c>
      <c r="M3" t="s">
        <v>36</v>
      </c>
      <c r="O3" t="s">
        <v>18</v>
      </c>
      <c r="P3" t="s">
        <v>221</v>
      </c>
      <c r="Q3" t="s">
        <v>222</v>
      </c>
      <c r="R3" t="s">
        <v>223</v>
      </c>
      <c r="S3" t="s">
        <v>224</v>
      </c>
      <c r="T3" t="s">
        <v>225</v>
      </c>
      <c r="U3" t="s">
        <v>226</v>
      </c>
      <c r="V3" t="s">
        <v>227</v>
      </c>
      <c r="W3" t="s">
        <v>228</v>
      </c>
      <c r="X3" t="s">
        <v>229</v>
      </c>
      <c r="Y3" t="s">
        <v>230</v>
      </c>
      <c r="Z3" t="s">
        <v>231</v>
      </c>
      <c r="AA3" t="s">
        <v>232</v>
      </c>
      <c r="AB3" t="s">
        <v>233</v>
      </c>
      <c r="AC3" t="s">
        <v>234</v>
      </c>
      <c r="AD3" t="s">
        <v>235</v>
      </c>
      <c r="AE3" t="s">
        <v>236</v>
      </c>
    </row>
    <row r="4" spans="1:31" x14ac:dyDescent="0.25">
      <c r="A4" s="11" t="s">
        <v>9</v>
      </c>
      <c r="B4" t="s">
        <v>7</v>
      </c>
      <c r="C4" s="3">
        <v>1517.75171</v>
      </c>
      <c r="E4" t="s">
        <v>5</v>
      </c>
      <c r="F4" s="3">
        <v>151.13</v>
      </c>
      <c r="G4" s="3">
        <v>544.02</v>
      </c>
      <c r="H4" s="3">
        <v>742.30399999999997</v>
      </c>
      <c r="I4" s="3">
        <v>942.62699999999995</v>
      </c>
      <c r="J4" s="3">
        <v>399.55500000000001</v>
      </c>
      <c r="K4" s="3">
        <v>658.55499999999995</v>
      </c>
      <c r="L4" s="3">
        <v>951.55499999999995</v>
      </c>
      <c r="M4" s="3">
        <v>1232.5550000000001</v>
      </c>
      <c r="O4" t="s">
        <v>5</v>
      </c>
      <c r="P4" s="3">
        <v>146.14099999999999</v>
      </c>
      <c r="Q4" s="3">
        <v>166.60400000000001</v>
      </c>
      <c r="R4" s="3">
        <v>258.60399999999998</v>
      </c>
      <c r="S4" s="3">
        <v>535.73299999999995</v>
      </c>
      <c r="T4" s="3">
        <v>684.43899999999996</v>
      </c>
      <c r="U4" s="3">
        <v>615.60400000000004</v>
      </c>
      <c r="V4" s="3">
        <v>561.60400000000004</v>
      </c>
      <c r="W4" s="3">
        <v>735.60400000000004</v>
      </c>
      <c r="X4" s="3">
        <v>859.60400000000004</v>
      </c>
      <c r="Y4" s="3">
        <v>1063.604</v>
      </c>
      <c r="Z4" s="3">
        <v>1173.604</v>
      </c>
      <c r="AA4" s="3">
        <v>1238.604</v>
      </c>
      <c r="AB4" s="3">
        <v>1229.604</v>
      </c>
      <c r="AC4" s="3">
        <v>1341.604</v>
      </c>
      <c r="AD4" s="3">
        <v>934.37</v>
      </c>
      <c r="AE4" s="3">
        <v>918.51499999999999</v>
      </c>
    </row>
    <row r="5" spans="1:31" x14ac:dyDescent="0.25">
      <c r="A5" s="11"/>
      <c r="B5" t="s">
        <v>8</v>
      </c>
      <c r="C5" s="3">
        <v>1045.45544</v>
      </c>
      <c r="E5" t="s">
        <v>6</v>
      </c>
      <c r="F5" s="3">
        <v>466.22699999999998</v>
      </c>
      <c r="G5" s="3">
        <v>144.92599999999999</v>
      </c>
      <c r="H5" s="3">
        <v>261.99700000000001</v>
      </c>
      <c r="I5" s="3">
        <v>94.625</v>
      </c>
      <c r="J5" s="3">
        <v>717.47400000000005</v>
      </c>
      <c r="K5" s="3">
        <v>187.47399999999999</v>
      </c>
      <c r="L5" s="3">
        <v>562.47400000000005</v>
      </c>
      <c r="M5" s="3">
        <v>597.47400000000005</v>
      </c>
      <c r="O5" t="s">
        <v>6</v>
      </c>
      <c r="P5" s="3">
        <v>457.89600000000002</v>
      </c>
      <c r="Q5" s="3">
        <v>558.52200000000005</v>
      </c>
      <c r="R5" s="3">
        <v>756.52200000000005</v>
      </c>
      <c r="S5" s="3">
        <v>693.673</v>
      </c>
      <c r="T5" s="3">
        <v>638.14400000000001</v>
      </c>
      <c r="U5" s="3">
        <v>469.52199999999999</v>
      </c>
      <c r="V5" s="3">
        <v>141.52199999999999</v>
      </c>
      <c r="W5" s="3">
        <v>256.52199999999999</v>
      </c>
      <c r="X5" s="3">
        <v>439.52199999999999</v>
      </c>
      <c r="Y5" s="3">
        <v>648.52200000000005</v>
      </c>
      <c r="Z5" s="3">
        <v>783.52200000000005</v>
      </c>
      <c r="AA5" s="3">
        <v>388.52199999999999</v>
      </c>
      <c r="AB5" s="3">
        <v>349.52199999999999</v>
      </c>
      <c r="AC5" s="3">
        <v>104.52200000000001</v>
      </c>
      <c r="AD5" s="3">
        <v>162.15700000000001</v>
      </c>
      <c r="AE5" s="3">
        <v>271.51499999999999</v>
      </c>
    </row>
    <row r="6" spans="1:31" x14ac:dyDescent="0.25">
      <c r="O6" t="s">
        <v>19</v>
      </c>
      <c r="P6" s="3"/>
      <c r="Q6" s="3"/>
      <c r="R6" s="3"/>
      <c r="S6" s="3"/>
      <c r="T6" s="3"/>
      <c r="U6" s="3"/>
      <c r="V6" s="3"/>
      <c r="W6" s="3"/>
      <c r="X6" s="3"/>
      <c r="Y6" s="3"/>
      <c r="Z6" s="3"/>
      <c r="AA6" s="3"/>
      <c r="AB6" s="3"/>
      <c r="AC6" s="3"/>
      <c r="AD6" s="3"/>
      <c r="AE6" s="3"/>
    </row>
    <row r="8" spans="1:31" x14ac:dyDescent="0.25">
      <c r="E8" t="s">
        <v>23</v>
      </c>
      <c r="F8">
        <v>1</v>
      </c>
      <c r="G8">
        <v>2</v>
      </c>
      <c r="H8">
        <v>3</v>
      </c>
      <c r="I8">
        <v>4</v>
      </c>
      <c r="J8">
        <v>1</v>
      </c>
      <c r="K8">
        <v>2</v>
      </c>
      <c r="L8">
        <v>3</v>
      </c>
      <c r="M8">
        <v>4</v>
      </c>
      <c r="O8" t="str">
        <f>O3</f>
        <v>name</v>
      </c>
      <c r="P8" t="str">
        <f t="shared" ref="P8:V8" si="1">P3</f>
        <v>Timișoara</v>
      </c>
      <c r="Q8" t="str">
        <f t="shared" si="1"/>
        <v>Arad</v>
      </c>
      <c r="R8" t="str">
        <f t="shared" si="1"/>
        <v>Oradea</v>
      </c>
      <c r="S8" t="str">
        <f t="shared" si="1"/>
        <v>Cluj-Napoca</v>
      </c>
      <c r="T8" t="str">
        <f t="shared" si="1"/>
        <v>Târgu Mureș</v>
      </c>
      <c r="U8" t="str">
        <f t="shared" si="1"/>
        <v>Sibiu</v>
      </c>
      <c r="V8" t="str">
        <f t="shared" si="1"/>
        <v>Craiova</v>
      </c>
      <c r="W8" t="str">
        <f>W3</f>
        <v>Pitești</v>
      </c>
      <c r="X8" t="str">
        <f>X3</f>
        <v>Brașov</v>
      </c>
      <c r="Y8" t="str">
        <f>Y3</f>
        <v>Bacău</v>
      </c>
      <c r="Z8" t="str">
        <f>Z3</f>
        <v>Iași</v>
      </c>
      <c r="AA8" t="str">
        <f>AB3</f>
        <v>Brăila</v>
      </c>
      <c r="AB8" t="str">
        <f>AC3</f>
        <v>Constanța</v>
      </c>
      <c r="AC8" t="str">
        <f>AD3</f>
        <v>BUCHAREST</v>
      </c>
      <c r="AD8" t="str">
        <f>AE3</f>
        <v>Ploiești</v>
      </c>
      <c r="AE8" t="e">
        <f>#REF!</f>
        <v>#REF!</v>
      </c>
    </row>
    <row r="9" spans="1:31" x14ac:dyDescent="0.25">
      <c r="A9" s="11" t="s">
        <v>20</v>
      </c>
      <c r="B9" t="s">
        <v>21</v>
      </c>
      <c r="C9" s="2">
        <v>1500</v>
      </c>
      <c r="E9" t="s">
        <v>5</v>
      </c>
      <c r="F9" s="2">
        <f>$C$9/$C$4*F4</f>
        <v>149.36237495657309</v>
      </c>
      <c r="G9" s="2">
        <f t="shared" ref="G9:M9" si="2">$C$9/$C$4*G4</f>
        <v>537.65711125438293</v>
      </c>
      <c r="H9" s="2">
        <f t="shared" si="2"/>
        <v>733.62197035508518</v>
      </c>
      <c r="I9" s="2">
        <f t="shared" si="2"/>
        <v>931.60198119625238</v>
      </c>
      <c r="J9" s="2">
        <f t="shared" si="2"/>
        <v>394.88178208015324</v>
      </c>
      <c r="K9" s="2">
        <f t="shared" si="2"/>
        <v>650.85250340452581</v>
      </c>
      <c r="L9" s="2">
        <f t="shared" si="2"/>
        <v>940.42555880236819</v>
      </c>
      <c r="M9" s="2">
        <f t="shared" si="2"/>
        <v>1218.1389668801626</v>
      </c>
      <c r="O9" t="str">
        <f t="shared" ref="O9:O10" si="3">O4</f>
        <v>X</v>
      </c>
      <c r="P9">
        <f t="shared" ref="P9:AE9" si="4">$C$9/$C$4*P4</f>
        <v>144.43172658326307</v>
      </c>
      <c r="Q9">
        <f t="shared" si="4"/>
        <v>164.65539017577521</v>
      </c>
      <c r="R9">
        <f t="shared" si="4"/>
        <v>255.57935296281099</v>
      </c>
      <c r="S9">
        <f t="shared" si="4"/>
        <v>529.46703647594632</v>
      </c>
      <c r="T9">
        <f t="shared" si="4"/>
        <v>676.43376267386964</v>
      </c>
      <c r="U9">
        <f t="shared" si="4"/>
        <v>608.40386073424361</v>
      </c>
      <c r="V9">
        <f t="shared" si="4"/>
        <v>555.03544779402682</v>
      </c>
      <c r="W9">
        <f t="shared" si="4"/>
        <v>727.00033393472506</v>
      </c>
      <c r="X9">
        <f t="shared" si="4"/>
        <v>849.550022908556</v>
      </c>
      <c r="Y9">
        <f t="shared" si="4"/>
        <v>1051.1640273493745</v>
      </c>
      <c r="Z9">
        <f t="shared" si="4"/>
        <v>1159.8774611164827</v>
      </c>
      <c r="AA9">
        <f t="shared" si="4"/>
        <v>1224.1172174334101</v>
      </c>
      <c r="AB9">
        <f t="shared" si="4"/>
        <v>1215.2224819433741</v>
      </c>
      <c r="AC9">
        <f t="shared" si="4"/>
        <v>1325.9125235971567</v>
      </c>
      <c r="AD9">
        <f t="shared" si="4"/>
        <v>923.44155553611597</v>
      </c>
      <c r="AE9">
        <f t="shared" si="4"/>
        <v>907.77199651450235</v>
      </c>
    </row>
    <row r="10" spans="1:31" x14ac:dyDescent="0.25">
      <c r="A10" s="11"/>
      <c r="B10" t="s">
        <v>22</v>
      </c>
      <c r="C10" s="2">
        <v>1800</v>
      </c>
      <c r="E10" t="s">
        <v>6</v>
      </c>
      <c r="F10" s="2">
        <f>$C$10-$C$10/$C$5*F5</f>
        <v>997.2794172843943</v>
      </c>
      <c r="G10" s="2">
        <f t="shared" ref="G10:M10" si="5">$C$10-$C$10/$C$5*G5</f>
        <v>1550.4754482888338</v>
      </c>
      <c r="H10" s="2">
        <f t="shared" si="5"/>
        <v>1348.9098990197037</v>
      </c>
      <c r="I10" s="2">
        <f t="shared" si="5"/>
        <v>1637.0805741849695</v>
      </c>
      <c r="J10" s="2">
        <f t="shared" si="5"/>
        <v>564.69799611927965</v>
      </c>
      <c r="K10" s="2">
        <f t="shared" si="5"/>
        <v>1477.218954449173</v>
      </c>
      <c r="L10" s="2">
        <f t="shared" si="5"/>
        <v>831.56733298934284</v>
      </c>
      <c r="M10" s="2">
        <f t="shared" si="5"/>
        <v>771.30651498642533</v>
      </c>
      <c r="O10" t="str">
        <f t="shared" si="3"/>
        <v>Y</v>
      </c>
      <c r="P10">
        <f t="shared" ref="P10:AE10" si="6">$C$10-$C$10/$C$5*P5</f>
        <v>1011.6232137067458</v>
      </c>
      <c r="Q10">
        <f t="shared" si="6"/>
        <v>838.37164021070078</v>
      </c>
      <c r="R10">
        <f t="shared" si="6"/>
        <v>497.46758407991047</v>
      </c>
      <c r="S10">
        <f t="shared" si="6"/>
        <v>605.67707409892091</v>
      </c>
      <c r="T10">
        <f t="shared" si="6"/>
        <v>701.28344446703522</v>
      </c>
      <c r="U10">
        <f t="shared" si="6"/>
        <v>991.6062917038339</v>
      </c>
      <c r="V10">
        <f t="shared" si="6"/>
        <v>1556.3362432740319</v>
      </c>
      <c r="W10">
        <f t="shared" si="6"/>
        <v>1358.3364126930173</v>
      </c>
      <c r="X10">
        <f t="shared" si="6"/>
        <v>1043.2584214206204</v>
      </c>
      <c r="Y10">
        <f t="shared" si="6"/>
        <v>683.41525106034169</v>
      </c>
      <c r="Z10">
        <f t="shared" si="6"/>
        <v>450.98066733480277</v>
      </c>
      <c r="AA10">
        <f t="shared" si="6"/>
        <v>1131.0670419391572</v>
      </c>
      <c r="AB10">
        <f t="shared" si="6"/>
        <v>1198.2148105709794</v>
      </c>
      <c r="AC10">
        <f t="shared" si="6"/>
        <v>1620.0405365914016</v>
      </c>
      <c r="AD10">
        <f t="shared" si="6"/>
        <v>1520.8081867171688</v>
      </c>
      <c r="AE10">
        <f t="shared" si="6"/>
        <v>1332.5223999982247</v>
      </c>
    </row>
    <row r="11" spans="1:31" x14ac:dyDescent="0.25">
      <c r="O11" t="str">
        <f>O6</f>
        <v>label position</v>
      </c>
      <c r="P11">
        <f t="shared" ref="P11:AE11" si="7">P6</f>
        <v>0</v>
      </c>
      <c r="Q11">
        <f t="shared" si="7"/>
        <v>0</v>
      </c>
      <c r="R11">
        <f t="shared" si="7"/>
        <v>0</v>
      </c>
      <c r="S11">
        <f t="shared" si="7"/>
        <v>0</v>
      </c>
      <c r="T11">
        <f t="shared" si="7"/>
        <v>0</v>
      </c>
      <c r="U11">
        <f t="shared" si="7"/>
        <v>0</v>
      </c>
      <c r="V11">
        <f t="shared" si="7"/>
        <v>0</v>
      </c>
      <c r="W11">
        <f t="shared" si="7"/>
        <v>0</v>
      </c>
      <c r="X11">
        <f t="shared" si="7"/>
        <v>0</v>
      </c>
      <c r="Y11">
        <f t="shared" si="7"/>
        <v>0</v>
      </c>
      <c r="Z11">
        <f t="shared" si="7"/>
        <v>0</v>
      </c>
      <c r="AA11">
        <f t="shared" si="7"/>
        <v>0</v>
      </c>
      <c r="AB11">
        <f t="shared" si="7"/>
        <v>0</v>
      </c>
      <c r="AC11">
        <f t="shared" si="7"/>
        <v>0</v>
      </c>
      <c r="AD11">
        <f t="shared" si="7"/>
        <v>0</v>
      </c>
      <c r="AE11">
        <f t="shared" si="7"/>
        <v>0</v>
      </c>
    </row>
    <row r="13" spans="1:31" x14ac:dyDescent="0.25">
      <c r="F13" t="str">
        <f t="array" ref="F13:H21">TRANSPOSE(E8:M10)</f>
        <v>#</v>
      </c>
      <c r="G13" t="str">
        <v>X</v>
      </c>
      <c r="H13" t="str">
        <v>Y</v>
      </c>
      <c r="I13" t="s">
        <v>25</v>
      </c>
      <c r="J13" t="s">
        <v>39</v>
      </c>
      <c r="K13" t="s">
        <v>31</v>
      </c>
      <c r="L13" t="s">
        <v>32</v>
      </c>
    </row>
    <row r="14" spans="1:31" x14ac:dyDescent="0.25">
      <c r="E14" s="12" t="s">
        <v>37</v>
      </c>
      <c r="F14">
        <v>1</v>
      </c>
      <c r="G14" s="2">
        <v>149.36237495657309</v>
      </c>
      <c r="H14" s="2">
        <v>997.2794172843943</v>
      </c>
      <c r="I14" t="str">
        <f>$B$1&amp;"T"&amp;F14</f>
        <v>??T1</v>
      </c>
      <c r="J14" t="str">
        <f t="shared" ref="J14:J21" si="8">Q&amp;I14&amp;Q</f>
        <v>"??T1"</v>
      </c>
      <c r="K14">
        <f t="shared" ref="K14:L21" si="9">INT(G14)</f>
        <v>149</v>
      </c>
      <c r="L14">
        <f t="shared" si="9"/>
        <v>997</v>
      </c>
      <c r="T14" s="1" t="str">
        <f>"UPDATE book_test SET mapPathX="&amp;K14&amp;", mapPathY="&amp;L14&amp;", constructX="&amp;K18&amp;", constructY="&amp;L18&amp;" WHERE refa="&amp;J14&amp;";"</f>
        <v>UPDATE book_test SET mapPathX=149, mapPathY=997, constructX=394, constructY=564 WHERE refa="??T1";</v>
      </c>
    </row>
    <row r="15" spans="1:31" x14ac:dyDescent="0.25">
      <c r="E15" s="12"/>
      <c r="F15">
        <v>2</v>
      </c>
      <c r="G15" s="2">
        <v>537.65711125438293</v>
      </c>
      <c r="H15" s="2">
        <v>1550.4754482888338</v>
      </c>
      <c r="I15" t="str">
        <f t="shared" ref="I15:I21" si="10">$B$1&amp;"T"&amp;F15</f>
        <v>??T2</v>
      </c>
      <c r="J15" t="str">
        <f t="shared" si="8"/>
        <v>"??T2"</v>
      </c>
      <c r="K15">
        <f t="shared" si="9"/>
        <v>537</v>
      </c>
      <c r="L15">
        <f t="shared" si="9"/>
        <v>1550</v>
      </c>
      <c r="T15" s="1" t="str">
        <f>"UPDATE book_test SET mapPathX="&amp;K15&amp;", mapPathY="&amp;L15&amp;", constructX="&amp;K19&amp;", constructY="&amp;L19&amp;" WHERE refa="&amp;J15&amp;";"</f>
        <v>UPDATE book_test SET mapPathX=537, mapPathY=1550, constructX=650, constructY=1477 WHERE refa="??T2";</v>
      </c>
    </row>
    <row r="16" spans="1:31" x14ac:dyDescent="0.25">
      <c r="E16" s="12"/>
      <c r="F16">
        <v>3</v>
      </c>
      <c r="G16" s="2">
        <v>733.62197035508518</v>
      </c>
      <c r="H16" s="2">
        <v>1348.9098990197037</v>
      </c>
      <c r="I16" t="str">
        <f t="shared" si="10"/>
        <v>??T3</v>
      </c>
      <c r="J16" t="str">
        <f t="shared" si="8"/>
        <v>"??T3"</v>
      </c>
      <c r="K16">
        <f t="shared" si="9"/>
        <v>733</v>
      </c>
      <c r="L16">
        <f t="shared" si="9"/>
        <v>1348</v>
      </c>
      <c r="T16" s="1" t="str">
        <f>"UPDATE book_test SET mapPathX="&amp;K16&amp;", mapPathY="&amp;L16&amp;", constructX="&amp;K20&amp;", constructY="&amp;L20&amp;" WHERE refa="&amp;J16&amp;";"</f>
        <v>UPDATE book_test SET mapPathX=733, mapPathY=1348, constructX=940, constructY=831 WHERE refa="??T3";</v>
      </c>
    </row>
    <row r="17" spans="5:20" x14ac:dyDescent="0.25">
      <c r="E17" s="12"/>
      <c r="F17">
        <v>4</v>
      </c>
      <c r="G17" s="2">
        <v>931.60198119625238</v>
      </c>
      <c r="H17" s="2">
        <v>1637.0805741849695</v>
      </c>
      <c r="I17" t="str">
        <f t="shared" si="10"/>
        <v>??T4</v>
      </c>
      <c r="J17" t="str">
        <f t="shared" si="8"/>
        <v>"??T4"</v>
      </c>
      <c r="K17">
        <f t="shared" si="9"/>
        <v>931</v>
      </c>
      <c r="L17">
        <f t="shared" si="9"/>
        <v>1637</v>
      </c>
      <c r="T17" s="1" t="str">
        <f>"UPDATE book_test SET mapPathX="&amp;K17&amp;", mapPathY="&amp;L17&amp;", constructX="&amp;K21&amp;", constructY="&amp;L21&amp;" WHERE refa="&amp;J17&amp;";"</f>
        <v>UPDATE book_test SET mapPathX=931, mapPathY=1637, constructX=1218, constructY=771 WHERE refa="??T4";</v>
      </c>
    </row>
    <row r="18" spans="5:20" ht="15" customHeight="1" x14ac:dyDescent="0.25">
      <c r="E18" s="12" t="s">
        <v>38</v>
      </c>
      <c r="F18">
        <v>1</v>
      </c>
      <c r="G18" s="2">
        <v>394.88178208015324</v>
      </c>
      <c r="H18" s="2">
        <v>564.69799611927965</v>
      </c>
      <c r="I18" t="str">
        <f t="shared" si="10"/>
        <v>??T1</v>
      </c>
      <c r="J18" t="str">
        <f t="shared" si="8"/>
        <v>"??T1"</v>
      </c>
      <c r="K18">
        <f t="shared" si="9"/>
        <v>394</v>
      </c>
      <c r="L18">
        <f t="shared" si="9"/>
        <v>564</v>
      </c>
    </row>
    <row r="19" spans="5:20" x14ac:dyDescent="0.25">
      <c r="E19" s="12"/>
      <c r="F19">
        <v>2</v>
      </c>
      <c r="G19" s="2">
        <v>650.85250340452581</v>
      </c>
      <c r="H19" s="2">
        <v>1477.218954449173</v>
      </c>
      <c r="I19" t="str">
        <f t="shared" si="10"/>
        <v>??T2</v>
      </c>
      <c r="J19" t="str">
        <f t="shared" si="8"/>
        <v>"??T2"</v>
      </c>
      <c r="K19">
        <f t="shared" si="9"/>
        <v>650</v>
      </c>
      <c r="L19">
        <f t="shared" si="9"/>
        <v>1477</v>
      </c>
    </row>
    <row r="20" spans="5:20" x14ac:dyDescent="0.25">
      <c r="E20" s="12"/>
      <c r="F20">
        <v>3</v>
      </c>
      <c r="G20" s="2">
        <v>940.42555880236819</v>
      </c>
      <c r="H20" s="2">
        <v>831.56733298934284</v>
      </c>
      <c r="I20" t="str">
        <f t="shared" si="10"/>
        <v>??T3</v>
      </c>
      <c r="J20" t="str">
        <f t="shared" si="8"/>
        <v>"??T3"</v>
      </c>
      <c r="K20">
        <f t="shared" si="9"/>
        <v>940</v>
      </c>
      <c r="L20">
        <f t="shared" si="9"/>
        <v>831</v>
      </c>
    </row>
    <row r="21" spans="5:20" x14ac:dyDescent="0.25">
      <c r="E21" s="12"/>
      <c r="F21">
        <v>4</v>
      </c>
      <c r="G21" s="2">
        <v>1218.1389668801626</v>
      </c>
      <c r="H21" s="2">
        <v>771.30651498642533</v>
      </c>
      <c r="I21" t="str">
        <f t="shared" si="10"/>
        <v>??T4</v>
      </c>
      <c r="J21" t="str">
        <f t="shared" si="8"/>
        <v>"??T4"</v>
      </c>
      <c r="K21">
        <f t="shared" si="9"/>
        <v>1218</v>
      </c>
      <c r="L21">
        <f t="shared" si="9"/>
        <v>771</v>
      </c>
    </row>
    <row r="25" spans="5:20" x14ac:dyDescent="0.25">
      <c r="F25" t="str">
        <f t="array" ref="F25:I41">TRANSPOSE(O8:AE11)</f>
        <v>name</v>
      </c>
      <c r="G25" t="str">
        <v>X</v>
      </c>
      <c r="H25" t="str">
        <v>Y</v>
      </c>
      <c r="I25" t="str">
        <v>label position</v>
      </c>
      <c r="J25" t="s">
        <v>25</v>
      </c>
      <c r="K25" t="s">
        <v>39</v>
      </c>
      <c r="N25" t="s">
        <v>27</v>
      </c>
      <c r="O25" t="s">
        <v>28</v>
      </c>
      <c r="P25" t="s">
        <v>29</v>
      </c>
      <c r="Q25" t="s">
        <v>31</v>
      </c>
      <c r="R25" t="s">
        <v>32</v>
      </c>
    </row>
    <row r="26" spans="5:20" x14ac:dyDescent="0.25">
      <c r="F26" t="str">
        <v>Timișoara</v>
      </c>
      <c r="G26">
        <v>144.43172658326307</v>
      </c>
      <c r="H26">
        <v>1011.6232137067458</v>
      </c>
      <c r="I26">
        <v>0</v>
      </c>
      <c r="J26" t="str">
        <f t="shared" ref="J26:J41" si="11">$B$1&amp;"T"&amp;N26&amp;"LS"&amp;O26</f>
        <v>??T1LS1</v>
      </c>
      <c r="K26" t="str">
        <f t="shared" ref="K26:K41" si="12">Q&amp;J26&amp;Q</f>
        <v>"??T1LS1"</v>
      </c>
      <c r="N26">
        <v>1</v>
      </c>
      <c r="O26">
        <v>1</v>
      </c>
      <c r="P26" t="str">
        <f t="shared" ref="P26:P41" si="13">Q&amp;F26&amp;Q</f>
        <v>"Timișoara"</v>
      </c>
      <c r="Q26">
        <f t="shared" ref="Q26:R41" si="14">INT(G26)</f>
        <v>144</v>
      </c>
      <c r="R26">
        <f t="shared" si="14"/>
        <v>1011</v>
      </c>
      <c r="T26" s="1" t="str">
        <f>"UPDATE section SET cityName="&amp;P26&amp;", cityX="&amp;Q26&amp;", cityY="&amp;R26&amp;", cityLabelPosition="&amp;I26&amp;" WHERE refa="&amp;K26&amp;";"</f>
        <v>UPDATE section SET cityName="Timișoara", cityX=144, cityY=1011, cityLabelPosition=0 WHERE refa="??T1LS1";</v>
      </c>
    </row>
    <row r="27" spans="5:20" x14ac:dyDescent="0.25">
      <c r="F27" t="str">
        <v>Arad</v>
      </c>
      <c r="G27">
        <v>164.65539017577521</v>
      </c>
      <c r="H27">
        <v>838.37164021070078</v>
      </c>
      <c r="I27">
        <v>0</v>
      </c>
      <c r="J27" t="str">
        <f t="shared" si="11"/>
        <v>??T1LS2</v>
      </c>
      <c r="K27" t="str">
        <f t="shared" si="12"/>
        <v>"??T1LS2"</v>
      </c>
      <c r="N27">
        <f>N26</f>
        <v>1</v>
      </c>
      <c r="O27">
        <v>2</v>
      </c>
      <c r="P27" t="str">
        <f t="shared" si="13"/>
        <v>"Arad"</v>
      </c>
      <c r="Q27">
        <f t="shared" si="14"/>
        <v>164</v>
      </c>
      <c r="R27">
        <f t="shared" si="14"/>
        <v>838</v>
      </c>
      <c r="T27" s="1" t="str">
        <f t="shared" ref="T27:T41" si="15">"UPDATE section SET cityName="&amp;P27&amp;", cityX="&amp;Q27&amp;", cityY="&amp;R27&amp;", cityLabelPosition="&amp;I27&amp;" WHERE refa="&amp;K27&amp;";"</f>
        <v>UPDATE section SET cityName="Arad", cityX=164, cityY=838, cityLabelPosition=0 WHERE refa="??T1LS2";</v>
      </c>
    </row>
    <row r="28" spans="5:20" x14ac:dyDescent="0.25">
      <c r="F28" t="str">
        <v>Oradea</v>
      </c>
      <c r="G28">
        <v>255.57935296281099</v>
      </c>
      <c r="H28">
        <v>497.46758407991047</v>
      </c>
      <c r="I28">
        <v>0</v>
      </c>
      <c r="J28" t="str">
        <f t="shared" si="11"/>
        <v>??T1LS3</v>
      </c>
      <c r="K28" t="str">
        <f t="shared" si="12"/>
        <v>"??T1LS3"</v>
      </c>
      <c r="N28">
        <f>N26</f>
        <v>1</v>
      </c>
      <c r="O28">
        <v>3</v>
      </c>
      <c r="P28" t="str">
        <f t="shared" si="13"/>
        <v>"Oradea"</v>
      </c>
      <c r="Q28">
        <f t="shared" si="14"/>
        <v>255</v>
      </c>
      <c r="R28">
        <f t="shared" si="14"/>
        <v>497</v>
      </c>
      <c r="T28" s="1" t="str">
        <f t="shared" si="15"/>
        <v>UPDATE section SET cityName="Oradea", cityX=255, cityY=497, cityLabelPosition=0 WHERE refa="??T1LS3";</v>
      </c>
    </row>
    <row r="29" spans="5:20" x14ac:dyDescent="0.25">
      <c r="F29" t="str">
        <v>Cluj-Napoca</v>
      </c>
      <c r="G29">
        <v>529.46703647594632</v>
      </c>
      <c r="H29">
        <v>605.67707409892091</v>
      </c>
      <c r="I29">
        <v>0</v>
      </c>
      <c r="J29" t="str">
        <f t="shared" si="11"/>
        <v>??T1LS4</v>
      </c>
      <c r="K29" t="str">
        <f t="shared" si="12"/>
        <v>"??T1LS4"</v>
      </c>
      <c r="N29">
        <f>N26</f>
        <v>1</v>
      </c>
      <c r="O29">
        <v>4</v>
      </c>
      <c r="P29" t="str">
        <f t="shared" si="13"/>
        <v>"Cluj-Napoca"</v>
      </c>
      <c r="Q29">
        <f t="shared" si="14"/>
        <v>529</v>
      </c>
      <c r="R29">
        <f t="shared" si="14"/>
        <v>605</v>
      </c>
      <c r="T29" s="1" t="str">
        <f t="shared" si="15"/>
        <v>UPDATE section SET cityName="Cluj-Napoca", cityX=529, cityY=605, cityLabelPosition=0 WHERE refa="??T1LS4";</v>
      </c>
    </row>
    <row r="30" spans="5:20" x14ac:dyDescent="0.25">
      <c r="F30" t="str">
        <v>Târgu Mureș</v>
      </c>
      <c r="G30">
        <v>676.43376267386964</v>
      </c>
      <c r="H30">
        <v>701.28344446703522</v>
      </c>
      <c r="I30">
        <v>0</v>
      </c>
      <c r="J30" t="str">
        <f t="shared" si="11"/>
        <v>??T2LS1</v>
      </c>
      <c r="K30" t="str">
        <f t="shared" si="12"/>
        <v>"??T2LS1"</v>
      </c>
      <c r="N30">
        <f>N26+1</f>
        <v>2</v>
      </c>
      <c r="O30">
        <v>1</v>
      </c>
      <c r="P30" t="str">
        <f t="shared" si="13"/>
        <v>"Târgu Mureș"</v>
      </c>
      <c r="Q30">
        <f t="shared" si="14"/>
        <v>676</v>
      </c>
      <c r="R30">
        <f t="shared" si="14"/>
        <v>701</v>
      </c>
      <c r="T30" s="1" t="str">
        <f t="shared" si="15"/>
        <v>UPDATE section SET cityName="Târgu Mureș", cityX=676, cityY=701, cityLabelPosition=0 WHERE refa="??T2LS1";</v>
      </c>
    </row>
    <row r="31" spans="5:20" x14ac:dyDescent="0.25">
      <c r="F31" t="str">
        <v>Sibiu</v>
      </c>
      <c r="G31">
        <v>608.40386073424361</v>
      </c>
      <c r="H31">
        <v>991.6062917038339</v>
      </c>
      <c r="I31">
        <v>0</v>
      </c>
      <c r="J31" t="str">
        <f t="shared" si="11"/>
        <v>??T2LS2</v>
      </c>
      <c r="K31" t="str">
        <f t="shared" si="12"/>
        <v>"??T2LS2"</v>
      </c>
      <c r="N31">
        <f>N30</f>
        <v>2</v>
      </c>
      <c r="O31">
        <v>2</v>
      </c>
      <c r="P31" t="str">
        <f t="shared" si="13"/>
        <v>"Sibiu"</v>
      </c>
      <c r="Q31">
        <f t="shared" si="14"/>
        <v>608</v>
      </c>
      <c r="R31">
        <f t="shared" si="14"/>
        <v>991</v>
      </c>
      <c r="T31" s="1" t="str">
        <f t="shared" si="15"/>
        <v>UPDATE section SET cityName="Sibiu", cityX=608, cityY=991, cityLabelPosition=0 WHERE refa="??T2LS2";</v>
      </c>
    </row>
    <row r="32" spans="5:20" x14ac:dyDescent="0.25">
      <c r="F32" t="str">
        <v>Craiova</v>
      </c>
      <c r="G32">
        <v>555.03544779402682</v>
      </c>
      <c r="H32">
        <v>1556.3362432740319</v>
      </c>
      <c r="I32">
        <v>0</v>
      </c>
      <c r="J32" t="str">
        <f t="shared" si="11"/>
        <v>??T2LS3</v>
      </c>
      <c r="K32" t="str">
        <f t="shared" si="12"/>
        <v>"??T2LS3"</v>
      </c>
      <c r="N32">
        <f>N30</f>
        <v>2</v>
      </c>
      <c r="O32">
        <v>3</v>
      </c>
      <c r="P32" t="str">
        <f t="shared" si="13"/>
        <v>"Craiova"</v>
      </c>
      <c r="Q32">
        <f t="shared" si="14"/>
        <v>555</v>
      </c>
      <c r="R32">
        <f t="shared" si="14"/>
        <v>1556</v>
      </c>
      <c r="T32" s="1" t="str">
        <f t="shared" si="15"/>
        <v>UPDATE section SET cityName="Craiova", cityX=555, cityY=1556, cityLabelPosition=0 WHERE refa="??T2LS3";</v>
      </c>
    </row>
    <row r="33" spans="6:20" x14ac:dyDescent="0.25">
      <c r="F33" t="str">
        <v>Pitești</v>
      </c>
      <c r="G33">
        <v>727.00033393472506</v>
      </c>
      <c r="H33">
        <v>1358.3364126930173</v>
      </c>
      <c r="I33">
        <v>0</v>
      </c>
      <c r="J33" t="str">
        <f t="shared" si="11"/>
        <v>??T2LS4</v>
      </c>
      <c r="K33" t="str">
        <f t="shared" si="12"/>
        <v>"??T2LS4"</v>
      </c>
      <c r="N33">
        <f>N30</f>
        <v>2</v>
      </c>
      <c r="O33">
        <v>4</v>
      </c>
      <c r="P33" t="str">
        <f t="shared" si="13"/>
        <v>"Pitești"</v>
      </c>
      <c r="Q33">
        <f t="shared" si="14"/>
        <v>727</v>
      </c>
      <c r="R33">
        <f t="shared" si="14"/>
        <v>1358</v>
      </c>
      <c r="T33" s="1" t="str">
        <f t="shared" si="15"/>
        <v>UPDATE section SET cityName="Pitești", cityX=727, cityY=1358, cityLabelPosition=0 WHERE refa="??T2LS4";</v>
      </c>
    </row>
    <row r="34" spans="6:20" x14ac:dyDescent="0.25">
      <c r="F34" t="str">
        <v>Brașov</v>
      </c>
      <c r="G34">
        <v>849.550022908556</v>
      </c>
      <c r="H34">
        <v>1043.2584214206204</v>
      </c>
      <c r="I34">
        <v>0</v>
      </c>
      <c r="J34" t="str">
        <f t="shared" si="11"/>
        <v>??T3LS1</v>
      </c>
      <c r="K34" t="str">
        <f t="shared" si="12"/>
        <v>"??T3LS1"</v>
      </c>
      <c r="N34">
        <f>N30+1</f>
        <v>3</v>
      </c>
      <c r="O34">
        <v>1</v>
      </c>
      <c r="P34" t="str">
        <f t="shared" si="13"/>
        <v>"Brașov"</v>
      </c>
      <c r="Q34">
        <f t="shared" si="14"/>
        <v>849</v>
      </c>
      <c r="R34">
        <f t="shared" si="14"/>
        <v>1043</v>
      </c>
      <c r="T34" s="1" t="str">
        <f t="shared" si="15"/>
        <v>UPDATE section SET cityName="Brașov", cityX=849, cityY=1043, cityLabelPosition=0 WHERE refa="??T3LS1";</v>
      </c>
    </row>
    <row r="35" spans="6:20" x14ac:dyDescent="0.25">
      <c r="F35" t="str">
        <v>Bacău</v>
      </c>
      <c r="G35">
        <v>1051.1640273493745</v>
      </c>
      <c r="H35">
        <v>683.41525106034169</v>
      </c>
      <c r="I35">
        <v>0</v>
      </c>
      <c r="J35" t="str">
        <f t="shared" si="11"/>
        <v>??T3LS2</v>
      </c>
      <c r="K35" t="str">
        <f t="shared" si="12"/>
        <v>"??T3LS2"</v>
      </c>
      <c r="N35">
        <f>N34</f>
        <v>3</v>
      </c>
      <c r="O35">
        <v>2</v>
      </c>
      <c r="P35" t="str">
        <f t="shared" si="13"/>
        <v>"Bacău"</v>
      </c>
      <c r="Q35">
        <f t="shared" si="14"/>
        <v>1051</v>
      </c>
      <c r="R35">
        <f t="shared" si="14"/>
        <v>683</v>
      </c>
      <c r="T35" s="1" t="str">
        <f t="shared" si="15"/>
        <v>UPDATE section SET cityName="Bacău", cityX=1051, cityY=683, cityLabelPosition=0 WHERE refa="??T3LS2";</v>
      </c>
    </row>
    <row r="36" spans="6:20" x14ac:dyDescent="0.25">
      <c r="F36" t="str">
        <v>Iași</v>
      </c>
      <c r="G36">
        <v>1159.8774611164827</v>
      </c>
      <c r="H36">
        <v>450.98066733480277</v>
      </c>
      <c r="I36">
        <v>0</v>
      </c>
      <c r="J36" t="str">
        <f t="shared" si="11"/>
        <v>??T3LS3</v>
      </c>
      <c r="K36" t="str">
        <f t="shared" si="12"/>
        <v>"??T3LS3"</v>
      </c>
      <c r="N36">
        <f>N34</f>
        <v>3</v>
      </c>
      <c r="O36">
        <v>3</v>
      </c>
      <c r="P36" t="str">
        <f t="shared" si="13"/>
        <v>"Iași"</v>
      </c>
      <c r="Q36">
        <f t="shared" si="14"/>
        <v>1159</v>
      </c>
      <c r="R36">
        <f t="shared" si="14"/>
        <v>450</v>
      </c>
      <c r="T36" s="1" t="str">
        <f t="shared" si="15"/>
        <v>UPDATE section SET cityName="Iași", cityX=1159, cityY=450, cityLabelPosition=0 WHERE refa="??T3LS3";</v>
      </c>
    </row>
    <row r="37" spans="6:20" x14ac:dyDescent="0.25">
      <c r="F37" t="str">
        <v>Brăila</v>
      </c>
      <c r="G37">
        <v>1224.1172174334101</v>
      </c>
      <c r="H37">
        <v>1131.0670419391572</v>
      </c>
      <c r="I37">
        <v>0</v>
      </c>
      <c r="J37" t="str">
        <f t="shared" si="11"/>
        <v>??T3LS4</v>
      </c>
      <c r="K37" t="str">
        <f t="shared" si="12"/>
        <v>"??T3LS4"</v>
      </c>
      <c r="N37">
        <f>N34</f>
        <v>3</v>
      </c>
      <c r="O37">
        <v>4</v>
      </c>
      <c r="P37" t="str">
        <f t="shared" si="13"/>
        <v>"Brăila"</v>
      </c>
      <c r="Q37">
        <f t="shared" si="14"/>
        <v>1224</v>
      </c>
      <c r="R37">
        <f t="shared" si="14"/>
        <v>1131</v>
      </c>
      <c r="T37" s="1" t="str">
        <f t="shared" si="15"/>
        <v>UPDATE section SET cityName="Brăila", cityX=1224, cityY=1131, cityLabelPosition=0 WHERE refa="??T3LS4";</v>
      </c>
    </row>
    <row r="38" spans="6:20" x14ac:dyDescent="0.25">
      <c r="F38" t="str">
        <v>Constanța</v>
      </c>
      <c r="G38">
        <v>1215.2224819433741</v>
      </c>
      <c r="H38">
        <v>1198.2148105709794</v>
      </c>
      <c r="I38">
        <v>0</v>
      </c>
      <c r="J38" t="str">
        <f t="shared" si="11"/>
        <v>??T4LS1</v>
      </c>
      <c r="K38" t="str">
        <f t="shared" si="12"/>
        <v>"??T4LS1"</v>
      </c>
      <c r="N38">
        <f>N34+1</f>
        <v>4</v>
      </c>
      <c r="O38">
        <v>1</v>
      </c>
      <c r="P38" t="str">
        <f t="shared" si="13"/>
        <v>"Constanța"</v>
      </c>
      <c r="Q38">
        <f t="shared" si="14"/>
        <v>1215</v>
      </c>
      <c r="R38">
        <f t="shared" si="14"/>
        <v>1198</v>
      </c>
      <c r="T38" s="1" t="str">
        <f t="shared" si="15"/>
        <v>UPDATE section SET cityName="Constanța", cityX=1215, cityY=1198, cityLabelPosition=0 WHERE refa="??T4LS1";</v>
      </c>
    </row>
    <row r="39" spans="6:20" x14ac:dyDescent="0.25">
      <c r="F39" t="str">
        <v>BUCHAREST</v>
      </c>
      <c r="G39">
        <v>1325.9125235971567</v>
      </c>
      <c r="H39">
        <v>1620.0405365914016</v>
      </c>
      <c r="I39">
        <v>0</v>
      </c>
      <c r="J39" t="str">
        <f t="shared" si="11"/>
        <v>??T4LS2</v>
      </c>
      <c r="K39" t="str">
        <f t="shared" si="12"/>
        <v>"??T4LS2"</v>
      </c>
      <c r="N39">
        <f>N38</f>
        <v>4</v>
      </c>
      <c r="O39">
        <v>2</v>
      </c>
      <c r="P39" t="str">
        <f t="shared" si="13"/>
        <v>"BUCHAREST"</v>
      </c>
      <c r="Q39">
        <f t="shared" si="14"/>
        <v>1325</v>
      </c>
      <c r="R39">
        <f t="shared" si="14"/>
        <v>1620</v>
      </c>
      <c r="T39" s="1" t="str">
        <f t="shared" si="15"/>
        <v>UPDATE section SET cityName="BUCHAREST", cityX=1325, cityY=1620, cityLabelPosition=0 WHERE refa="??T4LS2";</v>
      </c>
    </row>
    <row r="40" spans="6:20" x14ac:dyDescent="0.25">
      <c r="F40" t="str">
        <v>Ploiești</v>
      </c>
      <c r="G40">
        <v>923.44155553611597</v>
      </c>
      <c r="H40">
        <v>1520.8081867171688</v>
      </c>
      <c r="I40">
        <v>0</v>
      </c>
      <c r="J40" t="str">
        <f t="shared" si="11"/>
        <v>??T4LS3</v>
      </c>
      <c r="K40" t="str">
        <f t="shared" si="12"/>
        <v>"??T4LS3"</v>
      </c>
      <c r="N40">
        <f>N38</f>
        <v>4</v>
      </c>
      <c r="O40">
        <v>3</v>
      </c>
      <c r="P40" t="str">
        <f t="shared" si="13"/>
        <v>"Ploiești"</v>
      </c>
      <c r="Q40">
        <f t="shared" si="14"/>
        <v>923</v>
      </c>
      <c r="R40">
        <f t="shared" si="14"/>
        <v>1520</v>
      </c>
      <c r="T40" s="1" t="str">
        <f t="shared" si="15"/>
        <v>UPDATE section SET cityName="Ploiești", cityX=923, cityY=1520, cityLabelPosition=0 WHERE refa="??T4LS3";</v>
      </c>
    </row>
    <row r="41" spans="6:20" x14ac:dyDescent="0.25">
      <c r="F41" t="e">
        <v>#REF!</v>
      </c>
      <c r="G41">
        <v>907.77199651450235</v>
      </c>
      <c r="H41">
        <v>1332.5223999982247</v>
      </c>
      <c r="I41">
        <v>0</v>
      </c>
      <c r="J41" t="str">
        <f t="shared" si="11"/>
        <v>??T4LS4</v>
      </c>
      <c r="K41" t="str">
        <f t="shared" si="12"/>
        <v>"??T4LS4"</v>
      </c>
      <c r="N41">
        <f>N38</f>
        <v>4</v>
      </c>
      <c r="O41">
        <v>4</v>
      </c>
      <c r="P41" t="e">
        <f t="shared" si="13"/>
        <v>#REF!</v>
      </c>
      <c r="Q41">
        <f t="shared" si="14"/>
        <v>907</v>
      </c>
      <c r="R41">
        <f t="shared" si="14"/>
        <v>1332</v>
      </c>
      <c r="T41" s="1" t="e">
        <f t="shared" si="15"/>
        <v>#REF!</v>
      </c>
    </row>
  </sheetData>
  <mergeCells count="4">
    <mergeCell ref="A4:A5"/>
    <mergeCell ref="A9:A10"/>
    <mergeCell ref="E14:E17"/>
    <mergeCell ref="E18:E2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topLeftCell="P1" workbookViewId="0">
      <selection activeCell="AF4" sqref="AF4"/>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21" x14ac:dyDescent="0.35">
      <c r="A1" s="4" t="s">
        <v>237</v>
      </c>
      <c r="B1" t="s">
        <v>40</v>
      </c>
      <c r="C1" t="s">
        <v>30</v>
      </c>
    </row>
    <row r="2" spans="1:31" x14ac:dyDescent="0.25">
      <c r="P2">
        <v>1</v>
      </c>
      <c r="Q2">
        <f>P2+1</f>
        <v>2</v>
      </c>
      <c r="R2">
        <f t="shared" ref="R2:AE2" si="0">Q2+1</f>
        <v>3</v>
      </c>
      <c r="S2">
        <f t="shared" si="0"/>
        <v>4</v>
      </c>
      <c r="T2">
        <f t="shared" si="0"/>
        <v>5</v>
      </c>
      <c r="U2">
        <f t="shared" si="0"/>
        <v>6</v>
      </c>
      <c r="V2">
        <f t="shared" si="0"/>
        <v>7</v>
      </c>
      <c r="W2">
        <f t="shared" si="0"/>
        <v>8</v>
      </c>
      <c r="X2">
        <f t="shared" si="0"/>
        <v>9</v>
      </c>
      <c r="Y2">
        <f t="shared" si="0"/>
        <v>10</v>
      </c>
      <c r="Z2">
        <f t="shared" si="0"/>
        <v>11</v>
      </c>
      <c r="AA2">
        <f t="shared" si="0"/>
        <v>12</v>
      </c>
      <c r="AB2">
        <f t="shared" si="0"/>
        <v>13</v>
      </c>
      <c r="AC2">
        <f t="shared" si="0"/>
        <v>14</v>
      </c>
      <c r="AD2">
        <f t="shared" si="0"/>
        <v>15</v>
      </c>
      <c r="AE2">
        <f t="shared" si="0"/>
        <v>16</v>
      </c>
    </row>
    <row r="3" spans="1:31" x14ac:dyDescent="0.25">
      <c r="C3" t="s">
        <v>0</v>
      </c>
      <c r="F3" t="s">
        <v>1</v>
      </c>
      <c r="G3" t="s">
        <v>2</v>
      </c>
      <c r="H3" t="s">
        <v>3</v>
      </c>
      <c r="I3" t="s">
        <v>4</v>
      </c>
      <c r="J3" t="s">
        <v>33</v>
      </c>
      <c r="K3" t="s">
        <v>34</v>
      </c>
      <c r="L3" t="s">
        <v>35</v>
      </c>
      <c r="M3" t="s">
        <v>36</v>
      </c>
      <c r="O3" t="s">
        <v>18</v>
      </c>
      <c r="P3" t="s">
        <v>238</v>
      </c>
      <c r="Q3" t="s">
        <v>239</v>
      </c>
      <c r="R3" t="s">
        <v>240</v>
      </c>
      <c r="S3" t="s">
        <v>241</v>
      </c>
      <c r="T3" t="s">
        <v>242</v>
      </c>
      <c r="U3" t="s">
        <v>243</v>
      </c>
      <c r="V3" t="s">
        <v>244</v>
      </c>
      <c r="W3" t="s">
        <v>245</v>
      </c>
      <c r="X3" t="s">
        <v>246</v>
      </c>
      <c r="Y3" t="s">
        <v>247</v>
      </c>
      <c r="Z3" t="s">
        <v>248</v>
      </c>
      <c r="AA3" t="s">
        <v>249</v>
      </c>
      <c r="AB3" t="s">
        <v>250</v>
      </c>
      <c r="AC3" t="s">
        <v>251</v>
      </c>
      <c r="AD3" t="s">
        <v>252</v>
      </c>
      <c r="AE3" t="s">
        <v>253</v>
      </c>
    </row>
    <row r="4" spans="1:31" x14ac:dyDescent="0.25">
      <c r="A4" s="11" t="s">
        <v>9</v>
      </c>
      <c r="B4" t="s">
        <v>7</v>
      </c>
      <c r="C4" s="3">
        <v>1221.23792</v>
      </c>
      <c r="E4" t="s">
        <v>5</v>
      </c>
      <c r="F4" s="3">
        <v>51.387999999999998</v>
      </c>
      <c r="G4" s="3">
        <v>149.55600000000001</v>
      </c>
      <c r="H4" s="3">
        <v>378.63299999999998</v>
      </c>
      <c r="I4" s="3">
        <v>794.35799999999995</v>
      </c>
      <c r="J4" s="3">
        <v>135.87700000000001</v>
      </c>
      <c r="K4" s="3">
        <v>187.31800000000001</v>
      </c>
      <c r="L4" s="3">
        <v>412.87</v>
      </c>
      <c r="M4" s="3">
        <v>880.59299999999996</v>
      </c>
      <c r="O4" t="s">
        <v>5</v>
      </c>
      <c r="P4" s="3">
        <v>45.237000000000002</v>
      </c>
      <c r="Q4" s="3">
        <v>266.84300000000002</v>
      </c>
      <c r="R4" s="3">
        <v>256.77</v>
      </c>
      <c r="S4" s="3">
        <v>150.44399999999999</v>
      </c>
      <c r="T4" s="3">
        <v>244.459</v>
      </c>
      <c r="U4" s="3">
        <v>397.79199999999997</v>
      </c>
      <c r="V4" s="3">
        <v>436.96499999999997</v>
      </c>
      <c r="W4" s="3">
        <v>373.16899999999998</v>
      </c>
      <c r="X4" s="3">
        <v>481.73399999999998</v>
      </c>
      <c r="Y4" s="3">
        <v>481.73399999999998</v>
      </c>
      <c r="Z4" s="3">
        <v>726.84400000000005</v>
      </c>
      <c r="AA4" s="3">
        <v>786.16200000000003</v>
      </c>
      <c r="AB4" s="3">
        <v>938.37699999999995</v>
      </c>
      <c r="AC4" s="3">
        <v>935.01900000000001</v>
      </c>
      <c r="AD4" s="3">
        <v>1074.922</v>
      </c>
      <c r="AE4" s="3">
        <v>1077.1600000000001</v>
      </c>
    </row>
    <row r="5" spans="1:31" x14ac:dyDescent="0.25">
      <c r="A5" s="11"/>
      <c r="B5" t="s">
        <v>8</v>
      </c>
      <c r="C5" s="3">
        <v>600.74883999999997</v>
      </c>
      <c r="E5" t="s">
        <v>6</v>
      </c>
      <c r="F5" s="3">
        <v>5.4189999999999996</v>
      </c>
      <c r="G5" s="3">
        <v>203.07300000000001</v>
      </c>
      <c r="H5" s="3">
        <v>259.02199999999999</v>
      </c>
      <c r="I5" s="3">
        <v>308.69099999999997</v>
      </c>
      <c r="J5" s="3">
        <v>44.865000000000002</v>
      </c>
      <c r="K5" s="3">
        <v>290.99299999999999</v>
      </c>
      <c r="L5" s="3">
        <v>270.416</v>
      </c>
      <c r="M5" s="3">
        <v>323.44099999999997</v>
      </c>
      <c r="O5" t="s">
        <v>6</v>
      </c>
      <c r="P5" s="3">
        <v>123.583</v>
      </c>
      <c r="Q5" s="3">
        <v>0.46800000000000003</v>
      </c>
      <c r="R5" s="3">
        <v>175.06700000000001</v>
      </c>
      <c r="S5" s="3">
        <v>196.33199999999999</v>
      </c>
      <c r="T5" s="3">
        <v>356.38099999999997</v>
      </c>
      <c r="U5" s="3">
        <v>466.065</v>
      </c>
      <c r="V5" s="3">
        <v>416.81900000000002</v>
      </c>
      <c r="W5" s="3">
        <v>316.089</v>
      </c>
      <c r="X5" s="3">
        <v>256.77</v>
      </c>
      <c r="Y5" s="3">
        <v>316.089</v>
      </c>
      <c r="Z5" s="3">
        <v>411.22300000000001</v>
      </c>
      <c r="AA5" s="3">
        <v>375.40800000000002</v>
      </c>
      <c r="AB5" s="3">
        <v>303.77800000000002</v>
      </c>
      <c r="AC5" s="3">
        <v>395.55399999999997</v>
      </c>
      <c r="AD5" s="3">
        <v>373.16899999999998</v>
      </c>
      <c r="AE5" s="3">
        <v>316.089</v>
      </c>
    </row>
    <row r="6" spans="1:31" x14ac:dyDescent="0.25">
      <c r="O6" t="s">
        <v>19</v>
      </c>
      <c r="P6" s="3"/>
      <c r="Q6" s="3"/>
      <c r="R6" s="3"/>
      <c r="S6" s="3"/>
      <c r="T6" s="3"/>
      <c r="U6" s="3"/>
      <c r="V6" s="3"/>
      <c r="W6" s="3"/>
      <c r="X6" s="3"/>
      <c r="Y6" s="3"/>
      <c r="Z6" s="3"/>
      <c r="AA6" s="3"/>
      <c r="AB6" s="3"/>
      <c r="AC6" s="3"/>
      <c r="AD6" s="3"/>
      <c r="AE6" s="3"/>
    </row>
    <row r="8" spans="1:31" x14ac:dyDescent="0.25">
      <c r="E8" t="s">
        <v>23</v>
      </c>
      <c r="F8">
        <v>1</v>
      </c>
      <c r="G8">
        <v>2</v>
      </c>
      <c r="H8">
        <v>3</v>
      </c>
      <c r="I8">
        <v>4</v>
      </c>
      <c r="J8">
        <v>1</v>
      </c>
      <c r="K8">
        <v>2</v>
      </c>
      <c r="L8">
        <v>3</v>
      </c>
      <c r="M8">
        <v>4</v>
      </c>
      <c r="O8" t="str">
        <f>O3</f>
        <v>name</v>
      </c>
      <c r="P8" t="str">
        <f t="shared" ref="P8:V8" si="1">P3</f>
        <v>Bratislava</v>
      </c>
      <c r="Q8" t="str">
        <f t="shared" si="1"/>
        <v>Komárno</v>
      </c>
      <c r="R8" t="str">
        <f t="shared" si="1"/>
        <v>Nitra</v>
      </c>
      <c r="S8" t="str">
        <f t="shared" si="1"/>
        <v>Trnava</v>
      </c>
      <c r="T8" t="str">
        <f t="shared" si="1"/>
        <v>Trenčín</v>
      </c>
      <c r="U8" t="str">
        <f t="shared" si="1"/>
        <v>Žilina</v>
      </c>
      <c r="V8" t="str">
        <f t="shared" si="1"/>
        <v>Martin</v>
      </c>
      <c r="W8" t="str">
        <f>W3</f>
        <v>Prievidza</v>
      </c>
      <c r="X8" t="str">
        <f>X3</f>
        <v>Zvolen</v>
      </c>
      <c r="Y8" t="str">
        <f>Y3</f>
        <v>Banská Bystrica</v>
      </c>
      <c r="Z8" t="str">
        <f>Z3</f>
        <v>Poprad</v>
      </c>
      <c r="AA8" t="str">
        <f>AB3</f>
        <v>Košice</v>
      </c>
      <c r="AB8" t="str">
        <f>AC3</f>
        <v>Prešov</v>
      </c>
      <c r="AC8" t="str">
        <f>AD3</f>
        <v>Humenné</v>
      </c>
      <c r="AD8" t="str">
        <f>AE3</f>
        <v>Michalovce</v>
      </c>
      <c r="AE8" t="e">
        <f>#REF!</f>
        <v>#REF!</v>
      </c>
    </row>
    <row r="9" spans="1:31" x14ac:dyDescent="0.25">
      <c r="A9" s="11" t="s">
        <v>20</v>
      </c>
      <c r="B9" t="s">
        <v>21</v>
      </c>
      <c r="C9" s="2">
        <v>1500</v>
      </c>
      <c r="E9" t="s">
        <v>5</v>
      </c>
      <c r="F9" s="2">
        <f>$C$9/$C$4*F4</f>
        <v>63.117922181780919</v>
      </c>
      <c r="G9" s="2">
        <f t="shared" ref="G9:M9" si="2">$C$9/$C$4*G4</f>
        <v>183.69393574022004</v>
      </c>
      <c r="H9" s="2">
        <f t="shared" si="2"/>
        <v>465.06048551129163</v>
      </c>
      <c r="I9" s="2">
        <f t="shared" si="2"/>
        <v>975.67966117527681</v>
      </c>
      <c r="J9" s="2">
        <f t="shared" si="2"/>
        <v>166.89254129940545</v>
      </c>
      <c r="K9" s="2">
        <f t="shared" si="2"/>
        <v>230.07556136154042</v>
      </c>
      <c r="L9" s="2">
        <f t="shared" si="2"/>
        <v>507.11248795812037</v>
      </c>
      <c r="M9" s="2">
        <f t="shared" si="2"/>
        <v>1081.5988255589048</v>
      </c>
      <c r="O9" t="str">
        <f t="shared" ref="O9:O10" si="3">O4</f>
        <v>X</v>
      </c>
      <c r="P9">
        <f t="shared" ref="P9:AE9" si="4">$C$9/$C$4*P4</f>
        <v>55.562883275029648</v>
      </c>
      <c r="Q9">
        <f t="shared" si="4"/>
        <v>327.75308843996589</v>
      </c>
      <c r="R9">
        <f t="shared" si="4"/>
        <v>315.38080638701422</v>
      </c>
      <c r="S9">
        <f t="shared" si="4"/>
        <v>184.78463230162387</v>
      </c>
      <c r="T9">
        <f t="shared" si="4"/>
        <v>300.25967421647044</v>
      </c>
      <c r="U9">
        <f t="shared" si="4"/>
        <v>488.59275512833722</v>
      </c>
      <c r="V9">
        <f t="shared" si="4"/>
        <v>536.70745828134773</v>
      </c>
      <c r="W9">
        <f t="shared" si="4"/>
        <v>458.34926252535615</v>
      </c>
      <c r="X9">
        <f t="shared" si="4"/>
        <v>591.69551499023214</v>
      </c>
      <c r="Y9">
        <f t="shared" si="4"/>
        <v>591.69551499023214</v>
      </c>
      <c r="Z9">
        <f t="shared" si="4"/>
        <v>892.75478769935341</v>
      </c>
      <c r="AA9">
        <f t="shared" si="4"/>
        <v>965.61282669637376</v>
      </c>
      <c r="AB9">
        <f t="shared" si="4"/>
        <v>1152.5727108113379</v>
      </c>
      <c r="AC9">
        <f t="shared" si="4"/>
        <v>1148.4482073730562</v>
      </c>
      <c r="AD9">
        <f t="shared" si="4"/>
        <v>1320.2857310555833</v>
      </c>
      <c r="AE9">
        <f t="shared" si="4"/>
        <v>1323.0345811731754</v>
      </c>
    </row>
    <row r="10" spans="1:31" x14ac:dyDescent="0.25">
      <c r="A10" s="11"/>
      <c r="B10" t="s">
        <v>22</v>
      </c>
      <c r="C10" s="2">
        <v>1800</v>
      </c>
      <c r="E10" t="s">
        <v>6</v>
      </c>
      <c r="F10" s="2">
        <f>$C$10-$C$10/$C$5*F5</f>
        <v>1783.7632645283177</v>
      </c>
      <c r="G10" s="2">
        <f t="shared" ref="G10:M10" si="5">$C$10-$C$10/$C$5*G5</f>
        <v>1191.5403981470859</v>
      </c>
      <c r="H10" s="2">
        <f t="shared" si="5"/>
        <v>1023.9026212684821</v>
      </c>
      <c r="I10" s="2">
        <f t="shared" si="5"/>
        <v>875.08136012380817</v>
      </c>
      <c r="J10" s="2">
        <f t="shared" si="5"/>
        <v>1665.5727741396886</v>
      </c>
      <c r="K10" s="2">
        <f t="shared" si="5"/>
        <v>928.1091778720704</v>
      </c>
      <c r="L10" s="2">
        <f t="shared" si="5"/>
        <v>989.76322950536189</v>
      </c>
      <c r="M10" s="2">
        <f t="shared" si="5"/>
        <v>830.88651823281089</v>
      </c>
      <c r="O10" t="str">
        <f t="shared" si="3"/>
        <v>Y</v>
      </c>
      <c r="P10">
        <f t="shared" ref="P10:AE10" si="6">$C$10-$C$10/$C$5*P5</f>
        <v>1429.7131426837211</v>
      </c>
      <c r="Q10">
        <f t="shared" si="6"/>
        <v>1798.5977501013567</v>
      </c>
      <c r="R10">
        <f t="shared" si="6"/>
        <v>1275.4536687911041</v>
      </c>
      <c r="S10">
        <f t="shared" si="6"/>
        <v>1211.7381899563884</v>
      </c>
      <c r="T10">
        <f t="shared" si="6"/>
        <v>732.18969844369576</v>
      </c>
      <c r="U10">
        <f t="shared" si="6"/>
        <v>403.54786536083861</v>
      </c>
      <c r="V10">
        <f t="shared" si="6"/>
        <v>551.10170832789277</v>
      </c>
      <c r="W10">
        <f t="shared" si="6"/>
        <v>852.9150251875642</v>
      </c>
      <c r="X10">
        <f t="shared" si="6"/>
        <v>1030.6501998405856</v>
      </c>
      <c r="Y10">
        <f t="shared" si="6"/>
        <v>852.9150251875642</v>
      </c>
      <c r="Z10">
        <f t="shared" si="6"/>
        <v>567.86878190226707</v>
      </c>
      <c r="AA10">
        <f t="shared" si="6"/>
        <v>675.17985053454277</v>
      </c>
      <c r="AB10">
        <f t="shared" si="6"/>
        <v>889.80198779909404</v>
      </c>
      <c r="AC10">
        <f t="shared" si="6"/>
        <v>614.81718716260843</v>
      </c>
      <c r="AD10">
        <f t="shared" si="6"/>
        <v>681.88847772057284</v>
      </c>
      <c r="AE10">
        <f t="shared" si="6"/>
        <v>852.9150251875642</v>
      </c>
    </row>
    <row r="11" spans="1:31" x14ac:dyDescent="0.25">
      <c r="O11" t="str">
        <f>O6</f>
        <v>label position</v>
      </c>
      <c r="P11">
        <f t="shared" ref="P11:AE11" si="7">P6</f>
        <v>0</v>
      </c>
      <c r="Q11">
        <f t="shared" si="7"/>
        <v>0</v>
      </c>
      <c r="R11">
        <f t="shared" si="7"/>
        <v>0</v>
      </c>
      <c r="S11">
        <f t="shared" si="7"/>
        <v>0</v>
      </c>
      <c r="T11">
        <f t="shared" si="7"/>
        <v>0</v>
      </c>
      <c r="U11">
        <f t="shared" si="7"/>
        <v>0</v>
      </c>
      <c r="V11">
        <f t="shared" si="7"/>
        <v>0</v>
      </c>
      <c r="W11">
        <f t="shared" si="7"/>
        <v>0</v>
      </c>
      <c r="X11">
        <f t="shared" si="7"/>
        <v>0</v>
      </c>
      <c r="Y11">
        <f t="shared" si="7"/>
        <v>0</v>
      </c>
      <c r="Z11">
        <f t="shared" si="7"/>
        <v>0</v>
      </c>
      <c r="AA11">
        <f t="shared" si="7"/>
        <v>0</v>
      </c>
      <c r="AB11">
        <f t="shared" si="7"/>
        <v>0</v>
      </c>
      <c r="AC11">
        <f t="shared" si="7"/>
        <v>0</v>
      </c>
      <c r="AD11">
        <f t="shared" si="7"/>
        <v>0</v>
      </c>
      <c r="AE11">
        <f t="shared" si="7"/>
        <v>0</v>
      </c>
    </row>
    <row r="13" spans="1:31" x14ac:dyDescent="0.25">
      <c r="F13" t="str">
        <f t="array" ref="F13:H21">TRANSPOSE(E8:M10)</f>
        <v>#</v>
      </c>
      <c r="G13" t="str">
        <v>X</v>
      </c>
      <c r="H13" t="str">
        <v>Y</v>
      </c>
      <c r="I13" t="s">
        <v>25</v>
      </c>
      <c r="J13" t="s">
        <v>39</v>
      </c>
      <c r="K13" t="s">
        <v>31</v>
      </c>
      <c r="L13" t="s">
        <v>32</v>
      </c>
    </row>
    <row r="14" spans="1:31" x14ac:dyDescent="0.25">
      <c r="E14" s="12" t="s">
        <v>37</v>
      </c>
      <c r="F14">
        <v>1</v>
      </c>
      <c r="G14" s="2">
        <v>63.117922181780919</v>
      </c>
      <c r="H14" s="2">
        <v>1783.7632645283177</v>
      </c>
      <c r="I14" t="str">
        <f>$B$1&amp;"T"&amp;F14</f>
        <v>??T1</v>
      </c>
      <c r="J14" t="str">
        <f t="shared" ref="J14:J21" si="8">Q&amp;I14&amp;Q</f>
        <v>"??T1"</v>
      </c>
      <c r="K14">
        <f t="shared" ref="K14:L21" si="9">INT(G14)</f>
        <v>63</v>
      </c>
      <c r="L14">
        <f t="shared" si="9"/>
        <v>1783</v>
      </c>
      <c r="T14" s="1" t="str">
        <f>"UPDATE book_test SET mapPathX="&amp;K14&amp;", mapPathY="&amp;L14&amp;", constructX="&amp;K18&amp;", constructY="&amp;L18&amp;" WHERE refa="&amp;J14&amp;";"</f>
        <v>UPDATE book_test SET mapPathX=63, mapPathY=1783, constructX=166, constructY=1665 WHERE refa="??T1";</v>
      </c>
    </row>
    <row r="15" spans="1:31" x14ac:dyDescent="0.25">
      <c r="E15" s="12"/>
      <c r="F15">
        <v>2</v>
      </c>
      <c r="G15" s="2">
        <v>183.69393574022004</v>
      </c>
      <c r="H15" s="2">
        <v>1191.5403981470859</v>
      </c>
      <c r="I15" t="str">
        <f t="shared" ref="I15:I21" si="10">$B$1&amp;"T"&amp;F15</f>
        <v>??T2</v>
      </c>
      <c r="J15" t="str">
        <f t="shared" si="8"/>
        <v>"??T2"</v>
      </c>
      <c r="K15">
        <f t="shared" si="9"/>
        <v>183</v>
      </c>
      <c r="L15">
        <f t="shared" si="9"/>
        <v>1191</v>
      </c>
      <c r="T15" s="1" t="str">
        <f>"UPDATE book_test SET mapPathX="&amp;K15&amp;", mapPathY="&amp;L15&amp;", constructX="&amp;K19&amp;", constructY="&amp;L19&amp;" WHERE refa="&amp;J15&amp;";"</f>
        <v>UPDATE book_test SET mapPathX=183, mapPathY=1191, constructX=230, constructY=928 WHERE refa="??T2";</v>
      </c>
    </row>
    <row r="16" spans="1:31" x14ac:dyDescent="0.25">
      <c r="E16" s="12"/>
      <c r="F16">
        <v>3</v>
      </c>
      <c r="G16" s="2">
        <v>465.06048551129163</v>
      </c>
      <c r="H16" s="2">
        <v>1023.9026212684821</v>
      </c>
      <c r="I16" t="str">
        <f t="shared" si="10"/>
        <v>??T3</v>
      </c>
      <c r="J16" t="str">
        <f t="shared" si="8"/>
        <v>"??T3"</v>
      </c>
      <c r="K16">
        <f t="shared" si="9"/>
        <v>465</v>
      </c>
      <c r="L16">
        <f t="shared" si="9"/>
        <v>1023</v>
      </c>
      <c r="T16" s="1" t="str">
        <f>"UPDATE book_test SET mapPathX="&amp;K16&amp;", mapPathY="&amp;L16&amp;", constructX="&amp;K20&amp;", constructY="&amp;L20&amp;" WHERE refa="&amp;J16&amp;";"</f>
        <v>UPDATE book_test SET mapPathX=465, mapPathY=1023, constructX=507, constructY=989 WHERE refa="??T3";</v>
      </c>
    </row>
    <row r="17" spans="5:20" x14ac:dyDescent="0.25">
      <c r="E17" s="12"/>
      <c r="F17">
        <v>4</v>
      </c>
      <c r="G17" s="2">
        <v>975.67966117527681</v>
      </c>
      <c r="H17" s="2">
        <v>875.08136012380817</v>
      </c>
      <c r="I17" t="str">
        <f t="shared" si="10"/>
        <v>??T4</v>
      </c>
      <c r="J17" t="str">
        <f t="shared" si="8"/>
        <v>"??T4"</v>
      </c>
      <c r="K17">
        <f t="shared" si="9"/>
        <v>975</v>
      </c>
      <c r="L17">
        <f t="shared" si="9"/>
        <v>875</v>
      </c>
      <c r="T17" s="1" t="str">
        <f>"UPDATE book_test SET mapPathX="&amp;K17&amp;", mapPathY="&amp;L17&amp;", constructX="&amp;K21&amp;", constructY="&amp;L21&amp;" WHERE refa="&amp;J17&amp;";"</f>
        <v>UPDATE book_test SET mapPathX=975, mapPathY=875, constructX=1081, constructY=830 WHERE refa="??T4";</v>
      </c>
    </row>
    <row r="18" spans="5:20" ht="15" customHeight="1" x14ac:dyDescent="0.25">
      <c r="E18" s="12" t="s">
        <v>38</v>
      </c>
      <c r="F18">
        <v>1</v>
      </c>
      <c r="G18" s="2">
        <v>166.89254129940545</v>
      </c>
      <c r="H18" s="2">
        <v>1665.5727741396886</v>
      </c>
      <c r="I18" t="str">
        <f t="shared" si="10"/>
        <v>??T1</v>
      </c>
      <c r="J18" t="str">
        <f t="shared" si="8"/>
        <v>"??T1"</v>
      </c>
      <c r="K18">
        <f t="shared" si="9"/>
        <v>166</v>
      </c>
      <c r="L18">
        <f t="shared" si="9"/>
        <v>1665</v>
      </c>
    </row>
    <row r="19" spans="5:20" x14ac:dyDescent="0.25">
      <c r="E19" s="12"/>
      <c r="F19">
        <v>2</v>
      </c>
      <c r="G19" s="2">
        <v>230.07556136154042</v>
      </c>
      <c r="H19" s="2">
        <v>928.1091778720704</v>
      </c>
      <c r="I19" t="str">
        <f t="shared" si="10"/>
        <v>??T2</v>
      </c>
      <c r="J19" t="str">
        <f t="shared" si="8"/>
        <v>"??T2"</v>
      </c>
      <c r="K19">
        <f t="shared" si="9"/>
        <v>230</v>
      </c>
      <c r="L19">
        <f t="shared" si="9"/>
        <v>928</v>
      </c>
    </row>
    <row r="20" spans="5:20" x14ac:dyDescent="0.25">
      <c r="E20" s="12"/>
      <c r="F20">
        <v>3</v>
      </c>
      <c r="G20" s="2">
        <v>507.11248795812037</v>
      </c>
      <c r="H20" s="2">
        <v>989.76322950536189</v>
      </c>
      <c r="I20" t="str">
        <f t="shared" si="10"/>
        <v>??T3</v>
      </c>
      <c r="J20" t="str">
        <f t="shared" si="8"/>
        <v>"??T3"</v>
      </c>
      <c r="K20">
        <f t="shared" si="9"/>
        <v>507</v>
      </c>
      <c r="L20">
        <f t="shared" si="9"/>
        <v>989</v>
      </c>
    </row>
    <row r="21" spans="5:20" x14ac:dyDescent="0.25">
      <c r="E21" s="12"/>
      <c r="F21">
        <v>4</v>
      </c>
      <c r="G21" s="2">
        <v>1081.5988255589048</v>
      </c>
      <c r="H21" s="2">
        <v>830.88651823281089</v>
      </c>
      <c r="I21" t="str">
        <f t="shared" si="10"/>
        <v>??T4</v>
      </c>
      <c r="J21" t="str">
        <f t="shared" si="8"/>
        <v>"??T4"</v>
      </c>
      <c r="K21">
        <f t="shared" si="9"/>
        <v>1081</v>
      </c>
      <c r="L21">
        <f t="shared" si="9"/>
        <v>830</v>
      </c>
    </row>
    <row r="25" spans="5:20" x14ac:dyDescent="0.25">
      <c r="F25" t="str">
        <f t="array" ref="F25:I41">TRANSPOSE(O8:AE11)</f>
        <v>name</v>
      </c>
      <c r="G25" t="str">
        <v>X</v>
      </c>
      <c r="H25" t="str">
        <v>Y</v>
      </c>
      <c r="I25" t="str">
        <v>label position</v>
      </c>
      <c r="J25" t="s">
        <v>25</v>
      </c>
      <c r="K25" t="s">
        <v>39</v>
      </c>
      <c r="N25" t="s">
        <v>27</v>
      </c>
      <c r="O25" t="s">
        <v>28</v>
      </c>
      <c r="P25" t="s">
        <v>29</v>
      </c>
      <c r="Q25" t="s">
        <v>31</v>
      </c>
      <c r="R25" t="s">
        <v>32</v>
      </c>
    </row>
    <row r="26" spans="5:20" x14ac:dyDescent="0.25">
      <c r="F26" t="str">
        <v>Bratislava</v>
      </c>
      <c r="G26">
        <v>55.562883275029648</v>
      </c>
      <c r="H26">
        <v>1429.7131426837211</v>
      </c>
      <c r="I26">
        <v>0</v>
      </c>
      <c r="J26" t="str">
        <f t="shared" ref="J26:J41" si="11">$B$1&amp;"T"&amp;N26&amp;"LS"&amp;O26</f>
        <v>??T1LS1</v>
      </c>
      <c r="K26" t="str">
        <f t="shared" ref="K26:K41" si="12">Q&amp;J26&amp;Q</f>
        <v>"??T1LS1"</v>
      </c>
      <c r="N26">
        <v>1</v>
      </c>
      <c r="O26">
        <v>1</v>
      </c>
      <c r="P26" t="str">
        <f t="shared" ref="P26:P41" si="13">Q&amp;F26&amp;Q</f>
        <v>"Bratislava"</v>
      </c>
      <c r="Q26">
        <f t="shared" ref="Q26:R41" si="14">INT(G26)</f>
        <v>55</v>
      </c>
      <c r="R26">
        <f t="shared" si="14"/>
        <v>1429</v>
      </c>
      <c r="T26" s="1" t="str">
        <f>"UPDATE section SET cityName="&amp;P26&amp;", cityX="&amp;Q26&amp;", cityY="&amp;R26&amp;", cityLabelPosition="&amp;I26&amp;" WHERE refa="&amp;K26&amp;";"</f>
        <v>UPDATE section SET cityName="Bratislava", cityX=55, cityY=1429, cityLabelPosition=0 WHERE refa="??T1LS1";</v>
      </c>
    </row>
    <row r="27" spans="5:20" x14ac:dyDescent="0.25">
      <c r="F27" t="str">
        <v>Komárno</v>
      </c>
      <c r="G27">
        <v>327.75308843996589</v>
      </c>
      <c r="H27">
        <v>1798.5977501013567</v>
      </c>
      <c r="I27">
        <v>0</v>
      </c>
      <c r="J27" t="str">
        <f t="shared" si="11"/>
        <v>??T1LS2</v>
      </c>
      <c r="K27" t="str">
        <f t="shared" si="12"/>
        <v>"??T1LS2"</v>
      </c>
      <c r="N27">
        <f>N26</f>
        <v>1</v>
      </c>
      <c r="O27">
        <v>2</v>
      </c>
      <c r="P27" t="str">
        <f t="shared" si="13"/>
        <v>"Komárno"</v>
      </c>
      <c r="Q27">
        <f t="shared" si="14"/>
        <v>327</v>
      </c>
      <c r="R27">
        <f t="shared" si="14"/>
        <v>1798</v>
      </c>
      <c r="T27" s="1" t="str">
        <f t="shared" ref="T27:T41" si="15">"UPDATE section SET cityName="&amp;P27&amp;", cityX="&amp;Q27&amp;", cityY="&amp;R27&amp;", cityLabelPosition="&amp;I27&amp;" WHERE refa="&amp;K27&amp;";"</f>
        <v>UPDATE section SET cityName="Komárno", cityX=327, cityY=1798, cityLabelPosition=0 WHERE refa="??T1LS2";</v>
      </c>
    </row>
    <row r="28" spans="5:20" x14ac:dyDescent="0.25">
      <c r="F28" t="str">
        <v>Nitra</v>
      </c>
      <c r="G28">
        <v>315.38080638701422</v>
      </c>
      <c r="H28">
        <v>1275.4536687911041</v>
      </c>
      <c r="I28">
        <v>0</v>
      </c>
      <c r="J28" t="str">
        <f t="shared" si="11"/>
        <v>??T1LS3</v>
      </c>
      <c r="K28" t="str">
        <f t="shared" si="12"/>
        <v>"??T1LS3"</v>
      </c>
      <c r="N28">
        <f>N26</f>
        <v>1</v>
      </c>
      <c r="O28">
        <v>3</v>
      </c>
      <c r="P28" t="str">
        <f t="shared" si="13"/>
        <v>"Nitra"</v>
      </c>
      <c r="Q28">
        <f t="shared" si="14"/>
        <v>315</v>
      </c>
      <c r="R28">
        <f t="shared" si="14"/>
        <v>1275</v>
      </c>
      <c r="T28" s="1" t="str">
        <f t="shared" si="15"/>
        <v>UPDATE section SET cityName="Nitra", cityX=315, cityY=1275, cityLabelPosition=0 WHERE refa="??T1LS3";</v>
      </c>
    </row>
    <row r="29" spans="5:20" x14ac:dyDescent="0.25">
      <c r="F29" t="str">
        <v>Trnava</v>
      </c>
      <c r="G29">
        <v>184.78463230162387</v>
      </c>
      <c r="H29">
        <v>1211.7381899563884</v>
      </c>
      <c r="I29">
        <v>0</v>
      </c>
      <c r="J29" t="str">
        <f t="shared" si="11"/>
        <v>??T1LS4</v>
      </c>
      <c r="K29" t="str">
        <f t="shared" si="12"/>
        <v>"??T1LS4"</v>
      </c>
      <c r="N29">
        <f>N26</f>
        <v>1</v>
      </c>
      <c r="O29">
        <v>4</v>
      </c>
      <c r="P29" t="str">
        <f t="shared" si="13"/>
        <v>"Trnava"</v>
      </c>
      <c r="Q29">
        <f t="shared" si="14"/>
        <v>184</v>
      </c>
      <c r="R29">
        <f t="shared" si="14"/>
        <v>1211</v>
      </c>
      <c r="T29" s="1" t="str">
        <f t="shared" si="15"/>
        <v>UPDATE section SET cityName="Trnava", cityX=184, cityY=1211, cityLabelPosition=0 WHERE refa="??T1LS4";</v>
      </c>
    </row>
    <row r="30" spans="5:20" x14ac:dyDescent="0.25">
      <c r="F30" t="str">
        <v>Trenčín</v>
      </c>
      <c r="G30">
        <v>300.25967421647044</v>
      </c>
      <c r="H30">
        <v>732.18969844369576</v>
      </c>
      <c r="I30">
        <v>0</v>
      </c>
      <c r="J30" t="str">
        <f t="shared" si="11"/>
        <v>??T2LS1</v>
      </c>
      <c r="K30" t="str">
        <f t="shared" si="12"/>
        <v>"??T2LS1"</v>
      </c>
      <c r="N30">
        <f>N26+1</f>
        <v>2</v>
      </c>
      <c r="O30">
        <v>1</v>
      </c>
      <c r="P30" t="str">
        <f t="shared" si="13"/>
        <v>"Trenčín"</v>
      </c>
      <c r="Q30">
        <f t="shared" si="14"/>
        <v>300</v>
      </c>
      <c r="R30">
        <f t="shared" si="14"/>
        <v>732</v>
      </c>
      <c r="T30" s="1" t="str">
        <f t="shared" si="15"/>
        <v>UPDATE section SET cityName="Trenčín", cityX=300, cityY=732, cityLabelPosition=0 WHERE refa="??T2LS1";</v>
      </c>
    </row>
    <row r="31" spans="5:20" x14ac:dyDescent="0.25">
      <c r="F31" t="str">
        <v>Žilina</v>
      </c>
      <c r="G31">
        <v>488.59275512833722</v>
      </c>
      <c r="H31">
        <v>403.54786536083861</v>
      </c>
      <c r="I31">
        <v>0</v>
      </c>
      <c r="J31" t="str">
        <f t="shared" si="11"/>
        <v>??T2LS2</v>
      </c>
      <c r="K31" t="str">
        <f t="shared" si="12"/>
        <v>"??T2LS2"</v>
      </c>
      <c r="N31">
        <f>N30</f>
        <v>2</v>
      </c>
      <c r="O31">
        <v>2</v>
      </c>
      <c r="P31" t="str">
        <f t="shared" si="13"/>
        <v>"Žilina"</v>
      </c>
      <c r="Q31">
        <f t="shared" si="14"/>
        <v>488</v>
      </c>
      <c r="R31">
        <f t="shared" si="14"/>
        <v>403</v>
      </c>
      <c r="T31" s="1" t="str">
        <f t="shared" si="15"/>
        <v>UPDATE section SET cityName="Žilina", cityX=488, cityY=403, cityLabelPosition=0 WHERE refa="??T2LS2";</v>
      </c>
    </row>
    <row r="32" spans="5:20" x14ac:dyDescent="0.25">
      <c r="F32" t="str">
        <v>Martin</v>
      </c>
      <c r="G32">
        <v>536.70745828134773</v>
      </c>
      <c r="H32">
        <v>551.10170832789277</v>
      </c>
      <c r="I32">
        <v>0</v>
      </c>
      <c r="J32" t="str">
        <f t="shared" si="11"/>
        <v>??T2LS3</v>
      </c>
      <c r="K32" t="str">
        <f t="shared" si="12"/>
        <v>"??T2LS3"</v>
      </c>
      <c r="N32">
        <f>N30</f>
        <v>2</v>
      </c>
      <c r="O32">
        <v>3</v>
      </c>
      <c r="P32" t="str">
        <f t="shared" si="13"/>
        <v>"Martin"</v>
      </c>
      <c r="Q32">
        <f t="shared" si="14"/>
        <v>536</v>
      </c>
      <c r="R32">
        <f t="shared" si="14"/>
        <v>551</v>
      </c>
      <c r="T32" s="1" t="str">
        <f t="shared" si="15"/>
        <v>UPDATE section SET cityName="Martin", cityX=536, cityY=551, cityLabelPosition=0 WHERE refa="??T2LS3";</v>
      </c>
    </row>
    <row r="33" spans="6:20" x14ac:dyDescent="0.25">
      <c r="F33" t="str">
        <v>Prievidza</v>
      </c>
      <c r="G33">
        <v>458.34926252535615</v>
      </c>
      <c r="H33">
        <v>852.9150251875642</v>
      </c>
      <c r="I33">
        <v>0</v>
      </c>
      <c r="J33" t="str">
        <f t="shared" si="11"/>
        <v>??T2LS4</v>
      </c>
      <c r="K33" t="str">
        <f t="shared" si="12"/>
        <v>"??T2LS4"</v>
      </c>
      <c r="N33">
        <f>N30</f>
        <v>2</v>
      </c>
      <c r="O33">
        <v>4</v>
      </c>
      <c r="P33" t="str">
        <f t="shared" si="13"/>
        <v>"Prievidza"</v>
      </c>
      <c r="Q33">
        <f t="shared" si="14"/>
        <v>458</v>
      </c>
      <c r="R33">
        <f t="shared" si="14"/>
        <v>852</v>
      </c>
      <c r="T33" s="1" t="str">
        <f t="shared" si="15"/>
        <v>UPDATE section SET cityName="Prievidza", cityX=458, cityY=852, cityLabelPosition=0 WHERE refa="??T2LS4";</v>
      </c>
    </row>
    <row r="34" spans="6:20" x14ac:dyDescent="0.25">
      <c r="F34" t="str">
        <v>Zvolen</v>
      </c>
      <c r="G34">
        <v>591.69551499023214</v>
      </c>
      <c r="H34">
        <v>1030.6501998405856</v>
      </c>
      <c r="I34">
        <v>0</v>
      </c>
      <c r="J34" t="str">
        <f t="shared" si="11"/>
        <v>??T3LS1</v>
      </c>
      <c r="K34" t="str">
        <f t="shared" si="12"/>
        <v>"??T3LS1"</v>
      </c>
      <c r="N34">
        <f>N30+1</f>
        <v>3</v>
      </c>
      <c r="O34">
        <v>1</v>
      </c>
      <c r="P34" t="str">
        <f t="shared" si="13"/>
        <v>"Zvolen"</v>
      </c>
      <c r="Q34">
        <f t="shared" si="14"/>
        <v>591</v>
      </c>
      <c r="R34">
        <f t="shared" si="14"/>
        <v>1030</v>
      </c>
      <c r="T34" s="1" t="str">
        <f t="shared" si="15"/>
        <v>UPDATE section SET cityName="Zvolen", cityX=591, cityY=1030, cityLabelPosition=0 WHERE refa="??T3LS1";</v>
      </c>
    </row>
    <row r="35" spans="6:20" x14ac:dyDescent="0.25">
      <c r="F35" t="str">
        <v>Banská Bystrica</v>
      </c>
      <c r="G35">
        <v>591.69551499023214</v>
      </c>
      <c r="H35">
        <v>852.9150251875642</v>
      </c>
      <c r="I35">
        <v>0</v>
      </c>
      <c r="J35" t="str">
        <f t="shared" si="11"/>
        <v>??T3LS2</v>
      </c>
      <c r="K35" t="str">
        <f t="shared" si="12"/>
        <v>"??T3LS2"</v>
      </c>
      <c r="N35">
        <f>N34</f>
        <v>3</v>
      </c>
      <c r="O35">
        <v>2</v>
      </c>
      <c r="P35" t="str">
        <f t="shared" si="13"/>
        <v>"Banská Bystrica"</v>
      </c>
      <c r="Q35">
        <f t="shared" si="14"/>
        <v>591</v>
      </c>
      <c r="R35">
        <f t="shared" si="14"/>
        <v>852</v>
      </c>
      <c r="T35" s="1" t="str">
        <f t="shared" si="15"/>
        <v>UPDATE section SET cityName="Banská Bystrica", cityX=591, cityY=852, cityLabelPosition=0 WHERE refa="??T3LS2";</v>
      </c>
    </row>
    <row r="36" spans="6:20" x14ac:dyDescent="0.25">
      <c r="F36" t="str">
        <v>Poprad</v>
      </c>
      <c r="G36">
        <v>892.75478769935341</v>
      </c>
      <c r="H36">
        <v>567.86878190226707</v>
      </c>
      <c r="I36">
        <v>0</v>
      </c>
      <c r="J36" t="str">
        <f t="shared" si="11"/>
        <v>??T3LS3</v>
      </c>
      <c r="K36" t="str">
        <f t="shared" si="12"/>
        <v>"??T3LS3"</v>
      </c>
      <c r="N36">
        <f>N34</f>
        <v>3</v>
      </c>
      <c r="O36">
        <v>3</v>
      </c>
      <c r="P36" t="str">
        <f t="shared" si="13"/>
        <v>"Poprad"</v>
      </c>
      <c r="Q36">
        <f t="shared" si="14"/>
        <v>892</v>
      </c>
      <c r="R36">
        <f t="shared" si="14"/>
        <v>567</v>
      </c>
      <c r="T36" s="1" t="str">
        <f t="shared" si="15"/>
        <v>UPDATE section SET cityName="Poprad", cityX=892, cityY=567, cityLabelPosition=0 WHERE refa="??T3LS3";</v>
      </c>
    </row>
    <row r="37" spans="6:20" x14ac:dyDescent="0.25">
      <c r="F37" t="str">
        <v>Košice</v>
      </c>
      <c r="G37">
        <v>965.61282669637376</v>
      </c>
      <c r="H37">
        <v>675.17985053454277</v>
      </c>
      <c r="I37">
        <v>0</v>
      </c>
      <c r="J37" t="str">
        <f t="shared" si="11"/>
        <v>??T3LS4</v>
      </c>
      <c r="K37" t="str">
        <f t="shared" si="12"/>
        <v>"??T3LS4"</v>
      </c>
      <c r="N37">
        <f>N34</f>
        <v>3</v>
      </c>
      <c r="O37">
        <v>4</v>
      </c>
      <c r="P37" t="str">
        <f t="shared" si="13"/>
        <v>"Košice"</v>
      </c>
      <c r="Q37">
        <f t="shared" si="14"/>
        <v>965</v>
      </c>
      <c r="R37">
        <f t="shared" si="14"/>
        <v>675</v>
      </c>
      <c r="T37" s="1" t="str">
        <f t="shared" si="15"/>
        <v>UPDATE section SET cityName="Košice", cityX=965, cityY=675, cityLabelPosition=0 WHERE refa="??T3LS4";</v>
      </c>
    </row>
    <row r="38" spans="6:20" x14ac:dyDescent="0.25">
      <c r="F38" t="str">
        <v>Prešov</v>
      </c>
      <c r="G38">
        <v>1152.5727108113379</v>
      </c>
      <c r="H38">
        <v>889.80198779909404</v>
      </c>
      <c r="I38">
        <v>0</v>
      </c>
      <c r="J38" t="str">
        <f t="shared" si="11"/>
        <v>??T4LS1</v>
      </c>
      <c r="K38" t="str">
        <f t="shared" si="12"/>
        <v>"??T4LS1"</v>
      </c>
      <c r="N38">
        <f>N34+1</f>
        <v>4</v>
      </c>
      <c r="O38">
        <v>1</v>
      </c>
      <c r="P38" t="str">
        <f t="shared" si="13"/>
        <v>"Prešov"</v>
      </c>
      <c r="Q38">
        <f t="shared" si="14"/>
        <v>1152</v>
      </c>
      <c r="R38">
        <f t="shared" si="14"/>
        <v>889</v>
      </c>
      <c r="T38" s="1" t="str">
        <f t="shared" si="15"/>
        <v>UPDATE section SET cityName="Prešov", cityX=1152, cityY=889, cityLabelPosition=0 WHERE refa="??T4LS1";</v>
      </c>
    </row>
    <row r="39" spans="6:20" x14ac:dyDescent="0.25">
      <c r="F39" t="str">
        <v>Humenné</v>
      </c>
      <c r="G39">
        <v>1148.4482073730562</v>
      </c>
      <c r="H39">
        <v>614.81718716260843</v>
      </c>
      <c r="I39">
        <v>0</v>
      </c>
      <c r="J39" t="str">
        <f t="shared" si="11"/>
        <v>??T4LS2</v>
      </c>
      <c r="K39" t="str">
        <f t="shared" si="12"/>
        <v>"??T4LS2"</v>
      </c>
      <c r="N39">
        <f>N38</f>
        <v>4</v>
      </c>
      <c r="O39">
        <v>2</v>
      </c>
      <c r="P39" t="str">
        <f t="shared" si="13"/>
        <v>"Humenné"</v>
      </c>
      <c r="Q39">
        <f t="shared" si="14"/>
        <v>1148</v>
      </c>
      <c r="R39">
        <f t="shared" si="14"/>
        <v>614</v>
      </c>
      <c r="T39" s="1" t="str">
        <f t="shared" si="15"/>
        <v>UPDATE section SET cityName="Humenné", cityX=1148, cityY=614, cityLabelPosition=0 WHERE refa="??T4LS2";</v>
      </c>
    </row>
    <row r="40" spans="6:20" x14ac:dyDescent="0.25">
      <c r="F40" t="str">
        <v>Michalovce</v>
      </c>
      <c r="G40">
        <v>1320.2857310555833</v>
      </c>
      <c r="H40">
        <v>681.88847772057284</v>
      </c>
      <c r="I40">
        <v>0</v>
      </c>
      <c r="J40" t="str">
        <f t="shared" si="11"/>
        <v>??T4LS3</v>
      </c>
      <c r="K40" t="str">
        <f t="shared" si="12"/>
        <v>"??T4LS3"</v>
      </c>
      <c r="N40">
        <f>N38</f>
        <v>4</v>
      </c>
      <c r="O40">
        <v>3</v>
      </c>
      <c r="P40" t="str">
        <f t="shared" si="13"/>
        <v>"Michalovce"</v>
      </c>
      <c r="Q40">
        <f t="shared" si="14"/>
        <v>1320</v>
      </c>
      <c r="R40">
        <f t="shared" si="14"/>
        <v>681</v>
      </c>
      <c r="T40" s="1" t="str">
        <f t="shared" si="15"/>
        <v>UPDATE section SET cityName="Michalovce", cityX=1320, cityY=681, cityLabelPosition=0 WHERE refa="??T4LS3";</v>
      </c>
    </row>
    <row r="41" spans="6:20" x14ac:dyDescent="0.25">
      <c r="F41" t="e">
        <v>#REF!</v>
      </c>
      <c r="G41">
        <v>1323.0345811731754</v>
      </c>
      <c r="H41">
        <v>852.9150251875642</v>
      </c>
      <c r="I41">
        <v>0</v>
      </c>
      <c r="J41" t="str">
        <f t="shared" si="11"/>
        <v>??T4LS4</v>
      </c>
      <c r="K41" t="str">
        <f t="shared" si="12"/>
        <v>"??T4LS4"</v>
      </c>
      <c r="N41">
        <f>N38</f>
        <v>4</v>
      </c>
      <c r="O41">
        <v>4</v>
      </c>
      <c r="P41" t="e">
        <f t="shared" si="13"/>
        <v>#REF!</v>
      </c>
      <c r="Q41">
        <f t="shared" si="14"/>
        <v>1323</v>
      </c>
      <c r="R41">
        <f t="shared" si="14"/>
        <v>852</v>
      </c>
      <c r="T41" s="1" t="e">
        <f t="shared" si="15"/>
        <v>#REF!</v>
      </c>
    </row>
  </sheetData>
  <mergeCells count="4">
    <mergeCell ref="A4:A5"/>
    <mergeCell ref="A9:A10"/>
    <mergeCell ref="E14:E17"/>
    <mergeCell ref="E18:E2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E43"/>
  <sheetViews>
    <sheetView topLeftCell="M1" workbookViewId="0">
      <selection activeCell="AD2" sqref="AD2"/>
    </sheetView>
  </sheetViews>
  <sheetFormatPr defaultRowHeight="15" x14ac:dyDescent="0.25"/>
  <cols>
    <col min="1" max="1" width="14.85546875" customWidth="1"/>
    <col min="2" max="2" width="10.42578125" customWidth="1"/>
    <col min="5" max="5" width="3.7109375" customWidth="1"/>
    <col min="15" max="15" width="13.28515625" bestFit="1" customWidth="1"/>
  </cols>
  <sheetData>
    <row r="3" spans="1:31" ht="21" x14ac:dyDescent="0.35">
      <c r="A3" s="4" t="s">
        <v>254</v>
      </c>
      <c r="B3" t="s">
        <v>40</v>
      </c>
      <c r="C3" t="s">
        <v>30</v>
      </c>
    </row>
    <row r="4" spans="1:31" x14ac:dyDescent="0.25">
      <c r="P4">
        <v>1</v>
      </c>
      <c r="Q4">
        <f>P4+1</f>
        <v>2</v>
      </c>
      <c r="R4">
        <f t="shared" ref="R4:AE4" si="0">Q4+1</f>
        <v>3</v>
      </c>
      <c r="S4">
        <f t="shared" si="0"/>
        <v>4</v>
      </c>
      <c r="T4">
        <f t="shared" si="0"/>
        <v>5</v>
      </c>
      <c r="U4">
        <f t="shared" si="0"/>
        <v>6</v>
      </c>
      <c r="V4">
        <f t="shared" si="0"/>
        <v>7</v>
      </c>
      <c r="W4">
        <f t="shared" si="0"/>
        <v>8</v>
      </c>
      <c r="X4">
        <f t="shared" si="0"/>
        <v>9</v>
      </c>
      <c r="Y4">
        <f t="shared" si="0"/>
        <v>10</v>
      </c>
      <c r="Z4">
        <f t="shared" si="0"/>
        <v>11</v>
      </c>
      <c r="AA4">
        <f t="shared" si="0"/>
        <v>12</v>
      </c>
      <c r="AB4">
        <f t="shared" si="0"/>
        <v>13</v>
      </c>
      <c r="AC4">
        <f t="shared" si="0"/>
        <v>14</v>
      </c>
      <c r="AD4">
        <f t="shared" si="0"/>
        <v>15</v>
      </c>
      <c r="AE4">
        <f t="shared" si="0"/>
        <v>16</v>
      </c>
    </row>
    <row r="5" spans="1:31" x14ac:dyDescent="0.25">
      <c r="C5" t="s">
        <v>0</v>
      </c>
      <c r="F5" t="s">
        <v>1</v>
      </c>
      <c r="G5" t="s">
        <v>2</v>
      </c>
      <c r="H5" t="s">
        <v>3</v>
      </c>
      <c r="I5" t="s">
        <v>4</v>
      </c>
      <c r="J5" t="s">
        <v>33</v>
      </c>
      <c r="K5" t="s">
        <v>34</v>
      </c>
      <c r="L5" t="s">
        <v>35</v>
      </c>
      <c r="M5" t="s">
        <v>36</v>
      </c>
      <c r="O5" t="s">
        <v>18</v>
      </c>
      <c r="P5" t="s">
        <v>255</v>
      </c>
      <c r="Q5" t="s">
        <v>256</v>
      </c>
      <c r="R5" t="s">
        <v>257</v>
      </c>
      <c r="S5" t="s">
        <v>258</v>
      </c>
      <c r="T5" t="s">
        <v>259</v>
      </c>
      <c r="U5" t="s">
        <v>260</v>
      </c>
      <c r="V5" t="s">
        <v>261</v>
      </c>
      <c r="W5" t="s">
        <v>262</v>
      </c>
      <c r="X5" t="s">
        <v>263</v>
      </c>
      <c r="Y5" t="s">
        <v>264</v>
      </c>
      <c r="Z5" t="s">
        <v>265</v>
      </c>
      <c r="AA5" t="s">
        <v>266</v>
      </c>
      <c r="AB5" t="s">
        <v>270</v>
      </c>
      <c r="AC5" t="s">
        <v>267</v>
      </c>
      <c r="AD5" t="s">
        <v>268</v>
      </c>
      <c r="AE5" t="s">
        <v>269</v>
      </c>
    </row>
    <row r="6" spans="1:31" x14ac:dyDescent="0.25">
      <c r="A6" s="11" t="s">
        <v>9</v>
      </c>
      <c r="B6" t="s">
        <v>7</v>
      </c>
      <c r="C6" s="3">
        <v>748.73260000000005</v>
      </c>
      <c r="E6" t="s">
        <v>5</v>
      </c>
      <c r="F6" s="3">
        <v>24.59</v>
      </c>
      <c r="G6" s="3">
        <v>190.29599999999999</v>
      </c>
      <c r="H6" s="3">
        <v>444.01799999999997</v>
      </c>
      <c r="I6" s="3">
        <v>156.90199999999999</v>
      </c>
      <c r="J6" s="3">
        <v>108.688</v>
      </c>
      <c r="K6" s="3">
        <v>384.63200000000001</v>
      </c>
      <c r="L6" s="3">
        <v>639.86699999999996</v>
      </c>
      <c r="M6" s="3">
        <v>371.75900000000001</v>
      </c>
      <c r="O6" t="s">
        <v>5</v>
      </c>
      <c r="P6" s="3">
        <v>18.428000000000001</v>
      </c>
      <c r="Q6" s="3">
        <v>193.57599999999999</v>
      </c>
      <c r="R6" s="3">
        <v>242.44300000000001</v>
      </c>
      <c r="S6" s="3">
        <v>199.173</v>
      </c>
      <c r="T6" s="3">
        <v>190.99100000000001</v>
      </c>
      <c r="U6" s="3">
        <v>343.76400000000001</v>
      </c>
      <c r="V6" s="3">
        <v>438.17599999999999</v>
      </c>
      <c r="W6" s="3">
        <v>611.69100000000003</v>
      </c>
      <c r="X6" s="3">
        <v>649.31100000000004</v>
      </c>
      <c r="Y6" s="3">
        <v>479.59500000000003</v>
      </c>
      <c r="Z6" s="3">
        <v>475.16500000000002</v>
      </c>
      <c r="AA6" s="3">
        <v>435.93700000000001</v>
      </c>
      <c r="AB6" s="3">
        <v>297.125</v>
      </c>
      <c r="AC6" s="3">
        <v>224.23699999999999</v>
      </c>
      <c r="AD6" s="3">
        <v>152.71600000000001</v>
      </c>
      <c r="AE6" s="3">
        <v>238.91300000000001</v>
      </c>
    </row>
    <row r="7" spans="1:31" x14ac:dyDescent="0.25">
      <c r="A7" s="11"/>
      <c r="B7" t="s">
        <v>8</v>
      </c>
      <c r="C7" s="3">
        <v>599.375</v>
      </c>
      <c r="E7" t="s">
        <v>6</v>
      </c>
      <c r="F7" s="3">
        <v>371.69799999999998</v>
      </c>
      <c r="G7" s="3">
        <v>411.88900000000001</v>
      </c>
      <c r="H7" s="3">
        <v>144.06</v>
      </c>
      <c r="I7" s="3">
        <v>55.085000000000001</v>
      </c>
      <c r="J7" s="3">
        <v>414.298</v>
      </c>
      <c r="K7" s="3">
        <v>499.93599999999998</v>
      </c>
      <c r="L7" s="3">
        <v>342.65300000000002</v>
      </c>
      <c r="M7" s="3">
        <v>234.626</v>
      </c>
      <c r="O7" t="s">
        <v>6</v>
      </c>
      <c r="P7" s="3">
        <v>468.83199999999999</v>
      </c>
      <c r="Q7" s="3">
        <v>369.88900000000001</v>
      </c>
      <c r="R7" s="3">
        <v>426.08699999999999</v>
      </c>
      <c r="S7" s="3">
        <v>498.62599999999998</v>
      </c>
      <c r="T7" s="3">
        <v>565.404</v>
      </c>
      <c r="U7" s="3">
        <v>544.82299999999998</v>
      </c>
      <c r="V7" s="3">
        <v>425.86200000000002</v>
      </c>
      <c r="W7" s="3">
        <v>404.59199999999998</v>
      </c>
      <c r="X7" s="3">
        <v>272.52300000000002</v>
      </c>
      <c r="Y7" s="3">
        <v>254.58600000000001</v>
      </c>
      <c r="Z7" s="3">
        <v>173.57599999999999</v>
      </c>
      <c r="AA7" s="3">
        <v>139.28200000000001</v>
      </c>
      <c r="AB7" s="3">
        <v>330.70800000000003</v>
      </c>
      <c r="AC7" s="3">
        <v>129.24799999999999</v>
      </c>
      <c r="AD7" s="3">
        <v>96.742999999999995</v>
      </c>
      <c r="AE7" s="3">
        <v>47.487000000000002</v>
      </c>
    </row>
    <row r="8" spans="1:31" x14ac:dyDescent="0.25">
      <c r="O8" t="s">
        <v>19</v>
      </c>
      <c r="P8" s="3"/>
      <c r="Q8" s="3"/>
      <c r="R8" s="3"/>
      <c r="S8" s="3"/>
      <c r="T8" s="3"/>
      <c r="U8" s="3"/>
      <c r="V8" s="3"/>
      <c r="W8" s="3"/>
      <c r="X8" s="3"/>
      <c r="Y8" s="3"/>
      <c r="Z8" s="3"/>
      <c r="AA8" s="3"/>
      <c r="AB8" s="3"/>
      <c r="AC8" s="3"/>
      <c r="AD8" s="3"/>
      <c r="AE8" s="3"/>
    </row>
    <row r="10" spans="1:31" x14ac:dyDescent="0.25">
      <c r="E10" t="s">
        <v>23</v>
      </c>
      <c r="F10">
        <v>1</v>
      </c>
      <c r="G10">
        <v>2</v>
      </c>
      <c r="H10">
        <v>3</v>
      </c>
      <c r="I10">
        <v>4</v>
      </c>
      <c r="J10">
        <v>1</v>
      </c>
      <c r="K10">
        <v>2</v>
      </c>
      <c r="L10">
        <v>3</v>
      </c>
      <c r="M10">
        <v>4</v>
      </c>
      <c r="O10" t="str">
        <f>O5</f>
        <v>name</v>
      </c>
      <c r="P10" t="str">
        <f t="shared" ref="P10:V10" si="1">P5</f>
        <v>Vigo</v>
      </c>
      <c r="Q10" t="str">
        <f t="shared" si="1"/>
        <v>Salamanca</v>
      </c>
      <c r="R10" t="str">
        <f t="shared" si="1"/>
        <v>Valladolid</v>
      </c>
      <c r="S10" t="str">
        <f t="shared" si="1"/>
        <v>León</v>
      </c>
      <c r="T10" t="str">
        <f t="shared" si="1"/>
        <v>Gijón</v>
      </c>
      <c r="U10" t="str">
        <f t="shared" si="1"/>
        <v>Bilbao</v>
      </c>
      <c r="V10" t="str">
        <f t="shared" si="1"/>
        <v>Zaragoza</v>
      </c>
      <c r="W10" t="str">
        <f>W5</f>
        <v>Barcelona</v>
      </c>
      <c r="X10" t="str">
        <f>X5</f>
        <v>Palma</v>
      </c>
      <c r="Y10" t="str">
        <f>Y5</f>
        <v>Valencia</v>
      </c>
      <c r="Z10" t="str">
        <f>Z5</f>
        <v>Alicante</v>
      </c>
      <c r="AA10" t="str">
        <f>AB5</f>
        <v>MADRID</v>
      </c>
      <c r="AB10" t="str">
        <f>AC5</f>
        <v>Córdoba</v>
      </c>
      <c r="AC10" t="str">
        <f>AD5</f>
        <v>Seville</v>
      </c>
      <c r="AD10" t="str">
        <f>AE5</f>
        <v>Málaga</v>
      </c>
      <c r="AE10" t="e">
        <f>#REF!</f>
        <v>#REF!</v>
      </c>
    </row>
    <row r="11" spans="1:31" x14ac:dyDescent="0.25">
      <c r="A11" s="11" t="s">
        <v>20</v>
      </c>
      <c r="B11" t="s">
        <v>21</v>
      </c>
      <c r="C11" s="2">
        <v>1500</v>
      </c>
      <c r="E11" t="s">
        <v>5</v>
      </c>
      <c r="F11" s="2">
        <f>$C$11/$C$6*F6</f>
        <v>49.26324832122976</v>
      </c>
      <c r="G11" s="2">
        <f t="shared" ref="G11:M11" si="2">$C$11/$C$6*G6</f>
        <v>381.23623841141676</v>
      </c>
      <c r="H11" s="2">
        <f t="shared" si="2"/>
        <v>889.53920264724661</v>
      </c>
      <c r="I11" s="2">
        <f t="shared" si="2"/>
        <v>314.3351845505324</v>
      </c>
      <c r="J11" s="2">
        <f t="shared" si="2"/>
        <v>217.74395825692642</v>
      </c>
      <c r="K11" s="2">
        <f t="shared" si="2"/>
        <v>770.56615405820435</v>
      </c>
      <c r="L11" s="2">
        <f t="shared" si="2"/>
        <v>1281.9002404863897</v>
      </c>
      <c r="M11" s="2">
        <f t="shared" si="2"/>
        <v>744.77657310500433</v>
      </c>
      <c r="O11" t="str">
        <f t="shared" ref="O11:O12" si="3">O6</f>
        <v>X</v>
      </c>
      <c r="P11">
        <f t="shared" ref="P11:AE11" si="4">$C$11/$C$6*P6</f>
        <v>36.918387151834978</v>
      </c>
      <c r="Q11">
        <f t="shared" si="4"/>
        <v>387.80734270151981</v>
      </c>
      <c r="R11">
        <f t="shared" si="4"/>
        <v>485.70677969678354</v>
      </c>
      <c r="S11">
        <f t="shared" si="4"/>
        <v>399.02029108923529</v>
      </c>
      <c r="T11">
        <f t="shared" si="4"/>
        <v>382.62859130215509</v>
      </c>
      <c r="U11">
        <f t="shared" si="4"/>
        <v>688.69179731188399</v>
      </c>
      <c r="V11">
        <f t="shared" si="4"/>
        <v>877.83542482322775</v>
      </c>
      <c r="W11">
        <f t="shared" si="4"/>
        <v>1225.4528519260414</v>
      </c>
      <c r="X11">
        <f t="shared" si="4"/>
        <v>1300.8202127167963</v>
      </c>
      <c r="Y11">
        <f t="shared" si="4"/>
        <v>960.81364695486741</v>
      </c>
      <c r="Z11">
        <f t="shared" si="4"/>
        <v>951.93864939231969</v>
      </c>
      <c r="AA11">
        <f t="shared" si="4"/>
        <v>873.34984479105083</v>
      </c>
      <c r="AB11">
        <f t="shared" si="4"/>
        <v>595.2559031088</v>
      </c>
      <c r="AC11">
        <f t="shared" si="4"/>
        <v>449.2331441158031</v>
      </c>
      <c r="AD11">
        <f t="shared" si="4"/>
        <v>305.94901303883387</v>
      </c>
      <c r="AE11">
        <f t="shared" si="4"/>
        <v>478.63482904310558</v>
      </c>
    </row>
    <row r="12" spans="1:31" x14ac:dyDescent="0.25">
      <c r="A12" s="11"/>
      <c r="B12" t="s">
        <v>22</v>
      </c>
      <c r="C12" s="2">
        <v>1800</v>
      </c>
      <c r="E12" t="s">
        <v>6</v>
      </c>
      <c r="F12" s="2">
        <f>$C$12-$C$12/$C$7*F7</f>
        <v>683.74323253388957</v>
      </c>
      <c r="G12" s="2">
        <f t="shared" ref="G12:M12" si="5">$C$12-$C$12/$C$7*G7</f>
        <v>563.04450469238782</v>
      </c>
      <c r="H12" s="2">
        <f t="shared" si="5"/>
        <v>1367.3693430656936</v>
      </c>
      <c r="I12" s="2">
        <f t="shared" si="5"/>
        <v>1634.5726798748697</v>
      </c>
      <c r="J12" s="2">
        <f t="shared" si="5"/>
        <v>555.80996871741399</v>
      </c>
      <c r="K12" s="2">
        <f t="shared" si="5"/>
        <v>298.62807090719502</v>
      </c>
      <c r="L12" s="2">
        <f t="shared" si="5"/>
        <v>770.96909280500518</v>
      </c>
      <c r="M12" s="2">
        <f t="shared" si="5"/>
        <v>1095.3880291970804</v>
      </c>
      <c r="O12" t="str">
        <f t="shared" si="3"/>
        <v>Y</v>
      </c>
      <c r="P12">
        <f t="shared" ref="P12:AE12" si="6">$C$12-$C$12/$C$7*P7</f>
        <v>392.03737226277372</v>
      </c>
      <c r="Q12">
        <f t="shared" si="6"/>
        <v>689.17589155370183</v>
      </c>
      <c r="R12">
        <f t="shared" si="6"/>
        <v>520.40608967674666</v>
      </c>
      <c r="S12">
        <f t="shared" si="6"/>
        <v>302.56216892596467</v>
      </c>
      <c r="T12">
        <f t="shared" si="6"/>
        <v>102.01927007299287</v>
      </c>
      <c r="U12">
        <f t="shared" si="6"/>
        <v>163.82665276329521</v>
      </c>
      <c r="V12">
        <f t="shared" si="6"/>
        <v>521.0817935349321</v>
      </c>
      <c r="W12">
        <f t="shared" si="6"/>
        <v>584.95833159541189</v>
      </c>
      <c r="X12">
        <f t="shared" si="6"/>
        <v>981.57847758081334</v>
      </c>
      <c r="Y12">
        <f t="shared" si="6"/>
        <v>1035.4455891553703</v>
      </c>
      <c r="Z12">
        <f t="shared" si="6"/>
        <v>1278.729009384776</v>
      </c>
      <c r="AA12">
        <f t="shared" si="6"/>
        <v>1381.7182898852971</v>
      </c>
      <c r="AB12">
        <f t="shared" si="6"/>
        <v>806.8414598540146</v>
      </c>
      <c r="AC12">
        <f t="shared" si="6"/>
        <v>1411.8516788321167</v>
      </c>
      <c r="AD12">
        <f t="shared" si="6"/>
        <v>1509.4683628779981</v>
      </c>
      <c r="AE12">
        <f t="shared" si="6"/>
        <v>1657.390448383733</v>
      </c>
    </row>
    <row r="13" spans="1:31" x14ac:dyDescent="0.25">
      <c r="O13" t="str">
        <f>O8</f>
        <v>label position</v>
      </c>
      <c r="P13">
        <f t="shared" ref="P13:AE13" si="7">P8</f>
        <v>0</v>
      </c>
      <c r="Q13">
        <f t="shared" si="7"/>
        <v>0</v>
      </c>
      <c r="R13">
        <f t="shared" si="7"/>
        <v>0</v>
      </c>
      <c r="S13">
        <f t="shared" si="7"/>
        <v>0</v>
      </c>
      <c r="T13">
        <f t="shared" si="7"/>
        <v>0</v>
      </c>
      <c r="U13">
        <f t="shared" si="7"/>
        <v>0</v>
      </c>
      <c r="V13">
        <f t="shared" si="7"/>
        <v>0</v>
      </c>
      <c r="W13">
        <f t="shared" si="7"/>
        <v>0</v>
      </c>
      <c r="X13">
        <f t="shared" si="7"/>
        <v>0</v>
      </c>
      <c r="Y13">
        <f t="shared" si="7"/>
        <v>0</v>
      </c>
      <c r="Z13">
        <f t="shared" si="7"/>
        <v>0</v>
      </c>
      <c r="AA13">
        <f t="shared" si="7"/>
        <v>0</v>
      </c>
      <c r="AB13">
        <f t="shared" si="7"/>
        <v>0</v>
      </c>
      <c r="AC13">
        <f t="shared" si="7"/>
        <v>0</v>
      </c>
      <c r="AD13">
        <f t="shared" si="7"/>
        <v>0</v>
      </c>
      <c r="AE13">
        <f t="shared" si="7"/>
        <v>0</v>
      </c>
    </row>
    <row r="15" spans="1:31" x14ac:dyDescent="0.25">
      <c r="F15" t="str">
        <f t="array" ref="F15:H23">TRANSPOSE(E10:M12)</f>
        <v>#</v>
      </c>
      <c r="G15" t="str">
        <v>X</v>
      </c>
      <c r="H15" t="str">
        <v>Y</v>
      </c>
      <c r="I15" t="s">
        <v>25</v>
      </c>
      <c r="J15" t="s">
        <v>39</v>
      </c>
      <c r="K15" t="s">
        <v>31</v>
      </c>
      <c r="L15" t="s">
        <v>32</v>
      </c>
    </row>
    <row r="16" spans="1:31" x14ac:dyDescent="0.25">
      <c r="E16" s="12" t="s">
        <v>37</v>
      </c>
      <c r="F16">
        <v>1</v>
      </c>
      <c r="G16" s="2">
        <v>49.26324832122976</v>
      </c>
      <c r="H16" s="2">
        <v>683.74323253388957</v>
      </c>
      <c r="I16" t="str">
        <f>$B$3&amp;"T"&amp;F16</f>
        <v>??T1</v>
      </c>
      <c r="J16" t="str">
        <f t="shared" ref="J16:J23" si="8">Q&amp;I16&amp;Q</f>
        <v>"??T1"</v>
      </c>
      <c r="K16">
        <f t="shared" ref="K16:L23" si="9">INT(G16)</f>
        <v>49</v>
      </c>
      <c r="L16">
        <f t="shared" si="9"/>
        <v>683</v>
      </c>
      <c r="T16" s="1" t="str">
        <f>"UPDATE book_test SET mapPathX="&amp;K16&amp;", mapPathY="&amp;L16&amp;", constructX="&amp;K20&amp;", constructY="&amp;L20&amp;" WHERE refa="&amp;J16&amp;";"</f>
        <v>UPDATE book_test SET mapPathX=49, mapPathY=683, constructX=217, constructY=555 WHERE refa="??T1";</v>
      </c>
    </row>
    <row r="17" spans="5:20" x14ac:dyDescent="0.25">
      <c r="E17" s="12"/>
      <c r="F17">
        <v>2</v>
      </c>
      <c r="G17" s="2">
        <v>381.23623841141676</v>
      </c>
      <c r="H17" s="2">
        <v>563.04450469238782</v>
      </c>
      <c r="I17" t="str">
        <f t="shared" ref="I17:I23" si="10">$B$3&amp;"T"&amp;F17</f>
        <v>??T2</v>
      </c>
      <c r="J17" t="str">
        <f t="shared" si="8"/>
        <v>"??T2"</v>
      </c>
      <c r="K17">
        <f t="shared" si="9"/>
        <v>381</v>
      </c>
      <c r="L17">
        <f t="shared" si="9"/>
        <v>563</v>
      </c>
      <c r="T17" s="1" t="str">
        <f>"UPDATE book_test SET mapPathX="&amp;K17&amp;", mapPathY="&amp;L17&amp;", constructX="&amp;K21&amp;", constructY="&amp;L21&amp;" WHERE refa="&amp;J17&amp;";"</f>
        <v>UPDATE book_test SET mapPathX=381, mapPathY=563, constructX=770, constructY=298 WHERE refa="??T2";</v>
      </c>
    </row>
    <row r="18" spans="5:20" x14ac:dyDescent="0.25">
      <c r="E18" s="12"/>
      <c r="F18">
        <v>3</v>
      </c>
      <c r="G18" s="2">
        <v>889.53920264724661</v>
      </c>
      <c r="H18" s="2">
        <v>1367.3693430656936</v>
      </c>
      <c r="I18" t="str">
        <f t="shared" si="10"/>
        <v>??T3</v>
      </c>
      <c r="J18" t="str">
        <f t="shared" si="8"/>
        <v>"??T3"</v>
      </c>
      <c r="K18">
        <f t="shared" si="9"/>
        <v>889</v>
      </c>
      <c r="L18">
        <f t="shared" si="9"/>
        <v>1367</v>
      </c>
      <c r="T18" s="1" t="str">
        <f>"UPDATE book_test SET mapPathX="&amp;K18&amp;", mapPathY="&amp;L18&amp;", constructX="&amp;K22&amp;", constructY="&amp;L22&amp;" WHERE refa="&amp;J18&amp;";"</f>
        <v>UPDATE book_test SET mapPathX=889, mapPathY=1367, constructX=1281, constructY=770 WHERE refa="??T3";</v>
      </c>
    </row>
    <row r="19" spans="5:20" x14ac:dyDescent="0.25">
      <c r="E19" s="12"/>
      <c r="F19">
        <v>4</v>
      </c>
      <c r="G19" s="2">
        <v>314.3351845505324</v>
      </c>
      <c r="H19" s="2">
        <v>1634.5726798748697</v>
      </c>
      <c r="I19" t="str">
        <f t="shared" si="10"/>
        <v>??T4</v>
      </c>
      <c r="J19" t="str">
        <f t="shared" si="8"/>
        <v>"??T4"</v>
      </c>
      <c r="K19">
        <f t="shared" si="9"/>
        <v>314</v>
      </c>
      <c r="L19">
        <f t="shared" si="9"/>
        <v>1634</v>
      </c>
      <c r="T19" s="1" t="str">
        <f>"UPDATE book_test SET mapPathX="&amp;K19&amp;", mapPathY="&amp;L19&amp;", constructX="&amp;K23&amp;", constructY="&amp;L23&amp;" WHERE refa="&amp;J19&amp;";"</f>
        <v>UPDATE book_test SET mapPathX=314, mapPathY=1634, constructX=744, constructY=1095 WHERE refa="??T4";</v>
      </c>
    </row>
    <row r="20" spans="5:20" ht="15" customHeight="1" x14ac:dyDescent="0.25">
      <c r="E20" s="12" t="s">
        <v>38</v>
      </c>
      <c r="F20">
        <v>1</v>
      </c>
      <c r="G20" s="2">
        <v>217.74395825692642</v>
      </c>
      <c r="H20" s="2">
        <v>555.80996871741399</v>
      </c>
      <c r="I20" t="str">
        <f t="shared" si="10"/>
        <v>??T1</v>
      </c>
      <c r="J20" t="str">
        <f t="shared" si="8"/>
        <v>"??T1"</v>
      </c>
      <c r="K20">
        <f t="shared" si="9"/>
        <v>217</v>
      </c>
      <c r="L20">
        <f t="shared" si="9"/>
        <v>555</v>
      </c>
    </row>
    <row r="21" spans="5:20" x14ac:dyDescent="0.25">
      <c r="E21" s="12"/>
      <c r="F21">
        <v>2</v>
      </c>
      <c r="G21" s="2">
        <v>770.56615405820435</v>
      </c>
      <c r="H21" s="2">
        <v>298.62807090719502</v>
      </c>
      <c r="I21" t="str">
        <f t="shared" si="10"/>
        <v>??T2</v>
      </c>
      <c r="J21" t="str">
        <f t="shared" si="8"/>
        <v>"??T2"</v>
      </c>
      <c r="K21">
        <f t="shared" si="9"/>
        <v>770</v>
      </c>
      <c r="L21">
        <f t="shared" si="9"/>
        <v>298</v>
      </c>
    </row>
    <row r="22" spans="5:20" x14ac:dyDescent="0.25">
      <c r="E22" s="12"/>
      <c r="F22">
        <v>3</v>
      </c>
      <c r="G22" s="2">
        <v>1281.9002404863897</v>
      </c>
      <c r="H22" s="2">
        <v>770.96909280500518</v>
      </c>
      <c r="I22" t="str">
        <f t="shared" si="10"/>
        <v>??T3</v>
      </c>
      <c r="J22" t="str">
        <f t="shared" si="8"/>
        <v>"??T3"</v>
      </c>
      <c r="K22">
        <f t="shared" si="9"/>
        <v>1281</v>
      </c>
      <c r="L22">
        <f t="shared" si="9"/>
        <v>770</v>
      </c>
    </row>
    <row r="23" spans="5:20" x14ac:dyDescent="0.25">
      <c r="E23" s="12"/>
      <c r="F23">
        <v>4</v>
      </c>
      <c r="G23" s="2">
        <v>744.77657310500433</v>
      </c>
      <c r="H23" s="2">
        <v>1095.3880291970804</v>
      </c>
      <c r="I23" t="str">
        <f t="shared" si="10"/>
        <v>??T4</v>
      </c>
      <c r="J23" t="str">
        <f t="shared" si="8"/>
        <v>"??T4"</v>
      </c>
      <c r="K23">
        <f t="shared" si="9"/>
        <v>744</v>
      </c>
      <c r="L23">
        <f t="shared" si="9"/>
        <v>1095</v>
      </c>
    </row>
    <row r="27" spans="5:20" x14ac:dyDescent="0.25">
      <c r="F27" t="str">
        <f t="array" ref="F27:I43">TRANSPOSE(O10:AE13)</f>
        <v>name</v>
      </c>
      <c r="G27" t="str">
        <v>X</v>
      </c>
      <c r="H27" t="str">
        <v>Y</v>
      </c>
      <c r="I27" t="str">
        <v>label position</v>
      </c>
      <c r="J27" t="s">
        <v>25</v>
      </c>
      <c r="K27" t="s">
        <v>39</v>
      </c>
      <c r="N27" t="s">
        <v>27</v>
      </c>
      <c r="O27" t="s">
        <v>28</v>
      </c>
      <c r="P27" t="s">
        <v>29</v>
      </c>
      <c r="Q27" t="s">
        <v>31</v>
      </c>
      <c r="R27" t="s">
        <v>32</v>
      </c>
    </row>
    <row r="28" spans="5:20" x14ac:dyDescent="0.25">
      <c r="F28" t="str">
        <v>Vigo</v>
      </c>
      <c r="G28">
        <v>36.918387151834978</v>
      </c>
      <c r="H28">
        <v>392.03737226277372</v>
      </c>
      <c r="I28">
        <v>0</v>
      </c>
      <c r="J28" t="str">
        <f t="shared" ref="J28:J43" si="11">$B$3&amp;"T"&amp;N28&amp;"LS"&amp;O28</f>
        <v>??T1LS1</v>
      </c>
      <c r="K28" t="str">
        <f t="shared" ref="K28:K43" si="12">Q&amp;J28&amp;Q</f>
        <v>"??T1LS1"</v>
      </c>
      <c r="N28">
        <v>1</v>
      </c>
      <c r="O28">
        <v>1</v>
      </c>
      <c r="P28" t="str">
        <f t="shared" ref="P28:P43" si="13">Q&amp;F28&amp;Q</f>
        <v>"Vigo"</v>
      </c>
      <c r="Q28">
        <f t="shared" ref="Q28:R43" si="14">INT(G28)</f>
        <v>36</v>
      </c>
      <c r="R28">
        <f t="shared" si="14"/>
        <v>392</v>
      </c>
      <c r="T28" s="1" t="str">
        <f>"UPDATE section SET cityName="&amp;P28&amp;", cityX="&amp;Q28&amp;", cityY="&amp;R28&amp;", cityLabelPosition="&amp;I28&amp;" WHERE refa="&amp;K28&amp;";"</f>
        <v>UPDATE section SET cityName="Vigo", cityX=36, cityY=392, cityLabelPosition=0 WHERE refa="??T1LS1";</v>
      </c>
    </row>
    <row r="29" spans="5:20" x14ac:dyDescent="0.25">
      <c r="F29" t="str">
        <v>Salamanca</v>
      </c>
      <c r="G29">
        <v>387.80734270151981</v>
      </c>
      <c r="H29">
        <v>689.17589155370183</v>
      </c>
      <c r="I29">
        <v>0</v>
      </c>
      <c r="J29" t="str">
        <f t="shared" si="11"/>
        <v>??T1LS2</v>
      </c>
      <c r="K29" t="str">
        <f t="shared" si="12"/>
        <v>"??T1LS2"</v>
      </c>
      <c r="N29">
        <f>N28</f>
        <v>1</v>
      </c>
      <c r="O29">
        <v>2</v>
      </c>
      <c r="P29" t="str">
        <f t="shared" si="13"/>
        <v>"Salamanca"</v>
      </c>
      <c r="Q29">
        <f t="shared" si="14"/>
        <v>387</v>
      </c>
      <c r="R29">
        <f t="shared" si="14"/>
        <v>689</v>
      </c>
      <c r="T29" s="1" t="str">
        <f t="shared" ref="T29:T43" si="15">"UPDATE section SET cityName="&amp;P29&amp;", cityX="&amp;Q29&amp;", cityY="&amp;R29&amp;", cityLabelPosition="&amp;I29&amp;" WHERE refa="&amp;K29&amp;";"</f>
        <v>UPDATE section SET cityName="Salamanca", cityX=387, cityY=689, cityLabelPosition=0 WHERE refa="??T1LS2";</v>
      </c>
    </row>
    <row r="30" spans="5:20" x14ac:dyDescent="0.25">
      <c r="F30" t="str">
        <v>Valladolid</v>
      </c>
      <c r="G30">
        <v>485.70677969678354</v>
      </c>
      <c r="H30">
        <v>520.40608967674666</v>
      </c>
      <c r="I30">
        <v>0</v>
      </c>
      <c r="J30" t="str">
        <f t="shared" si="11"/>
        <v>??T1LS3</v>
      </c>
      <c r="K30" t="str">
        <f t="shared" si="12"/>
        <v>"??T1LS3"</v>
      </c>
      <c r="N30">
        <f>N28</f>
        <v>1</v>
      </c>
      <c r="O30">
        <v>3</v>
      </c>
      <c r="P30" t="str">
        <f t="shared" si="13"/>
        <v>"Valladolid"</v>
      </c>
      <c r="Q30">
        <f t="shared" si="14"/>
        <v>485</v>
      </c>
      <c r="R30">
        <f t="shared" si="14"/>
        <v>520</v>
      </c>
      <c r="T30" s="1" t="str">
        <f t="shared" si="15"/>
        <v>UPDATE section SET cityName="Valladolid", cityX=485, cityY=520, cityLabelPosition=0 WHERE refa="??T1LS3";</v>
      </c>
    </row>
    <row r="31" spans="5:20" x14ac:dyDescent="0.25">
      <c r="F31" t="str">
        <v>León</v>
      </c>
      <c r="G31">
        <v>399.02029108923529</v>
      </c>
      <c r="H31">
        <v>302.56216892596467</v>
      </c>
      <c r="I31">
        <v>0</v>
      </c>
      <c r="J31" t="str">
        <f t="shared" si="11"/>
        <v>??T1LS4</v>
      </c>
      <c r="K31" t="str">
        <f t="shared" si="12"/>
        <v>"??T1LS4"</v>
      </c>
      <c r="N31">
        <f>N28</f>
        <v>1</v>
      </c>
      <c r="O31">
        <v>4</v>
      </c>
      <c r="P31" t="str">
        <f t="shared" si="13"/>
        <v>"León"</v>
      </c>
      <c r="Q31">
        <f t="shared" si="14"/>
        <v>399</v>
      </c>
      <c r="R31">
        <f t="shared" si="14"/>
        <v>302</v>
      </c>
      <c r="T31" s="1" t="str">
        <f t="shared" si="15"/>
        <v>UPDATE section SET cityName="León", cityX=399, cityY=302, cityLabelPosition=0 WHERE refa="??T1LS4";</v>
      </c>
    </row>
    <row r="32" spans="5:20" x14ac:dyDescent="0.25">
      <c r="F32" t="str">
        <v>Gijón</v>
      </c>
      <c r="G32">
        <v>382.62859130215509</v>
      </c>
      <c r="H32">
        <v>102.01927007299287</v>
      </c>
      <c r="I32">
        <v>0</v>
      </c>
      <c r="J32" t="str">
        <f t="shared" si="11"/>
        <v>??T2LS1</v>
      </c>
      <c r="K32" t="str">
        <f t="shared" si="12"/>
        <v>"??T2LS1"</v>
      </c>
      <c r="N32">
        <f>N28+1</f>
        <v>2</v>
      </c>
      <c r="O32">
        <v>1</v>
      </c>
      <c r="P32" t="str">
        <f t="shared" si="13"/>
        <v>"Gijón"</v>
      </c>
      <c r="Q32">
        <f t="shared" si="14"/>
        <v>382</v>
      </c>
      <c r="R32">
        <f t="shared" si="14"/>
        <v>102</v>
      </c>
      <c r="T32" s="1" t="str">
        <f t="shared" si="15"/>
        <v>UPDATE section SET cityName="Gijón", cityX=382, cityY=102, cityLabelPosition=0 WHERE refa="??T2LS1";</v>
      </c>
    </row>
    <row r="33" spans="6:20" x14ac:dyDescent="0.25">
      <c r="F33" t="str">
        <v>Bilbao</v>
      </c>
      <c r="G33">
        <v>688.69179731188399</v>
      </c>
      <c r="H33">
        <v>163.82665276329521</v>
      </c>
      <c r="I33">
        <v>0</v>
      </c>
      <c r="J33" t="str">
        <f t="shared" si="11"/>
        <v>??T2LS2</v>
      </c>
      <c r="K33" t="str">
        <f t="shared" si="12"/>
        <v>"??T2LS2"</v>
      </c>
      <c r="N33">
        <f>N32</f>
        <v>2</v>
      </c>
      <c r="O33">
        <v>2</v>
      </c>
      <c r="P33" t="str">
        <f t="shared" si="13"/>
        <v>"Bilbao"</v>
      </c>
      <c r="Q33">
        <f t="shared" si="14"/>
        <v>688</v>
      </c>
      <c r="R33">
        <f t="shared" si="14"/>
        <v>163</v>
      </c>
      <c r="T33" s="1" t="str">
        <f t="shared" si="15"/>
        <v>UPDATE section SET cityName="Bilbao", cityX=688, cityY=163, cityLabelPosition=0 WHERE refa="??T2LS2";</v>
      </c>
    </row>
    <row r="34" spans="6:20" x14ac:dyDescent="0.25">
      <c r="F34" t="str">
        <v>Zaragoza</v>
      </c>
      <c r="G34">
        <v>877.83542482322775</v>
      </c>
      <c r="H34">
        <v>521.0817935349321</v>
      </c>
      <c r="I34">
        <v>0</v>
      </c>
      <c r="J34" t="str">
        <f t="shared" si="11"/>
        <v>??T2LS3</v>
      </c>
      <c r="K34" t="str">
        <f t="shared" si="12"/>
        <v>"??T2LS3"</v>
      </c>
      <c r="N34">
        <f>N32</f>
        <v>2</v>
      </c>
      <c r="O34">
        <v>3</v>
      </c>
      <c r="P34" t="str">
        <f t="shared" si="13"/>
        <v>"Zaragoza"</v>
      </c>
      <c r="Q34">
        <f t="shared" si="14"/>
        <v>877</v>
      </c>
      <c r="R34">
        <f t="shared" si="14"/>
        <v>521</v>
      </c>
      <c r="T34" s="1" t="str">
        <f t="shared" si="15"/>
        <v>UPDATE section SET cityName="Zaragoza", cityX=877, cityY=521, cityLabelPosition=0 WHERE refa="??T2LS3";</v>
      </c>
    </row>
    <row r="35" spans="6:20" x14ac:dyDescent="0.25">
      <c r="F35" t="str">
        <v>Barcelona</v>
      </c>
      <c r="G35">
        <v>1225.4528519260414</v>
      </c>
      <c r="H35">
        <v>584.95833159541189</v>
      </c>
      <c r="I35">
        <v>0</v>
      </c>
      <c r="J35" t="str">
        <f t="shared" si="11"/>
        <v>??T2LS4</v>
      </c>
      <c r="K35" t="str">
        <f t="shared" si="12"/>
        <v>"??T2LS4"</v>
      </c>
      <c r="N35">
        <f>N32</f>
        <v>2</v>
      </c>
      <c r="O35">
        <v>4</v>
      </c>
      <c r="P35" t="str">
        <f t="shared" si="13"/>
        <v>"Barcelona"</v>
      </c>
      <c r="Q35">
        <f t="shared" si="14"/>
        <v>1225</v>
      </c>
      <c r="R35">
        <f t="shared" si="14"/>
        <v>584</v>
      </c>
      <c r="T35" s="1" t="str">
        <f t="shared" si="15"/>
        <v>UPDATE section SET cityName="Barcelona", cityX=1225, cityY=584, cityLabelPosition=0 WHERE refa="??T2LS4";</v>
      </c>
    </row>
    <row r="36" spans="6:20" x14ac:dyDescent="0.25">
      <c r="F36" t="str">
        <v>Palma</v>
      </c>
      <c r="G36">
        <v>1300.8202127167963</v>
      </c>
      <c r="H36">
        <v>981.57847758081334</v>
      </c>
      <c r="I36">
        <v>0</v>
      </c>
      <c r="J36" t="str">
        <f t="shared" si="11"/>
        <v>??T3LS1</v>
      </c>
      <c r="K36" t="str">
        <f t="shared" si="12"/>
        <v>"??T3LS1"</v>
      </c>
      <c r="N36">
        <f>N32+1</f>
        <v>3</v>
      </c>
      <c r="O36">
        <v>1</v>
      </c>
      <c r="P36" t="str">
        <f t="shared" si="13"/>
        <v>"Palma"</v>
      </c>
      <c r="Q36">
        <f t="shared" si="14"/>
        <v>1300</v>
      </c>
      <c r="R36">
        <f t="shared" si="14"/>
        <v>981</v>
      </c>
      <c r="T36" s="1" t="str">
        <f t="shared" si="15"/>
        <v>UPDATE section SET cityName="Palma", cityX=1300, cityY=981, cityLabelPosition=0 WHERE refa="??T3LS1";</v>
      </c>
    </row>
    <row r="37" spans="6:20" x14ac:dyDescent="0.25">
      <c r="F37" t="str">
        <v>Valencia</v>
      </c>
      <c r="G37">
        <v>960.81364695486741</v>
      </c>
      <c r="H37">
        <v>1035.4455891553703</v>
      </c>
      <c r="I37">
        <v>0</v>
      </c>
      <c r="J37" t="str">
        <f t="shared" si="11"/>
        <v>??T3LS2</v>
      </c>
      <c r="K37" t="str">
        <f t="shared" si="12"/>
        <v>"??T3LS2"</v>
      </c>
      <c r="N37">
        <f>N36</f>
        <v>3</v>
      </c>
      <c r="O37">
        <v>2</v>
      </c>
      <c r="P37" t="str">
        <f t="shared" si="13"/>
        <v>"Valencia"</v>
      </c>
      <c r="Q37">
        <f t="shared" si="14"/>
        <v>960</v>
      </c>
      <c r="R37">
        <f t="shared" si="14"/>
        <v>1035</v>
      </c>
      <c r="T37" s="1" t="str">
        <f t="shared" si="15"/>
        <v>UPDATE section SET cityName="Valencia", cityX=960, cityY=1035, cityLabelPosition=0 WHERE refa="??T3LS2";</v>
      </c>
    </row>
    <row r="38" spans="6:20" x14ac:dyDescent="0.25">
      <c r="F38" t="str">
        <v>Alicante</v>
      </c>
      <c r="G38">
        <v>951.93864939231969</v>
      </c>
      <c r="H38">
        <v>1278.729009384776</v>
      </c>
      <c r="I38">
        <v>0</v>
      </c>
      <c r="J38" t="str">
        <f t="shared" si="11"/>
        <v>??T3LS3</v>
      </c>
      <c r="K38" t="str">
        <f t="shared" si="12"/>
        <v>"??T3LS3"</v>
      </c>
      <c r="N38">
        <f>N36</f>
        <v>3</v>
      </c>
      <c r="O38">
        <v>3</v>
      </c>
      <c r="P38" t="str">
        <f t="shared" si="13"/>
        <v>"Alicante"</v>
      </c>
      <c r="Q38">
        <f t="shared" si="14"/>
        <v>951</v>
      </c>
      <c r="R38">
        <f t="shared" si="14"/>
        <v>1278</v>
      </c>
      <c r="T38" s="1" t="str">
        <f t="shared" si="15"/>
        <v>UPDATE section SET cityName="Alicante", cityX=951, cityY=1278, cityLabelPosition=0 WHERE refa="??T3LS3";</v>
      </c>
    </row>
    <row r="39" spans="6:20" x14ac:dyDescent="0.25">
      <c r="F39" t="str">
        <v>MADRID</v>
      </c>
      <c r="G39">
        <v>873.34984479105083</v>
      </c>
      <c r="H39">
        <v>1381.7182898852971</v>
      </c>
      <c r="I39">
        <v>0</v>
      </c>
      <c r="J39" t="str">
        <f t="shared" si="11"/>
        <v>??T3LS4</v>
      </c>
      <c r="K39" t="str">
        <f t="shared" si="12"/>
        <v>"??T3LS4"</v>
      </c>
      <c r="N39">
        <f>N36</f>
        <v>3</v>
      </c>
      <c r="O39">
        <v>4</v>
      </c>
      <c r="P39" t="str">
        <f t="shared" si="13"/>
        <v>"MADRID"</v>
      </c>
      <c r="Q39">
        <f t="shared" si="14"/>
        <v>873</v>
      </c>
      <c r="R39">
        <f t="shared" si="14"/>
        <v>1381</v>
      </c>
      <c r="T39" s="1" t="str">
        <f t="shared" si="15"/>
        <v>UPDATE section SET cityName="MADRID", cityX=873, cityY=1381, cityLabelPosition=0 WHERE refa="??T3LS4";</v>
      </c>
    </row>
    <row r="40" spans="6:20" x14ac:dyDescent="0.25">
      <c r="F40" t="str">
        <v>Córdoba</v>
      </c>
      <c r="G40">
        <v>595.2559031088</v>
      </c>
      <c r="H40">
        <v>806.8414598540146</v>
      </c>
      <c r="I40">
        <v>0</v>
      </c>
      <c r="J40" t="str">
        <f t="shared" si="11"/>
        <v>??T4LS1</v>
      </c>
      <c r="K40" t="str">
        <f t="shared" si="12"/>
        <v>"??T4LS1"</v>
      </c>
      <c r="N40">
        <f>N36+1</f>
        <v>4</v>
      </c>
      <c r="O40">
        <v>1</v>
      </c>
      <c r="P40" t="str">
        <f t="shared" si="13"/>
        <v>"Córdoba"</v>
      </c>
      <c r="Q40">
        <f t="shared" si="14"/>
        <v>595</v>
      </c>
      <c r="R40">
        <f t="shared" si="14"/>
        <v>806</v>
      </c>
      <c r="T40" s="1" t="str">
        <f t="shared" si="15"/>
        <v>UPDATE section SET cityName="Córdoba", cityX=595, cityY=806, cityLabelPosition=0 WHERE refa="??T4LS1";</v>
      </c>
    </row>
    <row r="41" spans="6:20" x14ac:dyDescent="0.25">
      <c r="F41" t="str">
        <v>Seville</v>
      </c>
      <c r="G41">
        <v>449.2331441158031</v>
      </c>
      <c r="H41">
        <v>1411.8516788321167</v>
      </c>
      <c r="I41">
        <v>0</v>
      </c>
      <c r="J41" t="str">
        <f t="shared" si="11"/>
        <v>??T4LS2</v>
      </c>
      <c r="K41" t="str">
        <f t="shared" si="12"/>
        <v>"??T4LS2"</v>
      </c>
      <c r="N41">
        <f>N40</f>
        <v>4</v>
      </c>
      <c r="O41">
        <v>2</v>
      </c>
      <c r="P41" t="str">
        <f t="shared" si="13"/>
        <v>"Seville"</v>
      </c>
      <c r="Q41">
        <f t="shared" si="14"/>
        <v>449</v>
      </c>
      <c r="R41">
        <f t="shared" si="14"/>
        <v>1411</v>
      </c>
      <c r="T41" s="1" t="str">
        <f t="shared" si="15"/>
        <v>UPDATE section SET cityName="Seville", cityX=449, cityY=1411, cityLabelPosition=0 WHERE refa="??T4LS2";</v>
      </c>
    </row>
    <row r="42" spans="6:20" x14ac:dyDescent="0.25">
      <c r="F42" t="str">
        <v>Málaga</v>
      </c>
      <c r="G42">
        <v>305.94901303883387</v>
      </c>
      <c r="H42">
        <v>1509.4683628779981</v>
      </c>
      <c r="I42">
        <v>0</v>
      </c>
      <c r="J42" t="str">
        <f t="shared" si="11"/>
        <v>??T4LS3</v>
      </c>
      <c r="K42" t="str">
        <f t="shared" si="12"/>
        <v>"??T4LS3"</v>
      </c>
      <c r="N42">
        <f>N40</f>
        <v>4</v>
      </c>
      <c r="O42">
        <v>3</v>
      </c>
      <c r="P42" t="str">
        <f t="shared" si="13"/>
        <v>"Málaga"</v>
      </c>
      <c r="Q42">
        <f t="shared" si="14"/>
        <v>305</v>
      </c>
      <c r="R42">
        <f t="shared" si="14"/>
        <v>1509</v>
      </c>
      <c r="T42" s="1" t="str">
        <f t="shared" si="15"/>
        <v>UPDATE section SET cityName="Málaga", cityX=305, cityY=1509, cityLabelPosition=0 WHERE refa="??T4LS3";</v>
      </c>
    </row>
    <row r="43" spans="6:20" x14ac:dyDescent="0.25">
      <c r="F43" t="e">
        <v>#REF!</v>
      </c>
      <c r="G43">
        <v>478.63482904310558</v>
      </c>
      <c r="H43">
        <v>1657.390448383733</v>
      </c>
      <c r="I43">
        <v>0</v>
      </c>
      <c r="J43" t="str">
        <f t="shared" si="11"/>
        <v>??T4LS4</v>
      </c>
      <c r="K43" t="str">
        <f t="shared" si="12"/>
        <v>"??T4LS4"</v>
      </c>
      <c r="N43">
        <f>N40</f>
        <v>4</v>
      </c>
      <c r="O43">
        <v>4</v>
      </c>
      <c r="P43" t="e">
        <f t="shared" si="13"/>
        <v>#REF!</v>
      </c>
      <c r="Q43">
        <f t="shared" si="14"/>
        <v>478</v>
      </c>
      <c r="R43">
        <f t="shared" si="14"/>
        <v>1657</v>
      </c>
      <c r="T43" s="1" t="e">
        <f t="shared" si="15"/>
        <v>#REF!</v>
      </c>
    </row>
  </sheetData>
  <mergeCells count="4">
    <mergeCell ref="A6:A7"/>
    <mergeCell ref="A11:A12"/>
    <mergeCell ref="E16:E19"/>
    <mergeCell ref="E20:E2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3"/>
  <sheetViews>
    <sheetView topLeftCell="M1" workbookViewId="0">
      <selection activeCell="Q8" sqref="Q8"/>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15.75" x14ac:dyDescent="0.25">
      <c r="P1" t="s">
        <v>459</v>
      </c>
      <c r="Q1" t="s">
        <v>456</v>
      </c>
      <c r="R1" t="s">
        <v>453</v>
      </c>
      <c r="S1" t="s">
        <v>451</v>
      </c>
      <c r="T1" t="s">
        <v>449</v>
      </c>
      <c r="U1" t="s">
        <v>446</v>
      </c>
      <c r="V1" s="9" t="s">
        <v>443</v>
      </c>
      <c r="W1" t="s">
        <v>440</v>
      </c>
      <c r="X1" t="s">
        <v>435</v>
      </c>
      <c r="Y1" t="s">
        <v>433</v>
      </c>
      <c r="Z1" t="s">
        <v>430</v>
      </c>
      <c r="AA1" t="s">
        <v>428</v>
      </c>
      <c r="AB1" s="9" t="s">
        <v>425</v>
      </c>
      <c r="AC1" s="9" t="s">
        <v>422</v>
      </c>
      <c r="AD1" s="9" t="s">
        <v>419</v>
      </c>
      <c r="AE1" s="9" t="s">
        <v>416</v>
      </c>
    </row>
    <row r="2" spans="1:31" x14ac:dyDescent="0.25">
      <c r="P2" t="s">
        <v>458</v>
      </c>
      <c r="Q2" t="s">
        <v>455</v>
      </c>
      <c r="R2" t="s">
        <v>452</v>
      </c>
      <c r="S2" t="s">
        <v>450</v>
      </c>
      <c r="T2" t="s">
        <v>448</v>
      </c>
      <c r="U2" t="s">
        <v>445</v>
      </c>
      <c r="V2" t="s">
        <v>442</v>
      </c>
      <c r="W2" t="s">
        <v>439</v>
      </c>
      <c r="X2" t="s">
        <v>437</v>
      </c>
      <c r="Y2" s="8" t="s">
        <v>432</v>
      </c>
      <c r="Z2" t="s">
        <v>429</v>
      </c>
      <c r="AA2" s="8" t="s">
        <v>427</v>
      </c>
      <c r="AB2" s="8" t="s">
        <v>424</v>
      </c>
      <c r="AC2" s="8" t="s">
        <v>421</v>
      </c>
      <c r="AD2" s="8" t="s">
        <v>418</v>
      </c>
      <c r="AE2" s="8" t="s">
        <v>415</v>
      </c>
    </row>
    <row r="3" spans="1:31" ht="21" x14ac:dyDescent="0.35">
      <c r="A3" s="4" t="s">
        <v>271</v>
      </c>
      <c r="B3" t="s">
        <v>40</v>
      </c>
      <c r="C3" t="s">
        <v>30</v>
      </c>
      <c r="P3" t="s">
        <v>460</v>
      </c>
      <c r="Q3" t="s">
        <v>457</v>
      </c>
      <c r="R3" t="s">
        <v>454</v>
      </c>
      <c r="S3" t="s">
        <v>451</v>
      </c>
      <c r="T3" t="s">
        <v>449</v>
      </c>
      <c r="U3" t="s">
        <v>447</v>
      </c>
      <c r="V3" t="s">
        <v>444</v>
      </c>
      <c r="W3" t="s">
        <v>441</v>
      </c>
      <c r="X3" t="s">
        <v>436</v>
      </c>
      <c r="Y3" t="s">
        <v>434</v>
      </c>
      <c r="Z3" t="s">
        <v>431</v>
      </c>
      <c r="AA3" t="s">
        <v>428</v>
      </c>
      <c r="AB3" t="s">
        <v>426</v>
      </c>
      <c r="AC3" t="s">
        <v>423</v>
      </c>
      <c r="AD3" t="s">
        <v>420</v>
      </c>
      <c r="AE3" t="s">
        <v>417</v>
      </c>
    </row>
    <row r="4" spans="1:31" x14ac:dyDescent="0.25">
      <c r="P4">
        <v>1</v>
      </c>
      <c r="Q4">
        <f>P4+1</f>
        <v>2</v>
      </c>
      <c r="R4">
        <f t="shared" ref="R4:AE4" si="0">Q4+1</f>
        <v>3</v>
      </c>
      <c r="S4">
        <f t="shared" si="0"/>
        <v>4</v>
      </c>
      <c r="T4">
        <f t="shared" si="0"/>
        <v>5</v>
      </c>
      <c r="U4">
        <f t="shared" si="0"/>
        <v>6</v>
      </c>
      <c r="V4">
        <f t="shared" si="0"/>
        <v>7</v>
      </c>
      <c r="W4">
        <f t="shared" si="0"/>
        <v>8</v>
      </c>
      <c r="X4">
        <f t="shared" si="0"/>
        <v>9</v>
      </c>
      <c r="Y4">
        <f t="shared" si="0"/>
        <v>10</v>
      </c>
      <c r="Z4">
        <f t="shared" si="0"/>
        <v>11</v>
      </c>
      <c r="AA4">
        <f t="shared" si="0"/>
        <v>12</v>
      </c>
      <c r="AB4">
        <f t="shared" si="0"/>
        <v>13</v>
      </c>
      <c r="AC4">
        <f t="shared" si="0"/>
        <v>14</v>
      </c>
      <c r="AD4">
        <f t="shared" si="0"/>
        <v>15</v>
      </c>
      <c r="AE4">
        <f t="shared" si="0"/>
        <v>16</v>
      </c>
    </row>
    <row r="5" spans="1:31" x14ac:dyDescent="0.25">
      <c r="C5" t="s">
        <v>0</v>
      </c>
      <c r="F5" t="s">
        <v>1</v>
      </c>
      <c r="G5" t="s">
        <v>2</v>
      </c>
      <c r="H5" t="s">
        <v>3</v>
      </c>
      <c r="I5" t="s">
        <v>4</v>
      </c>
      <c r="J5" t="s">
        <v>33</v>
      </c>
      <c r="K5" t="s">
        <v>34</v>
      </c>
      <c r="L5" t="s">
        <v>35</v>
      </c>
      <c r="M5" t="s">
        <v>36</v>
      </c>
      <c r="O5" t="s">
        <v>18</v>
      </c>
      <c r="P5" t="s">
        <v>272</v>
      </c>
      <c r="Q5" t="s">
        <v>273</v>
      </c>
      <c r="R5" t="s">
        <v>274</v>
      </c>
      <c r="S5" t="s">
        <v>275</v>
      </c>
      <c r="T5" t="s">
        <v>276</v>
      </c>
      <c r="U5" t="s">
        <v>277</v>
      </c>
      <c r="V5" t="s">
        <v>278</v>
      </c>
      <c r="W5" t="s">
        <v>438</v>
      </c>
      <c r="X5" t="s">
        <v>279</v>
      </c>
      <c r="Y5" t="s">
        <v>280</v>
      </c>
      <c r="Z5" t="s">
        <v>281</v>
      </c>
      <c r="AA5" t="s">
        <v>282</v>
      </c>
      <c r="AB5" t="s">
        <v>283</v>
      </c>
      <c r="AC5" t="s">
        <v>284</v>
      </c>
      <c r="AD5" t="s">
        <v>285</v>
      </c>
      <c r="AE5" t="s">
        <v>286</v>
      </c>
    </row>
    <row r="6" spans="1:31" x14ac:dyDescent="0.25">
      <c r="A6" s="11" t="s">
        <v>9</v>
      </c>
      <c r="B6" t="s">
        <v>7</v>
      </c>
      <c r="C6" s="3">
        <v>884.09997999999996</v>
      </c>
      <c r="E6" t="s">
        <v>5</v>
      </c>
      <c r="F6" s="3">
        <v>48.045999999999999</v>
      </c>
      <c r="G6" s="3">
        <v>164.21799999999999</v>
      </c>
      <c r="H6" s="3">
        <v>213.256</v>
      </c>
      <c r="I6" s="3">
        <v>227.803</v>
      </c>
      <c r="J6" s="3">
        <v>125.857</v>
      </c>
      <c r="K6" s="3">
        <v>217.06399999999999</v>
      </c>
      <c r="L6" s="3">
        <v>427.089</v>
      </c>
      <c r="M6" s="3">
        <v>309.10700000000003</v>
      </c>
      <c r="O6" t="s">
        <v>5</v>
      </c>
      <c r="P6" s="3">
        <v>119.566</v>
      </c>
      <c r="Q6" s="3">
        <v>43.832000000000001</v>
      </c>
      <c r="R6" s="3">
        <v>194.428</v>
      </c>
      <c r="S6" s="3">
        <v>290.35000000000002</v>
      </c>
      <c r="T6" s="3">
        <v>159.28399999999999</v>
      </c>
      <c r="U6" s="3">
        <v>288.19400000000002</v>
      </c>
      <c r="V6" s="3">
        <v>368.07</v>
      </c>
      <c r="W6" s="3">
        <v>462.738</v>
      </c>
      <c r="X6" s="3">
        <v>436.70499999999998</v>
      </c>
      <c r="Y6" s="3">
        <v>395.24900000000002</v>
      </c>
      <c r="Z6" s="3">
        <v>291.15199999999999</v>
      </c>
      <c r="AA6" s="3">
        <v>222.04</v>
      </c>
      <c r="AB6" s="3">
        <v>403.61700000000002</v>
      </c>
      <c r="AC6" s="3">
        <v>595.23400000000004</v>
      </c>
      <c r="AD6" s="3">
        <v>652.13300000000004</v>
      </c>
      <c r="AE6" s="3">
        <v>729.95100000000002</v>
      </c>
    </row>
    <row r="7" spans="1:31" x14ac:dyDescent="0.25">
      <c r="A7" s="11"/>
      <c r="B7" t="s">
        <v>8</v>
      </c>
      <c r="C7" s="3">
        <v>1759.9805899999999</v>
      </c>
      <c r="E7" t="s">
        <v>6</v>
      </c>
      <c r="F7" s="3">
        <v>33.401000000000003</v>
      </c>
      <c r="G7" s="3">
        <v>402.93200000000002</v>
      </c>
      <c r="H7" s="3">
        <v>517.70500000000004</v>
      </c>
      <c r="I7" s="3">
        <v>892.697</v>
      </c>
      <c r="J7" s="3">
        <v>162.67400000000001</v>
      </c>
      <c r="K7" s="3">
        <v>452.19200000000001</v>
      </c>
      <c r="L7" s="3">
        <v>634.60500000000002</v>
      </c>
      <c r="M7" s="3">
        <v>944.20500000000004</v>
      </c>
      <c r="O7" t="s">
        <v>6</v>
      </c>
      <c r="P7" s="3">
        <v>26.757000000000001</v>
      </c>
      <c r="Q7" s="3">
        <v>313.12799999999999</v>
      </c>
      <c r="R7" s="3">
        <v>327.29599999999999</v>
      </c>
      <c r="S7" s="3">
        <v>394.45</v>
      </c>
      <c r="T7" s="3">
        <v>528.11800000000005</v>
      </c>
      <c r="U7" s="3">
        <v>504.83100000000002</v>
      </c>
      <c r="V7" s="3">
        <v>542.69799999999998</v>
      </c>
      <c r="W7" s="3">
        <v>510.74799999999999</v>
      </c>
      <c r="X7" s="3">
        <v>569.91600000000005</v>
      </c>
      <c r="Y7" s="3">
        <v>679.57</v>
      </c>
      <c r="Z7" s="3">
        <v>658.66700000000003</v>
      </c>
      <c r="AA7" s="3">
        <v>993.35400000000004</v>
      </c>
      <c r="AB7" s="3">
        <v>889.596</v>
      </c>
      <c r="AC7" s="3">
        <v>1075.356</v>
      </c>
      <c r="AD7" s="3">
        <v>1198.3589999999999</v>
      </c>
      <c r="AE7" s="3">
        <v>1313.8309999999999</v>
      </c>
    </row>
    <row r="8" spans="1:31" x14ac:dyDescent="0.25">
      <c r="O8" t="s">
        <v>19</v>
      </c>
      <c r="P8" s="3"/>
      <c r="Q8" s="3"/>
      <c r="R8" s="3"/>
      <c r="S8" s="3"/>
      <c r="T8" s="3"/>
      <c r="U8" s="3"/>
      <c r="V8" s="3"/>
      <c r="W8" s="3"/>
      <c r="X8" s="3"/>
      <c r="Y8" s="3"/>
      <c r="Z8" s="3"/>
      <c r="AA8" s="3"/>
      <c r="AB8" s="3"/>
      <c r="AC8" s="3"/>
      <c r="AD8" s="3"/>
      <c r="AE8" s="3"/>
    </row>
    <row r="10" spans="1:31" x14ac:dyDescent="0.25">
      <c r="E10" t="s">
        <v>23</v>
      </c>
      <c r="F10">
        <v>1</v>
      </c>
      <c r="G10">
        <v>2</v>
      </c>
      <c r="H10">
        <v>3</v>
      </c>
      <c r="I10">
        <v>4</v>
      </c>
      <c r="J10">
        <v>1</v>
      </c>
      <c r="K10">
        <v>2</v>
      </c>
      <c r="L10">
        <v>3</v>
      </c>
      <c r="M10">
        <v>4</v>
      </c>
      <c r="O10" t="str">
        <f>O5</f>
        <v>name</v>
      </c>
      <c r="P10" t="str">
        <f t="shared" ref="P10:V10" si="1">P5</f>
        <v>Malmö</v>
      </c>
      <c r="Q10" t="str">
        <f t="shared" si="1"/>
        <v>Gothenburg</v>
      </c>
      <c r="R10" t="str">
        <f t="shared" si="1"/>
        <v>Jönköping</v>
      </c>
      <c r="S10" t="str">
        <f t="shared" si="1"/>
        <v>Linköping</v>
      </c>
      <c r="T10" t="str">
        <f t="shared" si="1"/>
        <v>Karlstad</v>
      </c>
      <c r="U10" t="str">
        <f t="shared" si="1"/>
        <v>Örebro</v>
      </c>
      <c r="V10" t="str">
        <f t="shared" si="1"/>
        <v>Västerås</v>
      </c>
      <c r="W10" t="str">
        <f>W5</f>
        <v>STOCKHOLM</v>
      </c>
      <c r="X10" t="str">
        <f>X5</f>
        <v>Uppsala</v>
      </c>
      <c r="Y10" t="str">
        <f>Y5</f>
        <v>Gävle</v>
      </c>
      <c r="Z10" t="str">
        <f>Z5</f>
        <v>Borlänge</v>
      </c>
      <c r="AA10" t="str">
        <f>AB5</f>
        <v>Sundsvall</v>
      </c>
      <c r="AB10" t="str">
        <f>AC5</f>
        <v>Umeå</v>
      </c>
      <c r="AC10" t="str">
        <f>AD5</f>
        <v>Skellefteå</v>
      </c>
      <c r="AD10" t="str">
        <f>AE5</f>
        <v>Luleå</v>
      </c>
      <c r="AE10" t="e">
        <f>#REF!</f>
        <v>#REF!</v>
      </c>
    </row>
    <row r="11" spans="1:31" x14ac:dyDescent="0.25">
      <c r="A11" s="11" t="s">
        <v>20</v>
      </c>
      <c r="B11" t="s">
        <v>21</v>
      </c>
      <c r="C11" s="2">
        <v>1500</v>
      </c>
      <c r="E11" t="s">
        <v>5</v>
      </c>
      <c r="F11" s="2">
        <f>$C$11/$C$6*F6</f>
        <v>81.516798586512806</v>
      </c>
      <c r="G11" s="2">
        <f t="shared" ref="G11:M11" si="2">$C$11/$C$6*G6</f>
        <v>278.61894081255383</v>
      </c>
      <c r="H11" s="2">
        <f t="shared" si="2"/>
        <v>361.8188069634387</v>
      </c>
      <c r="I11" s="2">
        <f t="shared" si="2"/>
        <v>386.49983907928606</v>
      </c>
      <c r="J11" s="2">
        <f t="shared" si="2"/>
        <v>213.53410730763733</v>
      </c>
      <c r="K11" s="2">
        <f t="shared" si="2"/>
        <v>368.27961471054442</v>
      </c>
      <c r="L11" s="2">
        <f t="shared" si="2"/>
        <v>724.61657560494461</v>
      </c>
      <c r="M11" s="2">
        <f t="shared" si="2"/>
        <v>524.44351373020061</v>
      </c>
      <c r="O11" t="str">
        <f t="shared" ref="O11:O12" si="3">O6</f>
        <v>X</v>
      </c>
      <c r="P11">
        <f t="shared" ref="P11:AE11" si="4">$C$11/$C$6*P6</f>
        <v>202.86054072753177</v>
      </c>
      <c r="Q11">
        <f t="shared" si="4"/>
        <v>74.367154719311273</v>
      </c>
      <c r="R11">
        <f t="shared" si="4"/>
        <v>329.87445605416713</v>
      </c>
      <c r="S11">
        <f t="shared" si="4"/>
        <v>492.61962430991127</v>
      </c>
      <c r="T11">
        <f t="shared" si="4"/>
        <v>270.24771564863062</v>
      </c>
      <c r="U11">
        <f t="shared" si="4"/>
        <v>488.96166698250585</v>
      </c>
      <c r="V11">
        <f t="shared" si="4"/>
        <v>624.48253872825569</v>
      </c>
      <c r="W11">
        <f t="shared" si="4"/>
        <v>785.10011955887626</v>
      </c>
      <c r="X11">
        <f t="shared" si="4"/>
        <v>740.93147247893842</v>
      </c>
      <c r="Y11">
        <f t="shared" si="4"/>
        <v>670.59553603880875</v>
      </c>
      <c r="Z11">
        <f t="shared" si="4"/>
        <v>493.98033014320396</v>
      </c>
      <c r="AA11">
        <f t="shared" si="4"/>
        <v>376.72209878344302</v>
      </c>
      <c r="AB11">
        <f t="shared" si="4"/>
        <v>684.79302533181828</v>
      </c>
      <c r="AC11">
        <f t="shared" si="4"/>
        <v>1009.8982244067013</v>
      </c>
      <c r="AD11">
        <f t="shared" si="4"/>
        <v>1106.4353830208211</v>
      </c>
      <c r="AE11">
        <f t="shared" si="4"/>
        <v>1238.4645682267746</v>
      </c>
    </row>
    <row r="12" spans="1:31" x14ac:dyDescent="0.25">
      <c r="A12" s="11"/>
      <c r="B12" t="s">
        <v>22</v>
      </c>
      <c r="C12" s="2">
        <v>1800</v>
      </c>
      <c r="E12" t="s">
        <v>6</v>
      </c>
      <c r="F12" s="2">
        <f>$C$12-$C$12/$C$7*F7</f>
        <v>1765.8395096277739</v>
      </c>
      <c r="G12" s="2">
        <f t="shared" ref="G12:M12" si="5">$C$12-$C$12/$C$7*G7</f>
        <v>1387.905909803244</v>
      </c>
      <c r="H12" s="2">
        <f t="shared" si="5"/>
        <v>1270.5231379852887</v>
      </c>
      <c r="I12" s="2">
        <f t="shared" si="5"/>
        <v>887.00436292879795</v>
      </c>
      <c r="J12" s="2">
        <f t="shared" si="5"/>
        <v>1633.6270288071755</v>
      </c>
      <c r="K12" s="2">
        <f t="shared" si="5"/>
        <v>1337.5258087363338</v>
      </c>
      <c r="L12" s="2">
        <f t="shared" si="5"/>
        <v>1150.9650012674288</v>
      </c>
      <c r="M12" s="2">
        <f t="shared" si="5"/>
        <v>834.32514559720221</v>
      </c>
      <c r="O12" t="str">
        <f t="shared" si="3"/>
        <v>Y</v>
      </c>
      <c r="P12">
        <f t="shared" ref="P12:AE12" si="6">$C$12-$C$12/$C$7*P7</f>
        <v>1772.6345845666401</v>
      </c>
      <c r="Q12">
        <f t="shared" si="6"/>
        <v>1479.7519227186476</v>
      </c>
      <c r="R12">
        <f t="shared" si="6"/>
        <v>1465.2617629152376</v>
      </c>
      <c r="S12">
        <f t="shared" si="6"/>
        <v>1396.580778200514</v>
      </c>
      <c r="T12">
        <f t="shared" si="6"/>
        <v>1259.8733614442872</v>
      </c>
      <c r="U12">
        <f t="shared" si="6"/>
        <v>1283.689874102532</v>
      </c>
      <c r="V12">
        <f t="shared" si="6"/>
        <v>1244.9618333574917</v>
      </c>
      <c r="W12">
        <f t="shared" si="6"/>
        <v>1277.6383300909017</v>
      </c>
      <c r="X12">
        <f t="shared" si="6"/>
        <v>1217.1249354517026</v>
      </c>
      <c r="Y12">
        <f t="shared" si="6"/>
        <v>1104.9775622809566</v>
      </c>
      <c r="Z12">
        <f t="shared" si="6"/>
        <v>1126.3558662314565</v>
      </c>
      <c r="AA12">
        <f t="shared" si="6"/>
        <v>784.05856850955377</v>
      </c>
      <c r="AB12">
        <f t="shared" si="6"/>
        <v>890.17587517825973</v>
      </c>
      <c r="AC12">
        <f t="shared" si="6"/>
        <v>700.19196177612389</v>
      </c>
      <c r="AD12">
        <f t="shared" si="6"/>
        <v>574.39205167597902</v>
      </c>
      <c r="AE12">
        <f t="shared" si="6"/>
        <v>456.29438561024131</v>
      </c>
    </row>
    <row r="13" spans="1:31" x14ac:dyDescent="0.25">
      <c r="O13" t="str">
        <f>O8</f>
        <v>label position</v>
      </c>
      <c r="P13">
        <f t="shared" ref="P13:AE13" si="7">P8</f>
        <v>0</v>
      </c>
      <c r="Q13">
        <f t="shared" si="7"/>
        <v>0</v>
      </c>
      <c r="R13">
        <f t="shared" si="7"/>
        <v>0</v>
      </c>
      <c r="S13">
        <f t="shared" si="7"/>
        <v>0</v>
      </c>
      <c r="T13">
        <f t="shared" si="7"/>
        <v>0</v>
      </c>
      <c r="U13">
        <f t="shared" si="7"/>
        <v>0</v>
      </c>
      <c r="V13">
        <f t="shared" si="7"/>
        <v>0</v>
      </c>
      <c r="W13">
        <f t="shared" si="7"/>
        <v>0</v>
      </c>
      <c r="X13">
        <f t="shared" si="7"/>
        <v>0</v>
      </c>
      <c r="Y13">
        <f t="shared" si="7"/>
        <v>0</v>
      </c>
      <c r="Z13">
        <f t="shared" si="7"/>
        <v>0</v>
      </c>
      <c r="AA13">
        <f t="shared" si="7"/>
        <v>0</v>
      </c>
      <c r="AB13">
        <f t="shared" si="7"/>
        <v>0</v>
      </c>
      <c r="AC13">
        <f t="shared" si="7"/>
        <v>0</v>
      </c>
      <c r="AD13">
        <f t="shared" si="7"/>
        <v>0</v>
      </c>
      <c r="AE13">
        <f t="shared" si="7"/>
        <v>0</v>
      </c>
    </row>
    <row r="15" spans="1:31" x14ac:dyDescent="0.25">
      <c r="F15" t="str">
        <f t="array" ref="F15:H23">TRANSPOSE(E10:M12)</f>
        <v>#</v>
      </c>
      <c r="G15" t="str">
        <v>X</v>
      </c>
      <c r="H15" t="str">
        <v>Y</v>
      </c>
      <c r="I15" t="s">
        <v>25</v>
      </c>
      <c r="J15" t="s">
        <v>39</v>
      </c>
      <c r="K15" t="s">
        <v>31</v>
      </c>
      <c r="L15" t="s">
        <v>32</v>
      </c>
    </row>
    <row r="16" spans="1:31" x14ac:dyDescent="0.25">
      <c r="E16" s="12" t="s">
        <v>37</v>
      </c>
      <c r="F16">
        <v>1</v>
      </c>
      <c r="G16" s="2">
        <v>81.516798586512806</v>
      </c>
      <c r="H16" s="2">
        <v>1765.8395096277739</v>
      </c>
      <c r="I16" t="str">
        <f>$B$3&amp;"T"&amp;F16</f>
        <v>??T1</v>
      </c>
      <c r="J16" t="str">
        <f t="shared" ref="J16:J23" si="8">Q&amp;I16&amp;Q</f>
        <v>"??T1"</v>
      </c>
      <c r="K16">
        <f t="shared" ref="K16:L23" si="9">INT(G16)</f>
        <v>81</v>
      </c>
      <c r="L16">
        <f t="shared" si="9"/>
        <v>1765</v>
      </c>
      <c r="T16" s="1" t="str">
        <f>"UPDATE book_test SET mapPathX="&amp;K16&amp;", mapPathY="&amp;L16&amp;", constructX="&amp;K20&amp;", constructY="&amp;L20&amp;" WHERE refa="&amp;J16&amp;";"</f>
        <v>UPDATE book_test SET mapPathX=81, mapPathY=1765, constructX=213, constructY=1633 WHERE refa="??T1";</v>
      </c>
    </row>
    <row r="17" spans="5:20" x14ac:dyDescent="0.25">
      <c r="E17" s="12"/>
      <c r="F17">
        <v>2</v>
      </c>
      <c r="G17" s="2">
        <v>278.61894081255383</v>
      </c>
      <c r="H17" s="2">
        <v>1387.905909803244</v>
      </c>
      <c r="I17" t="str">
        <f t="shared" ref="I17:I23" si="10">$B$3&amp;"T"&amp;F17</f>
        <v>??T2</v>
      </c>
      <c r="J17" t="str">
        <f t="shared" si="8"/>
        <v>"??T2"</v>
      </c>
      <c r="K17">
        <f t="shared" si="9"/>
        <v>278</v>
      </c>
      <c r="L17">
        <f t="shared" si="9"/>
        <v>1387</v>
      </c>
      <c r="T17" s="1" t="str">
        <f>"UPDATE book_test SET mapPathX="&amp;K17&amp;", mapPathY="&amp;L17&amp;", constructX="&amp;K21&amp;", constructY="&amp;L21&amp;" WHERE refa="&amp;J17&amp;";"</f>
        <v>UPDATE book_test SET mapPathX=278, mapPathY=1387, constructX=368, constructY=1337 WHERE refa="??T2";</v>
      </c>
    </row>
    <row r="18" spans="5:20" x14ac:dyDescent="0.25">
      <c r="E18" s="12"/>
      <c r="F18">
        <v>3</v>
      </c>
      <c r="G18" s="2">
        <v>361.8188069634387</v>
      </c>
      <c r="H18" s="2">
        <v>1270.5231379852887</v>
      </c>
      <c r="I18" t="str">
        <f t="shared" si="10"/>
        <v>??T3</v>
      </c>
      <c r="J18" t="str">
        <f t="shared" si="8"/>
        <v>"??T3"</v>
      </c>
      <c r="K18">
        <f t="shared" si="9"/>
        <v>361</v>
      </c>
      <c r="L18">
        <f t="shared" si="9"/>
        <v>1270</v>
      </c>
      <c r="T18" s="1" t="str">
        <f>"UPDATE book_test SET mapPathX="&amp;K18&amp;", mapPathY="&amp;L18&amp;", constructX="&amp;K22&amp;", constructY="&amp;L22&amp;" WHERE refa="&amp;J18&amp;";"</f>
        <v>UPDATE book_test SET mapPathX=361, mapPathY=1270, constructX=724, constructY=1150 WHERE refa="??T3";</v>
      </c>
    </row>
    <row r="19" spans="5:20" x14ac:dyDescent="0.25">
      <c r="E19" s="12"/>
      <c r="F19">
        <v>4</v>
      </c>
      <c r="G19" s="2">
        <v>386.49983907928606</v>
      </c>
      <c r="H19" s="2">
        <v>887.00436292879795</v>
      </c>
      <c r="I19" t="str">
        <f t="shared" si="10"/>
        <v>??T4</v>
      </c>
      <c r="J19" t="str">
        <f t="shared" si="8"/>
        <v>"??T4"</v>
      </c>
      <c r="K19">
        <f t="shared" si="9"/>
        <v>386</v>
      </c>
      <c r="L19">
        <f t="shared" si="9"/>
        <v>887</v>
      </c>
      <c r="T19" s="1" t="str">
        <f>"UPDATE book_test SET mapPathX="&amp;K19&amp;", mapPathY="&amp;L19&amp;", constructX="&amp;K23&amp;", constructY="&amp;L23&amp;" WHERE refa="&amp;J19&amp;";"</f>
        <v>UPDATE book_test SET mapPathX=386, mapPathY=887, constructX=524, constructY=834 WHERE refa="??T4";</v>
      </c>
    </row>
    <row r="20" spans="5:20" ht="15" customHeight="1" x14ac:dyDescent="0.25">
      <c r="E20" s="12" t="s">
        <v>38</v>
      </c>
      <c r="F20">
        <v>1</v>
      </c>
      <c r="G20" s="2">
        <v>213.53410730763733</v>
      </c>
      <c r="H20" s="2">
        <v>1633.6270288071755</v>
      </c>
      <c r="I20" t="str">
        <f t="shared" si="10"/>
        <v>??T1</v>
      </c>
      <c r="J20" t="str">
        <f t="shared" si="8"/>
        <v>"??T1"</v>
      </c>
      <c r="K20">
        <f t="shared" si="9"/>
        <v>213</v>
      </c>
      <c r="L20">
        <f t="shared" si="9"/>
        <v>1633</v>
      </c>
    </row>
    <row r="21" spans="5:20" x14ac:dyDescent="0.25">
      <c r="E21" s="12"/>
      <c r="F21">
        <v>2</v>
      </c>
      <c r="G21" s="2">
        <v>368.27961471054442</v>
      </c>
      <c r="H21" s="2">
        <v>1337.5258087363338</v>
      </c>
      <c r="I21" t="str">
        <f t="shared" si="10"/>
        <v>??T2</v>
      </c>
      <c r="J21" t="str">
        <f t="shared" si="8"/>
        <v>"??T2"</v>
      </c>
      <c r="K21">
        <f t="shared" si="9"/>
        <v>368</v>
      </c>
      <c r="L21">
        <f t="shared" si="9"/>
        <v>1337</v>
      </c>
    </row>
    <row r="22" spans="5:20" x14ac:dyDescent="0.25">
      <c r="E22" s="12"/>
      <c r="F22">
        <v>3</v>
      </c>
      <c r="G22" s="2">
        <v>724.61657560494461</v>
      </c>
      <c r="H22" s="2">
        <v>1150.9650012674288</v>
      </c>
      <c r="I22" t="str">
        <f t="shared" si="10"/>
        <v>??T3</v>
      </c>
      <c r="J22" t="str">
        <f t="shared" si="8"/>
        <v>"??T3"</v>
      </c>
      <c r="K22">
        <f t="shared" si="9"/>
        <v>724</v>
      </c>
      <c r="L22">
        <f t="shared" si="9"/>
        <v>1150</v>
      </c>
    </row>
    <row r="23" spans="5:20" x14ac:dyDescent="0.25">
      <c r="E23" s="12"/>
      <c r="F23">
        <v>4</v>
      </c>
      <c r="G23" s="2">
        <v>524.44351373020061</v>
      </c>
      <c r="H23" s="2">
        <v>834.32514559720221</v>
      </c>
      <c r="I23" t="str">
        <f t="shared" si="10"/>
        <v>??T4</v>
      </c>
      <c r="J23" t="str">
        <f t="shared" si="8"/>
        <v>"??T4"</v>
      </c>
      <c r="K23">
        <f t="shared" si="9"/>
        <v>524</v>
      </c>
      <c r="L23">
        <f t="shared" si="9"/>
        <v>834</v>
      </c>
    </row>
    <row r="27" spans="5:20" x14ac:dyDescent="0.25">
      <c r="F27" t="str">
        <f t="array" ref="F27:I43">TRANSPOSE(O10:AE13)</f>
        <v>name</v>
      </c>
      <c r="G27" t="str">
        <v>X</v>
      </c>
      <c r="H27" t="str">
        <v>Y</v>
      </c>
      <c r="I27" t="str">
        <v>label position</v>
      </c>
      <c r="J27" t="s">
        <v>25</v>
      </c>
      <c r="K27" t="s">
        <v>39</v>
      </c>
      <c r="N27" t="s">
        <v>27</v>
      </c>
      <c r="O27" t="s">
        <v>28</v>
      </c>
      <c r="P27" t="s">
        <v>29</v>
      </c>
      <c r="Q27" t="s">
        <v>31</v>
      </c>
      <c r="R27" t="s">
        <v>32</v>
      </c>
    </row>
    <row r="28" spans="5:20" x14ac:dyDescent="0.25">
      <c r="F28" t="str">
        <v>Malmö</v>
      </c>
      <c r="G28">
        <v>202.86054072753177</v>
      </c>
      <c r="H28">
        <v>1772.6345845666401</v>
      </c>
      <c r="I28">
        <v>0</v>
      </c>
      <c r="J28" t="str">
        <f t="shared" ref="J28:J43" si="11">$B$3&amp;"T"&amp;N28&amp;"LS"&amp;O28</f>
        <v>??T1LS1</v>
      </c>
      <c r="K28" t="str">
        <f t="shared" ref="K28:K43" si="12">Q&amp;J28&amp;Q</f>
        <v>"??T1LS1"</v>
      </c>
      <c r="N28">
        <v>1</v>
      </c>
      <c r="O28">
        <v>1</v>
      </c>
      <c r="P28" t="str">
        <f t="shared" ref="P28:P43" si="13">Q&amp;F28&amp;Q</f>
        <v>"Malmö"</v>
      </c>
      <c r="Q28">
        <f t="shared" ref="Q28:R43" si="14">INT(G28)</f>
        <v>202</v>
      </c>
      <c r="R28">
        <f t="shared" si="14"/>
        <v>1772</v>
      </c>
      <c r="T28" s="1" t="str">
        <f>"UPDATE section SET cityName="&amp;P28&amp;", cityX="&amp;Q28&amp;", cityY="&amp;R28&amp;", cityLabelPosition="&amp;I28&amp;" WHERE refa="&amp;K28&amp;";"</f>
        <v>UPDATE section SET cityName="Malmö", cityX=202, cityY=1772, cityLabelPosition=0 WHERE refa="??T1LS1";</v>
      </c>
    </row>
    <row r="29" spans="5:20" x14ac:dyDescent="0.25">
      <c r="F29" t="str">
        <v>Gothenburg</v>
      </c>
      <c r="G29">
        <v>74.367154719311273</v>
      </c>
      <c r="H29">
        <v>1479.7519227186476</v>
      </c>
      <c r="I29">
        <v>0</v>
      </c>
      <c r="J29" t="str">
        <f t="shared" si="11"/>
        <v>??T1LS2</v>
      </c>
      <c r="K29" t="str">
        <f t="shared" si="12"/>
        <v>"??T1LS2"</v>
      </c>
      <c r="N29">
        <f>N28</f>
        <v>1</v>
      </c>
      <c r="O29">
        <v>2</v>
      </c>
      <c r="P29" t="str">
        <f t="shared" si="13"/>
        <v>"Gothenburg"</v>
      </c>
      <c r="Q29">
        <f t="shared" si="14"/>
        <v>74</v>
      </c>
      <c r="R29">
        <f t="shared" si="14"/>
        <v>1479</v>
      </c>
      <c r="T29" s="1" t="str">
        <f t="shared" ref="T29:T43" si="15">"UPDATE section SET cityName="&amp;P29&amp;", cityX="&amp;Q29&amp;", cityY="&amp;R29&amp;", cityLabelPosition="&amp;I29&amp;" WHERE refa="&amp;K29&amp;";"</f>
        <v>UPDATE section SET cityName="Gothenburg", cityX=74, cityY=1479, cityLabelPosition=0 WHERE refa="??T1LS2";</v>
      </c>
    </row>
    <row r="30" spans="5:20" x14ac:dyDescent="0.25">
      <c r="F30" t="str">
        <v>Jönköping</v>
      </c>
      <c r="G30">
        <v>329.87445605416713</v>
      </c>
      <c r="H30">
        <v>1465.2617629152376</v>
      </c>
      <c r="I30">
        <v>0</v>
      </c>
      <c r="J30" t="str">
        <f t="shared" si="11"/>
        <v>??T1LS3</v>
      </c>
      <c r="K30" t="str">
        <f t="shared" si="12"/>
        <v>"??T1LS3"</v>
      </c>
      <c r="N30">
        <f>N28</f>
        <v>1</v>
      </c>
      <c r="O30">
        <v>3</v>
      </c>
      <c r="P30" t="str">
        <f t="shared" si="13"/>
        <v>"Jönköping"</v>
      </c>
      <c r="Q30">
        <f t="shared" si="14"/>
        <v>329</v>
      </c>
      <c r="R30">
        <f t="shared" si="14"/>
        <v>1465</v>
      </c>
      <c r="T30" s="1" t="str">
        <f t="shared" si="15"/>
        <v>UPDATE section SET cityName="Jönköping", cityX=329, cityY=1465, cityLabelPosition=0 WHERE refa="??T1LS3";</v>
      </c>
    </row>
    <row r="31" spans="5:20" x14ac:dyDescent="0.25">
      <c r="F31" t="str">
        <v>Linköping</v>
      </c>
      <c r="G31">
        <v>492.61962430991127</v>
      </c>
      <c r="H31">
        <v>1396.580778200514</v>
      </c>
      <c r="I31">
        <v>0</v>
      </c>
      <c r="J31" t="str">
        <f t="shared" si="11"/>
        <v>??T1LS4</v>
      </c>
      <c r="K31" t="str">
        <f t="shared" si="12"/>
        <v>"??T1LS4"</v>
      </c>
      <c r="N31">
        <f>N28</f>
        <v>1</v>
      </c>
      <c r="O31">
        <v>4</v>
      </c>
      <c r="P31" t="str">
        <f t="shared" si="13"/>
        <v>"Linköping"</v>
      </c>
      <c r="Q31">
        <f t="shared" si="14"/>
        <v>492</v>
      </c>
      <c r="R31">
        <f t="shared" si="14"/>
        <v>1396</v>
      </c>
      <c r="T31" s="1" t="str">
        <f t="shared" si="15"/>
        <v>UPDATE section SET cityName="Linköping", cityX=492, cityY=1396, cityLabelPosition=0 WHERE refa="??T1LS4";</v>
      </c>
    </row>
    <row r="32" spans="5:20" x14ac:dyDescent="0.25">
      <c r="F32" t="str">
        <v>Karlstad</v>
      </c>
      <c r="G32">
        <v>270.24771564863062</v>
      </c>
      <c r="H32">
        <v>1259.8733614442872</v>
      </c>
      <c r="I32">
        <v>0</v>
      </c>
      <c r="J32" t="str">
        <f t="shared" si="11"/>
        <v>??T2LS1</v>
      </c>
      <c r="K32" t="str">
        <f t="shared" si="12"/>
        <v>"??T2LS1"</v>
      </c>
      <c r="N32">
        <f>N28+1</f>
        <v>2</v>
      </c>
      <c r="O32">
        <v>1</v>
      </c>
      <c r="P32" t="str">
        <f t="shared" si="13"/>
        <v>"Karlstad"</v>
      </c>
      <c r="Q32">
        <f t="shared" si="14"/>
        <v>270</v>
      </c>
      <c r="R32">
        <f t="shared" si="14"/>
        <v>1259</v>
      </c>
      <c r="T32" s="1" t="str">
        <f t="shared" si="15"/>
        <v>UPDATE section SET cityName="Karlstad", cityX=270, cityY=1259, cityLabelPosition=0 WHERE refa="??T2LS1";</v>
      </c>
    </row>
    <row r="33" spans="6:20" x14ac:dyDescent="0.25">
      <c r="F33" t="str">
        <v>Örebro</v>
      </c>
      <c r="G33">
        <v>488.96166698250585</v>
      </c>
      <c r="H33">
        <v>1283.689874102532</v>
      </c>
      <c r="I33">
        <v>0</v>
      </c>
      <c r="J33" t="str">
        <f t="shared" si="11"/>
        <v>??T2LS2</v>
      </c>
      <c r="K33" t="str">
        <f t="shared" si="12"/>
        <v>"??T2LS2"</v>
      </c>
      <c r="N33">
        <f>N32</f>
        <v>2</v>
      </c>
      <c r="O33">
        <v>2</v>
      </c>
      <c r="P33" t="str">
        <f t="shared" si="13"/>
        <v>"Örebro"</v>
      </c>
      <c r="Q33">
        <f t="shared" si="14"/>
        <v>488</v>
      </c>
      <c r="R33">
        <f t="shared" si="14"/>
        <v>1283</v>
      </c>
      <c r="T33" s="1" t="str">
        <f t="shared" si="15"/>
        <v>UPDATE section SET cityName="Örebro", cityX=488, cityY=1283, cityLabelPosition=0 WHERE refa="??T2LS2";</v>
      </c>
    </row>
    <row r="34" spans="6:20" x14ac:dyDescent="0.25">
      <c r="F34" t="str">
        <v>Västerås</v>
      </c>
      <c r="G34">
        <v>624.48253872825569</v>
      </c>
      <c r="H34">
        <v>1244.9618333574917</v>
      </c>
      <c r="I34">
        <v>0</v>
      </c>
      <c r="J34" t="str">
        <f t="shared" si="11"/>
        <v>??T2LS3</v>
      </c>
      <c r="K34" t="str">
        <f t="shared" si="12"/>
        <v>"??T2LS3"</v>
      </c>
      <c r="N34">
        <f>N32</f>
        <v>2</v>
      </c>
      <c r="O34">
        <v>3</v>
      </c>
      <c r="P34" t="str">
        <f t="shared" si="13"/>
        <v>"Västerås"</v>
      </c>
      <c r="Q34">
        <f t="shared" si="14"/>
        <v>624</v>
      </c>
      <c r="R34">
        <f t="shared" si="14"/>
        <v>1244</v>
      </c>
      <c r="T34" s="1" t="str">
        <f t="shared" si="15"/>
        <v>UPDATE section SET cityName="Västerås", cityX=624, cityY=1244, cityLabelPosition=0 WHERE refa="??T2LS3";</v>
      </c>
    </row>
    <row r="35" spans="6:20" x14ac:dyDescent="0.25">
      <c r="F35" t="str">
        <v>STOCKHOLM</v>
      </c>
      <c r="G35">
        <v>785.10011955887626</v>
      </c>
      <c r="H35">
        <v>1277.6383300909017</v>
      </c>
      <c r="I35">
        <v>0</v>
      </c>
      <c r="J35" t="str">
        <f t="shared" si="11"/>
        <v>??T2LS4</v>
      </c>
      <c r="K35" t="str">
        <f t="shared" si="12"/>
        <v>"??T2LS4"</v>
      </c>
      <c r="N35">
        <f>N32</f>
        <v>2</v>
      </c>
      <c r="O35">
        <v>4</v>
      </c>
      <c r="P35" t="str">
        <f t="shared" si="13"/>
        <v>"STOCKHOLM"</v>
      </c>
      <c r="Q35">
        <f t="shared" si="14"/>
        <v>785</v>
      </c>
      <c r="R35">
        <f t="shared" si="14"/>
        <v>1277</v>
      </c>
      <c r="T35" s="1" t="str">
        <f t="shared" si="15"/>
        <v>UPDATE section SET cityName="STOCKHOLM", cityX=785, cityY=1277, cityLabelPosition=0 WHERE refa="??T2LS4";</v>
      </c>
    </row>
    <row r="36" spans="6:20" x14ac:dyDescent="0.25">
      <c r="F36" t="str">
        <v>Uppsala</v>
      </c>
      <c r="G36">
        <v>740.93147247893842</v>
      </c>
      <c r="H36">
        <v>1217.1249354517026</v>
      </c>
      <c r="I36">
        <v>0</v>
      </c>
      <c r="J36" t="str">
        <f t="shared" si="11"/>
        <v>??T3LS1</v>
      </c>
      <c r="K36" t="str">
        <f t="shared" si="12"/>
        <v>"??T3LS1"</v>
      </c>
      <c r="N36">
        <f>N32+1</f>
        <v>3</v>
      </c>
      <c r="O36">
        <v>1</v>
      </c>
      <c r="P36" t="str">
        <f t="shared" si="13"/>
        <v>"Uppsala"</v>
      </c>
      <c r="Q36">
        <f t="shared" si="14"/>
        <v>740</v>
      </c>
      <c r="R36">
        <f t="shared" si="14"/>
        <v>1217</v>
      </c>
      <c r="T36" s="1" t="str">
        <f t="shared" si="15"/>
        <v>UPDATE section SET cityName="Uppsala", cityX=740, cityY=1217, cityLabelPosition=0 WHERE refa="??T3LS1";</v>
      </c>
    </row>
    <row r="37" spans="6:20" x14ac:dyDescent="0.25">
      <c r="F37" t="str">
        <v>Gävle</v>
      </c>
      <c r="G37">
        <v>670.59553603880875</v>
      </c>
      <c r="H37">
        <v>1104.9775622809566</v>
      </c>
      <c r="I37">
        <v>0</v>
      </c>
      <c r="J37" t="str">
        <f t="shared" si="11"/>
        <v>??T3LS2</v>
      </c>
      <c r="K37" t="str">
        <f t="shared" si="12"/>
        <v>"??T3LS2"</v>
      </c>
      <c r="N37">
        <f>N36</f>
        <v>3</v>
      </c>
      <c r="O37">
        <v>2</v>
      </c>
      <c r="P37" t="str">
        <f t="shared" si="13"/>
        <v>"Gävle"</v>
      </c>
      <c r="Q37">
        <f t="shared" si="14"/>
        <v>670</v>
      </c>
      <c r="R37">
        <f t="shared" si="14"/>
        <v>1104</v>
      </c>
      <c r="T37" s="1" t="str">
        <f t="shared" si="15"/>
        <v>UPDATE section SET cityName="Gävle", cityX=670, cityY=1104, cityLabelPosition=0 WHERE refa="??T3LS2";</v>
      </c>
    </row>
    <row r="38" spans="6:20" x14ac:dyDescent="0.25">
      <c r="F38" t="str">
        <v>Borlänge</v>
      </c>
      <c r="G38">
        <v>493.98033014320396</v>
      </c>
      <c r="H38">
        <v>1126.3558662314565</v>
      </c>
      <c r="I38">
        <v>0</v>
      </c>
      <c r="J38" t="str">
        <f t="shared" si="11"/>
        <v>??T3LS3</v>
      </c>
      <c r="K38" t="str">
        <f t="shared" si="12"/>
        <v>"??T3LS3"</v>
      </c>
      <c r="N38">
        <f>N36</f>
        <v>3</v>
      </c>
      <c r="O38">
        <v>3</v>
      </c>
      <c r="P38" t="str">
        <f t="shared" si="13"/>
        <v>"Borlänge"</v>
      </c>
      <c r="Q38">
        <f t="shared" si="14"/>
        <v>493</v>
      </c>
      <c r="R38">
        <f t="shared" si="14"/>
        <v>1126</v>
      </c>
      <c r="T38" s="1" t="str">
        <f t="shared" si="15"/>
        <v>UPDATE section SET cityName="Borlänge", cityX=493, cityY=1126, cityLabelPosition=0 WHERE refa="??T3LS3";</v>
      </c>
    </row>
    <row r="39" spans="6:20" x14ac:dyDescent="0.25">
      <c r="F39" t="str">
        <v>Sundsvall</v>
      </c>
      <c r="G39">
        <v>376.72209878344302</v>
      </c>
      <c r="H39">
        <v>784.05856850955377</v>
      </c>
      <c r="I39">
        <v>0</v>
      </c>
      <c r="J39" t="str">
        <f t="shared" si="11"/>
        <v>??T3LS4</v>
      </c>
      <c r="K39" t="str">
        <f t="shared" si="12"/>
        <v>"??T3LS4"</v>
      </c>
      <c r="N39">
        <f>N36</f>
        <v>3</v>
      </c>
      <c r="O39">
        <v>4</v>
      </c>
      <c r="P39" t="str">
        <f t="shared" si="13"/>
        <v>"Sundsvall"</v>
      </c>
      <c r="Q39">
        <f t="shared" si="14"/>
        <v>376</v>
      </c>
      <c r="R39">
        <f t="shared" si="14"/>
        <v>784</v>
      </c>
      <c r="T39" s="1" t="str">
        <f t="shared" si="15"/>
        <v>UPDATE section SET cityName="Sundsvall", cityX=376, cityY=784, cityLabelPosition=0 WHERE refa="??T3LS4";</v>
      </c>
    </row>
    <row r="40" spans="6:20" x14ac:dyDescent="0.25">
      <c r="F40" t="str">
        <v>Umeå</v>
      </c>
      <c r="G40">
        <v>684.79302533181828</v>
      </c>
      <c r="H40">
        <v>890.17587517825973</v>
      </c>
      <c r="I40">
        <v>0</v>
      </c>
      <c r="J40" t="str">
        <f t="shared" si="11"/>
        <v>??T4LS1</v>
      </c>
      <c r="K40" t="str">
        <f t="shared" si="12"/>
        <v>"??T4LS1"</v>
      </c>
      <c r="N40">
        <f>N36+1</f>
        <v>4</v>
      </c>
      <c r="O40">
        <v>1</v>
      </c>
      <c r="P40" t="str">
        <f t="shared" si="13"/>
        <v>"Umeå"</v>
      </c>
      <c r="Q40">
        <f t="shared" si="14"/>
        <v>684</v>
      </c>
      <c r="R40">
        <f t="shared" si="14"/>
        <v>890</v>
      </c>
      <c r="T40" s="1" t="str">
        <f t="shared" si="15"/>
        <v>UPDATE section SET cityName="Umeå", cityX=684, cityY=890, cityLabelPosition=0 WHERE refa="??T4LS1";</v>
      </c>
    </row>
    <row r="41" spans="6:20" x14ac:dyDescent="0.25">
      <c r="F41" t="str">
        <v>Skellefteå</v>
      </c>
      <c r="G41">
        <v>1009.8982244067013</v>
      </c>
      <c r="H41">
        <v>700.19196177612389</v>
      </c>
      <c r="I41">
        <v>0</v>
      </c>
      <c r="J41" t="str">
        <f t="shared" si="11"/>
        <v>??T4LS2</v>
      </c>
      <c r="K41" t="str">
        <f t="shared" si="12"/>
        <v>"??T4LS2"</v>
      </c>
      <c r="N41">
        <f>N40</f>
        <v>4</v>
      </c>
      <c r="O41">
        <v>2</v>
      </c>
      <c r="P41" t="str">
        <f t="shared" si="13"/>
        <v>"Skellefteå"</v>
      </c>
      <c r="Q41">
        <f t="shared" si="14"/>
        <v>1009</v>
      </c>
      <c r="R41">
        <f t="shared" si="14"/>
        <v>700</v>
      </c>
      <c r="T41" s="1" t="str">
        <f t="shared" si="15"/>
        <v>UPDATE section SET cityName="Skellefteå", cityX=1009, cityY=700, cityLabelPosition=0 WHERE refa="??T4LS2";</v>
      </c>
    </row>
    <row r="42" spans="6:20" x14ac:dyDescent="0.25">
      <c r="F42" t="str">
        <v>Luleå</v>
      </c>
      <c r="G42">
        <v>1106.4353830208211</v>
      </c>
      <c r="H42">
        <v>574.39205167597902</v>
      </c>
      <c r="I42">
        <v>0</v>
      </c>
      <c r="J42" t="str">
        <f t="shared" si="11"/>
        <v>??T4LS3</v>
      </c>
      <c r="K42" t="str">
        <f t="shared" si="12"/>
        <v>"??T4LS3"</v>
      </c>
      <c r="N42">
        <f>N40</f>
        <v>4</v>
      </c>
      <c r="O42">
        <v>3</v>
      </c>
      <c r="P42" t="str">
        <f t="shared" si="13"/>
        <v>"Luleå"</v>
      </c>
      <c r="Q42">
        <f t="shared" si="14"/>
        <v>1106</v>
      </c>
      <c r="R42">
        <f t="shared" si="14"/>
        <v>574</v>
      </c>
      <c r="T42" s="1" t="str">
        <f t="shared" si="15"/>
        <v>UPDATE section SET cityName="Luleå", cityX=1106, cityY=574, cityLabelPosition=0 WHERE refa="??T4LS3";</v>
      </c>
    </row>
    <row r="43" spans="6:20" x14ac:dyDescent="0.25">
      <c r="F43" t="e">
        <v>#REF!</v>
      </c>
      <c r="G43">
        <v>1238.4645682267746</v>
      </c>
      <c r="H43">
        <v>456.29438561024131</v>
      </c>
      <c r="I43">
        <v>0</v>
      </c>
      <c r="J43" t="str">
        <f t="shared" si="11"/>
        <v>??T4LS4</v>
      </c>
      <c r="K43" t="str">
        <f t="shared" si="12"/>
        <v>"??T4LS4"</v>
      </c>
      <c r="N43">
        <f>N40</f>
        <v>4</v>
      </c>
      <c r="O43">
        <v>4</v>
      </c>
      <c r="P43" t="e">
        <f t="shared" si="13"/>
        <v>#REF!</v>
      </c>
      <c r="Q43">
        <f t="shared" si="14"/>
        <v>1238</v>
      </c>
      <c r="R43">
        <f t="shared" si="14"/>
        <v>456</v>
      </c>
      <c r="T43" s="1" t="e">
        <f t="shared" si="15"/>
        <v>#REF!</v>
      </c>
    </row>
  </sheetData>
  <mergeCells count="4">
    <mergeCell ref="A6:A7"/>
    <mergeCell ref="A11:A12"/>
    <mergeCell ref="E16:E19"/>
    <mergeCell ref="E20:E2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3"/>
  <sheetViews>
    <sheetView topLeftCell="N1" workbookViewId="0">
      <selection activeCell="AE1" sqref="AE1"/>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1" ht="15.75" x14ac:dyDescent="0.25">
      <c r="P1" t="s">
        <v>367</v>
      </c>
      <c r="Q1" t="s">
        <v>363</v>
      </c>
      <c r="R1" t="s">
        <v>360</v>
      </c>
      <c r="S1" s="10" t="s">
        <v>344</v>
      </c>
      <c r="T1" s="10" t="s">
        <v>345</v>
      </c>
      <c r="U1" t="s">
        <v>359</v>
      </c>
      <c r="V1" t="s">
        <v>358</v>
      </c>
      <c r="W1" t="s">
        <v>357</v>
      </c>
      <c r="X1" t="s">
        <v>356</v>
      </c>
      <c r="Y1" t="s">
        <v>355</v>
      </c>
      <c r="Z1" t="s">
        <v>354</v>
      </c>
      <c r="AA1" s="9" t="s">
        <v>352</v>
      </c>
      <c r="AB1" t="s">
        <v>351</v>
      </c>
      <c r="AC1" t="s">
        <v>349</v>
      </c>
      <c r="AD1" t="s">
        <v>348</v>
      </c>
      <c r="AE1" t="s">
        <v>346</v>
      </c>
    </row>
    <row r="2" spans="1:31" x14ac:dyDescent="0.25">
      <c r="P2" t="s">
        <v>366</v>
      </c>
      <c r="Q2" t="s">
        <v>362</v>
      </c>
      <c r="R2" t="s">
        <v>361</v>
      </c>
      <c r="S2" s="8" t="s">
        <v>342</v>
      </c>
      <c r="T2" s="8" t="s">
        <v>340</v>
      </c>
      <c r="U2" s="8" t="s">
        <v>338</v>
      </c>
      <c r="V2" s="8" t="s">
        <v>336</v>
      </c>
      <c r="W2" s="8" t="s">
        <v>334</v>
      </c>
      <c r="X2" s="8" t="s">
        <v>332</v>
      </c>
      <c r="Y2" s="8" t="s">
        <v>327</v>
      </c>
      <c r="Z2" s="8" t="s">
        <v>324</v>
      </c>
      <c r="AA2" s="8" t="s">
        <v>323</v>
      </c>
      <c r="AB2" s="8" t="s">
        <v>322</v>
      </c>
      <c r="AC2" s="8" t="s">
        <v>329</v>
      </c>
      <c r="AD2" s="8" t="s">
        <v>321</v>
      </c>
      <c r="AE2" s="8" t="s">
        <v>331</v>
      </c>
    </row>
    <row r="3" spans="1:31" ht="21" x14ac:dyDescent="0.35">
      <c r="A3" s="4" t="s">
        <v>287</v>
      </c>
      <c r="B3" t="s">
        <v>40</v>
      </c>
      <c r="C3" t="s">
        <v>30</v>
      </c>
      <c r="P3" t="s">
        <v>368</v>
      </c>
      <c r="Q3" t="s">
        <v>364</v>
      </c>
      <c r="R3" t="s">
        <v>365</v>
      </c>
      <c r="S3" t="s">
        <v>343</v>
      </c>
      <c r="T3" t="s">
        <v>341</v>
      </c>
      <c r="U3" t="s">
        <v>339</v>
      </c>
      <c r="V3" t="s">
        <v>337</v>
      </c>
      <c r="W3" t="s">
        <v>335</v>
      </c>
      <c r="X3" t="s">
        <v>333</v>
      </c>
      <c r="Y3" t="s">
        <v>326</v>
      </c>
      <c r="Z3" t="s">
        <v>325</v>
      </c>
      <c r="AA3" s="8" t="s">
        <v>353</v>
      </c>
      <c r="AB3" t="s">
        <v>328</v>
      </c>
      <c r="AC3" t="s">
        <v>350</v>
      </c>
      <c r="AD3" t="s">
        <v>330</v>
      </c>
      <c r="AE3" t="s">
        <v>347</v>
      </c>
    </row>
    <row r="4" spans="1:31" x14ac:dyDescent="0.25">
      <c r="P4">
        <v>1</v>
      </c>
      <c r="Q4">
        <f>P4+1</f>
        <v>2</v>
      </c>
      <c r="R4">
        <f t="shared" ref="R4:W4" si="0">Q4+1</f>
        <v>3</v>
      </c>
      <c r="S4">
        <f t="shared" si="0"/>
        <v>4</v>
      </c>
      <c r="T4">
        <f t="shared" si="0"/>
        <v>5</v>
      </c>
      <c r="U4">
        <f t="shared" si="0"/>
        <v>6</v>
      </c>
      <c r="V4">
        <f t="shared" si="0"/>
        <v>7</v>
      </c>
      <c r="W4">
        <f t="shared" si="0"/>
        <v>8</v>
      </c>
      <c r="X4">
        <f t="shared" ref="X4" si="1">W4+1</f>
        <v>9</v>
      </c>
      <c r="Y4">
        <f t="shared" ref="Y4" si="2">X4+1</f>
        <v>10</v>
      </c>
      <c r="Z4">
        <f t="shared" ref="Z4" si="3">Y4+1</f>
        <v>11</v>
      </c>
      <c r="AA4">
        <f t="shared" ref="AA4" si="4">Z4+1</f>
        <v>12</v>
      </c>
      <c r="AB4">
        <f t="shared" ref="AB4" si="5">AA4+1</f>
        <v>13</v>
      </c>
      <c r="AC4">
        <f t="shared" ref="AC4" si="6">AB4+1</f>
        <v>14</v>
      </c>
      <c r="AD4">
        <f t="shared" ref="AD4" si="7">AC4+1</f>
        <v>15</v>
      </c>
      <c r="AE4">
        <f t="shared" ref="AE4" si="8">AD4+1</f>
        <v>16</v>
      </c>
    </row>
    <row r="5" spans="1:31" x14ac:dyDescent="0.25">
      <c r="C5" t="s">
        <v>0</v>
      </c>
      <c r="F5" t="s">
        <v>1</v>
      </c>
      <c r="G5" t="s">
        <v>2</v>
      </c>
      <c r="H5" t="s">
        <v>3</v>
      </c>
      <c r="I5" t="s">
        <v>4</v>
      </c>
      <c r="J5" t="s">
        <v>33</v>
      </c>
      <c r="K5" t="s">
        <v>34</v>
      </c>
      <c r="L5" t="s">
        <v>35</v>
      </c>
      <c r="M5" t="s">
        <v>36</v>
      </c>
      <c r="O5" t="s">
        <v>18</v>
      </c>
      <c r="P5" t="s">
        <v>288</v>
      </c>
      <c r="Q5" t="s">
        <v>289</v>
      </c>
      <c r="R5" t="s">
        <v>290</v>
      </c>
      <c r="S5" t="s">
        <v>291</v>
      </c>
      <c r="T5" t="s">
        <v>292</v>
      </c>
      <c r="U5" t="s">
        <v>293</v>
      </c>
      <c r="V5" t="s">
        <v>294</v>
      </c>
      <c r="W5" t="s">
        <v>295</v>
      </c>
      <c r="X5" t="s">
        <v>296</v>
      </c>
      <c r="Y5" t="s">
        <v>297</v>
      </c>
      <c r="Z5" t="s">
        <v>298</v>
      </c>
      <c r="AA5" t="s">
        <v>299</v>
      </c>
      <c r="AB5" t="s">
        <v>300</v>
      </c>
      <c r="AC5" t="s">
        <v>301</v>
      </c>
      <c r="AD5" t="s">
        <v>302</v>
      </c>
      <c r="AE5" t="s">
        <v>303</v>
      </c>
    </row>
    <row r="6" spans="1:31" x14ac:dyDescent="0.25">
      <c r="A6" s="11" t="s">
        <v>9</v>
      </c>
      <c r="B6" t="s">
        <v>7</v>
      </c>
      <c r="C6" s="3">
        <v>1248.75</v>
      </c>
      <c r="E6" t="s">
        <v>5</v>
      </c>
      <c r="F6" s="3">
        <v>731.05200000000002</v>
      </c>
      <c r="G6" s="3">
        <v>447.10199999999998</v>
      </c>
      <c r="H6" s="3">
        <v>221.72800000000001</v>
      </c>
      <c r="I6" s="3">
        <v>53.454000000000001</v>
      </c>
      <c r="J6" s="3">
        <v>932.53200000000004</v>
      </c>
      <c r="K6" s="3">
        <v>537.42499999999995</v>
      </c>
      <c r="L6" s="3">
        <v>395.38200000000001</v>
      </c>
      <c r="M6" s="3">
        <v>428.92899999999997</v>
      </c>
      <c r="O6" t="s">
        <v>5</v>
      </c>
      <c r="P6" s="3">
        <v>814.53</v>
      </c>
      <c r="Q6" s="3">
        <v>969.96299999999997</v>
      </c>
      <c r="R6" s="3">
        <v>930.82500000000005</v>
      </c>
      <c r="S6" s="3">
        <v>725.072</v>
      </c>
      <c r="T6" s="3">
        <v>750.79100000000005</v>
      </c>
      <c r="U6" s="3">
        <v>699.98699999999997</v>
      </c>
      <c r="V6" s="3">
        <v>635.61300000000006</v>
      </c>
      <c r="W6" s="3">
        <v>439.05399999999997</v>
      </c>
      <c r="X6" s="3">
        <v>347.11099999999999</v>
      </c>
      <c r="Y6" s="3">
        <v>235.28800000000001</v>
      </c>
      <c r="Z6" s="3">
        <v>259.88900000000001</v>
      </c>
      <c r="AA6" s="3">
        <v>399.66800000000001</v>
      </c>
      <c r="AB6" s="3">
        <v>447.75099999999998</v>
      </c>
      <c r="AC6" s="3">
        <v>377.303</v>
      </c>
      <c r="AD6" s="3">
        <v>177.14</v>
      </c>
      <c r="AE6" s="3">
        <v>47.426000000000002</v>
      </c>
    </row>
    <row r="7" spans="1:31" x14ac:dyDescent="0.25">
      <c r="A7" s="11"/>
      <c r="B7" t="s">
        <v>8</v>
      </c>
      <c r="C7" s="3">
        <v>799.60699</v>
      </c>
      <c r="E7" t="s">
        <v>6</v>
      </c>
      <c r="F7" s="3">
        <v>68.698999999999998</v>
      </c>
      <c r="G7" s="3">
        <v>486.27699999999999</v>
      </c>
      <c r="H7" s="3">
        <v>446.17099999999999</v>
      </c>
      <c r="I7" s="3">
        <v>151.82300000000001</v>
      </c>
      <c r="J7" s="3">
        <v>344.87299999999999</v>
      </c>
      <c r="K7" s="3">
        <v>580.91399999999999</v>
      </c>
      <c r="L7" s="3">
        <v>603.37300000000005</v>
      </c>
      <c r="M7" s="3">
        <v>256.72199999999998</v>
      </c>
      <c r="O7" t="s">
        <v>6</v>
      </c>
      <c r="P7" s="3">
        <v>61.963000000000001</v>
      </c>
      <c r="Q7" s="3">
        <v>401.904</v>
      </c>
      <c r="R7" s="3">
        <v>632.25900000000001</v>
      </c>
      <c r="S7" s="3">
        <v>745.2</v>
      </c>
      <c r="T7" s="3">
        <v>660.21400000000006</v>
      </c>
      <c r="U7" s="3">
        <v>613.79999999999995</v>
      </c>
      <c r="V7" s="3">
        <v>481.298</v>
      </c>
      <c r="W7" s="3">
        <v>690.49900000000002</v>
      </c>
      <c r="X7" s="3">
        <v>514.84500000000003</v>
      </c>
      <c r="Y7" s="3">
        <v>503.66300000000001</v>
      </c>
      <c r="Z7" s="3">
        <v>452.22399999999999</v>
      </c>
      <c r="AA7" s="3">
        <v>441.04199999999997</v>
      </c>
      <c r="AB7" s="3">
        <v>365.00299999999999</v>
      </c>
      <c r="AC7" s="3">
        <v>157.012</v>
      </c>
      <c r="AD7" s="3">
        <v>271.07100000000003</v>
      </c>
      <c r="AE7" s="3">
        <v>145.83000000000001</v>
      </c>
    </row>
    <row r="8" spans="1:31" x14ac:dyDescent="0.25">
      <c r="O8" t="s">
        <v>19</v>
      </c>
      <c r="P8" s="3"/>
      <c r="Q8" s="3"/>
      <c r="R8" s="3"/>
      <c r="S8" s="3"/>
      <c r="T8" s="3"/>
      <c r="U8" s="3"/>
      <c r="V8" s="3"/>
      <c r="W8" s="3"/>
      <c r="X8" s="3"/>
      <c r="Y8" s="3"/>
      <c r="Z8" s="3"/>
      <c r="AA8" s="3"/>
      <c r="AB8" s="3"/>
      <c r="AC8" s="3"/>
      <c r="AD8" t="s">
        <v>321</v>
      </c>
      <c r="AE8" s="3"/>
    </row>
    <row r="10" spans="1:31" x14ac:dyDescent="0.25">
      <c r="E10" t="s">
        <v>23</v>
      </c>
      <c r="F10">
        <v>1</v>
      </c>
      <c r="G10">
        <v>2</v>
      </c>
      <c r="H10">
        <v>3</v>
      </c>
      <c r="I10">
        <v>4</v>
      </c>
      <c r="J10">
        <v>1</v>
      </c>
      <c r="K10">
        <v>2</v>
      </c>
      <c r="L10">
        <v>3</v>
      </c>
      <c r="M10">
        <v>4</v>
      </c>
      <c r="O10" t="str">
        <f>O5</f>
        <v>name</v>
      </c>
      <c r="P10" t="str">
        <f t="shared" ref="P10:AE10" si="9">P5</f>
        <v>Lugano</v>
      </c>
      <c r="Q10" t="str">
        <f t="shared" si="9"/>
        <v>Chur</v>
      </c>
      <c r="R10" t="str">
        <f t="shared" si="9"/>
        <v>St. Gallen</v>
      </c>
      <c r="S10" t="str">
        <f t="shared" si="9"/>
        <v>Schaffhausen</v>
      </c>
      <c r="T10" t="str">
        <f t="shared" si="9"/>
        <v>Winterthur</v>
      </c>
      <c r="U10" t="str">
        <f t="shared" si="9"/>
        <v>Zürich</v>
      </c>
      <c r="V10" t="str">
        <f t="shared" si="9"/>
        <v>Lausanne</v>
      </c>
      <c r="W10" t="str">
        <f t="shared" si="9"/>
        <v>Basel</v>
      </c>
      <c r="X10" t="str">
        <f t="shared" si="9"/>
        <v>Biel/Bienne</v>
      </c>
      <c r="Y10" t="str">
        <f t="shared" si="9"/>
        <v>La Chaux-de-Fonds</v>
      </c>
      <c r="Z10" t="str">
        <f t="shared" si="9"/>
        <v>Neuchâtel</v>
      </c>
      <c r="AA10" t="str">
        <f t="shared" si="9"/>
        <v>Bern</v>
      </c>
      <c r="AB10" t="str">
        <f t="shared" si="9"/>
        <v>Thun</v>
      </c>
      <c r="AC10" t="str">
        <f t="shared" si="9"/>
        <v>Sion</v>
      </c>
      <c r="AD10" t="str">
        <f t="shared" si="9"/>
        <v>Lucerne</v>
      </c>
      <c r="AE10" t="str">
        <f t="shared" si="9"/>
        <v>GENOVA</v>
      </c>
    </row>
    <row r="11" spans="1:31" x14ac:dyDescent="0.25">
      <c r="A11" s="11" t="s">
        <v>20</v>
      </c>
      <c r="B11" t="s">
        <v>21</v>
      </c>
      <c r="C11" s="2">
        <v>1500</v>
      </c>
      <c r="E11" t="s">
        <v>5</v>
      </c>
      <c r="F11" s="2">
        <f>$C$11/$C$6*F6</f>
        <v>878.14054054054054</v>
      </c>
      <c r="G11" s="2">
        <f t="shared" ref="G11:M11" si="10">$C$11/$C$6*G6</f>
        <v>537.05945945945939</v>
      </c>
      <c r="H11" s="2">
        <f t="shared" si="10"/>
        <v>266.33993993993994</v>
      </c>
      <c r="I11" s="2">
        <f t="shared" si="10"/>
        <v>64.209009009009009</v>
      </c>
      <c r="J11" s="2">
        <f t="shared" si="10"/>
        <v>1120.1585585585585</v>
      </c>
      <c r="K11" s="2">
        <f t="shared" si="10"/>
        <v>645.55555555555554</v>
      </c>
      <c r="L11" s="2">
        <f t="shared" si="10"/>
        <v>474.93333333333334</v>
      </c>
      <c r="M11" s="2">
        <f t="shared" si="10"/>
        <v>515.23003003002998</v>
      </c>
      <c r="O11" t="str">
        <f t="shared" ref="O11:O12" si="11">O6</f>
        <v>X</v>
      </c>
      <c r="P11">
        <f t="shared" ref="P11:AE11" si="12">$C$11/$C$6*P6</f>
        <v>978.41441441441441</v>
      </c>
      <c r="Q11">
        <f t="shared" si="12"/>
        <v>1165.1207207207208</v>
      </c>
      <c r="R11">
        <f t="shared" si="12"/>
        <v>1118.1081081081081</v>
      </c>
      <c r="S11">
        <f t="shared" si="12"/>
        <v>870.95735735735741</v>
      </c>
      <c r="T11">
        <f t="shared" si="12"/>
        <v>901.85105105105117</v>
      </c>
      <c r="U11">
        <f t="shared" si="12"/>
        <v>840.82522522522515</v>
      </c>
      <c r="V11">
        <f t="shared" si="12"/>
        <v>763.49909909909923</v>
      </c>
      <c r="W11">
        <f t="shared" si="12"/>
        <v>527.39219219219217</v>
      </c>
      <c r="X11">
        <f t="shared" si="12"/>
        <v>416.95015015015014</v>
      </c>
      <c r="Y11">
        <f t="shared" si="12"/>
        <v>282.62822822822824</v>
      </c>
      <c r="Z11">
        <f t="shared" si="12"/>
        <v>312.17897897897899</v>
      </c>
      <c r="AA11">
        <f t="shared" si="12"/>
        <v>480.08168168168169</v>
      </c>
      <c r="AB11">
        <f t="shared" si="12"/>
        <v>537.83903903903899</v>
      </c>
      <c r="AC11">
        <f t="shared" si="12"/>
        <v>453.21681681681684</v>
      </c>
      <c r="AD11">
        <f t="shared" si="12"/>
        <v>212.78078078078076</v>
      </c>
      <c r="AE11">
        <f t="shared" si="12"/>
        <v>56.96816816816817</v>
      </c>
    </row>
    <row r="12" spans="1:31" x14ac:dyDescent="0.25">
      <c r="A12" s="11"/>
      <c r="B12" t="s">
        <v>22</v>
      </c>
      <c r="C12" s="2">
        <v>1800</v>
      </c>
      <c r="E12" t="s">
        <v>6</v>
      </c>
      <c r="F12" s="2">
        <f>$C$12-$C$12/$C$7*F7</f>
        <v>1645.351276881659</v>
      </c>
      <c r="G12" s="2">
        <f t="shared" ref="G12:M12" si="13">$C$12-$C$12/$C$7*G7</f>
        <v>705.33898409267294</v>
      </c>
      <c r="H12" s="2">
        <f t="shared" si="13"/>
        <v>795.62183667253839</v>
      </c>
      <c r="I12" s="2">
        <f t="shared" si="13"/>
        <v>1458.2303513879988</v>
      </c>
      <c r="J12" s="2">
        <f t="shared" si="13"/>
        <v>1023.6543605002753</v>
      </c>
      <c r="K12" s="2">
        <f t="shared" si="13"/>
        <v>492.30107655762254</v>
      </c>
      <c r="L12" s="2">
        <f t="shared" si="13"/>
        <v>441.74348951101592</v>
      </c>
      <c r="M12" s="2">
        <f t="shared" si="13"/>
        <v>1222.0915952723226</v>
      </c>
      <c r="O12" t="str">
        <f t="shared" si="11"/>
        <v>Y</v>
      </c>
      <c r="P12">
        <f t="shared" ref="P12:AE12" si="14">$C$12-$C$12/$C$7*P7</f>
        <v>1660.5147261156385</v>
      </c>
      <c r="Q12">
        <f t="shared" si="14"/>
        <v>895.27154083532969</v>
      </c>
      <c r="R12">
        <f t="shared" si="14"/>
        <v>376.71804494855655</v>
      </c>
      <c r="S12">
        <f t="shared" si="14"/>
        <v>122.47589531452195</v>
      </c>
      <c r="T12">
        <f t="shared" si="14"/>
        <v>313.78837996401194</v>
      </c>
      <c r="U12">
        <f t="shared" si="14"/>
        <v>418.27120845954596</v>
      </c>
      <c r="V12">
        <f t="shared" si="14"/>
        <v>716.54724028863234</v>
      </c>
      <c r="W12">
        <f t="shared" si="14"/>
        <v>245.61363826997058</v>
      </c>
      <c r="X12">
        <f t="shared" si="14"/>
        <v>641.02939120129508</v>
      </c>
      <c r="Y12">
        <f t="shared" si="14"/>
        <v>666.20125719511293</v>
      </c>
      <c r="Z12">
        <f t="shared" si="14"/>
        <v>781.99589275726578</v>
      </c>
      <c r="AA12">
        <f t="shared" si="14"/>
        <v>807.16775875108351</v>
      </c>
      <c r="AB12">
        <f t="shared" si="14"/>
        <v>978.33959905728193</v>
      </c>
      <c r="AC12">
        <f t="shared" si="14"/>
        <v>1446.5493629564194</v>
      </c>
      <c r="AD12">
        <f t="shared" si="14"/>
        <v>1189.7904769441798</v>
      </c>
      <c r="AE12">
        <f t="shared" si="14"/>
        <v>1471.7212289502372</v>
      </c>
    </row>
    <row r="13" spans="1:31" x14ac:dyDescent="0.25">
      <c r="O13" t="str">
        <f>O8</f>
        <v>label position</v>
      </c>
      <c r="P13">
        <f t="shared" ref="P13:AE13" si="15">P8</f>
        <v>0</v>
      </c>
      <c r="Q13">
        <f t="shared" si="15"/>
        <v>0</v>
      </c>
      <c r="R13">
        <f t="shared" si="15"/>
        <v>0</v>
      </c>
      <c r="S13">
        <f t="shared" si="15"/>
        <v>0</v>
      </c>
      <c r="T13">
        <f t="shared" si="15"/>
        <v>0</v>
      </c>
      <c r="U13">
        <f t="shared" si="15"/>
        <v>0</v>
      </c>
      <c r="V13">
        <f t="shared" si="15"/>
        <v>0</v>
      </c>
      <c r="W13">
        <f t="shared" si="15"/>
        <v>0</v>
      </c>
      <c r="X13">
        <f t="shared" si="15"/>
        <v>0</v>
      </c>
      <c r="Y13">
        <f t="shared" si="15"/>
        <v>0</v>
      </c>
      <c r="Z13">
        <f t="shared" si="15"/>
        <v>0</v>
      </c>
      <c r="AA13">
        <f t="shared" si="15"/>
        <v>0</v>
      </c>
      <c r="AB13">
        <f t="shared" si="15"/>
        <v>0</v>
      </c>
      <c r="AC13">
        <f t="shared" si="15"/>
        <v>0</v>
      </c>
      <c r="AD13" t="str">
        <f t="shared" si="15"/>
        <v>Lucerne, a compact city in Switzerland known for its preserved medieval architecture, sits amid snowcapped mountains on Lake Lucerne. Its colorful Altstadt (Old Town) is bordered on the north by 870m Museggmauer (Musegg Wall), a 14-century rampart. The covered Kapellbrücke (Chapel Bridge), built in 1333, links the Aldstadt to the Reuss River's right bank.</v>
      </c>
      <c r="AE13">
        <f t="shared" si="15"/>
        <v>0</v>
      </c>
    </row>
    <row r="15" spans="1:31" x14ac:dyDescent="0.25">
      <c r="F15" t="str">
        <f t="array" ref="F15:H23">TRANSPOSE(E10:M12)</f>
        <v>#</v>
      </c>
      <c r="G15" t="str">
        <v>X</v>
      </c>
      <c r="H15" t="str">
        <v>Y</v>
      </c>
      <c r="I15" t="s">
        <v>25</v>
      </c>
      <c r="J15" t="s">
        <v>39</v>
      </c>
      <c r="K15" t="s">
        <v>31</v>
      </c>
      <c r="L15" t="s">
        <v>32</v>
      </c>
    </row>
    <row r="16" spans="1:31" x14ac:dyDescent="0.25">
      <c r="E16" s="12" t="s">
        <v>37</v>
      </c>
      <c r="F16">
        <v>1</v>
      </c>
      <c r="G16" s="2">
        <v>878.14054054054054</v>
      </c>
      <c r="H16" s="2">
        <v>1645.351276881659</v>
      </c>
      <c r="I16" t="str">
        <f>$B$3&amp;"T"&amp;F16</f>
        <v>??T1</v>
      </c>
      <c r="J16" t="str">
        <f t="shared" ref="J16:J23" si="16">Q&amp;I16&amp;Q</f>
        <v>"??T1"</v>
      </c>
      <c r="K16">
        <f t="shared" ref="K16:L23" si="17">INT(G16)</f>
        <v>878</v>
      </c>
      <c r="L16">
        <f t="shared" si="17"/>
        <v>1645</v>
      </c>
      <c r="T16" s="1" t="str">
        <f>"UPDATE book_test SET mapPathX="&amp;K16&amp;", mapPathY="&amp;L16&amp;", constructX="&amp;K20&amp;", constructY="&amp;L20&amp;" WHERE refa="&amp;J16&amp;";"</f>
        <v>UPDATE book_test SET mapPathX=878, mapPathY=1645, constructX=1120, constructY=1023 WHERE refa="??T1";</v>
      </c>
    </row>
    <row r="17" spans="5:20" x14ac:dyDescent="0.25">
      <c r="E17" s="12"/>
      <c r="F17">
        <v>2</v>
      </c>
      <c r="G17" s="2">
        <v>537.05945945945939</v>
      </c>
      <c r="H17" s="2">
        <v>705.33898409267294</v>
      </c>
      <c r="I17" t="str">
        <f t="shared" ref="I17:I23" si="18">$B$3&amp;"T"&amp;F17</f>
        <v>??T2</v>
      </c>
      <c r="J17" t="str">
        <f t="shared" si="16"/>
        <v>"??T2"</v>
      </c>
      <c r="K17">
        <f t="shared" si="17"/>
        <v>537</v>
      </c>
      <c r="L17">
        <f t="shared" si="17"/>
        <v>705</v>
      </c>
      <c r="T17" s="1" t="str">
        <f>"UPDATE book_test SET mapPathX="&amp;K17&amp;", mapPathY="&amp;L17&amp;", constructX="&amp;K21&amp;", constructY="&amp;L21&amp;" WHERE refa="&amp;J17&amp;";"</f>
        <v>UPDATE book_test SET mapPathX=537, mapPathY=705, constructX=645, constructY=492 WHERE refa="??T2";</v>
      </c>
    </row>
    <row r="18" spans="5:20" x14ac:dyDescent="0.25">
      <c r="E18" s="12"/>
      <c r="F18">
        <v>3</v>
      </c>
      <c r="G18" s="2">
        <v>266.33993993993994</v>
      </c>
      <c r="H18" s="2">
        <v>795.62183667253839</v>
      </c>
      <c r="I18" t="str">
        <f t="shared" si="18"/>
        <v>??T3</v>
      </c>
      <c r="J18" t="str">
        <f t="shared" si="16"/>
        <v>"??T3"</v>
      </c>
      <c r="K18">
        <f t="shared" si="17"/>
        <v>266</v>
      </c>
      <c r="L18">
        <f t="shared" si="17"/>
        <v>795</v>
      </c>
      <c r="T18" s="1" t="str">
        <f>"UPDATE book_test SET mapPathX="&amp;K18&amp;", mapPathY="&amp;L18&amp;", constructX="&amp;K22&amp;", constructY="&amp;L22&amp;" WHERE refa="&amp;J18&amp;";"</f>
        <v>UPDATE book_test SET mapPathX=266, mapPathY=795, constructX=474, constructY=441 WHERE refa="??T3";</v>
      </c>
    </row>
    <row r="19" spans="5:20" x14ac:dyDescent="0.25">
      <c r="E19" s="12"/>
      <c r="F19">
        <v>4</v>
      </c>
      <c r="G19" s="2">
        <v>64.209009009009009</v>
      </c>
      <c r="H19" s="2">
        <v>1458.2303513879988</v>
      </c>
      <c r="I19" t="str">
        <f t="shared" si="18"/>
        <v>??T4</v>
      </c>
      <c r="J19" t="str">
        <f t="shared" si="16"/>
        <v>"??T4"</v>
      </c>
      <c r="K19">
        <f t="shared" si="17"/>
        <v>64</v>
      </c>
      <c r="L19">
        <f t="shared" si="17"/>
        <v>1458</v>
      </c>
      <c r="T19" s="1" t="str">
        <f>"UPDATE book_test SET mapPathX="&amp;K19&amp;", mapPathY="&amp;L19&amp;", constructX="&amp;K23&amp;", constructY="&amp;L23&amp;" WHERE refa="&amp;J19&amp;";"</f>
        <v>UPDATE book_test SET mapPathX=64, mapPathY=1458, constructX=515, constructY=1222 WHERE refa="??T4";</v>
      </c>
    </row>
    <row r="20" spans="5:20" ht="15" customHeight="1" x14ac:dyDescent="0.25">
      <c r="E20" s="12" t="s">
        <v>38</v>
      </c>
      <c r="F20">
        <v>1</v>
      </c>
      <c r="G20" s="2">
        <v>1120.1585585585585</v>
      </c>
      <c r="H20" s="2">
        <v>1023.6543605002753</v>
      </c>
      <c r="I20" t="str">
        <f t="shared" si="18"/>
        <v>??T1</v>
      </c>
      <c r="J20" t="str">
        <f t="shared" si="16"/>
        <v>"??T1"</v>
      </c>
      <c r="K20">
        <f t="shared" si="17"/>
        <v>1120</v>
      </c>
      <c r="L20">
        <f t="shared" si="17"/>
        <v>1023</v>
      </c>
    </row>
    <row r="21" spans="5:20" x14ac:dyDescent="0.25">
      <c r="E21" s="12"/>
      <c r="F21">
        <v>2</v>
      </c>
      <c r="G21" s="2">
        <v>645.55555555555554</v>
      </c>
      <c r="H21" s="2">
        <v>492.30107655762254</v>
      </c>
      <c r="I21" t="str">
        <f t="shared" si="18"/>
        <v>??T2</v>
      </c>
      <c r="J21" t="str">
        <f t="shared" si="16"/>
        <v>"??T2"</v>
      </c>
      <c r="K21">
        <f t="shared" si="17"/>
        <v>645</v>
      </c>
      <c r="L21">
        <f t="shared" si="17"/>
        <v>492</v>
      </c>
    </row>
    <row r="22" spans="5:20" x14ac:dyDescent="0.25">
      <c r="E22" s="12"/>
      <c r="F22">
        <v>3</v>
      </c>
      <c r="G22" s="2">
        <v>474.93333333333334</v>
      </c>
      <c r="H22" s="2">
        <v>441.74348951101592</v>
      </c>
      <c r="I22" t="str">
        <f t="shared" si="18"/>
        <v>??T3</v>
      </c>
      <c r="J22" t="str">
        <f t="shared" si="16"/>
        <v>"??T3"</v>
      </c>
      <c r="K22">
        <f t="shared" si="17"/>
        <v>474</v>
      </c>
      <c r="L22">
        <f t="shared" si="17"/>
        <v>441</v>
      </c>
    </row>
    <row r="23" spans="5:20" x14ac:dyDescent="0.25">
      <c r="E23" s="12"/>
      <c r="F23">
        <v>4</v>
      </c>
      <c r="G23" s="2">
        <v>515.23003003002998</v>
      </c>
      <c r="H23" s="2">
        <v>1222.0915952723226</v>
      </c>
      <c r="I23" t="str">
        <f t="shared" si="18"/>
        <v>??T4</v>
      </c>
      <c r="J23" t="str">
        <f t="shared" si="16"/>
        <v>"??T4"</v>
      </c>
      <c r="K23">
        <f t="shared" si="17"/>
        <v>515</v>
      </c>
      <c r="L23">
        <f t="shared" si="17"/>
        <v>1222</v>
      </c>
    </row>
    <row r="27" spans="5:20" x14ac:dyDescent="0.25">
      <c r="F27" t="str">
        <f t="array" ref="F27:I43">TRANSPOSE(O10:AE13)</f>
        <v>name</v>
      </c>
      <c r="G27" t="str">
        <v>X</v>
      </c>
      <c r="H27" t="str">
        <v>Y</v>
      </c>
      <c r="I27" t="str">
        <v>label position</v>
      </c>
      <c r="J27" t="s">
        <v>25</v>
      </c>
      <c r="K27" t="s">
        <v>39</v>
      </c>
      <c r="N27" t="s">
        <v>27</v>
      </c>
      <c r="O27" t="s">
        <v>28</v>
      </c>
      <c r="P27" t="s">
        <v>29</v>
      </c>
      <c r="Q27" t="s">
        <v>31</v>
      </c>
      <c r="R27" t="s">
        <v>32</v>
      </c>
    </row>
    <row r="28" spans="5:20" x14ac:dyDescent="0.25">
      <c r="F28" t="str">
        <v>Lugano</v>
      </c>
      <c r="G28">
        <v>978.41441441441441</v>
      </c>
      <c r="H28">
        <v>1660.5147261156385</v>
      </c>
      <c r="I28">
        <v>0</v>
      </c>
      <c r="J28" t="str">
        <f t="shared" ref="J28:J43" si="19">$B$3&amp;"T"&amp;N28&amp;"LS"&amp;O28</f>
        <v>??T1LS1</v>
      </c>
      <c r="K28" t="str">
        <f t="shared" ref="K28:K43" si="20">Q&amp;J28&amp;Q</f>
        <v>"??T1LS1"</v>
      </c>
      <c r="N28">
        <v>1</v>
      </c>
      <c r="O28">
        <v>1</v>
      </c>
      <c r="P28" t="str">
        <f t="shared" ref="P28:P43" si="21">Q&amp;F28&amp;Q</f>
        <v>"Lugano"</v>
      </c>
      <c r="Q28">
        <f t="shared" ref="Q28:R43" si="22">INT(G28)</f>
        <v>978</v>
      </c>
      <c r="R28">
        <f t="shared" si="22"/>
        <v>1660</v>
      </c>
      <c r="T28" s="1" t="str">
        <f>"UPDATE section SET cityName="&amp;P28&amp;", cityX="&amp;Q28&amp;", cityY="&amp;R28&amp;", cityLabelPosition="&amp;I28&amp;" WHERE refa="&amp;K28&amp;";"</f>
        <v>UPDATE section SET cityName="Lugano", cityX=978, cityY=1660, cityLabelPosition=0 WHERE refa="??T1LS1";</v>
      </c>
    </row>
    <row r="29" spans="5:20" x14ac:dyDescent="0.25">
      <c r="F29" t="str">
        <v>Chur</v>
      </c>
      <c r="G29">
        <v>1165.1207207207208</v>
      </c>
      <c r="H29">
        <v>895.27154083532969</v>
      </c>
      <c r="I29">
        <v>0</v>
      </c>
      <c r="J29" t="str">
        <f t="shared" si="19"/>
        <v>??T1LS2</v>
      </c>
      <c r="K29" t="str">
        <f t="shared" si="20"/>
        <v>"??T1LS2"</v>
      </c>
      <c r="N29">
        <f>N28</f>
        <v>1</v>
      </c>
      <c r="O29">
        <v>2</v>
      </c>
      <c r="P29" t="str">
        <f t="shared" si="21"/>
        <v>"Chur"</v>
      </c>
      <c r="Q29">
        <f t="shared" si="22"/>
        <v>1165</v>
      </c>
      <c r="R29">
        <f t="shared" si="22"/>
        <v>895</v>
      </c>
      <c r="T29" s="1" t="str">
        <f t="shared" ref="T29:T43" si="23">"UPDATE section SET cityName="&amp;P29&amp;", cityX="&amp;Q29&amp;", cityY="&amp;R29&amp;", cityLabelPosition="&amp;I29&amp;" WHERE refa="&amp;K29&amp;";"</f>
        <v>UPDATE section SET cityName="Chur", cityX=1165, cityY=895, cityLabelPosition=0 WHERE refa="??T1LS2";</v>
      </c>
    </row>
    <row r="30" spans="5:20" x14ac:dyDescent="0.25">
      <c r="F30" t="str">
        <v>St. Gallen</v>
      </c>
      <c r="G30">
        <v>1118.1081081081081</v>
      </c>
      <c r="H30">
        <v>376.71804494855655</v>
      </c>
      <c r="I30">
        <v>0</v>
      </c>
      <c r="J30" t="str">
        <f t="shared" si="19"/>
        <v>??T1LS3</v>
      </c>
      <c r="K30" t="str">
        <f t="shared" si="20"/>
        <v>"??T1LS3"</v>
      </c>
      <c r="N30">
        <f>N28</f>
        <v>1</v>
      </c>
      <c r="O30">
        <v>3</v>
      </c>
      <c r="P30" t="str">
        <f t="shared" si="21"/>
        <v>"St. Gallen"</v>
      </c>
      <c r="Q30">
        <f t="shared" si="22"/>
        <v>1118</v>
      </c>
      <c r="R30">
        <f t="shared" si="22"/>
        <v>376</v>
      </c>
      <c r="T30" s="1" t="str">
        <f t="shared" si="23"/>
        <v>UPDATE section SET cityName="St. Gallen", cityX=1118, cityY=376, cityLabelPosition=0 WHERE refa="??T1LS3";</v>
      </c>
    </row>
    <row r="31" spans="5:20" x14ac:dyDescent="0.25">
      <c r="F31" t="str">
        <v>Schaffhausen</v>
      </c>
      <c r="G31">
        <v>870.95735735735741</v>
      </c>
      <c r="H31">
        <v>122.47589531452195</v>
      </c>
      <c r="I31">
        <v>0</v>
      </c>
      <c r="J31" t="str">
        <f t="shared" si="19"/>
        <v>??T1LS4</v>
      </c>
      <c r="K31" t="str">
        <f t="shared" si="20"/>
        <v>"??T1LS4"</v>
      </c>
      <c r="N31">
        <f>N28</f>
        <v>1</v>
      </c>
      <c r="O31">
        <v>4</v>
      </c>
      <c r="P31" t="str">
        <f t="shared" si="21"/>
        <v>"Schaffhausen"</v>
      </c>
      <c r="Q31">
        <f t="shared" si="22"/>
        <v>870</v>
      </c>
      <c r="R31">
        <f t="shared" si="22"/>
        <v>122</v>
      </c>
      <c r="T31" s="1" t="str">
        <f t="shared" si="23"/>
        <v>UPDATE section SET cityName="Schaffhausen", cityX=870, cityY=122, cityLabelPosition=0 WHERE refa="??T1LS4";</v>
      </c>
    </row>
    <row r="32" spans="5:20" x14ac:dyDescent="0.25">
      <c r="F32" t="str">
        <v>Winterthur</v>
      </c>
      <c r="G32">
        <v>901.85105105105117</v>
      </c>
      <c r="H32">
        <v>313.78837996401194</v>
      </c>
      <c r="I32">
        <v>0</v>
      </c>
      <c r="J32" t="str">
        <f t="shared" si="19"/>
        <v>??T2LS1</v>
      </c>
      <c r="K32" t="str">
        <f t="shared" si="20"/>
        <v>"??T2LS1"</v>
      </c>
      <c r="N32">
        <f>N28+1</f>
        <v>2</v>
      </c>
      <c r="O32">
        <v>1</v>
      </c>
      <c r="P32" t="str">
        <f t="shared" si="21"/>
        <v>"Winterthur"</v>
      </c>
      <c r="Q32">
        <f t="shared" si="22"/>
        <v>901</v>
      </c>
      <c r="R32">
        <f t="shared" si="22"/>
        <v>313</v>
      </c>
      <c r="T32" s="1" t="str">
        <f t="shared" si="23"/>
        <v>UPDATE section SET cityName="Winterthur", cityX=901, cityY=313, cityLabelPosition=0 WHERE refa="??T2LS1";</v>
      </c>
    </row>
    <row r="33" spans="6:20" x14ac:dyDescent="0.25">
      <c r="F33" t="str">
        <v>Zürich</v>
      </c>
      <c r="G33">
        <v>840.82522522522515</v>
      </c>
      <c r="H33">
        <v>418.27120845954596</v>
      </c>
      <c r="I33">
        <v>0</v>
      </c>
      <c r="J33" t="str">
        <f t="shared" si="19"/>
        <v>??T2LS2</v>
      </c>
      <c r="K33" t="str">
        <f t="shared" si="20"/>
        <v>"??T2LS2"</v>
      </c>
      <c r="N33">
        <f>N32</f>
        <v>2</v>
      </c>
      <c r="O33">
        <v>2</v>
      </c>
      <c r="P33" t="str">
        <f t="shared" si="21"/>
        <v>"Zürich"</v>
      </c>
      <c r="Q33">
        <f t="shared" si="22"/>
        <v>840</v>
      </c>
      <c r="R33">
        <f t="shared" si="22"/>
        <v>418</v>
      </c>
      <c r="T33" s="1" t="str">
        <f t="shared" si="23"/>
        <v>UPDATE section SET cityName="Zürich", cityX=840, cityY=418, cityLabelPosition=0 WHERE refa="??T2LS2";</v>
      </c>
    </row>
    <row r="34" spans="6:20" x14ac:dyDescent="0.25">
      <c r="F34" t="str">
        <v>Lausanne</v>
      </c>
      <c r="G34">
        <v>763.49909909909923</v>
      </c>
      <c r="H34">
        <v>716.54724028863234</v>
      </c>
      <c r="I34">
        <v>0</v>
      </c>
      <c r="J34" t="str">
        <f t="shared" si="19"/>
        <v>??T2LS3</v>
      </c>
      <c r="K34" t="str">
        <f t="shared" si="20"/>
        <v>"??T2LS3"</v>
      </c>
      <c r="N34">
        <f>N32</f>
        <v>2</v>
      </c>
      <c r="O34">
        <v>3</v>
      </c>
      <c r="P34" t="str">
        <f t="shared" si="21"/>
        <v>"Lausanne"</v>
      </c>
      <c r="Q34">
        <f t="shared" si="22"/>
        <v>763</v>
      </c>
      <c r="R34">
        <f t="shared" si="22"/>
        <v>716</v>
      </c>
      <c r="T34" s="1" t="str">
        <f t="shared" si="23"/>
        <v>UPDATE section SET cityName="Lausanne", cityX=763, cityY=716, cityLabelPosition=0 WHERE refa="??T2LS3";</v>
      </c>
    </row>
    <row r="35" spans="6:20" x14ac:dyDescent="0.25">
      <c r="F35" t="str">
        <v>Basel</v>
      </c>
      <c r="G35">
        <v>527.39219219219217</v>
      </c>
      <c r="H35">
        <v>245.61363826997058</v>
      </c>
      <c r="I35">
        <v>0</v>
      </c>
      <c r="J35" t="str">
        <f t="shared" si="19"/>
        <v>??T2LS4</v>
      </c>
      <c r="K35" t="str">
        <f t="shared" si="20"/>
        <v>"??T2LS4"</v>
      </c>
      <c r="N35">
        <f>N32</f>
        <v>2</v>
      </c>
      <c r="O35">
        <v>4</v>
      </c>
      <c r="P35" t="str">
        <f t="shared" si="21"/>
        <v>"Basel"</v>
      </c>
      <c r="Q35">
        <f t="shared" si="22"/>
        <v>527</v>
      </c>
      <c r="R35">
        <f t="shared" si="22"/>
        <v>245</v>
      </c>
      <c r="T35" s="1" t="str">
        <f t="shared" si="23"/>
        <v>UPDATE section SET cityName="Basel", cityX=527, cityY=245, cityLabelPosition=0 WHERE refa="??T2LS4";</v>
      </c>
    </row>
    <row r="36" spans="6:20" x14ac:dyDescent="0.25">
      <c r="F36" t="str">
        <v>Biel/Bienne</v>
      </c>
      <c r="G36">
        <v>416.95015015015014</v>
      </c>
      <c r="H36">
        <v>641.02939120129508</v>
      </c>
      <c r="I36">
        <v>0</v>
      </c>
      <c r="J36" t="str">
        <f t="shared" si="19"/>
        <v>??T3LS1</v>
      </c>
      <c r="K36" t="str">
        <f t="shared" si="20"/>
        <v>"??T3LS1"</v>
      </c>
      <c r="N36">
        <f>N32+1</f>
        <v>3</v>
      </c>
      <c r="O36">
        <v>1</v>
      </c>
      <c r="P36" t="str">
        <f t="shared" si="21"/>
        <v>"Biel/Bienne"</v>
      </c>
      <c r="Q36">
        <f t="shared" si="22"/>
        <v>416</v>
      </c>
      <c r="R36">
        <f t="shared" si="22"/>
        <v>641</v>
      </c>
      <c r="T36" s="1" t="str">
        <f t="shared" si="23"/>
        <v>UPDATE section SET cityName="Biel/Bienne", cityX=416, cityY=641, cityLabelPosition=0 WHERE refa="??T3LS1";</v>
      </c>
    </row>
    <row r="37" spans="6:20" x14ac:dyDescent="0.25">
      <c r="F37" t="str">
        <v>La Chaux-de-Fonds</v>
      </c>
      <c r="G37">
        <v>282.62822822822824</v>
      </c>
      <c r="H37">
        <v>666.20125719511293</v>
      </c>
      <c r="I37">
        <v>0</v>
      </c>
      <c r="J37" t="str">
        <f t="shared" si="19"/>
        <v>??T3LS2</v>
      </c>
      <c r="K37" t="str">
        <f t="shared" si="20"/>
        <v>"??T3LS2"</v>
      </c>
      <c r="N37">
        <f>N36</f>
        <v>3</v>
      </c>
      <c r="O37">
        <v>2</v>
      </c>
      <c r="P37" t="str">
        <f t="shared" si="21"/>
        <v>"La Chaux-de-Fonds"</v>
      </c>
      <c r="Q37">
        <f t="shared" si="22"/>
        <v>282</v>
      </c>
      <c r="R37">
        <f t="shared" si="22"/>
        <v>666</v>
      </c>
      <c r="T37" s="1" t="str">
        <f t="shared" si="23"/>
        <v>UPDATE section SET cityName="La Chaux-de-Fonds", cityX=282, cityY=666, cityLabelPosition=0 WHERE refa="??T3LS2";</v>
      </c>
    </row>
    <row r="38" spans="6:20" x14ac:dyDescent="0.25">
      <c r="F38" t="str">
        <v>Neuchâtel</v>
      </c>
      <c r="G38">
        <v>312.17897897897899</v>
      </c>
      <c r="H38">
        <v>781.99589275726578</v>
      </c>
      <c r="I38">
        <v>0</v>
      </c>
      <c r="J38" t="str">
        <f t="shared" si="19"/>
        <v>??T3LS3</v>
      </c>
      <c r="K38" t="str">
        <f t="shared" si="20"/>
        <v>"??T3LS3"</v>
      </c>
      <c r="N38">
        <f>N36</f>
        <v>3</v>
      </c>
      <c r="O38">
        <v>3</v>
      </c>
      <c r="P38" t="str">
        <f t="shared" si="21"/>
        <v>"Neuchâtel"</v>
      </c>
      <c r="Q38">
        <f t="shared" si="22"/>
        <v>312</v>
      </c>
      <c r="R38">
        <f t="shared" si="22"/>
        <v>781</v>
      </c>
      <c r="T38" s="1" t="str">
        <f t="shared" si="23"/>
        <v>UPDATE section SET cityName="Neuchâtel", cityX=312, cityY=781, cityLabelPosition=0 WHERE refa="??T3LS3";</v>
      </c>
    </row>
    <row r="39" spans="6:20" x14ac:dyDescent="0.25">
      <c r="F39" t="str">
        <v>Bern</v>
      </c>
      <c r="G39">
        <v>480.08168168168169</v>
      </c>
      <c r="H39">
        <v>807.16775875108351</v>
      </c>
      <c r="I39">
        <v>0</v>
      </c>
      <c r="J39" t="str">
        <f t="shared" si="19"/>
        <v>??T3LS4</v>
      </c>
      <c r="K39" t="str">
        <f t="shared" si="20"/>
        <v>"??T3LS4"</v>
      </c>
      <c r="N39">
        <f>N36</f>
        <v>3</v>
      </c>
      <c r="O39">
        <v>4</v>
      </c>
      <c r="P39" t="str">
        <f t="shared" si="21"/>
        <v>"Bern"</v>
      </c>
      <c r="Q39">
        <f t="shared" si="22"/>
        <v>480</v>
      </c>
      <c r="R39">
        <f t="shared" si="22"/>
        <v>807</v>
      </c>
      <c r="T39" s="1" t="str">
        <f t="shared" si="23"/>
        <v>UPDATE section SET cityName="Bern", cityX=480, cityY=807, cityLabelPosition=0 WHERE refa="??T3LS4";</v>
      </c>
    </row>
    <row r="40" spans="6:20" x14ac:dyDescent="0.25">
      <c r="F40" t="str">
        <v>Thun</v>
      </c>
      <c r="G40">
        <v>537.83903903903899</v>
      </c>
      <c r="H40">
        <v>978.33959905728193</v>
      </c>
      <c r="I40">
        <v>0</v>
      </c>
      <c r="J40" t="str">
        <f t="shared" si="19"/>
        <v>??T4LS1</v>
      </c>
      <c r="K40" t="str">
        <f t="shared" si="20"/>
        <v>"??T4LS1"</v>
      </c>
      <c r="N40">
        <f>N36+1</f>
        <v>4</v>
      </c>
      <c r="O40">
        <v>1</v>
      </c>
      <c r="P40" t="str">
        <f t="shared" si="21"/>
        <v>"Thun"</v>
      </c>
      <c r="Q40">
        <f t="shared" si="22"/>
        <v>537</v>
      </c>
      <c r="R40">
        <f t="shared" si="22"/>
        <v>978</v>
      </c>
      <c r="T40" s="1" t="str">
        <f t="shared" si="23"/>
        <v>UPDATE section SET cityName="Thun", cityX=537, cityY=978, cityLabelPosition=0 WHERE refa="??T4LS1";</v>
      </c>
    </row>
    <row r="41" spans="6:20" x14ac:dyDescent="0.25">
      <c r="F41" t="str">
        <v>Sion</v>
      </c>
      <c r="G41">
        <v>453.21681681681684</v>
      </c>
      <c r="H41">
        <v>1446.5493629564194</v>
      </c>
      <c r="I41">
        <v>0</v>
      </c>
      <c r="J41" t="str">
        <f t="shared" si="19"/>
        <v>??T4LS2</v>
      </c>
      <c r="K41" t="str">
        <f t="shared" si="20"/>
        <v>"??T4LS2"</v>
      </c>
      <c r="N41">
        <f>N40</f>
        <v>4</v>
      </c>
      <c r="O41">
        <v>2</v>
      </c>
      <c r="P41" t="str">
        <f t="shared" si="21"/>
        <v>"Sion"</v>
      </c>
      <c r="Q41">
        <f t="shared" si="22"/>
        <v>453</v>
      </c>
      <c r="R41">
        <f t="shared" si="22"/>
        <v>1446</v>
      </c>
      <c r="T41" s="1" t="str">
        <f t="shared" si="23"/>
        <v>UPDATE section SET cityName="Sion", cityX=453, cityY=1446, cityLabelPosition=0 WHERE refa="??T4LS2";</v>
      </c>
    </row>
    <row r="42" spans="6:20" x14ac:dyDescent="0.25">
      <c r="F42" t="str">
        <v>Lucerne</v>
      </c>
      <c r="G42">
        <v>212.78078078078076</v>
      </c>
      <c r="H42">
        <v>1189.7904769441798</v>
      </c>
      <c r="I42" t="str">
        <v>Lucerne, a compact city in Switzerland known for its preserved medieval architecture, sits amid snowcapped mountains on Lake Lucerne. Its colorful Altstadt (Old Town) is bordered on the north by 870m Museggmauer (Musegg Wall), a 14-century rampart. The covered Kapellbrücke (Chapel Bridge), built in 1333, links the Aldstadt to the Reuss River's right bank.</v>
      </c>
      <c r="J42" t="str">
        <f t="shared" si="19"/>
        <v>??T4LS3</v>
      </c>
      <c r="K42" t="str">
        <f t="shared" si="20"/>
        <v>"??T4LS3"</v>
      </c>
      <c r="N42">
        <f>N40</f>
        <v>4</v>
      </c>
      <c r="O42">
        <v>3</v>
      </c>
      <c r="P42" t="str">
        <f t="shared" si="21"/>
        <v>"Lucerne"</v>
      </c>
      <c r="Q42">
        <f t="shared" si="22"/>
        <v>212</v>
      </c>
      <c r="R42">
        <f t="shared" si="22"/>
        <v>1189</v>
      </c>
      <c r="T42" s="1" t="str">
        <f t="shared" si="23"/>
        <v>UPDATE section SET cityName="Lucerne", cityX=212, cityY=1189, cityLabelPosition=Lucerne, a compact city in Switzerland known for its preserved medieval architecture, sits amid snowcapped mountains on Lake Lucerne. Its colorful Altstadt (Old Town) is bordered on the north by 870m Museggmauer (Musegg Wall), a 14-century rampart. The covered Kapellbrücke (Chapel Bridge), built in 1333, links the Aldstadt to the Reuss River's right bank. WHERE refa="??T4LS3";</v>
      </c>
    </row>
    <row r="43" spans="6:20" x14ac:dyDescent="0.25">
      <c r="F43" t="str">
        <v>GENOVA</v>
      </c>
      <c r="G43">
        <v>56.96816816816817</v>
      </c>
      <c r="H43">
        <v>1471.7212289502372</v>
      </c>
      <c r="I43">
        <v>0</v>
      </c>
      <c r="J43" t="str">
        <f t="shared" si="19"/>
        <v>??T4LS4</v>
      </c>
      <c r="K43" t="str">
        <f t="shared" si="20"/>
        <v>"??T4LS4"</v>
      </c>
      <c r="N43">
        <f>N40</f>
        <v>4</v>
      </c>
      <c r="O43">
        <v>4</v>
      </c>
      <c r="P43" t="str">
        <f t="shared" si="21"/>
        <v>"GENOVA"</v>
      </c>
      <c r="Q43">
        <f t="shared" si="22"/>
        <v>56</v>
      </c>
      <c r="R43">
        <f t="shared" si="22"/>
        <v>1471</v>
      </c>
      <c r="T43" s="1" t="str">
        <f t="shared" si="23"/>
        <v>UPDATE section SET cityName="GENOVA", cityX=56, cityY=1471, cityLabelPosition=0 WHERE refa="??T4LS4";</v>
      </c>
    </row>
  </sheetData>
  <mergeCells count="4">
    <mergeCell ref="A6:A7"/>
    <mergeCell ref="A11:A12"/>
    <mergeCell ref="E16:E19"/>
    <mergeCell ref="E20:E23"/>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L1" zoomScaleNormal="100" workbookViewId="0">
      <selection activeCell="P3" sqref="P3"/>
    </sheetView>
  </sheetViews>
  <sheetFormatPr defaultRowHeight="15" x14ac:dyDescent="0.25"/>
  <cols>
    <col min="1" max="1" width="14.85546875" customWidth="1"/>
    <col min="2" max="2" width="10.42578125" customWidth="1"/>
    <col min="5" max="5" width="3.7109375" customWidth="1"/>
    <col min="15" max="15" width="13.28515625" bestFit="1" customWidth="1"/>
  </cols>
  <sheetData>
    <row r="1" spans="1:32" ht="15.75" x14ac:dyDescent="0.25">
      <c r="N1" s="8"/>
      <c r="P1" t="s">
        <v>413</v>
      </c>
      <c r="Q1" t="s">
        <v>410</v>
      </c>
      <c r="R1" s="9" t="s">
        <v>407</v>
      </c>
      <c r="S1" t="s">
        <v>403</v>
      </c>
      <c r="T1" t="s">
        <v>402</v>
      </c>
      <c r="U1" t="s">
        <v>398</v>
      </c>
      <c r="V1" t="s">
        <v>396</v>
      </c>
      <c r="W1" t="s">
        <v>393</v>
      </c>
      <c r="X1" t="s">
        <v>391</v>
      </c>
      <c r="Y1" s="8" t="s">
        <v>389</v>
      </c>
      <c r="Z1" s="8" t="s">
        <v>386</v>
      </c>
      <c r="AA1" s="8" t="s">
        <v>383</v>
      </c>
      <c r="AB1" s="8" t="s">
        <v>379</v>
      </c>
      <c r="AC1" s="8" t="s">
        <v>376</v>
      </c>
      <c r="AD1" s="8" t="s">
        <v>374</v>
      </c>
      <c r="AE1" s="8" t="s">
        <v>369</v>
      </c>
      <c r="AF1" s="8"/>
    </row>
    <row r="2" spans="1:32" x14ac:dyDescent="0.25">
      <c r="P2" t="s">
        <v>412</v>
      </c>
      <c r="Q2" t="s">
        <v>409</v>
      </c>
      <c r="R2" s="8" t="s">
        <v>406</v>
      </c>
      <c r="S2" s="8" t="s">
        <v>404</v>
      </c>
      <c r="T2" s="8" t="s">
        <v>400</v>
      </c>
      <c r="U2" s="8" t="s">
        <v>397</v>
      </c>
      <c r="V2" s="8" t="s">
        <v>395</v>
      </c>
      <c r="W2" t="s">
        <v>392</v>
      </c>
      <c r="X2" s="8" t="s">
        <v>390</v>
      </c>
      <c r="Y2" s="8" t="s">
        <v>388</v>
      </c>
      <c r="Z2" s="8" t="s">
        <v>384</v>
      </c>
      <c r="AA2" s="8" t="s">
        <v>381</v>
      </c>
      <c r="AB2" s="8" t="s">
        <v>378</v>
      </c>
      <c r="AC2" s="8" t="s">
        <v>375</v>
      </c>
      <c r="AD2" s="8" t="s">
        <v>372</v>
      </c>
      <c r="AE2" s="8" t="s">
        <v>370</v>
      </c>
      <c r="AF2" s="8"/>
    </row>
    <row r="3" spans="1:32" ht="21" x14ac:dyDescent="0.35">
      <c r="A3" s="4" t="s">
        <v>304</v>
      </c>
      <c r="B3" t="s">
        <v>40</v>
      </c>
      <c r="C3" t="s">
        <v>30</v>
      </c>
      <c r="P3" t="s">
        <v>414</v>
      </c>
      <c r="Q3" s="9" t="s">
        <v>411</v>
      </c>
      <c r="R3" t="s">
        <v>408</v>
      </c>
      <c r="S3" t="s">
        <v>405</v>
      </c>
      <c r="T3" t="s">
        <v>401</v>
      </c>
      <c r="U3" t="s">
        <v>399</v>
      </c>
      <c r="V3" t="s">
        <v>396</v>
      </c>
      <c r="W3" t="s">
        <v>394</v>
      </c>
      <c r="X3" t="s">
        <v>391</v>
      </c>
      <c r="Y3" s="8" t="s">
        <v>387</v>
      </c>
      <c r="Z3" s="8" t="s">
        <v>385</v>
      </c>
      <c r="AA3" s="8" t="s">
        <v>382</v>
      </c>
      <c r="AB3" s="8" t="s">
        <v>380</v>
      </c>
      <c r="AC3" s="8" t="s">
        <v>377</v>
      </c>
      <c r="AD3" s="8" t="s">
        <v>373</v>
      </c>
      <c r="AE3" s="8" t="s">
        <v>371</v>
      </c>
      <c r="AF3" s="8"/>
    </row>
    <row r="4" spans="1:32" x14ac:dyDescent="0.25">
      <c r="P4">
        <v>1</v>
      </c>
      <c r="Q4">
        <f>P4+1</f>
        <v>2</v>
      </c>
      <c r="R4">
        <f t="shared" ref="R4:AE4" si="0">Q4+1</f>
        <v>3</v>
      </c>
      <c r="S4">
        <f t="shared" si="0"/>
        <v>4</v>
      </c>
      <c r="T4">
        <f t="shared" si="0"/>
        <v>5</v>
      </c>
      <c r="U4">
        <f t="shared" si="0"/>
        <v>6</v>
      </c>
      <c r="V4">
        <f t="shared" si="0"/>
        <v>7</v>
      </c>
      <c r="W4">
        <f t="shared" si="0"/>
        <v>8</v>
      </c>
      <c r="X4">
        <f t="shared" si="0"/>
        <v>9</v>
      </c>
      <c r="Y4">
        <f t="shared" si="0"/>
        <v>10</v>
      </c>
      <c r="Z4">
        <f t="shared" si="0"/>
        <v>11</v>
      </c>
      <c r="AA4">
        <f t="shared" si="0"/>
        <v>12</v>
      </c>
      <c r="AB4">
        <f t="shared" si="0"/>
        <v>13</v>
      </c>
      <c r="AC4">
        <f t="shared" si="0"/>
        <v>14</v>
      </c>
      <c r="AD4">
        <f t="shared" si="0"/>
        <v>15</v>
      </c>
      <c r="AE4">
        <f t="shared" si="0"/>
        <v>16</v>
      </c>
    </row>
    <row r="5" spans="1:32" x14ac:dyDescent="0.25">
      <c r="C5" t="s">
        <v>0</v>
      </c>
      <c r="F5" t="s">
        <v>1</v>
      </c>
      <c r="G5" t="s">
        <v>2</v>
      </c>
      <c r="H5" t="s">
        <v>3</v>
      </c>
      <c r="I5" t="s">
        <v>4</v>
      </c>
      <c r="J5" t="s">
        <v>33</v>
      </c>
      <c r="K5" t="s">
        <v>34</v>
      </c>
      <c r="L5" t="s">
        <v>35</v>
      </c>
      <c r="M5" t="s">
        <v>36</v>
      </c>
      <c r="O5" t="s">
        <v>18</v>
      </c>
      <c r="P5" t="s">
        <v>305</v>
      </c>
      <c r="Q5" t="s">
        <v>306</v>
      </c>
      <c r="R5" t="s">
        <v>307</v>
      </c>
      <c r="S5" t="s">
        <v>308</v>
      </c>
      <c r="T5" t="s">
        <v>309</v>
      </c>
      <c r="U5" t="s">
        <v>310</v>
      </c>
      <c r="V5" t="s">
        <v>311</v>
      </c>
      <c r="W5" t="s">
        <v>312</v>
      </c>
      <c r="X5" t="s">
        <v>313</v>
      </c>
      <c r="Y5" t="s">
        <v>314</v>
      </c>
      <c r="Z5" t="s">
        <v>315</v>
      </c>
      <c r="AA5" t="s">
        <v>316</v>
      </c>
      <c r="AB5" t="s">
        <v>317</v>
      </c>
      <c r="AC5" t="s">
        <v>318</v>
      </c>
      <c r="AD5" t="s">
        <v>319</v>
      </c>
      <c r="AE5" t="s">
        <v>320</v>
      </c>
    </row>
    <row r="6" spans="1:32" x14ac:dyDescent="0.25">
      <c r="A6" s="11" t="s">
        <v>9</v>
      </c>
      <c r="B6" t="s">
        <v>7</v>
      </c>
      <c r="C6" s="3">
        <v>1226.85754</v>
      </c>
      <c r="E6" t="s">
        <v>5</v>
      </c>
      <c r="F6" s="3">
        <v>134.77000000000001</v>
      </c>
      <c r="G6" s="3">
        <v>554.13</v>
      </c>
      <c r="H6" s="3">
        <v>737.38800000000003</v>
      </c>
      <c r="I6" s="3">
        <v>572.21900000000005</v>
      </c>
      <c r="J6" s="3">
        <v>262.245</v>
      </c>
      <c r="K6" s="3">
        <v>667.14099999999996</v>
      </c>
      <c r="L6" s="3">
        <v>928.54300000000001</v>
      </c>
      <c r="M6" s="3">
        <v>755.83900000000006</v>
      </c>
      <c r="O6" t="s">
        <v>5</v>
      </c>
      <c r="P6" s="3">
        <v>128.24100000000001</v>
      </c>
      <c r="Q6" s="3">
        <v>418.94</v>
      </c>
      <c r="R6" s="3">
        <v>428.23200000000003</v>
      </c>
      <c r="S6" s="3">
        <v>545.70600000000002</v>
      </c>
      <c r="T6" s="3">
        <v>805.21100000000001</v>
      </c>
      <c r="U6" s="3">
        <v>907.42</v>
      </c>
      <c r="V6" s="3">
        <v>1133.077</v>
      </c>
      <c r="W6" s="3">
        <v>1025.558</v>
      </c>
      <c r="X6" s="3">
        <v>1016.266</v>
      </c>
      <c r="Y6" s="3">
        <v>847.68799999999999</v>
      </c>
      <c r="Z6" s="3">
        <v>842.37800000000004</v>
      </c>
      <c r="AA6" s="3">
        <v>729.55</v>
      </c>
      <c r="AB6" s="3">
        <v>636.63199999999995</v>
      </c>
      <c r="AC6" s="3">
        <v>567.60799999999995</v>
      </c>
      <c r="AD6" s="3">
        <v>689.72799999999995</v>
      </c>
      <c r="AE6" s="3">
        <v>758.75199999999995</v>
      </c>
    </row>
    <row r="7" spans="1:32" x14ac:dyDescent="0.25">
      <c r="A7" s="11"/>
      <c r="B7" t="s">
        <v>8</v>
      </c>
      <c r="C7" s="3">
        <v>805.91174000000001</v>
      </c>
      <c r="E7" t="s">
        <v>6</v>
      </c>
      <c r="F7" s="3">
        <v>475.904</v>
      </c>
      <c r="G7" s="3">
        <v>359.51600000000002</v>
      </c>
      <c r="H7" s="3">
        <v>267.53699999999998</v>
      </c>
      <c r="I7" s="3">
        <v>29.524999999999999</v>
      </c>
      <c r="J7" s="3">
        <v>499.185</v>
      </c>
      <c r="K7" s="3">
        <v>522.58199999999999</v>
      </c>
      <c r="L7" s="3">
        <v>285.11399999999998</v>
      </c>
      <c r="M7" s="3">
        <v>148.077</v>
      </c>
      <c r="O7" t="s">
        <v>6</v>
      </c>
      <c r="P7" s="3">
        <v>551.67999999999995</v>
      </c>
      <c r="Q7" s="3">
        <v>472.036</v>
      </c>
      <c r="R7" s="3">
        <v>579.55499999999995</v>
      </c>
      <c r="S7" s="3">
        <v>592.16499999999996</v>
      </c>
      <c r="T7" s="3">
        <v>509.20299999999997</v>
      </c>
      <c r="U7" s="3">
        <v>566.28099999999995</v>
      </c>
      <c r="V7" s="3">
        <v>434.86900000000003</v>
      </c>
      <c r="W7" s="3">
        <v>352.57100000000003</v>
      </c>
      <c r="X7" s="3">
        <v>274.255</v>
      </c>
      <c r="Y7" s="3">
        <v>335.315</v>
      </c>
      <c r="Z7" s="3">
        <v>397.702</v>
      </c>
      <c r="AA7" s="3">
        <v>341.952</v>
      </c>
      <c r="AB7" s="3">
        <v>284.20999999999998</v>
      </c>
      <c r="AC7" s="3">
        <v>206.55799999999999</v>
      </c>
      <c r="AD7" s="3">
        <v>219.83199999999999</v>
      </c>
      <c r="AE7" s="3">
        <v>24.704999999999998</v>
      </c>
    </row>
    <row r="8" spans="1:32" x14ac:dyDescent="0.25">
      <c r="O8" t="s">
        <v>19</v>
      </c>
      <c r="P8" s="3"/>
      <c r="Q8" s="3"/>
      <c r="R8" s="3"/>
      <c r="S8" s="3"/>
      <c r="T8" s="3"/>
      <c r="U8" s="3"/>
      <c r="V8" s="3"/>
      <c r="W8" s="3"/>
      <c r="X8" s="3"/>
      <c r="Y8" s="3"/>
      <c r="Z8" s="3"/>
      <c r="AA8" s="3"/>
      <c r="AB8" s="3"/>
      <c r="AC8" s="3"/>
      <c r="AD8" s="3"/>
      <c r="AE8" s="3"/>
    </row>
    <row r="10" spans="1:32" x14ac:dyDescent="0.25">
      <c r="E10" t="s">
        <v>23</v>
      </c>
      <c r="F10">
        <v>1</v>
      </c>
      <c r="G10">
        <v>2</v>
      </c>
      <c r="H10">
        <v>3</v>
      </c>
      <c r="I10">
        <v>4</v>
      </c>
      <c r="J10">
        <v>1</v>
      </c>
      <c r="K10">
        <v>2</v>
      </c>
      <c r="L10">
        <v>3</v>
      </c>
      <c r="M10">
        <v>4</v>
      </c>
      <c r="O10" t="str">
        <f>O5</f>
        <v>name</v>
      </c>
      <c r="P10" t="str">
        <f t="shared" ref="P10:V10" si="1">P5</f>
        <v>Lviv</v>
      </c>
      <c r="Q10" t="str">
        <f t="shared" si="1"/>
        <v>Vinnytsia</v>
      </c>
      <c r="R10" t="str">
        <f t="shared" si="1"/>
        <v>Zhytomyr</v>
      </c>
      <c r="S10" t="str">
        <f t="shared" si="1"/>
        <v>KYIV</v>
      </c>
      <c r="T10" t="str">
        <f t="shared" si="1"/>
        <v>Poltava</v>
      </c>
      <c r="U10" t="str">
        <f t="shared" si="1"/>
        <v>Kharkiv</v>
      </c>
      <c r="V10" t="str">
        <f t="shared" si="1"/>
        <v>Luhansk</v>
      </c>
      <c r="W10" t="str">
        <f>W5</f>
        <v>Donetsk</v>
      </c>
      <c r="X10" t="str">
        <f>X5</f>
        <v>Mariupol</v>
      </c>
      <c r="Y10" t="str">
        <f>Y5</f>
        <v>Zaporizhia</v>
      </c>
      <c r="Z10" t="str">
        <f>Z5</f>
        <v>Dnipro</v>
      </c>
      <c r="AA10" t="str">
        <f>AB5</f>
        <v>Mykolaiv</v>
      </c>
      <c r="AB10" t="str">
        <f>AC5</f>
        <v>Odessa</v>
      </c>
      <c r="AC10" t="str">
        <f>AD5</f>
        <v>Kherson</v>
      </c>
      <c r="AD10" t="str">
        <f>AE5</f>
        <v>Sevastopol</v>
      </c>
      <c r="AE10" t="e">
        <f>#REF!</f>
        <v>#REF!</v>
      </c>
    </row>
    <row r="11" spans="1:32" x14ac:dyDescent="0.25">
      <c r="A11" s="11" t="s">
        <v>20</v>
      </c>
      <c r="B11" t="s">
        <v>21</v>
      </c>
      <c r="C11" s="2">
        <v>1500</v>
      </c>
      <c r="E11" t="s">
        <v>5</v>
      </c>
      <c r="F11" s="2">
        <f>$C$11/$C$6*F6</f>
        <v>164.77463226904081</v>
      </c>
      <c r="G11" s="2">
        <f t="shared" ref="G11:M11" si="2">$C$11/$C$6*G6</f>
        <v>677.49919848069726</v>
      </c>
      <c r="H11" s="2">
        <f t="shared" si="2"/>
        <v>901.55699740004047</v>
      </c>
      <c r="I11" s="2">
        <f t="shared" si="2"/>
        <v>699.61545820552249</v>
      </c>
      <c r="J11" s="2">
        <f t="shared" si="2"/>
        <v>320.63013607920607</v>
      </c>
      <c r="K11" s="2">
        <f t="shared" si="2"/>
        <v>815.6704974890564</v>
      </c>
      <c r="L11" s="2">
        <f t="shared" si="2"/>
        <v>1135.2699515544405</v>
      </c>
      <c r="M11" s="2">
        <f t="shared" si="2"/>
        <v>924.11585129924708</v>
      </c>
      <c r="O11" t="str">
        <f t="shared" ref="O11:O12" si="3">O6</f>
        <v>X</v>
      </c>
      <c r="P11">
        <f t="shared" ref="P11:AE11" si="4">$C$11/$C$6*P6</f>
        <v>156.79204286424326</v>
      </c>
      <c r="Q11">
        <f t="shared" si="4"/>
        <v>512.21105915850671</v>
      </c>
      <c r="R11">
        <f t="shared" si="4"/>
        <v>523.57179139152538</v>
      </c>
      <c r="S11">
        <f t="shared" si="4"/>
        <v>667.1997141575215</v>
      </c>
      <c r="T11">
        <f t="shared" si="4"/>
        <v>984.4798280328456</v>
      </c>
      <c r="U11">
        <f t="shared" si="4"/>
        <v>1109.4442146885285</v>
      </c>
      <c r="V11">
        <f t="shared" si="4"/>
        <v>1385.340550623343</v>
      </c>
      <c r="W11">
        <f t="shared" si="4"/>
        <v>1253.8839676528378</v>
      </c>
      <c r="X11">
        <f t="shared" si="4"/>
        <v>1242.523235419819</v>
      </c>
      <c r="Y11">
        <f t="shared" si="4"/>
        <v>1036.4137306439018</v>
      </c>
      <c r="Z11">
        <f t="shared" si="4"/>
        <v>1029.9215343290796</v>
      </c>
      <c r="AA11">
        <f t="shared" si="4"/>
        <v>891.97397767959262</v>
      </c>
      <c r="AB11">
        <f t="shared" si="4"/>
        <v>778.36910062108757</v>
      </c>
      <c r="AC11">
        <f t="shared" si="4"/>
        <v>693.97788434344216</v>
      </c>
      <c r="AD11">
        <f t="shared" si="4"/>
        <v>843.28617322594755</v>
      </c>
      <c r="AE11">
        <f t="shared" si="4"/>
        <v>927.67738950359296</v>
      </c>
    </row>
    <row r="12" spans="1:32" x14ac:dyDescent="0.25">
      <c r="A12" s="11"/>
      <c r="B12" t="s">
        <v>22</v>
      </c>
      <c r="C12" s="2">
        <v>1800</v>
      </c>
      <c r="E12" t="s">
        <v>6</v>
      </c>
      <c r="F12" s="2">
        <f>$C$12-$C$12/$C$7*F7</f>
        <v>737.07070205975674</v>
      </c>
      <c r="G12" s="2">
        <f t="shared" ref="G12:M12" si="5">$C$12-$C$12/$C$7*G7</f>
        <v>997.02274097657391</v>
      </c>
      <c r="H12" s="2">
        <f t="shared" si="5"/>
        <v>1202.4573956448385</v>
      </c>
      <c r="I12" s="2">
        <f t="shared" si="5"/>
        <v>1734.0560543267429</v>
      </c>
      <c r="J12" s="2">
        <f t="shared" si="5"/>
        <v>685.07270039272544</v>
      </c>
      <c r="K12" s="2">
        <f t="shared" si="5"/>
        <v>632.81561328291377</v>
      </c>
      <c r="L12" s="2">
        <f t="shared" si="5"/>
        <v>1163.1992505779854</v>
      </c>
      <c r="M12" s="2">
        <f t="shared" si="5"/>
        <v>1469.2707318049493</v>
      </c>
      <c r="O12" t="str">
        <f t="shared" si="3"/>
        <v>Y</v>
      </c>
      <c r="P12">
        <f t="shared" ref="P12:AE12" si="6">$C$12-$C$12/$C$7*P7</f>
        <v>567.82537005851304</v>
      </c>
      <c r="Q12">
        <f t="shared" si="6"/>
        <v>745.70986147937242</v>
      </c>
      <c r="R12">
        <f t="shared" si="6"/>
        <v>505.56669145929072</v>
      </c>
      <c r="S12">
        <f t="shared" si="6"/>
        <v>477.40231703288009</v>
      </c>
      <c r="T12">
        <f t="shared" si="6"/>
        <v>662.69754551534402</v>
      </c>
      <c r="U12">
        <f t="shared" si="6"/>
        <v>535.21410669610077</v>
      </c>
      <c r="V12">
        <f t="shared" si="6"/>
        <v>828.72217744340094</v>
      </c>
      <c r="W12">
        <f t="shared" si="6"/>
        <v>1012.5343651154653</v>
      </c>
      <c r="X12">
        <f t="shared" si="6"/>
        <v>1187.4527749155261</v>
      </c>
      <c r="Y12">
        <f t="shared" si="6"/>
        <v>1051.0755582242791</v>
      </c>
      <c r="Z12">
        <f t="shared" si="6"/>
        <v>911.73449340742945</v>
      </c>
      <c r="AA12">
        <f t="shared" si="6"/>
        <v>1036.2518506058741</v>
      </c>
      <c r="AB12">
        <f t="shared" si="6"/>
        <v>1165.218330235517</v>
      </c>
      <c r="AC12">
        <f t="shared" si="6"/>
        <v>1338.6536992251781</v>
      </c>
      <c r="AD12">
        <f t="shared" si="6"/>
        <v>1309.0062839883683</v>
      </c>
      <c r="AE12">
        <f t="shared" si="6"/>
        <v>1744.8215011733171</v>
      </c>
    </row>
    <row r="13" spans="1:32" x14ac:dyDescent="0.25">
      <c r="O13" t="str">
        <f>O8</f>
        <v>label position</v>
      </c>
      <c r="P13">
        <f t="shared" ref="P13:AE13" si="7">P8</f>
        <v>0</v>
      </c>
      <c r="Q13">
        <f t="shared" si="7"/>
        <v>0</v>
      </c>
      <c r="R13">
        <f t="shared" si="7"/>
        <v>0</v>
      </c>
      <c r="S13">
        <f t="shared" si="7"/>
        <v>0</v>
      </c>
      <c r="T13">
        <f t="shared" si="7"/>
        <v>0</v>
      </c>
      <c r="U13">
        <f t="shared" si="7"/>
        <v>0</v>
      </c>
      <c r="V13">
        <f t="shared" si="7"/>
        <v>0</v>
      </c>
      <c r="W13">
        <f t="shared" si="7"/>
        <v>0</v>
      </c>
      <c r="X13">
        <f t="shared" si="7"/>
        <v>0</v>
      </c>
      <c r="Y13">
        <f t="shared" si="7"/>
        <v>0</v>
      </c>
      <c r="Z13">
        <f t="shared" si="7"/>
        <v>0</v>
      </c>
      <c r="AA13">
        <f t="shared" si="7"/>
        <v>0</v>
      </c>
      <c r="AB13">
        <f t="shared" si="7"/>
        <v>0</v>
      </c>
      <c r="AC13">
        <f t="shared" si="7"/>
        <v>0</v>
      </c>
      <c r="AD13">
        <f t="shared" si="7"/>
        <v>0</v>
      </c>
      <c r="AE13">
        <f t="shared" si="7"/>
        <v>0</v>
      </c>
    </row>
    <row r="15" spans="1:32" x14ac:dyDescent="0.25">
      <c r="F15" t="str">
        <f t="array" ref="F15:H23">TRANSPOSE(E10:M12)</f>
        <v>#</v>
      </c>
      <c r="G15" t="str">
        <v>X</v>
      </c>
      <c r="H15" t="str">
        <v>Y</v>
      </c>
      <c r="I15" t="s">
        <v>25</v>
      </c>
      <c r="J15" t="s">
        <v>39</v>
      </c>
      <c r="K15" t="s">
        <v>31</v>
      </c>
      <c r="L15" t="s">
        <v>32</v>
      </c>
    </row>
    <row r="16" spans="1:32" x14ac:dyDescent="0.25">
      <c r="E16" s="12" t="s">
        <v>37</v>
      </c>
      <c r="F16">
        <v>1</v>
      </c>
      <c r="G16" s="2">
        <v>164.77463226904081</v>
      </c>
      <c r="H16" s="2">
        <v>737.07070205975674</v>
      </c>
      <c r="I16" t="str">
        <f>$B$3&amp;"T"&amp;F16</f>
        <v>??T1</v>
      </c>
      <c r="J16" t="str">
        <f t="shared" ref="J16:J23" si="8">Q&amp;I16&amp;Q</f>
        <v>"??T1"</v>
      </c>
      <c r="K16">
        <f t="shared" ref="K16:L23" si="9">INT(G16)</f>
        <v>164</v>
      </c>
      <c r="L16">
        <f t="shared" si="9"/>
        <v>737</v>
      </c>
      <c r="T16" s="1" t="str">
        <f>"UPDATE book_test SET mapPathX="&amp;K16&amp;", mapPathY="&amp;L16&amp;", constructX="&amp;K20&amp;", constructY="&amp;L20&amp;" WHERE refa="&amp;J16&amp;";"</f>
        <v>UPDATE book_test SET mapPathX=164, mapPathY=737, constructX=320, constructY=685 WHERE refa="??T1";</v>
      </c>
    </row>
    <row r="17" spans="5:20" x14ac:dyDescent="0.25">
      <c r="E17" s="12"/>
      <c r="F17">
        <v>2</v>
      </c>
      <c r="G17" s="2">
        <v>677.49919848069726</v>
      </c>
      <c r="H17" s="2">
        <v>997.02274097657391</v>
      </c>
      <c r="I17" t="str">
        <f t="shared" ref="I17:I23" si="10">$B$3&amp;"T"&amp;F17</f>
        <v>??T2</v>
      </c>
      <c r="J17" t="str">
        <f t="shared" si="8"/>
        <v>"??T2"</v>
      </c>
      <c r="K17">
        <f t="shared" si="9"/>
        <v>677</v>
      </c>
      <c r="L17">
        <f t="shared" si="9"/>
        <v>997</v>
      </c>
      <c r="T17" s="1" t="str">
        <f>"UPDATE book_test SET mapPathX="&amp;K17&amp;", mapPathY="&amp;L17&amp;", constructX="&amp;K21&amp;", constructY="&amp;L21&amp;" WHERE refa="&amp;J17&amp;";"</f>
        <v>UPDATE book_test SET mapPathX=677, mapPathY=997, constructX=815, constructY=632 WHERE refa="??T2";</v>
      </c>
    </row>
    <row r="18" spans="5:20" x14ac:dyDescent="0.25">
      <c r="E18" s="12"/>
      <c r="F18">
        <v>3</v>
      </c>
      <c r="G18" s="2">
        <v>901.55699740004047</v>
      </c>
      <c r="H18" s="2">
        <v>1202.4573956448385</v>
      </c>
      <c r="I18" t="str">
        <f t="shared" si="10"/>
        <v>??T3</v>
      </c>
      <c r="J18" t="str">
        <f t="shared" si="8"/>
        <v>"??T3"</v>
      </c>
      <c r="K18">
        <f t="shared" si="9"/>
        <v>901</v>
      </c>
      <c r="L18">
        <f t="shared" si="9"/>
        <v>1202</v>
      </c>
      <c r="T18" s="1" t="str">
        <f>"UPDATE book_test SET mapPathX="&amp;K18&amp;", mapPathY="&amp;L18&amp;", constructX="&amp;K22&amp;", constructY="&amp;L22&amp;" WHERE refa="&amp;J18&amp;";"</f>
        <v>UPDATE book_test SET mapPathX=901, mapPathY=1202, constructX=1135, constructY=1163 WHERE refa="??T3";</v>
      </c>
    </row>
    <row r="19" spans="5:20" x14ac:dyDescent="0.25">
      <c r="E19" s="12"/>
      <c r="F19">
        <v>4</v>
      </c>
      <c r="G19" s="2">
        <v>699.61545820552249</v>
      </c>
      <c r="H19" s="2">
        <v>1734.0560543267429</v>
      </c>
      <c r="I19" t="str">
        <f t="shared" si="10"/>
        <v>??T4</v>
      </c>
      <c r="J19" t="str">
        <f t="shared" si="8"/>
        <v>"??T4"</v>
      </c>
      <c r="K19">
        <f t="shared" si="9"/>
        <v>699</v>
      </c>
      <c r="L19">
        <f t="shared" si="9"/>
        <v>1734</v>
      </c>
      <c r="T19" s="1" t="str">
        <f>"UPDATE book_test SET mapPathX="&amp;K19&amp;", mapPathY="&amp;L19&amp;", constructX="&amp;K23&amp;", constructY="&amp;L23&amp;" WHERE refa="&amp;J19&amp;";"</f>
        <v>UPDATE book_test SET mapPathX=699, mapPathY=1734, constructX=924, constructY=1469 WHERE refa="??T4";</v>
      </c>
    </row>
    <row r="20" spans="5:20" ht="15" customHeight="1" x14ac:dyDescent="0.25">
      <c r="E20" s="12" t="s">
        <v>38</v>
      </c>
      <c r="F20">
        <v>1</v>
      </c>
      <c r="G20" s="2">
        <v>320.63013607920607</v>
      </c>
      <c r="H20" s="2">
        <v>685.07270039272544</v>
      </c>
      <c r="I20" t="str">
        <f t="shared" si="10"/>
        <v>??T1</v>
      </c>
      <c r="J20" t="str">
        <f t="shared" si="8"/>
        <v>"??T1"</v>
      </c>
      <c r="K20">
        <f t="shared" si="9"/>
        <v>320</v>
      </c>
      <c r="L20">
        <f t="shared" si="9"/>
        <v>685</v>
      </c>
    </row>
    <row r="21" spans="5:20" x14ac:dyDescent="0.25">
      <c r="E21" s="12"/>
      <c r="F21">
        <v>2</v>
      </c>
      <c r="G21" s="2">
        <v>815.6704974890564</v>
      </c>
      <c r="H21" s="2">
        <v>632.81561328291377</v>
      </c>
      <c r="I21" t="str">
        <f t="shared" si="10"/>
        <v>??T2</v>
      </c>
      <c r="J21" t="str">
        <f t="shared" si="8"/>
        <v>"??T2"</v>
      </c>
      <c r="K21">
        <f t="shared" si="9"/>
        <v>815</v>
      </c>
      <c r="L21">
        <f t="shared" si="9"/>
        <v>632</v>
      </c>
    </row>
    <row r="22" spans="5:20" x14ac:dyDescent="0.25">
      <c r="E22" s="12"/>
      <c r="F22">
        <v>3</v>
      </c>
      <c r="G22" s="2">
        <v>1135.2699515544405</v>
      </c>
      <c r="H22" s="2">
        <v>1163.1992505779854</v>
      </c>
      <c r="I22" t="str">
        <f t="shared" si="10"/>
        <v>??T3</v>
      </c>
      <c r="J22" t="str">
        <f t="shared" si="8"/>
        <v>"??T3"</v>
      </c>
      <c r="K22">
        <f t="shared" si="9"/>
        <v>1135</v>
      </c>
      <c r="L22">
        <f t="shared" si="9"/>
        <v>1163</v>
      </c>
    </row>
    <row r="23" spans="5:20" x14ac:dyDescent="0.25">
      <c r="E23" s="12"/>
      <c r="F23">
        <v>4</v>
      </c>
      <c r="G23" s="2">
        <v>924.11585129924708</v>
      </c>
      <c r="H23" s="2">
        <v>1469.2707318049493</v>
      </c>
      <c r="I23" t="str">
        <f t="shared" si="10"/>
        <v>??T4</v>
      </c>
      <c r="J23" t="str">
        <f t="shared" si="8"/>
        <v>"??T4"</v>
      </c>
      <c r="K23">
        <f t="shared" si="9"/>
        <v>924</v>
      </c>
      <c r="L23">
        <f t="shared" si="9"/>
        <v>1469</v>
      </c>
    </row>
    <row r="27" spans="5:20" x14ac:dyDescent="0.25">
      <c r="F27" t="str">
        <f t="array" ref="F27:I43">TRANSPOSE(O10:AE13)</f>
        <v>name</v>
      </c>
      <c r="G27" t="str">
        <v>X</v>
      </c>
      <c r="H27" t="str">
        <v>Y</v>
      </c>
      <c r="I27" t="str">
        <v>label position</v>
      </c>
      <c r="J27" t="s">
        <v>25</v>
      </c>
      <c r="K27" t="s">
        <v>39</v>
      </c>
      <c r="N27" t="s">
        <v>27</v>
      </c>
      <c r="O27" t="s">
        <v>28</v>
      </c>
      <c r="P27" t="s">
        <v>29</v>
      </c>
      <c r="Q27" t="s">
        <v>31</v>
      </c>
      <c r="R27" t="s">
        <v>32</v>
      </c>
    </row>
    <row r="28" spans="5:20" x14ac:dyDescent="0.25">
      <c r="F28" t="str">
        <v>Lviv</v>
      </c>
      <c r="G28">
        <v>156.79204286424326</v>
      </c>
      <c r="H28">
        <v>567.82537005851304</v>
      </c>
      <c r="I28">
        <v>0</v>
      </c>
      <c r="J28" t="str">
        <f t="shared" ref="J28:J43" si="11">$B$3&amp;"T"&amp;N28&amp;"LS"&amp;O28</f>
        <v>??T1LS1</v>
      </c>
      <c r="K28" t="str">
        <f t="shared" ref="K28:K43" si="12">Q&amp;J28&amp;Q</f>
        <v>"??T1LS1"</v>
      </c>
      <c r="N28">
        <v>1</v>
      </c>
      <c r="O28">
        <v>1</v>
      </c>
      <c r="P28" t="str">
        <f t="shared" ref="P28:P43" si="13">Q&amp;F28&amp;Q</f>
        <v>"Lviv"</v>
      </c>
      <c r="Q28">
        <f t="shared" ref="Q28:R43" si="14">INT(G28)</f>
        <v>156</v>
      </c>
      <c r="R28">
        <f t="shared" si="14"/>
        <v>567</v>
      </c>
      <c r="T28" s="1" t="str">
        <f>"UPDATE section SET cityName="&amp;P28&amp;", cityX="&amp;Q28&amp;", cityY="&amp;R28&amp;", cityLabelPosition="&amp;I28&amp;" WHERE refa="&amp;K28&amp;";"</f>
        <v>UPDATE section SET cityName="Lviv", cityX=156, cityY=567, cityLabelPosition=0 WHERE refa="??T1LS1";</v>
      </c>
    </row>
    <row r="29" spans="5:20" x14ac:dyDescent="0.25">
      <c r="F29" t="str">
        <v>Vinnytsia</v>
      </c>
      <c r="G29">
        <v>512.21105915850671</v>
      </c>
      <c r="H29">
        <v>745.70986147937242</v>
      </c>
      <c r="I29">
        <v>0</v>
      </c>
      <c r="J29" t="str">
        <f t="shared" si="11"/>
        <v>??T1LS2</v>
      </c>
      <c r="K29" t="str">
        <f t="shared" si="12"/>
        <v>"??T1LS2"</v>
      </c>
      <c r="N29">
        <f>N28</f>
        <v>1</v>
      </c>
      <c r="O29">
        <v>2</v>
      </c>
      <c r="P29" t="str">
        <f t="shared" si="13"/>
        <v>"Vinnytsia"</v>
      </c>
      <c r="Q29">
        <f t="shared" si="14"/>
        <v>512</v>
      </c>
      <c r="R29">
        <f t="shared" si="14"/>
        <v>745</v>
      </c>
      <c r="T29" s="1" t="str">
        <f t="shared" ref="T29:T43" si="15">"UPDATE section SET cityName="&amp;P29&amp;", cityX="&amp;Q29&amp;", cityY="&amp;R29&amp;", cityLabelPosition="&amp;I29&amp;" WHERE refa="&amp;K29&amp;";"</f>
        <v>UPDATE section SET cityName="Vinnytsia", cityX=512, cityY=745, cityLabelPosition=0 WHERE refa="??T1LS2";</v>
      </c>
    </row>
    <row r="30" spans="5:20" x14ac:dyDescent="0.25">
      <c r="F30" t="str">
        <v>Zhytomyr</v>
      </c>
      <c r="G30">
        <v>523.57179139152538</v>
      </c>
      <c r="H30">
        <v>505.56669145929072</v>
      </c>
      <c r="I30">
        <v>0</v>
      </c>
      <c r="J30" t="str">
        <f t="shared" si="11"/>
        <v>??T1LS3</v>
      </c>
      <c r="K30" t="str">
        <f t="shared" si="12"/>
        <v>"??T1LS3"</v>
      </c>
      <c r="N30">
        <f>N28</f>
        <v>1</v>
      </c>
      <c r="O30">
        <v>3</v>
      </c>
      <c r="P30" t="str">
        <f t="shared" si="13"/>
        <v>"Zhytomyr"</v>
      </c>
      <c r="Q30">
        <f t="shared" si="14"/>
        <v>523</v>
      </c>
      <c r="R30">
        <f t="shared" si="14"/>
        <v>505</v>
      </c>
      <c r="T30" s="1" t="str">
        <f t="shared" si="15"/>
        <v>UPDATE section SET cityName="Zhytomyr", cityX=523, cityY=505, cityLabelPosition=0 WHERE refa="??T1LS3";</v>
      </c>
    </row>
    <row r="31" spans="5:20" x14ac:dyDescent="0.25">
      <c r="F31" t="str">
        <v>KYIV</v>
      </c>
      <c r="G31">
        <v>667.1997141575215</v>
      </c>
      <c r="H31">
        <v>477.40231703288009</v>
      </c>
      <c r="I31">
        <v>0</v>
      </c>
      <c r="J31" t="str">
        <f t="shared" si="11"/>
        <v>??T1LS4</v>
      </c>
      <c r="K31" t="str">
        <f t="shared" si="12"/>
        <v>"??T1LS4"</v>
      </c>
      <c r="N31">
        <f>N28</f>
        <v>1</v>
      </c>
      <c r="O31">
        <v>4</v>
      </c>
      <c r="P31" t="str">
        <f t="shared" si="13"/>
        <v>"KYIV"</v>
      </c>
      <c r="Q31">
        <f t="shared" si="14"/>
        <v>667</v>
      </c>
      <c r="R31">
        <f t="shared" si="14"/>
        <v>477</v>
      </c>
      <c r="T31" s="1" t="str">
        <f t="shared" si="15"/>
        <v>UPDATE section SET cityName="KYIV", cityX=667, cityY=477, cityLabelPosition=0 WHERE refa="??T1LS4";</v>
      </c>
    </row>
    <row r="32" spans="5:20" x14ac:dyDescent="0.25">
      <c r="F32" t="str">
        <v>Poltava</v>
      </c>
      <c r="G32">
        <v>984.4798280328456</v>
      </c>
      <c r="H32">
        <v>662.69754551534402</v>
      </c>
      <c r="I32">
        <v>0</v>
      </c>
      <c r="J32" t="str">
        <f t="shared" si="11"/>
        <v>??T2LS1</v>
      </c>
      <c r="K32" t="str">
        <f t="shared" si="12"/>
        <v>"??T2LS1"</v>
      </c>
      <c r="N32">
        <f>N28+1</f>
        <v>2</v>
      </c>
      <c r="O32">
        <v>1</v>
      </c>
      <c r="P32" t="str">
        <f t="shared" si="13"/>
        <v>"Poltava"</v>
      </c>
      <c r="Q32">
        <f t="shared" si="14"/>
        <v>984</v>
      </c>
      <c r="R32">
        <f t="shared" si="14"/>
        <v>662</v>
      </c>
      <c r="T32" s="1" t="str">
        <f t="shared" si="15"/>
        <v>UPDATE section SET cityName="Poltava", cityX=984, cityY=662, cityLabelPosition=0 WHERE refa="??T2LS1";</v>
      </c>
    </row>
    <row r="33" spans="6:20" x14ac:dyDescent="0.25">
      <c r="F33" t="str">
        <v>Kharkiv</v>
      </c>
      <c r="G33">
        <v>1109.4442146885285</v>
      </c>
      <c r="H33">
        <v>535.21410669610077</v>
      </c>
      <c r="I33">
        <v>0</v>
      </c>
      <c r="J33" t="str">
        <f t="shared" si="11"/>
        <v>??T2LS2</v>
      </c>
      <c r="K33" t="str">
        <f t="shared" si="12"/>
        <v>"??T2LS2"</v>
      </c>
      <c r="N33">
        <f>N32</f>
        <v>2</v>
      </c>
      <c r="O33">
        <v>2</v>
      </c>
      <c r="P33" t="str">
        <f t="shared" si="13"/>
        <v>"Kharkiv"</v>
      </c>
      <c r="Q33">
        <f t="shared" si="14"/>
        <v>1109</v>
      </c>
      <c r="R33">
        <f t="shared" si="14"/>
        <v>535</v>
      </c>
      <c r="T33" s="1" t="str">
        <f t="shared" si="15"/>
        <v>UPDATE section SET cityName="Kharkiv", cityX=1109, cityY=535, cityLabelPosition=0 WHERE refa="??T2LS2";</v>
      </c>
    </row>
    <row r="34" spans="6:20" x14ac:dyDescent="0.25">
      <c r="F34" t="str">
        <v>Luhansk</v>
      </c>
      <c r="G34">
        <v>1385.340550623343</v>
      </c>
      <c r="H34">
        <v>828.72217744340094</v>
      </c>
      <c r="I34">
        <v>0</v>
      </c>
      <c r="J34" t="str">
        <f t="shared" si="11"/>
        <v>??T2LS3</v>
      </c>
      <c r="K34" t="str">
        <f t="shared" si="12"/>
        <v>"??T2LS3"</v>
      </c>
      <c r="N34">
        <f>N32</f>
        <v>2</v>
      </c>
      <c r="O34">
        <v>3</v>
      </c>
      <c r="P34" t="str">
        <f t="shared" si="13"/>
        <v>"Luhansk"</v>
      </c>
      <c r="Q34">
        <f t="shared" si="14"/>
        <v>1385</v>
      </c>
      <c r="R34">
        <f t="shared" si="14"/>
        <v>828</v>
      </c>
      <c r="T34" s="1" t="str">
        <f t="shared" si="15"/>
        <v>UPDATE section SET cityName="Luhansk", cityX=1385, cityY=828, cityLabelPosition=0 WHERE refa="??T2LS3";</v>
      </c>
    </row>
    <row r="35" spans="6:20" x14ac:dyDescent="0.25">
      <c r="F35" t="str">
        <v>Donetsk</v>
      </c>
      <c r="G35">
        <v>1253.8839676528378</v>
      </c>
      <c r="H35">
        <v>1012.5343651154653</v>
      </c>
      <c r="I35">
        <v>0</v>
      </c>
      <c r="J35" t="str">
        <f t="shared" si="11"/>
        <v>??T2LS4</v>
      </c>
      <c r="K35" t="str">
        <f t="shared" si="12"/>
        <v>"??T2LS4"</v>
      </c>
      <c r="N35">
        <f>N32</f>
        <v>2</v>
      </c>
      <c r="O35">
        <v>4</v>
      </c>
      <c r="P35" t="str">
        <f t="shared" si="13"/>
        <v>"Donetsk"</v>
      </c>
      <c r="Q35">
        <f t="shared" si="14"/>
        <v>1253</v>
      </c>
      <c r="R35">
        <f t="shared" si="14"/>
        <v>1012</v>
      </c>
      <c r="T35" s="1" t="str">
        <f t="shared" si="15"/>
        <v>UPDATE section SET cityName="Donetsk", cityX=1253, cityY=1012, cityLabelPosition=0 WHERE refa="??T2LS4";</v>
      </c>
    </row>
    <row r="36" spans="6:20" x14ac:dyDescent="0.25">
      <c r="F36" t="str">
        <v>Mariupol</v>
      </c>
      <c r="G36">
        <v>1242.523235419819</v>
      </c>
      <c r="H36">
        <v>1187.4527749155261</v>
      </c>
      <c r="I36">
        <v>0</v>
      </c>
      <c r="J36" t="str">
        <f t="shared" si="11"/>
        <v>??T3LS1</v>
      </c>
      <c r="K36" t="str">
        <f t="shared" si="12"/>
        <v>"??T3LS1"</v>
      </c>
      <c r="N36">
        <f>N32+1</f>
        <v>3</v>
      </c>
      <c r="O36">
        <v>1</v>
      </c>
      <c r="P36" t="str">
        <f t="shared" si="13"/>
        <v>"Mariupol"</v>
      </c>
      <c r="Q36">
        <f t="shared" si="14"/>
        <v>1242</v>
      </c>
      <c r="R36">
        <f t="shared" si="14"/>
        <v>1187</v>
      </c>
      <c r="T36" s="1" t="str">
        <f t="shared" si="15"/>
        <v>UPDATE section SET cityName="Mariupol", cityX=1242, cityY=1187, cityLabelPosition=0 WHERE refa="??T3LS1";</v>
      </c>
    </row>
    <row r="37" spans="6:20" x14ac:dyDescent="0.25">
      <c r="F37" t="str">
        <v>Zaporizhia</v>
      </c>
      <c r="G37">
        <v>1036.4137306439018</v>
      </c>
      <c r="H37">
        <v>1051.0755582242791</v>
      </c>
      <c r="I37">
        <v>0</v>
      </c>
      <c r="J37" t="str">
        <f t="shared" si="11"/>
        <v>??T3LS2</v>
      </c>
      <c r="K37" t="str">
        <f t="shared" si="12"/>
        <v>"??T3LS2"</v>
      </c>
      <c r="N37">
        <f>N36</f>
        <v>3</v>
      </c>
      <c r="O37">
        <v>2</v>
      </c>
      <c r="P37" t="str">
        <f t="shared" si="13"/>
        <v>"Zaporizhia"</v>
      </c>
      <c r="Q37">
        <f t="shared" si="14"/>
        <v>1036</v>
      </c>
      <c r="R37">
        <f t="shared" si="14"/>
        <v>1051</v>
      </c>
      <c r="T37" s="1" t="str">
        <f t="shared" si="15"/>
        <v>UPDATE section SET cityName="Zaporizhia", cityX=1036, cityY=1051, cityLabelPosition=0 WHERE refa="??T3LS2";</v>
      </c>
    </row>
    <row r="38" spans="6:20" x14ac:dyDescent="0.25">
      <c r="F38" t="str">
        <v>Dnipro</v>
      </c>
      <c r="G38">
        <v>1029.9215343290796</v>
      </c>
      <c r="H38">
        <v>911.73449340742945</v>
      </c>
      <c r="I38">
        <v>0</v>
      </c>
      <c r="J38" t="str">
        <f t="shared" si="11"/>
        <v>??T3LS3</v>
      </c>
      <c r="K38" t="str">
        <f t="shared" si="12"/>
        <v>"??T3LS3"</v>
      </c>
      <c r="N38">
        <f>N36</f>
        <v>3</v>
      </c>
      <c r="O38">
        <v>3</v>
      </c>
      <c r="P38" t="str">
        <f t="shared" si="13"/>
        <v>"Dnipro"</v>
      </c>
      <c r="Q38">
        <f t="shared" si="14"/>
        <v>1029</v>
      </c>
      <c r="R38">
        <f t="shared" si="14"/>
        <v>911</v>
      </c>
      <c r="T38" s="1" t="str">
        <f t="shared" si="15"/>
        <v>UPDATE section SET cityName="Dnipro", cityX=1029, cityY=911, cityLabelPosition=0 WHERE refa="??T3LS3";</v>
      </c>
    </row>
    <row r="39" spans="6:20" x14ac:dyDescent="0.25">
      <c r="F39" t="str">
        <v>Mykolaiv</v>
      </c>
      <c r="G39">
        <v>891.97397767959262</v>
      </c>
      <c r="H39">
        <v>1036.2518506058741</v>
      </c>
      <c r="I39">
        <v>0</v>
      </c>
      <c r="J39" t="str">
        <f t="shared" si="11"/>
        <v>??T3LS4</v>
      </c>
      <c r="K39" t="str">
        <f t="shared" si="12"/>
        <v>"??T3LS4"</v>
      </c>
      <c r="N39">
        <f>N36</f>
        <v>3</v>
      </c>
      <c r="O39">
        <v>4</v>
      </c>
      <c r="P39" t="str">
        <f t="shared" si="13"/>
        <v>"Mykolaiv"</v>
      </c>
      <c r="Q39">
        <f t="shared" si="14"/>
        <v>891</v>
      </c>
      <c r="R39">
        <f t="shared" si="14"/>
        <v>1036</v>
      </c>
      <c r="T39" s="1" t="str">
        <f t="shared" si="15"/>
        <v>UPDATE section SET cityName="Mykolaiv", cityX=891, cityY=1036, cityLabelPosition=0 WHERE refa="??T3LS4";</v>
      </c>
    </row>
    <row r="40" spans="6:20" x14ac:dyDescent="0.25">
      <c r="F40" t="str">
        <v>Odessa</v>
      </c>
      <c r="G40">
        <v>778.36910062108757</v>
      </c>
      <c r="H40">
        <v>1165.218330235517</v>
      </c>
      <c r="I40">
        <v>0</v>
      </c>
      <c r="J40" t="str">
        <f t="shared" si="11"/>
        <v>??T4LS1</v>
      </c>
      <c r="K40" t="str">
        <f t="shared" si="12"/>
        <v>"??T4LS1"</v>
      </c>
      <c r="N40">
        <f>N36+1</f>
        <v>4</v>
      </c>
      <c r="O40">
        <v>1</v>
      </c>
      <c r="P40" t="str">
        <f t="shared" si="13"/>
        <v>"Odessa"</v>
      </c>
      <c r="Q40">
        <f t="shared" si="14"/>
        <v>778</v>
      </c>
      <c r="R40">
        <f t="shared" si="14"/>
        <v>1165</v>
      </c>
      <c r="T40" s="1" t="str">
        <f t="shared" si="15"/>
        <v>UPDATE section SET cityName="Odessa", cityX=778, cityY=1165, cityLabelPosition=0 WHERE refa="??T4LS1";</v>
      </c>
    </row>
    <row r="41" spans="6:20" x14ac:dyDescent="0.25">
      <c r="F41" t="str">
        <v>Kherson</v>
      </c>
      <c r="G41">
        <v>693.97788434344216</v>
      </c>
      <c r="H41">
        <v>1338.6536992251781</v>
      </c>
      <c r="I41">
        <v>0</v>
      </c>
      <c r="J41" t="str">
        <f t="shared" si="11"/>
        <v>??T4LS2</v>
      </c>
      <c r="K41" t="str">
        <f t="shared" si="12"/>
        <v>"??T4LS2"</v>
      </c>
      <c r="N41">
        <f>N40</f>
        <v>4</v>
      </c>
      <c r="O41">
        <v>2</v>
      </c>
      <c r="P41" t="str">
        <f t="shared" si="13"/>
        <v>"Kherson"</v>
      </c>
      <c r="Q41">
        <f t="shared" si="14"/>
        <v>693</v>
      </c>
      <c r="R41">
        <f t="shared" si="14"/>
        <v>1338</v>
      </c>
      <c r="T41" s="1" t="str">
        <f t="shared" si="15"/>
        <v>UPDATE section SET cityName="Kherson", cityX=693, cityY=1338, cityLabelPosition=0 WHERE refa="??T4LS2";</v>
      </c>
    </row>
    <row r="42" spans="6:20" x14ac:dyDescent="0.25">
      <c r="F42" t="str">
        <v>Sevastopol</v>
      </c>
      <c r="G42">
        <v>843.28617322594755</v>
      </c>
      <c r="H42">
        <v>1309.0062839883683</v>
      </c>
      <c r="I42">
        <v>0</v>
      </c>
      <c r="J42" t="str">
        <f t="shared" si="11"/>
        <v>??T4LS3</v>
      </c>
      <c r="K42" t="str">
        <f t="shared" si="12"/>
        <v>"??T4LS3"</v>
      </c>
      <c r="N42">
        <f>N40</f>
        <v>4</v>
      </c>
      <c r="O42">
        <v>3</v>
      </c>
      <c r="P42" t="str">
        <f t="shared" si="13"/>
        <v>"Sevastopol"</v>
      </c>
      <c r="Q42">
        <f t="shared" si="14"/>
        <v>843</v>
      </c>
      <c r="R42">
        <f t="shared" si="14"/>
        <v>1309</v>
      </c>
      <c r="T42" s="1" t="str">
        <f t="shared" si="15"/>
        <v>UPDATE section SET cityName="Sevastopol", cityX=843, cityY=1309, cityLabelPosition=0 WHERE refa="??T4LS3";</v>
      </c>
    </row>
    <row r="43" spans="6:20" x14ac:dyDescent="0.25">
      <c r="F43" t="e">
        <v>#REF!</v>
      </c>
      <c r="G43">
        <v>927.67738950359296</v>
      </c>
      <c r="H43">
        <v>1744.8215011733171</v>
      </c>
      <c r="I43">
        <v>0</v>
      </c>
      <c r="J43" t="str">
        <f t="shared" si="11"/>
        <v>??T4LS4</v>
      </c>
      <c r="K43" t="str">
        <f t="shared" si="12"/>
        <v>"??T4LS4"</v>
      </c>
      <c r="N43">
        <f>N40</f>
        <v>4</v>
      </c>
      <c r="O43">
        <v>4</v>
      </c>
      <c r="P43" t="e">
        <f t="shared" si="13"/>
        <v>#REF!</v>
      </c>
      <c r="Q43">
        <f t="shared" si="14"/>
        <v>927</v>
      </c>
      <c r="R43">
        <f t="shared" si="14"/>
        <v>1744</v>
      </c>
      <c r="T43" s="1" t="e">
        <f t="shared" si="15"/>
        <v>#REF!</v>
      </c>
    </row>
  </sheetData>
  <mergeCells count="4">
    <mergeCell ref="A6:A7"/>
    <mergeCell ref="A11:A12"/>
    <mergeCell ref="E16:E19"/>
    <mergeCell ref="E20:E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14</vt:i4>
      </vt:variant>
    </vt:vector>
  </HeadingPairs>
  <TitlesOfParts>
    <vt:vector size="33" baseType="lpstr">
      <vt:lpstr>BLANK</vt:lpstr>
      <vt:lpstr>Austria</vt:lpstr>
      <vt:lpstr>Belarus</vt:lpstr>
      <vt:lpstr>Britain</vt:lpstr>
      <vt:lpstr>Bulgaria</vt:lpstr>
      <vt:lpstr>Denmark</vt:lpstr>
      <vt:lpstr>Finland</vt:lpstr>
      <vt:lpstr>Greece</vt:lpstr>
      <vt:lpstr>Hungary</vt:lpstr>
      <vt:lpstr>Netherlands</vt:lpstr>
      <vt:lpstr>Norway</vt:lpstr>
      <vt:lpstr>Poland</vt:lpstr>
      <vt:lpstr>Portugal</vt:lpstr>
      <vt:lpstr>Romania</vt:lpstr>
      <vt:lpstr>Slovakia</vt:lpstr>
      <vt:lpstr>Spain</vt:lpstr>
      <vt:lpstr>Sweden</vt:lpstr>
      <vt:lpstr>Switzerland</vt:lpstr>
      <vt:lpstr>Ukraine</vt:lpstr>
      <vt:lpstr>BLANK!Q</vt:lpstr>
      <vt:lpstr>Britain!Q</vt:lpstr>
      <vt:lpstr>Hungary!Q</vt:lpstr>
      <vt:lpstr>Netherlands!Q</vt:lpstr>
      <vt:lpstr>Norway!Q</vt:lpstr>
      <vt:lpstr>Poland!Q</vt:lpstr>
      <vt:lpstr>Portugal!Q</vt:lpstr>
      <vt:lpstr>Romania!Q</vt:lpstr>
      <vt:lpstr>Slovakia!Q</vt:lpstr>
      <vt:lpstr>Spain!Q</vt:lpstr>
      <vt:lpstr>Sweden!Q</vt:lpstr>
      <vt:lpstr>Switzerland!Q</vt:lpstr>
      <vt:lpstr>Ukraine!Q</vt:lpstr>
      <vt:lpstr>Q</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habibzadeh</dc:creator>
  <cp:lastModifiedBy>habibzadeh</cp:lastModifiedBy>
  <dcterms:created xsi:type="dcterms:W3CDTF">2019-01-09T12:34:47Z</dcterms:created>
  <dcterms:modified xsi:type="dcterms:W3CDTF">2019-05-18T13:19:22Z</dcterms:modified>
</cp:coreProperties>
</file>