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1"/>
  <workbookPr/>
  <mc:AlternateContent xmlns:mc="http://schemas.openxmlformats.org/markup-compatibility/2006">
    <mc:Choice Requires="x15">
      <x15ac:absPath xmlns:x15ac="http://schemas.microsoft.com/office/spreadsheetml/2010/11/ac" url="/Users/bennotkin/Documents/world-bank/crm/compoundriskdata/crm-excel/"/>
    </mc:Choice>
  </mc:AlternateContent>
  <xr:revisionPtr revIDLastSave="0" documentId="13_ncr:1_{8191CA0D-6A8F-B54E-82F0-5F3B3C30156F}" xr6:coauthVersionLast="46" xr6:coauthVersionMax="46" xr10:uidLastSave="{00000000-0000-0000-0000-000000000000}"/>
  <bookViews>
    <workbookView minimized="1" xWindow="20" yWindow="460" windowWidth="38400" windowHeight="21140" xr2:uid="{22E68C2E-1CF2-7140-8888-2705C99557FA}"/>
  </bookViews>
  <sheets>
    <sheet name="Dashboard" sheetId="13" r:id="rId1"/>
    <sheet name="Data" sheetId="1" r:id="rId2"/>
    <sheet name="Parameters" sheetId="8" r:id="rId3"/>
  </sheets>
  <definedNames>
    <definedName name="_xlnm._FilterDatabase" localSheetId="0" hidden="1">Dashboard!$B$43:$O$233</definedName>
    <definedName name="_xlnm._FilterDatabase" localSheetId="1" hidden="1">Data!$B$5:$AN$195</definedName>
    <definedName name="_xlchart.v5.0" hidden="1">Dashboard!$B$43</definedName>
    <definedName name="_xlchart.v5.1" hidden="1">Dashboard!$B$44:$B$233</definedName>
    <definedName name="_xlchart.v5.2" hidden="1">Dashboard!$G$44:$G$233</definedName>
    <definedName name="_xlchart.v5.3" hidden="1">Data!$H$5</definedName>
    <definedName name="reliabilitysheet" localSheetId="1">Data!#REF!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33" i="8" l="1"/>
  <c r="B17" i="13"/>
  <c r="D28" i="8"/>
  <c r="D29" i="8"/>
  <c r="D27" i="8"/>
  <c r="D25" i="8"/>
  <c r="D26" i="8"/>
  <c r="D34" i="8"/>
  <c r="I45" i="13"/>
  <c r="I46" i="13"/>
  <c r="I47" i="13"/>
  <c r="I48" i="13"/>
  <c r="I49" i="13"/>
  <c r="I50" i="13"/>
  <c r="I51" i="13"/>
  <c r="I52" i="13"/>
  <c r="I53" i="13"/>
  <c r="I54" i="13"/>
  <c r="I55" i="13"/>
  <c r="I56" i="13"/>
  <c r="I57" i="13"/>
  <c r="I58" i="13"/>
  <c r="I59" i="13"/>
  <c r="I60" i="13"/>
  <c r="I61" i="13"/>
  <c r="I62" i="13"/>
  <c r="I63" i="13"/>
  <c r="I64" i="13"/>
  <c r="I65" i="13"/>
  <c r="I66" i="13"/>
  <c r="I67" i="13"/>
  <c r="I68" i="13"/>
  <c r="I69" i="13"/>
  <c r="I70" i="13"/>
  <c r="I71" i="13"/>
  <c r="I72" i="13"/>
  <c r="I73" i="13"/>
  <c r="I74" i="13"/>
  <c r="I75" i="13"/>
  <c r="I76" i="13"/>
  <c r="I77" i="13"/>
  <c r="I78" i="13"/>
  <c r="I79" i="13"/>
  <c r="I80" i="13"/>
  <c r="I81" i="13"/>
  <c r="I82" i="13"/>
  <c r="I83" i="13"/>
  <c r="I84" i="13"/>
  <c r="I85" i="13"/>
  <c r="I86" i="13"/>
  <c r="I87" i="13"/>
  <c r="I88" i="13"/>
  <c r="I89" i="13"/>
  <c r="I90" i="13"/>
  <c r="I91" i="13"/>
  <c r="I92" i="13"/>
  <c r="I93" i="13"/>
  <c r="I94" i="13"/>
  <c r="I95" i="13"/>
  <c r="I96" i="13"/>
  <c r="I97" i="13"/>
  <c r="I98" i="13"/>
  <c r="I99" i="13"/>
  <c r="I100" i="13"/>
  <c r="I101" i="13"/>
  <c r="I102" i="13"/>
  <c r="I103" i="13"/>
  <c r="I104" i="13"/>
  <c r="I105" i="13"/>
  <c r="I106" i="13"/>
  <c r="I107" i="13"/>
  <c r="I108" i="13"/>
  <c r="I109" i="13"/>
  <c r="I110" i="13"/>
  <c r="I111" i="13"/>
  <c r="I112" i="13"/>
  <c r="I113" i="13"/>
  <c r="I114" i="13"/>
  <c r="I115" i="13"/>
  <c r="I116" i="13"/>
  <c r="I117" i="13"/>
  <c r="I118" i="13"/>
  <c r="I119" i="13"/>
  <c r="I120" i="13"/>
  <c r="I121" i="13"/>
  <c r="I122" i="13"/>
  <c r="I123" i="13"/>
  <c r="I124" i="13"/>
  <c r="I125" i="13"/>
  <c r="I126" i="13"/>
  <c r="I127" i="13"/>
  <c r="I128" i="13"/>
  <c r="I129" i="13"/>
  <c r="I130" i="13"/>
  <c r="I131" i="13"/>
  <c r="I132" i="13"/>
  <c r="I133" i="13"/>
  <c r="I134" i="13"/>
  <c r="I135" i="13"/>
  <c r="I136" i="13"/>
  <c r="I137" i="13"/>
  <c r="I138" i="13"/>
  <c r="I139" i="13"/>
  <c r="I140" i="13"/>
  <c r="I141" i="13"/>
  <c r="I142" i="13"/>
  <c r="I143" i="13"/>
  <c r="I144" i="13"/>
  <c r="I145" i="13"/>
  <c r="I146" i="13"/>
  <c r="I147" i="13"/>
  <c r="I148" i="13"/>
  <c r="I149" i="13"/>
  <c r="I150" i="13"/>
  <c r="I151" i="13"/>
  <c r="I152" i="13"/>
  <c r="I153" i="13"/>
  <c r="I154" i="13"/>
  <c r="I155" i="13"/>
  <c r="I156" i="13"/>
  <c r="I157" i="13"/>
  <c r="I158" i="13"/>
  <c r="I159" i="13"/>
  <c r="I160" i="13"/>
  <c r="I161" i="13"/>
  <c r="I162" i="13"/>
  <c r="I163" i="13"/>
  <c r="I164" i="13"/>
  <c r="I165" i="13"/>
  <c r="I166" i="13"/>
  <c r="I167" i="13"/>
  <c r="I168" i="13"/>
  <c r="I169" i="13"/>
  <c r="I170" i="13"/>
  <c r="I171" i="13"/>
  <c r="I172" i="13"/>
  <c r="I173" i="13"/>
  <c r="I174" i="13"/>
  <c r="I175" i="13"/>
  <c r="I176" i="13"/>
  <c r="I177" i="13"/>
  <c r="I178" i="13"/>
  <c r="I179" i="13"/>
  <c r="I180" i="13"/>
  <c r="I181" i="13"/>
  <c r="I182" i="13"/>
  <c r="I183" i="13"/>
  <c r="I184" i="13"/>
  <c r="I185" i="13"/>
  <c r="I186" i="13"/>
  <c r="I187" i="13"/>
  <c r="I188" i="13"/>
  <c r="I189" i="13"/>
  <c r="I190" i="13"/>
  <c r="I191" i="13"/>
  <c r="I192" i="13"/>
  <c r="I193" i="13"/>
  <c r="I194" i="13"/>
  <c r="I195" i="13"/>
  <c r="I196" i="13"/>
  <c r="I197" i="13"/>
  <c r="I198" i="13"/>
  <c r="I199" i="13"/>
  <c r="I200" i="13"/>
  <c r="I201" i="13"/>
  <c r="I202" i="13"/>
  <c r="I203" i="13"/>
  <c r="I204" i="13"/>
  <c r="I205" i="13"/>
  <c r="I206" i="13"/>
  <c r="I207" i="13"/>
  <c r="I208" i="13"/>
  <c r="I209" i="13"/>
  <c r="I210" i="13"/>
  <c r="I211" i="13"/>
  <c r="I212" i="13"/>
  <c r="I213" i="13"/>
  <c r="I214" i="13"/>
  <c r="I215" i="13"/>
  <c r="I216" i="13"/>
  <c r="I217" i="13"/>
  <c r="I218" i="13"/>
  <c r="I219" i="13"/>
  <c r="I220" i="13"/>
  <c r="I221" i="13"/>
  <c r="I222" i="13"/>
  <c r="I223" i="13"/>
  <c r="I224" i="13"/>
  <c r="I225" i="13"/>
  <c r="I226" i="13"/>
  <c r="I227" i="13"/>
  <c r="I228" i="13"/>
  <c r="I229" i="13"/>
  <c r="I230" i="13"/>
  <c r="I231" i="13"/>
  <c r="I232" i="13"/>
  <c r="I233" i="13"/>
  <c r="G42" i="13"/>
  <c r="I44" i="13"/>
  <c r="R7" i="1" l="1"/>
  <c r="V7" i="1"/>
  <c r="T8" i="1"/>
  <c r="R9" i="1"/>
  <c r="V9" i="1"/>
  <c r="T10" i="1"/>
  <c r="R11" i="1"/>
  <c r="V11" i="1"/>
  <c r="T12" i="1"/>
  <c r="R13" i="1"/>
  <c r="V13" i="1"/>
  <c r="T14" i="1"/>
  <c r="R15" i="1"/>
  <c r="V15" i="1"/>
  <c r="T16" i="1"/>
  <c r="R17" i="1"/>
  <c r="V17" i="1"/>
  <c r="T18" i="1"/>
  <c r="R19" i="1"/>
  <c r="V19" i="1"/>
  <c r="T20" i="1"/>
  <c r="R21" i="1"/>
  <c r="V21" i="1"/>
  <c r="T22" i="1"/>
  <c r="R23" i="1"/>
  <c r="V23" i="1"/>
  <c r="T24" i="1"/>
  <c r="R25" i="1"/>
  <c r="V25" i="1"/>
  <c r="T26" i="1"/>
  <c r="R27" i="1"/>
  <c r="V27" i="1"/>
  <c r="T28" i="1"/>
  <c r="R29" i="1"/>
  <c r="V29" i="1"/>
  <c r="T30" i="1"/>
  <c r="R31" i="1"/>
  <c r="V31" i="1"/>
  <c r="T32" i="1"/>
  <c r="R33" i="1"/>
  <c r="V33" i="1"/>
  <c r="T34" i="1"/>
  <c r="R35" i="1"/>
  <c r="V35" i="1"/>
  <c r="T36" i="1"/>
  <c r="R37" i="1"/>
  <c r="V37" i="1"/>
  <c r="T38" i="1"/>
  <c r="R39" i="1"/>
  <c r="V39" i="1"/>
  <c r="T40" i="1"/>
  <c r="R41" i="1"/>
  <c r="V41" i="1"/>
  <c r="T42" i="1"/>
  <c r="R43" i="1"/>
  <c r="V43" i="1"/>
  <c r="T44" i="1"/>
  <c r="R45" i="1"/>
  <c r="V45" i="1"/>
  <c r="T46" i="1"/>
  <c r="R47" i="1"/>
  <c r="V47" i="1"/>
  <c r="T48" i="1"/>
  <c r="R49" i="1"/>
  <c r="V49" i="1"/>
  <c r="T50" i="1"/>
  <c r="R51" i="1"/>
  <c r="V51" i="1"/>
  <c r="T52" i="1"/>
  <c r="R53" i="1"/>
  <c r="V53" i="1"/>
  <c r="T54" i="1"/>
  <c r="R55" i="1"/>
  <c r="V55" i="1"/>
  <c r="T56" i="1"/>
  <c r="R57" i="1"/>
  <c r="V57" i="1"/>
  <c r="T58" i="1"/>
  <c r="R59" i="1"/>
  <c r="V59" i="1"/>
  <c r="T60" i="1"/>
  <c r="R61" i="1"/>
  <c r="V61" i="1"/>
  <c r="T62" i="1"/>
  <c r="R63" i="1"/>
  <c r="S7" i="1"/>
  <c r="W7" i="1"/>
  <c r="U8" i="1"/>
  <c r="S9" i="1"/>
  <c r="W9" i="1"/>
  <c r="U10" i="1"/>
  <c r="S11" i="1"/>
  <c r="W11" i="1"/>
  <c r="T7" i="1"/>
  <c r="R8" i="1"/>
  <c r="V8" i="1"/>
  <c r="T9" i="1"/>
  <c r="R10" i="1"/>
  <c r="V10" i="1"/>
  <c r="T11" i="1"/>
  <c r="R12" i="1"/>
  <c r="V12" i="1"/>
  <c r="T13" i="1"/>
  <c r="R14" i="1"/>
  <c r="V14" i="1"/>
  <c r="T15" i="1"/>
  <c r="R16" i="1"/>
  <c r="V16" i="1"/>
  <c r="T17" i="1"/>
  <c r="R18" i="1"/>
  <c r="V18" i="1"/>
  <c r="T19" i="1"/>
  <c r="R20" i="1"/>
  <c r="V20" i="1"/>
  <c r="T21" i="1"/>
  <c r="R22" i="1"/>
  <c r="V22" i="1"/>
  <c r="T23" i="1"/>
  <c r="R24" i="1"/>
  <c r="V24" i="1"/>
  <c r="T25" i="1"/>
  <c r="R26" i="1"/>
  <c r="V26" i="1"/>
  <c r="T27" i="1"/>
  <c r="R28" i="1"/>
  <c r="V28" i="1"/>
  <c r="T29" i="1"/>
  <c r="R30" i="1"/>
  <c r="V30" i="1"/>
  <c r="T31" i="1"/>
  <c r="R32" i="1"/>
  <c r="V32" i="1"/>
  <c r="T33" i="1"/>
  <c r="R34" i="1"/>
  <c r="V34" i="1"/>
  <c r="T35" i="1"/>
  <c r="R36" i="1"/>
  <c r="V36" i="1"/>
  <c r="T37" i="1"/>
  <c r="R38" i="1"/>
  <c r="V38" i="1"/>
  <c r="T39" i="1"/>
  <c r="R40" i="1"/>
  <c r="V40" i="1"/>
  <c r="T41" i="1"/>
  <c r="R42" i="1"/>
  <c r="V42" i="1"/>
  <c r="T43" i="1"/>
  <c r="R44" i="1"/>
  <c r="V44" i="1"/>
  <c r="T45" i="1"/>
  <c r="R46" i="1"/>
  <c r="V46" i="1"/>
  <c r="T47" i="1"/>
  <c r="R48" i="1"/>
  <c r="V48" i="1"/>
  <c r="T49" i="1"/>
  <c r="R50" i="1"/>
  <c r="V50" i="1"/>
  <c r="T51" i="1"/>
  <c r="R52" i="1"/>
  <c r="V52" i="1"/>
  <c r="T53" i="1"/>
  <c r="R54" i="1"/>
  <c r="V54" i="1"/>
  <c r="T55" i="1"/>
  <c r="L93" i="13" s="1"/>
  <c r="R56" i="1"/>
  <c r="V56" i="1"/>
  <c r="T57" i="1"/>
  <c r="R58" i="1"/>
  <c r="V58" i="1"/>
  <c r="T59" i="1"/>
  <c r="R60" i="1"/>
  <c r="V60" i="1"/>
  <c r="T61" i="1"/>
  <c r="R62" i="1"/>
  <c r="V62" i="1"/>
  <c r="T63" i="1"/>
  <c r="L101" i="13" s="1"/>
  <c r="U7" i="1"/>
  <c r="S8" i="1"/>
  <c r="W8" i="1"/>
  <c r="U9" i="1"/>
  <c r="S10" i="1"/>
  <c r="W10" i="1"/>
  <c r="U11" i="1"/>
  <c r="S12" i="1"/>
  <c r="W12" i="1"/>
  <c r="U13" i="1"/>
  <c r="S14" i="1"/>
  <c r="W14" i="1"/>
  <c r="U15" i="1"/>
  <c r="S16" i="1"/>
  <c r="W16" i="1"/>
  <c r="U17" i="1"/>
  <c r="S18" i="1"/>
  <c r="W18" i="1"/>
  <c r="U19" i="1"/>
  <c r="S20" i="1"/>
  <c r="K58" i="13" s="1"/>
  <c r="W20" i="1"/>
  <c r="U21" i="1"/>
  <c r="S22" i="1"/>
  <c r="W22" i="1"/>
  <c r="U23" i="1"/>
  <c r="S24" i="1"/>
  <c r="W24" i="1"/>
  <c r="U25" i="1"/>
  <c r="S26" i="1"/>
  <c r="W26" i="1"/>
  <c r="U27" i="1"/>
  <c r="S28" i="1"/>
  <c r="W28" i="1"/>
  <c r="U29" i="1"/>
  <c r="S30" i="1"/>
  <c r="W30" i="1"/>
  <c r="U31" i="1"/>
  <c r="S32" i="1"/>
  <c r="W32" i="1"/>
  <c r="U33" i="1"/>
  <c r="S34" i="1"/>
  <c r="W34" i="1"/>
  <c r="U35" i="1"/>
  <c r="S36" i="1"/>
  <c r="W36" i="1"/>
  <c r="U37" i="1"/>
  <c r="S38" i="1"/>
  <c r="W38" i="1"/>
  <c r="U39" i="1"/>
  <c r="S40" i="1"/>
  <c r="W40" i="1"/>
  <c r="U41" i="1"/>
  <c r="S42" i="1"/>
  <c r="W42" i="1"/>
  <c r="U43" i="1"/>
  <c r="S44" i="1"/>
  <c r="W44" i="1"/>
  <c r="U45" i="1"/>
  <c r="S46" i="1"/>
  <c r="W46" i="1"/>
  <c r="O84" i="13" s="1"/>
  <c r="U47" i="1"/>
  <c r="S48" i="1"/>
  <c r="W48" i="1"/>
  <c r="U49" i="1"/>
  <c r="M87" i="13" s="1"/>
  <c r="S50" i="1"/>
  <c r="W50" i="1"/>
  <c r="U51" i="1"/>
  <c r="S52" i="1"/>
  <c r="K90" i="13" s="1"/>
  <c r="W52" i="1"/>
  <c r="U53" i="1"/>
  <c r="S54" i="1"/>
  <c r="W54" i="1"/>
  <c r="O92" i="13" s="1"/>
  <c r="U55" i="1"/>
  <c r="S56" i="1"/>
  <c r="W56" i="1"/>
  <c r="U57" i="1"/>
  <c r="M95" i="13" s="1"/>
  <c r="S58" i="1"/>
  <c r="W58" i="1"/>
  <c r="U59" i="1"/>
  <c r="S60" i="1"/>
  <c r="K98" i="13" s="1"/>
  <c r="W60" i="1"/>
  <c r="U61" i="1"/>
  <c r="S62" i="1"/>
  <c r="W62" i="1"/>
  <c r="O100" i="13" s="1"/>
  <c r="U12" i="1"/>
  <c r="S15" i="1"/>
  <c r="W17" i="1"/>
  <c r="U20" i="1"/>
  <c r="M58" i="13" s="1"/>
  <c r="S23" i="1"/>
  <c r="W25" i="1"/>
  <c r="U28" i="1"/>
  <c r="S31" i="1"/>
  <c r="W33" i="1"/>
  <c r="U36" i="1"/>
  <c r="S39" i="1"/>
  <c r="W41" i="1"/>
  <c r="O79" i="13" s="1"/>
  <c r="U44" i="1"/>
  <c r="S47" i="1"/>
  <c r="W49" i="1"/>
  <c r="U52" i="1"/>
  <c r="M90" i="13" s="1"/>
  <c r="S55" i="1"/>
  <c r="W57" i="1"/>
  <c r="U60" i="1"/>
  <c r="S63" i="1"/>
  <c r="K101" i="13" s="1"/>
  <c r="R64" i="1"/>
  <c r="V64" i="1"/>
  <c r="T65" i="1"/>
  <c r="L103" i="13" s="1"/>
  <c r="R66" i="1"/>
  <c r="V66" i="1"/>
  <c r="T67" i="1"/>
  <c r="R68" i="1"/>
  <c r="V68" i="1"/>
  <c r="N106" i="13" s="1"/>
  <c r="T69" i="1"/>
  <c r="R70" i="1"/>
  <c r="V70" i="1"/>
  <c r="T71" i="1"/>
  <c r="L109" i="13" s="1"/>
  <c r="R72" i="1"/>
  <c r="V72" i="1"/>
  <c r="T73" i="1"/>
  <c r="R74" i="1"/>
  <c r="V74" i="1"/>
  <c r="T75" i="1"/>
  <c r="R76" i="1"/>
  <c r="V76" i="1"/>
  <c r="N114" i="13" s="1"/>
  <c r="T77" i="1"/>
  <c r="R78" i="1"/>
  <c r="V78" i="1"/>
  <c r="N116" i="13" s="1"/>
  <c r="T79" i="1"/>
  <c r="R80" i="1"/>
  <c r="V80" i="1"/>
  <c r="T81" i="1"/>
  <c r="R82" i="1"/>
  <c r="V82" i="1"/>
  <c r="T83" i="1"/>
  <c r="R84" i="1"/>
  <c r="V84" i="1"/>
  <c r="N122" i="13" s="1"/>
  <c r="T85" i="1"/>
  <c r="R86" i="1"/>
  <c r="V86" i="1"/>
  <c r="T87" i="1"/>
  <c r="L125" i="13" s="1"/>
  <c r="R88" i="1"/>
  <c r="V88" i="1"/>
  <c r="T89" i="1"/>
  <c r="R90" i="1"/>
  <c r="V90" i="1"/>
  <c r="T91" i="1"/>
  <c r="R92" i="1"/>
  <c r="V92" i="1"/>
  <c r="N130" i="13" s="1"/>
  <c r="T93" i="1"/>
  <c r="R94" i="1"/>
  <c r="V94" i="1"/>
  <c r="N132" i="13" s="1"/>
  <c r="T95" i="1"/>
  <c r="L133" i="13" s="1"/>
  <c r="R96" i="1"/>
  <c r="V96" i="1"/>
  <c r="T97" i="1"/>
  <c r="L135" i="13" s="1"/>
  <c r="R98" i="1"/>
  <c r="V98" i="1"/>
  <c r="T99" i="1"/>
  <c r="R100" i="1"/>
  <c r="V100" i="1"/>
  <c r="N138" i="13" s="1"/>
  <c r="T101" i="1"/>
  <c r="R102" i="1"/>
  <c r="V102" i="1"/>
  <c r="T103" i="1"/>
  <c r="L141" i="13" s="1"/>
  <c r="R104" i="1"/>
  <c r="V104" i="1"/>
  <c r="T105" i="1"/>
  <c r="L143" i="13" s="1"/>
  <c r="R106" i="1"/>
  <c r="V106" i="1"/>
  <c r="T107" i="1"/>
  <c r="R108" i="1"/>
  <c r="S13" i="1"/>
  <c r="K51" i="13" s="1"/>
  <c r="W15" i="1"/>
  <c r="U18" i="1"/>
  <c r="S21" i="1"/>
  <c r="W23" i="1"/>
  <c r="O61" i="13" s="1"/>
  <c r="U26" i="1"/>
  <c r="S29" i="1"/>
  <c r="W31" i="1"/>
  <c r="O69" i="13" s="1"/>
  <c r="U34" i="1"/>
  <c r="M72" i="13" s="1"/>
  <c r="S37" i="1"/>
  <c r="W39" i="1"/>
  <c r="U42" i="1"/>
  <c r="M80" i="13" s="1"/>
  <c r="S45" i="1"/>
  <c r="K83" i="13" s="1"/>
  <c r="W47" i="1"/>
  <c r="U50" i="1"/>
  <c r="M88" i="13" s="1"/>
  <c r="S53" i="1"/>
  <c r="K91" i="13" s="1"/>
  <c r="W55" i="1"/>
  <c r="O93" i="13" s="1"/>
  <c r="U58" i="1"/>
  <c r="S61" i="1"/>
  <c r="K99" i="13" s="1"/>
  <c r="U63" i="1"/>
  <c r="M101" i="13" s="1"/>
  <c r="S64" i="1"/>
  <c r="K102" i="13" s="1"/>
  <c r="W64" i="1"/>
  <c r="U65" i="1"/>
  <c r="M103" i="13" s="1"/>
  <c r="S66" i="1"/>
  <c r="K104" i="13" s="1"/>
  <c r="W66" i="1"/>
  <c r="O104" i="13" s="1"/>
  <c r="U67" i="1"/>
  <c r="S68" i="1"/>
  <c r="W68" i="1"/>
  <c r="O106" i="13" s="1"/>
  <c r="U69" i="1"/>
  <c r="M107" i="13" s="1"/>
  <c r="S70" i="1"/>
  <c r="W70" i="1"/>
  <c r="U71" i="1"/>
  <c r="M109" i="13" s="1"/>
  <c r="S72" i="1"/>
  <c r="K110" i="13" s="1"/>
  <c r="W72" i="1"/>
  <c r="U73" i="1"/>
  <c r="S74" i="1"/>
  <c r="K112" i="13" s="1"/>
  <c r="W74" i="1"/>
  <c r="O112" i="13" s="1"/>
  <c r="U75" i="1"/>
  <c r="S76" i="1"/>
  <c r="W76" i="1"/>
  <c r="O114" i="13" s="1"/>
  <c r="U77" i="1"/>
  <c r="M115" i="13" s="1"/>
  <c r="S78" i="1"/>
  <c r="W78" i="1"/>
  <c r="O116" i="13" s="1"/>
  <c r="U79" i="1"/>
  <c r="M117" i="13" s="1"/>
  <c r="S80" i="1"/>
  <c r="K118" i="13" s="1"/>
  <c r="W80" i="1"/>
  <c r="U81" i="1"/>
  <c r="S82" i="1"/>
  <c r="K120" i="13" s="1"/>
  <c r="W82" i="1"/>
  <c r="O120" i="13" s="1"/>
  <c r="U83" i="1"/>
  <c r="S84" i="1"/>
  <c r="K122" i="13" s="1"/>
  <c r="W84" i="1"/>
  <c r="O122" i="13" s="1"/>
  <c r="U85" i="1"/>
  <c r="M123" i="13" s="1"/>
  <c r="S86" i="1"/>
  <c r="W86" i="1"/>
  <c r="U87" i="1"/>
  <c r="M125" i="13" s="1"/>
  <c r="S88" i="1"/>
  <c r="K126" i="13" s="1"/>
  <c r="W88" i="1"/>
  <c r="U89" i="1"/>
  <c r="M127" i="13" s="1"/>
  <c r="S90" i="1"/>
  <c r="K128" i="13" s="1"/>
  <c r="W90" i="1"/>
  <c r="O128" i="13" s="1"/>
  <c r="U91" i="1"/>
  <c r="S92" i="1"/>
  <c r="W92" i="1"/>
  <c r="O130" i="13" s="1"/>
  <c r="U93" i="1"/>
  <c r="M131" i="13" s="1"/>
  <c r="S94" i="1"/>
  <c r="W94" i="1"/>
  <c r="O132" i="13" s="1"/>
  <c r="U95" i="1"/>
  <c r="M133" i="13" s="1"/>
  <c r="S96" i="1"/>
  <c r="K134" i="13" s="1"/>
  <c r="W96" i="1"/>
  <c r="U97" i="1"/>
  <c r="S98" i="1"/>
  <c r="K136" i="13" s="1"/>
  <c r="W98" i="1"/>
  <c r="O136" i="13" s="1"/>
  <c r="U99" i="1"/>
  <c r="S100" i="1"/>
  <c r="K138" i="13" s="1"/>
  <c r="W100" i="1"/>
  <c r="O138" i="13" s="1"/>
  <c r="U101" i="1"/>
  <c r="M139" i="13" s="1"/>
  <c r="S102" i="1"/>
  <c r="W102" i="1"/>
  <c r="U103" i="1"/>
  <c r="M141" i="13" s="1"/>
  <c r="S104" i="1"/>
  <c r="K142" i="13" s="1"/>
  <c r="W104" i="1"/>
  <c r="U105" i="1"/>
  <c r="S106" i="1"/>
  <c r="K144" i="13" s="1"/>
  <c r="W106" i="1"/>
  <c r="O144" i="13" s="1"/>
  <c r="W13" i="1"/>
  <c r="U16" i="1"/>
  <c r="M54" i="13" s="1"/>
  <c r="S19" i="1"/>
  <c r="W21" i="1"/>
  <c r="O59" i="13" s="1"/>
  <c r="U24" i="1"/>
  <c r="S27" i="1"/>
  <c r="W29" i="1"/>
  <c r="O67" i="13" s="1"/>
  <c r="U32" i="1"/>
  <c r="M70" i="13" s="1"/>
  <c r="S35" i="1"/>
  <c r="W37" i="1"/>
  <c r="O75" i="13" s="1"/>
  <c r="U40" i="1"/>
  <c r="M78" i="13" s="1"/>
  <c r="S43" i="1"/>
  <c r="K81" i="13" s="1"/>
  <c r="W45" i="1"/>
  <c r="U48" i="1"/>
  <c r="S51" i="1"/>
  <c r="K89" i="13" s="1"/>
  <c r="W53" i="1"/>
  <c r="O91" i="13" s="1"/>
  <c r="U56" i="1"/>
  <c r="S59" i="1"/>
  <c r="K97" i="13" s="1"/>
  <c r="W61" i="1"/>
  <c r="O99" i="13" s="1"/>
  <c r="V63" i="1"/>
  <c r="N101" i="13" s="1"/>
  <c r="T64" i="1"/>
  <c r="R65" i="1"/>
  <c r="V65" i="1"/>
  <c r="N103" i="13" s="1"/>
  <c r="T66" i="1"/>
  <c r="L104" i="13" s="1"/>
  <c r="R67" i="1"/>
  <c r="V67" i="1"/>
  <c r="N105" i="13" s="1"/>
  <c r="T68" i="1"/>
  <c r="R69" i="1"/>
  <c r="V69" i="1"/>
  <c r="T70" i="1"/>
  <c r="R71" i="1"/>
  <c r="V71" i="1"/>
  <c r="N109" i="13" s="1"/>
  <c r="T72" i="1"/>
  <c r="R73" i="1"/>
  <c r="V73" i="1"/>
  <c r="T74" i="1"/>
  <c r="L112" i="13" s="1"/>
  <c r="R75" i="1"/>
  <c r="V75" i="1"/>
  <c r="N113" i="13" s="1"/>
  <c r="T76" i="1"/>
  <c r="L114" i="13" s="1"/>
  <c r="R77" i="1"/>
  <c r="V77" i="1"/>
  <c r="T78" i="1"/>
  <c r="L116" i="13" s="1"/>
  <c r="R79" i="1"/>
  <c r="V79" i="1"/>
  <c r="N117" i="13" s="1"/>
  <c r="T80" i="1"/>
  <c r="R81" i="1"/>
  <c r="V81" i="1"/>
  <c r="N119" i="13" s="1"/>
  <c r="T82" i="1"/>
  <c r="L120" i="13" s="1"/>
  <c r="R83" i="1"/>
  <c r="V83" i="1"/>
  <c r="T84" i="1"/>
  <c r="L122" i="13" s="1"/>
  <c r="R85" i="1"/>
  <c r="V85" i="1"/>
  <c r="T86" i="1"/>
  <c r="L124" i="13" s="1"/>
  <c r="R87" i="1"/>
  <c r="V87" i="1"/>
  <c r="N125" i="13" s="1"/>
  <c r="T88" i="1"/>
  <c r="R89" i="1"/>
  <c r="V89" i="1"/>
  <c r="N127" i="13" s="1"/>
  <c r="T90" i="1"/>
  <c r="L128" i="13" s="1"/>
  <c r="R91" i="1"/>
  <c r="V91" i="1"/>
  <c r="N129" i="13" s="1"/>
  <c r="T92" i="1"/>
  <c r="L130" i="13" s="1"/>
  <c r="R93" i="1"/>
  <c r="V93" i="1"/>
  <c r="T94" i="1"/>
  <c r="L132" i="13" s="1"/>
  <c r="R95" i="1"/>
  <c r="V95" i="1"/>
  <c r="N133" i="13" s="1"/>
  <c r="T96" i="1"/>
  <c r="R97" i="1"/>
  <c r="V97" i="1"/>
  <c r="N135" i="13" s="1"/>
  <c r="T98" i="1"/>
  <c r="L136" i="13" s="1"/>
  <c r="R99" i="1"/>
  <c r="V99" i="1"/>
  <c r="N137" i="13" s="1"/>
  <c r="T100" i="1"/>
  <c r="L138" i="13" s="1"/>
  <c r="R101" i="1"/>
  <c r="V101" i="1"/>
  <c r="T102" i="1"/>
  <c r="R103" i="1"/>
  <c r="V103" i="1"/>
  <c r="N141" i="13" s="1"/>
  <c r="T104" i="1"/>
  <c r="R105" i="1"/>
  <c r="V105" i="1"/>
  <c r="N143" i="13" s="1"/>
  <c r="T106" i="1"/>
  <c r="L144" i="13" s="1"/>
  <c r="R107" i="1"/>
  <c r="U14" i="1"/>
  <c r="M52" i="13" s="1"/>
  <c r="S17" i="1"/>
  <c r="K55" i="13" s="1"/>
  <c r="W19" i="1"/>
  <c r="O57" i="13" s="1"/>
  <c r="U22" i="1"/>
  <c r="S25" i="1"/>
  <c r="W27" i="1"/>
  <c r="O65" i="13" s="1"/>
  <c r="U30" i="1"/>
  <c r="M68" i="13" s="1"/>
  <c r="S33" i="1"/>
  <c r="W35" i="1"/>
  <c r="U38" i="1"/>
  <c r="M76" i="13" s="1"/>
  <c r="S49" i="1"/>
  <c r="K87" i="13" s="1"/>
  <c r="W59" i="1"/>
  <c r="S65" i="1"/>
  <c r="K103" i="13" s="1"/>
  <c r="W67" i="1"/>
  <c r="O105" i="13" s="1"/>
  <c r="U70" i="1"/>
  <c r="M108" i="13" s="1"/>
  <c r="S73" i="1"/>
  <c r="W75" i="1"/>
  <c r="O113" i="13" s="1"/>
  <c r="U78" i="1"/>
  <c r="M116" i="13" s="1"/>
  <c r="S81" i="1"/>
  <c r="K119" i="13" s="1"/>
  <c r="W83" i="1"/>
  <c r="U86" i="1"/>
  <c r="S89" i="1"/>
  <c r="K127" i="13" s="1"/>
  <c r="W91" i="1"/>
  <c r="O129" i="13" s="1"/>
  <c r="U94" i="1"/>
  <c r="S97" i="1"/>
  <c r="W99" i="1"/>
  <c r="O137" i="13" s="1"/>
  <c r="U102" i="1"/>
  <c r="M140" i="13" s="1"/>
  <c r="S105" i="1"/>
  <c r="U107" i="1"/>
  <c r="M145" i="13" s="1"/>
  <c r="T108" i="1"/>
  <c r="L146" i="13" s="1"/>
  <c r="R109" i="1"/>
  <c r="V109" i="1"/>
  <c r="T110" i="1"/>
  <c r="L148" i="13" s="1"/>
  <c r="R111" i="1"/>
  <c r="V111" i="1"/>
  <c r="N149" i="13" s="1"/>
  <c r="T112" i="1"/>
  <c r="R113" i="1"/>
  <c r="V113" i="1"/>
  <c r="N151" i="13" s="1"/>
  <c r="S41" i="1"/>
  <c r="K79" i="13" s="1"/>
  <c r="W51" i="1"/>
  <c r="U62" i="1"/>
  <c r="M100" i="13" s="1"/>
  <c r="W65" i="1"/>
  <c r="O103" i="13" s="1"/>
  <c r="U68" i="1"/>
  <c r="M106" i="13" s="1"/>
  <c r="S71" i="1"/>
  <c r="W73" i="1"/>
  <c r="O111" i="13" s="1"/>
  <c r="U76" i="1"/>
  <c r="M114" i="13" s="1"/>
  <c r="S79" i="1"/>
  <c r="K117" i="13" s="1"/>
  <c r="W81" i="1"/>
  <c r="U84" i="1"/>
  <c r="M122" i="13" s="1"/>
  <c r="S87" i="1"/>
  <c r="K125" i="13" s="1"/>
  <c r="W89" i="1"/>
  <c r="O127" i="13" s="1"/>
  <c r="U92" i="1"/>
  <c r="S95" i="1"/>
  <c r="K133" i="13" s="1"/>
  <c r="W97" i="1"/>
  <c r="O135" i="13" s="1"/>
  <c r="U100" i="1"/>
  <c r="M138" i="13" s="1"/>
  <c r="S103" i="1"/>
  <c r="W105" i="1"/>
  <c r="O143" i="13" s="1"/>
  <c r="V107" i="1"/>
  <c r="N145" i="13" s="1"/>
  <c r="U108" i="1"/>
  <c r="M146" i="13" s="1"/>
  <c r="S109" i="1"/>
  <c r="W109" i="1"/>
  <c r="O147" i="13" s="1"/>
  <c r="U110" i="1"/>
  <c r="M148" i="13" s="1"/>
  <c r="S111" i="1"/>
  <c r="K149" i="13" s="1"/>
  <c r="W111" i="1"/>
  <c r="U112" i="1"/>
  <c r="S113" i="1"/>
  <c r="K151" i="13" s="1"/>
  <c r="W113" i="1"/>
  <c r="O151" i="13" s="1"/>
  <c r="U114" i="1"/>
  <c r="S115" i="1"/>
  <c r="K153" i="13" s="1"/>
  <c r="W115" i="1"/>
  <c r="O153" i="13" s="1"/>
  <c r="U116" i="1"/>
  <c r="M154" i="13" s="1"/>
  <c r="S117" i="1"/>
  <c r="W117" i="1"/>
  <c r="U118" i="1"/>
  <c r="M156" i="13" s="1"/>
  <c r="S119" i="1"/>
  <c r="K157" i="13" s="1"/>
  <c r="W119" i="1"/>
  <c r="U120" i="1"/>
  <c r="M158" i="13" s="1"/>
  <c r="S121" i="1"/>
  <c r="K159" i="13" s="1"/>
  <c r="W121" i="1"/>
  <c r="O159" i="13" s="1"/>
  <c r="U122" i="1"/>
  <c r="S123" i="1"/>
  <c r="K161" i="13" s="1"/>
  <c r="W123" i="1"/>
  <c r="O161" i="13" s="1"/>
  <c r="U124" i="1"/>
  <c r="M162" i="13" s="1"/>
  <c r="S125" i="1"/>
  <c r="W125" i="1"/>
  <c r="U126" i="1"/>
  <c r="M164" i="13" s="1"/>
  <c r="S127" i="1"/>
  <c r="K165" i="13" s="1"/>
  <c r="W127" i="1"/>
  <c r="U128" i="1"/>
  <c r="S129" i="1"/>
  <c r="K167" i="13" s="1"/>
  <c r="W129" i="1"/>
  <c r="O167" i="13" s="1"/>
  <c r="U130" i="1"/>
  <c r="S131" i="1"/>
  <c r="K169" i="13" s="1"/>
  <c r="W131" i="1"/>
  <c r="O169" i="13" s="1"/>
  <c r="U132" i="1"/>
  <c r="M170" i="13" s="1"/>
  <c r="S133" i="1"/>
  <c r="W133" i="1"/>
  <c r="O171" i="13" s="1"/>
  <c r="U134" i="1"/>
  <c r="S135" i="1"/>
  <c r="K173" i="13" s="1"/>
  <c r="W135" i="1"/>
  <c r="U136" i="1"/>
  <c r="M174" i="13" s="1"/>
  <c r="S137" i="1"/>
  <c r="W137" i="1"/>
  <c r="O175" i="13" s="1"/>
  <c r="U138" i="1"/>
  <c r="S139" i="1"/>
  <c r="K177" i="13" s="1"/>
  <c r="W139" i="1"/>
  <c r="O177" i="13" s="1"/>
  <c r="U140" i="1"/>
  <c r="M178" i="13" s="1"/>
  <c r="S141" i="1"/>
  <c r="W141" i="1"/>
  <c r="O179" i="13" s="1"/>
  <c r="U142" i="1"/>
  <c r="M180" i="13" s="1"/>
  <c r="S143" i="1"/>
  <c r="K181" i="13" s="1"/>
  <c r="W143" i="1"/>
  <c r="U144" i="1"/>
  <c r="M182" i="13" s="1"/>
  <c r="S145" i="1"/>
  <c r="K183" i="13" s="1"/>
  <c r="W145" i="1"/>
  <c r="O183" i="13" s="1"/>
  <c r="U146" i="1"/>
  <c r="S147" i="1"/>
  <c r="K185" i="13" s="1"/>
  <c r="W147" i="1"/>
  <c r="O185" i="13" s="1"/>
  <c r="U148" i="1"/>
  <c r="M186" i="13" s="1"/>
  <c r="S149" i="1"/>
  <c r="W149" i="1"/>
  <c r="O187" i="13" s="1"/>
  <c r="U150" i="1"/>
  <c r="M188" i="13" s="1"/>
  <c r="S151" i="1"/>
  <c r="K189" i="13" s="1"/>
  <c r="W151" i="1"/>
  <c r="W43" i="1"/>
  <c r="O81" i="13" s="1"/>
  <c r="U54" i="1"/>
  <c r="M92" i="13" s="1"/>
  <c r="W63" i="1"/>
  <c r="O101" i="13" s="1"/>
  <c r="U66" i="1"/>
  <c r="S69" i="1"/>
  <c r="W71" i="1"/>
  <c r="O109" i="13" s="1"/>
  <c r="U74" i="1"/>
  <c r="M112" i="13" s="1"/>
  <c r="S77" i="1"/>
  <c r="W79" i="1"/>
  <c r="O117" i="13" s="1"/>
  <c r="U82" i="1"/>
  <c r="M120" i="13" s="1"/>
  <c r="S85" i="1"/>
  <c r="K123" i="13" s="1"/>
  <c r="W87" i="1"/>
  <c r="U90" i="1"/>
  <c r="M128" i="13" s="1"/>
  <c r="S93" i="1"/>
  <c r="K131" i="13" s="1"/>
  <c r="W95" i="1"/>
  <c r="O133" i="13" s="1"/>
  <c r="U98" i="1"/>
  <c r="S101" i="1"/>
  <c r="W103" i="1"/>
  <c r="U106" i="1"/>
  <c r="M144" i="13" s="1"/>
  <c r="W107" i="1"/>
  <c r="V108" i="1"/>
  <c r="N146" i="13" s="1"/>
  <c r="T109" i="1"/>
  <c r="L147" i="13" s="1"/>
  <c r="R110" i="1"/>
  <c r="V110" i="1"/>
  <c r="T111" i="1"/>
  <c r="L149" i="13" s="1"/>
  <c r="R112" i="1"/>
  <c r="V112" i="1"/>
  <c r="N150" i="13" s="1"/>
  <c r="T113" i="1"/>
  <c r="R114" i="1"/>
  <c r="V114" i="1"/>
  <c r="N152" i="13" s="1"/>
  <c r="T115" i="1"/>
  <c r="L153" i="13" s="1"/>
  <c r="R116" i="1"/>
  <c r="V116" i="1"/>
  <c r="N154" i="13" s="1"/>
  <c r="T117" i="1"/>
  <c r="L155" i="13" s="1"/>
  <c r="R118" i="1"/>
  <c r="V118" i="1"/>
  <c r="T119" i="1"/>
  <c r="L157" i="13" s="1"/>
  <c r="R120" i="1"/>
  <c r="V120" i="1"/>
  <c r="N158" i="13" s="1"/>
  <c r="T121" i="1"/>
  <c r="R122" i="1"/>
  <c r="V122" i="1"/>
  <c r="N160" i="13" s="1"/>
  <c r="T123" i="1"/>
  <c r="L161" i="13" s="1"/>
  <c r="R124" i="1"/>
  <c r="V124" i="1"/>
  <c r="N162" i="13" s="1"/>
  <c r="T125" i="1"/>
  <c r="L163" i="13" s="1"/>
  <c r="R126" i="1"/>
  <c r="V126" i="1"/>
  <c r="T127" i="1"/>
  <c r="L165" i="13" s="1"/>
  <c r="R128" i="1"/>
  <c r="V128" i="1"/>
  <c r="N166" i="13" s="1"/>
  <c r="T129" i="1"/>
  <c r="R130" i="1"/>
  <c r="V130" i="1"/>
  <c r="N168" i="13" s="1"/>
  <c r="T131" i="1"/>
  <c r="L169" i="13" s="1"/>
  <c r="R132" i="1"/>
  <c r="V132" i="1"/>
  <c r="N170" i="13" s="1"/>
  <c r="T133" i="1"/>
  <c r="L171" i="13" s="1"/>
  <c r="R134" i="1"/>
  <c r="V134" i="1"/>
  <c r="T135" i="1"/>
  <c r="L173" i="13" s="1"/>
  <c r="R136" i="1"/>
  <c r="V136" i="1"/>
  <c r="N174" i="13" s="1"/>
  <c r="T137" i="1"/>
  <c r="R138" i="1"/>
  <c r="V138" i="1"/>
  <c r="N176" i="13" s="1"/>
  <c r="T139" i="1"/>
  <c r="L177" i="13" s="1"/>
  <c r="R140" i="1"/>
  <c r="V140" i="1"/>
  <c r="T141" i="1"/>
  <c r="R142" i="1"/>
  <c r="V142" i="1"/>
  <c r="T143" i="1"/>
  <c r="L181" i="13" s="1"/>
  <c r="R144" i="1"/>
  <c r="V144" i="1"/>
  <c r="N182" i="13" s="1"/>
  <c r="T145" i="1"/>
  <c r="R146" i="1"/>
  <c r="V146" i="1"/>
  <c r="N184" i="13" s="1"/>
  <c r="T147" i="1"/>
  <c r="L185" i="13" s="1"/>
  <c r="R148" i="1"/>
  <c r="V148" i="1"/>
  <c r="N186" i="13" s="1"/>
  <c r="T149" i="1"/>
  <c r="L187" i="13" s="1"/>
  <c r="R150" i="1"/>
  <c r="V150" i="1"/>
  <c r="T151" i="1"/>
  <c r="L189" i="13" s="1"/>
  <c r="U46" i="1"/>
  <c r="M84" i="13" s="1"/>
  <c r="S57" i="1"/>
  <c r="K95" i="13" s="1"/>
  <c r="U64" i="1"/>
  <c r="S67" i="1"/>
  <c r="K105" i="13" s="1"/>
  <c r="W69" i="1"/>
  <c r="O107" i="13" s="1"/>
  <c r="U72" i="1"/>
  <c r="M110" i="13" s="1"/>
  <c r="S75" i="1"/>
  <c r="W77" i="1"/>
  <c r="O115" i="13" s="1"/>
  <c r="U80" i="1"/>
  <c r="M118" i="13" s="1"/>
  <c r="S83" i="1"/>
  <c r="K121" i="13" s="1"/>
  <c r="W85" i="1"/>
  <c r="U88" i="1"/>
  <c r="M126" i="13" s="1"/>
  <c r="S91" i="1"/>
  <c r="K129" i="13" s="1"/>
  <c r="W93" i="1"/>
  <c r="O131" i="13" s="1"/>
  <c r="U96" i="1"/>
  <c r="S99" i="1"/>
  <c r="K137" i="13" s="1"/>
  <c r="W101" i="1"/>
  <c r="O139" i="13" s="1"/>
  <c r="U104" i="1"/>
  <c r="M142" i="13" s="1"/>
  <c r="S107" i="1"/>
  <c r="S108" i="1"/>
  <c r="K146" i="13" s="1"/>
  <c r="W108" i="1"/>
  <c r="O146" i="13" s="1"/>
  <c r="U109" i="1"/>
  <c r="M147" i="13" s="1"/>
  <c r="S110" i="1"/>
  <c r="W110" i="1"/>
  <c r="O148" i="13" s="1"/>
  <c r="U111" i="1"/>
  <c r="M149" i="13" s="1"/>
  <c r="S112" i="1"/>
  <c r="K150" i="13" s="1"/>
  <c r="W112" i="1"/>
  <c r="U113" i="1"/>
  <c r="M151" i="13" s="1"/>
  <c r="S114" i="1"/>
  <c r="K152" i="13" s="1"/>
  <c r="W114" i="1"/>
  <c r="O152" i="13" s="1"/>
  <c r="U115" i="1"/>
  <c r="S116" i="1"/>
  <c r="K154" i="13" s="1"/>
  <c r="W116" i="1"/>
  <c r="O154" i="13" s="1"/>
  <c r="U117" i="1"/>
  <c r="M155" i="13" s="1"/>
  <c r="S118" i="1"/>
  <c r="W118" i="1"/>
  <c r="O156" i="13" s="1"/>
  <c r="U119" i="1"/>
  <c r="M157" i="13" s="1"/>
  <c r="S120" i="1"/>
  <c r="K158" i="13" s="1"/>
  <c r="W120" i="1"/>
  <c r="U121" i="1"/>
  <c r="M159" i="13" s="1"/>
  <c r="S122" i="1"/>
  <c r="K160" i="13" s="1"/>
  <c r="W122" i="1"/>
  <c r="O160" i="13" s="1"/>
  <c r="U123" i="1"/>
  <c r="S124" i="1"/>
  <c r="K162" i="13" s="1"/>
  <c r="W124" i="1"/>
  <c r="O162" i="13" s="1"/>
  <c r="U125" i="1"/>
  <c r="M163" i="13" s="1"/>
  <c r="S126" i="1"/>
  <c r="W126" i="1"/>
  <c r="O164" i="13" s="1"/>
  <c r="U127" i="1"/>
  <c r="M165" i="13" s="1"/>
  <c r="S128" i="1"/>
  <c r="K166" i="13" s="1"/>
  <c r="W128" i="1"/>
  <c r="U129" i="1"/>
  <c r="M167" i="13" s="1"/>
  <c r="S130" i="1"/>
  <c r="K168" i="13" s="1"/>
  <c r="W130" i="1"/>
  <c r="O168" i="13" s="1"/>
  <c r="U131" i="1"/>
  <c r="S132" i="1"/>
  <c r="K170" i="13" s="1"/>
  <c r="W132" i="1"/>
  <c r="O170" i="13" s="1"/>
  <c r="U133" i="1"/>
  <c r="M171" i="13" s="1"/>
  <c r="S134" i="1"/>
  <c r="W134" i="1"/>
  <c r="O172" i="13" s="1"/>
  <c r="U135" i="1"/>
  <c r="M173" i="13" s="1"/>
  <c r="S136" i="1"/>
  <c r="K174" i="13" s="1"/>
  <c r="W136" i="1"/>
  <c r="U137" i="1"/>
  <c r="M175" i="13" s="1"/>
  <c r="S138" i="1"/>
  <c r="K176" i="13" s="1"/>
  <c r="W138" i="1"/>
  <c r="O176" i="13" s="1"/>
  <c r="U139" i="1"/>
  <c r="S140" i="1"/>
  <c r="K178" i="13" s="1"/>
  <c r="W140" i="1"/>
  <c r="O178" i="13" s="1"/>
  <c r="U141" i="1"/>
  <c r="M179" i="13" s="1"/>
  <c r="S142" i="1"/>
  <c r="W142" i="1"/>
  <c r="O180" i="13" s="1"/>
  <c r="U143" i="1"/>
  <c r="M181" i="13" s="1"/>
  <c r="S144" i="1"/>
  <c r="K182" i="13" s="1"/>
  <c r="W144" i="1"/>
  <c r="U145" i="1"/>
  <c r="M183" i="13" s="1"/>
  <c r="S146" i="1"/>
  <c r="K184" i="13" s="1"/>
  <c r="W146" i="1"/>
  <c r="O184" i="13" s="1"/>
  <c r="U147" i="1"/>
  <c r="S148" i="1"/>
  <c r="K186" i="13" s="1"/>
  <c r="W148" i="1"/>
  <c r="U149" i="1"/>
  <c r="M187" i="13" s="1"/>
  <c r="S150" i="1"/>
  <c r="W150" i="1"/>
  <c r="O188" i="13" s="1"/>
  <c r="U151" i="1"/>
  <c r="M189" i="13" s="1"/>
  <c r="T114" i="1"/>
  <c r="L152" i="13" s="1"/>
  <c r="R117" i="1"/>
  <c r="V119" i="1"/>
  <c r="N157" i="13" s="1"/>
  <c r="T122" i="1"/>
  <c r="L160" i="13" s="1"/>
  <c r="R125" i="1"/>
  <c r="V127" i="1"/>
  <c r="T130" i="1"/>
  <c r="R133" i="1"/>
  <c r="V135" i="1"/>
  <c r="N173" i="13" s="1"/>
  <c r="T138" i="1"/>
  <c r="R141" i="1"/>
  <c r="V143" i="1"/>
  <c r="T146" i="1"/>
  <c r="L184" i="13" s="1"/>
  <c r="R149" i="1"/>
  <c r="V151" i="1"/>
  <c r="N189" i="13" s="1"/>
  <c r="U152" i="1"/>
  <c r="M190" i="13" s="1"/>
  <c r="S153" i="1"/>
  <c r="K191" i="13" s="1"/>
  <c r="W153" i="1"/>
  <c r="U154" i="1"/>
  <c r="M192" i="13" s="1"/>
  <c r="S155" i="1"/>
  <c r="K193" i="13" s="1"/>
  <c r="W155" i="1"/>
  <c r="O193" i="13" s="1"/>
  <c r="U156" i="1"/>
  <c r="S157" i="1"/>
  <c r="K195" i="13" s="1"/>
  <c r="W157" i="1"/>
  <c r="O195" i="13" s="1"/>
  <c r="U158" i="1"/>
  <c r="M196" i="13" s="1"/>
  <c r="S159" i="1"/>
  <c r="W159" i="1"/>
  <c r="O197" i="13" s="1"/>
  <c r="U160" i="1"/>
  <c r="M198" i="13" s="1"/>
  <c r="S161" i="1"/>
  <c r="K199" i="13" s="1"/>
  <c r="W161" i="1"/>
  <c r="U162" i="1"/>
  <c r="M200" i="13" s="1"/>
  <c r="S163" i="1"/>
  <c r="K201" i="13" s="1"/>
  <c r="W163" i="1"/>
  <c r="O201" i="13" s="1"/>
  <c r="U164" i="1"/>
  <c r="S165" i="1"/>
  <c r="K203" i="13" s="1"/>
  <c r="W165" i="1"/>
  <c r="O203" i="13" s="1"/>
  <c r="U166" i="1"/>
  <c r="M204" i="13" s="1"/>
  <c r="S167" i="1"/>
  <c r="W167" i="1"/>
  <c r="U168" i="1"/>
  <c r="M206" i="13" s="1"/>
  <c r="S169" i="1"/>
  <c r="K207" i="13" s="1"/>
  <c r="W169" i="1"/>
  <c r="U170" i="1"/>
  <c r="M208" i="13" s="1"/>
  <c r="S171" i="1"/>
  <c r="K209" i="13" s="1"/>
  <c r="W171" i="1"/>
  <c r="O209" i="13" s="1"/>
  <c r="U172" i="1"/>
  <c r="S173" i="1"/>
  <c r="K211" i="13" s="1"/>
  <c r="W173" i="1"/>
  <c r="O211" i="13" s="1"/>
  <c r="U174" i="1"/>
  <c r="M212" i="13" s="1"/>
  <c r="S175" i="1"/>
  <c r="W175" i="1"/>
  <c r="O213" i="13" s="1"/>
  <c r="U176" i="1"/>
  <c r="M214" i="13" s="1"/>
  <c r="S177" i="1"/>
  <c r="K215" i="13" s="1"/>
  <c r="W177" i="1"/>
  <c r="U178" i="1"/>
  <c r="M216" i="13" s="1"/>
  <c r="S179" i="1"/>
  <c r="K217" i="13" s="1"/>
  <c r="W179" i="1"/>
  <c r="O217" i="13" s="1"/>
  <c r="U180" i="1"/>
  <c r="S181" i="1"/>
  <c r="K219" i="13" s="1"/>
  <c r="W181" i="1"/>
  <c r="O219" i="13" s="1"/>
  <c r="U182" i="1"/>
  <c r="M220" i="13" s="1"/>
  <c r="S183" i="1"/>
  <c r="W183" i="1"/>
  <c r="O221" i="13" s="1"/>
  <c r="U184" i="1"/>
  <c r="M222" i="13" s="1"/>
  <c r="W195" i="1"/>
  <c r="O233" i="13" s="1"/>
  <c r="R115" i="1"/>
  <c r="V117" i="1"/>
  <c r="N155" i="13" s="1"/>
  <c r="T120" i="1"/>
  <c r="L158" i="13" s="1"/>
  <c r="R123" i="1"/>
  <c r="V125" i="1"/>
  <c r="T128" i="1"/>
  <c r="L166" i="13" s="1"/>
  <c r="R131" i="1"/>
  <c r="V133" i="1"/>
  <c r="N171" i="13" s="1"/>
  <c r="T136" i="1"/>
  <c r="R139" i="1"/>
  <c r="V141" i="1"/>
  <c r="N179" i="13" s="1"/>
  <c r="T144" i="1"/>
  <c r="L182" i="13" s="1"/>
  <c r="R147" i="1"/>
  <c r="V149" i="1"/>
  <c r="N187" i="13" s="1"/>
  <c r="R152" i="1"/>
  <c r="V152" i="1"/>
  <c r="N190" i="13" s="1"/>
  <c r="T153" i="1"/>
  <c r="R154" i="1"/>
  <c r="V154" i="1"/>
  <c r="N192" i="13" s="1"/>
  <c r="T155" i="1"/>
  <c r="L193" i="13" s="1"/>
  <c r="R156" i="1"/>
  <c r="V156" i="1"/>
  <c r="N194" i="13" s="1"/>
  <c r="T157" i="1"/>
  <c r="L195" i="13" s="1"/>
  <c r="R158" i="1"/>
  <c r="V158" i="1"/>
  <c r="T159" i="1"/>
  <c r="L197" i="13" s="1"/>
  <c r="R160" i="1"/>
  <c r="V160" i="1"/>
  <c r="N198" i="13" s="1"/>
  <c r="T161" i="1"/>
  <c r="R162" i="1"/>
  <c r="V162" i="1"/>
  <c r="N200" i="13" s="1"/>
  <c r="T163" i="1"/>
  <c r="L201" i="13" s="1"/>
  <c r="R164" i="1"/>
  <c r="V164" i="1"/>
  <c r="N202" i="13" s="1"/>
  <c r="T165" i="1"/>
  <c r="L203" i="13" s="1"/>
  <c r="R166" i="1"/>
  <c r="V166" i="1"/>
  <c r="T167" i="1"/>
  <c r="L205" i="13" s="1"/>
  <c r="R168" i="1"/>
  <c r="V168" i="1"/>
  <c r="N206" i="13" s="1"/>
  <c r="T169" i="1"/>
  <c r="R170" i="1"/>
  <c r="V170" i="1"/>
  <c r="N208" i="13" s="1"/>
  <c r="T171" i="1"/>
  <c r="L209" i="13" s="1"/>
  <c r="R172" i="1"/>
  <c r="V172" i="1"/>
  <c r="T173" i="1"/>
  <c r="L211" i="13" s="1"/>
  <c r="R174" i="1"/>
  <c r="V174" i="1"/>
  <c r="T175" i="1"/>
  <c r="L213" i="13" s="1"/>
  <c r="R176" i="1"/>
  <c r="V176" i="1"/>
  <c r="N214" i="13" s="1"/>
  <c r="T177" i="1"/>
  <c r="R178" i="1"/>
  <c r="V178" i="1"/>
  <c r="N216" i="13" s="1"/>
  <c r="T179" i="1"/>
  <c r="L217" i="13" s="1"/>
  <c r="R180" i="1"/>
  <c r="V180" i="1"/>
  <c r="N218" i="13" s="1"/>
  <c r="T181" i="1"/>
  <c r="L219" i="13" s="1"/>
  <c r="R182" i="1"/>
  <c r="V182" i="1"/>
  <c r="T183" i="1"/>
  <c r="L221" i="13" s="1"/>
  <c r="R184" i="1"/>
  <c r="V184" i="1"/>
  <c r="N222" i="13" s="1"/>
  <c r="T185" i="1"/>
  <c r="R186" i="1"/>
  <c r="V186" i="1"/>
  <c r="N224" i="13" s="1"/>
  <c r="T187" i="1"/>
  <c r="L225" i="13" s="1"/>
  <c r="R188" i="1"/>
  <c r="V188" i="1"/>
  <c r="N226" i="13" s="1"/>
  <c r="T189" i="1"/>
  <c r="L227" i="13" s="1"/>
  <c r="R190" i="1"/>
  <c r="V190" i="1"/>
  <c r="T191" i="1"/>
  <c r="L229" i="13" s="1"/>
  <c r="R192" i="1"/>
  <c r="V192" i="1"/>
  <c r="N230" i="13" s="1"/>
  <c r="T193" i="1"/>
  <c r="R194" i="1"/>
  <c r="V194" i="1"/>
  <c r="N232" i="13" s="1"/>
  <c r="T195" i="1"/>
  <c r="L233" i="13" s="1"/>
  <c r="R163" i="1"/>
  <c r="R165" i="1"/>
  <c r="R167" i="1"/>
  <c r="V169" i="1"/>
  <c r="N207" i="13" s="1"/>
  <c r="V171" i="1"/>
  <c r="V173" i="1"/>
  <c r="N211" i="13" s="1"/>
  <c r="V175" i="1"/>
  <c r="N213" i="13" s="1"/>
  <c r="V177" i="1"/>
  <c r="N215" i="13" s="1"/>
  <c r="V179" i="1"/>
  <c r="V181" i="1"/>
  <c r="N219" i="13" s="1"/>
  <c r="V183" i="1"/>
  <c r="N221" i="13" s="1"/>
  <c r="T186" i="1"/>
  <c r="L224" i="13" s="1"/>
  <c r="V187" i="1"/>
  <c r="V189" i="1"/>
  <c r="N227" i="13" s="1"/>
  <c r="R191" i="1"/>
  <c r="R193" i="1"/>
  <c r="V195" i="1"/>
  <c r="W185" i="1"/>
  <c r="O223" i="13" s="1"/>
  <c r="W187" i="1"/>
  <c r="O225" i="13" s="1"/>
  <c r="S189" i="1"/>
  <c r="K227" i="13" s="1"/>
  <c r="S191" i="1"/>
  <c r="W193" i="1"/>
  <c r="O231" i="13" s="1"/>
  <c r="V115" i="1"/>
  <c r="N153" i="13" s="1"/>
  <c r="T118" i="1"/>
  <c r="L156" i="13" s="1"/>
  <c r="R121" i="1"/>
  <c r="V123" i="1"/>
  <c r="N161" i="13" s="1"/>
  <c r="T126" i="1"/>
  <c r="L164" i="13" s="1"/>
  <c r="R129" i="1"/>
  <c r="V131" i="1"/>
  <c r="T134" i="1"/>
  <c r="L172" i="13" s="1"/>
  <c r="R137" i="1"/>
  <c r="V139" i="1"/>
  <c r="N177" i="13" s="1"/>
  <c r="T142" i="1"/>
  <c r="R145" i="1"/>
  <c r="V147" i="1"/>
  <c r="N185" i="13" s="1"/>
  <c r="T150" i="1"/>
  <c r="L188" i="13" s="1"/>
  <c r="S152" i="1"/>
  <c r="W152" i="1"/>
  <c r="O190" i="13" s="1"/>
  <c r="U153" i="1"/>
  <c r="M191" i="13" s="1"/>
  <c r="S154" i="1"/>
  <c r="K192" i="13" s="1"/>
  <c r="W154" i="1"/>
  <c r="U155" i="1"/>
  <c r="M193" i="13" s="1"/>
  <c r="S156" i="1"/>
  <c r="K194" i="13" s="1"/>
  <c r="W156" i="1"/>
  <c r="O194" i="13" s="1"/>
  <c r="U157" i="1"/>
  <c r="S158" i="1"/>
  <c r="W158" i="1"/>
  <c r="O196" i="13" s="1"/>
  <c r="U159" i="1"/>
  <c r="M197" i="13" s="1"/>
  <c r="S160" i="1"/>
  <c r="W160" i="1"/>
  <c r="O198" i="13" s="1"/>
  <c r="U161" i="1"/>
  <c r="M199" i="13" s="1"/>
  <c r="S162" i="1"/>
  <c r="K200" i="13" s="1"/>
  <c r="W162" i="1"/>
  <c r="U163" i="1"/>
  <c r="M201" i="13" s="1"/>
  <c r="S164" i="1"/>
  <c r="K202" i="13" s="1"/>
  <c r="W164" i="1"/>
  <c r="O202" i="13" s="1"/>
  <c r="U165" i="1"/>
  <c r="S166" i="1"/>
  <c r="K204" i="13" s="1"/>
  <c r="W166" i="1"/>
  <c r="O204" i="13" s="1"/>
  <c r="U167" i="1"/>
  <c r="M205" i="13" s="1"/>
  <c r="S168" i="1"/>
  <c r="W168" i="1"/>
  <c r="O206" i="13" s="1"/>
  <c r="U169" i="1"/>
  <c r="M207" i="13" s="1"/>
  <c r="S170" i="1"/>
  <c r="K208" i="13" s="1"/>
  <c r="W170" i="1"/>
  <c r="U171" i="1"/>
  <c r="M209" i="13" s="1"/>
  <c r="S172" i="1"/>
  <c r="W172" i="1"/>
  <c r="O210" i="13" s="1"/>
  <c r="U173" i="1"/>
  <c r="S174" i="1"/>
  <c r="K212" i="13" s="1"/>
  <c r="W174" i="1"/>
  <c r="O212" i="13" s="1"/>
  <c r="U175" i="1"/>
  <c r="M213" i="13" s="1"/>
  <c r="S176" i="1"/>
  <c r="W176" i="1"/>
  <c r="O214" i="13" s="1"/>
  <c r="U177" i="1"/>
  <c r="M215" i="13" s="1"/>
  <c r="S178" i="1"/>
  <c r="K216" i="13" s="1"/>
  <c r="W178" i="1"/>
  <c r="U179" i="1"/>
  <c r="M217" i="13" s="1"/>
  <c r="S180" i="1"/>
  <c r="K218" i="13" s="1"/>
  <c r="W180" i="1"/>
  <c r="O218" i="13" s="1"/>
  <c r="U181" i="1"/>
  <c r="S182" i="1"/>
  <c r="K220" i="13" s="1"/>
  <c r="W182" i="1"/>
  <c r="O220" i="13" s="1"/>
  <c r="U183" i="1"/>
  <c r="M221" i="13" s="1"/>
  <c r="S184" i="1"/>
  <c r="W184" i="1"/>
  <c r="O222" i="13" s="1"/>
  <c r="U185" i="1"/>
  <c r="M223" i="13" s="1"/>
  <c r="S186" i="1"/>
  <c r="K224" i="13" s="1"/>
  <c r="W186" i="1"/>
  <c r="U187" i="1"/>
  <c r="M225" i="13" s="1"/>
  <c r="S188" i="1"/>
  <c r="K226" i="13" s="1"/>
  <c r="W188" i="1"/>
  <c r="O226" i="13" s="1"/>
  <c r="U189" i="1"/>
  <c r="S190" i="1"/>
  <c r="K228" i="13" s="1"/>
  <c r="W190" i="1"/>
  <c r="O228" i="13" s="1"/>
  <c r="U191" i="1"/>
  <c r="M229" i="13" s="1"/>
  <c r="S192" i="1"/>
  <c r="W192" i="1"/>
  <c r="O230" i="13" s="1"/>
  <c r="U193" i="1"/>
  <c r="M231" i="13" s="1"/>
  <c r="S194" i="1"/>
  <c r="K232" i="13" s="1"/>
  <c r="W194" i="1"/>
  <c r="U195" i="1"/>
  <c r="M233" i="13" s="1"/>
  <c r="T162" i="1"/>
  <c r="L200" i="13" s="1"/>
  <c r="V165" i="1"/>
  <c r="N203" i="13" s="1"/>
  <c r="V167" i="1"/>
  <c r="R169" i="1"/>
  <c r="T170" i="1"/>
  <c r="L208" i="13" s="1"/>
  <c r="T172" i="1"/>
  <c r="L210" i="13" s="1"/>
  <c r="R173" i="1"/>
  <c r="R175" i="1"/>
  <c r="R177" i="1"/>
  <c r="R179" i="1"/>
  <c r="R181" i="1"/>
  <c r="T182" i="1"/>
  <c r="L220" i="13" s="1"/>
  <c r="T184" i="1"/>
  <c r="L222" i="13" s="1"/>
  <c r="V185" i="1"/>
  <c r="N223" i="13" s="1"/>
  <c r="R187" i="1"/>
  <c r="R189" i="1"/>
  <c r="V191" i="1"/>
  <c r="N229" i="13" s="1"/>
  <c r="V193" i="1"/>
  <c r="N231" i="13" s="1"/>
  <c r="R195" i="1"/>
  <c r="S185" i="1"/>
  <c r="K223" i="13" s="1"/>
  <c r="S187" i="1"/>
  <c r="K225" i="13" s="1"/>
  <c r="W189" i="1"/>
  <c r="O227" i="13" s="1"/>
  <c r="W191" i="1"/>
  <c r="S193" i="1"/>
  <c r="K231" i="13" s="1"/>
  <c r="S195" i="1"/>
  <c r="K233" i="13" s="1"/>
  <c r="T116" i="1"/>
  <c r="L154" i="13" s="1"/>
  <c r="R119" i="1"/>
  <c r="V121" i="1"/>
  <c r="N159" i="13" s="1"/>
  <c r="T124" i="1"/>
  <c r="L162" i="13" s="1"/>
  <c r="R127" i="1"/>
  <c r="V129" i="1"/>
  <c r="T132" i="1"/>
  <c r="L170" i="13" s="1"/>
  <c r="R135" i="1"/>
  <c r="V137" i="1"/>
  <c r="N175" i="13" s="1"/>
  <c r="T140" i="1"/>
  <c r="R143" i="1"/>
  <c r="V145" i="1"/>
  <c r="N183" i="13" s="1"/>
  <c r="T148" i="1"/>
  <c r="L186" i="13" s="1"/>
  <c r="R151" i="1"/>
  <c r="T152" i="1"/>
  <c r="L190" i="13" s="1"/>
  <c r="R153" i="1"/>
  <c r="V153" i="1"/>
  <c r="N191" i="13" s="1"/>
  <c r="T154" i="1"/>
  <c r="R155" i="1"/>
  <c r="V155" i="1"/>
  <c r="N193" i="13" s="1"/>
  <c r="T156" i="1"/>
  <c r="L194" i="13" s="1"/>
  <c r="R157" i="1"/>
  <c r="V157" i="1"/>
  <c r="N195" i="13" s="1"/>
  <c r="T158" i="1"/>
  <c r="L196" i="13" s="1"/>
  <c r="R159" i="1"/>
  <c r="V159" i="1"/>
  <c r="T160" i="1"/>
  <c r="L198" i="13" s="1"/>
  <c r="R161" i="1"/>
  <c r="V161" i="1"/>
  <c r="N199" i="13" s="1"/>
  <c r="V163" i="1"/>
  <c r="T164" i="1"/>
  <c r="T166" i="1"/>
  <c r="T168" i="1"/>
  <c r="L206" i="13" s="1"/>
  <c r="R171" i="1"/>
  <c r="T174" i="1"/>
  <c r="L212" i="13" s="1"/>
  <c r="T176" i="1"/>
  <c r="L214" i="13" s="1"/>
  <c r="T178" i="1"/>
  <c r="T180" i="1"/>
  <c r="R183" i="1"/>
  <c r="R185" i="1"/>
  <c r="T188" i="1"/>
  <c r="L226" i="13" s="1"/>
  <c r="T190" i="1"/>
  <c r="T192" i="1"/>
  <c r="L230" i="13" s="1"/>
  <c r="T194" i="1"/>
  <c r="L232" i="13" s="1"/>
  <c r="U186" i="1"/>
  <c r="M224" i="13" s="1"/>
  <c r="U188" i="1"/>
  <c r="U190" i="1"/>
  <c r="M228" i="13" s="1"/>
  <c r="U192" i="1"/>
  <c r="M230" i="13" s="1"/>
  <c r="U194" i="1"/>
  <c r="M232" i="13" s="1"/>
  <c r="W6" i="1"/>
  <c r="V6" i="1"/>
  <c r="S6" i="1"/>
  <c r="K44" i="13" s="1"/>
  <c r="R6" i="1"/>
  <c r="T6" i="1"/>
  <c r="U6" i="1"/>
  <c r="M44" i="13" s="1"/>
  <c r="N112" i="13"/>
  <c r="L216" i="13"/>
  <c r="N205" i="13"/>
  <c r="N44" i="13"/>
  <c r="N181" i="13"/>
  <c r="O63" i="13"/>
  <c r="L178" i="13"/>
  <c r="K155" i="13"/>
  <c r="L123" i="13"/>
  <c r="L192" i="13"/>
  <c r="N197" i="13"/>
  <c r="N77" i="13"/>
  <c r="K54" i="13"/>
  <c r="K229" i="13"/>
  <c r="M218" i="13"/>
  <c r="K213" i="13"/>
  <c r="O207" i="13"/>
  <c r="M202" i="13"/>
  <c r="M194" i="13"/>
  <c r="O121" i="13"/>
  <c r="K111" i="13"/>
  <c r="O49" i="13"/>
  <c r="O44" i="13"/>
  <c r="L179" i="13"/>
  <c r="N164" i="13"/>
  <c r="M150" i="13"/>
  <c r="K85" i="13"/>
  <c r="L63" i="13"/>
  <c r="N64" i="13"/>
  <c r="L65" i="13"/>
  <c r="N66" i="13"/>
  <c r="L67" i="13"/>
  <c r="N68" i="13"/>
  <c r="L69" i="13"/>
  <c r="N70" i="13"/>
  <c r="L71" i="13"/>
  <c r="N72" i="13"/>
  <c r="L73" i="13"/>
  <c r="N74" i="13"/>
  <c r="L75" i="13"/>
  <c r="N76" i="13"/>
  <c r="L77" i="13"/>
  <c r="N78" i="13"/>
  <c r="L79" i="13"/>
  <c r="N80" i="13"/>
  <c r="L81" i="13"/>
  <c r="N82" i="13"/>
  <c r="L83" i="13"/>
  <c r="N84" i="13"/>
  <c r="L85" i="13"/>
  <c r="N86" i="13"/>
  <c r="L87" i="13"/>
  <c r="N88" i="13"/>
  <c r="L89" i="13"/>
  <c r="N90" i="13"/>
  <c r="L91" i="13"/>
  <c r="N92" i="13"/>
  <c r="N94" i="13"/>
  <c r="L95" i="13"/>
  <c r="N96" i="13"/>
  <c r="L97" i="13"/>
  <c r="N98" i="13"/>
  <c r="L99" i="13"/>
  <c r="N100" i="13"/>
  <c r="N102" i="13"/>
  <c r="N104" i="13"/>
  <c r="L105" i="13"/>
  <c r="L46" i="13"/>
  <c r="N47" i="13"/>
  <c r="M48" i="13"/>
  <c r="M49" i="13"/>
  <c r="L50" i="13"/>
  <c r="K52" i="13"/>
  <c r="O53" i="13"/>
  <c r="O54" i="13"/>
  <c r="N55" i="13"/>
  <c r="M56" i="13"/>
  <c r="M57" i="13"/>
  <c r="L58" i="13"/>
  <c r="K59" i="13"/>
  <c r="K60" i="13"/>
  <c r="O62" i="13"/>
  <c r="M63" i="13"/>
  <c r="K64" i="13"/>
  <c r="O64" i="13"/>
  <c r="M65" i="13"/>
  <c r="K66" i="13"/>
  <c r="O66" i="13"/>
  <c r="M67" i="13"/>
  <c r="K68" i="13"/>
  <c r="O68" i="13"/>
  <c r="M69" i="13"/>
  <c r="K70" i="13"/>
  <c r="O70" i="13"/>
  <c r="M71" i="13"/>
  <c r="K72" i="13"/>
  <c r="O72" i="13"/>
  <c r="M73" i="13"/>
  <c r="K74" i="13"/>
  <c r="O74" i="13"/>
  <c r="M75" i="13"/>
  <c r="K76" i="13"/>
  <c r="O76" i="13"/>
  <c r="M77" i="13"/>
  <c r="K78" i="13"/>
  <c r="O78" i="13"/>
  <c r="M79" i="13"/>
  <c r="K80" i="13"/>
  <c r="O80" i="13"/>
  <c r="M81" i="13"/>
  <c r="K82" i="13"/>
  <c r="O82" i="13"/>
  <c r="M83" i="13"/>
  <c r="K84" i="13"/>
  <c r="M85" i="13"/>
  <c r="K86" i="13"/>
  <c r="O86" i="13"/>
  <c r="K88" i="13"/>
  <c r="O88" i="13"/>
  <c r="M89" i="13"/>
  <c r="O90" i="13"/>
  <c r="M91" i="13"/>
  <c r="K92" i="13"/>
  <c r="M93" i="13"/>
  <c r="K94" i="13"/>
  <c r="O94" i="13"/>
  <c r="K96" i="13"/>
  <c r="O96" i="13"/>
  <c r="M97" i="13"/>
  <c r="O98" i="13"/>
  <c r="M99" i="13"/>
  <c r="K100" i="13"/>
  <c r="O102" i="13"/>
  <c r="K47" i="13"/>
  <c r="O50" i="13"/>
  <c r="L54" i="13"/>
  <c r="K56" i="13"/>
  <c r="N59" i="13"/>
  <c r="M61" i="13"/>
  <c r="K63" i="13"/>
  <c r="M64" i="13"/>
  <c r="K67" i="13"/>
  <c r="K71" i="13"/>
  <c r="O73" i="13"/>
  <c r="K75" i="13"/>
  <c r="O77" i="13"/>
  <c r="O85" i="13"/>
  <c r="O89" i="13"/>
  <c r="M96" i="13"/>
  <c r="O97" i="13"/>
  <c r="K106" i="13"/>
  <c r="K108" i="13"/>
  <c r="O108" i="13"/>
  <c r="O110" i="13"/>
  <c r="M111" i="13"/>
  <c r="M113" i="13"/>
  <c r="K114" i="13"/>
  <c r="K116" i="13"/>
  <c r="O118" i="13"/>
  <c r="M119" i="13"/>
  <c r="M121" i="13"/>
  <c r="K124" i="13"/>
  <c r="O124" i="13"/>
  <c r="O126" i="13"/>
  <c r="M129" i="13"/>
  <c r="K130" i="13"/>
  <c r="K132" i="13"/>
  <c r="O134" i="13"/>
  <c r="M135" i="13"/>
  <c r="M137" i="13"/>
  <c r="K140" i="13"/>
  <c r="O140" i="13"/>
  <c r="O142" i="13"/>
  <c r="M143" i="13"/>
  <c r="K148" i="13"/>
  <c r="O150" i="13"/>
  <c r="M153" i="13"/>
  <c r="K156" i="13"/>
  <c r="O158" i="13"/>
  <c r="M161" i="13"/>
  <c r="K164" i="13"/>
  <c r="O166" i="13"/>
  <c r="M169" i="13"/>
  <c r="K172" i="13"/>
  <c r="O174" i="13"/>
  <c r="M177" i="13"/>
  <c r="K180" i="13"/>
  <c r="L45" i="13"/>
  <c r="O47" i="13"/>
  <c r="N49" i="13"/>
  <c r="M51" i="13"/>
  <c r="K53" i="13"/>
  <c r="O56" i="13"/>
  <c r="L60" i="13"/>
  <c r="K62" i="13"/>
  <c r="N63" i="13"/>
  <c r="L66" i="13"/>
  <c r="N67" i="13"/>
  <c r="L70" i="13"/>
  <c r="N71" i="13"/>
  <c r="L74" i="13"/>
  <c r="N75" i="13"/>
  <c r="L78" i="13"/>
  <c r="N79" i="13"/>
  <c r="L82" i="13"/>
  <c r="N83" i="13"/>
  <c r="L86" i="13"/>
  <c r="N87" i="13"/>
  <c r="L90" i="13"/>
  <c r="N91" i="13"/>
  <c r="L94" i="13"/>
  <c r="N95" i="13"/>
  <c r="L98" i="13"/>
  <c r="N99" i="13"/>
  <c r="L102" i="13"/>
  <c r="M104" i="13"/>
  <c r="M105" i="13"/>
  <c r="L106" i="13"/>
  <c r="N107" i="13"/>
  <c r="L108" i="13"/>
  <c r="L110" i="13"/>
  <c r="N111" i="13"/>
  <c r="N115" i="13"/>
  <c r="L118" i="13"/>
  <c r="N121" i="13"/>
  <c r="N123" i="13"/>
  <c r="L126" i="13"/>
  <c r="N131" i="13"/>
  <c r="O48" i="13"/>
  <c r="L52" i="13"/>
  <c r="O55" i="13"/>
  <c r="M59" i="13"/>
  <c r="N65" i="13"/>
  <c r="L68" i="13"/>
  <c r="N73" i="13"/>
  <c r="L76" i="13"/>
  <c r="N81" i="13"/>
  <c r="L84" i="13"/>
  <c r="N89" i="13"/>
  <c r="L92" i="13"/>
  <c r="N97" i="13"/>
  <c r="L100" i="13"/>
  <c r="N110" i="13"/>
  <c r="L113" i="13"/>
  <c r="L117" i="13"/>
  <c r="N118" i="13"/>
  <c r="L121" i="13"/>
  <c r="N126" i="13"/>
  <c r="L129" i="13"/>
  <c r="L134" i="13"/>
  <c r="K135" i="13"/>
  <c r="N139" i="13"/>
  <c r="L142" i="13"/>
  <c r="K143" i="13"/>
  <c r="O145" i="13"/>
  <c r="N147" i="13"/>
  <c r="L150" i="13"/>
  <c r="N163" i="13"/>
  <c r="M172" i="13"/>
  <c r="K48" i="13"/>
  <c r="N51" i="13"/>
  <c r="O58" i="13"/>
  <c r="L62" i="13"/>
  <c r="K65" i="13"/>
  <c r="K73" i="13"/>
  <c r="O83" i="13"/>
  <c r="M86" i="13"/>
  <c r="M94" i="13"/>
  <c r="M102" i="13"/>
  <c r="K109" i="13"/>
  <c r="K113" i="13"/>
  <c r="O119" i="13"/>
  <c r="O123" i="13"/>
  <c r="M130" i="13"/>
  <c r="N136" i="13"/>
  <c r="L139" i="13"/>
  <c r="L140" i="13"/>
  <c r="K141" i="13"/>
  <c r="N144" i="13"/>
  <c r="N169" i="13"/>
  <c r="M50" i="13"/>
  <c r="N57" i="13"/>
  <c r="L64" i="13"/>
  <c r="N69" i="13"/>
  <c r="L80" i="13"/>
  <c r="N85" i="13"/>
  <c r="L96" i="13"/>
  <c r="N108" i="13"/>
  <c r="L111" i="13"/>
  <c r="L119" i="13"/>
  <c r="N124" i="13"/>
  <c r="L127" i="13"/>
  <c r="N134" i="13"/>
  <c r="M136" i="13"/>
  <c r="O141" i="13"/>
  <c r="L145" i="13"/>
  <c r="K147" i="13"/>
  <c r="M152" i="13"/>
  <c r="O157" i="13"/>
  <c r="K163" i="13"/>
  <c r="M168" i="13"/>
  <c r="L174" i="13"/>
  <c r="K175" i="13"/>
  <c r="N178" i="13"/>
  <c r="L183" i="13"/>
  <c r="N188" i="13"/>
  <c r="L191" i="13"/>
  <c r="N196" i="13"/>
  <c r="L199" i="13"/>
  <c r="N204" i="13"/>
  <c r="L207" i="13"/>
  <c r="N210" i="13"/>
  <c r="N212" i="13"/>
  <c r="L215" i="13"/>
  <c r="N220" i="13"/>
  <c r="L223" i="13"/>
  <c r="N228" i="13"/>
  <c r="L231" i="13"/>
  <c r="M45" i="13"/>
  <c r="M53" i="13"/>
  <c r="M60" i="13"/>
  <c r="M66" i="13"/>
  <c r="O71" i="13"/>
  <c r="K77" i="13"/>
  <c r="M82" i="13"/>
  <c r="O87" i="13"/>
  <c r="K93" i="13"/>
  <c r="M98" i="13"/>
  <c r="K107" i="13"/>
  <c r="K115" i="13"/>
  <c r="O125" i="13"/>
  <c r="N140" i="13"/>
  <c r="L151" i="13"/>
  <c r="N156" i="13"/>
  <c r="O163" i="13"/>
  <c r="N165" i="13"/>
  <c r="L167" i="13"/>
  <c r="L175" i="13"/>
  <c r="L176" i="13"/>
  <c r="N180" i="13"/>
  <c r="O182" i="13"/>
  <c r="M185" i="13"/>
  <c r="O186" i="13"/>
  <c r="K188" i="13"/>
  <c r="K190" i="13"/>
  <c r="O192" i="13"/>
  <c r="M195" i="13"/>
  <c r="K196" i="13"/>
  <c r="K198" i="13"/>
  <c r="O200" i="13"/>
  <c r="M203" i="13"/>
  <c r="K206" i="13"/>
  <c r="O208" i="13"/>
  <c r="K210" i="13"/>
  <c r="M211" i="13"/>
  <c r="K214" i="13"/>
  <c r="O216" i="13"/>
  <c r="M219" i="13"/>
  <c r="K222" i="13"/>
  <c r="O224" i="13"/>
  <c r="M227" i="13"/>
  <c r="K230" i="13"/>
  <c r="O232" i="13"/>
  <c r="K69" i="13"/>
  <c r="M124" i="13"/>
  <c r="M134" i="13"/>
  <c r="K145" i="13"/>
  <c r="N148" i="13"/>
  <c r="O155" i="13"/>
  <c r="L159" i="13"/>
  <c r="M166" i="13"/>
  <c r="L180" i="13"/>
  <c r="O181" i="13"/>
  <c r="M184" i="13"/>
  <c r="K187" i="13"/>
  <c r="O189" i="13"/>
  <c r="O205" i="13"/>
  <c r="O229" i="13"/>
  <c r="O46" i="13"/>
  <c r="K61" i="13"/>
  <c r="L72" i="13"/>
  <c r="N93" i="13"/>
  <c r="L115" i="13"/>
  <c r="N120" i="13"/>
  <c r="L131" i="13"/>
  <c r="K139" i="13"/>
  <c r="N142" i="13"/>
  <c r="O149" i="13"/>
  <c r="M160" i="13"/>
  <c r="N167" i="13"/>
  <c r="K171" i="13"/>
  <c r="O173" i="13"/>
  <c r="K179" i="13"/>
  <c r="L202" i="13"/>
  <c r="L218" i="13"/>
  <c r="M226" i="13"/>
  <c r="K221" i="13"/>
  <c r="O215" i="13"/>
  <c r="M210" i="13"/>
  <c r="K205" i="13"/>
  <c r="O199" i="13"/>
  <c r="K197" i="13"/>
  <c r="O191" i="13"/>
  <c r="L168" i="13"/>
  <c r="M132" i="13"/>
  <c r="O95" i="13"/>
  <c r="M74" i="13"/>
  <c r="L44" i="13"/>
  <c r="N233" i="13"/>
  <c r="L228" i="13"/>
  <c r="N225" i="13"/>
  <c r="N217" i="13"/>
  <c r="N209" i="13"/>
  <c r="L204" i="13"/>
  <c r="N201" i="13"/>
  <c r="M176" i="13"/>
  <c r="N172" i="13"/>
  <c r="O165" i="13"/>
  <c r="L137" i="13"/>
  <c r="N128" i="13"/>
  <c r="L107" i="13"/>
  <c r="L88" i="13"/>
  <c r="K46" i="13"/>
  <c r="M62" i="13"/>
  <c r="N61" i="13"/>
  <c r="O60" i="13"/>
  <c r="K57" i="13"/>
  <c r="L56" i="13"/>
  <c r="M55" i="13"/>
  <c r="N53" i="13"/>
  <c r="O52" i="13"/>
  <c r="O51" i="13"/>
  <c r="K50" i="13"/>
  <c r="K49" i="13"/>
  <c r="L48" i="13"/>
  <c r="M47" i="13"/>
  <c r="K45" i="13"/>
  <c r="N62" i="13"/>
  <c r="L61" i="13"/>
  <c r="N60" i="13"/>
  <c r="L59" i="13"/>
  <c r="N58" i="13"/>
  <c r="L57" i="13"/>
  <c r="N56" i="13"/>
  <c r="L55" i="13"/>
  <c r="N54" i="13"/>
  <c r="L53" i="13"/>
  <c r="N52" i="13"/>
  <c r="L51" i="13"/>
  <c r="N50" i="13"/>
  <c r="L49" i="13"/>
  <c r="N48" i="13"/>
  <c r="L47" i="13"/>
  <c r="N46" i="13"/>
  <c r="N45" i="13"/>
  <c r="M46" i="13"/>
  <c r="O45" i="13"/>
  <c r="J47" i="13" l="1"/>
  <c r="J199" i="13"/>
  <c r="J229" i="13"/>
  <c r="J181" i="13"/>
  <c r="J110" i="13"/>
  <c r="J202" i="13"/>
  <c r="J186" i="13"/>
  <c r="J177" i="13"/>
  <c r="J91" i="13"/>
  <c r="J150" i="13"/>
  <c r="J143" i="13"/>
  <c r="J153" i="13"/>
  <c r="J125" i="13"/>
  <c r="J109" i="13"/>
  <c r="J81" i="13"/>
  <c r="J65" i="13"/>
  <c r="J50" i="13"/>
  <c r="J58" i="13"/>
  <c r="J46" i="13"/>
  <c r="J59" i="13"/>
  <c r="J207" i="13"/>
  <c r="J44" i="13"/>
  <c r="J147" i="13"/>
  <c r="J225" i="13"/>
  <c r="J209" i="13"/>
  <c r="J193" i="13"/>
  <c r="J164" i="13"/>
  <c r="J83" i="13"/>
  <c r="J173" i="13"/>
  <c r="J178" i="13"/>
  <c r="J162" i="13"/>
  <c r="J155" i="13"/>
  <c r="J232" i="13"/>
  <c r="J224" i="13"/>
  <c r="J216" i="13"/>
  <c r="J208" i="13"/>
  <c r="J200" i="13"/>
  <c r="J192" i="13"/>
  <c r="J184" i="13"/>
  <c r="J140" i="13"/>
  <c r="J122" i="13"/>
  <c r="J75" i="13"/>
  <c r="J158" i="13"/>
  <c r="J151" i="13"/>
  <c r="J168" i="13"/>
  <c r="J161" i="13"/>
  <c r="J136" i="13"/>
  <c r="J132" i="13"/>
  <c r="J116" i="13"/>
  <c r="J105" i="13"/>
  <c r="J95" i="13"/>
  <c r="J63" i="13"/>
  <c r="J131" i="13"/>
  <c r="J123" i="13"/>
  <c r="J115" i="13"/>
  <c r="J107" i="13"/>
  <c r="J93" i="13"/>
  <c r="J77" i="13"/>
  <c r="J53" i="13"/>
  <c r="J45" i="13"/>
  <c r="J104" i="13"/>
  <c r="J96" i="13"/>
  <c r="J88" i="13"/>
  <c r="J80" i="13"/>
  <c r="J72" i="13"/>
  <c r="J64" i="13"/>
  <c r="J154" i="13"/>
  <c r="J148" i="13"/>
  <c r="J227" i="13"/>
  <c r="J203" i="13"/>
  <c r="J118" i="13"/>
  <c r="J194" i="13"/>
  <c r="J106" i="13"/>
  <c r="J98" i="13"/>
  <c r="J90" i="13"/>
  <c r="J82" i="13"/>
  <c r="J74" i="13"/>
  <c r="J66" i="13"/>
  <c r="J174" i="13"/>
  <c r="J219" i="13"/>
  <c r="J48" i="13"/>
  <c r="J170" i="13"/>
  <c r="J146" i="13"/>
  <c r="J226" i="13"/>
  <c r="J130" i="13"/>
  <c r="J160" i="13"/>
  <c r="J71" i="13"/>
  <c r="J54" i="13"/>
  <c r="J62" i="13"/>
  <c r="J67" i="13"/>
  <c r="J180" i="13"/>
  <c r="J191" i="13"/>
  <c r="J223" i="13"/>
  <c r="J233" i="13"/>
  <c r="J217" i="13"/>
  <c r="J201" i="13"/>
  <c r="J185" i="13"/>
  <c r="J157" i="13"/>
  <c r="J126" i="13"/>
  <c r="J138" i="13"/>
  <c r="J228" i="13"/>
  <c r="J220" i="13"/>
  <c r="J212" i="13"/>
  <c r="J204" i="13"/>
  <c r="J196" i="13"/>
  <c r="J188" i="13"/>
  <c r="J176" i="13"/>
  <c r="J172" i="13"/>
  <c r="J165" i="13"/>
  <c r="J167" i="13"/>
  <c r="J142" i="13"/>
  <c r="J135" i="13"/>
  <c r="J152" i="13"/>
  <c r="J145" i="13"/>
  <c r="J124" i="13"/>
  <c r="J108" i="13"/>
  <c r="J79" i="13"/>
  <c r="J127" i="13"/>
  <c r="J119" i="13"/>
  <c r="J111" i="13"/>
  <c r="J101" i="13"/>
  <c r="J85" i="13"/>
  <c r="J69" i="13"/>
  <c r="J49" i="13"/>
  <c r="J100" i="13"/>
  <c r="J92" i="13"/>
  <c r="J84" i="13"/>
  <c r="J76" i="13"/>
  <c r="J68" i="13"/>
  <c r="J187" i="13"/>
  <c r="J141" i="13"/>
  <c r="J211" i="13"/>
  <c r="J56" i="13"/>
  <c r="J231" i="13"/>
  <c r="J213" i="13"/>
  <c r="J197" i="13"/>
  <c r="J57" i="13"/>
  <c r="J139" i="13"/>
  <c r="J218" i="13"/>
  <c r="J210" i="13"/>
  <c r="J120" i="13"/>
  <c r="J103" i="13"/>
  <c r="J133" i="13"/>
  <c r="J117" i="13"/>
  <c r="J97" i="13"/>
  <c r="J52" i="13"/>
  <c r="J60" i="13"/>
  <c r="J51" i="13"/>
  <c r="J183" i="13"/>
  <c r="J215" i="13"/>
  <c r="J221" i="13"/>
  <c r="J205" i="13"/>
  <c r="J189" i="13"/>
  <c r="J175" i="13"/>
  <c r="J163" i="13"/>
  <c r="J179" i="13"/>
  <c r="J171" i="13"/>
  <c r="J230" i="13"/>
  <c r="J222" i="13"/>
  <c r="J214" i="13"/>
  <c r="J206" i="13"/>
  <c r="J198" i="13"/>
  <c r="J190" i="13"/>
  <c r="J182" i="13"/>
  <c r="J156" i="13"/>
  <c r="J149" i="13"/>
  <c r="J114" i="13"/>
  <c r="J166" i="13"/>
  <c r="J159" i="13"/>
  <c r="J134" i="13"/>
  <c r="J169" i="13"/>
  <c r="J144" i="13"/>
  <c r="J137" i="13"/>
  <c r="J128" i="13"/>
  <c r="J112" i="13"/>
  <c r="J87" i="13"/>
  <c r="J129" i="13"/>
  <c r="J121" i="13"/>
  <c r="J113" i="13"/>
  <c r="J89" i="13"/>
  <c r="J73" i="13"/>
  <c r="J55" i="13"/>
  <c r="J61" i="13"/>
  <c r="J102" i="13"/>
  <c r="J94" i="13"/>
  <c r="J86" i="13"/>
  <c r="J78" i="13"/>
  <c r="J70" i="13"/>
  <c r="J99" i="13"/>
  <c r="J195" i="13"/>
  <c r="D45" i="13" l="1"/>
  <c r="E45" i="13"/>
  <c r="D46" i="13"/>
  <c r="E46" i="13"/>
  <c r="D47" i="13"/>
  <c r="E47" i="13"/>
  <c r="D48" i="13"/>
  <c r="E48" i="13"/>
  <c r="D49" i="13"/>
  <c r="E49" i="13"/>
  <c r="D50" i="13"/>
  <c r="E50" i="13"/>
  <c r="D51" i="13"/>
  <c r="E51" i="13"/>
  <c r="D52" i="13"/>
  <c r="E52" i="13"/>
  <c r="D53" i="13"/>
  <c r="E53" i="13"/>
  <c r="D54" i="13"/>
  <c r="E54" i="13"/>
  <c r="D55" i="13"/>
  <c r="E55" i="13"/>
  <c r="D56" i="13"/>
  <c r="E56" i="13"/>
  <c r="D57" i="13"/>
  <c r="E57" i="13"/>
  <c r="D58" i="13"/>
  <c r="E58" i="13"/>
  <c r="D59" i="13"/>
  <c r="E59" i="13"/>
  <c r="D60" i="13"/>
  <c r="E60" i="13"/>
  <c r="D61" i="13"/>
  <c r="E61" i="13"/>
  <c r="D62" i="13"/>
  <c r="E62" i="13"/>
  <c r="D63" i="13"/>
  <c r="E63" i="13"/>
  <c r="D64" i="13"/>
  <c r="E64" i="13"/>
  <c r="D65" i="13"/>
  <c r="E65" i="13"/>
  <c r="D66" i="13"/>
  <c r="E66" i="13"/>
  <c r="D67" i="13"/>
  <c r="E67" i="13"/>
  <c r="D68" i="13"/>
  <c r="E68" i="13"/>
  <c r="D69" i="13"/>
  <c r="E69" i="13"/>
  <c r="D70" i="13"/>
  <c r="E70" i="13"/>
  <c r="D71" i="13"/>
  <c r="E71" i="13"/>
  <c r="D72" i="13"/>
  <c r="E72" i="13"/>
  <c r="D73" i="13"/>
  <c r="E73" i="13"/>
  <c r="D74" i="13"/>
  <c r="E74" i="13"/>
  <c r="D75" i="13"/>
  <c r="E75" i="13"/>
  <c r="D76" i="13"/>
  <c r="E76" i="13"/>
  <c r="D77" i="13"/>
  <c r="E77" i="13"/>
  <c r="D78" i="13"/>
  <c r="E78" i="13"/>
  <c r="D79" i="13"/>
  <c r="E79" i="13"/>
  <c r="D80" i="13"/>
  <c r="E80" i="13"/>
  <c r="D81" i="13"/>
  <c r="E81" i="13"/>
  <c r="D82" i="13"/>
  <c r="E82" i="13"/>
  <c r="D83" i="13"/>
  <c r="E83" i="13"/>
  <c r="D84" i="13"/>
  <c r="E84" i="13"/>
  <c r="D85" i="13"/>
  <c r="E85" i="13"/>
  <c r="D86" i="13"/>
  <c r="E86" i="13"/>
  <c r="D87" i="13"/>
  <c r="E87" i="13"/>
  <c r="D88" i="13"/>
  <c r="E88" i="13"/>
  <c r="D89" i="13"/>
  <c r="E89" i="13"/>
  <c r="D90" i="13"/>
  <c r="E90" i="13"/>
  <c r="D91" i="13"/>
  <c r="E91" i="13"/>
  <c r="D92" i="13"/>
  <c r="E92" i="13"/>
  <c r="D93" i="13"/>
  <c r="E93" i="13"/>
  <c r="D94" i="13"/>
  <c r="E94" i="13"/>
  <c r="D95" i="13"/>
  <c r="E95" i="13"/>
  <c r="D96" i="13"/>
  <c r="E96" i="13"/>
  <c r="D97" i="13"/>
  <c r="E97" i="13"/>
  <c r="D98" i="13"/>
  <c r="E98" i="13"/>
  <c r="D99" i="13"/>
  <c r="E99" i="13"/>
  <c r="D100" i="13"/>
  <c r="E100" i="13"/>
  <c r="D101" i="13"/>
  <c r="E101" i="13"/>
  <c r="D102" i="13"/>
  <c r="E102" i="13"/>
  <c r="D103" i="13"/>
  <c r="E103" i="13"/>
  <c r="D104" i="13"/>
  <c r="E104" i="13"/>
  <c r="D105" i="13"/>
  <c r="E105" i="13"/>
  <c r="D106" i="13"/>
  <c r="E106" i="13"/>
  <c r="D107" i="13"/>
  <c r="E107" i="13"/>
  <c r="D108" i="13"/>
  <c r="E108" i="13"/>
  <c r="D109" i="13"/>
  <c r="E109" i="13"/>
  <c r="D110" i="13"/>
  <c r="E110" i="13"/>
  <c r="D111" i="13"/>
  <c r="E111" i="13"/>
  <c r="D112" i="13"/>
  <c r="E112" i="13"/>
  <c r="D113" i="13"/>
  <c r="E113" i="13"/>
  <c r="D114" i="13"/>
  <c r="E114" i="13"/>
  <c r="D115" i="13"/>
  <c r="E115" i="13"/>
  <c r="D116" i="13"/>
  <c r="E116" i="13"/>
  <c r="D117" i="13"/>
  <c r="E117" i="13"/>
  <c r="D118" i="13"/>
  <c r="E118" i="13"/>
  <c r="D119" i="13"/>
  <c r="E119" i="13"/>
  <c r="D120" i="13"/>
  <c r="E120" i="13"/>
  <c r="D121" i="13"/>
  <c r="E121" i="13"/>
  <c r="D122" i="13"/>
  <c r="E122" i="13"/>
  <c r="D123" i="13"/>
  <c r="E123" i="13"/>
  <c r="D124" i="13"/>
  <c r="E124" i="13"/>
  <c r="D125" i="13"/>
  <c r="E125" i="13"/>
  <c r="D126" i="13"/>
  <c r="E126" i="13"/>
  <c r="D127" i="13"/>
  <c r="E127" i="13"/>
  <c r="D128" i="13"/>
  <c r="E128" i="13"/>
  <c r="D129" i="13"/>
  <c r="E129" i="13"/>
  <c r="D130" i="13"/>
  <c r="E130" i="13"/>
  <c r="D131" i="13"/>
  <c r="E131" i="13"/>
  <c r="D132" i="13"/>
  <c r="E132" i="13"/>
  <c r="D133" i="13"/>
  <c r="E133" i="13"/>
  <c r="D134" i="13"/>
  <c r="E134" i="13"/>
  <c r="D135" i="13"/>
  <c r="E135" i="13"/>
  <c r="D136" i="13"/>
  <c r="E136" i="13"/>
  <c r="D137" i="13"/>
  <c r="E137" i="13"/>
  <c r="D138" i="13"/>
  <c r="E138" i="13"/>
  <c r="D139" i="13"/>
  <c r="E139" i="13"/>
  <c r="D140" i="13"/>
  <c r="E140" i="13"/>
  <c r="D141" i="13"/>
  <c r="E141" i="13"/>
  <c r="D142" i="13"/>
  <c r="E142" i="13"/>
  <c r="D143" i="13"/>
  <c r="E143" i="13"/>
  <c r="D144" i="13"/>
  <c r="E144" i="13"/>
  <c r="D145" i="13"/>
  <c r="E145" i="13"/>
  <c r="D146" i="13"/>
  <c r="E146" i="13"/>
  <c r="D147" i="13"/>
  <c r="E147" i="13"/>
  <c r="D148" i="13"/>
  <c r="E148" i="13"/>
  <c r="D149" i="13"/>
  <c r="E149" i="13"/>
  <c r="D150" i="13"/>
  <c r="E150" i="13"/>
  <c r="D151" i="13"/>
  <c r="E151" i="13"/>
  <c r="D152" i="13"/>
  <c r="E152" i="13"/>
  <c r="D153" i="13"/>
  <c r="E153" i="13"/>
  <c r="D154" i="13"/>
  <c r="E154" i="13"/>
  <c r="D155" i="13"/>
  <c r="E155" i="13"/>
  <c r="D156" i="13"/>
  <c r="E156" i="13"/>
  <c r="D157" i="13"/>
  <c r="E157" i="13"/>
  <c r="D158" i="13"/>
  <c r="E158" i="13"/>
  <c r="D159" i="13"/>
  <c r="E159" i="13"/>
  <c r="D160" i="13"/>
  <c r="E160" i="13"/>
  <c r="D161" i="13"/>
  <c r="E161" i="13"/>
  <c r="D162" i="13"/>
  <c r="E162" i="13"/>
  <c r="D163" i="13"/>
  <c r="E163" i="13"/>
  <c r="D164" i="13"/>
  <c r="E164" i="13"/>
  <c r="D165" i="13"/>
  <c r="E165" i="13"/>
  <c r="D166" i="13"/>
  <c r="E166" i="13"/>
  <c r="D167" i="13"/>
  <c r="E167" i="13"/>
  <c r="D168" i="13"/>
  <c r="E168" i="13"/>
  <c r="D169" i="13"/>
  <c r="E169" i="13"/>
  <c r="D170" i="13"/>
  <c r="E170" i="13"/>
  <c r="D171" i="13"/>
  <c r="E171" i="13"/>
  <c r="D172" i="13"/>
  <c r="E172" i="13"/>
  <c r="D173" i="13"/>
  <c r="E173" i="13"/>
  <c r="D174" i="13"/>
  <c r="E174" i="13"/>
  <c r="D175" i="13"/>
  <c r="E175" i="13"/>
  <c r="D176" i="13"/>
  <c r="E176" i="13"/>
  <c r="D177" i="13"/>
  <c r="E177" i="13"/>
  <c r="D178" i="13"/>
  <c r="E178" i="13"/>
  <c r="D179" i="13"/>
  <c r="E179" i="13"/>
  <c r="D180" i="13"/>
  <c r="E180" i="13"/>
  <c r="D181" i="13"/>
  <c r="E181" i="13"/>
  <c r="D182" i="13"/>
  <c r="E182" i="13"/>
  <c r="D183" i="13"/>
  <c r="E183" i="13"/>
  <c r="D184" i="13"/>
  <c r="E184" i="13"/>
  <c r="D185" i="13"/>
  <c r="E185" i="13"/>
  <c r="D186" i="13"/>
  <c r="E186" i="13"/>
  <c r="D187" i="13"/>
  <c r="E187" i="13"/>
  <c r="D188" i="13"/>
  <c r="E188" i="13"/>
  <c r="D189" i="13"/>
  <c r="E189" i="13"/>
  <c r="D190" i="13"/>
  <c r="E190" i="13"/>
  <c r="D191" i="13"/>
  <c r="E191" i="13"/>
  <c r="D192" i="13"/>
  <c r="E192" i="13"/>
  <c r="D193" i="13"/>
  <c r="E193" i="13"/>
  <c r="D194" i="13"/>
  <c r="E194" i="13"/>
  <c r="D195" i="13"/>
  <c r="E195" i="13"/>
  <c r="D196" i="13"/>
  <c r="E196" i="13"/>
  <c r="D197" i="13"/>
  <c r="E197" i="13"/>
  <c r="D198" i="13"/>
  <c r="E198" i="13"/>
  <c r="D199" i="13"/>
  <c r="E199" i="13"/>
  <c r="D200" i="13"/>
  <c r="E200" i="13"/>
  <c r="D201" i="13"/>
  <c r="E201" i="13"/>
  <c r="D202" i="13"/>
  <c r="E202" i="13"/>
  <c r="D203" i="13"/>
  <c r="E203" i="13"/>
  <c r="D204" i="13"/>
  <c r="E204" i="13"/>
  <c r="D205" i="13"/>
  <c r="E205" i="13"/>
  <c r="D206" i="13"/>
  <c r="E206" i="13"/>
  <c r="D207" i="13"/>
  <c r="E207" i="13"/>
  <c r="D208" i="13"/>
  <c r="E208" i="13"/>
  <c r="D209" i="13"/>
  <c r="E209" i="13"/>
  <c r="D210" i="13"/>
  <c r="E210" i="13"/>
  <c r="D211" i="13"/>
  <c r="E211" i="13"/>
  <c r="D212" i="13"/>
  <c r="E212" i="13"/>
  <c r="D213" i="13"/>
  <c r="E213" i="13"/>
  <c r="D214" i="13"/>
  <c r="E214" i="13"/>
  <c r="D215" i="13"/>
  <c r="E215" i="13"/>
  <c r="D216" i="13"/>
  <c r="E216" i="13"/>
  <c r="D217" i="13"/>
  <c r="E217" i="13"/>
  <c r="D218" i="13"/>
  <c r="E218" i="13"/>
  <c r="D219" i="13"/>
  <c r="E219" i="13"/>
  <c r="D220" i="13"/>
  <c r="E220" i="13"/>
  <c r="D221" i="13"/>
  <c r="E221" i="13"/>
  <c r="D222" i="13"/>
  <c r="E222" i="13"/>
  <c r="D223" i="13"/>
  <c r="E223" i="13"/>
  <c r="D224" i="13"/>
  <c r="E224" i="13"/>
  <c r="D225" i="13"/>
  <c r="E225" i="13"/>
  <c r="D226" i="13"/>
  <c r="E226" i="13"/>
  <c r="D227" i="13"/>
  <c r="E227" i="13"/>
  <c r="D228" i="13"/>
  <c r="E228" i="13"/>
  <c r="D229" i="13"/>
  <c r="E229" i="13"/>
  <c r="D230" i="13"/>
  <c r="E230" i="13"/>
  <c r="D231" i="13"/>
  <c r="E231" i="13"/>
  <c r="D232" i="13"/>
  <c r="E232" i="13"/>
  <c r="D233" i="13"/>
  <c r="E233" i="13"/>
  <c r="D44" i="13"/>
  <c r="E44" i="13"/>
  <c r="B45" i="13" l="1"/>
  <c r="C45" i="13"/>
  <c r="F45" i="13"/>
  <c r="B46" i="13"/>
  <c r="C46" i="13"/>
  <c r="F46" i="13"/>
  <c r="B47" i="13"/>
  <c r="C47" i="13"/>
  <c r="F47" i="13"/>
  <c r="B48" i="13"/>
  <c r="C48" i="13"/>
  <c r="F48" i="13"/>
  <c r="B49" i="13"/>
  <c r="C49" i="13"/>
  <c r="F49" i="13"/>
  <c r="B50" i="13"/>
  <c r="C50" i="13"/>
  <c r="F50" i="13"/>
  <c r="B51" i="13"/>
  <c r="C51" i="13"/>
  <c r="F51" i="13"/>
  <c r="B52" i="13"/>
  <c r="C52" i="13"/>
  <c r="F52" i="13"/>
  <c r="B53" i="13"/>
  <c r="C53" i="13"/>
  <c r="F53" i="13"/>
  <c r="B54" i="13"/>
  <c r="C54" i="13"/>
  <c r="F54" i="13"/>
  <c r="B55" i="13"/>
  <c r="C55" i="13"/>
  <c r="F55" i="13"/>
  <c r="B56" i="13"/>
  <c r="C56" i="13"/>
  <c r="F56" i="13"/>
  <c r="B57" i="13"/>
  <c r="C57" i="13"/>
  <c r="F57" i="13"/>
  <c r="B58" i="13"/>
  <c r="C58" i="13"/>
  <c r="F58" i="13"/>
  <c r="B59" i="13"/>
  <c r="C59" i="13"/>
  <c r="F59" i="13"/>
  <c r="B60" i="13"/>
  <c r="C60" i="13"/>
  <c r="F60" i="13"/>
  <c r="B61" i="13"/>
  <c r="C61" i="13"/>
  <c r="F61" i="13"/>
  <c r="B62" i="13"/>
  <c r="C62" i="13"/>
  <c r="F62" i="13"/>
  <c r="B63" i="13"/>
  <c r="C63" i="13"/>
  <c r="F63" i="13"/>
  <c r="B64" i="13"/>
  <c r="C64" i="13"/>
  <c r="F64" i="13"/>
  <c r="B65" i="13"/>
  <c r="C65" i="13"/>
  <c r="F65" i="13"/>
  <c r="B66" i="13"/>
  <c r="C66" i="13"/>
  <c r="F66" i="13"/>
  <c r="B67" i="13"/>
  <c r="C67" i="13"/>
  <c r="F67" i="13"/>
  <c r="B68" i="13"/>
  <c r="C68" i="13"/>
  <c r="F68" i="13"/>
  <c r="B69" i="13"/>
  <c r="C69" i="13"/>
  <c r="F69" i="13"/>
  <c r="B70" i="13"/>
  <c r="C70" i="13"/>
  <c r="F70" i="13"/>
  <c r="B71" i="13"/>
  <c r="C71" i="13"/>
  <c r="F71" i="13"/>
  <c r="B72" i="13"/>
  <c r="C72" i="13"/>
  <c r="F72" i="13"/>
  <c r="B73" i="13"/>
  <c r="C73" i="13"/>
  <c r="F73" i="13"/>
  <c r="B74" i="13"/>
  <c r="C74" i="13"/>
  <c r="F74" i="13"/>
  <c r="B75" i="13"/>
  <c r="C75" i="13"/>
  <c r="F75" i="13"/>
  <c r="B76" i="13"/>
  <c r="C76" i="13"/>
  <c r="F76" i="13"/>
  <c r="B77" i="13"/>
  <c r="C77" i="13"/>
  <c r="F77" i="13"/>
  <c r="B78" i="13"/>
  <c r="C78" i="13"/>
  <c r="F78" i="13"/>
  <c r="B79" i="13"/>
  <c r="C79" i="13"/>
  <c r="F79" i="13"/>
  <c r="B80" i="13"/>
  <c r="C80" i="13"/>
  <c r="F80" i="13"/>
  <c r="B81" i="13"/>
  <c r="C81" i="13"/>
  <c r="F81" i="13"/>
  <c r="B82" i="13"/>
  <c r="C82" i="13"/>
  <c r="F82" i="13"/>
  <c r="B83" i="13"/>
  <c r="C83" i="13"/>
  <c r="F83" i="13"/>
  <c r="B84" i="13"/>
  <c r="C84" i="13"/>
  <c r="F84" i="13"/>
  <c r="B85" i="13"/>
  <c r="C85" i="13"/>
  <c r="F85" i="13"/>
  <c r="B86" i="13"/>
  <c r="C86" i="13"/>
  <c r="F86" i="13"/>
  <c r="B87" i="13"/>
  <c r="C87" i="13"/>
  <c r="F87" i="13"/>
  <c r="B88" i="13"/>
  <c r="C88" i="13"/>
  <c r="F88" i="13"/>
  <c r="B89" i="13"/>
  <c r="C89" i="13"/>
  <c r="F89" i="13"/>
  <c r="B90" i="13"/>
  <c r="C90" i="13"/>
  <c r="F90" i="13"/>
  <c r="B91" i="13"/>
  <c r="C91" i="13"/>
  <c r="F91" i="13"/>
  <c r="B92" i="13"/>
  <c r="C92" i="13"/>
  <c r="F92" i="13"/>
  <c r="B93" i="13"/>
  <c r="C93" i="13"/>
  <c r="F93" i="13"/>
  <c r="B94" i="13"/>
  <c r="C94" i="13"/>
  <c r="F94" i="13"/>
  <c r="B95" i="13"/>
  <c r="C95" i="13"/>
  <c r="F95" i="13"/>
  <c r="B96" i="13"/>
  <c r="C96" i="13"/>
  <c r="F96" i="13"/>
  <c r="B97" i="13"/>
  <c r="C97" i="13"/>
  <c r="F97" i="13"/>
  <c r="B98" i="13"/>
  <c r="C98" i="13"/>
  <c r="F98" i="13"/>
  <c r="B99" i="13"/>
  <c r="C99" i="13"/>
  <c r="F99" i="13"/>
  <c r="B100" i="13"/>
  <c r="C100" i="13"/>
  <c r="F100" i="13"/>
  <c r="B101" i="13"/>
  <c r="C101" i="13"/>
  <c r="F101" i="13"/>
  <c r="B102" i="13"/>
  <c r="C102" i="13"/>
  <c r="F102" i="13"/>
  <c r="B103" i="13"/>
  <c r="C103" i="13"/>
  <c r="F103" i="13"/>
  <c r="B104" i="13"/>
  <c r="C104" i="13"/>
  <c r="F104" i="13"/>
  <c r="B105" i="13"/>
  <c r="C105" i="13"/>
  <c r="F105" i="13"/>
  <c r="B106" i="13"/>
  <c r="C106" i="13"/>
  <c r="F106" i="13"/>
  <c r="B107" i="13"/>
  <c r="C107" i="13"/>
  <c r="F107" i="13"/>
  <c r="B108" i="13"/>
  <c r="C108" i="13"/>
  <c r="F108" i="13"/>
  <c r="B109" i="13"/>
  <c r="C109" i="13"/>
  <c r="F109" i="13"/>
  <c r="B110" i="13"/>
  <c r="C110" i="13"/>
  <c r="F110" i="13"/>
  <c r="B111" i="13"/>
  <c r="C111" i="13"/>
  <c r="F111" i="13"/>
  <c r="B112" i="13"/>
  <c r="C112" i="13"/>
  <c r="F112" i="13"/>
  <c r="B113" i="13"/>
  <c r="C113" i="13"/>
  <c r="F113" i="13"/>
  <c r="B114" i="13"/>
  <c r="C114" i="13"/>
  <c r="F114" i="13"/>
  <c r="B115" i="13"/>
  <c r="C115" i="13"/>
  <c r="F115" i="13"/>
  <c r="B116" i="13"/>
  <c r="C116" i="13"/>
  <c r="F116" i="13"/>
  <c r="B117" i="13"/>
  <c r="C117" i="13"/>
  <c r="F117" i="13"/>
  <c r="B118" i="13"/>
  <c r="C118" i="13"/>
  <c r="F118" i="13"/>
  <c r="B119" i="13"/>
  <c r="C119" i="13"/>
  <c r="F119" i="13"/>
  <c r="B120" i="13"/>
  <c r="C120" i="13"/>
  <c r="F120" i="13"/>
  <c r="B121" i="13"/>
  <c r="C121" i="13"/>
  <c r="F121" i="13"/>
  <c r="B122" i="13"/>
  <c r="C122" i="13"/>
  <c r="F122" i="13"/>
  <c r="B123" i="13"/>
  <c r="C123" i="13"/>
  <c r="F123" i="13"/>
  <c r="B124" i="13"/>
  <c r="C124" i="13"/>
  <c r="F124" i="13"/>
  <c r="B125" i="13"/>
  <c r="C125" i="13"/>
  <c r="F125" i="13"/>
  <c r="B126" i="13"/>
  <c r="C126" i="13"/>
  <c r="F126" i="13"/>
  <c r="B127" i="13"/>
  <c r="C127" i="13"/>
  <c r="F127" i="13"/>
  <c r="B128" i="13"/>
  <c r="C128" i="13"/>
  <c r="F128" i="13"/>
  <c r="B129" i="13"/>
  <c r="C129" i="13"/>
  <c r="F129" i="13"/>
  <c r="B130" i="13"/>
  <c r="C130" i="13"/>
  <c r="F130" i="13"/>
  <c r="B131" i="13"/>
  <c r="C131" i="13"/>
  <c r="F131" i="13"/>
  <c r="B132" i="13"/>
  <c r="C132" i="13"/>
  <c r="F132" i="13"/>
  <c r="B133" i="13"/>
  <c r="C133" i="13"/>
  <c r="F133" i="13"/>
  <c r="B134" i="13"/>
  <c r="C134" i="13"/>
  <c r="F134" i="13"/>
  <c r="B135" i="13"/>
  <c r="C135" i="13"/>
  <c r="F135" i="13"/>
  <c r="B136" i="13"/>
  <c r="C136" i="13"/>
  <c r="F136" i="13"/>
  <c r="B137" i="13"/>
  <c r="C137" i="13"/>
  <c r="F137" i="13"/>
  <c r="B138" i="13"/>
  <c r="C138" i="13"/>
  <c r="F138" i="13"/>
  <c r="B139" i="13"/>
  <c r="C139" i="13"/>
  <c r="F139" i="13"/>
  <c r="B140" i="13"/>
  <c r="C140" i="13"/>
  <c r="F140" i="13"/>
  <c r="B141" i="13"/>
  <c r="C141" i="13"/>
  <c r="F141" i="13"/>
  <c r="B142" i="13"/>
  <c r="C142" i="13"/>
  <c r="F142" i="13"/>
  <c r="B143" i="13"/>
  <c r="C143" i="13"/>
  <c r="F143" i="13"/>
  <c r="B144" i="13"/>
  <c r="C144" i="13"/>
  <c r="F144" i="13"/>
  <c r="B145" i="13"/>
  <c r="C145" i="13"/>
  <c r="F145" i="13"/>
  <c r="B146" i="13"/>
  <c r="C146" i="13"/>
  <c r="F146" i="13"/>
  <c r="B147" i="13"/>
  <c r="C147" i="13"/>
  <c r="F147" i="13"/>
  <c r="B148" i="13"/>
  <c r="C148" i="13"/>
  <c r="F148" i="13"/>
  <c r="B149" i="13"/>
  <c r="C149" i="13"/>
  <c r="F149" i="13"/>
  <c r="B150" i="13"/>
  <c r="C150" i="13"/>
  <c r="F150" i="13"/>
  <c r="B151" i="13"/>
  <c r="C151" i="13"/>
  <c r="F151" i="13"/>
  <c r="B152" i="13"/>
  <c r="C152" i="13"/>
  <c r="F152" i="13"/>
  <c r="B153" i="13"/>
  <c r="C153" i="13"/>
  <c r="F153" i="13"/>
  <c r="B154" i="13"/>
  <c r="C154" i="13"/>
  <c r="F154" i="13"/>
  <c r="B155" i="13"/>
  <c r="C155" i="13"/>
  <c r="F155" i="13"/>
  <c r="B156" i="13"/>
  <c r="C156" i="13"/>
  <c r="F156" i="13"/>
  <c r="B157" i="13"/>
  <c r="C157" i="13"/>
  <c r="F157" i="13"/>
  <c r="B158" i="13"/>
  <c r="C158" i="13"/>
  <c r="F158" i="13"/>
  <c r="B159" i="13"/>
  <c r="C159" i="13"/>
  <c r="F159" i="13"/>
  <c r="B160" i="13"/>
  <c r="C160" i="13"/>
  <c r="F160" i="13"/>
  <c r="B161" i="13"/>
  <c r="C161" i="13"/>
  <c r="F161" i="13"/>
  <c r="B162" i="13"/>
  <c r="C162" i="13"/>
  <c r="F162" i="13"/>
  <c r="B163" i="13"/>
  <c r="C163" i="13"/>
  <c r="F163" i="13"/>
  <c r="B164" i="13"/>
  <c r="C164" i="13"/>
  <c r="F164" i="13"/>
  <c r="B165" i="13"/>
  <c r="C165" i="13"/>
  <c r="F165" i="13"/>
  <c r="B166" i="13"/>
  <c r="C166" i="13"/>
  <c r="F166" i="13"/>
  <c r="B167" i="13"/>
  <c r="C167" i="13"/>
  <c r="F167" i="13"/>
  <c r="B168" i="13"/>
  <c r="C168" i="13"/>
  <c r="F168" i="13"/>
  <c r="B169" i="13"/>
  <c r="C169" i="13"/>
  <c r="F169" i="13"/>
  <c r="B170" i="13"/>
  <c r="C170" i="13"/>
  <c r="F170" i="13"/>
  <c r="B171" i="13"/>
  <c r="C171" i="13"/>
  <c r="F171" i="13"/>
  <c r="B172" i="13"/>
  <c r="C172" i="13"/>
  <c r="F172" i="13"/>
  <c r="B173" i="13"/>
  <c r="C173" i="13"/>
  <c r="F173" i="13"/>
  <c r="B174" i="13"/>
  <c r="C174" i="13"/>
  <c r="F174" i="13"/>
  <c r="B175" i="13"/>
  <c r="C175" i="13"/>
  <c r="F175" i="13"/>
  <c r="B176" i="13"/>
  <c r="C176" i="13"/>
  <c r="F176" i="13"/>
  <c r="B177" i="13"/>
  <c r="C177" i="13"/>
  <c r="F177" i="13"/>
  <c r="B178" i="13"/>
  <c r="C178" i="13"/>
  <c r="F178" i="13"/>
  <c r="B179" i="13"/>
  <c r="C179" i="13"/>
  <c r="F179" i="13"/>
  <c r="B180" i="13"/>
  <c r="C180" i="13"/>
  <c r="F180" i="13"/>
  <c r="B181" i="13"/>
  <c r="C181" i="13"/>
  <c r="F181" i="13"/>
  <c r="B182" i="13"/>
  <c r="C182" i="13"/>
  <c r="F182" i="13"/>
  <c r="B183" i="13"/>
  <c r="C183" i="13"/>
  <c r="F183" i="13"/>
  <c r="B184" i="13"/>
  <c r="C184" i="13"/>
  <c r="F184" i="13"/>
  <c r="B185" i="13"/>
  <c r="C185" i="13"/>
  <c r="F185" i="13"/>
  <c r="B186" i="13"/>
  <c r="C186" i="13"/>
  <c r="F186" i="13"/>
  <c r="B187" i="13"/>
  <c r="C187" i="13"/>
  <c r="F187" i="13"/>
  <c r="B188" i="13"/>
  <c r="C188" i="13"/>
  <c r="F188" i="13"/>
  <c r="B189" i="13"/>
  <c r="C189" i="13"/>
  <c r="F189" i="13"/>
  <c r="B190" i="13"/>
  <c r="C190" i="13"/>
  <c r="F190" i="13"/>
  <c r="B191" i="13"/>
  <c r="C191" i="13"/>
  <c r="F191" i="13"/>
  <c r="B192" i="13"/>
  <c r="C192" i="13"/>
  <c r="F192" i="13"/>
  <c r="B193" i="13"/>
  <c r="C193" i="13"/>
  <c r="F193" i="13"/>
  <c r="B194" i="13"/>
  <c r="C194" i="13"/>
  <c r="F194" i="13"/>
  <c r="B195" i="13"/>
  <c r="C195" i="13"/>
  <c r="F195" i="13"/>
  <c r="B196" i="13"/>
  <c r="C196" i="13"/>
  <c r="F196" i="13"/>
  <c r="B197" i="13"/>
  <c r="C197" i="13"/>
  <c r="F197" i="13"/>
  <c r="B198" i="13"/>
  <c r="C198" i="13"/>
  <c r="F198" i="13"/>
  <c r="B199" i="13"/>
  <c r="C199" i="13"/>
  <c r="F199" i="13"/>
  <c r="B200" i="13"/>
  <c r="C200" i="13"/>
  <c r="F200" i="13"/>
  <c r="B201" i="13"/>
  <c r="C201" i="13"/>
  <c r="F201" i="13"/>
  <c r="B202" i="13"/>
  <c r="C202" i="13"/>
  <c r="F202" i="13"/>
  <c r="B203" i="13"/>
  <c r="C203" i="13"/>
  <c r="F203" i="13"/>
  <c r="B204" i="13"/>
  <c r="C204" i="13"/>
  <c r="F204" i="13"/>
  <c r="B205" i="13"/>
  <c r="C205" i="13"/>
  <c r="F205" i="13"/>
  <c r="B206" i="13"/>
  <c r="C206" i="13"/>
  <c r="F206" i="13"/>
  <c r="B207" i="13"/>
  <c r="C207" i="13"/>
  <c r="F207" i="13"/>
  <c r="B208" i="13"/>
  <c r="C208" i="13"/>
  <c r="F208" i="13"/>
  <c r="B209" i="13"/>
  <c r="C209" i="13"/>
  <c r="F209" i="13"/>
  <c r="B210" i="13"/>
  <c r="C210" i="13"/>
  <c r="F210" i="13"/>
  <c r="B211" i="13"/>
  <c r="C211" i="13"/>
  <c r="F211" i="13"/>
  <c r="B212" i="13"/>
  <c r="C212" i="13"/>
  <c r="F212" i="13"/>
  <c r="B213" i="13"/>
  <c r="C213" i="13"/>
  <c r="F213" i="13"/>
  <c r="B214" i="13"/>
  <c r="C214" i="13"/>
  <c r="F214" i="13"/>
  <c r="B215" i="13"/>
  <c r="C215" i="13"/>
  <c r="F215" i="13"/>
  <c r="B216" i="13"/>
  <c r="C216" i="13"/>
  <c r="F216" i="13"/>
  <c r="B217" i="13"/>
  <c r="C217" i="13"/>
  <c r="F217" i="13"/>
  <c r="B218" i="13"/>
  <c r="C218" i="13"/>
  <c r="F218" i="13"/>
  <c r="B219" i="13"/>
  <c r="C219" i="13"/>
  <c r="F219" i="13"/>
  <c r="B220" i="13"/>
  <c r="C220" i="13"/>
  <c r="F220" i="13"/>
  <c r="B221" i="13"/>
  <c r="C221" i="13"/>
  <c r="F221" i="13"/>
  <c r="B222" i="13"/>
  <c r="C222" i="13"/>
  <c r="F222" i="13"/>
  <c r="B223" i="13"/>
  <c r="C223" i="13"/>
  <c r="F223" i="13"/>
  <c r="B224" i="13"/>
  <c r="C224" i="13"/>
  <c r="F224" i="13"/>
  <c r="B225" i="13"/>
  <c r="C225" i="13"/>
  <c r="F225" i="13"/>
  <c r="B226" i="13"/>
  <c r="C226" i="13"/>
  <c r="F226" i="13"/>
  <c r="B227" i="13"/>
  <c r="C227" i="13"/>
  <c r="F227" i="13"/>
  <c r="B228" i="13"/>
  <c r="C228" i="13"/>
  <c r="F228" i="13"/>
  <c r="B229" i="13"/>
  <c r="C229" i="13"/>
  <c r="F229" i="13"/>
  <c r="B230" i="13"/>
  <c r="C230" i="13"/>
  <c r="F230" i="13"/>
  <c r="B231" i="13"/>
  <c r="C231" i="13"/>
  <c r="F231" i="13"/>
  <c r="B232" i="13"/>
  <c r="C232" i="13"/>
  <c r="F232" i="13"/>
  <c r="B233" i="13"/>
  <c r="C233" i="13"/>
  <c r="F233" i="13"/>
  <c r="C44" i="13" l="1"/>
  <c r="F44" i="13"/>
  <c r="B44" i="13"/>
  <c r="M6" i="1" l="1" a="1"/>
  <c r="M6" i="1" s="1"/>
  <c r="G6" i="1" a="1"/>
  <c r="G6" i="1" s="1"/>
  <c r="H6" i="1" s="1"/>
  <c r="M52" i="1" a="1"/>
  <c r="M52" i="1" s="1"/>
  <c r="M194" i="1" a="1"/>
  <c r="M194" i="1" s="1"/>
  <c r="M41" i="1" a="1"/>
  <c r="M41" i="1" s="1"/>
  <c r="M23" i="1" a="1"/>
  <c r="M23" i="1" s="1"/>
  <c r="M18" i="1" a="1"/>
  <c r="M18" i="1" s="1"/>
  <c r="M56" i="1" a="1"/>
  <c r="M56" i="1" s="1"/>
  <c r="M181" i="1" a="1"/>
  <c r="M181" i="1" s="1"/>
  <c r="M151" i="1"/>
  <c r="M58" i="1"/>
  <c r="N58" i="1" s="1"/>
  <c r="M91" i="1" a="1"/>
  <c r="M91" i="1" s="1"/>
  <c r="M58" i="1" a="1"/>
  <c r="M151" i="1" a="1"/>
  <c r="N151" i="1"/>
  <c r="M101" i="1" a="1"/>
  <c r="M101" i="1" s="1"/>
  <c r="M168" i="1" a="1"/>
  <c r="M168" i="1" s="1"/>
  <c r="M146" i="1" a="1"/>
  <c r="M146" i="1" s="1"/>
  <c r="M79" i="1"/>
  <c r="N79" i="1" s="1"/>
  <c r="M152" i="1"/>
  <c r="N152" i="1" s="1"/>
  <c r="M152" i="1" a="1"/>
  <c r="M79" i="1" a="1"/>
  <c r="M186" i="1" a="1"/>
  <c r="M186" i="1" s="1"/>
  <c r="M130" i="1" a="1"/>
  <c r="M130" i="1" s="1"/>
  <c r="G74" i="1" a="1"/>
  <c r="G74" i="1" s="1"/>
  <c r="H74" i="1" s="1"/>
  <c r="M74" i="1" a="1"/>
  <c r="M74" i="1" s="1"/>
  <c r="M141" i="1" a="1"/>
  <c r="M141" i="1" s="1"/>
  <c r="M75" i="1" a="1"/>
  <c r="M75" i="1" s="1"/>
  <c r="M193" i="1" a="1"/>
  <c r="M193" i="1" s="1"/>
  <c r="M124" i="1" a="1"/>
  <c r="M124" i="1" s="1"/>
  <c r="M137" i="1" a="1"/>
  <c r="M137" i="1" s="1"/>
  <c r="M25" i="1" a="1"/>
  <c r="M25" i="1" s="1"/>
  <c r="M29" i="1" a="1"/>
  <c r="M29" i="1" s="1"/>
  <c r="N112" i="1"/>
  <c r="M112" i="1"/>
  <c r="M14" i="1" a="1"/>
  <c r="M14" i="1" s="1"/>
  <c r="M112" i="1" a="1"/>
  <c r="M185" i="1" a="1"/>
  <c r="M185" i="1" s="1"/>
  <c r="M109" i="1" a="1"/>
  <c r="M109" i="1" s="1"/>
  <c r="M89" i="1" a="1"/>
  <c r="M89" i="1" s="1"/>
  <c r="M55" i="1" a="1"/>
  <c r="M55" i="1" s="1"/>
  <c r="M20" i="1" a="1"/>
  <c r="M20" i="1" s="1"/>
  <c r="M26" i="1" a="1"/>
  <c r="M26" i="1" s="1"/>
  <c r="N26" i="1" s="1"/>
  <c r="M166" i="1" a="1"/>
  <c r="M166" i="1" s="1"/>
  <c r="N166" i="1" s="1"/>
  <c r="M142" i="1" a="1"/>
  <c r="M142" i="1" s="1"/>
  <c r="N142" i="1" s="1"/>
  <c r="M160" i="1" a="1"/>
  <c r="M160" i="1" s="1"/>
  <c r="N160" i="1" s="1"/>
  <c r="M13" i="1" a="1"/>
  <c r="M13" i="1" s="1"/>
  <c r="M78" i="1" a="1"/>
  <c r="M78" i="1" s="1"/>
  <c r="N78" i="1" s="1"/>
  <c r="M71" i="1" a="1"/>
  <c r="M71" i="1" s="1"/>
  <c r="N71" i="1" s="1"/>
  <c r="M83" i="1" a="1"/>
  <c r="M83" i="1" s="1"/>
  <c r="M30" i="1" a="1"/>
  <c r="M30" i="1" s="1"/>
  <c r="N30" i="1" s="1"/>
  <c r="M162" i="1" a="1"/>
  <c r="M162" i="1" s="1"/>
  <c r="N162" i="1" s="1"/>
  <c r="M173" i="1" a="1"/>
  <c r="M173" i="1" s="1"/>
  <c r="M174" i="1" a="1"/>
  <c r="M174" i="1" s="1"/>
  <c r="N174" i="1" s="1"/>
  <c r="M66" i="1" a="1"/>
  <c r="M66" i="1" s="1"/>
  <c r="N66" i="1" s="1"/>
  <c r="M12" i="1" a="1"/>
  <c r="M12" i="1" s="1"/>
  <c r="M125" i="1" a="1"/>
  <c r="M125" i="1" s="1"/>
  <c r="M106" i="1" a="1"/>
  <c r="M106" i="1" s="1"/>
  <c r="N106" i="1"/>
  <c r="M114" i="1" a="1"/>
  <c r="M114" i="1" s="1"/>
  <c r="N114" i="1" s="1"/>
  <c r="M82" i="1" a="1"/>
  <c r="M82" i="1" s="1"/>
  <c r="N82" i="1" s="1"/>
  <c r="M164" i="1" a="1"/>
  <c r="M164" i="1" s="1"/>
  <c r="N164" i="1"/>
  <c r="M46" i="1"/>
  <c r="M46" i="1" a="1"/>
  <c r="M148" i="1" a="1"/>
  <c r="M148" i="1" s="1"/>
  <c r="N148" i="1" s="1"/>
  <c r="G140" i="1" a="1"/>
  <c r="G140" i="1" s="1"/>
  <c r="H140" i="1" s="1"/>
  <c r="M140" i="1" a="1"/>
  <c r="M140" i="1" s="1"/>
  <c r="M159" i="1" a="1"/>
  <c r="M159" i="1" s="1"/>
  <c r="N159" i="1" s="1"/>
  <c r="M107" i="1" a="1"/>
  <c r="M107" i="1" s="1"/>
  <c r="N107" i="1" s="1"/>
  <c r="M191" i="1" a="1"/>
  <c r="M191" i="1" s="1"/>
  <c r="G191" i="1" a="1"/>
  <c r="G191" i="1" s="1"/>
  <c r="H191" i="1" s="1"/>
  <c r="M100" i="1" a="1"/>
  <c r="M100" i="1" s="1"/>
  <c r="N100" i="1" s="1"/>
  <c r="M180" i="1" a="1"/>
  <c r="M180" i="1" s="1"/>
  <c r="N180" i="1" s="1"/>
  <c r="M87" i="1" a="1"/>
  <c r="M87" i="1" s="1"/>
  <c r="N87" i="1" s="1"/>
  <c r="M31" i="1" a="1"/>
  <c r="M31" i="1" s="1"/>
  <c r="N31" i="1"/>
  <c r="M62" i="1" a="1"/>
  <c r="M62" i="1" s="1"/>
  <c r="N62" i="1" s="1"/>
  <c r="M161" i="1" a="1"/>
  <c r="M161" i="1" s="1"/>
  <c r="M8" i="1" a="1"/>
  <c r="M8" i="1" s="1"/>
  <c r="N8" i="1"/>
  <c r="M133" i="1"/>
  <c r="M136" i="1" a="1"/>
  <c r="M136" i="1" s="1"/>
  <c r="N136" i="1"/>
  <c r="M119" i="1" a="1"/>
  <c r="M119" i="1" s="1"/>
  <c r="M154" i="1" a="1"/>
  <c r="M154" i="1" s="1"/>
  <c r="N154" i="1" s="1"/>
  <c r="M178" i="1" a="1"/>
  <c r="M178" i="1" s="1"/>
  <c r="N178" i="1" s="1"/>
  <c r="M42" i="1" a="1"/>
  <c r="M42" i="1" s="1"/>
  <c r="N42" i="1" s="1"/>
  <c r="M133" i="1" a="1"/>
  <c r="M57" i="1" a="1"/>
  <c r="M57" i="1" s="1"/>
  <c r="M128" i="1" a="1"/>
  <c r="M128" i="1" s="1"/>
  <c r="N128" i="1" s="1"/>
  <c r="M10" i="1" a="1"/>
  <c r="M10" i="1" s="1"/>
  <c r="N10" i="1" s="1"/>
  <c r="M110" i="1" a="1"/>
  <c r="M110" i="1" s="1"/>
  <c r="M121" i="1"/>
  <c r="N121" i="1" s="1"/>
  <c r="M7" i="1" a="1"/>
  <c r="M7" i="1" s="1"/>
  <c r="N7" i="1" s="1"/>
  <c r="M95" i="1" a="1"/>
  <c r="M95" i="1" s="1"/>
  <c r="M102" i="1" a="1"/>
  <c r="M102" i="1" s="1"/>
  <c r="N102" i="1" s="1"/>
  <c r="M121" i="1" a="1"/>
  <c r="M92" i="1" a="1"/>
  <c r="M92" i="1" s="1"/>
  <c r="M169" i="1" a="1"/>
  <c r="M169" i="1" s="1"/>
  <c r="N169" i="1" s="1"/>
  <c r="M19" i="1" a="1"/>
  <c r="M19" i="1" s="1"/>
  <c r="N19" i="1" s="1"/>
  <c r="M81" i="1" a="1"/>
  <c r="M81" i="1" s="1"/>
  <c r="N81" i="1"/>
  <c r="M189" i="1" a="1"/>
  <c r="M189" i="1" s="1"/>
  <c r="M103" i="1" a="1"/>
  <c r="M103" i="1" s="1"/>
  <c r="M145" i="1" a="1"/>
  <c r="M145" i="1" s="1"/>
  <c r="N145" i="1"/>
  <c r="M60" i="1" a="1"/>
  <c r="M60" i="1" s="1"/>
  <c r="M94" i="1" a="1"/>
  <c r="M94" i="1" s="1"/>
  <c r="M11" i="1" a="1"/>
  <c r="M11" i="1" s="1"/>
  <c r="M182" i="1" a="1"/>
  <c r="M182" i="1" s="1"/>
  <c r="N182" i="1" s="1"/>
  <c r="M17" i="1" a="1"/>
  <c r="M17" i="1" s="1"/>
  <c r="M33" i="1"/>
  <c r="M150" i="1" a="1"/>
  <c r="M150" i="1" s="1"/>
  <c r="M21" i="1" a="1"/>
  <c r="M21" i="1" s="1"/>
  <c r="M165" i="1" a="1"/>
  <c r="M165" i="1" s="1"/>
  <c r="M68" i="1" a="1"/>
  <c r="M68" i="1" s="1"/>
  <c r="N68" i="1"/>
  <c r="M33" i="1" a="1"/>
  <c r="M24" i="1" a="1"/>
  <c r="M24" i="1" s="1"/>
  <c r="M179" i="1" a="1"/>
  <c r="M179" i="1" s="1"/>
  <c r="N179" i="1" s="1"/>
  <c r="M85" i="1" a="1"/>
  <c r="M85" i="1" s="1"/>
  <c r="M84" i="1" a="1"/>
  <c r="M84" i="1" s="1"/>
  <c r="M38" i="1" a="1"/>
  <c r="M38" i="1" s="1"/>
  <c r="N38" i="1" s="1"/>
  <c r="M149" i="1" a="1"/>
  <c r="M149" i="1" s="1"/>
  <c r="M170" i="1" a="1"/>
  <c r="M170" i="1" s="1"/>
  <c r="M50" i="1" a="1"/>
  <c r="M50" i="1" s="1"/>
  <c r="N50" i="1" s="1"/>
  <c r="M122" i="1" a="1"/>
  <c r="M122" i="1" s="1"/>
  <c r="N122" i="1"/>
  <c r="M59" i="1" a="1"/>
  <c r="M59" i="1" s="1"/>
  <c r="M156" i="1" a="1"/>
  <c r="M156" i="1" s="1"/>
  <c r="N156" i="1"/>
  <c r="M129" i="1" a="1"/>
  <c r="M129" i="1" s="1"/>
  <c r="N129" i="1" s="1"/>
  <c r="M54" i="1" a="1"/>
  <c r="M54" i="1" s="1"/>
  <c r="N54" i="1" s="1"/>
  <c r="M120" i="1" a="1"/>
  <c r="M120" i="1" s="1"/>
  <c r="N120" i="1" s="1"/>
  <c r="M40" i="1" a="1"/>
  <c r="M40" i="1" s="1"/>
  <c r="N40" i="1" s="1"/>
  <c r="M190" i="1" a="1"/>
  <c r="M190" i="1" s="1"/>
  <c r="N190" i="1" s="1"/>
  <c r="M111" i="1" a="1"/>
  <c r="M111" i="1" s="1"/>
  <c r="M144" i="1" a="1"/>
  <c r="M144" i="1" s="1"/>
  <c r="M37" i="1" a="1"/>
  <c r="M37" i="1" s="1"/>
  <c r="N37" i="1"/>
  <c r="M35" i="1" a="1"/>
  <c r="M35" i="1" s="1"/>
  <c r="M51" i="1" a="1"/>
  <c r="M51" i="1" s="1"/>
  <c r="M97" i="1" a="1"/>
  <c r="M97" i="1" s="1"/>
  <c r="M108" i="1" a="1"/>
  <c r="M108" i="1" s="1"/>
  <c r="M158" i="1" a="1"/>
  <c r="M158" i="1" s="1"/>
  <c r="M99" i="1" a="1"/>
  <c r="M99" i="1" s="1"/>
  <c r="M104" i="1" a="1"/>
  <c r="M104" i="1" s="1"/>
  <c r="N104" i="1"/>
  <c r="M48" i="1" a="1"/>
  <c r="M48" i="1" s="1"/>
  <c r="M93" i="1" a="1"/>
  <c r="M93" i="1" s="1"/>
  <c r="N93" i="1" s="1"/>
  <c r="M76" i="1" a="1"/>
  <c r="M76" i="1" s="1"/>
  <c r="N76" i="1"/>
  <c r="M153" i="1" a="1"/>
  <c r="M153" i="1" s="1"/>
  <c r="N153" i="1" s="1"/>
  <c r="M15" i="1" a="1"/>
  <c r="M15" i="1" s="1"/>
  <c r="N15" i="1" s="1"/>
  <c r="M113" i="1" a="1"/>
  <c r="M113" i="1" s="1"/>
  <c r="M65" i="1" a="1"/>
  <c r="M65" i="1" s="1"/>
  <c r="M22" i="1" a="1"/>
  <c r="M22" i="1" s="1"/>
  <c r="N22" i="1" s="1"/>
  <c r="M43" i="1" a="1"/>
  <c r="M43" i="1" s="1"/>
  <c r="M63" i="1" a="1"/>
  <c r="M63" i="1" s="1"/>
  <c r="N63" i="1" s="1"/>
  <c r="M177" i="1" a="1"/>
  <c r="M177" i="1" s="1"/>
  <c r="M155" i="1"/>
  <c r="N155" i="1" s="1"/>
  <c r="M138" i="1" a="1"/>
  <c r="M138" i="1" s="1"/>
  <c r="N138" i="1"/>
  <c r="M49" i="1" a="1"/>
  <c r="M49" i="1" s="1"/>
  <c r="M147" i="1" a="1"/>
  <c r="M147" i="1" s="1"/>
  <c r="N147" i="1" s="1"/>
  <c r="M175" i="1" a="1"/>
  <c r="M175" i="1" s="1"/>
  <c r="M172" i="1" a="1"/>
  <c r="M172" i="1" s="1"/>
  <c r="M155" i="1" a="1"/>
  <c r="M28" i="1"/>
  <c r="M39" i="1" a="1"/>
  <c r="M39" i="1" s="1"/>
  <c r="M131" i="1" a="1"/>
  <c r="M131" i="1" s="1"/>
  <c r="M132" i="1" a="1"/>
  <c r="M132" i="1" s="1"/>
  <c r="M32" i="1" a="1"/>
  <c r="M32" i="1" s="1"/>
  <c r="M34" i="1" a="1"/>
  <c r="M34" i="1" s="1"/>
  <c r="M98" i="1" a="1"/>
  <c r="M98" i="1" s="1"/>
  <c r="M118" i="1" a="1"/>
  <c r="M118" i="1" s="1"/>
  <c r="M28" i="1" a="1"/>
  <c r="N28" i="1"/>
  <c r="M163" i="1" a="1"/>
  <c r="M163" i="1" s="1"/>
  <c r="M88" i="1" a="1"/>
  <c r="M88" i="1" s="1"/>
  <c r="N88" i="1" s="1"/>
  <c r="M171" i="1" a="1"/>
  <c r="M171" i="1" s="1"/>
  <c r="N171" i="1" s="1"/>
  <c r="M47" i="1" a="1"/>
  <c r="M47" i="1" s="1"/>
  <c r="N47" i="1" s="1"/>
  <c r="M123" i="1" a="1"/>
  <c r="M123" i="1" s="1"/>
  <c r="N123" i="1" s="1"/>
  <c r="M64" i="1" a="1"/>
  <c r="M64" i="1" s="1"/>
  <c r="N64" i="1"/>
  <c r="M127" i="1" a="1"/>
  <c r="M127" i="1" s="1"/>
  <c r="N127" i="1" s="1"/>
  <c r="M45" i="1" a="1"/>
  <c r="M45" i="1" s="1"/>
  <c r="M96" i="1" a="1"/>
  <c r="M96" i="1" s="1"/>
  <c r="N96" i="1" s="1"/>
  <c r="M115" i="1" a="1"/>
  <c r="M115" i="1" s="1"/>
  <c r="N115" i="1" s="1"/>
  <c r="M70" i="1" a="1"/>
  <c r="M70" i="1" s="1"/>
  <c r="N70" i="1" s="1"/>
  <c r="M143" i="1" a="1"/>
  <c r="M143" i="1" s="1"/>
  <c r="N143" i="1"/>
  <c r="M73" i="1" a="1"/>
  <c r="M73" i="1" s="1"/>
  <c r="M134" i="1" a="1"/>
  <c r="M134" i="1" s="1"/>
  <c r="N134" i="1" s="1"/>
  <c r="M116" i="1" a="1"/>
  <c r="M116" i="1" s="1"/>
  <c r="M80" i="1" a="1"/>
  <c r="M80" i="1" s="1"/>
  <c r="N80" i="1" s="1"/>
  <c r="M157" i="1" a="1"/>
  <c r="M157" i="1" s="1"/>
  <c r="N157" i="1"/>
  <c r="M27" i="1" a="1"/>
  <c r="M27" i="1" s="1"/>
  <c r="M16" i="1" a="1"/>
  <c r="M16" i="1" s="1"/>
  <c r="M67" i="1" a="1"/>
  <c r="M67" i="1" s="1"/>
  <c r="M167" i="1" a="1"/>
  <c r="M167" i="1" s="1"/>
  <c r="N167" i="1" s="1"/>
  <c r="M176" i="1" a="1"/>
  <c r="M176" i="1" s="1"/>
  <c r="N176" i="1" s="1"/>
  <c r="M135" i="1" a="1"/>
  <c r="M135" i="1" s="1"/>
  <c r="N135" i="1"/>
  <c r="M44" i="1" a="1"/>
  <c r="M44" i="1" s="1"/>
  <c r="M9" i="1" a="1"/>
  <c r="M9" i="1" s="1"/>
  <c r="M36" i="1" a="1"/>
  <c r="M36" i="1" s="1"/>
  <c r="N36" i="1" s="1"/>
  <c r="M126" i="1" a="1"/>
  <c r="M126" i="1" s="1"/>
  <c r="M72" i="1" a="1"/>
  <c r="M72" i="1" s="1"/>
  <c r="M117" i="1" a="1"/>
  <c r="M117" i="1" s="1"/>
  <c r="M105" i="1" a="1"/>
  <c r="M105" i="1" s="1"/>
  <c r="M139" i="1" a="1"/>
  <c r="M139" i="1" s="1"/>
  <c r="N139" i="1" s="1"/>
  <c r="M90" i="1" a="1"/>
  <c r="M90" i="1" s="1"/>
  <c r="N90" i="1" s="1"/>
  <c r="M86" i="1" a="1"/>
  <c r="M86" i="1" s="1"/>
  <c r="N86" i="1" s="1"/>
  <c r="J84" i="1" a="1"/>
  <c r="J84" i="1" s="1"/>
  <c r="K84" i="1" s="1"/>
  <c r="J44" i="1"/>
  <c r="K44" i="1" s="1"/>
  <c r="J44" i="1" a="1"/>
  <c r="J128" i="1" a="1"/>
  <c r="J128" i="1" s="1"/>
  <c r="K128" i="1" s="1"/>
  <c r="J175" i="1"/>
  <c r="K175" i="1" s="1"/>
  <c r="J175" i="1" a="1"/>
  <c r="J174" i="1" a="1"/>
  <c r="J174" i="1" s="1"/>
  <c r="K174" i="1" s="1"/>
  <c r="J134" i="1"/>
  <c r="K134" i="1" s="1"/>
  <c r="J134" i="1" a="1"/>
  <c r="J35" i="1" a="1"/>
  <c r="J35" i="1" s="1"/>
  <c r="K35" i="1" s="1"/>
  <c r="J57" i="1"/>
  <c r="K57" i="1" s="1"/>
  <c r="J57" i="1" a="1"/>
  <c r="J138" i="1" a="1"/>
  <c r="J138" i="1" s="1"/>
  <c r="K138" i="1" s="1"/>
  <c r="J189" i="1"/>
  <c r="K189" i="1" s="1"/>
  <c r="J189" i="1" a="1"/>
  <c r="J28" i="1" a="1"/>
  <c r="J28" i="1" s="1"/>
  <c r="K28" i="1" s="1"/>
  <c r="J107" i="1"/>
  <c r="K107" i="1" s="1"/>
  <c r="J107" i="1" a="1"/>
  <c r="J109" i="1" a="1"/>
  <c r="J109" i="1" s="1"/>
  <c r="K109" i="1" s="1"/>
  <c r="J103" i="1"/>
  <c r="K103" i="1" s="1"/>
  <c r="J103" i="1" a="1"/>
  <c r="J34" i="1" a="1"/>
  <c r="J34" i="1" s="1"/>
  <c r="K34" i="1" s="1"/>
  <c r="J72" i="1"/>
  <c r="K72" i="1" s="1"/>
  <c r="J72" i="1" a="1"/>
  <c r="J194" i="1" a="1"/>
  <c r="J194" i="1" s="1"/>
  <c r="K194" i="1" s="1"/>
  <c r="J74" i="1"/>
  <c r="K74" i="1" s="1"/>
  <c r="J74" i="1" a="1"/>
  <c r="J33" i="1" a="1"/>
  <c r="J33" i="1" s="1"/>
  <c r="K33" i="1" s="1"/>
  <c r="J65" i="1"/>
  <c r="K65" i="1" s="1"/>
  <c r="J65" i="1" a="1"/>
  <c r="J51" i="1" a="1"/>
  <c r="J51" i="1" s="1"/>
  <c r="K51" i="1" s="1"/>
  <c r="J83" i="1"/>
  <c r="K83" i="1" s="1"/>
  <c r="J83" i="1" a="1"/>
  <c r="J185" i="1" a="1"/>
  <c r="J185" i="1" s="1"/>
  <c r="K185" i="1" s="1"/>
  <c r="J66" i="1"/>
  <c r="K66" i="1" s="1"/>
  <c r="J66" i="1" a="1"/>
  <c r="J14" i="1" a="1"/>
  <c r="J14" i="1" s="1"/>
  <c r="K14" i="1" s="1"/>
  <c r="J85" i="1"/>
  <c r="K85" i="1" s="1"/>
  <c r="J85" i="1" a="1"/>
  <c r="J49" i="1" a="1"/>
  <c r="J49" i="1" s="1"/>
  <c r="K49" i="1" s="1"/>
  <c r="J89" i="1"/>
  <c r="K89" i="1" s="1"/>
  <c r="J89" i="1" a="1"/>
  <c r="J168" i="1" a="1"/>
  <c r="J168" i="1" s="1"/>
  <c r="K168" i="1" s="1"/>
  <c r="J170" i="1"/>
  <c r="K170" i="1" s="1"/>
  <c r="J170" i="1" a="1"/>
  <c r="J163" i="1" a="1"/>
  <c r="J163" i="1" s="1"/>
  <c r="K163" i="1" s="1"/>
  <c r="J169" i="1"/>
  <c r="K169" i="1" s="1"/>
  <c r="J169" i="1" a="1"/>
  <c r="J58" i="1" a="1"/>
  <c r="J58" i="1" s="1"/>
  <c r="K58" i="1" s="1"/>
  <c r="J172" i="1"/>
  <c r="K172" i="1" s="1"/>
  <c r="J172" i="1" a="1"/>
  <c r="J82" i="1" a="1"/>
  <c r="J82" i="1" s="1"/>
  <c r="K82" i="1" s="1"/>
  <c r="J177" i="1"/>
  <c r="K177" i="1" s="1"/>
  <c r="J177" i="1" a="1"/>
  <c r="J48" i="1" a="1"/>
  <c r="J48" i="1" s="1"/>
  <c r="K48" i="1" s="1"/>
  <c r="J140" i="1"/>
  <c r="K140" i="1" s="1"/>
  <c r="J140" i="1" a="1"/>
  <c r="J17" i="1" a="1"/>
  <c r="J17" i="1" s="1"/>
  <c r="K17" i="1" s="1"/>
  <c r="J136" i="1"/>
  <c r="K136" i="1" s="1"/>
  <c r="J136" i="1" a="1"/>
  <c r="J131" i="1" a="1"/>
  <c r="J131" i="1" s="1"/>
  <c r="K131" i="1" s="1"/>
  <c r="G9" i="1" a="1"/>
  <c r="G9" i="1" s="1"/>
  <c r="H9" i="1" s="1"/>
  <c r="J20" i="1" a="1"/>
  <c r="J20" i="1" s="1"/>
  <c r="K20" i="1" s="1"/>
  <c r="J60" i="1"/>
  <c r="K60" i="1" s="1"/>
  <c r="J60" i="1" a="1"/>
  <c r="J139" i="1" a="1"/>
  <c r="J139" i="1" s="1"/>
  <c r="K139" i="1" s="1"/>
  <c r="J141" i="1"/>
  <c r="K141" i="1" s="1"/>
  <c r="J141" i="1" a="1"/>
  <c r="J135" i="1" a="1"/>
  <c r="J135" i="1" s="1"/>
  <c r="K135" i="1" s="1"/>
  <c r="J13" i="1"/>
  <c r="K13" i="1" s="1"/>
  <c r="J13" i="1" a="1"/>
  <c r="J148" i="1" a="1"/>
  <c r="J148" i="1" s="1"/>
  <c r="K148" i="1" s="1"/>
  <c r="J108" i="1"/>
  <c r="K108" i="1" s="1"/>
  <c r="J108" i="1" a="1"/>
  <c r="J18" i="1" a="1"/>
  <c r="J18" i="1" s="1"/>
  <c r="K18" i="1" s="1"/>
  <c r="J111" i="1"/>
  <c r="K111" i="1" s="1"/>
  <c r="J111" i="1" a="1"/>
  <c r="J113" i="1" a="1"/>
  <c r="J113" i="1" s="1"/>
  <c r="K113" i="1" s="1"/>
  <c r="J110" i="1"/>
  <c r="K110" i="1" s="1"/>
  <c r="J110" i="1" a="1"/>
  <c r="J62" i="1" a="1"/>
  <c r="J62" i="1" s="1"/>
  <c r="K62" i="1" s="1"/>
  <c r="J164" i="1"/>
  <c r="K164" i="1" s="1"/>
  <c r="J164" i="1" a="1"/>
  <c r="J146" i="1" a="1"/>
  <c r="J146" i="1" s="1"/>
  <c r="K146" i="1" s="1"/>
  <c r="J45" i="1"/>
  <c r="K45" i="1" s="1"/>
  <c r="J45" i="1" a="1"/>
  <c r="J68" i="1" a="1"/>
  <c r="J68" i="1" s="1"/>
  <c r="K68" i="1" s="1"/>
  <c r="J81" i="1"/>
  <c r="K81" i="1" s="1"/>
  <c r="J81" i="1" a="1"/>
  <c r="J47" i="1" a="1"/>
  <c r="J47" i="1" s="1"/>
  <c r="K47" i="1" s="1"/>
  <c r="J43" i="1"/>
  <c r="K43" i="1" s="1"/>
  <c r="J43" i="1" a="1"/>
  <c r="J37" i="1" a="1"/>
  <c r="J37" i="1" s="1"/>
  <c r="K37" i="1" s="1"/>
  <c r="J119" i="1"/>
  <c r="K119" i="1" s="1"/>
  <c r="J119" i="1" a="1"/>
  <c r="J158" i="1" a="1"/>
  <c r="J158" i="1" s="1"/>
  <c r="K158" i="1" s="1"/>
  <c r="J54" i="1"/>
  <c r="K54" i="1" s="1"/>
  <c r="J54" i="1" a="1"/>
  <c r="J55" i="1" a="1"/>
  <c r="J55" i="1" s="1"/>
  <c r="K55" i="1" s="1"/>
  <c r="J42" i="1"/>
  <c r="K42" i="1" s="1"/>
  <c r="J42" i="1" a="1"/>
  <c r="J52" i="1" a="1"/>
  <c r="J52" i="1" s="1"/>
  <c r="K52" i="1" s="1"/>
  <c r="J92" i="1"/>
  <c r="K92" i="1" s="1"/>
  <c r="J92" i="1" a="1"/>
  <c r="J171" i="1" a="1"/>
  <c r="J171" i="1" s="1"/>
  <c r="K171" i="1" s="1"/>
  <c r="J173" i="1"/>
  <c r="K173" i="1" s="1"/>
  <c r="J173" i="1" a="1"/>
  <c r="J167" i="1" a="1"/>
  <c r="J167" i="1" s="1"/>
  <c r="K167" i="1" s="1"/>
  <c r="J19" i="1"/>
  <c r="K19" i="1" s="1"/>
  <c r="J19" i="1" a="1"/>
  <c r="J30" i="1" a="1"/>
  <c r="J30" i="1" s="1"/>
  <c r="K30" i="1" s="1"/>
  <c r="J8" i="1"/>
  <c r="K8" i="1" s="1"/>
  <c r="J8" i="1" a="1"/>
  <c r="J50" i="1" a="1"/>
  <c r="J50" i="1" s="1"/>
  <c r="K50" i="1" s="1"/>
  <c r="J143" i="1"/>
  <c r="K143" i="1" s="1"/>
  <c r="J143" i="1" a="1"/>
  <c r="J145" i="1" a="1"/>
  <c r="J145" i="1" s="1"/>
  <c r="K145" i="1" s="1"/>
  <c r="J142" i="1"/>
  <c r="K142" i="1" s="1"/>
  <c r="J142" i="1" a="1"/>
  <c r="J41" i="1" a="1"/>
  <c r="J41" i="1" s="1"/>
  <c r="K41" i="1" s="1"/>
  <c r="J36" i="1"/>
  <c r="K36" i="1" s="1"/>
  <c r="J36" i="1" a="1"/>
  <c r="J105" i="1" a="1"/>
  <c r="J105" i="1" s="1"/>
  <c r="K105" i="1" s="1"/>
  <c r="J91" i="1"/>
  <c r="K91" i="1" s="1"/>
  <c r="J91" i="1" a="1"/>
  <c r="J118" i="1" a="1"/>
  <c r="J118" i="1" s="1"/>
  <c r="K118" i="1" s="1"/>
  <c r="J25" i="1"/>
  <c r="K25" i="1" s="1"/>
  <c r="J25" i="1" a="1"/>
  <c r="J104" i="1" a="1"/>
  <c r="J104" i="1" s="1"/>
  <c r="K104" i="1" s="1"/>
  <c r="J106" i="1"/>
  <c r="K106" i="1" s="1"/>
  <c r="J106" i="1" a="1"/>
  <c r="J99" i="1" a="1"/>
  <c r="J99" i="1" s="1"/>
  <c r="K99" i="1" s="1"/>
  <c r="J7" i="1"/>
  <c r="K7" i="1" s="1"/>
  <c r="J7" i="1" a="1"/>
  <c r="G43" i="1" a="1"/>
  <c r="G43" i="1" s="1"/>
  <c r="H43" i="1" s="1"/>
  <c r="J70" i="1"/>
  <c r="K70" i="1" s="1"/>
  <c r="J70" i="1" a="1"/>
  <c r="J46" i="1" a="1"/>
  <c r="J46" i="1" s="1"/>
  <c r="K46" i="1" s="1"/>
  <c r="J26" i="1"/>
  <c r="K26" i="1" s="1"/>
  <c r="J26" i="1" a="1"/>
  <c r="J125" i="1" a="1"/>
  <c r="J125" i="1" s="1"/>
  <c r="K125" i="1" s="1"/>
  <c r="J22" i="1"/>
  <c r="K22" i="1" s="1"/>
  <c r="J22" i="1" a="1"/>
  <c r="J123" i="1" a="1"/>
  <c r="J123" i="1" s="1"/>
  <c r="K123" i="1" s="1"/>
  <c r="J16" i="1"/>
  <c r="K16" i="1" s="1"/>
  <c r="J16" i="1" a="1"/>
  <c r="J121" i="1" a="1"/>
  <c r="J121" i="1" s="1"/>
  <c r="K121" i="1" s="1"/>
  <c r="J186" i="1"/>
  <c r="K186" i="1" s="1"/>
  <c r="J186" i="1" a="1"/>
  <c r="J151" i="1" a="1"/>
  <c r="J151" i="1" s="1"/>
  <c r="K151" i="1" s="1"/>
  <c r="J115" i="1"/>
  <c r="K115" i="1" s="1"/>
  <c r="J115" i="1" a="1"/>
  <c r="J116" i="1" a="1"/>
  <c r="J116" i="1" s="1"/>
  <c r="K116" i="1" s="1"/>
  <c r="J94" i="1"/>
  <c r="K94" i="1" s="1"/>
  <c r="J94" i="1" a="1"/>
  <c r="J162" i="1" a="1"/>
  <c r="J162" i="1" s="1"/>
  <c r="K162" i="1" s="1"/>
  <c r="J24" i="1"/>
  <c r="K24" i="1" s="1"/>
  <c r="J24" i="1" a="1"/>
  <c r="J88" i="1" a="1"/>
  <c r="J88" i="1" s="1"/>
  <c r="K88" i="1" s="1"/>
  <c r="J64" i="1"/>
  <c r="K64" i="1" s="1"/>
  <c r="J64" i="1" a="1"/>
  <c r="J97" i="1" a="1"/>
  <c r="J97" i="1" s="1"/>
  <c r="K97" i="1" s="1"/>
  <c r="J161" i="1"/>
  <c r="K161" i="1" s="1"/>
  <c r="J161" i="1" a="1"/>
  <c r="J93" i="1" a="1"/>
  <c r="J93" i="1" s="1"/>
  <c r="K93" i="1" s="1"/>
  <c r="J159" i="1"/>
  <c r="K159" i="1" s="1"/>
  <c r="J159" i="1" a="1"/>
  <c r="J87" i="1" a="1"/>
  <c r="J87" i="1" s="1"/>
  <c r="K87" i="1" s="1"/>
  <c r="J156" i="1"/>
  <c r="K156" i="1" s="1"/>
  <c r="J156" i="1" a="1"/>
  <c r="J147" i="1" a="1"/>
  <c r="J147" i="1" s="1"/>
  <c r="K147" i="1" s="1"/>
  <c r="J126" i="1"/>
  <c r="K126" i="1" s="1"/>
  <c r="J126" i="1" a="1"/>
  <c r="J150" i="1" a="1"/>
  <c r="J150" i="1" s="1"/>
  <c r="K150" i="1" s="1"/>
  <c r="J102" i="1"/>
  <c r="K102" i="1" s="1"/>
  <c r="J102" i="1" a="1"/>
  <c r="J114" i="1" a="1"/>
  <c r="J114" i="1" s="1"/>
  <c r="K114" i="1" s="1"/>
  <c r="J180" i="1"/>
  <c r="K180" i="1" s="1"/>
  <c r="J180" i="1" a="1"/>
  <c r="J27" i="1" a="1"/>
  <c r="J27" i="1" s="1"/>
  <c r="K27" i="1" s="1"/>
  <c r="J21" i="1"/>
  <c r="K21" i="1" s="1"/>
  <c r="J21" i="1" a="1"/>
  <c r="J40" i="1" a="1"/>
  <c r="J40" i="1" s="1"/>
  <c r="K40" i="1" s="1"/>
  <c r="J132" i="1"/>
  <c r="K132" i="1" s="1"/>
  <c r="J132" i="1" a="1"/>
  <c r="J63" i="1" a="1"/>
  <c r="J63" i="1" s="1"/>
  <c r="K63" i="1" s="1"/>
  <c r="J39" i="1"/>
  <c r="K39" i="1" s="1"/>
  <c r="J39" i="1" a="1"/>
  <c r="J12" i="1" a="1"/>
  <c r="J12" i="1" s="1"/>
  <c r="K12" i="1" s="1"/>
  <c r="J122" i="1"/>
  <c r="K122" i="1" s="1"/>
  <c r="J122" i="1" a="1"/>
  <c r="J15" i="1" a="1"/>
  <c r="J15" i="1" s="1"/>
  <c r="K15" i="1" s="1"/>
  <c r="J120" i="1"/>
  <c r="K120" i="1" s="1"/>
  <c r="J120" i="1" a="1"/>
  <c r="J10" i="1" a="1"/>
  <c r="J10" i="1" s="1"/>
  <c r="K10" i="1" s="1"/>
  <c r="J117" i="1"/>
  <c r="K117" i="1" s="1"/>
  <c r="J117" i="1" a="1"/>
  <c r="J182" i="1" a="1"/>
  <c r="J182" i="1" s="1"/>
  <c r="K182" i="1" s="1"/>
  <c r="J137" i="1"/>
  <c r="K137" i="1" s="1"/>
  <c r="J137" i="1" a="1"/>
  <c r="J101" i="1" a="1"/>
  <c r="J101" i="1" s="1"/>
  <c r="K101" i="1" s="1"/>
  <c r="G72" i="1" a="1"/>
  <c r="G72" i="1" s="1"/>
  <c r="H72" i="1" s="1"/>
  <c r="J38" i="1" a="1"/>
  <c r="J38" i="1" s="1"/>
  <c r="K38" i="1" s="1"/>
  <c r="J11" i="1"/>
  <c r="K11" i="1" s="1"/>
  <c r="J11" i="1" a="1"/>
  <c r="J78" i="1" a="1"/>
  <c r="J78" i="1" s="1"/>
  <c r="K78" i="1" s="1"/>
  <c r="J90" i="1"/>
  <c r="K90" i="1" s="1"/>
  <c r="J90" i="1" a="1"/>
  <c r="J157" i="1" a="1"/>
  <c r="J157" i="1" s="1"/>
  <c r="K157" i="1" s="1"/>
  <c r="J86" i="1"/>
  <c r="K86" i="1" s="1"/>
  <c r="J86" i="1" a="1"/>
  <c r="J155" i="1" a="1"/>
  <c r="J155" i="1" s="1"/>
  <c r="K155" i="1" s="1"/>
  <c r="J80" i="1"/>
  <c r="K80" i="1" s="1"/>
  <c r="J80" i="1" a="1"/>
  <c r="J153" i="1" a="1"/>
  <c r="J153" i="1" s="1"/>
  <c r="K153" i="1" s="1"/>
  <c r="J133" i="1"/>
  <c r="K133" i="1" s="1"/>
  <c r="J133" i="1" a="1"/>
  <c r="J112" i="1" a="1"/>
  <c r="J112" i="1" s="1"/>
  <c r="K112" i="1" s="1"/>
  <c r="J9" i="1"/>
  <c r="K9" i="1" s="1"/>
  <c r="J9" i="1" a="1"/>
  <c r="J181" i="1" a="1"/>
  <c r="J181" i="1" s="1"/>
  <c r="K181" i="1" s="1"/>
  <c r="J160" i="1"/>
  <c r="K160" i="1" s="1"/>
  <c r="J160" i="1" a="1"/>
  <c r="J76" i="1" a="1"/>
  <c r="J76" i="1" s="1"/>
  <c r="K76" i="1" s="1"/>
  <c r="J56" i="1"/>
  <c r="K56" i="1" s="1"/>
  <c r="J56" i="1" a="1"/>
  <c r="J32" i="1" a="1"/>
  <c r="J32" i="1" s="1"/>
  <c r="K32" i="1" s="1"/>
  <c r="J96" i="1"/>
  <c r="K96" i="1" s="1"/>
  <c r="J96" i="1" a="1"/>
  <c r="J129" i="1" a="1"/>
  <c r="J129" i="1" s="1"/>
  <c r="K129" i="1" s="1"/>
  <c r="J29" i="1"/>
  <c r="K29" i="1" s="1"/>
  <c r="J29" i="1" a="1"/>
  <c r="J127" i="1" a="1"/>
  <c r="J127" i="1" s="1"/>
  <c r="K127" i="1" s="1"/>
  <c r="J23" i="1"/>
  <c r="K23" i="1" s="1"/>
  <c r="J23" i="1" a="1"/>
  <c r="J124" i="1" a="1"/>
  <c r="J124" i="1" s="1"/>
  <c r="K124" i="1" s="1"/>
  <c r="J190" i="1"/>
  <c r="K190" i="1" s="1"/>
  <c r="J190" i="1" a="1"/>
  <c r="J165" i="1" a="1"/>
  <c r="J165" i="1" s="1"/>
  <c r="K165" i="1" s="1"/>
  <c r="J130" i="1"/>
  <c r="K130" i="1" s="1"/>
  <c r="J130" i="1" a="1"/>
  <c r="J179" i="1" a="1"/>
  <c r="J179" i="1" s="1"/>
  <c r="K179" i="1" s="1"/>
  <c r="J166" i="1"/>
  <c r="K166" i="1" s="1"/>
  <c r="J166" i="1" a="1"/>
  <c r="J178" i="1" a="1"/>
  <c r="J178" i="1" s="1"/>
  <c r="K178" i="1" s="1"/>
  <c r="J193" i="1"/>
  <c r="K193" i="1" s="1"/>
  <c r="J193" i="1" a="1"/>
  <c r="J59" i="1" a="1"/>
  <c r="J59" i="1" s="1"/>
  <c r="K59" i="1" s="1"/>
  <c r="J67" i="1"/>
  <c r="K67" i="1" s="1"/>
  <c r="J67" i="1" a="1"/>
  <c r="J100" i="1" a="1"/>
  <c r="J100" i="1" s="1"/>
  <c r="K100" i="1" s="1"/>
  <c r="J31" i="1"/>
  <c r="K31" i="1" s="1"/>
  <c r="J31" i="1" a="1"/>
  <c r="J95" i="1" a="1"/>
  <c r="J95" i="1" s="1"/>
  <c r="K95" i="1" s="1"/>
  <c r="J71" i="1"/>
  <c r="K71" i="1" s="1"/>
  <c r="J71" i="1" a="1"/>
  <c r="J75" i="1" a="1"/>
  <c r="J75" i="1" s="1"/>
  <c r="K75" i="1" s="1"/>
  <c r="J154" i="1"/>
  <c r="K154" i="1" s="1"/>
  <c r="J154" i="1" a="1"/>
  <c r="J79" i="1" a="1"/>
  <c r="J79" i="1" s="1"/>
  <c r="K79" i="1" s="1"/>
  <c r="J152" i="1"/>
  <c r="K152" i="1" s="1"/>
  <c r="J152" i="1" a="1"/>
  <c r="J73" i="1" a="1"/>
  <c r="J73" i="1" s="1"/>
  <c r="K73" i="1" s="1"/>
  <c r="J149" i="1"/>
  <c r="K149" i="1" s="1"/>
  <c r="J149" i="1" a="1"/>
  <c r="J176" i="1" a="1"/>
  <c r="J176" i="1" s="1"/>
  <c r="K176" i="1" s="1"/>
  <c r="J98" i="1"/>
  <c r="K98" i="1" s="1"/>
  <c r="J98" i="1" a="1"/>
  <c r="J144" i="1" a="1"/>
  <c r="J144" i="1" s="1"/>
  <c r="K144" i="1" s="1"/>
  <c r="G161" i="1" a="1"/>
  <c r="G161" i="1" s="1"/>
  <c r="H161" i="1" s="1"/>
  <c r="J195" i="1" a="1"/>
  <c r="J195" i="1" s="1"/>
  <c r="K195" i="1" s="1"/>
  <c r="J77" i="1"/>
  <c r="K77" i="1" s="1"/>
  <c r="J77" i="1" a="1"/>
  <c r="G118" i="1" a="1"/>
  <c r="G118" i="1" s="1"/>
  <c r="H118" i="1" s="1"/>
  <c r="G145" i="1" a="1"/>
  <c r="G145" i="1" s="1"/>
  <c r="H145" i="1" s="1"/>
  <c r="H183" i="13" s="1"/>
  <c r="G18" i="1" a="1"/>
  <c r="G18" i="1" s="1"/>
  <c r="H18" i="1" s="1"/>
  <c r="G62" i="1" a="1"/>
  <c r="G62" i="1" s="1"/>
  <c r="H62" i="1" s="1"/>
  <c r="G127" i="1" a="1"/>
  <c r="G127" i="1" s="1"/>
  <c r="H127" i="1" s="1"/>
  <c r="G185" i="1" a="1"/>
  <c r="G185" i="1" s="1"/>
  <c r="H185" i="1" s="1"/>
  <c r="G36" i="1" a="1"/>
  <c r="G36" i="1" s="1"/>
  <c r="H36" i="1" s="1"/>
  <c r="G66" i="1" a="1"/>
  <c r="G66" i="1" s="1"/>
  <c r="H66" i="1" s="1"/>
  <c r="G130" i="1" a="1"/>
  <c r="G130" i="1" s="1"/>
  <c r="H130" i="1" s="1"/>
  <c r="G169" i="1" a="1"/>
  <c r="G169" i="1" s="1"/>
  <c r="H169" i="1" s="1"/>
  <c r="G157" i="1" a="1"/>
  <c r="G157" i="1" s="1"/>
  <c r="H157" i="1" s="1"/>
  <c r="G32" i="1" a="1"/>
  <c r="G32" i="1" s="1"/>
  <c r="H32" i="1" s="1"/>
  <c r="G48" i="1" a="1"/>
  <c r="G48" i="1" s="1"/>
  <c r="H48" i="1" s="1"/>
  <c r="G64" i="1" a="1"/>
  <c r="G64" i="1" s="1"/>
  <c r="H64" i="1" s="1"/>
  <c r="G17" i="1" a="1"/>
  <c r="G17" i="1" s="1"/>
  <c r="H17" i="1" s="1"/>
  <c r="G51" i="1" a="1"/>
  <c r="G51" i="1" s="1"/>
  <c r="H51" i="1" s="1"/>
  <c r="G83" i="1" a="1"/>
  <c r="G83" i="1" s="1"/>
  <c r="H83" i="1" s="1"/>
  <c r="G49" i="1" a="1"/>
  <c r="G49" i="1" s="1"/>
  <c r="H49" i="1" s="1"/>
  <c r="G90" i="1" a="1"/>
  <c r="G90" i="1" s="1"/>
  <c r="H90" i="1" s="1"/>
  <c r="G121" i="1" a="1"/>
  <c r="G121" i="1" s="1"/>
  <c r="H121" i="1" s="1"/>
  <c r="G76" i="1" a="1"/>
  <c r="G76" i="1" s="1"/>
  <c r="H76" i="1" s="1"/>
  <c r="G184" i="1" a="1"/>
  <c r="G184" i="1" s="1"/>
  <c r="H184" i="1" s="1"/>
  <c r="M184" i="1" a="1"/>
  <c r="M184" i="1" s="1"/>
  <c r="G183" i="1" a="1"/>
  <c r="G183" i="1" s="1"/>
  <c r="H183" i="1" s="1"/>
  <c r="M183" i="1" a="1"/>
  <c r="M183" i="1" s="1"/>
  <c r="G95" i="1" a="1"/>
  <c r="G95" i="1" s="1"/>
  <c r="H95" i="1" s="1"/>
  <c r="G175" i="1" a="1"/>
  <c r="G175" i="1" s="1"/>
  <c r="H175" i="1" s="1"/>
  <c r="G46" i="1" a="1"/>
  <c r="G46" i="1" s="1"/>
  <c r="H46" i="1" s="1"/>
  <c r="G81" i="1" a="1"/>
  <c r="G81" i="1" s="1"/>
  <c r="H81" i="1" s="1"/>
  <c r="G104" i="1" a="1"/>
  <c r="G104" i="1" s="1"/>
  <c r="H104" i="1" s="1"/>
  <c r="G174" i="1" a="1"/>
  <c r="G174" i="1" s="1"/>
  <c r="H174" i="1" s="1"/>
  <c r="G179" i="1" a="1"/>
  <c r="G179" i="1" s="1"/>
  <c r="H179" i="1" s="1"/>
  <c r="G33" i="1" a="1"/>
  <c r="G33" i="1" s="1"/>
  <c r="H33" i="1" s="1"/>
  <c r="G136" i="1" a="1"/>
  <c r="G136" i="1" s="1"/>
  <c r="H136" i="1" s="1"/>
  <c r="G80" i="1" a="1"/>
  <c r="G80" i="1" s="1"/>
  <c r="H80" i="1" s="1"/>
  <c r="G50" i="1" a="1"/>
  <c r="G50" i="1" s="1"/>
  <c r="H50" i="1" s="1"/>
  <c r="G77" i="1" a="1"/>
  <c r="G77" i="1" s="1"/>
  <c r="H77" i="1" s="1"/>
  <c r="M77" i="1" a="1"/>
  <c r="M77" i="1" s="1"/>
  <c r="N77" i="1"/>
  <c r="G98" i="1" a="1"/>
  <c r="G98" i="1" s="1"/>
  <c r="H98" i="1" s="1"/>
  <c r="G146" i="1" a="1"/>
  <c r="G146" i="1" s="1"/>
  <c r="H146" i="1" s="1"/>
  <c r="G124" i="1" a="1"/>
  <c r="G124" i="1" s="1"/>
  <c r="H124" i="1" s="1"/>
  <c r="G109" i="1" a="1"/>
  <c r="G109" i="1" s="1"/>
  <c r="H109" i="1" s="1"/>
  <c r="G148" i="1" a="1"/>
  <c r="G148" i="1" s="1"/>
  <c r="H148" i="1" s="1"/>
  <c r="G133" i="1" a="1"/>
  <c r="G133" i="1" s="1"/>
  <c r="H133" i="1" s="1"/>
  <c r="G82" i="1" a="1"/>
  <c r="G82" i="1" s="1"/>
  <c r="H82" i="1" s="1"/>
  <c r="G41" i="1" a="1"/>
  <c r="G41" i="1" s="1"/>
  <c r="H41" i="1" s="1"/>
  <c r="G190" i="1" a="1"/>
  <c r="G190" i="1" s="1"/>
  <c r="H190" i="1" s="1"/>
  <c r="G92" i="1" a="1"/>
  <c r="G92" i="1" s="1"/>
  <c r="H92" i="1" s="1"/>
  <c r="G189" i="1" a="1"/>
  <c r="G189" i="1" s="1"/>
  <c r="H189" i="1" s="1"/>
  <c r="G93" i="1" a="1"/>
  <c r="G93" i="1" s="1"/>
  <c r="H93" i="1" s="1"/>
  <c r="G162" i="1" a="1"/>
  <c r="G162" i="1" s="1"/>
  <c r="H162" i="1" s="1"/>
  <c r="G135" i="1" a="1"/>
  <c r="G135" i="1" s="1"/>
  <c r="H135" i="1" s="1"/>
  <c r="H173" i="13" s="1"/>
  <c r="G87" i="1" a="1"/>
  <c r="G87" i="1" s="1"/>
  <c r="H87" i="1" s="1"/>
  <c r="G131" i="1" a="1"/>
  <c r="G131" i="1" s="1"/>
  <c r="H131" i="1" s="1"/>
  <c r="G168" i="1" a="1"/>
  <c r="G168" i="1" s="1"/>
  <c r="H168" i="1" s="1"/>
  <c r="G151" i="1" a="1"/>
  <c r="G151" i="1" s="1"/>
  <c r="H151" i="1" s="1"/>
  <c r="G59" i="1" a="1"/>
  <c r="G59" i="1" s="1"/>
  <c r="H59" i="1" s="1"/>
  <c r="G19" i="1" a="1"/>
  <c r="G19" i="1" s="1"/>
  <c r="H19" i="1" s="1"/>
  <c r="G30" i="1" a="1"/>
  <c r="G30" i="1" s="1"/>
  <c r="H30" i="1" s="1"/>
  <c r="G63" i="1" a="1"/>
  <c r="G63" i="1" s="1"/>
  <c r="H63" i="1" s="1"/>
  <c r="G114" i="1" a="1"/>
  <c r="G114" i="1" s="1"/>
  <c r="H114" i="1" s="1"/>
  <c r="G158" i="1" a="1"/>
  <c r="G158" i="1" s="1"/>
  <c r="H158" i="1" s="1"/>
  <c r="G147" i="1" a="1"/>
  <c r="G147" i="1" s="1"/>
  <c r="H147" i="1" s="1"/>
  <c r="G24" i="1" a="1"/>
  <c r="G24" i="1" s="1"/>
  <c r="H24" i="1" s="1"/>
  <c r="G10" i="1" a="1"/>
  <c r="G10" i="1" s="1"/>
  <c r="H10" i="1" s="1"/>
  <c r="G68" i="1" a="1"/>
  <c r="G68" i="1" s="1"/>
  <c r="H68" i="1" s="1"/>
  <c r="H106" i="13" s="1"/>
  <c r="G34" i="1" a="1"/>
  <c r="G34" i="1" s="1"/>
  <c r="H34" i="1" s="1"/>
  <c r="G55" i="1" a="1"/>
  <c r="G55" i="1" s="1"/>
  <c r="H55" i="1" s="1"/>
  <c r="G78" i="1" a="1"/>
  <c r="G78" i="1" s="1"/>
  <c r="H78" i="1" s="1"/>
  <c r="G84" i="1" a="1"/>
  <c r="G84" i="1" s="1"/>
  <c r="H84" i="1" s="1"/>
  <c r="G194" i="1" a="1"/>
  <c r="G194" i="1" s="1"/>
  <c r="H194" i="1" s="1"/>
  <c r="G171" i="1" a="1"/>
  <c r="G171" i="1" s="1"/>
  <c r="H171" i="1" s="1"/>
  <c r="G12" i="1" a="1"/>
  <c r="G12" i="1" s="1"/>
  <c r="H12" i="1" s="1"/>
  <c r="G53" i="1" a="1"/>
  <c r="G53" i="1" s="1"/>
  <c r="H53" i="1" s="1"/>
  <c r="M53" i="1" a="1"/>
  <c r="M53" i="1" s="1"/>
  <c r="G61" i="1" a="1"/>
  <c r="G61" i="1" s="1"/>
  <c r="H61" i="1" s="1"/>
  <c r="M61" i="1" a="1"/>
  <c r="M61" i="1" s="1"/>
  <c r="G40" i="1" a="1"/>
  <c r="G40" i="1" s="1"/>
  <c r="H40" i="1" s="1"/>
  <c r="G56" i="1" a="1"/>
  <c r="G56" i="1" s="1"/>
  <c r="H56" i="1" s="1"/>
  <c r="G23" i="1" a="1"/>
  <c r="G23" i="1" s="1"/>
  <c r="H23" i="1" s="1"/>
  <c r="G35" i="1" a="1"/>
  <c r="G35" i="1" s="1"/>
  <c r="H35" i="1" s="1"/>
  <c r="G75" i="1" a="1"/>
  <c r="G75" i="1" s="1"/>
  <c r="H75" i="1" s="1"/>
  <c r="G91" i="1" a="1"/>
  <c r="G91" i="1" s="1"/>
  <c r="H91" i="1" s="1"/>
  <c r="G99" i="1" a="1"/>
  <c r="G99" i="1" s="1"/>
  <c r="H99" i="1" s="1"/>
  <c r="G128" i="1" a="1"/>
  <c r="G128" i="1" s="1"/>
  <c r="H128" i="1" s="1"/>
  <c r="G152" i="1" a="1"/>
  <c r="G152" i="1" s="1"/>
  <c r="H152" i="1" s="1"/>
  <c r="G125" i="1" a="1"/>
  <c r="G125" i="1" s="1"/>
  <c r="H125" i="1" s="1"/>
  <c r="G22" i="1" a="1"/>
  <c r="G22" i="1" s="1"/>
  <c r="H22" i="1" s="1"/>
  <c r="G180" i="1" a="1"/>
  <c r="G180" i="1" s="1"/>
  <c r="H180" i="1" s="1"/>
  <c r="G103" i="1" a="1"/>
  <c r="G103" i="1" s="1"/>
  <c r="H103" i="1" s="1"/>
  <c r="G31" i="1" a="1"/>
  <c r="G31" i="1" s="1"/>
  <c r="H31" i="1" s="1"/>
  <c r="G86" i="1" a="1"/>
  <c r="G86" i="1" s="1"/>
  <c r="H86" i="1" s="1"/>
  <c r="G138" i="1" a="1"/>
  <c r="G138" i="1" s="1"/>
  <c r="H138" i="1" s="1"/>
  <c r="G88" i="1" a="1"/>
  <c r="G88" i="1" s="1"/>
  <c r="H88" i="1" s="1"/>
  <c r="G142" i="1" a="1"/>
  <c r="G142" i="1" s="1"/>
  <c r="H142" i="1" s="1"/>
  <c r="G108" i="1" a="1"/>
  <c r="G108" i="1" s="1"/>
  <c r="H108" i="1" s="1"/>
  <c r="G52" i="1" a="1"/>
  <c r="G52" i="1" s="1"/>
  <c r="H52" i="1" s="1"/>
  <c r="G116" i="1" a="1"/>
  <c r="G116" i="1" s="1"/>
  <c r="H116" i="1" s="1"/>
  <c r="G15" i="1" a="1"/>
  <c r="G15" i="1" s="1"/>
  <c r="H15" i="1" s="1"/>
  <c r="G57" i="1" a="1"/>
  <c r="G57" i="1" s="1"/>
  <c r="H57" i="1" s="1"/>
  <c r="G120" i="1" a="1"/>
  <c r="G120" i="1" s="1"/>
  <c r="H120" i="1" s="1"/>
  <c r="G178" i="1" a="1"/>
  <c r="G178" i="1" s="1"/>
  <c r="H178" i="1" s="1"/>
  <c r="G126" i="1" a="1"/>
  <c r="G126" i="1" s="1"/>
  <c r="H126" i="1" s="1"/>
  <c r="G8" i="1" a="1"/>
  <c r="G8" i="1" s="1"/>
  <c r="H8" i="1" s="1"/>
  <c r="G105" i="1" a="1"/>
  <c r="G105" i="1" s="1"/>
  <c r="H105" i="1" s="1"/>
  <c r="G106" i="1" a="1"/>
  <c r="G106" i="1" s="1"/>
  <c r="H106" i="1" s="1"/>
  <c r="G96" i="1" a="1"/>
  <c r="G96" i="1" s="1"/>
  <c r="H96" i="1" s="1"/>
  <c r="G111" i="1" a="1"/>
  <c r="G111" i="1" s="1"/>
  <c r="H111" i="1" s="1"/>
  <c r="G144" i="1" a="1"/>
  <c r="G144" i="1" s="1"/>
  <c r="H144" i="1" s="1"/>
  <c r="G160" i="1" a="1"/>
  <c r="G160" i="1" s="1"/>
  <c r="H160" i="1" s="1"/>
  <c r="G176" i="1" a="1"/>
  <c r="G176" i="1" s="1"/>
  <c r="H176" i="1" s="1"/>
  <c r="G192" i="1" a="1"/>
  <c r="G192" i="1" s="1"/>
  <c r="H192" i="1" s="1"/>
  <c r="M192" i="1" a="1"/>
  <c r="M192" i="1" s="1"/>
  <c r="G141" i="1" a="1"/>
  <c r="G141" i="1" s="1"/>
  <c r="H141" i="1" s="1"/>
  <c r="G137" i="1" a="1"/>
  <c r="G137" i="1" s="1"/>
  <c r="H137" i="1" s="1"/>
  <c r="G167" i="1" a="1"/>
  <c r="G167" i="1" s="1"/>
  <c r="H167" i="1" s="1"/>
  <c r="G177" i="1" a="1"/>
  <c r="G177" i="1" s="1"/>
  <c r="H177" i="1" s="1"/>
  <c r="G13" i="1" a="1"/>
  <c r="G13" i="1" s="1"/>
  <c r="H13" i="1" s="1"/>
  <c r="G14" i="1" a="1"/>
  <c r="G14" i="1" s="1"/>
  <c r="H14" i="1" s="1"/>
  <c r="G79" i="1" a="1"/>
  <c r="G79" i="1" s="1"/>
  <c r="H79" i="1" s="1"/>
  <c r="G65" i="1" a="1"/>
  <c r="G65" i="1" s="1"/>
  <c r="H65" i="1" s="1"/>
  <c r="G172" i="1" a="1"/>
  <c r="G172" i="1" s="1"/>
  <c r="H172" i="1" s="1"/>
  <c r="G101" i="1" a="1"/>
  <c r="G101" i="1" s="1"/>
  <c r="H101" i="1" s="1"/>
  <c r="G159" i="1" a="1"/>
  <c r="G159" i="1" s="1"/>
  <c r="H159" i="1" s="1"/>
  <c r="G193" i="1" a="1"/>
  <c r="G193" i="1" s="1"/>
  <c r="H193" i="1" s="1"/>
  <c r="G173" i="1" a="1"/>
  <c r="G173" i="1" s="1"/>
  <c r="H173" i="1" s="1"/>
  <c r="G149" i="1" a="1"/>
  <c r="G149" i="1" s="1"/>
  <c r="H149" i="1" s="1"/>
  <c r="G38" i="1" a="1"/>
  <c r="G38" i="1" s="1"/>
  <c r="H38" i="1" s="1"/>
  <c r="G54" i="1" a="1"/>
  <c r="G54" i="1" s="1"/>
  <c r="H54" i="1" s="1"/>
  <c r="G11" i="1" a="1"/>
  <c r="G11" i="1" s="1"/>
  <c r="H11" i="1" s="1"/>
  <c r="G47" i="1" a="1"/>
  <c r="G47" i="1" s="1"/>
  <c r="H47" i="1" s="1"/>
  <c r="G73" i="1" a="1"/>
  <c r="G73" i="1" s="1"/>
  <c r="H73" i="1" s="1"/>
  <c r="G89" i="1" a="1"/>
  <c r="G89" i="1" s="1"/>
  <c r="H89" i="1" s="1"/>
  <c r="G70" i="1" a="1"/>
  <c r="G70" i="1" s="1"/>
  <c r="H70" i="1" s="1"/>
  <c r="G107" i="1" a="1"/>
  <c r="G107" i="1" s="1"/>
  <c r="H107" i="1" s="1"/>
  <c r="G97" i="1" a="1"/>
  <c r="G97" i="1" s="1"/>
  <c r="H97" i="1" s="1"/>
  <c r="G129" i="1" a="1"/>
  <c r="G129" i="1" s="1"/>
  <c r="H129" i="1" s="1"/>
  <c r="G134" i="1" a="1"/>
  <c r="G134" i="1" s="1"/>
  <c r="H134" i="1" s="1"/>
  <c r="G150" i="1" a="1"/>
  <c r="G150" i="1" s="1"/>
  <c r="H150" i="1" s="1"/>
  <c r="G166" i="1" a="1"/>
  <c r="G166" i="1" s="1"/>
  <c r="H166" i="1" s="1"/>
  <c r="G182" i="1" a="1"/>
  <c r="G182" i="1" s="1"/>
  <c r="H182" i="1" s="1"/>
  <c r="G100" i="1" a="1"/>
  <c r="G100" i="1" s="1"/>
  <c r="H100" i="1" s="1"/>
  <c r="G119" i="1" a="1"/>
  <c r="G119" i="1" s="1"/>
  <c r="H119" i="1" s="1"/>
  <c r="G163" i="1" a="1"/>
  <c r="G163" i="1" s="1"/>
  <c r="H163" i="1" s="1"/>
  <c r="G195" i="1" a="1"/>
  <c r="G195" i="1" s="1"/>
  <c r="H195" i="1" s="1"/>
  <c r="M195" i="1" a="1"/>
  <c r="M195" i="1" s="1"/>
  <c r="G153" i="1" a="1"/>
  <c r="G153" i="1" s="1"/>
  <c r="H153" i="1" s="1"/>
  <c r="G29" i="1" a="1"/>
  <c r="G29" i="1" s="1"/>
  <c r="H29" i="1" s="1"/>
  <c r="G16" i="1" a="1"/>
  <c r="G16" i="1" s="1"/>
  <c r="H16" i="1" s="1"/>
  <c r="G122" i="1" a="1"/>
  <c r="G122" i="1" s="1"/>
  <c r="H122" i="1" s="1"/>
  <c r="G188" i="1" a="1"/>
  <c r="G188" i="1" s="1"/>
  <c r="H188" i="1" s="1"/>
  <c r="M188" i="1" a="1"/>
  <c r="M188" i="1" s="1"/>
  <c r="G132" i="1" a="1"/>
  <c r="G132" i="1" s="1"/>
  <c r="H132" i="1" s="1"/>
  <c r="G181" i="1" a="1"/>
  <c r="G181" i="1" s="1"/>
  <c r="H181" i="1" s="1"/>
  <c r="G28" i="1" a="1"/>
  <c r="G28" i="1" s="1"/>
  <c r="H28" i="1" s="1"/>
  <c r="G44" i="1" a="1"/>
  <c r="G44" i="1" s="1"/>
  <c r="H44" i="1" s="1"/>
  <c r="G60" i="1" a="1"/>
  <c r="G60" i="1" s="1"/>
  <c r="H60" i="1" s="1"/>
  <c r="G156" i="1" a="1"/>
  <c r="G156" i="1" s="1"/>
  <c r="H156" i="1" s="1"/>
  <c r="G165" i="1" a="1"/>
  <c r="G165" i="1" s="1"/>
  <c r="H165" i="1" s="1"/>
  <c r="G110" i="1" a="1"/>
  <c r="G110" i="1" s="1"/>
  <c r="H110" i="1" s="1"/>
  <c r="G26" i="1" a="1"/>
  <c r="G26" i="1" s="1"/>
  <c r="H26" i="1" s="1"/>
  <c r="G42" i="1" a="1"/>
  <c r="G42" i="1" s="1"/>
  <c r="H42" i="1" s="1"/>
  <c r="G58" i="1" a="1"/>
  <c r="G58" i="1" s="1"/>
  <c r="H58" i="1" s="1"/>
  <c r="G7" i="1" a="1"/>
  <c r="G7" i="1" s="1"/>
  <c r="H7" i="1" s="1"/>
  <c r="G39" i="1" a="1"/>
  <c r="G39" i="1" s="1"/>
  <c r="H39" i="1" s="1"/>
  <c r="G69" i="1" a="1"/>
  <c r="G69" i="1" s="1"/>
  <c r="H69" i="1" s="1"/>
  <c r="M69" i="1" a="1"/>
  <c r="M69" i="1" s="1"/>
  <c r="N69" i="1"/>
  <c r="G85" i="1" a="1"/>
  <c r="G85" i="1" s="1"/>
  <c r="H85" i="1" s="1"/>
  <c r="G25" i="1" a="1"/>
  <c r="G25" i="1" s="1"/>
  <c r="H25" i="1" s="1"/>
  <c r="G67" i="1" a="1"/>
  <c r="G67" i="1" s="1"/>
  <c r="H67" i="1" s="1"/>
  <c r="G94" i="1" a="1"/>
  <c r="G94" i="1" s="1"/>
  <c r="H94" i="1" s="1"/>
  <c r="G123" i="1" a="1"/>
  <c r="G123" i="1" s="1"/>
  <c r="H123" i="1" s="1"/>
  <c r="G113" i="1" a="1"/>
  <c r="G113" i="1" s="1"/>
  <c r="H113" i="1" s="1"/>
  <c r="G37" i="1" a="1"/>
  <c r="G37" i="1" s="1"/>
  <c r="H37" i="1" s="1"/>
  <c r="G102" i="1" a="1"/>
  <c r="G102" i="1" s="1"/>
  <c r="H102" i="1" s="1"/>
  <c r="G154" i="1" a="1"/>
  <c r="G154" i="1" s="1"/>
  <c r="H154" i="1" s="1"/>
  <c r="G170" i="1" a="1"/>
  <c r="G170" i="1" s="1"/>
  <c r="H170" i="1" s="1"/>
  <c r="G186" i="1" a="1"/>
  <c r="G186" i="1" s="1"/>
  <c r="H186" i="1" s="1"/>
  <c r="G117" i="1" a="1"/>
  <c r="G117" i="1" s="1"/>
  <c r="H117" i="1" s="1"/>
  <c r="G45" i="1" a="1"/>
  <c r="G45" i="1" s="1"/>
  <c r="H45" i="1" s="1"/>
  <c r="G155" i="1" a="1"/>
  <c r="G155" i="1" s="1"/>
  <c r="H155" i="1" s="1"/>
  <c r="H193" i="13" s="1"/>
  <c r="G187" i="1" a="1"/>
  <c r="G187" i="1" s="1"/>
  <c r="H187" i="1" s="1"/>
  <c r="M187" i="1" a="1"/>
  <c r="M187" i="1" s="1"/>
  <c r="N187" i="1"/>
  <c r="H225" i="13" s="1"/>
  <c r="G21" i="1" a="1"/>
  <c r="G21" i="1" s="1"/>
  <c r="H21" i="1" s="1"/>
  <c r="G20" i="1" a="1"/>
  <c r="G20" i="1" s="1"/>
  <c r="H20" i="1" s="1"/>
  <c r="G27" i="1" a="1"/>
  <c r="G27" i="1" s="1"/>
  <c r="H27" i="1" s="1"/>
  <c r="G71" i="1" a="1"/>
  <c r="G71" i="1" s="1"/>
  <c r="H71" i="1" s="1"/>
  <c r="G115" i="1" a="1"/>
  <c r="G115" i="1" s="1"/>
  <c r="H115" i="1" s="1"/>
  <c r="G112" i="1" a="1"/>
  <c r="G112" i="1" s="1"/>
  <c r="H112" i="1" s="1"/>
  <c r="G139" i="1" a="1"/>
  <c r="G139" i="1" s="1"/>
  <c r="H139" i="1" s="1"/>
  <c r="G164" i="1" a="1"/>
  <c r="G164" i="1" s="1"/>
  <c r="H164" i="1" s="1"/>
  <c r="G143" i="1" a="1"/>
  <c r="G143" i="1" s="1"/>
  <c r="H143" i="1" s="1"/>
  <c r="J69" i="1" a="1"/>
  <c r="J69" i="1" s="1"/>
  <c r="K69" i="1" s="1"/>
  <c r="J192" i="1" a="1"/>
  <c r="J192" i="1" s="1"/>
  <c r="K192" i="1" s="1"/>
  <c r="J184" i="1"/>
  <c r="K184" i="1" s="1"/>
  <c r="J184" i="1" a="1"/>
  <c r="J6" i="1" a="1"/>
  <c r="J6" i="1" s="1"/>
  <c r="K6" i="1" s="1"/>
  <c r="J187" i="1" a="1"/>
  <c r="J187" i="1" s="1"/>
  <c r="K187" i="1" s="1"/>
  <c r="J188" i="1" a="1"/>
  <c r="J188" i="1" s="1"/>
  <c r="K188" i="1" s="1"/>
  <c r="J183" i="1"/>
  <c r="K183" i="1" s="1"/>
  <c r="J183" i="1" a="1"/>
  <c r="J53" i="1" a="1"/>
  <c r="J53" i="1" s="1"/>
  <c r="K53" i="1" s="1"/>
  <c r="J191" i="1" a="1"/>
  <c r="J191" i="1" s="1"/>
  <c r="K191" i="1" s="1"/>
  <c r="J61" i="1" a="1"/>
  <c r="J61" i="1" s="1"/>
  <c r="K61" i="1" s="1"/>
  <c r="H118" i="13" l="1"/>
  <c r="G174" i="13"/>
  <c r="G229" i="13"/>
  <c r="G233" i="13"/>
  <c r="G131" i="13"/>
  <c r="G142" i="13"/>
  <c r="G225" i="13"/>
  <c r="H107" i="13"/>
  <c r="H115" i="13"/>
  <c r="G222" i="13"/>
  <c r="G74" i="13"/>
  <c r="G205" i="13"/>
  <c r="G65" i="13"/>
  <c r="G154" i="13"/>
  <c r="G181" i="13"/>
  <c r="H134" i="13"/>
  <c r="H102" i="13"/>
  <c r="G85" i="13"/>
  <c r="G126" i="13"/>
  <c r="G70" i="13"/>
  <c r="G66" i="13"/>
  <c r="G213" i="13"/>
  <c r="H176" i="13"/>
  <c r="H60" i="13"/>
  <c r="H191" i="13"/>
  <c r="H131" i="13"/>
  <c r="H158" i="13"/>
  <c r="G194" i="13"/>
  <c r="G88" i="13"/>
  <c r="H76" i="13"/>
  <c r="G106" i="13"/>
  <c r="G71" i="13"/>
  <c r="H119" i="13"/>
  <c r="H207" i="13"/>
  <c r="H140" i="13"/>
  <c r="H166" i="13"/>
  <c r="H80" i="13"/>
  <c r="H192" i="13"/>
  <c r="G171" i="13"/>
  <c r="H100" i="13"/>
  <c r="H218" i="13"/>
  <c r="H145" i="13"/>
  <c r="G186" i="13"/>
  <c r="H202" i="13"/>
  <c r="H152" i="13"/>
  <c r="H200" i="13"/>
  <c r="H109" i="13"/>
  <c r="H180" i="13"/>
  <c r="G58" i="13"/>
  <c r="H150" i="13"/>
  <c r="G117" i="13"/>
  <c r="H117" i="13"/>
  <c r="H189" i="13"/>
  <c r="G107" i="13"/>
  <c r="G226" i="13"/>
  <c r="G115" i="13"/>
  <c r="H124" i="13"/>
  <c r="H74" i="13"/>
  <c r="H205" i="13"/>
  <c r="H195" i="13"/>
  <c r="H172" i="13"/>
  <c r="H108" i="13"/>
  <c r="G102" i="13"/>
  <c r="H85" i="13"/>
  <c r="H126" i="13"/>
  <c r="G193" i="13"/>
  <c r="G185" i="13"/>
  <c r="G176" i="13"/>
  <c r="G101" i="13"/>
  <c r="H114" i="13"/>
  <c r="G73" i="13"/>
  <c r="G149" i="13"/>
  <c r="H92" i="13"/>
  <c r="G97" i="13"/>
  <c r="H88" i="13"/>
  <c r="G183" i="13"/>
  <c r="G119" i="13"/>
  <c r="G130" i="13"/>
  <c r="G48" i="13"/>
  <c r="G216" i="13"/>
  <c r="G157" i="13"/>
  <c r="H46" i="13"/>
  <c r="H69" i="13"/>
  <c r="H138" i="13"/>
  <c r="H197" i="13"/>
  <c r="H186" i="13"/>
  <c r="G202" i="13"/>
  <c r="H144" i="13"/>
  <c r="H104" i="13"/>
  <c r="G68" i="13"/>
  <c r="H116" i="13"/>
  <c r="H204" i="13"/>
  <c r="G93" i="13"/>
  <c r="H96" i="13"/>
  <c r="G91" i="13"/>
  <c r="G221" i="13"/>
  <c r="H128" i="13"/>
  <c r="G110" i="13"/>
  <c r="G47" i="13"/>
  <c r="G173" i="13"/>
  <c r="G105" i="13"/>
  <c r="G195" i="13"/>
  <c r="G153" i="13"/>
  <c r="G165" i="13"/>
  <c r="G161" i="13"/>
  <c r="G209" i="13"/>
  <c r="G136" i="13"/>
  <c r="G169" i="13"/>
  <c r="H185" i="13"/>
  <c r="H101" i="13"/>
  <c r="G114" i="13"/>
  <c r="H142" i="13"/>
  <c r="H75" i="13"/>
  <c r="H228" i="13"/>
  <c r="H167" i="13"/>
  <c r="H160" i="13"/>
  <c r="G123" i="13"/>
  <c r="G220" i="13"/>
  <c r="G98" i="13"/>
  <c r="G57" i="13"/>
  <c r="G159" i="13"/>
  <c r="H45" i="13"/>
  <c r="H48" i="13"/>
  <c r="H216" i="13"/>
  <c r="H174" i="13"/>
  <c r="G46" i="13"/>
  <c r="G69" i="13"/>
  <c r="G120" i="13"/>
  <c r="G144" i="13"/>
  <c r="H212" i="13"/>
  <c r="H68" i="13"/>
  <c r="G64" i="13"/>
  <c r="G96" i="13"/>
  <c r="G189" i="13"/>
  <c r="H177" i="13"/>
  <c r="G164" i="13"/>
  <c r="G82" i="13"/>
  <c r="H214" i="13"/>
  <c r="G54" i="13"/>
  <c r="H181" i="13"/>
  <c r="H153" i="13"/>
  <c r="H165" i="13"/>
  <c r="H161" i="13"/>
  <c r="H209" i="13"/>
  <c r="H66" i="13"/>
  <c r="H53" i="13"/>
  <c r="G75" i="13"/>
  <c r="H78" i="13"/>
  <c r="H194" i="13"/>
  <c r="G160" i="13"/>
  <c r="G187" i="13"/>
  <c r="H217" i="13"/>
  <c r="H220" i="13"/>
  <c r="H57" i="13"/>
  <c r="H159" i="13"/>
  <c r="G166" i="13"/>
  <c r="G80" i="13"/>
  <c r="G192" i="13"/>
  <c r="G199" i="13"/>
  <c r="H125" i="13"/>
  <c r="G84" i="13"/>
  <c r="H120" i="13"/>
  <c r="H198" i="13"/>
  <c r="H64" i="13"/>
  <c r="G150" i="13"/>
  <c r="H190" i="13"/>
  <c r="G143" i="13"/>
  <c r="N105" i="1"/>
  <c r="H143" i="13" s="1"/>
  <c r="N195" i="1"/>
  <c r="H233" i="13" s="1"/>
  <c r="N117" i="1"/>
  <c r="H155" i="13" s="1"/>
  <c r="G155" i="13"/>
  <c r="N61" i="1"/>
  <c r="H99" i="13" s="1"/>
  <c r="G99" i="13"/>
  <c r="N188" i="1"/>
  <c r="H226" i="13" s="1"/>
  <c r="G230" i="13"/>
  <c r="N192" i="1"/>
  <c r="H230" i="13" s="1"/>
  <c r="G201" i="13"/>
  <c r="N163" i="1"/>
  <c r="H201" i="13" s="1"/>
  <c r="G156" i="13"/>
  <c r="N118" i="1"/>
  <c r="H156" i="13" s="1"/>
  <c r="N34" i="1"/>
  <c r="H72" i="13" s="1"/>
  <c r="G72" i="13"/>
  <c r="G170" i="13"/>
  <c r="N132" i="1"/>
  <c r="H170" i="13" s="1"/>
  <c r="N172" i="1"/>
  <c r="H210" i="13" s="1"/>
  <c r="G210" i="13"/>
  <c r="G137" i="13"/>
  <c r="N99" i="1"/>
  <c r="H137" i="13" s="1"/>
  <c r="G89" i="13"/>
  <c r="N51" i="1"/>
  <c r="H89" i="13" s="1"/>
  <c r="N144" i="1"/>
  <c r="H182" i="13" s="1"/>
  <c r="G182" i="13"/>
  <c r="N24" i="1"/>
  <c r="H62" i="13" s="1"/>
  <c r="G62" i="13"/>
  <c r="N11" i="1"/>
  <c r="H49" i="13" s="1"/>
  <c r="G49" i="13"/>
  <c r="N110" i="1"/>
  <c r="H148" i="13" s="1"/>
  <c r="G148" i="13"/>
  <c r="G51" i="13"/>
  <c r="N13" i="1"/>
  <c r="H51" i="13" s="1"/>
  <c r="N53" i="1"/>
  <c r="H91" i="13" s="1"/>
  <c r="N184" i="1"/>
  <c r="H222" i="13" s="1"/>
  <c r="G124" i="13"/>
  <c r="N126" i="1"/>
  <c r="H164" i="13" s="1"/>
  <c r="N44" i="1"/>
  <c r="H82" i="13" s="1"/>
  <c r="N27" i="1"/>
  <c r="H65" i="13" s="1"/>
  <c r="N116" i="1"/>
  <c r="H154" i="13" s="1"/>
  <c r="N45" i="1"/>
  <c r="H83" i="13" s="1"/>
  <c r="G83" i="13"/>
  <c r="N98" i="1"/>
  <c r="H136" i="13" s="1"/>
  <c r="N32" i="1"/>
  <c r="H70" i="13" s="1"/>
  <c r="N131" i="1"/>
  <c r="H169" i="13" s="1"/>
  <c r="N175" i="1"/>
  <c r="H213" i="13" s="1"/>
  <c r="G103" i="13"/>
  <c r="N65" i="1"/>
  <c r="H103" i="13" s="1"/>
  <c r="N48" i="1"/>
  <c r="H86" i="13" s="1"/>
  <c r="G86" i="13"/>
  <c r="G196" i="13"/>
  <c r="N158" i="1"/>
  <c r="H196" i="13" s="1"/>
  <c r="G122" i="13"/>
  <c r="N84" i="1"/>
  <c r="H122" i="13" s="1"/>
  <c r="N165" i="1"/>
  <c r="H203" i="13" s="1"/>
  <c r="G203" i="13"/>
  <c r="G55" i="13"/>
  <c r="N17" i="1"/>
  <c r="H55" i="13" s="1"/>
  <c r="N94" i="1"/>
  <c r="H132" i="13" s="1"/>
  <c r="G132" i="13"/>
  <c r="G133" i="13"/>
  <c r="N95" i="1"/>
  <c r="H133" i="13" s="1"/>
  <c r="G95" i="13"/>
  <c r="N57" i="1"/>
  <c r="H95" i="13" s="1"/>
  <c r="G163" i="13"/>
  <c r="N125" i="1"/>
  <c r="H163" i="13" s="1"/>
  <c r="G211" i="13"/>
  <c r="N173" i="1"/>
  <c r="H211" i="13" s="1"/>
  <c r="G121" i="13"/>
  <c r="N83" i="1"/>
  <c r="H121" i="13" s="1"/>
  <c r="N9" i="1"/>
  <c r="H47" i="13" s="1"/>
  <c r="G214" i="13"/>
  <c r="N16" i="1"/>
  <c r="H54" i="13" s="1"/>
  <c r="G118" i="13"/>
  <c r="N73" i="1"/>
  <c r="H111" i="13" s="1"/>
  <c r="G111" i="13"/>
  <c r="G108" i="13"/>
  <c r="G134" i="13"/>
  <c r="G87" i="13"/>
  <c r="N49" i="1"/>
  <c r="H87" i="13" s="1"/>
  <c r="G81" i="13"/>
  <c r="N43" i="1"/>
  <c r="H81" i="13" s="1"/>
  <c r="G151" i="13"/>
  <c r="N113" i="1"/>
  <c r="H151" i="13" s="1"/>
  <c r="G146" i="13"/>
  <c r="N108" i="1"/>
  <c r="H146" i="13" s="1"/>
  <c r="G208" i="13"/>
  <c r="N170" i="1"/>
  <c r="H208" i="13" s="1"/>
  <c r="G59" i="13"/>
  <c r="N21" i="1"/>
  <c r="H59" i="13" s="1"/>
  <c r="G141" i="13"/>
  <c r="N103" i="1"/>
  <c r="H141" i="13" s="1"/>
  <c r="N12" i="1"/>
  <c r="H50" i="13" s="1"/>
  <c r="G50" i="13"/>
  <c r="N183" i="1"/>
  <c r="H221" i="13" s="1"/>
  <c r="G128" i="13"/>
  <c r="G177" i="13"/>
  <c r="N72" i="1"/>
  <c r="H110" i="13" s="1"/>
  <c r="N67" i="1"/>
  <c r="H105" i="13" s="1"/>
  <c r="G172" i="13"/>
  <c r="N39" i="1"/>
  <c r="H77" i="13" s="1"/>
  <c r="G77" i="13"/>
  <c r="G215" i="13"/>
  <c r="N177" i="1"/>
  <c r="H215" i="13" s="1"/>
  <c r="N97" i="1"/>
  <c r="H135" i="13" s="1"/>
  <c r="G135" i="13"/>
  <c r="N150" i="1"/>
  <c r="H188" i="13" s="1"/>
  <c r="G188" i="13"/>
  <c r="N189" i="1"/>
  <c r="H227" i="13" s="1"/>
  <c r="G227" i="13"/>
  <c r="N140" i="1"/>
  <c r="H178" i="13" s="1"/>
  <c r="G178" i="13"/>
  <c r="N33" i="1"/>
  <c r="H71" i="13" s="1"/>
  <c r="N60" i="1"/>
  <c r="H98" i="13" s="1"/>
  <c r="G207" i="13"/>
  <c r="N161" i="1"/>
  <c r="H199" i="13" s="1"/>
  <c r="G125" i="13"/>
  <c r="G138" i="13"/>
  <c r="G145" i="13"/>
  <c r="G212" i="13"/>
  <c r="G200" i="13"/>
  <c r="G109" i="13"/>
  <c r="G198" i="13"/>
  <c r="G204" i="13"/>
  <c r="N55" i="1"/>
  <c r="H93" i="13" s="1"/>
  <c r="G127" i="13"/>
  <c r="N89" i="1"/>
  <c r="H127" i="13" s="1"/>
  <c r="G52" i="13"/>
  <c r="N14" i="1"/>
  <c r="H52" i="13" s="1"/>
  <c r="N25" i="1"/>
  <c r="H63" i="13" s="1"/>
  <c r="G63" i="13"/>
  <c r="G113" i="13"/>
  <c r="N75" i="1"/>
  <c r="H113" i="13" s="1"/>
  <c r="G184" i="13"/>
  <c r="N146" i="1"/>
  <c r="H184" i="13" s="1"/>
  <c r="N18" i="1"/>
  <c r="H56" i="13" s="1"/>
  <c r="G56" i="13"/>
  <c r="N52" i="1"/>
  <c r="H90" i="13" s="1"/>
  <c r="G90" i="13"/>
  <c r="N6" i="1"/>
  <c r="H44" i="13" s="1"/>
  <c r="G44" i="13"/>
  <c r="G191" i="13"/>
  <c r="G228" i="13"/>
  <c r="G158" i="13"/>
  <c r="G167" i="13"/>
  <c r="N149" i="1"/>
  <c r="H187" i="13" s="1"/>
  <c r="G217" i="13"/>
  <c r="N92" i="1"/>
  <c r="H130" i="13" s="1"/>
  <c r="G140" i="13"/>
  <c r="G45" i="13"/>
  <c r="N109" i="1"/>
  <c r="H147" i="13" s="1"/>
  <c r="G147" i="13"/>
  <c r="N137" i="1"/>
  <c r="H175" i="13" s="1"/>
  <c r="G175" i="13"/>
  <c r="G179" i="13"/>
  <c r="N141" i="1"/>
  <c r="H179" i="13" s="1"/>
  <c r="G168" i="13"/>
  <c r="N130" i="1"/>
  <c r="H168" i="13" s="1"/>
  <c r="G206" i="13"/>
  <c r="N168" i="1"/>
  <c r="H206" i="13" s="1"/>
  <c r="G61" i="13"/>
  <c r="N23" i="1"/>
  <c r="H61" i="13" s="1"/>
  <c r="N119" i="1"/>
  <c r="H157" i="13" s="1"/>
  <c r="N133" i="1"/>
  <c r="H171" i="13" s="1"/>
  <c r="G100" i="13"/>
  <c r="G218" i="13"/>
  <c r="N191" i="1"/>
  <c r="H229" i="13" s="1"/>
  <c r="G197" i="13"/>
  <c r="N46" i="1"/>
  <c r="H84" i="13" s="1"/>
  <c r="G152" i="13"/>
  <c r="G104" i="13"/>
  <c r="G116" i="13"/>
  <c r="G180" i="13"/>
  <c r="N20" i="1"/>
  <c r="H58" i="13" s="1"/>
  <c r="N185" i="1"/>
  <c r="H223" i="13" s="1"/>
  <c r="G223" i="13"/>
  <c r="N124" i="1"/>
  <c r="H162" i="13" s="1"/>
  <c r="G162" i="13"/>
  <c r="N74" i="1"/>
  <c r="H112" i="13" s="1"/>
  <c r="G112" i="13"/>
  <c r="G224" i="13"/>
  <c r="N186" i="1"/>
  <c r="H224" i="13" s="1"/>
  <c r="N101" i="1"/>
  <c r="H139" i="13" s="1"/>
  <c r="G139" i="13"/>
  <c r="N181" i="1"/>
  <c r="H219" i="13" s="1"/>
  <c r="G219" i="13"/>
  <c r="G79" i="13"/>
  <c r="N41" i="1"/>
  <c r="H79" i="13" s="1"/>
  <c r="G60" i="13"/>
  <c r="G53" i="13"/>
  <c r="N35" i="1"/>
  <c r="H73" i="13" s="1"/>
  <c r="N111" i="1"/>
  <c r="H149" i="13" s="1"/>
  <c r="G78" i="13"/>
  <c r="G92" i="13"/>
  <c r="N59" i="1"/>
  <c r="H97" i="13" s="1"/>
  <c r="G76" i="13"/>
  <c r="N85" i="1"/>
  <c r="H123" i="13" s="1"/>
  <c r="G67" i="13"/>
  <c r="N29" i="1"/>
  <c r="H67" i="13" s="1"/>
  <c r="N193" i="1"/>
  <c r="H231" i="13" s="1"/>
  <c r="G231" i="13"/>
  <c r="G129" i="13"/>
  <c r="N91" i="1"/>
  <c r="H129" i="13" s="1"/>
  <c r="N56" i="1"/>
  <c r="H94" i="13" s="1"/>
  <c r="G94" i="13"/>
  <c r="N194" i="1"/>
  <c r="H232" i="13" s="1"/>
  <c r="G232" i="13"/>
  <c r="G190" i="13"/>
  <c r="G239" i="13" l="1"/>
  <c r="G241" i="13"/>
  <c r="G244" i="13"/>
  <c r="G245" i="13"/>
  <c r="G242" i="13"/>
  <c r="G243" i="13"/>
  <c r="G240" i="1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<sst xmlns="http://schemas.openxmlformats.org/spreadsheetml/2006/main" count="926" uniqueCount="475">
  <si>
    <t xml:space="preserve"> </t>
  </si>
  <si>
    <t>Overall Alert</t>
  </si>
  <si>
    <t>Underlying Vulnerability</t>
  </si>
  <si>
    <t>Afghanistan</t>
  </si>
  <si>
    <t>AFG</t>
  </si>
  <si>
    <t>Angola</t>
  </si>
  <si>
    <t>AGO</t>
  </si>
  <si>
    <t>Albania</t>
  </si>
  <si>
    <t>ALB</t>
  </si>
  <si>
    <t>United Arab Emirates</t>
  </si>
  <si>
    <t>ARE</t>
  </si>
  <si>
    <t>Argentina</t>
  </si>
  <si>
    <t>ARG</t>
  </si>
  <si>
    <t>Armenia</t>
  </si>
  <si>
    <t>ARM</t>
  </si>
  <si>
    <t>Antigua and Barbuda</t>
  </si>
  <si>
    <t>ATG</t>
  </si>
  <si>
    <t>Australia</t>
  </si>
  <si>
    <t>AUS</t>
  </si>
  <si>
    <t>Austria</t>
  </si>
  <si>
    <t>AUT</t>
  </si>
  <si>
    <t>Azerbaijan</t>
  </si>
  <si>
    <t>AZE</t>
  </si>
  <si>
    <t>Burundi</t>
  </si>
  <si>
    <t>BDI</t>
  </si>
  <si>
    <t>Belgium</t>
  </si>
  <si>
    <t>BEL</t>
  </si>
  <si>
    <t>Benin</t>
  </si>
  <si>
    <t>BEN</t>
  </si>
  <si>
    <t>Burkina Faso</t>
  </si>
  <si>
    <t>BFA</t>
  </si>
  <si>
    <t>Bangladesh</t>
  </si>
  <si>
    <t>BGD</t>
  </si>
  <si>
    <t>Bulgaria</t>
  </si>
  <si>
    <t>BGR</t>
  </si>
  <si>
    <t>Bahrain</t>
  </si>
  <si>
    <t>BHR</t>
  </si>
  <si>
    <t>Bahamas</t>
  </si>
  <si>
    <t>BHS</t>
  </si>
  <si>
    <t>Bosnia and Herzegovina</t>
  </si>
  <si>
    <t>BIH</t>
  </si>
  <si>
    <t>Belarus</t>
  </si>
  <si>
    <t>BLR</t>
  </si>
  <si>
    <t>Belize</t>
  </si>
  <si>
    <t>BLZ</t>
  </si>
  <si>
    <t>Bolivia</t>
  </si>
  <si>
    <t>BOL</t>
  </si>
  <si>
    <t>Brazil</t>
  </si>
  <si>
    <t>BRA</t>
  </si>
  <si>
    <t>Barbados</t>
  </si>
  <si>
    <t>BRB</t>
  </si>
  <si>
    <t>Brunei Darussalam</t>
  </si>
  <si>
    <t>BRN</t>
  </si>
  <si>
    <t>Bhutan</t>
  </si>
  <si>
    <t>BTN</t>
  </si>
  <si>
    <t>Botswana</t>
  </si>
  <si>
    <t>BWA</t>
  </si>
  <si>
    <t>Central African Republic</t>
  </si>
  <si>
    <t>CAF</t>
  </si>
  <si>
    <t>Canada</t>
  </si>
  <si>
    <t>CAN</t>
  </si>
  <si>
    <t>Switzerland</t>
  </si>
  <si>
    <t>CHE</t>
  </si>
  <si>
    <t>Chile</t>
  </si>
  <si>
    <t>CHL</t>
  </si>
  <si>
    <t>China</t>
  </si>
  <si>
    <t>CHN</t>
  </si>
  <si>
    <t>Côte d'Ivoire</t>
  </si>
  <si>
    <t>CIV</t>
  </si>
  <si>
    <t>Cameroon</t>
  </si>
  <si>
    <t>CMR</t>
  </si>
  <si>
    <t>Congo DR</t>
  </si>
  <si>
    <t>COD</t>
  </si>
  <si>
    <t>Congo</t>
  </si>
  <si>
    <t>COG</t>
  </si>
  <si>
    <t>Colombia</t>
  </si>
  <si>
    <t>COL</t>
  </si>
  <si>
    <t>Comoros</t>
  </si>
  <si>
    <t>COM</t>
  </si>
  <si>
    <t>Cabo Verde</t>
  </si>
  <si>
    <t>CPV</t>
  </si>
  <si>
    <t>Costa Rica</t>
  </si>
  <si>
    <t>CRI</t>
  </si>
  <si>
    <t>Cuba</t>
  </si>
  <si>
    <t>CUB</t>
  </si>
  <si>
    <t>Cyprus</t>
  </si>
  <si>
    <t>CYP</t>
  </si>
  <si>
    <t>Czech Republic</t>
  </si>
  <si>
    <t>CZE</t>
  </si>
  <si>
    <t>Germany</t>
  </si>
  <si>
    <t>DEU</t>
  </si>
  <si>
    <t>Djibouti</t>
  </si>
  <si>
    <t>DJI</t>
  </si>
  <si>
    <t>Dominica</t>
  </si>
  <si>
    <t>DMA</t>
  </si>
  <si>
    <t>Denmark</t>
  </si>
  <si>
    <t>DNK</t>
  </si>
  <si>
    <t>Dominican Republic</t>
  </si>
  <si>
    <t>DOM</t>
  </si>
  <si>
    <t>Algeria</t>
  </si>
  <si>
    <t>DZA</t>
  </si>
  <si>
    <t>Ecuador</t>
  </si>
  <si>
    <t>ECU</t>
  </si>
  <si>
    <t>Egypt</t>
  </si>
  <si>
    <t>EGY</t>
  </si>
  <si>
    <t>Eritrea</t>
  </si>
  <si>
    <t>ERI</t>
  </si>
  <si>
    <t>Spain</t>
  </si>
  <si>
    <t>ESP</t>
  </si>
  <si>
    <t>Estonia</t>
  </si>
  <si>
    <t>EST</t>
  </si>
  <si>
    <t>Ethiopia</t>
  </si>
  <si>
    <t>ETH</t>
  </si>
  <si>
    <t>Finland</t>
  </si>
  <si>
    <t>FIN</t>
  </si>
  <si>
    <t>Fiji</t>
  </si>
  <si>
    <t>FJI</t>
  </si>
  <si>
    <t>France</t>
  </si>
  <si>
    <t>FRA</t>
  </si>
  <si>
    <t>Micronesia</t>
  </si>
  <si>
    <t>FSM</t>
  </si>
  <si>
    <t>Gabon</t>
  </si>
  <si>
    <t>GAB</t>
  </si>
  <si>
    <t>United Kingdom</t>
  </si>
  <si>
    <t>GBR</t>
  </si>
  <si>
    <t>Georgia</t>
  </si>
  <si>
    <t>GEO</t>
  </si>
  <si>
    <t>Ghana</t>
  </si>
  <si>
    <t>GHA</t>
  </si>
  <si>
    <t>Guinea</t>
  </si>
  <si>
    <t>GIN</t>
  </si>
  <si>
    <t>Gambia</t>
  </si>
  <si>
    <t>GMB</t>
  </si>
  <si>
    <t>Guinea-Bissau</t>
  </si>
  <si>
    <t>GNB</t>
  </si>
  <si>
    <t>Equatorial Guinea</t>
  </si>
  <si>
    <t>GNQ</t>
  </si>
  <si>
    <t>Greece</t>
  </si>
  <si>
    <t>GRC</t>
  </si>
  <si>
    <t>Grenada</t>
  </si>
  <si>
    <t>GRD</t>
  </si>
  <si>
    <t>Guatemala</t>
  </si>
  <si>
    <t>GTM</t>
  </si>
  <si>
    <t>Guyana</t>
  </si>
  <si>
    <t>GUY</t>
  </si>
  <si>
    <t>Honduras</t>
  </si>
  <si>
    <t>HND</t>
  </si>
  <si>
    <t>Croatia</t>
  </si>
  <si>
    <t>HRV</t>
  </si>
  <si>
    <t>Haiti</t>
  </si>
  <si>
    <t>HTI</t>
  </si>
  <si>
    <t>Hungary</t>
  </si>
  <si>
    <t>HUN</t>
  </si>
  <si>
    <t>Indonesia</t>
  </si>
  <si>
    <t>IDN</t>
  </si>
  <si>
    <t>India</t>
  </si>
  <si>
    <t>IND</t>
  </si>
  <si>
    <t>Ireland</t>
  </si>
  <si>
    <t>IRL</t>
  </si>
  <si>
    <t>Iran</t>
  </si>
  <si>
    <t>IRN</t>
  </si>
  <si>
    <t>Iraq</t>
  </si>
  <si>
    <t>IRQ</t>
  </si>
  <si>
    <t>Iceland</t>
  </si>
  <si>
    <t>ISL</t>
  </si>
  <si>
    <t>Israel</t>
  </si>
  <si>
    <t>ISR</t>
  </si>
  <si>
    <t>Italy</t>
  </si>
  <si>
    <t>ITA</t>
  </si>
  <si>
    <t>Jamaica</t>
  </si>
  <si>
    <t>JAM</t>
  </si>
  <si>
    <t>Jordan</t>
  </si>
  <si>
    <t>JOR</t>
  </si>
  <si>
    <t>Japan</t>
  </si>
  <si>
    <t>JPN</t>
  </si>
  <si>
    <t>Kazakhstan</t>
  </si>
  <si>
    <t>KAZ</t>
  </si>
  <si>
    <t>Kenya</t>
  </si>
  <si>
    <t>KEN</t>
  </si>
  <si>
    <t>Kyrgyzstan</t>
  </si>
  <si>
    <t>KGZ</t>
  </si>
  <si>
    <t>Cambodia</t>
  </si>
  <si>
    <t>KHM</t>
  </si>
  <si>
    <t>Kiribati</t>
  </si>
  <si>
    <t>KIR</t>
  </si>
  <si>
    <t>Saint Kitts and Nevis</t>
  </si>
  <si>
    <t>KNA</t>
  </si>
  <si>
    <t>Korea Republic of</t>
  </si>
  <si>
    <t>KOR</t>
  </si>
  <si>
    <t>Kuwait</t>
  </si>
  <si>
    <t>KWT</t>
  </si>
  <si>
    <t>Lao PDR</t>
  </si>
  <si>
    <t>LAO</t>
  </si>
  <si>
    <t>Lebanon</t>
  </si>
  <si>
    <t>LBN</t>
  </si>
  <si>
    <t>Liberia</t>
  </si>
  <si>
    <t>LBR</t>
  </si>
  <si>
    <t>Libya</t>
  </si>
  <si>
    <t>LBY</t>
  </si>
  <si>
    <t>Saint Lucia</t>
  </si>
  <si>
    <t>LCA</t>
  </si>
  <si>
    <t>Liechtenstein</t>
  </si>
  <si>
    <t>LIE</t>
  </si>
  <si>
    <t>Sri Lanka</t>
  </si>
  <si>
    <t>LKA</t>
  </si>
  <si>
    <t>Lesotho</t>
  </si>
  <si>
    <t>LSO</t>
  </si>
  <si>
    <t>Lithuania</t>
  </si>
  <si>
    <t>LTU</t>
  </si>
  <si>
    <t>Luxembourg</t>
  </si>
  <si>
    <t>LUX</t>
  </si>
  <si>
    <t>Latvia</t>
  </si>
  <si>
    <t>LVA</t>
  </si>
  <si>
    <t>Morocco</t>
  </si>
  <si>
    <t>MAR</t>
  </si>
  <si>
    <t>Moldova Republic of</t>
  </si>
  <si>
    <t>MDA</t>
  </si>
  <si>
    <t>Madagascar</t>
  </si>
  <si>
    <t>MDG</t>
  </si>
  <si>
    <t>Maldives</t>
  </si>
  <si>
    <t>MDV</t>
  </si>
  <si>
    <t>Mexico</t>
  </si>
  <si>
    <t>MEX</t>
  </si>
  <si>
    <t>Marshall Islands</t>
  </si>
  <si>
    <t>MHL</t>
  </si>
  <si>
    <t>North Macedonia</t>
  </si>
  <si>
    <t>MKD</t>
  </si>
  <si>
    <t>Mali</t>
  </si>
  <si>
    <t>MLI</t>
  </si>
  <si>
    <t>Malta</t>
  </si>
  <si>
    <t>MLT</t>
  </si>
  <si>
    <t>Myanmar</t>
  </si>
  <si>
    <t>MMR</t>
  </si>
  <si>
    <t>Montenegro</t>
  </si>
  <si>
    <t>MNE</t>
  </si>
  <si>
    <t>Mongolia</t>
  </si>
  <si>
    <t>MNG</t>
  </si>
  <si>
    <t>Mozambique</t>
  </si>
  <si>
    <t>MOZ</t>
  </si>
  <si>
    <t>Mauritania</t>
  </si>
  <si>
    <t>MRT</t>
  </si>
  <si>
    <t>Mauritius</t>
  </si>
  <si>
    <t>MUS</t>
  </si>
  <si>
    <t>Malawi</t>
  </si>
  <si>
    <t>MWI</t>
  </si>
  <si>
    <t>Malaysia</t>
  </si>
  <si>
    <t>MYS</t>
  </si>
  <si>
    <t>Namibia</t>
  </si>
  <si>
    <t>NAM</t>
  </si>
  <si>
    <t>Niger</t>
  </si>
  <si>
    <t>NER</t>
  </si>
  <si>
    <t>Nigeria</t>
  </si>
  <si>
    <t>NGA</t>
  </si>
  <si>
    <t>Nicaragua</t>
  </si>
  <si>
    <t>NIC</t>
  </si>
  <si>
    <t>Netherlands</t>
  </si>
  <si>
    <t>NLD</t>
  </si>
  <si>
    <t>Norway</t>
  </si>
  <si>
    <t>NOR</t>
  </si>
  <si>
    <t>Nepal</t>
  </si>
  <si>
    <t>NPL</t>
  </si>
  <si>
    <t>Nauru</t>
  </si>
  <si>
    <t>NRU</t>
  </si>
  <si>
    <t>New Zealand</t>
  </si>
  <si>
    <t>NZL</t>
  </si>
  <si>
    <t>Oman</t>
  </si>
  <si>
    <t>OMN</t>
  </si>
  <si>
    <t>Pakistan</t>
  </si>
  <si>
    <t>PAK</t>
  </si>
  <si>
    <t>Panama</t>
  </si>
  <si>
    <t>PAN</t>
  </si>
  <si>
    <t>Peru</t>
  </si>
  <si>
    <t>PER</t>
  </si>
  <si>
    <t>Philippines</t>
  </si>
  <si>
    <t>PHL</t>
  </si>
  <si>
    <t>Palau</t>
  </si>
  <si>
    <t>PLW</t>
  </si>
  <si>
    <t>Papua New Guinea</t>
  </si>
  <si>
    <t>PNG</t>
  </si>
  <si>
    <t>Poland</t>
  </si>
  <si>
    <t>POL</t>
  </si>
  <si>
    <t>Korea DPR</t>
  </si>
  <si>
    <t>PRK</t>
  </si>
  <si>
    <t>Portugal</t>
  </si>
  <si>
    <t>PRT</t>
  </si>
  <si>
    <t>Paraguay</t>
  </si>
  <si>
    <t>PRY</t>
  </si>
  <si>
    <t>Qatar</t>
  </si>
  <si>
    <t>QAT</t>
  </si>
  <si>
    <t>Romania</t>
  </si>
  <si>
    <t>ROU</t>
  </si>
  <si>
    <t>Russian Federation</t>
  </si>
  <si>
    <t>RUS</t>
  </si>
  <si>
    <t>Rwanda</t>
  </si>
  <si>
    <t>RWA</t>
  </si>
  <si>
    <t>Saudi Arabia</t>
  </si>
  <si>
    <t>SAU</t>
  </si>
  <si>
    <t>Sudan</t>
  </si>
  <si>
    <t>SDN</t>
  </si>
  <si>
    <t>Senegal</t>
  </si>
  <si>
    <t>SEN</t>
  </si>
  <si>
    <t>Singapore</t>
  </si>
  <si>
    <t>SGP</t>
  </si>
  <si>
    <t>Solomon Islands</t>
  </si>
  <si>
    <t>SLB</t>
  </si>
  <si>
    <t>Sierra Leone</t>
  </si>
  <si>
    <t>SLE</t>
  </si>
  <si>
    <t>El Salvador</t>
  </si>
  <si>
    <t>SLV</t>
  </si>
  <si>
    <t>Somalia</t>
  </si>
  <si>
    <t>SOM</t>
  </si>
  <si>
    <t>Serbia</t>
  </si>
  <si>
    <t>SRB</t>
  </si>
  <si>
    <t>South Sudan</t>
  </si>
  <si>
    <t>SSD</t>
  </si>
  <si>
    <t>Sao Tome and Principe</t>
  </si>
  <si>
    <t>STP</t>
  </si>
  <si>
    <t>Suriname</t>
  </si>
  <si>
    <t>SUR</t>
  </si>
  <si>
    <t>Slovakia</t>
  </si>
  <si>
    <t>SVK</t>
  </si>
  <si>
    <t>Slovenia</t>
  </si>
  <si>
    <t>SVN</t>
  </si>
  <si>
    <t>Sweden</t>
  </si>
  <si>
    <t>SWE</t>
  </si>
  <si>
    <t>Eswatini</t>
  </si>
  <si>
    <t>SWZ</t>
  </si>
  <si>
    <t>Seychelles</t>
  </si>
  <si>
    <t>SYC</t>
  </si>
  <si>
    <t>Syria</t>
  </si>
  <si>
    <t>SYR</t>
  </si>
  <si>
    <t>Chad</t>
  </si>
  <si>
    <t>TCD</t>
  </si>
  <si>
    <t>Togo</t>
  </si>
  <si>
    <t>TGO</t>
  </si>
  <si>
    <t>Thailand</t>
  </si>
  <si>
    <t>THA</t>
  </si>
  <si>
    <t>Tajikistan</t>
  </si>
  <si>
    <t>TJK</t>
  </si>
  <si>
    <t>Turkmenistan</t>
  </si>
  <si>
    <t>TKM</t>
  </si>
  <si>
    <t>Timor-Leste</t>
  </si>
  <si>
    <t>TLS</t>
  </si>
  <si>
    <t>Tonga</t>
  </si>
  <si>
    <t>TON</t>
  </si>
  <si>
    <t>Trinidad and Tobago</t>
  </si>
  <si>
    <t>TTO</t>
  </si>
  <si>
    <t>Tunisia</t>
  </si>
  <si>
    <t>TUN</t>
  </si>
  <si>
    <t>Turkey</t>
  </si>
  <si>
    <t>TUR</t>
  </si>
  <si>
    <t>Tuvalu</t>
  </si>
  <si>
    <t>TUV</t>
  </si>
  <si>
    <t>Tanzania</t>
  </si>
  <si>
    <t>TZA</t>
  </si>
  <si>
    <t>Uganda</t>
  </si>
  <si>
    <t>UGA</t>
  </si>
  <si>
    <t>Ukraine</t>
  </si>
  <si>
    <t>UKR</t>
  </si>
  <si>
    <t>Uruguay</t>
  </si>
  <si>
    <t>URY</t>
  </si>
  <si>
    <t>United States of America</t>
  </si>
  <si>
    <t>USA</t>
  </si>
  <si>
    <t>Uzbekistan</t>
  </si>
  <si>
    <t>UZB</t>
  </si>
  <si>
    <t>Saint Vincent and the Grenadines</t>
  </si>
  <si>
    <t>VCT</t>
  </si>
  <si>
    <t>Venezuela</t>
  </si>
  <si>
    <t>VEN</t>
  </si>
  <si>
    <t>Viet Nam</t>
  </si>
  <si>
    <t>VNM</t>
  </si>
  <si>
    <t>Vanuatu</t>
  </si>
  <si>
    <t>VUT</t>
  </si>
  <si>
    <t>Samoa</t>
  </si>
  <si>
    <t>WSM</t>
  </si>
  <si>
    <t>Yemen</t>
  </si>
  <si>
    <t>YEM</t>
  </si>
  <si>
    <t>South Africa</t>
  </si>
  <si>
    <t>ZAF</t>
  </si>
  <si>
    <t>Zambia</t>
  </si>
  <si>
    <t>ZMB</t>
  </si>
  <si>
    <t>Zimbabwe</t>
  </si>
  <si>
    <t>ZWE</t>
  </si>
  <si>
    <t>Overall Alert Dimensions</t>
  </si>
  <si>
    <t>Underlying Vulnerability Dimensions</t>
  </si>
  <si>
    <t>Reliability Score</t>
  </si>
  <si>
    <t>Change methods in Options Sheet</t>
  </si>
  <si>
    <t>Overall alerts are the geometric mean of the dimensional scores of underlying vulnerability and upcoming threats.</t>
  </si>
  <si>
    <t>Dimension scores are the maximum score of the constitutive indicators.</t>
  </si>
  <si>
    <t>Country
Name</t>
  </si>
  <si>
    <t>Country Code</t>
  </si>
  <si>
    <t>Upcoming Threats</t>
  </si>
  <si>
    <t>Health</t>
  </si>
  <si>
    <t>Food Security</t>
  </si>
  <si>
    <t>Macro Fiscal</t>
  </si>
  <si>
    <t>Socio-Econ Vulnerability</t>
  </si>
  <si>
    <t>Natural Hazards</t>
  </si>
  <si>
    <t>Conflict Fragility</t>
  </si>
  <si>
    <t>Institutional Fragility</t>
  </si>
  <si>
    <t>Options</t>
  </si>
  <si>
    <t>Conflict and Fragility</t>
  </si>
  <si>
    <t>Indicators</t>
  </si>
  <si>
    <t>High Risk Threshold</t>
  </si>
  <si>
    <t>Medium Risk Threshold</t>
  </si>
  <si>
    <t>≥</t>
  </si>
  <si>
    <t>Geometric mean</t>
  </si>
  <si>
    <t>Arithmetic mean</t>
  </si>
  <si>
    <t>Aggregation</t>
  </si>
  <si>
    <t>Method</t>
  </si>
  <si>
    <t>Max value</t>
  </si>
  <si>
    <t>Geometric mean (default)</t>
  </si>
  <si>
    <t>Count only high risks</t>
  </si>
  <si>
    <t>Blank1</t>
  </si>
  <si>
    <t>Blank2</t>
  </si>
  <si>
    <t>Blank3</t>
  </si>
  <si>
    <t>Blank4</t>
  </si>
  <si>
    <t>Blank6</t>
  </si>
  <si>
    <t>Blank7</t>
  </si>
  <si>
    <t>B2</t>
  </si>
  <si>
    <t>B1</t>
  </si>
  <si>
    <t>B3</t>
  </si>
  <si>
    <t>Socioecon. Vulnerability</t>
  </si>
  <si>
    <t>Socioecon Vulnerability</t>
  </si>
  <si>
    <t>COMPOUND ALERT</t>
  </si>
  <si>
    <t>Alert Flags</t>
  </si>
  <si>
    <t>Region</t>
  </si>
  <si>
    <t>Europe &amp; Central Asia</t>
  </si>
  <si>
    <t>Middle East &amp; North Africa</t>
  </si>
  <si>
    <t>East Asia &amp; Pacific</t>
  </si>
  <si>
    <t>North America</t>
  </si>
  <si>
    <t>Lending Group</t>
  </si>
  <si>
    <t>IDA</t>
  </si>
  <si>
    <t>IBRD</t>
  </si>
  <si>
    <t>SAS           South Asia</t>
  </si>
  <si>
    <t>SSF           Sub-Saharan Africa</t>
  </si>
  <si>
    <t>ECS           Europe &amp; Central Asia</t>
  </si>
  <si>
    <t>MEA           Middle East &amp; North Africa</t>
  </si>
  <si>
    <t>LCN           Latin America &amp; Caribbean</t>
  </si>
  <si>
    <t>EAS           East Asia &amp; Pacific</t>
  </si>
  <si>
    <t>NAC           North America</t>
  </si>
  <si>
    <t>Blend</t>
  </si>
  <si>
    <t>Emerging Threat</t>
  </si>
  <si>
    <t>Number of dimensions with high alert values (1 flag) and medium alert values (0.5 flags). Exclamation marks indicate incomplete data: ! signifies &gt;1/3 indicators are absent; !! signifies &gt;2/3 indicators are absent.</t>
  </si>
  <si>
    <t>1. Indicator Selection</t>
  </si>
  <si>
    <r>
      <t xml:space="preserve">The </t>
    </r>
    <r>
      <rPr>
        <b/>
        <sz val="12"/>
        <color theme="1"/>
        <rFont val="Arial"/>
        <family val="2"/>
      </rPr>
      <t>Compound Risk Monitor</t>
    </r>
    <r>
      <rPr>
        <sz val="12"/>
        <color theme="1"/>
        <rFont val="Arial"/>
        <family val="2"/>
      </rPr>
      <t xml:space="preserve"> consists of 31 indicators, grouped into 6 dimensions and 2 timeframes. These two timeframes are aggregated into a count of Overall Alert Flags.
Use this sheet the aggregation methods. To adjust indicator selection, use the Data Dictionary sheet.</t>
    </r>
  </si>
  <si>
    <r>
      <rPr>
        <i/>
        <sz val="12"/>
        <rFont val="Arial"/>
        <family val="2"/>
      </rPr>
      <t xml:space="preserve">To select which indicators are included, use the </t>
    </r>
    <r>
      <rPr>
        <i/>
        <u/>
        <sz val="12"/>
        <rFont val="Arial"/>
        <family val="2"/>
      </rPr>
      <t>Data Dictionary sheet</t>
    </r>
    <r>
      <rPr>
        <i/>
        <sz val="12"/>
        <rFont val="Arial"/>
        <family val="2"/>
      </rPr>
      <t xml:space="preserve">. </t>
    </r>
  </si>
  <si>
    <t>2. Indicators → Dimensions</t>
  </si>
  <si>
    <t>3. Dimensions → Overall Dimensions</t>
  </si>
  <si>
    <r>
      <t xml:space="preserve">Max value (default)
</t>
    </r>
    <r>
      <rPr>
        <i/>
        <sz val="12"/>
        <color theme="1"/>
        <rFont val="Arial"/>
        <family val="2"/>
      </rPr>
      <t>Select the maximum value across the suite of grouped indicators.</t>
    </r>
  </si>
  <si>
    <r>
      <t xml:space="preserve">Count high and medium risks
</t>
    </r>
    <r>
      <rPr>
        <i/>
        <sz val="12"/>
        <color theme="1"/>
        <rFont val="Arial"/>
        <family val="2"/>
      </rPr>
      <t>Count all dimensions above high risk threshold as 1 flag and all dimensions above medium risk threshold as 0.5 flags. Set thresholds below.</t>
    </r>
  </si>
  <si>
    <t>Overall Dimension Risk Thresholds</t>
  </si>
  <si>
    <t>4. Dimensions →  Flags</t>
  </si>
  <si>
    <t>Underlying &amp; Emerging Risk Thresholds</t>
  </si>
  <si>
    <t>Emerging Threat Dimensions</t>
  </si>
  <si>
    <t>d</t>
  </si>
  <si>
    <t>Under the hood</t>
  </si>
  <si>
    <t>When underlying and emerging are both 10</t>
  </si>
  <si>
    <t>When underlying and emerging are both &gt;7</t>
  </si>
  <si>
    <t>When underlying and emerging are both &gt;7; 
medium risk when one is &gt;7 and one is &gt;5</t>
  </si>
  <si>
    <t>Snapshot</t>
  </si>
  <si>
    <t>Select one</t>
  </si>
  <si>
    <t>Count medium values as half flags</t>
  </si>
  <si>
    <t>Yes</t>
  </si>
  <si>
    <t>No</t>
  </si>
  <si>
    <t>For overall alert, high values are &gt;7 and medium values are &gt;5. For underlying and emerging, high is 10, and medium is &gt;7.</t>
  </si>
  <si>
    <t>Number of Countries</t>
  </si>
  <si>
    <t>Flags</t>
  </si>
  <si>
    <t>Click on the rectangles, and then the appearing arrow, to see and select options</t>
  </si>
  <si>
    <t>COMPOUND RISK MONITOR: Methodology Options</t>
  </si>
  <si>
    <t>How to calculate overall alert dimensions from underlying vulnerability and emerging threat dimensions?</t>
  </si>
  <si>
    <t>FILTER: High alert when underlying and emerging are both 10</t>
  </si>
  <si>
    <t>FILTER: High alert when underlying and emerging are both &gt;7</t>
  </si>
  <si>
    <t>FILTER: High alert when underlying and emerging are both &gt;7; 
medium alert when one is &gt;7 and one is &gt;5</t>
  </si>
  <si>
    <t>AGGREGATE: Arithmetic Mean</t>
  </si>
  <si>
    <t>AGGREGATE: Geometric Mean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</si>
</sst>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0" x14ac:knownFonts="1">
    <font>
      <sz val="12"/>
      <color rgb="FF000000"/>
      <name val="Arial"/>
    </font>
    <font>
      <sz val="12"/>
      <color rgb="FF000000"/>
      <name val="Arial"/>
      <family val="2"/>
    </font>
    <font>
      <sz val="12"/>
      <color theme="1"/>
      <name val="Arial"/>
      <family val="2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i/>
      <sz val="10"/>
      <color theme="1"/>
      <name val="Arial"/>
      <family val="2"/>
    </font>
    <font>
      <i/>
      <sz val="12"/>
      <color theme="1"/>
      <name val="Arial"/>
      <family val="2"/>
    </font>
    <font>
      <b/>
      <sz val="12"/>
      <color theme="1"/>
      <name val="Arial"/>
      <family val="2"/>
    </font>
    <font>
      <sz val="12"/>
      <color theme="0"/>
      <name val="Arial"/>
      <family val="2"/>
    </font>
    <font>
      <b/>
      <sz val="10"/>
      <color theme="0"/>
      <name val="Arial"/>
      <family val="2"/>
    </font>
    <font>
      <sz val="10"/>
      <color theme="0"/>
      <name val="Arial"/>
      <family val="2"/>
    </font>
    <font>
      <sz val="12"/>
      <name val="Arial"/>
      <family val="2"/>
    </font>
    <font>
      <i/>
      <sz val="12"/>
      <color theme="0"/>
      <name val="Arial"/>
      <family val="2"/>
    </font>
    <font>
      <sz val="16"/>
      <color theme="1"/>
      <name val="Arial"/>
      <family val="2"/>
    </font>
    <font>
      <u/>
      <sz val="12"/>
      <color theme="10"/>
      <name val="Arial"/>
      <family val="2"/>
    </font>
    <font>
      <u/>
      <sz val="12"/>
      <color theme="1"/>
      <name val="Arial"/>
      <family val="2"/>
    </font>
    <font>
      <sz val="8"/>
      <name val="Arial"/>
      <family val="2"/>
    </font>
    <font>
      <i/>
      <u/>
      <sz val="12"/>
      <name val="Arial"/>
      <family val="2"/>
    </font>
    <font>
      <i/>
      <sz val="12"/>
      <name val="Arial"/>
      <family val="2"/>
    </font>
    <font>
      <u/>
      <sz val="12"/>
      <color rgb="FF000000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rgb="FFFFFFFF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</fills>
  <borders count="22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 style="thick">
        <color theme="0"/>
      </right>
      <top/>
      <bottom style="thin">
        <color indexed="64"/>
      </bottom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/>
      <top/>
      <bottom style="thin">
        <color indexed="64"/>
      </bottom>
      <diagonal/>
    </border>
    <border>
      <left style="thin">
        <color theme="0"/>
      </left>
      <right style="thin">
        <color theme="0"/>
      </right>
      <top/>
      <bottom/>
      <diagonal/>
    </border>
    <border>
      <left/>
      <right/>
      <top style="thin">
        <color indexed="64"/>
      </top>
      <bottom/>
      <diagonal/>
    </border>
    <border>
      <left style="thin">
        <color theme="0"/>
      </left>
      <right/>
      <top style="thin">
        <color indexed="64"/>
      </top>
      <bottom/>
      <diagonal/>
    </border>
    <border>
      <left/>
      <right style="thin">
        <color theme="0"/>
      </right>
      <top style="thin">
        <color indexed="64"/>
      </top>
      <bottom/>
      <diagonal/>
    </border>
    <border>
      <left/>
      <right/>
      <top style="thin">
        <color rgb="FFFFFFFF"/>
      </top>
      <bottom style="thin">
        <color rgb="FFFFFFFF"/>
      </bottom>
      <diagonal/>
    </border>
    <border>
      <left/>
      <right/>
      <top style="thin">
        <color rgb="FFFFFFFF"/>
      </top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ck">
        <color theme="0"/>
      </left>
      <right/>
      <top style="thin">
        <color theme="0"/>
      </top>
      <bottom style="thin">
        <color indexed="64"/>
      </bottom>
      <diagonal/>
    </border>
    <border>
      <left/>
      <right style="thick">
        <color theme="0"/>
      </right>
      <top style="thin">
        <color theme="0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ck">
        <color theme="0"/>
      </left>
      <right/>
      <top/>
      <bottom style="thin">
        <color indexed="64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4" fillId="0" borderId="0" applyNumberFormat="0" applyFill="0" applyBorder="0" applyAlignment="0" applyProtection="0"/>
  </cellStyleXfs>
  <cellXfs count="142">
    <xf numFmtId="0" fontId="0" fillId="0" borderId="0" xfId="0"/>
    <xf numFmtId="0" fontId="2" fillId="3" borderId="0" xfId="0" applyFont="1" applyFill="1"/>
    <xf numFmtId="0" fontId="2" fillId="3" borderId="0" xfId="0" applyFont="1" applyFill="1" applyAlignment="1">
      <alignment horizontal="left"/>
    </xf>
    <xf numFmtId="164" fontId="2" fillId="3" borderId="0" xfId="0" applyNumberFormat="1" applyFont="1" applyFill="1"/>
    <xf numFmtId="1" fontId="2" fillId="3" borderId="0" xfId="0" applyNumberFormat="1" applyFont="1" applyFill="1"/>
    <xf numFmtId="0" fontId="3" fillId="3" borderId="0" xfId="0" applyFont="1" applyFill="1" applyAlignment="1">
      <alignment vertical="top"/>
    </xf>
    <xf numFmtId="0" fontId="3" fillId="3" borderId="0" xfId="0" applyFont="1" applyFill="1" applyAlignment="1">
      <alignment horizontal="left" vertical="top"/>
    </xf>
    <xf numFmtId="0" fontId="4" fillId="3" borderId="0" xfId="0" applyFont="1" applyFill="1" applyAlignment="1">
      <alignment vertical="top" wrapText="1"/>
    </xf>
    <xf numFmtId="0" fontId="5" fillId="3" borderId="0" xfId="0" applyFont="1" applyFill="1" applyAlignment="1">
      <alignment horizontal="left" vertical="top" wrapText="1"/>
    </xf>
    <xf numFmtId="1" fontId="4" fillId="3" borderId="0" xfId="0" applyNumberFormat="1" applyFont="1" applyFill="1" applyAlignment="1">
      <alignment horizontal="left" vertical="top" wrapText="1"/>
    </xf>
    <xf numFmtId="0" fontId="4" fillId="3" borderId="5" xfId="0" applyFont="1" applyFill="1" applyBorder="1" applyAlignment="1">
      <alignment horizontal="center" vertical="top" wrapText="1"/>
    </xf>
    <xf numFmtId="0" fontId="3" fillId="3" borderId="2" xfId="0" applyFont="1" applyFill="1" applyBorder="1" applyAlignment="1">
      <alignment horizontal="left" wrapText="1"/>
    </xf>
    <xf numFmtId="0" fontId="3" fillId="3" borderId="1" xfId="0" applyFont="1" applyFill="1" applyBorder="1" applyAlignment="1">
      <alignment horizontal="left" wrapText="1"/>
    </xf>
    <xf numFmtId="0" fontId="4" fillId="3" borderId="9" xfId="0" applyFont="1" applyFill="1" applyBorder="1" applyAlignment="1">
      <alignment horizontal="center" wrapText="1"/>
    </xf>
    <xf numFmtId="164" fontId="4" fillId="3" borderId="2" xfId="0" applyNumberFormat="1" applyFont="1" applyFill="1" applyBorder="1" applyAlignment="1">
      <alignment horizontal="center" wrapText="1"/>
    </xf>
    <xf numFmtId="164" fontId="4" fillId="3" borderId="1" xfId="0" applyNumberFormat="1" applyFont="1" applyFill="1" applyBorder="1" applyAlignment="1">
      <alignment horizontal="center" wrapText="1"/>
    </xf>
    <xf numFmtId="0" fontId="2" fillId="2" borderId="10" xfId="0" applyFont="1" applyFill="1" applyBorder="1" applyAlignment="1">
      <alignment horizontal="center"/>
    </xf>
    <xf numFmtId="0" fontId="2" fillId="0" borderId="0" xfId="0" applyFont="1"/>
    <xf numFmtId="0" fontId="2" fillId="2" borderId="11" xfId="0" applyFont="1" applyFill="1" applyBorder="1" applyAlignment="1">
      <alignment horizontal="left"/>
    </xf>
    <xf numFmtId="0" fontId="2" fillId="2" borderId="11" xfId="0" applyFont="1" applyFill="1" applyBorder="1" applyAlignment="1">
      <alignment horizontal="center"/>
    </xf>
    <xf numFmtId="1" fontId="2" fillId="2" borderId="11" xfId="0" applyNumberFormat="1" applyFont="1" applyFill="1" applyBorder="1" applyAlignment="1">
      <alignment horizontal="center"/>
    </xf>
    <xf numFmtId="164" fontId="2" fillId="2" borderId="11" xfId="0" applyNumberFormat="1" applyFont="1" applyFill="1" applyBorder="1" applyAlignment="1">
      <alignment horizontal="left"/>
    </xf>
    <xf numFmtId="1" fontId="2" fillId="2" borderId="11" xfId="0" applyNumberFormat="1" applyFont="1" applyFill="1" applyBorder="1" applyAlignment="1">
      <alignment horizontal="left"/>
    </xf>
    <xf numFmtId="164" fontId="2" fillId="2" borderId="11" xfId="0" applyNumberFormat="1" applyFont="1" applyFill="1" applyBorder="1" applyAlignment="1">
      <alignment horizontal="right" indent="2"/>
    </xf>
    <xf numFmtId="164" fontId="2" fillId="2" borderId="12" xfId="0" applyNumberFormat="1" applyFont="1" applyFill="1" applyBorder="1" applyAlignment="1">
      <alignment horizontal="right" indent="2"/>
    </xf>
    <xf numFmtId="0" fontId="2" fillId="2" borderId="11" xfId="0" applyFont="1" applyFill="1" applyBorder="1" applyAlignment="1">
      <alignment horizontal="right" indent="2"/>
    </xf>
    <xf numFmtId="0" fontId="2" fillId="0" borderId="11" xfId="0" applyFont="1" applyBorder="1"/>
    <xf numFmtId="0" fontId="2" fillId="0" borderId="11" xfId="0" applyFont="1" applyBorder="1" applyAlignment="1">
      <alignment horizontal="left"/>
    </xf>
    <xf numFmtId="1" fontId="2" fillId="0" borderId="11" xfId="0" applyNumberFormat="1" applyFont="1" applyBorder="1"/>
    <xf numFmtId="164" fontId="2" fillId="0" borderId="11" xfId="0" applyNumberFormat="1" applyFont="1" applyBorder="1"/>
    <xf numFmtId="0" fontId="1" fillId="3" borderId="0" xfId="0" applyFont="1" applyFill="1" applyAlignment="1">
      <alignment vertical="top"/>
    </xf>
    <xf numFmtId="0" fontId="1" fillId="3" borderId="0" xfId="0" applyFont="1" applyFill="1" applyAlignment="1">
      <alignment vertical="top" wrapText="1"/>
    </xf>
    <xf numFmtId="0" fontId="1" fillId="3" borderId="0" xfId="0" applyFont="1" applyFill="1" applyAlignment="1">
      <alignment horizontal="left" vertical="top"/>
    </xf>
    <xf numFmtId="0" fontId="0" fillId="3" borderId="0" xfId="0" applyFill="1"/>
    <xf numFmtId="0" fontId="1" fillId="3" borderId="0" xfId="0" applyFont="1" applyFill="1"/>
    <xf numFmtId="0" fontId="7" fillId="3" borderId="0" xfId="0" applyFont="1" applyFill="1" applyBorder="1" applyAlignment="1">
      <alignment horizontal="left" vertical="top" wrapText="1"/>
    </xf>
    <xf numFmtId="0" fontId="2" fillId="3" borderId="0" xfId="0" applyFont="1" applyFill="1" applyBorder="1" applyAlignment="1">
      <alignment horizontal="left" vertical="top" wrapText="1"/>
    </xf>
    <xf numFmtId="0" fontId="6" fillId="3" borderId="0" xfId="0" applyFont="1" applyFill="1" applyBorder="1" applyAlignment="1">
      <alignment horizontal="left" vertical="top" wrapText="1"/>
    </xf>
    <xf numFmtId="0" fontId="2" fillId="3" borderId="0" xfId="0" applyFont="1" applyFill="1" applyBorder="1" applyAlignment="1">
      <alignment horizontal="left" vertical="top" wrapText="1" indent="1"/>
    </xf>
    <xf numFmtId="1" fontId="2" fillId="3" borderId="0" xfId="0" applyNumberFormat="1" applyFont="1" applyFill="1" applyBorder="1" applyAlignment="1">
      <alignment horizontal="right" vertical="top" wrapText="1"/>
    </xf>
    <xf numFmtId="1" fontId="0" fillId="3" borderId="0" xfId="0" applyNumberFormat="1" applyFill="1" applyAlignment="1">
      <alignment horizontal="right"/>
    </xf>
    <xf numFmtId="0" fontId="2" fillId="3" borderId="0" xfId="0" applyFont="1" applyFill="1" applyBorder="1" applyAlignment="1">
      <alignment horizontal="right" vertical="top" wrapText="1"/>
    </xf>
    <xf numFmtId="164" fontId="2" fillId="3" borderId="0" xfId="0" applyNumberFormat="1" applyFont="1" applyFill="1" applyAlignment="1">
      <alignment horizontal="left"/>
    </xf>
    <xf numFmtId="0" fontId="8" fillId="3" borderId="0" xfId="0" applyFont="1" applyFill="1"/>
    <xf numFmtId="0" fontId="9" fillId="3" borderId="5" xfId="0" applyFont="1" applyFill="1" applyBorder="1" applyAlignment="1">
      <alignment vertical="top"/>
    </xf>
    <xf numFmtId="0" fontId="10" fillId="3" borderId="5" xfId="0" applyFont="1" applyFill="1" applyBorder="1" applyAlignment="1">
      <alignment vertical="top" wrapText="1"/>
    </xf>
    <xf numFmtId="0" fontId="10" fillId="3" borderId="0" xfId="0" applyFont="1" applyFill="1" applyAlignment="1">
      <alignment horizontal="center" wrapText="1"/>
    </xf>
    <xf numFmtId="0" fontId="8" fillId="2" borderId="0" xfId="0" applyFont="1" applyFill="1" applyAlignment="1">
      <alignment horizontal="center"/>
    </xf>
    <xf numFmtId="0" fontId="8" fillId="2" borderId="11" xfId="0" applyFont="1" applyFill="1" applyBorder="1" applyAlignment="1">
      <alignment horizontal="center"/>
    </xf>
    <xf numFmtId="1" fontId="8" fillId="2" borderId="11" xfId="0" applyNumberFormat="1" applyFont="1" applyFill="1" applyBorder="1" applyAlignment="1">
      <alignment horizontal="center"/>
    </xf>
    <xf numFmtId="0" fontId="8" fillId="0" borderId="11" xfId="0" applyFont="1" applyBorder="1"/>
    <xf numFmtId="1" fontId="8" fillId="3" borderId="0" xfId="0" applyNumberFormat="1" applyFont="1" applyFill="1"/>
    <xf numFmtId="0" fontId="9" fillId="3" borderId="5" xfId="0" applyFont="1" applyFill="1" applyBorder="1" applyAlignment="1">
      <alignment horizontal="center" vertical="top"/>
    </xf>
    <xf numFmtId="0" fontId="10" fillId="3" borderId="5" xfId="0" applyFont="1" applyFill="1" applyBorder="1" applyAlignment="1">
      <alignment horizontal="center" vertical="top" wrapText="1"/>
    </xf>
    <xf numFmtId="1" fontId="8" fillId="0" borderId="11" xfId="0" applyNumberFormat="1" applyFont="1" applyBorder="1"/>
    <xf numFmtId="0" fontId="9" fillId="3" borderId="3" xfId="0" applyFont="1" applyFill="1" applyBorder="1" applyAlignment="1">
      <alignment vertical="top"/>
    </xf>
    <xf numFmtId="0" fontId="10" fillId="3" borderId="3" xfId="0" applyFont="1" applyFill="1" applyBorder="1" applyAlignment="1">
      <alignment vertical="top" wrapText="1"/>
    </xf>
    <xf numFmtId="0" fontId="9" fillId="3" borderId="0" xfId="0" applyFont="1" applyFill="1" applyAlignment="1">
      <alignment vertical="top"/>
    </xf>
    <xf numFmtId="0" fontId="10" fillId="3" borderId="0" xfId="0" applyFont="1" applyFill="1" applyAlignment="1">
      <alignment vertical="top" wrapText="1"/>
    </xf>
    <xf numFmtId="0" fontId="10" fillId="3" borderId="9" xfId="0" applyFont="1" applyFill="1" applyBorder="1" applyAlignment="1">
      <alignment horizontal="center" wrapText="1"/>
    </xf>
    <xf numFmtId="0" fontId="8" fillId="3" borderId="10" xfId="0" applyFont="1" applyFill="1" applyBorder="1" applyAlignment="1">
      <alignment horizontal="center"/>
    </xf>
    <xf numFmtId="0" fontId="8" fillId="3" borderId="11" xfId="0" applyFont="1" applyFill="1" applyBorder="1"/>
    <xf numFmtId="0" fontId="11" fillId="3" borderId="11" xfId="0" applyFont="1" applyFill="1" applyBorder="1"/>
    <xf numFmtId="0" fontId="12" fillId="2" borderId="10" xfId="0" applyFont="1" applyFill="1" applyBorder="1" applyAlignment="1">
      <alignment horizontal="left"/>
    </xf>
    <xf numFmtId="0" fontId="8" fillId="2" borderId="10" xfId="0" applyFont="1" applyFill="1" applyBorder="1" applyAlignment="1">
      <alignment horizontal="left"/>
    </xf>
    <xf numFmtId="0" fontId="8" fillId="3" borderId="0" xfId="0" applyFont="1" applyFill="1" applyAlignment="1">
      <alignment horizontal="center"/>
    </xf>
    <xf numFmtId="0" fontId="8" fillId="3" borderId="3" xfId="0" applyFont="1" applyFill="1" applyBorder="1" applyAlignment="1">
      <alignment horizontal="center"/>
    </xf>
    <xf numFmtId="164" fontId="8" fillId="2" borderId="0" xfId="0" applyNumberFormat="1" applyFont="1" applyFill="1" applyAlignment="1">
      <alignment horizontal="center"/>
    </xf>
    <xf numFmtId="0" fontId="11" fillId="3" borderId="12" xfId="0" applyFont="1" applyFill="1" applyBorder="1"/>
    <xf numFmtId="0" fontId="13" fillId="0" borderId="11" xfId="0" applyFont="1" applyBorder="1" applyAlignment="1">
      <alignment horizontal="left"/>
    </xf>
    <xf numFmtId="0" fontId="2" fillId="4" borderId="0" xfId="0" applyFont="1" applyFill="1" applyBorder="1" applyAlignment="1">
      <alignment horizontal="right" vertical="top" wrapText="1"/>
    </xf>
    <xf numFmtId="1" fontId="2" fillId="4" borderId="0" xfId="0" applyNumberFormat="1" applyFont="1" applyFill="1" applyBorder="1" applyAlignment="1">
      <alignment horizontal="right" vertical="top" wrapText="1"/>
    </xf>
    <xf numFmtId="0" fontId="7" fillId="3" borderId="0" xfId="0" applyFont="1" applyFill="1" applyAlignment="1">
      <alignment horizontal="left" vertical="top"/>
    </xf>
    <xf numFmtId="0" fontId="6" fillId="0" borderId="11" xfId="0" applyFont="1" applyBorder="1" applyAlignment="1">
      <alignment horizontal="left"/>
    </xf>
    <xf numFmtId="164" fontId="2" fillId="0" borderId="16" xfId="0" applyNumberFormat="1" applyFont="1" applyBorder="1"/>
    <xf numFmtId="164" fontId="3" fillId="3" borderId="2" xfId="0" applyNumberFormat="1" applyFont="1" applyFill="1" applyBorder="1" applyAlignment="1">
      <alignment horizontal="center" wrapText="1"/>
    </xf>
    <xf numFmtId="164" fontId="3" fillId="3" borderId="1" xfId="0" applyNumberFormat="1" applyFont="1" applyFill="1" applyBorder="1" applyAlignment="1">
      <alignment horizontal="center" wrapText="1"/>
    </xf>
    <xf numFmtId="164" fontId="3" fillId="3" borderId="0" xfId="0" applyNumberFormat="1" applyFont="1" applyFill="1" applyBorder="1" applyAlignment="1">
      <alignment horizontal="center" wrapText="1"/>
    </xf>
    <xf numFmtId="0" fontId="8" fillId="3" borderId="0" xfId="0" applyFont="1" applyFill="1" applyBorder="1" applyAlignment="1">
      <alignment horizontal="center"/>
    </xf>
    <xf numFmtId="0" fontId="3" fillId="3" borderId="0" xfId="0" applyFont="1" applyFill="1" applyBorder="1" applyAlignment="1">
      <alignment horizontal="center" vertical="top" wrapText="1"/>
    </xf>
    <xf numFmtId="0" fontId="4" fillId="3" borderId="0" xfId="0" applyFont="1" applyFill="1" applyBorder="1" applyAlignment="1">
      <alignment horizontal="center" wrapText="1"/>
    </xf>
    <xf numFmtId="1" fontId="7" fillId="2" borderId="11" xfId="0" applyNumberFormat="1" applyFont="1" applyFill="1" applyBorder="1" applyAlignment="1">
      <alignment horizontal="left"/>
    </xf>
    <xf numFmtId="0" fontId="2" fillId="3" borderId="0" xfId="0" applyFont="1" applyFill="1" applyBorder="1" applyAlignment="1">
      <alignment horizontal="left" vertical="top" wrapText="1"/>
    </xf>
    <xf numFmtId="0" fontId="4" fillId="3" borderId="1" xfId="0" applyFont="1" applyFill="1" applyBorder="1" applyAlignment="1">
      <alignment horizontal="center" wrapText="1"/>
    </xf>
    <xf numFmtId="0" fontId="4" fillId="3" borderId="2" xfId="0" applyFont="1" applyFill="1" applyBorder="1" applyAlignment="1">
      <alignment horizontal="center" wrapText="1"/>
    </xf>
    <xf numFmtId="0" fontId="19" fillId="3" borderId="0" xfId="0" applyFont="1" applyFill="1"/>
    <xf numFmtId="0" fontId="1" fillId="3" borderId="0" xfId="0" applyFont="1" applyFill="1" applyAlignment="1">
      <alignment wrapText="1"/>
    </xf>
    <xf numFmtId="1" fontId="2" fillId="0" borderId="13" xfId="0" applyNumberFormat="1" applyFont="1" applyBorder="1"/>
    <xf numFmtId="0" fontId="7" fillId="0" borderId="16" xfId="0" applyFont="1" applyBorder="1" applyAlignment="1">
      <alignment horizontal="left"/>
    </xf>
    <xf numFmtId="0" fontId="2" fillId="0" borderId="16" xfId="0" applyFont="1" applyBorder="1" applyAlignment="1">
      <alignment horizontal="left"/>
    </xf>
    <xf numFmtId="0" fontId="8" fillId="0" borderId="16" xfId="0" applyFont="1" applyBorder="1"/>
    <xf numFmtId="1" fontId="2" fillId="0" borderId="16" xfId="0" applyNumberFormat="1" applyFont="1" applyBorder="1"/>
    <xf numFmtId="0" fontId="15" fillId="0" borderId="18" xfId="1" applyFont="1" applyBorder="1" applyAlignment="1">
      <alignment horizontal="left"/>
    </xf>
    <xf numFmtId="0" fontId="2" fillId="0" borderId="18" xfId="0" applyFont="1" applyBorder="1" applyAlignment="1">
      <alignment horizontal="left"/>
    </xf>
    <xf numFmtId="0" fontId="8" fillId="0" borderId="18" xfId="0" applyFont="1" applyBorder="1"/>
    <xf numFmtId="1" fontId="2" fillId="0" borderId="18" xfId="0" applyNumberFormat="1" applyFont="1" applyBorder="1"/>
    <xf numFmtId="164" fontId="2" fillId="0" borderId="18" xfId="0" applyNumberFormat="1" applyFont="1" applyBorder="1"/>
    <xf numFmtId="0" fontId="6" fillId="0" borderId="18" xfId="0" applyFont="1" applyBorder="1" applyAlignment="1">
      <alignment horizontal="left"/>
    </xf>
    <xf numFmtId="0" fontId="15" fillId="0" borderId="5" xfId="1" applyFont="1" applyBorder="1" applyAlignment="1">
      <alignment horizontal="left"/>
    </xf>
    <xf numFmtId="0" fontId="2" fillId="0" borderId="5" xfId="0" applyFont="1" applyBorder="1" applyAlignment="1">
      <alignment horizontal="left"/>
    </xf>
    <xf numFmtId="0" fontId="8" fillId="0" borderId="5" xfId="0" applyFont="1" applyBorder="1"/>
    <xf numFmtId="1" fontId="2" fillId="0" borderId="5" xfId="0" applyNumberFormat="1" applyFont="1" applyBorder="1"/>
    <xf numFmtId="164" fontId="2" fillId="0" borderId="5" xfId="0" applyNumberFormat="1" applyFont="1" applyBorder="1"/>
    <xf numFmtId="0" fontId="2" fillId="3" borderId="0" xfId="0" applyFont="1" applyFill="1" applyBorder="1" applyAlignment="1">
      <alignment horizontal="left"/>
    </xf>
    <xf numFmtId="0" fontId="8" fillId="3" borderId="0" xfId="0" applyFont="1" applyFill="1" applyBorder="1"/>
    <xf numFmtId="1" fontId="2" fillId="3" borderId="0" xfId="0" applyNumberFormat="1" applyFont="1" applyFill="1" applyBorder="1"/>
    <xf numFmtId="164" fontId="2" fillId="3" borderId="0" xfId="0" applyNumberFormat="1" applyFont="1" applyFill="1" applyBorder="1"/>
    <xf numFmtId="0" fontId="6" fillId="3" borderId="0" xfId="0" applyFont="1" applyFill="1" applyBorder="1" applyAlignment="1">
      <alignment horizontal="left"/>
    </xf>
    <xf numFmtId="0" fontId="1" fillId="3" borderId="0" xfId="0" applyFont="1" applyFill="1" applyAlignment="1">
      <alignment horizontal="left" indent="1"/>
    </xf>
    <xf numFmtId="0" fontId="1" fillId="3" borderId="0" xfId="0" applyFont="1" applyFill="1" applyAlignment="1">
      <alignment horizontal="left" wrapText="1" indent="1"/>
    </xf>
    <xf numFmtId="1" fontId="6" fillId="0" borderId="13" xfId="0" applyNumberFormat="1" applyFont="1" applyBorder="1" applyAlignment="1">
      <alignment horizontal="left" indent="1"/>
    </xf>
    <xf numFmtId="1" fontId="8" fillId="0" borderId="16" xfId="0" applyNumberFormat="1" applyFont="1" applyBorder="1"/>
    <xf numFmtId="0" fontId="3" fillId="3" borderId="0" xfId="0" applyFont="1" applyFill="1" applyBorder="1" applyAlignment="1">
      <alignment horizontal="center" wrapText="1"/>
    </xf>
    <xf numFmtId="0" fontId="2" fillId="3" borderId="0" xfId="0" applyFont="1" applyFill="1" applyBorder="1" applyAlignment="1">
      <alignment horizontal="left" vertical="top" wrapText="1"/>
    </xf>
    <xf numFmtId="0" fontId="3" fillId="3" borderId="14" xfId="0" applyFont="1" applyFill="1" applyBorder="1" applyAlignment="1">
      <alignment horizontal="center" wrapText="1"/>
    </xf>
    <xf numFmtId="0" fontId="3" fillId="3" borderId="15" xfId="0" applyFont="1" applyFill="1" applyBorder="1" applyAlignment="1">
      <alignment horizontal="center" wrapText="1"/>
    </xf>
    <xf numFmtId="0" fontId="2" fillId="0" borderId="19" xfId="0" applyFont="1" applyBorder="1"/>
    <xf numFmtId="0" fontId="2" fillId="0" borderId="20" xfId="0" applyFont="1" applyBorder="1"/>
    <xf numFmtId="0" fontId="2" fillId="0" borderId="21" xfId="0" applyFont="1" applyBorder="1"/>
    <xf numFmtId="0" fontId="2" fillId="0" borderId="19" xfId="1" applyFont="1" applyBorder="1" applyAlignment="1">
      <alignment horizontal="left"/>
    </xf>
    <xf numFmtId="0" fontId="2" fillId="0" borderId="20" xfId="1" applyFont="1" applyBorder="1" applyAlignment="1">
      <alignment horizontal="left"/>
    </xf>
    <xf numFmtId="0" fontId="2" fillId="0" borderId="21" xfId="1" applyFont="1" applyBorder="1" applyAlignment="1">
      <alignment horizontal="left"/>
    </xf>
    <xf numFmtId="164" fontId="5" fillId="3" borderId="7" xfId="0" applyNumberFormat="1" applyFont="1" applyFill="1" applyBorder="1" applyAlignment="1">
      <alignment horizontal="left" vertical="top" wrapText="1"/>
    </xf>
    <xf numFmtId="164" fontId="5" fillId="3" borderId="6" xfId="0" applyNumberFormat="1" applyFont="1" applyFill="1" applyBorder="1" applyAlignment="1">
      <alignment horizontal="left" vertical="top" wrapText="1"/>
    </xf>
    <xf numFmtId="164" fontId="5" fillId="3" borderId="8" xfId="0" applyNumberFormat="1" applyFont="1" applyFill="1" applyBorder="1" applyAlignment="1">
      <alignment horizontal="left" vertical="top" wrapText="1"/>
    </xf>
    <xf numFmtId="0" fontId="4" fillId="3" borderId="17" xfId="0" applyFont="1" applyFill="1" applyBorder="1" applyAlignment="1">
      <alignment horizontal="center" wrapText="1"/>
    </xf>
    <xf numFmtId="0" fontId="4" fillId="3" borderId="1" xfId="0" applyFont="1" applyFill="1" applyBorder="1" applyAlignment="1">
      <alignment horizontal="center" wrapText="1"/>
    </xf>
    <xf numFmtId="0" fontId="4" fillId="3" borderId="2" xfId="0" applyFont="1" applyFill="1" applyBorder="1" applyAlignment="1">
      <alignment horizontal="center" wrapText="1"/>
    </xf>
    <xf numFmtId="0" fontId="3" fillId="3" borderId="17" xfId="0" applyFont="1" applyFill="1" applyBorder="1" applyAlignment="1">
      <alignment horizontal="center" wrapText="1"/>
    </xf>
    <xf numFmtId="0" fontId="3" fillId="3" borderId="1" xfId="0" applyFont="1" applyFill="1" applyBorder="1" applyAlignment="1">
      <alignment horizontal="center" wrapText="1"/>
    </xf>
    <xf numFmtId="0" fontId="3" fillId="3" borderId="2" xfId="0" applyFont="1" applyFill="1" applyBorder="1" applyAlignment="1">
      <alignment horizontal="center" wrapText="1"/>
    </xf>
    <xf numFmtId="0" fontId="5" fillId="3" borderId="6" xfId="0" applyFont="1" applyFill="1" applyBorder="1" applyAlignment="1">
      <alignment horizontal="left" vertical="top" wrapText="1"/>
    </xf>
    <xf numFmtId="0" fontId="3" fillId="3" borderId="1" xfId="0" applyFont="1" applyFill="1" applyBorder="1" applyAlignment="1">
      <alignment horizontal="center" vertical="top" wrapText="1"/>
    </xf>
    <xf numFmtId="0" fontId="3" fillId="3" borderId="2" xfId="0" applyFont="1" applyFill="1" applyBorder="1" applyAlignment="1">
      <alignment horizontal="center" vertical="top" wrapText="1"/>
    </xf>
    <xf numFmtId="164" fontId="3" fillId="3" borderId="4" xfId="0" applyNumberFormat="1" applyFont="1" applyFill="1" applyBorder="1" applyAlignment="1">
      <alignment horizontal="center" vertical="top" wrapText="1"/>
    </xf>
    <xf numFmtId="164" fontId="3" fillId="3" borderId="1" xfId="0" applyNumberFormat="1" applyFont="1" applyFill="1" applyBorder="1" applyAlignment="1">
      <alignment horizontal="center" vertical="top" wrapText="1"/>
    </xf>
    <xf numFmtId="164" fontId="3" fillId="3" borderId="2" xfId="0" applyNumberFormat="1" applyFont="1" applyFill="1" applyBorder="1" applyAlignment="1">
      <alignment horizontal="center" vertical="top" wrapText="1"/>
    </xf>
    <xf numFmtId="0" fontId="3" fillId="3" borderId="4" xfId="0" applyFont="1" applyFill="1" applyBorder="1" applyAlignment="1">
      <alignment horizontal="center" vertical="top" wrapText="1"/>
    </xf>
    <xf numFmtId="0" fontId="7" fillId="3" borderId="1" xfId="0" applyFont="1" applyFill="1" applyBorder="1" applyAlignment="1">
      <alignment horizontal="left" vertical="top" wrapText="1"/>
    </xf>
    <xf numFmtId="0" fontId="2" fillId="3" borderId="1" xfId="0" applyFont="1" applyFill="1" applyBorder="1" applyAlignment="1">
      <alignment horizontal="left" vertical="top" wrapText="1"/>
    </xf>
    <xf numFmtId="0" fontId="2" fillId="3" borderId="0" xfId="0" applyFont="1" applyFill="1" applyBorder="1" applyAlignment="1">
      <alignment horizontal="left" vertical="top" wrapText="1"/>
    </xf>
    <xf numFmtId="0" fontId="17" fillId="3" borderId="0" xfId="1" applyFont="1" applyFill="1" applyBorder="1" applyAlignment="1">
      <alignment horizontal="left" vertical="top" wrapText="1"/>
    </xf>
  </cellXfs>
  <cellStyles count="2">
    <cellStyle name="Hyperlink" xfId="1" builtinId="8"/>
    <cellStyle name="Normal" xfId="0" builtinId="0"/>
  </cellStyles>
  <dxfs count="28">
    <dxf>
      <font>
        <sz val="12"/>
        <color auto="1"/>
        <name val="Arial (Body)"/>
      </font>
      <fill>
        <patternFill patternType="solid">
          <bgColor rgb="FF0091B2"/>
        </patternFill>
      </fill>
    </dxf>
    <dxf>
      <font>
        <sz val="12"/>
        <color auto="1"/>
        <name val="Arial (Body)"/>
      </font>
      <fill>
        <patternFill patternType="solid">
          <bgColor rgb="FF7FC8D8"/>
        </patternFill>
      </fill>
    </dxf>
    <dxf>
      <font>
        <sz val="12"/>
        <color auto="1"/>
        <name val="Arial (Body)"/>
      </font>
      <fill>
        <patternFill patternType="solid">
          <bgColor theme="0"/>
        </patternFill>
      </fill>
    </dxf>
    <dxf>
      <font>
        <sz val="12"/>
        <color rgb="FFFFFFFF"/>
        <name val="Arial"/>
      </font>
      <fill>
        <patternFill patternType="solid">
          <bgColor rgb="FFFFFFFF"/>
        </patternFill>
      </fill>
    </dxf>
    <dxf>
      <font>
        <sz val="12"/>
        <color rgb="FF9C0006"/>
        <name val="Arial"/>
      </font>
      <fill>
        <patternFill patternType="solid">
          <bgColor rgb="FFE3593A"/>
        </patternFill>
      </fill>
    </dxf>
    <dxf>
      <font>
        <sz val="12"/>
        <color theme="1"/>
        <name val="Arial (Body)"/>
      </font>
      <fill>
        <patternFill patternType="solid">
          <bgColor rgb="FFEE9F8F"/>
        </patternFill>
      </fill>
    </dxf>
    <dxf>
      <font>
        <sz val="12"/>
        <color theme="1"/>
        <name val="Arial (Body)"/>
      </font>
      <fill>
        <patternFill patternType="solid">
          <bgColor rgb="FFF2CAC4"/>
        </patternFill>
      </fill>
    </dxf>
    <dxf>
      <font>
        <sz val="12"/>
        <color rgb="FFFFFFFF"/>
        <name val="Arial"/>
      </font>
      <fill>
        <patternFill patternType="solid">
          <bgColor theme="0"/>
        </patternFill>
      </fill>
    </dxf>
    <dxf>
      <font>
        <sz val="12"/>
        <color rgb="FF9C0006"/>
        <name val="Arial"/>
      </font>
      <fill>
        <patternFill patternType="solid">
          <bgColor theme="9" tint="-0.24994659260841701"/>
        </patternFill>
      </fill>
    </dxf>
    <dxf>
      <font>
        <sz val="12"/>
        <color theme="1"/>
        <name val="Arial (Body)"/>
      </font>
      <fill>
        <patternFill patternType="solid">
          <bgColor theme="9" tint="0.39994506668294322"/>
        </patternFill>
      </fill>
    </dxf>
    <dxf>
      <font>
        <sz val="12"/>
        <color theme="1"/>
        <name val="Arial (Body)"/>
      </font>
      <fill>
        <patternFill patternType="solid">
          <bgColor theme="9" tint="0.59996337778862885"/>
        </patternFill>
      </fill>
    </dxf>
    <dxf>
      <font>
        <sz val="12"/>
        <color rgb="FFFFFFFF"/>
        <name val="Arial"/>
      </font>
      <fill>
        <patternFill patternType="solid">
          <bgColor rgb="FFFFFFFF"/>
        </patternFill>
      </fill>
    </dxf>
    <dxf>
      <font>
        <sz val="12"/>
        <color rgb="FF9C0006"/>
        <name val="Arial"/>
      </font>
      <fill>
        <patternFill patternType="solid">
          <bgColor rgb="FFF9696B"/>
        </patternFill>
      </fill>
    </dxf>
    <dxf>
      <font>
        <sz val="12"/>
        <color theme="1"/>
        <name val="Arial (Body)"/>
      </font>
      <fill>
        <patternFill patternType="solid">
          <bgColor rgb="FFF9AAAC"/>
        </patternFill>
      </fill>
    </dxf>
    <dxf>
      <font>
        <sz val="12"/>
        <color theme="1"/>
        <name val="Arial (Body)"/>
      </font>
      <fill>
        <patternFill patternType="solid">
          <bgColor rgb="FFFBDBDE"/>
        </patternFill>
      </fill>
    </dxf>
    <dxf>
      <font>
        <sz val="12"/>
        <color rgb="FFFFFFFF"/>
        <name val="Arial"/>
      </font>
      <fill>
        <patternFill patternType="solid">
          <bgColor theme="0"/>
        </patternFill>
      </fill>
    </dxf>
    <dxf>
      <font>
        <sz val="12"/>
        <color auto="1"/>
        <name val="Arial (Body)"/>
      </font>
      <fill>
        <patternFill patternType="solid">
          <bgColor rgb="FF0091B2"/>
        </patternFill>
      </fill>
    </dxf>
    <dxf>
      <font>
        <sz val="12"/>
        <color auto="1"/>
        <name val="Arial (Body)"/>
      </font>
      <fill>
        <patternFill patternType="solid">
          <bgColor rgb="FF7FC8D8"/>
        </patternFill>
      </fill>
    </dxf>
    <dxf>
      <font>
        <sz val="12"/>
        <color auto="1"/>
        <name val="Arial (Body)"/>
      </font>
      <fill>
        <patternFill patternType="solid">
          <bgColor theme="0"/>
        </patternFill>
      </fill>
    </dxf>
    <dxf>
      <font>
        <sz val="12"/>
        <color rgb="FFFFFFFF"/>
        <name val="Arial"/>
      </font>
      <fill>
        <patternFill patternType="solid">
          <bgColor rgb="FFFFFFFF"/>
        </patternFill>
      </fill>
    </dxf>
    <dxf>
      <font>
        <sz val="12"/>
        <color rgb="FF9C0006"/>
        <name val="Arial"/>
      </font>
      <fill>
        <patternFill patternType="solid">
          <bgColor rgb="FFE3593A"/>
        </patternFill>
      </fill>
    </dxf>
    <dxf>
      <font>
        <sz val="12"/>
        <color theme="1"/>
        <name val="Arial (Body)"/>
      </font>
      <fill>
        <patternFill patternType="solid">
          <bgColor rgb="FFEE9F8F"/>
        </patternFill>
      </fill>
    </dxf>
    <dxf>
      <font>
        <sz val="12"/>
        <color theme="1"/>
        <name val="Arial (Body)"/>
      </font>
      <fill>
        <patternFill patternType="solid">
          <bgColor rgb="FFF2CAC4"/>
        </patternFill>
      </fill>
    </dxf>
    <dxf>
      <font>
        <sz val="12"/>
        <color rgb="FFFFFFFF"/>
        <name val="Arial"/>
      </font>
      <fill>
        <patternFill patternType="solid">
          <bgColor theme="0"/>
        </patternFill>
      </fill>
    </dxf>
    <dxf>
      <font>
        <sz val="12"/>
        <color auto="1"/>
        <name val="Arial (Body)"/>
      </font>
      <fill>
        <patternFill patternType="solid">
          <bgColor rgb="FF0091B2"/>
        </patternFill>
      </fill>
    </dxf>
    <dxf>
      <font>
        <sz val="12"/>
        <color auto="1"/>
        <name val="Arial (Body)"/>
      </font>
      <fill>
        <patternFill patternType="solid">
          <bgColor rgb="FF7FC8D8"/>
        </patternFill>
      </fill>
    </dxf>
    <dxf>
      <font>
        <sz val="12"/>
        <color auto="1"/>
        <name val="Arial (Body)"/>
      </font>
      <fill>
        <patternFill patternType="solid">
          <bgColor theme="0"/>
        </patternFill>
      </fill>
    </dxf>
    <dxf>
      <font>
        <sz val="12"/>
        <color rgb="FFFFFFFF"/>
        <name val="Arial"/>
      </font>
      <fill>
        <patternFill patternType="solid">
          <bgColor rgb="FFFFFFFF"/>
        </patternFill>
      </fill>
    </dxf>
  </dxfs>
  <tableStyles count="0" defaultTableStyle="TableStyleMedium2" defaultPivotStyle="PivotStyleLight16"/>
  <colors>
    <mruColors>
      <color rgb="FF40222F"/>
      <color rgb="FF3D899F"/>
      <color rgb="FFAEDDDE"/>
      <color rgb="FFFBF4F1"/>
      <color rgb="FFBF373A"/>
      <color rgb="FFE2E2E2"/>
      <color rgb="FFE35A39"/>
      <color rgb="FF000000"/>
      <color rgb="FFFCD5B4"/>
      <color rgb="FFE06C2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latin typeface="Arial" panose="020B0604020202020204" pitchFamily="34" charset="0"/>
                <a:cs typeface="Arial" panose="020B0604020202020204" pitchFamily="34" charset="0"/>
              </a:rPr>
              <a:t>Distribution</a:t>
            </a:r>
            <a:r>
              <a:rPr lang="en-US" baseline="0">
                <a:latin typeface="Arial" panose="020B0604020202020204" pitchFamily="34" charset="0"/>
                <a:cs typeface="Arial" panose="020B0604020202020204" pitchFamily="34" charset="0"/>
              </a:rPr>
              <a:t> of Flag Counts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Dashboard!$G$238</c:f>
              <c:strCache>
                <c:ptCount val="1"/>
                <c:pt idx="0">
                  <c:v>Number of Countries</c:v>
                </c:pt>
              </c:strCache>
            </c:strRef>
          </c:tx>
          <c:spPr>
            <a:solidFill>
              <a:srgbClr val="E35A39"/>
            </a:solidFill>
            <a:ln>
              <a:noFill/>
            </a:ln>
            <a:effectLst/>
          </c:spPr>
          <c:invertIfNegative val="0"/>
          <c:cat>
            <c:numRef>
              <c:f>Dashboard!$B$239:$B$245</c:f>
              <c:numCache>
                <c:formatCode>General</c:formatCode>
                <c:ptCount val="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</c:numCache>
            </c:numRef>
          </c:cat>
          <c:val>
            <c:numRef>
              <c:f>Dashboard!$G$239:$G$245</c:f>
              <c:numCache>
                <c:formatCode>0</c:formatCode>
                <c:ptCount val="7"/>
                <c:pt idx="0">
                  <c:v>34</c:v>
                </c:pt>
                <c:pt idx="1">
                  <c:v>64</c:v>
                </c:pt>
                <c:pt idx="2">
                  <c:v>43</c:v>
                </c:pt>
                <c:pt idx="3">
                  <c:v>21</c:v>
                </c:pt>
                <c:pt idx="4">
                  <c:v>16</c:v>
                </c:pt>
                <c:pt idx="5">
                  <c:v>10</c:v>
                </c:pt>
                <c:pt idx="6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FE4-0945-8ED0-A912497B2B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"/>
        <c:overlap val="-26"/>
        <c:axId val="1320142160"/>
        <c:axId val="1320143808"/>
      </c:barChart>
      <c:catAx>
        <c:axId val="132014216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# of Flags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320143808"/>
        <c:crosses val="autoZero"/>
        <c:auto val="1"/>
        <c:lblAlgn val="ctr"/>
        <c:lblOffset val="100"/>
        <c:noMultiLvlLbl val="0"/>
      </c:catAx>
      <c:valAx>
        <c:axId val="1320143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# of Countries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3201421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numDim type="colorVal">
        <cx:f>_xlchart.v5.2</cx:f>
        <cx:nf>_xlchart.v5.3</cx:nf>
      </cx:numDim>
    </cx:data>
  </cx:chartData>
  <cx:chart>
    <cx:plotArea>
      <cx:plotAreaRegion>
        <cx:series layoutId="regionMap" uniqueId="{4D8F2A46-714B-ED4D-8734-A9FDEAA014B2}" formatIdx="0">
          <cx:tx>
            <cx:txData>
              <cx:f/>
              <cx:v>Alert Flags</cx:v>
            </cx:txData>
          </cx:tx>
          <cx:dataPt idx="2"/>
          <cx:dataPt idx="10"/>
          <cx:dataPt idx="37"/>
          <cx:dataPt idx="70"/>
          <cx:dataId val="0"/>
          <cx:layoutPr>
            <cx:geography cultureLanguage="en-US" cultureRegion="US" attribution="Powered by Bing">
              <cx:geoCache provider="{E9337A44-BEBE-4D9F-B70C-5C5E7DAFC167}">
                <cx:binary>7J3LcuNIdvdfRVGbz474yMb9MjE9EQKpW0mqVomq6unaVLAkFgmJJCRedFv5Nbz2ygvv/Ab9Jn4S
/5IgKOAwVUSN4CAWY090RyeY1OH/j8w8ea5/vXz8y+Ww153sPI6G4+lfLh9/fTeYzW7/8ssv08tB
b9SdNkfx5SSZJt9nzctk9Evy/Xt82fvlatJ9iMf9XyzDdH65HHQns97ju7/9lW/r95KT5LI7i5Px
x3lv8nTem86Hs+kPnmkf7Vwm8/FMTe/zTb++uxj0dg66o29x991ObzyLZ08XT7e9X98VPvZu5xf5
ZWt/eGeIbLP5FXNNu+k4gWmGpme7pm0GzrudYTLuLx83TLfpWPx/4IWu7duu7WZ/+0N3xPxyMi0k
6l5dTXrT6c7y38W5hd9QfBRPk1YKRCtRIh+cLn7jL0Wg//ZXMcCvFiM5LiREmx5JKqLJfNyLMyje
ToPTdELPtMIwCD3LMSy7SINpOk3PCgPfNQPbNFzHz/50ysJmcfQMZPME+tmwRD76sH3k1QsXdQdd
lmWGwdvht4A38FwfgA3PNGzXKq4CP2garmG4nuNCASvBzP72yyooIZSehMIvEkwUnq3R0dk+HZ1k
PhvsHCeTXoWbku01HTuwrMAzfNP3fbkaLL8Z2FbgG05g22HgsFjS/TBlo6RMejYKkwUbhWeSjePz
7bPR+vO/Z72dq//5t38/uk/iSS/D5e0rxGf/8T04MUKOuyC0vOIKcZuu61qBYRmBG/ie44lz4mck
0xOz/g2CnfUPSIpaRzWgiMM12fmX9nnrX6tjp2E1A983XdMwOawNz3XsAj2W3WQsCNnhLMc3fIPH
+RXTKifUK8TkJ0tO8s9QTMSJvDbwf3pot557l4MqlScnbPp2aNkB/zRM2/OLxwa6k41GZRiOZwTm
gpMC6JvFeQXwbKIEOxtfe++/bP+93+9d9SbdWe9qpzPjX9Od5PvOqVKrx71plZx4zSBwXJuTwVWY
WyGqUk6hNd2gadmG+kRoWqYRirPjHxdTz9Wm7xMUbvq4ZHa/Brrwp3H8Qmu2r7z9xLHDposm5nLa
2BoiG2HYNNCGDSs0fSdgjYXZ3061gNJi6YkT0wVP4qmk5VMdNLPZznE8m3HfGl/tfOjdx9MMn7dz
Y/pN2+GYsTjnA8uwzeLG1/Cspu95vmP5hrq2BFaQ/e2lhvZTsukJ6mi+Q7Ck+4ik6rgGd5rz+ZQ9
cLyzXP1c9jO43k6VZzZhwrAdkw3PC0OrSJVaRdwr0el8nyuOH4ibTSraj8TRs5PNE4xkw5KF80/b
P6E+x73ZuDv60W/9eduKZQae5RmWZdtBII4ig6PI9f3QtxzdUVRCHj32q4kC/NW4RP9zDdbAaTK8
Su4rvEQ6ftMCd9M3uZQs3+ycImAFTTYvw7BD1LbANV0uNHntrIQ8evRXEwX6q3GJ/ml7++/+h2RS
/TXeMZombzYnhB366MBK18oxYHKNNzG7cCcJbC/ko0UGSsqkZ6EwWTBReCbZOD7bPhtHl70hp3YG
RwWHgNMMA0gILB91yrF9buc5Jhpm0ORqGIZGaHPNDxdKc34xlBBIT8NqoqBgNS7hP6qB5vSlYht7
QxnZXd8IQgzppm3bBm96Dn7WgR9ifLfd0PBCbugc0Xn0N8ujBz+bJ7DPhiX0X2pwlzgYdMcVngF+
M/RQbMLAxZxocBNHD80B3zA5IlxYQT3yLdP2HWG12iiOHvjlNIH7clTCfnC4/Q2ns7Di7n6fxJcV
ot/gjA1DD2y5CNheYHrFA8Bym0bg43gKLddUy0PeEkpKpSeh+JsEF8WHkpIvu9un5I/eqFfhNQBb
VMiVLTAN38eH4Qk/H8oSS4TLnMligAhpUt8ojZ6D5TQB/nJUov7H3vZRP4m/PVW4AtjZDeXJwKvn
cAPAV1HYfzh2DVaGHxgY1n3XDs3ixr9RGj3qy2kC9eWoRP3kj+2jri4mO1gGsl//doVHnbj/vHoN
Z4sXRIYjSGf2p+dvvZt4OutWuN84mB1Mz8IlFOrMDp6tTOMOmmjgeRozbDmR9K9/fq5YA/lHciF8
qoGRfG82iJPbKs3hQdPDU+rhkuOe5XhecQPCxspjdFMfNpbG8rzmWUYePQkvMwUFLw8kAXsX29+J
Wvz6SXe4k6pC453z3u382zC+rG5n8tRNywptlFHbdZT9oXAkWEaTWBvbMpzQ9Qj0kFbtf0RAPUOv
f5Ng7PUPSgZb+9tnsGCZV06m3VGvWrX2n46JYuTVz8ZOXXTHz91xlZtcw2taHhqWY/oh+q0ycRQW
le00UXxtG2+Eh81vTc8qI5F+Eb3MFIvm5YFcJBc1OGcu4lEyaZz0prNedTtbI8CMgSLLroZBb90r
hCWwGarQEZNnnsmxlP3t1ClUUqhXiMj/IslF/tkaHSfb37MuBt24WoMf1z2COTnxHSITiN00iwuC
OJGF85SQkdR9J+weZQR6hYfVT5EkrB6sMXC4fQZOu0OCebP38e33D2Xyw6DEfuQGuK8JLORql7M8
sSNhBQxQAYIAC7gZiLWwWR49/Nk8AX42LKE//X370HeeJlWeBTZGJRRenD5W6LDXKGTzwGPpZusx
OC98y1a6cUb60jO9SRo97ssfIWBfjkrUOzW4cu9NH4gBH1f5yluotsTQ+ibYh4aLYaOIvEmMM8Yn
08LO7RFwzpZUuGuUkEgP/stvEfi/PFijoAaH8GEyvppPqgxjJkqc89d2PYsYco945eLdohHAUIiK
hAZEXIbY88uIo8f/ZabA/+WBxP+wBh7nzgMhaRWaPAh6CWx14mJeVTHkZjFE1vSavmMbvrpwOx52
EWHs2yyOHv1snsA+G5bId2pgZf3Qe9j50uPIrdLH2XBsnJzoMzg6wzQsqbD/4GHgam0QbcHutFgB
xf2npFB6EgqTBROFZ5KODzXYiHYnfbURV+l4a3AMm0TGYt427MDFAVQMO2p4PHc4BRzHxRJC2JHw
eZaSSc9FbqpgIvdE8rB7vn1N6GI+jiuNhUXLNE1edyK7uP+mxqScLkSAJXa/gDVBDIzhcGwXV0QJ
efQMrCYK/FfjEv2LGhwHZ93beZdAyYedg3k8rjKdBfMEEWCcCqg/eOBUQGRxZ3IcAsEIYzVc27Is
T4Yi/YxkekLWv0Ews/4BSdHZwfYXSGdIhNhNlbcFB5uF4RMiADnpRlRkJuTIUIcGiWGOCmOVZ3YJ
gfSMvPwUwcTLA8lA57gGDMwnnBOjCq1GbFHYwl0uY2ZoKPVIHBQuRiPTdDEsGa6Lkc8QcXqdEhK9
QsFqpqRg9WCNghqcEp1usnORjHqLuO4z6LiMbyvkwyA9IjTxRXNHUwcDId6FJaH2MtPhtECJUqEd
nuTjz/9YyPfnfy4F/PO/Nkr4Cj+vfpPk69UPrvFXAxcTeaKTblzhvYN7N5mpKrpMZX+5plkMM3aN
Jp49LuXcTFhIi9Ti/L27hDx6flYTBR2rcYl+dLj9DewkJgds1htj+a6SA+JnVKhrlpAqAyzRtPCE
4+j2SKHnfqL8E3kOSkulZ0JMF3yIp5KVk6Pts9JhQcx2PrOXgcpi35ipWgeT3rh7hS5WZeYKdlmV
UmSg7bLJYQYp7G4N0iVMruYOcZqOa6WepDxTpJT8Y2LqmdvwdYLJDZ+WzH5ubZ/ZZdT7ypGORzZ7
9d9uZf9niH9aWWTxbm2K8uksoik786sqw3zIsQjNgPy7gPRvPE3F1WQbTS40hH76HE3YfQ1hciwp
0itLJ/975ELJP5PLotPZ/rLo9Ma9fndY3VLA9ItZPWTPWqYTFf1NDZ6rxG/8sraNp5wYlOxvL/0e
mwV6hYZsoqQgG1+DvwZ3/YpXAaZdVfgAt5Jn+h7xtcX7vRU21eWSsForWGQdy1vkpjX5CvLpNIl7
OrqGenv7L/0FxQC62Wv39t2/YXFWcy8n6CDgyOZaUrypNHiIERLLi68uMuS2iHd+ozx63JfTBO7L
UYn7xW/bx/38AUN7lcCbhPUDKO5rDO4uVSUKOpR63VXSFzcRqiKogyHjPN1qNoujxz2bJ4DPhiXy
5zXwbZ92J9NBdzjcOZoqZ0eFeiyB5T5WdRP/NmGEOLqLJy9Zjxy9aVrduqvvZ8TSc7H+DYKV9Q9I
fk5rcBs8T0bVRqI5Lj7AkDPASaM3haWXOlPc/ZSXnAIVKvhAnAQl5NHzsZooaFiNS/TPa7AvfezO
upNsb3j7eUB4mUrkJaycBeGpslGFbcnltEBXJTbBX6T7Sv/3Rmn0yC+nCdyXoxL1j7vbPw063VFS
6WFAbSELzZL0XkflLpoi6MD0LUoMeqimHAfUY5ERzRvl0eO+nCZwX45K3H+vgcp/Ror1vFKdX0Xv
E++BiXZR8mmRtZtz7zVU9iMFUnBehKpMCq99ttjSg7iMRHrwX2YK/F8eSArOamB6PRvEw/j2tmKL
kopq9Qk9xoWHgQ+8C9sOlR1UKpKHodxWfnC1PPIGpZIyvcJD/gdJKvLP1tioweF7RqrvqMKdSEX2
qcsvBywxlam1Ib8cAoN0U2IRfGISFvUgUJkKTGyU5xUSlvMk/svhNehrcAb8htqT/fgKDl48DNi2
iXElvHv9BHC5HbMFcf2lmiNxT9KDt0kYPerpLIF5OigR/60Gie2tQaXxNVTI5OJlrxAXeibhZ03y
SalxRqkzMy36k3/VN0qjx3w5TYC+HJWot2pg5/nQu63SyEY+O7V8QgrAYlGgPKkoExsQgGZ7HoWW
MDrYaZWNPOobpdGjvpwmUF+OStQ/1KB8yUXST6rbXdjWCVJSlkvPUUYeFR2T29aNJtctlVKCo5oK
S2ii2Z9OlZxNwugxT2cJyNNBifjFwfZ1+tMuIQuzeF6hgaFBJiIGBJyaIYnrVKcWeo1LxQDyFsga
JeVKE7RUSiQ9+LmpgoHcE0nD6aft03BGSOs8e/3efq76BMwrldKgRJiq0K4KJOXefDyUKuCeSI1F
Xbe1HJKN0ujRX04TyC9HJepnNTCyfejhLJ5UbF9zLbZ6VY6H5Bx0+kCE0rtktxMFsygcgwHUMsXV
qqRMegYKkwUPhWeSjQ81yGX7EPd7FRp1qDRJ5UKiV7HcLKK/inZO4vOIHmYN+DhWHNdVBX4KR+4m
aV5hIJ0msU9H11Df2/7O04l7k0l356RHOd0MgbdvQBy9ym7DBkMyg5lmbOY2oIZpNonc5vXnVpVu
UdnfTs/eslLpSSjOFlwUH0pKOjVYCKfJmDijXn9SoS7kUFc1V8wB0IsnQqiCWwgzXqXgFvkoJ5Ke
jfxcwUX+kWTitAaLg+zHOAPi7YtC1b4le5lwVUpHYm9QAZD5RWE3Xa4GeBwxzfEPQ/bq2CTNK/Av
foMEfjG4BnkNXv6L+X13OK8OdGyZVGhTuo5hkrOQRtDlUCfDtklsnYkxlBtAWpA4fw5slkcPezZP
AJ8NS+gvPm//KDjoTbDuPFWHPY4TfOe80hSGzFJm89AT5KO8Klh2iD6lZomb/en0ECghjx771UQB
/mpcot+uw17Te4wvK9zx6dwQ2hRSIhpRa9QkjJEy6dyA2Y0oak+NhSL6pxvl0YOfzRPYZ8MS+tO/
b//FZ2O9iu+rDBZtGKj5Kj2Eaxj/WwSxFTZ732ZpKN3US8N+ZBZbGZFewX/1YyQDqwdrHNRg8znt
XnX73elllX7dhhk2qROGEoruQwqtLCPpkJIQ4vBd3tMWsdf5vb+cTK/R8PJ71oh4ebRGRQ1sQmlP
l/Z5th+8pvmIliybqvn8RMTpl3j0rfvtobdJgmI5oR91q1OvgkFeO3she50TcjUsrEdCjzABetlV
UeyFZeTRvwYvM8VL8PJAvgJfamAZOU0myWWVp5FtNqkezYbnkgPk4Wkrwq/qMFHxRJURJdNEWQXR
jQtLcbNAegJWv0TgvxqX8J/WwMt20p3dV5msiCMtUCXj8GASbLF281DBRbg2cUQvjIWL1IY8+JvF
0WOfzRPQZ8MS+ZMaHEMn88fe6Fsyn/Sz9++13a/83qOaPakOaNhBqCmtytkXth6cnOS7K2XA4e6H
1x9jbQH9UiK9wkBurmQh92iNiU/bV8qOnyb9p+fKa4uy+aASUOkE5wQFvAtM+JjFlR+aKotqp1or
dFJOJD0T+bmCifwjycRxDfSBk3g2mFcb7UhuLtkEPn2AAhzNmGeLDgp1d6GOpU2gKgf1ehhqKYn0
POSmChpyTyQLJzUIQfrUrzYWmwr2yiKIj5+IUuKAZZ0xq0mSG0U2lg5rFSKf35U2i6PHP5snwM+G
JfKf6vD+96bJbFDh1byBtkkyJ1Ulyf0gw0k27VXRAlTcJakd7zSJH548ETYLpAefuo3pLxHor8Yl
/Cc1CH/sTOKdk+74ppu9gG8/kVVPUhpWk4NOJAaxAWHxRCbeC2qWqtL6MVBKID0BuamCgtyTNRLq
UL5hkWd7Mr+sUi2l1CGxXSqpDPMsccCWXziOGx4hGioDkFgCDCXrCehp8u9GoV6hIv+LJBn5Z2t0
tLavHEXzyQ1hYTv73WmF+5KJ6zqgVIZqwusTk+oLPnDawQQBHZQ/VNV/VAp0/kwoK5WekOJswUjx
oaQk2t8+JXRJ6FVaj5JW1qR64JFQtX0oIyNaQDSwbXE8uGxjxEhyr1b1wPNslBBIT8RqouBgNS7h
P8FUtPUWvdSWmSRV9j8kUoMiJphvbXIQaNWrCn7mvRd4VB21LVEJV3VHkd6LVgmB9Pi/zBQEvDyQ
DLRqEKh60vvWHVdJgM0tgD1oGQ+Zg54ScfQ+UVsVl4Nl9+TCm79ZEj3yq58ggF+NS9xPou2/+TSl
e+hW6LWjGiUBY2nKAdtO4aUnb4RkWfqQEcBHzriu894GWfTAZ79B4J4NS9g//LZ92E+TZ9Xt7W5e
qZWasggYKLgbELy33uOBF9+lGzhhGmTnaGoflpNJT0F+rqAh/0hScVqDMpTH84duPMtOv7dfD7ie
QYCFCUhFwmMvLepBquWVShLkbuYRx7owXuS3n83i6BnI5gn0s2GJ/PHv218Ex8mk1/2/KdFCooJq
gEXxIzYbBXfRVqd6gBLZTQNiunyrqA4e50noLAp5LOTLHuheDD0ThcmCjsKzNU5qoQnd9nY+9yZX
FW5MdAWgSgXRlD6xBLZLp4bCsdDAYEcyIeoQ6fvcH3B5Z6CnoRytbhmZ9GTk5wou8o8kFa0aeBPS
C+o/m6mv95OXbNWhmXr7OsbzM4uzV1e3X/xkH29uzCqVikLGOqczQZmEv6LJpjXXF6Hi+T2sjED6
NfMyU6yYlweSgfb7GhwnvfFThWY+sgsxX1O9CKcnrn3M3UU3g80R4qBlEQGldNk1e8bxJnH04C+n
CeSXoxL2473twx4lw7hSf3NDlawnqh7LNuFnyuNc1KAantPExKQy3mxVhGetnEUJifTYryYK9Ffj
Ev+oBleJ/UmX+oXVbTsqrslSDRJDolopT2wXX3uqKlBaB6uFR3XckNhXoTptFkePfTZPQJ8NS+T3
a6ArdXpPl4PecFhp7B/vNr1MPAx2rooBlHUt8H2qmDOc0OpqQc1uoSuVk0lPQX6uoCH/SFLRqYFJ
+yyptqsDeVgUtcXTTykLQltkaTUVGkgtKiIu1AJQAbDZ+ks11s3i6BnI5gn0s2GJ/FkNQu53hxju
qvTr0MLVVEcqKwA3Ae960b1GfqhBMz0VEkMHB+KPi8iXEEcP/WqiwH41LsHfrQH477u33QorKnBr
9ijaTGyxrazXi14xOcspnepV1jM3tGVFZ7H1b5RGj/xymsB9OSpRf1+DRPO94U6nO7zvXiWT7OWr
QNundAK55oDLwYvbQFYVDIImi8HCau2phEMS4LK/nW45JYXSU1CYLIgoPJN0dGpwT/5AFvo8A+Pt
RBB9rzILqXNBZgnLAbtEcQcyPS9tar/oNelmfzmlYaMwegKW0wT0y1EJ+oca6D7vk0mlFX0J8bUI
rOa1J3hO6T3oNbmth51JXcBcss3hZb1/3mZx9Lhn8wTw2bBE/n0N9P2jWXdYocOG9lVY5FQKM5gv
KtQVgMerjzMBSgg4IrJR5aPnjQwbhdHDvpwmUF+OStCPLrZ/yT2aTrq9Yfbb377JUKJaRVNzdaXS
gq029gLqqnOw2oJci+zCZdphAfaN4ryC+3KeBH45vIZ8DVScdjKiX+Rl9/+iKbrJmYrx38fAw6aO
3bnIQkO1bgvxzhMhoYvo/TnR9IzovkOwo/uIZKpdg42pNUno7dmtbpFQ1RS7GruSteitLbtbYCZy
WECYSPEcqApfQiMqIY+ek9VEQcRqXKJ/WIMDOeqO+8PuVW86qI4AFUmtih+xPBa121WeYe5QDlWp
HtXyUKXBKR+buA+UE0nPQX6uoCH/SDIRtbd/VrSebidVlkRSrYVV4hMdDVVBGLkMCHQh44lQLg5n
XbnxzeLoGcjmCfSzYYl864/tI380vqIQSaW9DLkNEOROn0J0IIJNHdu2xG2AFgc4AYiAx52vCTMt
JZOegdxUQULuieThqAYrQDWT61VrFPJoKYkrwLNNZZSTayDtQGwY3B8CbNfrHT9KCKTn4OWnCApe
HkgGOkfbXwl701lSKQEuhS6o646fflHvaGF+yB0FFMEOSLhRq4DjeN2FX0IePf6riQL+1bhEf68G
LjFMAfG3KjWhhsU1jMAuik2xCFy6CRddYhSHoYMnLpk0/XXNK1BCID38q4kC/tW4hP/D7vZf/kPi
ueLqtCBuCdQhUeWmtOdvg0LjqgrAqtKyKoqav6xtFEcP/XKaAH45KmE/rMEdmSj7+fiqQuAbNiWP
fOqHqyw/Ei7JMyvonyrtnnaQrkr+po3wokRnHvgSAumhX00U4K/GJfxRDbZ82tb1qvQDU+Zd1Re3
ya/xA+qMi6Jf7Eho/rQXXnSzE1bQzbLogc/mCdyzYQn7QR3uXbz0vXin3UXnn1KIc5Qt/rcbieid
Rfaequal+qGuJfpRCRJPveoRjE6k+mxzJhRe/4Vk2ZhOHD0J0XKeICEbliRENSi4HCVTtJ1FB8fD
3uS510/uK617TadsU2X7rdo1Y2rIaT8cv1inDcq8E+W4cFpmqHNO9n599/PivcLMKz9TMvXKx9aY
q8FZzU2mSkWJXclmOWC0W2Toy3uCj98evybuy0xRKhK1URo9L8tpgoblqET9qAbrZe9u3p0lJJwN
K+86b1K808NzBgU0BbToO1tcKphUaUlB2CIpZxheZazvT0mmZ0PzFYIZzSckSwcft6/HHsxpGdJt
RDEHS4UOTlw6pOYTQaEqyi+amxcYUj0bsYRjUEX3ssnx94RZr7RYenrEdEGNeLpGSw3SFjrJMBkl
4+qbq5GUScog54fq5aV6twiVC0tsk6A7V2nD4bIMUv7A/wnB9NSsfYEgZ+25pKcTbX/VXHSv45u4
2tIvNiWJ0YOJRzXo8sVVg3oWufOfrnfKQ4p9xFBtCcm6LR4r5UTSc5KfK+jIP5JMXNQgIHuv/3Q7
y5DQ6Z8/Fw9Pw3mXyx7HC1dx8qdkYKoqwoajAhNh+oHsL6c62EZh9PAvpwnkl6MS9L2D7b/+re63
5J8JPO/qkMDzaRzPelekr4z7V0mF90IXtxyaba76amE3anAzVy1QVW1cPBNEbuC2y58T5eXSrwk5
XywO+ViukoMaHBIHrJIKAydVzBjhqpRgC1B7Q4wlqt1g7oRYlKynRDTjbF9YrETY6kZ59EwspwkC
lqNruNfguneOkaTK+55nNj2cc9R4WbodeNVzsIfU7cRAgvOUZsyaoMnN4uhxz+YJ4LNhifz5p+2f
C/vxdZWmWUweSt3BIcpVWnWdEtc8X3WB5HanfHKLCtHFLWiTNHrY01kC9HRQQr5fA/3nYP5EM77s
h79dAXKaPk2PfHPRekTZZIuYN/DR4RhiNWQ9UcW+v1kePezZPAF8NiyhP/hj+2/74Zye75OnCrH3
sQCid6pCp5i9ZfsFEkJoWUXXcWX7WBREz/50qn2WkEeP/WqiAH81LtE/rMFeszsZ9Sr1PjtEGhEc
jH9T5QVituD4zG3zmGdDsv25NJMZpYJYuZ7lFZ4S8ujRX00U6K/GJfq7NSils0dPNgorZBC8fd8h
f1+FHlFwkwJeNnYjvD059LkcsyJIxqS6iLeo+ZLHvoQ0euxXEwX2q3GJ/d759ved97SWJVi1Quyp
5sg5y/8RGI9pW7QhbHDOUk8NFxGeukV0mHA+lxBID/9qooB/NS7hf1+DVz8azGdVJkRRJoT4Ryqk
qX53i1KzhTefAEjHJijJJE0cFtYTkTeKo8c++xkC+mxYIh/VwPnfwiQ6SabVvfiqy5cKN+Kma9DA
OnRF8Cl5C0QE0BDpFZtbCYH04K8mCvRX4xL+4xq8+J3u/Cre2Z10Kw07orS7am2Eok+HHTw6wdqx
S8VrFgYsuaa5yNTMb/1lhdLzUJwtyCg+lIx0anDTPeglk36VV13qfahmhJT8WAS7L+pN5E5hlcfD
GQFXtML20ozlPBkl5NHzsJooKFiNS/QP9rZ/Dl9Q4lTpoBW7AUKCgR0qX6Nm0uBaugFcHuOzoYZR
mo8gO46XFUrPQ3G2IKP4UDJyUYMd6gNq0aTbn1epG1mqAgsFpWj5obxlwubWCAicp1+eMoY6Fon8
qhxhfkmUEklPRm6qYCL3RNLw4Wj7C6PTm1R6RHD1smj27qosHMukGE7RJkG2Pk5+FTNMp2yPaD5h
ktgsjh7/bJ4APxuWyJ93to/87nw6m9A5scIF0CDsmvsuFwNvcS2j7GBBP1WtmumT/ZI0axYXQCmR
9ATkpgoOck8kDbs1sE187o6JfZlnQLz9dtzgekxUPO5hAsTYj3DgF0kgXVx1h8IQivFoXUsqIZCe
gtVEQcBqXML/uQbwtxKO5J3zSu/IIWZP3FyEs1AtJ/SNYmx8I0CLVfrpqiytuCKXE0nPQX6uoCH/
SDLRqoGpYvd7f0Dlloo1JIryk6/sEMeiKvIvUgJzSipLwWChUAZ4Udpo7UQuKZOei8JkQUbhmWRj
d3/7p4NS4HoV2qsxyhE2zHlMZwR3vYAROYUqlQ1dFn1VWZXEubxZHD0H2TwBfzYskb+owTpoPfcu
B6sqtNWdC6pxl61Kv/PPrM54bikooyrZavjHPArAU5c5+8upw2Ah1Y91BT0Dq4mCgtW45KBVgxrM
u+M+BbwyBKo4k4kDVrkj9OJSLhu8AsUzeVGEmUYVmJZs0gVl6PxmefTgZ/ME9tmwhH63Dln7uCiv
KoSeAvC0YEQdpSV82hS7gHwjJIpLpUtBjLZzcGujPHros3kC+mxYQt/a3f6en9a/bp+xCabX0re/
+DjK0HOoo0xPwEWzQGJ385sOBm3s2R4uTAxFZBOKCwEl82eDnX+w7nVhsqCh8ExycVyDml7t3njU
ndxUxwRdMwlLCailBh2OqlJaYEL1XwkNqr+T1m+GtA0UB3AJefTrYDVRMLAal+i3a9AgqjX/VuEW
ZOE5YM/HYUzJ8UV1nQL0DR/diIggAuPUElhvELhJGj3w6SyBejooIW/V4CJ2Gl9Oqi6WwEU3UKYg
UvSVSoNDvgA8vW6KxiKRWLDfu+pNuipksjPjX9Od5PtOOTH1jGz6PsHVpo9LFvdrYFXdHc9ibKqL
zLeoO/k2r/IoJ8ZLNf112adUvg4LpkBng+A76i+rPo/ZWZ5tn6kO+5PC6UnUfolgTvsZSdduDYKz
LybUsrrqXi34uki+dftJBtnbz34Tb7RFiTyiMBwOeN901+hSlXooG7wwlq9dvn9SOD1d2i8RdGk/
I+m6qIFTm7zjapVjVU1P2aEo4MDZRKBwUSlQK4oqG5SbYc1xPV9LJCkhkJ6W1URBxWpcwn/Q3r5+
rDY0iqxOK1wiNh46UkS4k6vc9kW37Jx63MCDR0Kci3KwKO+8aK2a9xiVkUhPwMtMwcDLA0lBFG2f
grNepaVVlYOU2ElV1pnYYF5z8f7TQ5vm2jQII5heteVRpvQ8/pvE0WOfzhK4p4MS87O97WPeUvmF
lTrpyBchcIDAPWLgyVPAG1c8GXxbNeih4iQWdHzbhA8XYS8jkR76l5kC/pcHkoJWDYwiZ92qMwhV
VzBVR4yuYMTSLMx9uY3HI4SSDAawDyyPHUqWkCkjj56Al5mCgJcHkoCzGlwIO3/+R7JzkYz+/M+F
qnQ2+fO/xpfxbS97L9+uLRFRjMdI9Q4mfI9/0DO7sCgoha5q7jnc0lF/CfITMcX/iIR6il7/JkHZ
6x+UFHZqoDydpeEeFfo0VKMwPK2BsphrG8NwvyQaDcV2aXlU7vDC8VFCJD1HLz9GcPLyQHJw9sf2
j5I0mz4D4e2LRl0xMCz6XDGWBtzCmmnwnGgPWt4qx5LpO+L43iyOHv1snsA+G5bIH9SgwkbUG6qK
QNVBT9In4a60E1bFKNdjz6yAog7c7myCoTi/Fz2T8q9+CXn02K8mCvBX4xL9qAbvfVYyuTr4cdfx
XgM+weD078QgUnzzubnZZKZg6fXhR1WVzv52agspI5GegJeZgoGXB5KCdg0sU60En16Gwdt3HpKa
A1Lf6IlEXx4qHUoNSvWQBHy4wZZOCIiyVeXf/4U4O//SPm/9a/ZAJ5SegsJkwULhma6P+eXjX/q9
5CS5pDg2VUOG/Gs2v6IqFEnD1NwnPouUMuUHIMGA8yqnFarAIgJK6XJDikHgGIE4zs57t/Nvw/hS
2Ulng97ORsj1v+6VrxG/85VPyVevVQMr20k32Tlrn/+I55+rPEEFSPZWuoXTlgXHpkyAIv6uyeUK
gw1XqGXLrvy7hzw/PAj0tKSzBAvpoAT9pAbOzL3LebUNcRpm02E3ZbFjCGPdU325sDqUGwc3c7rZ
Lgp95TEvIY4e9tVEgfxqXIK/19q+nnfaHc4qdKARHUQRIpPQCSwwi0pDBeQpEMViINs1xLPp02FZ
nHUbpdEjv5wmcF+OStRPa3DDieZDkox/HKTzcxsNOR7YxEzumy4Jlan9K3cgEO5LQTVMOC/W4/w7
X0YePfQvMwX6Lw8kAVENNvrWn/896+1c/b+j+ySeVGgb8KnDpRrMoUljA1BtoArvf8PFSkysr0EP
dxd9jzii7KxZBm+lcv3Pv/37Zsn0hCx/We4bBDHrH5AEtY62vy/tPpNu0I2vq8zJJMTFRsvL8g1U
UkduiThwR+sug6ogdEb21kyZ5STSk5KfK+jIP5JE7NYgwO44nsTf0Dyz91Sn+/7cVmWivCqDZqis
mSq7RpjyKbCpEjRZIAtDvsy9KSOQnoWXmYKDlweSgeMaLAXOse5TpbVvuPEYlkMnXtWaQhUALq4E
VR4YSwH3Czoleyo3JyM/3aTKCKRn4GWmYODlgWTg9I/tb0atQTys8JBooCWZtMPUd6RoUBMQ9+Ki
qxR6lDwgNomiB375CwTqy1EJeasGzbuiSfc5rrBtmjIw+i7nMikGJDehJBXf+QZWMqKpCasmBlW1
SZBW+80C6ZHP5gnos2GJfcTlU2cL+KVoDJj+7a9i5OO8N3k6703nw9lCkJzlYNOjHSHbcfe5ezOo
Nr3DCchBJmiRxHyU0LT7dO7w9VQxChJwSPZbFGmR9vdyIukZyM/9wS+VTBzX4PA9mlSp/9gqwBp3
LjfiRYydyHp1caGTVIAHPaAjGj4s4bfaJIwe/XSWwD0dlIgf1eDdj5LZ9KHS2luLDiwq79ul/QqN
emWDUuyPeHCV75Ya8SqcV9jqykikh/5lpoD/5YGkIPp9+9vPh7jfq/RuTGgOznHlsKUCAr1gbSy8
ub0H/4dyf+CcoiWgilYsajslxNHDv5oo0F+NS/A/1OBifEpL5JhKOFXaJkjlxvJpEJ5jsbmTzVqA
X53MNMkhsocyXaT/YR8qElBOJD0H+bmChvwjycRpHXYiilBUWGiUCuH0hKXGHLX106jbAgsq68kF
euoVrcJMChaiTdLo8Y/SaQL65ahEPapB5UWck/Fzhbo+kdAkaagEYwJFeL2VYzu39zRozo4dWt0F
LHop07BIWEQ3y/Ma8OnvWEM+HV6DvhbKDp7v8VW2+N9uaEClN9nUueuqMmipSl/Anown/C7ccfGf
cdu12Jjy7/zRZKNAevBXEwX6q3EJ/9He9o/dTzeTLl0jMgjeDj9prGRrq4YRKsleZdkXXn36thOv
HPLmk2NvqBaB2Z9OrQwl5NGjv5oo0F+NS/Q/1cAJxjrvx/NRBsHb0XeNJtctVcQ7LT+nSgrlXn4a
QBG9BjMqdlMZIgT6JeTRo7+aKNBfjUv0oxq8+597497znNVeHf7s+xSuoeyoRWEP7lJF+BvUM8DO
SbYFvl+CZ13Z+KGURHoGclMFB7knkoXPNWBhPx5XewB4jqpnz7u97EHtFpYAXSFoEE4W0jKN0hRm
zhLi6AlYTRTwr8Yl+Ps1sDJH3QEVSKfVLQBKAJIvjL+Fa++iAilqfW4DUk54gsq5FThcjDUr4IK4
lBJC6SkoTBY0FJ5JKqLO9k/iUxUAVWm5J4f8SuL/0P+xsC2cWwUuVBgKdiEXolYtCPKKUBmB9Dy8
zBQkvDyQDJzWIAYT+9RddSuBPuu86XiFwThLksitBOovov8rfzC1hmBIY3f7oTB65NOfIFBPByXi
Rx+3/84fdKtNXDFtFQOEaolyv1BwuFflMFelt4igs5yAkCzqeLg2Z0P+lVebxGaZ9NDn5woC8o8k
DQc1iL38lDaeUeVgd/ZGscqprvJIUOlEaD2cyJROIeKywImyP2OjU7WowwBC5Dr4Wdn05Oi/RdCk
/5AkbLcGOlNaHuO0e9m7qrZtu6NKIeAZVqHjVEdbOCJzC4hKCVTHwVsQEFKkaVz6E3LpeVr7AkHR
2nPJzmkNkpE+Tebk2D9lW8vbb3UNfDgcEySxoLUSy7UoHJ6jpaGKh0AYceQcOfRxUoUU8vtaCYn0
fKwmCh5W4xL/TzVw3HeSUbV1M0ml4BynOAvWUgLq3LB4rXNceteoerJrfvsSkuhxX00UuK/GJe6d
GmRBHlAoswf0Fd6nObA5quli44YW3UVl26AGFfUJ7mLD8jxNYZZSAukJyE0VFOSeSBIOahBk2qF7
XPc2qTK8UaWqAK/BS+5h1kCZLZzg6h5Buw8awPKxRRvl4uZTSiI9C7mpgoXcE8lCpw4ONTo5UR8q
A+LtRwAnL1ZtevhxWVvklxa1KFUljRppgU3wOwnza/UZTzfLo2dgNVHgvxqX6J/WQJ9dlBSu0pdJ
lCgXNbKEVAnAAO1HrAAqxi56+XHbpkKU6/I4f/yWkEeP/mqiQH81LtHfrcEOtCl95SfjRv+ZS5PP
B1tEdcnQrdagW6EDjTOXPBmSE6nxYPt4h+3idh/gRKA+nYpp0UUq/lgU/Xue/gDxkqeD8g2/aG/f
bNHCbJFcVbnBUOjHpzEi/bLI5yAYKCgarblyUYLO5xSmQqwmW7SMQK8gv/opEv3VA8nA8eH2Gdgd
VhwtRD40nhl89f4iG5oTtPDSW1i12dZpKKd8mhYqqdjhN8ujx3/1QwT8q3GJfrsGPvvObOdzPL7k
iFtU25gpq9mi9BWe5AoNR1jz8JJx7TJVEXDi0oUvgRxqcspMysll+U9FUv5hMfVUbfg6QeCGT0ta
P7e2v6g6D/GMBJxqvXHKCUEOtkvPD5UG74nKyqrCI/Si19oUtCGtWahOJWV6hbH8D5L85J9JNlo1
2OI6twRmZC/02y8QKg1KNflGPSUNZ63xSgMbBznyBEsSKRxScV+axjeK8woF6a+Q4KejEva9ThWL
4PUQeeLn04D6dnfW3aMU5uwpFyX/46evTF3q+Vp+0ivA0dWv77DaqUgMQvxf/n7hhsBucdqdzF4I
z83qdaczsv8plK16VaCRcU757IeslIde+oiQJ1dVp8WrjY5ASdV3O2NVmvnXd6Sis/hMVVgel6uK
sn+3M03my0f4BTG+u7QisQkCD95l8p0lw6d+Ml4hsvzvnfF8dJbE49n013d8z236KSUqQWzK6ata
Zqh8VF4w9fyye441gg+b/590o0f/5s632zP7MRq6w/bjeB7Z89RslaKi+Ss25+z6n1HBXarEEjXI
1PPcn4lv7enkAYtE25z57YfxU3Tz/LH/dbZvmoOW8XwT3XrD/ftkHM2S8UEQh63bwbx1Mzp8nh3d
zYYtx24cTMaDlj3vDB6vo+vxUXJ/+Xx94tk3+zezh3Y/jsZJ0vLd/p43SqLbUdJ6uvs4uJ9H02dn
r29ODi27se8/+q2HcBxZd8ZhcB9G3BrT3f3Vn6kBk+hwAzWQ6EwqCBjFX9mY+DePT0+W3Q6mN9GD
fYplLPr62Mu9YRosKbK+DiY5AeQHU4HHohCM4Kxvfh1YRuwCphWP2vczN3KejfuD24lxf3gTBdfx
bTQZund7g3vz892j++1u7v0W3znjFnaI1uTr+fzpPPja/xSM/NZsHD16vXny/Tr49OD22/b9qO0H
j63BvQXqv9/1oeJ+EA3ifStx94cTby98sFu3k6/H89m357uLe/8m+urPo9j59vzwceY5+/PQPnoE
3Yf5pD2znGg0CVrBfNjue2bkTmH7xmpPG/0ovmlQ+Gf0fvrV+mAYD+3nZzca3V7e39utsfPc8p7m
rfD21BrNW/ZXv/U0f2jfGh1jOInMxzAKvFHLfXqMZoOnKAm99teJeTC6Obp5dlszq+UZs5Zh9VtO
/P0mfor8/jDyb8PIHs0Pp5a71xh9vHuatZ7ub1v31vTooTFrTe+He+NBGDVuB5Fn9MzJoDWe+a2+
PXz/fDNqe41ZFDh7X5+eWuNbq22MPj5YN9HU7UeDUfvGZL7/GN00eDq4a9/PPz1PZ5HRGB9Mw950
cnM4mVutoWXvX/f7+3f3bvSQnA4HcXR319h7vj91nnveY6MdJ0k0vJ59tAe3x+5stGd+vBtM9+zp
173w/uvRA8KOTaN96/fbM7i5H5jRzbV1YM+HrYc70PZHe4/X/sdbZ3YQeI39h3C4Pw5vjxOrd3M9
bwUzM/ra+PZ8Hxzf959bvjPdu79/jgbDqGEHkXk9iZLReM97+hx8S57v28nd3tP15NC+jtkOhofk
Jh6NnFnLe7w7HcR/fx6B5+SLD8Hms9ceT+295+RgOnGjwbTx/o4FboXX0fg5uveCKAj6x8/x+MR+
OrcfzX335i66fr4/choP518HT8f3T1Y09Gata3vQ8h7m0Wh+GfOiJNM5PHwZDSbRjcnbFfx+M//o
mo8tlz//5LUf+InP42HLdCb7+ACi+bP9/tGbtp6NT+7jTXT3bH2wJ+O/jxPn5Drx9qd3T63Gs/mb
bffbj/ZddPuURP74eS+Mv+7NkkH0cN3Yux5Nj+Kv82h8ABxHj3Y0i8PT+6kZje+fr6OgH0xbw/jL
vTUeR8GjOd8Lzcfj+deGG/14dWu3EFJuXcLvqRtvOMUt5Hk0ub01H57sdtgYtqbx91s2x8Sfbdio
TO0WQs8YzL+EmKM7FP/Mdd8y4zBhpzKm/T0r7hjT/evRfjCMec+daPrAtnD9d0pSR7PZfXvWOJ7E
g9Y0CSMnvLh+2Bt4jxsE0pwPFHF/kYcrQ/58uL+L40drzPlw83T6+BC0HpLvo/B4NhpEjVF4cBua
UX+e7qNLNWK5kaZH4WVy+zSJ+4OZ+M+/XSQj/rfIzlt9ZnGYvvzXojL5NPk+++Gn6JKpAmGn8kNK
mtV38deX0ilFpvAfa1pNdqRrVZ5XHpZTaqixknsl1fcXVRrU1xmxXKghvWFv9JSpsgt1QU190Wsw
qGJbNa2QNM1FTGSm16DyYMwmPN5RKVKLMpeZXuOjDVHiSDXPTG1RL3qNT+knTk3ii7PMq+x3Fsgk
V1JzSnKd1JyShPIjGQtJ6UvFV+rB7t8OxrOvVvvvSfTb6ZcvFxfn0dnJwW9H5xd+5EfTaNhmw4iO
+tFvSfTt/OjLb8/R+XN0GkdHe38cXFz8Fkejg4OTs/OzhI9dnD9G52cH7/lXHKn/7PHsj97Xtr93
ezh7/7B//eFxz4omBw/Rzf7tQeNoeBD/Nti7bRnRYdx+iNz2Vef9548nv5+873z+fNjpjKJR9PHw
83XrY2cetf8+j9zoixq7GkWfH9tJ9P306rDz8fCw8/n4Y3rteVVNwcX8Y2yc/yXsvJYbV5J1/S77
nhF0ormtggcIEIYgiBsGKXrv3dOfL9kTcWbWXnuWuiV1k0CZNH/+mciS/kJUGvvb4X14rBqGf1Rn
5RcP462PTL5nFW1V9YrCn/WKmVH0ysgv6/qq3H5SFpG1VFMr2akg1F44uqmKXnP979y9Gb2kn7hr
FRW9ODYK136pKMnm/YMahQc1bOvEzc4qU/bvWZWFv1dTlVR1kTeU/1FLc95vqZa6mQ9l9/sd46b6
/f48cadRYu/US9vBoKo8PtJYlujHZksNz8bvUi8Wvl8sTiocddSkpsdqqQeev1JpOtsqP0e08SwM
YTDqqeKOSYRR+dJSTnxBKTM//tOX8H+LVvLi018INT9JhB8RxQ+Hw5Alf/h3JIOJvSq1Q7du9I6q
q8qynBmsIk71YuZvdL5XPT591LrhwLeq20WZ33VV98qPsVZLlRRGUWzVXZ3cp/mjFmIfzmKPhWwV
e8c6yl4Xnf0ox+gqTFYUAAfTebzYab8XHRgmWyr14B2MuKKy+cqq6L7qu1mSJPYcC+5qe4/mkmSt
Q6+lkt+X6reMplq7TeOlD+qob2qtX/pqLLOH+dJv62Lu3aqxS17mWMEu1WDgxfFiaTgzlOk/FToO
Al4eq8k/GStdLH8rUo6EVOVpcvPr6f+WPLQrn/ryK9K6XWXZS2uv2KpY6lE1rIeq6y7/KtrBWVX1
y2irPHLds2pi0h/jYZTTzO5H1sXt4vTIzPfLrSrOCHGLY0dNbS/5N7o6K3erk2kUZXsPLEiW6uIg
yvJHASE9UCIePFUaxxGGzDhrNe3qV7xUGDbay/1woN9qdkTpdV34RlkCPMlHf3TgMtY8wb9zHxfq
NVRRLtXV+j3qjfECTj7qrKOrepvTqKXPspm18YMR/LChqjldKvOiPrpf0W3dUWEATNVYsGw2maMo
/lfHhg644Y37fvSswds1q2Z1+f7CUD7W03wYV3PLkHWdrL3pEUkWe0yna7zVW530RqHMIyKqsSHG
/K74ZeQnPYtL8LHIizVjFqKC8mm2bPzLaKiNhqeYixWrPavoyTIesgQ1w71GF5Uu4vzJ+E82dVR+
xzxyR0Mxkf9W8V0hqrWa7XRH51dPfDsfzJZWVc/yoq6jchZ7F1XU7ZsBbzQ2xgf/XRtv56mujHQz
usZgpRrqbN6sqlciqD0bzrKKuuql2qLYqIGZ/LDJjinz7lmEdTP2GAeprurPd1bD2XpRVVfY8OjK
9j9GtGcrdd2wPsEj+BhVcx22o5e1n6z61Z06ZccQ38l+GKquV3p+VU+7pQ+GKHNpP5yO+9Y/DLRU
HWMcVN0mK1+JtNuyYQBXu1PRRNWexS92NHenFSxgaZLPoOWantjZ9CyX380K92YVs2MML72THm6s
bGdk9sGv9p/9kxq1jK4Obup3rc2VtVNvq2o99LAV3dQQKEEfc3vMNoeJeALQwEKMrX0yH2ZTzSs6
E4EOWejD+e3qo7amSWCvcf+x0Z/v9UMlTRXstSuR0b6pt+GFD7XC40SX2LmVBAHgXNGTi5p4v3s9
MUns4p0xv+qGMzYe/tb+3er5+Sv3SGyqGOuxufBjbGkVVfTDWRn9gzN2ZfmDg56N9d0Za4/Iwq2/
d+tqnNhWG00O50uRkkpqamXHG3z+bX7Y3E3dLXv61PmsjRuql1oRPs7chmT7D9Dszr+dODUPqqn6
N/VktBMv2isjObLpl3KD0f6r/6NO+oILUdZSoyg6g5L9BN7PjivaikDVi/9QY2OpGsnKIFZ12W92
1CurYzy0vLLllr19RCTDPSPvVUc3ww5Afsfsn8DWxaoAX5h/EdlJv/9b9rKH6potI3io4Q1kZpc/
xl3vMdub8dR3ATqCRpJcrTno9ALY7bORgUuIIrHtfuiFXhCao5fuGOjjodfB26r0BClW4c18W944
fKpJS12N36u1D9q93aITtYwt6zviJWUPSLIzjP5mTPtN42Z21E6Fg7fVih76B7GZO+aS7UQPts6u
sIzd989BRWXyCdu9plq6kxX7kzX78Unr4dVoa/vxvS+Zlh1cY+yczBFXjQnDJrUHtcR26+7VWrP0
B95i9zsKCF0RLtOlsdFbwrg3socfe9hSv8FBwSaoEamHDhZbNUsXszuCvavZSTfMp9G1GxCxsRp+
dDj0xqquBifl1giEErLCkwokeM07cISl7q+MYO9eeCNllI0Gr072xpt07Q1gmIbMuPInO3OlDvqu
8lkK9scbJTRjoRf4qkjioeZDOxW9EgONFQvrqKfRtjtqrG56axz0UqI/iMUlbWAn5+9b+YSLt76A
xz/M3NFCTtrG2pi9dS8DUG08YIs6ypNRXE3QUUzgqc8ORTG1ccUyTu42vLm3gFD2ZIVLHezUD3b9
MTdqZXawH2Kcn4O9DWDkqUScEmdE58Sa2dLAEwVvi95O4zkEDAhRXidm1qzIz7csaPYE2R9GyxN0
3DpA9dss7ubDehgv4+Du3FPw9Nrp0zs6R5C9bVQJak68Uk5bFSgRlrfTxTSBCeV5zIj8eTOBn0Jr
IH53ldbV1kgXN8PvIOResbTQO3IWUW2Q3Sw3zdDDcZ7KZz8Vyz8VN+ugg7WmBmEGobc0iPBxOhx4
O673MZyYBazsjm4jM2EI33Aq8hU5gTAYmB4AxSMz8Gb+TqOkg+3Zw5XyZ2tjHzX9lq/v/btbsdf9
t1G1sLoD+qyBzHD8MRCNbZggUj/sYE8TMS74nTcaBaABdAlP5PXRwxw19ILdxLAGr2oJjAk/fbun
r5FX1UVzs5du1GRvpCsVpouDvbSeqqoGJnEdL5xslO/nDlZHnFuc9I9m4OB3RyaD4cZMG46VueXS
X4E3VsMwQd8Ow7rV0HXrhBMs9d1gJWMVPgM8o8YQV5eBsWwTWr0z08Eg7DAtBkzKgQyfvCcr//pW
rNeIaKe7buwXvjeYLQjSOkwxm/igRxOkjlHjhB28ZnDSi7FZ73VTDBfqtbMdZ6NhBxPI4v0figYU
CP6OGfL7VTmayg9l5gTBf5Jtir6156fRIsfzi14BSyvdJCr5pw+1j+OZ78xyrK/gpbKtesAuNO/L
5HjbyGF8U1DdnSeJC+4mmUuKFwzVRIDVTuYJTt5XdgC8BsmXPcvrJH6SNLqklFY2FwgehkGQ2MNA
skaG4QaNOjHFNF1UIT9Q+HQBlAmw8cXxJpLaLeBGizge69iBS8f/8/+fQ/xN/svZ6H+QzV9KKttV
Zde4dpBNXpS9GNlkPdYR535RrpVVpPGM9cVkT0VRRnyBrMJyyfzEBHyCtTvNRFQ9kWTspz6X+kXs
hQOSF4YsM6TgltxfYgC9PXDjEzqjRez3EKyIK0EYJYlflJVMUIgmemWBFkpuF3qMG8LG4cJZ0ie8
+GjMZzDSXzJ2VixToBs7KYooyzIiJppBE39SGVemeCn7y67twE7sTGbsJ9nURS0Ewz6fwZx5+Ru5
djBnBN4Iw9AcZlGZRdOy58/KUgaXubKE9DOajxiL/X/Xz3zcQ+YfBBgBwwbmKDQnZhh6A8bRA3Fv
fCWNSfDYZJwOPDOchDochR7/GniYQoyKgbDYz/0R1hSm8YByQhKI96e8jIwd7sGU+phRwDUj7k7T
wl/EE6bZqAWgmaaps1FM6g0W6G6RE01ABwQmuTv4mI9kWVwQBrY9Mk1MFXsGMMJRYHJzXsZe6kOe
/7ut8Rut/jbrbfJDS6n4cFik/hdHPD67rcv5Va8bvuSDJKoliqS40ItQNdbF/sVQsJkZVCyOc7GH
P2rpYQtswUffYhhiQiiEb+WU735B9pFFmJefpsiNMYsY48H0MoYWq/tGVYaTt0iXtBiWJIS8WZLh
sB5yZxblx3k8w/4xVq7km9zDuCI4agoIk5e2fOFbjsXn3CiCLbm8LHGdMoo9TQnCL7tACswN+SZJ
WaK8WMaKWPlRzZxJioYdHC2SWyOu5lqMmA8Xe8sFkkrgo1ggFfbCrX5ewjfVNMNZZHWYEW+JT+Kr
vIUf4rfiyL4hF3KNeG6JkCKZNyGRZccFXoqQI3LJssdVPS7qEQ+hiAON2BmZW1guFm8xL8u1jgog
xKGzkjxWhMguGJGVICjG72V4b9zDh0lzs4jrv0jL5pnnzOqyKe7D/tG8qDDGe0scSxYQRaJkcmVG
Z1gWww3T3pQMMpoyDUOy/2kZ9Rgp+W6M+7hFrIRqj+fw1Usxa1MqP1+TEGdlLKZjbEZ1p9SqZMW8
gbtnJaPjtDbTIRKWJZW8LPKNWOTu8p/o+ykmwjb//MWcUDnoJJYHFnARFYRI4GQe2CMV2EN8KSIR
mlLhwmjQLmFmqcB9EEESzYLNuKCGAAyG8Zu4siawL+rNk0ESvpUTeIBSH2T8QhaXDfHzwDRhpgGz
mMxi8jVIhr/DoKNMwj5QYA5Hk4DCYTAKmSbJRGvA8xzXHsEGuJv1CagE9nQq2IhzRFM+2T4bBmYY
EYqfEJte/GFPEqUAPBHYyBuw4jD7Ljvph3YE3A1BQIZkUM8cgolBuFXwm1E/CNSQK0di3mGARxIX
5cJRODGBrEBMTb5A1L2UqDkUDEV2O+p6YBK77ItwhjYh9aDs0rXZIEAHEHpSGgWYGcDzZKtYGF9Y
acJW5+whYYvAOTeTBQjKCc6xRrkOf4wShDdkvn8V3hAFNzMbMVrW5JmTUeJiM6wjJBT0g5EZzwjD
3gRuFJIfsGwyliRgaajFQy2hvISMRjagf1JY4SLsmyyY8SS+e54slGmolqgEzJZoEC+ccDRkUTaV
z0BuC+YEONYNFo9GTDxE1cgMaTAH1UsRzSgcEGB4CK/A/zD1KD0H6MGcoARcA5dGayIRrlykLAh1
YD2iJDA/jcV5UyqdE2804eUBLu95k8nAWxD2MaBwNPFih3IKxefYQezDYIACmXywAB3I4CcSqkh4
cLkFNCWcXOCblFMZlCgGIg6oswYhIuBjYCZB5s4RJYKA+S0cAk9gY1cR9g3geMGAl5AY86U5Ymcg
R1gR1xOLoAni2x46w/wcGJLMIB8LQhX4KZtCNylDAbppbPiFU0Bb8HpLsA6HY8MLo8j9MvVMgDRO
Qw+UlGCbhiOGgweCk9zsSEDyiCA+YA2IC7jm3p+ITPgRtGU5srK4iOKUmQBfCa28SOWWF7Me0+VE
NTh3GMr1/xRD5ZfR/+/KMT/VjIN8nFeC0v4nme3ypOt5rdeIoRQnoVEEBiFDEt2R3hdHC4pCgjNR
/Vsl/HIoYhGRjQj7RW7k9yVaEgXEwyXkgoXsBvjDR+SzzIRcWaVfRoEpUfTP63+ImQA2sCkgLHN+
Zy5lWj7/BbpgfVXLK0TXP5cKkwMOodhSfyveuvyGAgnPPf5nSBgmyhXEYGeBplFZ6fdih8UiYdTu
vVXqwE1EP1zFy/AFWWoRL0RdcMyFTj3u9SWWgtDAe4k+WSChqkB9MWgLKc3QX4r+vmFEcj/4hXxB
cwtutoinIhS5lsiDX0VE4a+wBC9ZrqwzJ5MkJPNvqIrQBmeBZcluGQtD4DvWAVnF1PAXopSzIDiL
1NgkwuahzTf0wrdmwiwY0xdDQiwMLXyBBX9DHMz/6w4EqjISwOIxy5c7E5kkrLk9A7MU7icBcYAp
EoHRCuYvhBjOy2L2SA/ccYQSfNkI7zGI/O3lsUPQl/+yv6+xf2MXG8+SaMpbrrwe8ewm47kWtSBo
iv1LKkuERkzQN7InyQCgdoiMvTPhV7CZPRICRCTJMtAJnfEwhjWDUVkuwwv4BnPh4pBmIc8AuQ3C
9m13aEKoRAZmX4YgPsheghCCDoc1ycL+xd6p+hDoQns0BEgJmVRpEbYDgAF7ngncSLCG/sgqZPGY
A/GdqIfYUnlM1w+8kLRQlFP2cohM0pcrxT/AVfEm1x162Z+tex7pBpNI3PqGSkqfI9AYI0nlO5BG
fBjpwJTVEq1SsedFOtAsnXvIISFSrstNEghTZ2S7ETU6h63GRBSSBwQWMb8NNmI4gKtwCNbTKxA3
4EkoRiNQGMjEVxtziflfdsX7vEKssQmO4ciLQ2IK0M4ywnBkA8VfY8XSiaIj4TZz4oSEEMceesB9
SqQD5igvuBlk47uDATEAFiBJgsQh++PMCX5kOKM5ZIgsTAjEiICwGIRoCx7BK8JwiXPob0gMM0l0
uF0eAgH4QszkL+UyMhwJFvKu6WZun8ASzJPhUGgzGRCbGXITVEcUvvBn1HX9mNDFkrhN2JGM8FYh
5mAK20HpIjWPbImYNPF48DTqU4ZzRaPT6ZcZiW7hqpLcr7QIDG5JIk+pEp4rnF5eYxvTo0bAouyz
knKqVAIk6yfWe+hIiAS7QAvCmmBFExPl8HwYLtIf8ly4b5s3CdciHnORzmIKpUPsTX3LP8gDWzUH
2B+Wmw4IToRiAMWjjkT4Rwvyl00gDZgCY5gUeUYj8adECkiYBqSRLY/wEPZHQh7ho2IU8J9RCmhi
fhjZJJx4zmCEqCZQg0mYpsLRFiRGM4chv4xqQnhnJBZtQxsYFP1R1MQqU0phKQ+uYr9K5YnhMBTI
w0BS0AHaBHuYRBRaNMjXR9CTkZ54G6nXLxbpgWLWDOMQhFpQz5jhDAvqLsU/REiaWf82QPJLeznl
0qVl8S8VDZ64Pqsnfo2SwWNOgGzqwiNDqbnhxYRKagTgnOAAWpIQAnhJXoAX8KqAoRBCYgcUOQOC
wWJiAOhEfiPlDdkgcIioGZACEnGUXgAMBQYpfgEq2RQeCJ+C5pJPgomwCv5TFNZ3BpI68I+4K1gW
CDWk3QBmT3FfxsCRoHWyauo/hIY4BGe4NLFNoSvEBVCFF3hnlkNrbZBOpsd63QCGBV+kroBC8U2q
l+JUIZgiNIpJJib+CSG3BSBhZ7iNoIAMLRk5yRfRFFKIKcZiihAzmZO8J2a3cB0JaDmxpIRJabnD
9+lB8LzYd3LnH7RJm+k/aLPxn3RntX6u7tcr2izIaZAUIk1zidU8zycVI4Lhm0gDsiJplLACymTQ
AwifKBs3lhCOzqcE6iiaQ3bkHkxD4JWKHqIW3/zmJ9REk29NSQI49xpslSELH85CBEAGJcD9r+DF
3dk3pGA+2AIGMadGKGWmvU7mwEHGWgroU+YSMsuCAjRuA/P3QsrcJZQFUkOt4fvRK6YuISpzy6l1
lofyriA9eyMl/vKPLxrJExyKUjbvkoCy7T9kgC1ICDNF6TAJVAYvR/0C3PRb2H0sOnMDk2+Up0hv
xMq/FiWW/oVzMgugk4GAWMg2iMo/xUApEhOzJPTIX+CsT73sa67fKhKQTISDdQQpuExVWGgLdWGP
ByE+tUsCIUsjSJmhXoxwfhgTdawZTE7YPzrkmZsgF4ktnoDw/vyRGh1lPBJYQBUKw6WMhJ9AJghK
tJaEqR1CqnTsL1iyxI90AewbWph5L4fQLwCvohh4rITMQmyGRzRQN4orQn8gVlQMyIkcauEK5ta7
S4JIRIAGzjBq5IhrhDyI5ENWjgmUVrEI0y79GaQy3w8SQ/EMPmGAdOtQnRQZcLlkBFFkCClgJd/U
5R/aHmjA/l/+0apytowfNd3lt9M05WfO/XsjyXvTXN+bHOeTHh1qNeKsPr6CdbsZ3BhTJYYmGWwW
6CmRIE5TUGbCFOq6BwctqMrwOh6BYfMO9koRCo6RkG+GiY0DwSqkQscQUSI1bhAyCOS/1HbECWxe
T5Ih/QvzvhTHmUCMi/BnswYABfekxIilUDmVOkEQA1J4HaJfeBhkCHcj4JAFk+ZheX2qG9guc4kV
StKL1Y9MoSbgIYyIxJCdYm2QaqlX/fF735NJoAWAEeEfqiuKI5ZKQhmEfgoO+rGefVm1v0BO4uOw
1iIOyTNS76uvGDEIbvu+4y/oLAhwUXZRkGMS8MSCF/89qaPL/++UyO/iplufH2XNc4r/VOLP43Lq
jO9PQA7IIaSQReLzQqP5UoF2Uycjr/jzB15OcVBgDmiSerK4kCRGkuXw908akQsQyhMxMofFN43+
YjiAJCU1/j1LxTgZhe1zH58FfLIX8YQ3L0geSNVAPa4xJMNj/4KnEgx9wS3P+dZHpYjae9NQJFcI
3PpU/qFdoePjIt/AmjFW0YOK8zyUPRSFFP56JWsSkGYHUrGk0vBHaYs8prWJ9yknflPOqUCrRGax
YLEdE/MRHiQG9M1YRTdojEDU45mka8+zXjaVmyRIEsbBUm4HtsUtv+wDh5yxE8K2hP1oiqzlCuDN
hKDDtULuY1JMjyKU4BsoNsX6JfcijSBvkPElY5ZS7p8UkZTxyy4hFoxJpZNtUvngbtwFTptQAZUl
yQvfWE24+IK5GDnYh5F/PxhfEi1Gp2gjsQpBSMYnCA9Ph7Eh38CEPLEbKEFC9aS/RFnCKOQyiMMX
vyX62zTYcS/eyZyQbrlVJhsJv4MafOtClI8oIslDELg068PtKOWZUvPhysm3nverqDJRFZf6B3gN
rxB2COqyhSF5i9TiCFXfwuQI/ZuUuDAFuAYX4TnmkIodHjxjBUJVNwRBJE2xh69c4QgfhXRIOYpV
8vAIlwXiPWL5f/e2Jj8D7+/cTY6X8LPh6Sf+a1vz52e32h52uBuNU/ZZL3nazcNkFde133V/VCWt
FMklajsra2PsQ3mSXsve5mb0GG7DR3rt3c1r3NTnnaqaZ1oZljylJ3Sv7EPxMWrqRZigqUftvQrN
R9WwQv13Y9Sst73RTmlZ617504+7o7vzsjpktGZyH7R0jfarrarQNsIRBFXj0fnV3joNa01zz96c
H3XdvBgfVrzxfMo6vRZjfqxT9g4Pe32lm4qOtmHN2gS17No7em9zveNB9s5smVV/N9iw5p1RkWZW
nphf3LVZN5fm3d5Ya79tseqxomdpzOmAjl3/UZfncFdXx0UtOq/0Z/RWPzQpDB50AtNYoGv98KFv
5sEcJz/Gc3j0X8bTlvaFUZ3n52enqpq9utdQHdrRmtaeNoePuY0OdLmubDIHPls8Jk/P/kW9eaLv
0EiSvMo9nRDp0drF9ETYVdpZ7nQo0P04Pzq7oNVWK+/ktaY7fbK7o7a9N+jGMLcrmjBWISu5qcug
UmHKZVJVLyamh+as2i4dbdSgDnRRjNFUFSm+OGig1jQgeXzfOz/q7bRR+s09WBXlH3S5dH5uatqk
U+AYdQGrHcdEdLzz1hZPz5xreXPO4Q9Saxh7b6sjWpSe+Ue1clrSg625dN7hyz0x2nFNK8XWbEfH
t3n5fXIKpKl28d250eJxxDyMqjoZ6dKlecDZWl23oxfN+Dqs0nVWHp2n13U23qZH40Zvf1ZXBt87
3Ydq03uf1x6q2ms4t7xlfcyx8UzeOe1lvfHLqOark3qtzKbe9H+CLZ0a9Ym1N/cQ0IadNIxGUKur
Bx3HNCNfVPWifm52e6dfTXPTjS4X93DqYTjHt7r/qC3SRqDW2d+VTxrNrJdRiypZ5aQ6iDT+nKzP
vKHf/su82WsLKeFGq/neeNlNZ6n5BVjuKa5X1TJ6WPRr0W/Y5dl+NVn6kM7zhx4nOhGR/MpuRJ0E
ZZwXL6PpNdzaSVVmhxd9B03/7LZowrqg2I1aj06DNc8Ajv1m8Qpb1u5HnaODfUwrxs3epz/6Yo/D
ZomJGLvBY7C07le9iW93o+JW/WVa36uKW8kemOzGbA6rQTU46L3BwY5eR++8A+0zz4pZ91rop+uc
xM1OQVM3vUtRszpYEI4CyF+s547upbrZ4qnUmp6cuBG9ab9sd9XNquCTd3Ux7uHYKDs49Y0+Of9h
NHDcaGsWS4NGxm+jFC5LI3PDF7v70KvyY0Tn3pXRy7XZ9PZ+1HK33hkn+FG1dFWn3ea+OOct76q3
9GDaS+/hn7XMuzLwdbW0n/SWjXHxCu1GFbOl6cDJbsbHhcMdjFq2N38c+rFo9Xy5e93E938/ahw7
O2DlSffa3q56W/Ou6TOjbfOHXrZpw29YHeTftW3chp4cJtJX+6g/VkuzVxe4y146ejhr92Bs3Lfp
z856GyzNS/qjdmBARLMh+EUdYq2jO3OO7Vp2Lk/WOdyMliYvvWl9uwR76zik73A/mNLbxDE/GHvb
2NHGe1Wn4K62IC0TfwCqpdnVY0/aAB/ezupsaI1el1cP9LWitnFje1uWejX25lWRY9RG9+Tk3ln5
3tvr03A/6F19fxddfM4v/uz1O6/90v46bKzVfW8s616dg2DR8qxX2WZldOLX1Wwe+6u3NY6B+89d
H+nspJP1495qxuNsnPdmq3wTHWgt4826996bYzr7zIY0xTxsB4txQCrUtzavDh22NBpt6bWlIfGh
fpxtx1iB4nWDYzw/xiv6/J4n1d7LwFS2+U92NWtr1f30axxLXBono31Qm7HXwKxuduNitrOfjao0
jUNTNauq+9SY43qr97SuGSvzsLVfTfWTP4lFdataZRU3e5yCOiq9WW9VNy75Rk4R0JddM6U+szK3
uddR6cPID+7bOXEHxkxWBN9Kn/rkAu3SoVszCsj1eLqgb3iYS1y5m69+TYPD+m2srbfJYBd3b1X9
QjplAZfBhn7Bqgw34DjayqwdMdOP3Soavd4eyKBLeqeSp/mk6a95UScLKwgkGsJBP6qypG2WSquV
LXGAQ/AOj+FZ3+3G8MfZ06j2kqhDZ2XTkMWAkxVsNGrrqPnSW6+iDsZ1Z75cPLYzrw5u/Y/zMTZW
d6tfQZ0jOzU1r1pJhZ3NNv21U+09qW8XB3ft1JyO0bsZ9Ul18HsGAqrmLTrqFs1SB80JxKhtXWl4
PNsVdYr2NPYW5caq5ruHbsX07zWsnW71aoSqqo7W9t1q2ON4LM18a+vuECDtpGliVzUVFy1PWMJY
F9mP5WzV1C93xjavgDQbetKr3i0Y945WfehzfJA2wh12XjOe9Adjh0by0tYhe3tLZ5t8aEt/mQQk
vQ+v+NdRjb1PtrF+/C5tyGO7Q/90hVats+vVzJPtV4GjjtfUdZtW2V5dzxY++qJB+EqYpjecnj5z
aewN7Aj4Gtv5FCRUK11DRTwc53t2pK9gk9Xofj2GORyExuydMfZoi+s4B5XdZhurbeK9tOHv9dHm
sJw05arfZe9JBbtch2P76LXpmb3Rn2jUaa5dOtkWf7/qjwt4JLv+3jvbVcta9SucQqlz9oSn1wer
/9F7WqpB/GClXw49vhPOwcFyHsiU57tBcdRT0Cx4EhDPaoECsRYass2n87L9PVnvzS1O2E/Zjtz5
ybkEyVaXDfX0ppQh7JohpwjW0cm96loRfYK12fBcjmnyZB3HtJLO78o4hjdj13dpqX0abyuqd3Q9
bxh1V9ohP9bRu6lsG26sM5ws/mDZ/RAS5MwrdBa37UP/nlfNBDqga847R5FHTRuh1dTPA13D3SWS
yuwzbZttUKzXXw92UU1v3TrN3vTfL4PRMzhW1WTd7+p23P3odd+umXX/Q4PhVjfV5GZvrky3dp/G
wX7k3Yv1mKzCbXZ1b2qFIe91521tJq27rpz0fq12i/vvYdKgR/aU73H1kDbw4Y148luhaZlzmBy/
7vY35m2yU173acIdrLVxT1scrlafycF8+l69qzgifuYgxehdtQ5j3Rw1YAxr67r9vRxoje/S0JmM
801/3MOQgrHdoBhx7lUU/aLbK9pt0tjaWXTsY7J3VqPLqJXXc04vDNbOAwg8qfZwGx+MSg1gJxB3
zIZxjNde96b8K7iyd46cxqio+SYCmubj0SHf4CtXte3VZ0tzOX/pasRp8GVd1e/qdaEreV2nI/fm
bcJmdEiqLbtBKyNgGtWdT6/lr6NmssFYdgDpwbwHzbraZ1WHiyabfNs/2Bd1y+HE+pHXgNGDvc/M
24JTnx+9NPclSy6fRrOmmhxmfnmNlveq+GvoE02WF/tEQI+wf6dtHe7ez1qN37pOsHGrJwvEqjZs
2FtzB6voCjV6OpOx+YqO+bg8Djk8HdTAya337v1Mr2d1GBvjrMKRZH0M2nj22GhGk3G4LcbTQ7jl
OPTFGnd7P2UjfPnvpnr4P+Y+uP8+zlpvknrH5tj1+PehX34yRs2v/Ce/ZnsCwRUmH27trv10nhmR
LemSXpjnbG/cJp27QpiV/DJ8+E86u0f1/r44b1R7oysbfX7bu5U69t6cvJ+25m+zRh7T0A33bFaa
ZuOXzmFOPbRx4xdIVp+PPWIDB8qJAusf68bFQcfeO4ersU66BK7LUVV+9+EFoC/u9NBvzVOVRvsM
phxVwi7n7OixT9fm1l5ZnCvjSLm/NrvhikMEdEFXzJs5CCD41d41+emoS78ca+QrSVCLI60wrl7V
vAR1cyNhzfH3hN1qjC3BrkDRlt6k9X4l/ngNXXWa1o2WX0R1V7sgnVQhHiuLZlqHs4lpu7/8bUy6
2ENYh+JzJuLhV0cNuw26dlZquTE6Ro1YsjI4Rmu2iY9H6/M01mPVsXaTClY524S1i6oMWsFKJiaE
BGcdVWBha7MVbMJxegwI9/pOmtlvA4jp1n/nCNF8gFQcaiJzPM/HLoTeps/eXuLE4WFa5/w/MAkF
SffJI73nK/3s/RC1D8Y23JsbHoc9jM9BPdwa0751k2B6xq2gPjyk5Fy4N6ysjAZ0slVcSWx31qaP
MxIuTslJ/QSchFFE9hEnXUZta7p363Jkz8/Wzuv/UXdeS3KjSZZ+lX0BtEGLm72ADoTKjFTMvIEl
kyR0IKDF0+8HTtc0i8VhTV+s2YxVl2iSGQH8wv34cffjj5LfOF9NW3HsDHuvUs1P38uplIPRY25i
ZwcrzQ0n+UCzx1kmJNjl3DqaGlL3oz0Zwda0sHzcnuWdEYg70de+TeHifkUogBKm1itPtXt3aQ6a
7quZt+DfQVuKF0/+RD+26BrPw2489k5/mWIG6nkC0S2dNx/CU/venqqdBPCb3dJ0jSg9qYNzVe4r
3nI9zc/Ct/JioEPwWOneMkTmh5LvhHv1vJTOSPt563Lri9TVUg5uqFGJ/0l4TwLxbsi9cfCNzu7z
hxtG8HM8B+3od9OudsZbmOc4RTkwXHOxO6/ctYfG63Q7Pk7RgIOQiNfLs+U8FvecdSfFJHFiTPeA
zwKyN8FlOCh06qx2H47Psy0n3kUn/rFoSr3UeIB+sb+CTFpa+O9NyX7fsg8vloOehlTavFsSDG53
J7vrN8QUOLaLr36pj1JIW9RBt6/An4JGh1MMdBF90TWpdSOLJ4aT5uEL9L1wf/tWyTZ9+TFAxK5w
M1lwfbaojeqdV9YO32PaGn4txeHfdLu9GI1d0kpXOGJva0lkfbFeVZo1ju1Fpy+qQVACiQ57aneL
5CpSJH4MiSvebP1uotj9alfHwivCfos3Srs/86hPlmPvtp6sj/eoc9fL5KehSHU/+dSyYbnKb+rg
Xfc3rIBk325eBVyeg1ixxTww8TxzoF1DO6H9CN97RX4CrQQbP5PcHKtzhtk2C697S1oEA+zNPBMc
uRJ9DeXdpx5MKHxqsV9gopszeSZQcHT3Cy0bw/H6ZTx03o1GryG4WNyewrvcHtKHxrn7RLxyobvo
TJcmblp66Zy4tJuohHBov9+mxhEyEGF3Iuq2+e2tiZbLzlZ33DUgKyEQnSSYldLtWeOKBqQMy9d7
Go1nA9sw0OEUxaAizrqv0v0lfhr8Kx+SPJqDs56u3+b7nDalKczeDJA9rRefDXXX0Jrwoqk7Dju8
Q+EuT5poy8gh+HnsT8fbDXS27vQVHAUMzd65u6/WLvGxVD6RvHN/LN1PEBUYxZXYojqphHTAwsTL
LlkIjt8ZfvtYHGlj2jqx6EDca0doOFg2bvHAL5SbLaJ6C1SIsfPqCNdh128ztZYbttxc+6XDCxg+
DUrIL9gxK0t/ELRWF0CL7Em4bz9ylr9kDlicAGi0qT2hB9Qv3G8xKDSpSdYTgTivpf1eA7q8iLMz
7CynZtW5GqnbEHMccrBBfC54VcXOvuo0oqVs2Lj3cTo7yf5g64hLPhuWX4XZ/Ra2gA79rTMwBStP
tAuAJnEqb9q+wmDKoCXgmHt5XACixVPtELUW3k7BwEl03W1gXneSiND3DDz0O0B5AYLk5z6rzjfn
y+fnNCqDjtdT6CnnlvLXcNlWRQoB1u2uoReLNh/Au/uYhPBZIj00t22hukDwFuf+00wDWUKzTh50
LCW4jyu1HSpzl3hxmPN+9yWfRwhuS6EF1qQpy8sirw54KSB5Cl/Rhen9EnzKvCyQ9u1n5RQBqD3B
S5239LwotkaY3gZm2GETauejOiYB4W/a2A9gypEIFJWZzdYnu8F9zw7JXcYWdJxjstFXzI4WEBlo
9/zqYcXvRFlAeEbfkhKUTmRtIRd5W/Q23JvzdWKn0q3dfIuqk8PifkhORjMyNMgxceao38/R6gQK
RRLqMbUc7Wu6p3eUdj85zEPBNX3tWfrW+VZQ7dZ7ia/sMTqqbdxPdzTHPZeLjZk/lxscXghEP2LR
HQbbrA6p+ibRPXShS5qlubJwNVyLHuFV3IIcdcjxPnMML0aY3CcL+5OekajwDoAetrCwVU96ASIp
L/uNINstOVBF57rP2M3KsZ4Wt3X0j+irxGJeT72zPmtO8jqhH2C9VrBiKXWaui1EA1HgQixoubcI
13Upn2+A02qXBR8lzfIfiYtFLUt7AJhvy8a7sWYAk20rYtCF5ViXjlPwyX+jcW4zNhv5BK582+KS
LdCDMLUv5Jc/6q80zYKlS/tx3KXnT9QYH89sQr8nWNkir9ykbdbwBKIkmhRDvMne3DUR9/h+OA1b
VQ1Bq00kBbX1WB2P6usn7oD9qN/Bd3y+I6NeeOLWhQZr+LaGi1eeB6ffD1zo2+crEdxOh+hikfyR
Vm6KIGcbYMfrBxBXq9uw+PBoHuo7UFN8E06Oo4x3iF7WiI40SP3BP284LdB8AYtxSF2RZuGb8yp4
b7nLD+UYhtw/gqg2G8FW6IebH7tKZSv3T2Cwj5HPuzgPh4/EGx2JtRhDGXOQggf5jcy7+R+PMquo
c8wxKfBM9Xt5EPl5+0wgXdhrSLJB8M8E+ZjTyrO4cZsJVHzuAcudekQytO3zszP8AQErKQZvL1/W
rY+qC7g7n0zazy37cesMn+kO5ZNg/7y3mmCtCehcthX6dusgC1SMaOFc91l0JVVBBzGLAC3gHEFt
zhnKhWI7dhFKj8OJapB9jt1Dfn9S+WRrY+8eb7sxNI5XR4DNK+ii1h3h6azeY7ttcUfAwYNCh7DQ
4HbnBiVNZLnX6cZO6QQ/Qd452b7Dz12oGhu40gX8/oi5/oTxxgWeTbdzS2LJlnqH+JENDJQTiJU8
A6o99qkNXkagyBoVgfwoBQOFMqO3NeyOTgMhLD/OmEATOvegupRiLxtcxGrtutcBSuVqf1vsV+Vt
jlDl4O1U3hogwgI9ECH1sNdu79wcZKrgdUy33j0NboK8xHDoDg9rlNzB4kA4cl6Ah/wH3aCe6ipB
J9vfZHs48JtOes9tvAeiHa5B+vV6KLg0vF4MATORUOJAct/2BLbILxAi2e8GTLBMvXwK8aKSkgmE
O6i3+8ZjTc/W4QohdzSgX8LWPaXcldi+h0JeQ+jtNMqDgpdX7AixBdCeGg1R9UIO4/V63FaRxnJ3
wgUSkH/tdgtoW0C9gJWAx/YU2rpPICoodYl2fzmxp33hQ9BFiVM9zF/Xr8XrchBmZ7DCQnFz6JXM
yXHvfJn+qaKxEYKDtnr2qreN422/UtA38Hm3EOSHb0vIKl05iJ17eWs3txwQ7bQvpwQ7IwH6lw24
OpbzgpwAGRp2uHK+RgdsOkt0mMOOs/h6ZZ8Wl8DF+Xg4mERIiYuv4S8c3EKvMg2W97onUxNINskH
7TjGglvIdtpFZQ9j33Lfy6MnvS3ubtwc267DV+Qc4QsuPZgdwZ3ZxI5NwlfQJQ7zweHPHPy8Fjy9
WlyThYNe0/1q8BuxTyckTc+QyNS+VSDrGJUN1hb7aYe1N/u33f5BzGwR/hP1IyxH1KPvQkcmt+Te
CksI+tI5LnBv/JEdsmO7GNRIvsmkJ5mncck9qpcS90jKAOZu2L43+hCdJHwod7S5Ot/eH0ie+Qr3
gayMGEj+TnXmD8ttaCvunRK0hieAyPCvpxT2LN093E7QjAqtmYTstPbSqBdK/jPUZMFFXuD/LYxp
U7vETdcnImhI1GBb38S/HSyXzEBvV2pY+9f7keSVN3vzOxcl5KR+SHSpkvWBQtScvejsgX/uEmju
wrHogSD1Lrc7boG6nbyXq92e0sgMS5IXszN6vSPsCPnoapZtrplJ1iRzWeKI1lWWdjwJAXjBPpTO
08aBXgOBAw9R8k1yyPWQSyoepHPpnLTAuPv0/pAH1i4/ygHQ8G7LM0WVK+Q2BuqVCNB6kHxjV71k
D0LYhaNvBvPrNVic/Xp1dK4LuOIbWcLHbyYGH1iULtGS+Tps4u5rD64ApkuQQacZFwI8eYNj4M0t
LvCy78FJb/cmS5v5BC12/LZFAuyCExMN7C0JX0Layy3D8Zik9heBdF8Oh9N4UfVAbs8p/JLIP3Ma
rjx8kkfGcQ+b7Dy1x/SJWx4MYeottHQDJEiWBOk93dsNe0pth3d/Zc/uwxaIR/tUZ99fg/wo2WQ5
ep8iJXwlPuOMvmH4hQjTjvej925iP/TTdQcyDBVv4WoeSaMOYYbdhCL8xNW09dOITWuPGCGSpphP
5372xfCLiNAAekVgjm6nvixBG3yi/ZcdGb+Kbs3DQorYDT2/yIcc6x0piyfe0H1ewk/kF5z9sm9g
D6kJFZ0HAR568ab71b83DglghhwdD5yE8Z20R2Pv4ZzuVMDti0jdmexM+yky6d3W0AUAnII3Tazn
xhsC5o4CyToDUZQS9ZZ9fugWGsZFJ9zSHLPPIy6k6is2t3clsNJdZz83+xw9kE05YVNd0l6r0a95
aZVTnHDHOTYLubFuhEojZzE9yCKFNTHHoISGHzkT9SMFrdCUmbuHstrl4d3pGpDB2xeuflqwxkgL
nfLNfNzsIxClDmVSnZzKiktPm3k4Ow+bulAeTORuqDHIHhovPq2Gpxp2YdrX49PS2zNiRNrOuvll
ZM6+KjhT78lnSFokWvaNOyKgsYVHqv3qSdaBZKu7vVTu1W3Qc+3bNy6pO7JR5VEP0sThZvNPrjUZ
3rB8WkR4VhmEAlPwlZD8+vx4UOZ7LCVGaJqclkwFKng3Aq/mOffl5ihd2pIorH6GQjLOqrw/9Pqx
eB9qqEVbq0nDPGfkQ8sCu05lKTjK7TfLqhM+F16uX3RwpVcQbEnYadW50pXuwkiRF71eoIppk2ez
kCb8lF7gTUjx7kT0H4SI9BIPA5V6ak/S1+GBJrQl7Au3RKnke0iRnfNI7Rw9UF9acEg0vJRe4Zrf
7Ul7399X5y+k+Hy2I42uEfU/Bun4AiPHwXjqA6rIRKL2mBMscrnp4af0gMyRilZX5b9MoQZjGdWP
vYMoFOVWGZox8RENArA7QjSph5hXiFk4RN1LGoVCEmXnMlD3mZ844ucTaOX4/Lz6OZuDXYPCKaMJ
KCf51wO5zp1BlrLcoenxeaZQokE4B6Un77prfU52yILb+n3yrFMsgDTKzWv2neRgUMzLVO9SLLTy
HivECrNn3a24sWZHtsmjvkDEqSafJjqCSQ525+Rqd58F90lC82MiLd76GSR0gCF7krzhXJ2NySZr
OOw7L699GJoycdavFYI0ZLrdPKDm4jzt+eeDeamwLCtWL3/qnzYggwOi4eeQ+Ni0J/UohrF9RQAk
SlEr0MnfT+FT4RvYQ6hC70YiekKkSTiUT4NoX6M0UvflvXQPrYR1F7mlV/Ly6YHrbkvf1haOdCD5
1RN75uCh8rhlx3Ae7XOLfYNkDsyX7It6qM7NJv2xenYZbkZH8TfLvAlVFFy67E7yJEpTtbMZDRdr
q2SAvQM6zx6/KmJW9EB7bb+m7NfX9n4i/Qgke13269tIJvdxhWNzm8P6XOOz23vrjnDZ7RCa2Fye
cIeVIH8ZPGE8D/eV+4XqBpDqdS/g/fW9ARO0cAauT1sNzopTEvnzu5hs4RCyM/i+C2lU2b2ekMsQ
vghh4o4f4AEBxLNFIXZ0c7t9unl/agt0QMEX0rpR7z7EjhCa97EnuCTlh6/7Yf+EQQfg43A9kuoD
wYZwrnHUJWwMaM5txL/p7zb/2t1NKappKDKzF2WKUbeyqx8EuBKpaxc165ESkGiN/jT6UF54jyuY
4uZS0cJmEDgGyv4KI1nuAVXEJw1WwMJNUeASWicVmZcBpvoGNZw52gUCf8MRlU/QlPmkpg0U8wDC
ZFe5bpjRrWbR4lyWzktpoylhucSPqKl9CSmTA2v/vnZM0v/aXPDnd/ypUnPRzUJVS96R0gqilCrB
vqEKdJI+x3etiQveioxEj8Tly3CcqILZiB3isuaiPm39IWuYEW5JSCxhvqHuSeHxqwUJrC0LAuUW
bCA2oFqWCr2AOlwq3FE96mHxDNbsK5QJLb2mfbfkBO6DvzpCIERQ7ebd5HZYoD7oHioXOM82bwaz
ohKA6+pfj1MYn2I8+uGFYi+gykRhAiJoGOxvqYfmbShf0iOSMgLLaVHU9oReDD/M7dlVABLVl33V
F23ynBDOOtZggbrBvm51WpWrOU84ZxeKZ6nduieIqT6bl+/L/29pcf73hDZ/rdj5P1BmE63vH47g
fyGz6Q1d/95nQ/ejyub3n/yXyiYKlqaBMOZ/jF3mav6hssmgWoYGGmjimT+rhzP3iJkYirg1kyLJ
YNJb8Yd6uPEPFUVxDfVwFKQVppf8O+rh5laE/me1Q121mBEgM2RDU3Rlq3/+wTKgyner5EWSXDE3
Tuqku3mi3KcDfEJi7rLFU4eLLNwgW4aXIUZVLxkeVpVIdq3DNhfIasBClWCmDqbtfgSvDNwWvfSk
pNnJLXHaDccZq0GT6c54zR5v8nAZWlS9YipCxNWZh/lgjNe3Ze590ygfpWQ/rJqjFLdAN/AVhfBV
5+My/tsqx8taGb51y1xrmZyYRMBsVf6sU3i2Umo5ld7SDK4qdH4xCg/XuDwkJib61tlmSWXVLXdb
pQ4GJdkrwu3T2o9HUe+jbBD8WJV8MaF8Ll+frmv+La+76DrpT4munsZ1cPVsPYPFK4VQqBwjQe8C
1QAEyNOf5gP+U/flJxXbn/7v//3vXaT/8k/9j7xLiLv+RoX//fP7ny8Qf/yPC8QwEkmVrW0OpGxJ
3+c1/+sCyZvqPeNjdGZ0GiK35F8ytfSYMSnVkBipJDH+4scLpPOBaPKbCur4qm79OxdI/WuDAN0B
oswsjW2cLpM0/nyB+qSr1SpFLtRAdr+dPq+mfNcq4yVWu0i4lq41ftKqgaokqYhMrQgFu2+u90Yv
22oqBPirs5ImJ0WYgr4swjT7rF5f2kQLzRZPILYXSycw0wQqdNY8EqTkUC59JJlFmN2yKBH11o6L
1i9UYJz8SRSgypd+p+fiOVWKUJzbz1asn8TUDG7lLiu0UFWGCzeGKjB1Mv8DZ/x/8AL/uw4vNvu/
PryQde/Zv8Y+bjLLSPr/6/wyCMJiBrOlMkbwn8N0/ji/jFiTUZjFOcjbhBYJwYA/zq/8D0XiWFsG
gwgY8Mjn/WH/5X+IsoqCDw1FnHlN/ndO73dZnx/Nv64zTljnFvGIOKifT+88y0Mzr5Qt1r38rOv9
l0UYI3nVj2UXP5Zt962wCipqtOpDlsrP1xUBd2l8qGRK0suOLK9gqR1VMaV/K1vnaq2X/iaqFC+T
ZzEpAv5hXf9pGn8cdcGIhJ+8FY+LU0SbWhd5auu7N/vBWw1TEjOWtJJc0yjCuM0gIySGCwyjRU1B
mh2T6sW69vDL03qopdyJNfLZlZICx6VatZUy9cSiM+1eE2DZtSUw4w6aVhzI/FnruZUb2V4qqDv1
JnhxmZ8b+YgcsOaY8Sq7+jVuHIkKlaY2KZFec8up8huUuVy8d13ilin5amk5lB3FdYbyJqor2vxD
99JAfkjrcyMMo91oJikKuRx8oXWaCcMxFGrtlMNXrB81zAojMXQWMu2rxOZMMR5AWTyz19Dr76lE
mOSX1FIe18kovaQu7pIa/k+SjbBo1dRp8252l7T1Z6HRdklJhjmdjbDjzxRK75dFRtoKjqyv4epG
0Rb6ieLJWn2oxLRxbpRYxKnlqUt7WOcqc3G76AqWWKBmTb/pYn4nSuKHIN/u1CF/uwkIEzZCOOnz
jSJdnWzLrCZOh/a9uH4MjO6qKjLl1UQ+rSV4bWG0FzYWj5xPttVmMIkFwZ74em3ywSuo1zWth2VN
7m/aXZL0kjNO4mMmUkV267oPORMzL5ZIka55e7i1YzjFiV82yoeo1Q9iulaeWSRfiwrarh3gBcWG
tixMpmMVu0WENxkV43Fc0su4Gk/TpBAPTt/Kq0YHx1is/gw9JAww8l1BDYdantLb6FrdQgSajiQg
GNnhECOXU5I6hdGQpDZvFFymxBLfz/m/ZUZ/DZORsf5PMfr/Jkz4XyRszySDHwzCXxD30wPTz9ok
u/6fXbfNyvoz5t5+9g/IoDI3Gtl4xoYyX8di4MG/MLf2DybeqwZj1HWFcd4yGP8Pk4s1Zl4Pxhq8
DR7e9Ob/sLnGP3QDU834ORWwsU15/TeU7f+ia8/MHuZAMWKGQTo8zU+QWzBleUquMu1ExejL2RIs
Zuz9sDC/sJR/ASU/fcUmLfiDncTgM2tq4ivmVD2aNTVqiZth0kYST1k6/U3f1l+ECr9/2zYFiaVB
Ov1nCCSMRdKLYuy2CzLK1zOA6FDXi0vRVVLnj0I97H7/etKvvpFpR5KqS6LB+LKflXa0um3EdYld
c6RO0q7Fcl+b1M8wYKWJl6CBusyUcV8vSaCmRZRVy6lf1HBJlHBb7GWk7ehGTkXQH37/ZL98MHTO
JZPZ2DwhiPTHhZdyVSrrdY7pXREuN6UMsQ4eE1D2ybbXrfmUlPPp918pcdD/HMKx/KDc//zO7bz9
sNmqnCw6A3hi1nv0Vk2npOzdSDT7uri36xrc+sxhJpRzHbaiT/L+s3X4/RP86kD/+AA/sUu9Wega
4oGxeyvhUMU0StUi/P1XSNvC/QhUTF6SOcsyV8cwFf3nM5Yby1ibSc+Ox/XdKl7frqYaCnxXkZ+s
cdnplXocdcjRHmHpvr5LJGc1rsHfPMX2Jj8/BVPPUSoFsTHz66er26raIBdFSxJ9fOsnSknmxV37
yl26Miyu1uHWpDsqHpcki3LN4gAM7rA8N5X5lHb9343k+kvozpIYqk6zpCEBIzfM+eO+W/FiJox7
ovhh2hNOO+VMewUOqqipwNJJ4TUoIlN7yrzZp+ttdWta68SBvPKiRpZBFWCDeHkyn0w5i8y0dAcJ
DqoZnERjF7mzYl4ehlu/LyzyT+O6pTjGG/xsnlE3ubh/s7S/OkRcZVNm3I/Gzf7JiDTt7aqraR27
vbq6WG+n7xBSFhJPlRHTbpiOldZuUZA4j5ndo2pHmdu1WK9ppzm/f5TNePy8yYxORKSEwSgqUPPP
61rFBhd4olzbaFxxXvxsWgKrre5u9egpeeUqckYZ4++/U/3VJWZ6jqwYgHvc0E8nS0lMKW57av4K
8THXIe1M7vKURc1VB3tNfrUq9FR+kprcEXMtykc1aphGJRbCYbNoeZ161iIc5MU6MJTLzQbyxFz+
bSiXkKGybiT3ejF5sXWu11M7kFlX9AdlWQJxmQOTIgKhLkPr1pxvCeXW60J+uXLlhloQq3S1FXQm
Pi5a+jcXStnm6/51sQ1RNIGyokwc/efFXlPTLITesFw9LkJJpabbitayCk3lTZ7HfVn1u3G907vY
LWPdHTTSDH3sJYvgXZfBz2aqhkkOLlJ16El1dTShVfRmKiQL6+x1Jo9RqrF300gGz+eGgz0LVMEs
o6/GmrM21sGQaIFkIpLRUshukGZsFWy2Hq5rflnaIhwpaoeE8oyCJNAtcdqByQJGGc4yczUUut66
JLhWzEtgv7YFF7Pc6RjYtfTUg3VUcAhU2jBjrRPzyOgmb260sO0Z+Fb7tSmEqTWdlFQ46bZMOV5z
HpPpJJpzqL8mjy2DxBZZ8HWDeuqemsxU8NRct+dFiTQL45PLR10Z9sUIo5xUB8sYvZjbUGe8hrIE
s5l426Ppc+4QOQWMFDsMC2LS1wNOPMp7GnO4bnr5yjS1vdKuQb5NU2PQXtfN3wm7Jc2jdZYjIabx
xUR5f7kTFTncVr5fJrtWSndJJl9Ws2huE6/UFldWRr/p1UjgozBKtiW37lgcNUk+mtTZjTrK3j3t
RBbVPB2VF1XyuLT1Ow7Mm6naEQW6aG/tfJInXkw1nyspuxhFfza65BKfklp9bG6I4OuGXa1p1N1G
f82p8LmWd0lh2EaXOpaaeEICb570Z9MU4EKo3JuLsDHuzC3pVa9BndDpeRs50ww5ECzXkp80RQ1h
mZ7zzUNqPPdieTr4abF16sS1QFOOBVmEERu52cta/5ayu5sT2na8Kc9ASVehL7Z5WzRC57QNb2TT
siuhJ0ckLdJoTtRQ0Xm4dvClEnu8zuT+Kp3WccaY5eKjmHEVMcS2RTnbBhqEadqXmeC3V+GwfV09
rkGydmeLTzNS0m9t6aoW9SXmQ5EIXmVc77YvMwhs13L0mMvmM1TLGxNWCmdQxOj0m7RbDTTQWdsx
Puhav5uFdZeOR6kddn1C0WktUqGROTdrDq6ydcivenibaaAx5mCzyUImBkWs7dvJMcs0kHmjJtfC
pCBcHShw7CiCvFahKCTBOkH+fqs6ivyF4j7NPTnvieAAYpXg5+YITRtchYftV7SR/WZL5m7YKVbs
mybLoulPHSH73LcEW4KxryYaS0vEzYGyOTWfssEIER7pNlDVb0xeJXW7rtEdEW945XDOa+YQ4fry
uIZd4eiMl2yqSEqoyeenlJoCwY60LXuxsonlqNnZsrjGzfLwC442MfBQ4f1zZ0nQjacW7MYcxG1F
Tc5YrS6ustDE0lA2MIG1ktEzS9ylQusbf990rIy+BNeaqRIFCXs59iaRHn158GuR0jOBh+PvocMd
83kpL5aRRc5x3aW2BsLY7yZ18qQGHi+h2iEX/HkE0CaUV6YGGS0r8SSZsyUGs2hEbfKNaCgqFkq7
GTo4zWmwHeZezyINYzRV1V0ryv5AgT9PUqZ4WTl50FM60iFJRJXzLz+aEr2yUh5p0uQl7O6GIYqk
cKQ2e+3ADGrFQ8qlrcb7GKMwVlU40T/fF0sg88kCVEmrvf7eN/7KRVg6Mzl1kfyE9TPoWttGL81e
tlzFRPrB7J3kOgeDJv+NC1Z+Jpc2iInQiwoPB6VAOuTPriiP1fLWmBZFW5UWVXkapLxhq9NtWNZ3
m22rZZzvqDnZQsG4vLhSG3t1XLgNp6LuXRPoGXP91m4NrDn2RpGN0+IXZSzeEumxlyhhuLXnGMNi
9i/GXB5iUXNyIOTv12ujDf/iUy3eBaRsEpIpPwUhvZKn1yo2yRRm+Ws8nbUm9TpNcxi8+QiOOBYq
bfKaGuayEs38WygSP7m+SvrweVXko6px8XM1NKV+T/z2N+hK+hXQsyxD/g6iJf07EvohXJG1ciqV
UrfcZcJaCP2uq3tHva6f534NejqOV2vwFFlzDCY2XqfmPWN6YmOo4VUVvN+v1C9P1g+P8tNCzWMl
VB0D7VxNmU9Gk1DlVt/e8854/P33yNsH/QQpDdLum4iQwdB04yd0N5ZNJsi9YrnrVL7CkB51AwWS
Vg1j6epOkPnbvbuOsWcYiztgmyoa2gt53C/tWbVo3sDIWnG7E8TRby3rkNTnuhn9asBEpMPfhPPS
L5YFLAb9bOhcBfl7LPbDDunJ0pZGK1EcV3Oll9FLWzLqAg7miZ2zF5WmQQ3dA47/WDJuduCsrMX9
ZhQr8Mbv125bmr8snSLBdMOEM6Twp6UTckNJm1m03Ep6m7vUq8Vhv0UxGYi3vP4ds/CL+N0QyQsh
26UCx39Ohwo31aiLsqGCMN9Vg+LpuezmMc0M8hIoN2BN//b711PEXyB/vtKymJ2IbdOMnw5hqbdz
1Wd85U0FkeAUB66q2SZ+hkKJJTt5qR6nGATKtNntj2ykRrYioSFXh+SmRfFUhNuR6YrSqSK10aJF
mbxF5XiscqgtJbimPExW6uYFAjZpvyuugEMx9taM2thaDIZq9JpphMtFQEJxZn68mkcPyBW0SXJk
Vu9h1K1g/Zw0uLlKeJgLKhea7iwtuTOa1iErlKOZalFPYjdLtKjosqirQKttfl9B9RqjFsq16Ilx
sWuNYT+g6GD26QX7I5bNoUXPxRrcovFMjlc/g+fzlMwx/UL4RrPWbMWEaeZLN/5ic+jbndgQ+MCv
Xbthv1m4W0mocE2OgkKHzc2Rhv6sLpxQYoBlVSNJXAOTSG67eYOFG+7aswCmYmKwo6M3YJVquCWp
8XsdOgJgZnElf6wKrlATF/cUYafFt5G7qkDjqMN8ET7DLJ4bYNLIAmrZGhT56Os3goas20nSSEoi
j6SGTLXo9yPFRmMZxoD4VBQuMNXkCpKgn5JImJhia8iRKvd7PQ61W77f3M3SqlEsv2VNfClVKoto
dhP2nUVdnchy19ah63Eho3lQ8mRXzse5K91yHf0+pzl8YFoT4KKEErrBiIkdMWH3uBh5CJ3mLHix
DSnGK6OPwdDp+C4UD3o5+gkxSkO4ZNQUBPXWYTGoLm7TaFJ6Z9uJsW/OYpVcrGV2EtI+N6IFPiBb
6V+r9hvPpFgP2gBFMCvHqXtTNMYPE3hWRhJYFaFEkQYz25GOn/Pp5lfmYzviWTPNUS2iCij2DNwj
F1SYG8yT0z/06xv/ywFa2kpL5PVm95Q5tv0SDGVJzWjpCcauA1Op/V6ioznDXqHH99EOKQBeOXYC
4/MS4ykmOo4tAokrKkA8poXvVQtAUM4xYv8SFHysFQDa5o6mzyetOnf6ozLUh7wlxOvedEkjX1Pd
bTyqGQN8tSmQbgysqsbdbUkjZaHMH+4izYr7dcnoY4OWgXKpNRrioWE2tlfrIwLLI5M7/x9157Uc
N5Kl4VfZF8AEXMLclq8iq2hFSbxBkJKIhPf26fdL9syuWNSQ0bs3uxeKbolSAQWTec7vzrrWxU6r
uQ18VFfN2PW0IFrYU/Kdut/Gi6ZNKwUWqufWGadtyBrcD/1GvXOqAMl8/ANucjlRbdh6tqucAVgE
6pcdpA14fTx7YdLTRR41Brk4NWSNk4HPhu6F3iC6K7jMGrcr4gbRHjEyez0O95M8zXp7/fEi9x69
c3QB0+gT6uWracVnkAq0ftxxfei0Qu1OdS2ZPa5Mu7uYaQTUo6bqjSgJ71yXM7anbUMWR235tx+f
h5KAvdlLOA0wf8hDYSEn0FVp8tvGVuiVXuvW6JM5wtNNrxOEzHfnCZ2IuPr4UEjr3h/MBaBjDDTD
chEinH1nlDVanqOiWdkC4n72cZtPLc75Rt5m0yIFKu/M6kkhao2d3GhCris2GWlNJ6n9HGg8O9Fe
VZW8nQrvPulZuSzzoPv3Y8cCI4dNBb+qjcOzYwPm+N1eOhmz1b3hYpyrZczhsu6LVcSPU9/jy3e0
yziJDsPU7AVy4GJCt+bB4qpOzAU4KEterkjsDNQDY1QgPR62A9ETCi2eHSjLwZu27jRvh8HGtJpB
vwbdhU/DUbjWsUiAJIAiGje6pUe5bXg9s3o4+c68NXOQ9mIYV7IdFmajP/oJeqHkTpParkhDxp0S
dtFk7rzsZPg19mZE7Pi6c2M6DS0LdJT1F6VzOSbJSRf+nTkDvuSs7XN2adcInIf0vhGb3IputKS4
butMzfcO1qI1fjgWus2Y90VLNk12aBse+RzfvBncjib5UnRwY/moJ9ipB+IHRkbYFRoap5VCN1I6
08jw7tq+eDQzyYqNOj+edw4L+qSnO9tun7Va/ppGx0IVDmw03bWaf/AcMCkWEA2Irgm1W9E2Txml
XDlkO60nGMChErcqkhkq7TJLwq+t1a8jHyAh2cWyQcxbBT+DigmPyXwYHoaS7jmKD4GXX7ciwGDB
Dq/gBDMvrgewL4vzUMBdE4a3Vatv2IOshDKh9S41079LOA0w6xsjYMImO1ql0yPW1WaacE+DFqWa
v1ZvYWNpayu3d6NBB8yTNgF6WQ6VaWSuxvB7J9hYSpLe4mGT1OGt2kHc0v1iDPnCbTtEYPml9Mdl
mxgIrXDSqEP58S7MiLTLiWwDcnRbsJUq3am9xJfZKhHQzTg7nCbFTUCDroqACTc8GIjj+g/BQFOe
8PWb9NIdfupS3ydxFC9i9kttvs0G71nj5U3z/rkLtYeFXw1cPdu5L7T0Mkc4H3ovAW7V3B+2fmDv
mpJnyw7ATlwkktGX1gqxdscby5tWqkWuxX3q2Xexfmm04VVUdycrTW9esSM/O0jM3bT+MduTavhE
XV+VevtsA1zIoftiO2j+8+ibE1H3yIawTz97ilBLO2a5Laf0pm3dh8pKltoY7RrTu7UFftE2XkdD
8H0yTcactu6942XXdpuucmfY9N5J4UsKGxh4iIPG+zm6YAYKPmI7N0dkzQ4ZGwES/rQjakIA8+Fz
L1leC/DRkn3RcbeFYR387tGJ/LXqrqbiqtba56iMb+yExCoiAlQprf4WjOFBdfXgnpdNY+JCdepj
+EOVKVFVP3lGfVV32oOHRV8YxkFm15YXAwtg1TLNrTYZeB7Ax8M8f5rNmnn0FimOgurVRtZP8xbP
wycN3B/WWI9Z4/C5NAb6Ox6wBcDOpkbHQUPeTTGJpSqPFCba2Bj9gJM+XtSNdxCBY0I50hFalm3A
RZ3xjnrkyNFqc3/Vx7y/ZrJWBafkBumOKqzQEfLeOsVu0sxP9hPj/d6FSNP3PIPOHprEOQPKUUZA
kNmDuyrJo5inapkC9IA+7BSKk8z6FpR0GRnJo6U/SRFf0lVeRhLre9NxVYjW4dl9vRp/S6bwb3Vc
b5QK/xsxw/9FNaPSJX0gCKujll38Q7ECH/DfYgUT5eJ/aRUsWtJ/6cPsf3hCN4WLcp+JMobgmfhv
sQJkmQVNZcAy25bFj/4lVvD+YemOydNp8aDSMf8tsQJy4rOaCVTMe/0gWFebsultzWQ7fasVipia
aMCbtPg1Du4+cexDHFmraDR+WIV5HPOcva18iJrqk5Lt3RuuDu+h5OSVc0zUBW8P7wfC1/wuISwp
Cb8EmUOpbx1yz18HtbcfiuATUvW9HlqBgOQ8myjiLO8d9iFbp43dQUFCqX3bGIcuxstQ+4e8qW9N
HaTXzn9VNfZcgknizLhs8oayKAAAEce5ty50w7yUqX8qzeA+8vAo9tYqnM0Lv6zXg2Mc00Lu269T
4uyRdJ3q+rKp8YA7aIwqe+Wm7t7L8tUcRGgV8Kfk/iE0alTMuxSKYDC1XcfmEJGnlVyN7vwjSAlW
xa4pwpvmUljxYTBjigisGPx1M7HZ6fRNmbVbf6C5NtODyA9NH++Ajfdx2m47vbp1jcuhDfeFwRY1
a1cippcoA/r1eh30bNIwHmbXbkHgDhCQTYKPSdMv1Ic2rnlhz/ZJn7wXNGefLLZ/uvO+zcbneArD
PAd+DE90TS5toJj8VNIu9Mry3FwGmrVwauOT5fXPBwOdQ2vpG6iJ3z5mWp8nhdPToCQTpiK/3hYA
IXF9ESXVKiBx5Lf14PqvjuN3IeM72eUr1OyAafNwmwY90dvDuXEkRDeAsMW6u529fs/3Xw5O8aUM
Dprlg1hkwaY313N4hPbcZa5+0dKnacH8NWxHjE2OcSn86QezU4+TnS1733/p9M9ehndbjnoXkE/7
cOAW8h7189/aJRnIQuQQYdQM3ibjcUlr9z4X8iTm7BOMH8UpH/amN1MH83T4Q6GEsufou221duCm
HCx1smvV8JaN2PkDxA5QqMIDKviUkG0+j6NDAk3a6Vsraa4sXsppGraKTtJb8pIpiy3JPy+HtTPE
h6a5rBpvJWwiPWmiAgRDIb963VrZxa+kCjcjNK8PtKEa/GIclz7WIVVPdDN/rQHygALOPTQS8CFK
mGCRUDN388rM0EoYoAZ08F43bKacZh8YTQT9IodhVNySJPC3ahXnB6YHy96a1UJPvnWwB2Kg4prG
TV1FBwVW6ONTZX9XBG5Jh5Bo47bkwxRWZ80S0QZMkkFQrEG3mlPomIA9AxBHOVx4itc2s13NFUrh
sBVYPicIFUqwPsQbEqjDDel4aarD6Kuv3dD1KIYnbh8DygIlnVJgX3BySmoIeC6Fp8UKbjHJqm3G
TUI+BjSqNs8rr8P6H9WLzgpuzVxugyIgA7rbxyYcIAW7+jphHVFroiEowRssfz1Z4WaomM1MtoZx
0Zly17Tht3DybxU5KyG2pjlGhCn5yjRJHZ/EtYpHbQ1/sFDdzAy6E4FsJMOT2RmM5E2leTLsrtpF
sTmcGme4DMwYYretAGnwaVetux/d9HqeTDLzhkoujEnHCSvwdWaavCgLt16OWdZvNSziWGTuU9jR
smouzEwsdUlUJR1LyfXQejQoY7wbEUSoRikDq1J3IObPEY8uvDBa2lFHlwPV23UXfSEPfp1fGtpw
ShPkNdTjaVwsfa9Z+UhzGENthgcFHbZpcKkQzpCiUZR4tn2msAPhqDW+K3gAoe5Uc1Nz35wOX41H
LA6Xm75p3QUbpdQoeu9L2bb7UnZLxTcphRv+mR2djx+mO8VJSlJxPVS+qo/oQBu6EJCyG09VeBFE
YE2gm6MNtEWz1nDvktm5m/PhlEX5NXybaQDllu7dMPCtuQkN2oUpIhq5C187DS/VoQZGWNBg6wbk
VCB9kNPJRaAhdbkzousCVYQChaGbV3EJqMX1iDrrUEf2TjWlNq+TBGL7eIkV58uJqtRpDTxTx0dl
KQH972tXoY12lc2pvwJBVVi4NRKQbKafcIbiHdWmDoMQHxU9w6t9/awhMPwuHjRaq5WCezWXbFD4
tE4SwgKLy7e6FVl0aDmugDhthnBTVKTlwGHOWn49jVDTXBU/x8cd66uhs2lZwVkR74kBeDDEgCRz
9CovbocdnWr+tQWP5NZWucPyux0/dHbwMAHkFzl950jEs0jBSoK1BOsOB/sAVHE50bmBYt4qnLOJ
YL05aCkI24I/KqJuqcgA9XdTQNoKWZt6xNXDORbFtcIFNbInNa36u3uuuna2IOXfZZOhln17i0y3
dNxG49rpZX9RAwRVJoB7gvkLLYx6Hz5+IgylCH67xThKXsXRTBcBoaG0v78/E4PU4kw0GbxW3V8o
OkUJq/QyPuTBxqymTRvZx2km4WUAtUIcIVkbFbJrZu1VPHpfLMzucXbTlO2VnzIHgHTNmgpJ4ZgK
klCLgpCkOY24PCveTdclmwDRLYu90r6oPxsxV4fVRvVqr9+WVTdNQAIbgBZkJUpJo8CFugvWtnhO
bSLVquoKsfIhLV8Ru0UA+Q10dpmRZusrAA+WwEzIszXpOrtNnZT7tQZkphYQgSG9SY6KWJW2BMno
l1lS71OwvbrDg807rGiPMh22XkmWxQg1A5MkfN5K9ExOG5JlPW8VsqAwGYk6QYLb+KSg0oTqaNGg
kkGx0ZUF5qEAiNBFsx894BpkVaFVb4G2fNRUzQjoQp+qmfaxk+g/cn4/piu1eb8iA7w5sw+QHRBR
AxqhBAzqo/MJUJutmeJ/M+fWLtXc1WySEpUehRvfRFwHBctFibz1i3ETAslL3BCj2AkXepAOGTpv
F+f84lONSRw1VhpbxrAF5OWiMxpjZ9eaYCGW/7UI6ycJhojFhQwUC2DH7b8XOVHD6hSy8RRDvwKt
wAj0pzB1Pnsf3tVb6oXAn21DSds8oKpI/a3emvE/Sh4Y2Eah/4gb84df10/dkN4okZVCSV02ASUj
mfXqSqEODuCsC0OvsLsxEYdcY7u1QV2rp8JwmkVeiaVkOx+Nbi3cbq2UgP1kHqSXfLepnUoDQRB7
eqC/RNALXoL1GFismI8akpxab/Ya7EGLo0eRb0obajUZnDXSAYqD3gX8zS7Umq5Q7BCEbdTy5djj
gM8fW0EmjBwvRu1FwpgouYMS1SicWRH+KUtPAvWWtNfg9KiGUc1KsZNJTfblKzkTDP2zYooCz/ih
e4C+oNLqmVErqIFy7+PVwfzD4sDFpxTHT2hgALDeXnzZTDJFa+W9wtFlzMY4zpjIN0XQfvFdtn6U
lGaJBEpLrw18JJaXEp3norVUQDy146puSHIA604sfVHXpCzAzIxWePvxif5px8HUqLY0E/Ovruro
3x6SIgnDcYqRzymY2KBOMYHcvNDZqduD5miR0j7EKDw+PuxrRMCb+pyH00SXimviTyqc3p6c2Qhb
aOqK/OIZheaUXSZmTGAy8yUIFB6yCP8NYFPJrxEd2bKPiYWlKlISNaULxLd0VNtOE08nfGWPgcwu
XfRHXRxt5v5UZd3ebYeT0nu4LIboFXdFJl+Z1T611ma5LyDOnJAHOoYiMqBE8EjpIXG5yXxKEHqa
OrsufLjC59Uz8/E1cN71KOoaCAzZKGsEIMv5jtUO+pDnJfCfJM7KehV4+gjVCkBxV2+XjnoaAvgG
nWosYSfwCdhgiU8spqXQyqhysXcRgPZKxvpNbUGJzl4XiuM4id3sUiqjT+2A+5OYj+j56In/Qui2
6OCmtFu7+a8It3ag7ATdXxqZgtD+chzWGizf0GubElojDDGIculV6djk86r9YpJTrdFUtEa60s12
mZO8GvHWKfVbpZGGURMlYF0MJO413jKPuk040f2j5lMw/FCPWxPpgB22e6UNSClXPr64f+DL1MUF
y3Vcpf82z0qp1A1ivXILH/Fhfl2ipWqiAcIUitwgdRcnlkfojD6v/CrbkfVwo8ioeMRpgq8BFcsR
ESR+sIUASQ+7EtUWz6K6+B6MdhcigGP9gElWS4j63h+f/Z/KTYvyD50K/CLakbdvZTkXMhJeDFgR
IYKpENl7ZF62nxGYCoY4fwl5BwEEaclBD9TPf3v56yqcx8agqjVGKoJU7AI//kSQ8geg2bRt3UOM
Alfq+v4Z0Kz5VZ2MeYLgppa3MY+hUnJWkwUSQQsNh1iwq3jU9zXvpl5RQVJ5ekpJgTjDtu0j/uZP
ru47dIb37vdTUmv3b187LznZLuCUuqDbK+J8CDGBOM6lIgM9SPuPb+Yf6GqOZ2E7d3GP4Wk6u8zC
qcKg1UN/NRTy1u5hvJBA9i0rVRKu1WZalfm1RZWk9z3J8A44BZKtyf6kIPg354FaQfkQLKIg3n5v
kCoDaQnyIx8YodcYxoEAShUAUcXWg4o1ZVu0QRvQuiZYJfwBdYS2//hqmOoo5w+dbZu2gDTHfn/u
Mym0updhz46j+FOl+JTBeFISah/xunoYJuQUOsrPiXbBNtgN4m6v3kq1IynzF+KJBvmLKhDU4m3X
yScX6k974u9neLZ3101ZekbEGTImK7aTqwmZbNF8m0qCIZQ0OCWkkB774+vy3nfFUwlsxJKlxr1D
P729O3KqNBfnKy2mhVCRKH6F19jVRadaZZQZ6o4ErPpBS7xMBf4gjh+fAQkDf7g1Lt4fcHEd+utc
VzgIs7dxMXirV5BGANYYSD2xGqiubbK7pYzDW/X+dopFFoR+W8j2SQAMrXUnd1UrV1i1k/VcmNeq
yPSz7LtS9TtI+hw3u6x97jjPXWd5i4HYjRDR1mtV7bHNDBdtiDLGS78bmjxovTh6096e9H3K+ufB
CYcNmXT8UuCZKvA06sA2afchT3NC1aikhapXxre2r5i54BNyUCsZO9YMHTUKD3sMbjZkVK0UmGO/
881iE9uUW6pqoIlT+JkNMKokT6oMUwJwVZNYPIUlKnd8zBaNTEALUrcjBDZFCLtL0GpfRpE8KqHv
K36IIECV+6pZ16g+lMtCNeY0OQPiAEX5KvOUgj/pHVCN9NtTLe1lRurJwIyU7lEtBAVzCSLSfjF/
mRwfd7gp4o3QjEOPHix0GIXDLq1wMiXtrrGkyIYpF3xZKHeFrSQT706nwlTWqmpPaEPxYK3yDpHP
PmB2CMlCSoSoSnfnXs4tOrdk5wzepcf6Y0JBGhoGx57Gr6PSQk3SU4p6NaOKgKna+5IFu5MjKBBA
W81gO61fSEHjWo3b0EWfRkmQ+Jw9wKWT/ExHpsZoKCnmedvIfhPzfCkGuQPZA8LYVD2p1daL7mgr
9a8c1uG5YLaQzQQW0sLhDZSeQHUOIQabHttWaMe49pWfgdRb1PbmRDBlNqzrcKYdxjODgp6iQ/Hx
alNRfhyhjPK6e+/V2g1Cm11ibJQAso6GRV/aO6W4qwlGU21sALGhblMI3Fm12grCQombutm/77ry
e1jfKYOgGdEYNrQqhXWMkRIqCVxufK8ynvqZL8eDNvmIVTACRNfpREggBYNgD5A9zRJnl+pHN2ek
yky+aNZsPnml/1RIQGgTWaKjeX/HaBuBFVqZ77LY9hiSoP97RDmpQfI4mpY4ylfS5oGkpMS6orSD
VWMdnAEaqRmZXkLlK5tfVJ/BU2T0v9RbJOnvfD3cqpVXQXEKePr4nP9UFTM4lXMly4IZqWc0QeNV
Wovgm87JfJxHFJTivpp4ssAfFTKoPCUfH9D6UxmEsh0/jvJQO+fLXmMUlS9Dlr26IdgWwd4oiU+W
6aMNpq4coKlnHdVT3un2gcCBXcNGqbDYJNYeLGUUBvJPrWRX8BaglCdTl06ElgO5+65okPe0K6VT
VY45S69oM25Sl8EU2dKqiPQPJPEKv0Isga/f628R6v8bqvwN5/7/yfevav1/z6ffd3XS/AeG//9Y
PkU/iuaP9n/1Ef9k1F0Dj7/hoRZHxf3PWJV/Muqu+Q9ShGjzVeiJpavsn38x6qbxDx+5O+SvK3CV
vw6n/yejzo8Mj+g8X1HxCjb8G+b/d+J6oSJdqK0h/EEhwSPfVg2jXhMg1UzhhmgXwsa7fBumKPhM
q7rrHPadiX0JA+qDY4/7meTYMLywRMiEJTO4GgPrJkHW89vVvP6rkvudjTyHndQZITNQBRQN/jtE
wfX0qTXdPtz4kdg6be+tPK1/cCfsPpU1fFKzvDO6/nU0EtEgWl2Xa/D2+1e+1tftYPD9Q6Ndx11N
CCbTnvTcZxxWs8qb0kICjkVQevOtXUQrGdo3UU/36g3jgz1kDukt9pdKyvtJ8/cRztC5tl8wwo5Q
VWR0jVP2MjeMZwHRrabgALVWatbXRsRoZDUC9vWamYoQkAuXLcnL6x9aR9SssPCeTt64TZFrmv3w
QzAbcoyuQlmjwbeKTxbNP190lAY2EW7iNaLi95bG7NM+6itk/AXeZhZ0V1tYevxSt1cB6NjHN/i8
fXq95ETAEIhFwYqx4+ySy6Ct+pFHLsjXbVMTkT1ZjJaQTFFpm4qYqfHHxwd8RdJ/bxk4Io5NaFwd
Mpfa9KwdrpO0s4TOEfWoPPoNPleqrqafiB8lV0jP5BIzP2yQR+6ORiaVPU8XkUyvysyOFN93lGZz
zPTqOhbRRZcMt1V9lGGxGcNx55H9u4s0u1qqd+PjE39nTjo/cdaH32/L0PhTnyh3hejESXrDAwE2
P+O5Y8RUkMtF3kYXQWjui8HaxRUePNmXDG3IRqYoVWJjIDb8n5yQWpQ8Q3/NP3h7QkGVFXpfp+Gm
D4t7FophMfeLqNIObZ79zHNqA0xgi3oaH8xxhNAhH77zt2ml3SLVu//4ZF45+PPbSl3iUZmwZAjv
7LYW0xiFdieYYVqVX1xTu9JmeennxnGqUsas2v3XMbKpxAOcvKWM/G3XbpLE75iw1H4rnOHYucFt
0F4Sttd2Vb3ss/QZtO1b67EAtrz4QVqt23QYsIBmd4VLXqXrxDmR2oZPJl81PcC9MykyMJpFl/Ma
z0QtLUT9c2ycEyrGZ2Pw7nWt/WaYmC6DLHnEULIOO+/UuclLGtTbIW9vi8581HLm1uHP1fRT2hr5
MoD03wgflntirEGIt9aKB2Kop/xrCc3ISDD50rn9g1OLbSvFN69z1gK2ZmkE6WfqkPN6Sj2DlvEK
8CLxwjL29pZXQRfNegqkj8z/sdMae9XG84NpCkywJo8bmS43ra5Nn6wS78SNr8dFbmPrSkupnysM
3a6zQGY5btys4rn+0nXeuKDgu7Eidzf4zgEMeCmRJ01cmY+fLCVXe4MxcGyXdVBF7Lg2j/oZ6NRH
c1nldiQ30yjSiyZpV13s0V5UPUJbQtXzpDvSCqR7Q3Q7t7l3Ha+4DManqWMOFOGNycYsiMKe4+Ky
bPCHlHXCcAW7PGXKwMU8cWu8SkHk5pnM8Jg9JI0pA7UmI+Q20a8ihGsLaZDg3c0Xcdgka6T6Bdl9
0wNkEH+K/+eTr2xY56W+yg3UoSINlDWvOpu391k29WDCGYYbYokYMNUwtxB2zO4ZzE04fWm5e6et
v7kGe6FVwi0g8HnutW3lsVeYs9jbsCya0xHRW9d3KMrvLPe5DGp/040lozQS/L622FZ6+jglqHq1
iJHU/I7JW/Eqd+udZYXPVeKesqEd95bnbtuWQZ3Sj5HsK8JriHaycE5+m4zQaOZmqrWDZusPWpMz
HowW0WUg32zitsLxounVoRqinzUYdpIGAQ6dGp6ZIR+wWG67TlpEOJbmePSs7srwo+9CMpejd1NG
fLkvqS0Ceu2RvHWRYDZwUGgM3NA+Dgk80F3C4lPrtm+tUxryXaKeaIG0tO+becKYLcY9ZRuUKqJv
5qTPoA3akwW1h6Vi0/tTQBYMEjs58U8z09qZ2uyB28mDbpBQLcjqzvprt0kfuyw46GFwbSIkh4k+
xp15YHpCUJLi3bb0ZIzxzG9lYyUwuam/GUc2BemvIi/3F/XI+1I77n1Nblg6WePCkGxwWgQo1bOl
VYi3hWbvXHvEQN3D6KPYW2Ws4RAgyJah9S3H+dEmjAoUIbtcoj8nZBAkpSeXoZ7dZm3yzLqBn8q+
SKDyKdXIkHasm49fRrXHvV3lKXIxf/IiWqQKncu+bN0O0tSwML05TFpuQhAQp5KMUS6SZ5aIb2nw
EsQjWA31yt89MssOnaQOwUU+53msE0E33LQJ7lcAcpMicGN13WVd8Rw07rjCH7rvXHtrDOwUHx/4
HcYpwLlJXSFWl1wukrLPqFf+dGiJrPAhUUS+MDVdX/Vd8JLE5cklHm8jGMs3DMysa/QOg3R107WM
DssyvCoSVp2gv4ncuC9mYa/Ldmb2SHU9JOFP05wfPj5T+xyN5UwtC4KEWDOBwPfcwxRYo9Hz2rjr
pmBh8pPisimDdGk4NeOWSAkIBKnemWOt3XIVSr1H+aWR3tFpp1SIe6o1Bhd5lPaB7uzc3tmnTX6n
9ljX4KnUM1Y9BzlK62m/zKG6aa1gacrxqPvFHUErR2oRBnsTZ0rkEy7Deek1aHM1vnozjAt3qhjQ
m/kHLbbQ7XFGfpZ+wk+8L2b/UgJb9CsQRef9U8MTUOmBcNfCLu/mslg0MfuECUs17DU7/YQWfv8u
8Fw4qlczSHEmg/btGl1GIUbLfvbX9Wg+s5BduIXYplF+V2vJuhb2jUMRMjKy8uO7/H5reHtY9fPf
CA/MMzkXmggS6QfaX0mblkyvcWD0nx1J/8MFRWqggu9eQ+nOyw3DaMemxu29DoEGh7r9rolbMTFV
Np82dUcItMYYU4ZhjnJmNlgff/eTDvHiuJlNpi9KgyUuqJgyWzFXdsTDSDyD8T1Ksw26ya9SMlxg
qu/mlDHqaR/6GELYfZ2apwWhUm8qu4kDimOFxkPYJdlCWuL7rDWMkSrHchn6Lp7kWGcMVz1fmVU0
L0Eqj7FTTMu+Nu7AvkcqRsFkohA0cFsMLcH1pnwJS/smlN1xDr2N21n7URYpwjoCUphj6UzVDQmc
RNBoPYExkbt1u5eE1DzmznBCvr2NRdNRBPnf9crXceMYJhHSGzZXSsbkOpgSZqM24J++y54oBmZn
S+Idejv72cbPhBgSX2W6TH0ncoHE1KUl1rq0t2Xo4+qxmaeEXY0YFkpHMeRX+lR5CGwwZeqi1pbB
3DirPKr2qT5cRG2ar5Nu0heqK4nshWz6+xHMC4lB/pjZ1LmTxeTLMP+aJtNDPnIXqrAEAgunm45X
JAl0ppYN8XMvk5+2s9Zah3ESGI8W0TG1/XIrTVqpGa4g0dj9fLrdIp4YY5FOTJ0OmYFe1TbJmv5w
28vgegrYMvuy9DezUI1rY/Ppc3lRM7S2G/JrZwhI0c4wVWm7ch7HVSbC5yaciBGxYzLotYt+Srkw
XfSSeGs9Sr9FnVNxQZjs6MT493ztIDAc8j7bR9ny1eqUvaAZp12Q6kS6ePrBb6zrNMkvvXI4Dmb2
mOEb86LmruoclLqzecUkUb+41QL8CHgdQxFcx4O98kr/XmZcudIJuAWNnhB6RT4pUiVCcPWFO7SM
QUmrazLR7b2dPTdDMW19SZSo5T2aGgMFo5Eb0RB/GtkZcMm49dsR2k2Yd0mh3YZlee3xsavB7547
IhvcJNm2aFiWvWybpctQqpSFUmd031g0K3vkylinpPWdU+Mja9dGQWVnd2DOfrXTkCqtc6PrFv2c
XbWSXdAf3FOlRKCUE1gyGGUhOuxbuX7VQNLkhnuwjXAguYdCpHO7L07Df2vW9ahFPSQlq4dXMVo2
K5N9mchjORo3TYr3WBrZY6zZD6nwD0FCydU71TfAm3vq4qOJVZX399BrPiVN692HgqpnzC1UyHny
M3Sil9KN/W2ZTYdwYNqrZ9/40gipodEg2TGlq9P/yo3xRyiZxx57u8hISVgVgBC1ZLiNqYKbWoap
NNQbNrm18AJky0hn45Xeeho8fSFQIOaZCridNaCLkAialGgQpz3KofoWq/K9m6mLtQG7fzFpt2aL
bFzYXAhJrtpSdN9xoS+G3jQWyawxlDAOjuR+HQMt/tlY943hlcT2xc8FIu5eTsy6GNJpnaX6hZtU
V+PoEYwvfrZN0O7o2E59irl+JEOKI3LsoXNGntifcZpQ2pU6UB7iFFyGqdU/lHb5rcF1TZPDTG5y
GnkvFk1D3I+tOxu9ahjISX9szu2x868da77LOgYPGeLadfpw6WgO2fVXcQ7cYAumAhlWDXBo1uVG
uuG1ZFa4E42QU/e6EN/wYcqFK9tDFOR7TeR3Gmkm6NceWrc4WmYK0uYeZwZpNnqz1hxuUFgxAk9z
5kXsWzd5MUfbZBZY0BVIU9lL2sV+SatyzEgvJz6CufJ9Xi7TeFjBsF1nGp57L5ktNL4Ieb2rNh5e
6HbQOUfmQ2sGT4GbX1opOcbRE4gJJ62jhwehvbbS6cB13FWJ973AcUmv+QUFjb8ZwpYIqja6ExUT
EzteHTHHJ7eEu7Qrvzp0leAdy0nnK/2HMguPvTt8zVpmAba8E16rgvozwqkbwWLOIvtszwwkmINw
FSJ3XzWmYBBZj3fPvplmtH6dkzqLxM0iRDBXImQmZV2Gq1zActnewvRYKJwpuhv9YOdIPmUY09NU
cApTejEW7pPTzdyuSF54WlUt2iK9aQg5ILuQL0ETBaIilplwNpPFuHUiZ56alOmXbrx0SARFjMpr
aRu8hVDoNHcks1vY0kcG9yV3KAKTjW//cDRr3hH55S2S1tg2pb+synlXFOQeFzMOc9UlRUACvOyP
BD5vSgyrZVae9HLUSI9ntO9ArnQoqm+jkd81oZMj/Om+Exd41w32i19qv6K04X2KJZtVszWT4tAJ
I0BLGT3n9fAcduaymbtdP84//TT6iUyMVk6YdIJavceEzTcji4Hoblru4F5InhESxFjUfSYctV8q
ZPELhWv7cXzrS/Opw7MIKZk+i7K3iMfLE4psojtyDxR0MqpFQOb9x1WVY73rbHxcm7SymOrQU5wH
I+WBNUPH1v56IM8rLL3NmOu3aaI/FATjd3P61A5L8SM1o5aUXHfrGE/JFIz7zHW/AjlnZvpC7z0p
7DJazAiWX4vu2ONuptJ7Agt9kJVk5ox6rYYRkGrovWWS9PxPI5/TjElSutz33vXc82IW/8neeWy3
zW1b+lVqVB//QA6N6oBgkihKVLBodzBEW0IOGxl4+vq2znBdW/ax61SrGrdzgiyRCDusPdcMxrZS
OCNYzblX2/Mi7Ndcc3hqFNGDzWxXS5a5oh5ubJMfWQYPLDeWg1kOn5M49hAMy8I/LR9Kz+aTiV8c
6Hom3XGaie9zpi9WSRb4orA0uSalUfUQu2XKcfbemeu/lOX6rwiOR/cAsRaoBg2UjwaWZmUUVV9W
3rqYKfDat2riDFUaDJAc0qA6snfoE2ADtQPZ7zlN9ObOgawRmCmL3VCj8FOdM+kjqC+M8dNUpmD7
c+2PmnlsFuMuXcpT6MYnPVlMf+gTB2cidf3nAfKLBRiHK52vgc6PJaVEZX6uu9MlxZyQNIe1UG08
8apDU7CoFQoxZkt616bNuW7EXd6RaAnV4Fpv7vTI3uYRNTCnJsqhDJ1IOb6EKivP0kmmqHigj7/X
Y4jNNBEcwSvrcSzR1erBqsRDizY6KZCOG6Tu1ZS9f76jX7zA3o+LiOdAj20Yix9BPQHnMgmBc9fL
7M1ru1QfhNEeK6tp8Y9U0RNq26yNz4ubYTM66WiBogR+YPxptujINxoLS1ZUxqqJHtM007a2kbwZ
SfM39t9vzllIKAzIlRBpbNyTf37wzsiXeBWXmUT1nVgY6QuInh2vVL14YdlyVnMjaefMlT8/oN99
MW8cWybVpaD5aC4HDbxJEo9ov46C2ffKzAzMIv2UDtmVCeU/KknqLUo1wLK7+Avg+puDF6JepK30
+uksfpwxi5Uq6ZB2znqYPNZ12zo1vb1fMAy2pnZVOVr5l+H9i5ZXDgaan6yBiC5wMf/wlKs4FWZu
tM46F6zXpcf/GoZol+SVAtwXf15MYoYlcfx9+elz79FO/1+a3P93qvF/18H+qc39+375/4+icWn8
9e+b3Hf9a9NV/+OeBjeNbPpI3fyeJCL/6rtS3PoHb3WGDG3j73Lw70px5x9s62Eq0k+GhCE139/7
2pr7D31wKl3mlUy7kU2b70px5x8opDKWymFHlAkk/1Fn+5fmGfPWlIbUBsk6GN58tHAukyEa8rTl
sCgcGikTnpw22lEFvbaNzFHstczdWxVn0r5aO43mt/F8q1nkQczmmgCNTamLvZHXO7rG+zaB0wVh
6NXuw4Po8cyZr/WwD0YUgUtcwMWHE+U6m2Hor+aKaHZ1WltFubYdQDCzDzRRb03WqXzc9G19iFWT
dToOhLOekXjQld3EhtwUCXoz5/WCXDBH0l2nod+K5spbSjR07SbK8yvdwuPOru5sPTvY+MSE2nQd
zmRTgRSOlubPXR90sXt0egIpUZ/GundnjuFdloy33XJjY8Qy9cVhjLHCj/K7wbX3JQKtsiU4sGtp
Gq4L0wqEmx71PD+k8XItt+u+53R5smlDtsV0racbtctWiPP8rLxrqDgyZdhW+Rtn7904VA9oAl4U
3dkYcw+4nx8K0iwynaQgzzqUBX1uA3afMt6a92M8HXtRrEt6mGUEllINV31Sb38Yvb8hFfyylWLX
ibTZlt1CHK2Nj4zosTa1JNTAvmeo8rxKnVpwsSAb9sZmMux1SIltkWLZ8iteRJwkfi1tjca+XQ1c
O+ycjUoVSCN5k3vlzo3rnSK+6SQpkgAyzcSWQyNt3YUD8+LX6IJKzOm6pQ3+fB8fm3EotfE80AB4
sCjG+0OWPT8gcQuiMZSsZST7u1kQuVYwhPlRd8ovU2QfxiHGHZoq7c9f+rGW+vilcuf44Ut7D+Na
N8SjSnT1fW+ekfr7gvYnwIr3l56u9hFPlt/FHdKsl2sB/Oyfv6vrjaSMO1jrpSrwaYqKIBz3np6h
saIksMBFciV9E/XZ1pXLn2/zd7aYAO5A2fTBbGj/H+7TjmtOLxgKYuqP7VKBcYJ6lVXrTo0xlMOT
NM+vF8rFOjKRqlq4DuMyJTyAv/6paUGxvPQWg0K/UsRjoV8QBh3i5JQozaFwp7s/X+svvB2eE5l7
nknhDVpKefjzc7KrQfPqNFFI7agOE81DSD4Y7OqnxXIf42lpOYE/sCgREONeO6131mb3q+iuu8Z7
VKfsL4/u95fjshl4RCKhBPrw6BJrMVrAyhDtBrnjJuftSiSXeCpX1UyVqia9jxowzJ3bMCLjOi/e
Wsm+xSbc6tM34J2Hvzwf1flYSvGE6GRSXrABaChkPhTPRom3+mKGxLZ3vDvxqbbEMS+oJozIeu70
J9NO3zgjPFbWZjHtDEUVYLEse6KYc1/C+R4guT5XNMVG83mpb6o0+2QaKfVmfqh1EEvMpAioXtxH
CTHFhbpusHC2WiTuo5m/jqlBTpN5hcLlEqcWUYLOye0S362tS2WstbQ4iMQ6AYRvvOjiKjY++F/K
QfmktubR4LzaDcsJwHLgEufcIFdXXCyjDSZDu9E7bcOZ9tgjOmgckrCU+I3sJ2KdxOe8jmc/0Tjg
1A24lfGg6do3S+4OujIGom3OFoDLDHdrMTIDgDJ58LjXLLGPWWi/30vVWKe+oivDYfxkOtFTb58m
FHMRBaLfknPS9+11U0JJye0jDqh+1ufH3sze5KWPHYcNeWct4YlThrc6y79BJi3VpFro39oR0RZI
nzXbe61kn4t5PZW4gM76duUcnZaWxlxchqrilAk0DTIffh4X/UbxWsKfW2NYxaG177g2V2RbodFL
LeZKx/sTv5JGPLvuBGcSkkySl0Q2WpSN3qmL44syd+cwdpY1T8JHS+JB/q8giraMinooDnMD29eA
090yoeaRk6qemjcanbMKR/9Ry94Sjoql7mxNAd4wuu7juCDsz8xTX1jXei1us1mmgLFhZmAtgb7s
uqH7UnvZQ7hEB6erpXxl5fYYMoolqX117DtEVtEXtRYLXgf0WWklTONAwjYZkuGS1sHcvWB5o4Pr
2kcYcAU7vf2ZEx1BrxktSFmtv1+rq0M5qwR9c8kZ7cDxCPM8FM7nyLSulAKmOL1sw+97nfczitto
Csw4etLDKkWaWVzs3DlOuHxVKOkM4dy2+VsBZuLPekPqFiqvSqlOihPvZ+HdFin/kkt2XAKeKWUV
DiNYZ2pkBph/PXmtn8UF4ifhGf5C+FnM6dnChMQ3cf9bA7KWSTkE1I9HzeIlj8VEZMCI/btD+K1j
nOqMXFg+cxy/Tk3zjU/0q4r54rTn2uNwVBve4zD2VCfzfVLLN1jR3Zgi68uIsWzsEHPMX0u4j0MN
PDuTGC2Oe6APSvLWe3iOp46GrhwXh4F7UYz4gouqF7bnocYdzIy5a7Nd+Eg5EFUA4RoVPZnXrKmu
U42B4V3ZQ/bSGeIzPG+yB1rldZkeIkXDKVfakMm1dqaSG6P8MpvRW+HRGOrd/l5zlDs5x0QJhJMQ
dGrS+ByLy2jRvqiNeNUhu8PY6FtYMeEEWcIMz/zdbpnsg4O8xll2howBw05oF2aZbxptfrVS48R2
8TjE3rF1Z9YaajmWDlXwuQpPQqQaDvfhnoLNaNI7L+7O1H2MZCzXgUQ+EyTXBu+/3VXJkxmhw69S
LoslLs7fIOvcKI57D44DOt3ZGL/IS2vC/GIMxu2CQXcY0cvw5r7x3d45LHl/lmtKWPBTSZ5xOo3s
ify4mMZJiPwN782DrHl1PILeH/g7kI2Ce+8U1ZXK6qBEBPn1wPjKeKqm5cUoUrYNXKrnemOHyiPE
uO1gkY9tO0dXKS+Kh/+KmJ/UhdcnS+qwtvdTyDszCudO2JuM2Fj8WvT3pV5NszfPnm76xobwOMAA
7dwKP7P0PnJoM0LNDNx0FjuHSa5B/9PHr6rXw9DvDJ1pCxQ9UkrjfDHg4ug+yhdTGc5hSo+Z3Glq
3WPGAvp7TnKqq+ZqWgrq4GajtVyQHMCqhdM/Pc/Ur+p1NkM8w/iIOUq/I6n4gLiDKWMlb5rVPnhN
d1Mh5olVQsXZVWVgQJqXR6FAwIqQXLvAqKNCL8Mp2IMSj1CN1MMxMbptvQSM3NNOIkmCNtVuIawc
k4GnoKRgeaIuDmVXXBIzfFyc6G1hT6ubq9JJ8bYW57Dmd+TOmKr52gAHqKx0Ow9G7Ge6WPXNo6fn
j6XZnPOUm44a9CLOgoC6yN6sgXmQL3x0Yx/jUbtRCa9kGcM4tO6Hr3V5k2pHryWsYbFYm4a4+CrE
se/Mk3x2EwusvFN3UB6L3jrJF52EOoOh7yDDXLvxue6n685Sr7W022iDfKpy2XDtI1DfOQqZ2EZG
mxeTvKM2G6f3KyQj4uJFMkaIFo+vJsUlXLIVfLyzpVcHkyxeRRn1tT4wm/SDG4dIXvGIVEcgqLEz
vgk6S6ENEueU7AKzZ66dwnoY2v5T1bYdxz6m5kxKb297t40nrmXHMFaSTSX34w7UTo3iS2lop6hY
/AEFw0reaJOIOy/vcoiCymMPE2eZOFnwD5AM36aU/ManFFiydbUH2QojxvC89C/OlFzLrVuWWxEd
Qz+qE4R47l5u9GmhnxgxR/n7An8vyyXLcEABNdb3k61dczKjrrAf2NJfpX16WrbnkTZEdkJ0yQ7J
n4uKa8aBmTrSm+5EihGL4zfkGBNTKRu17VGeVWc59DITTUecUhNVQruPqIQL+gT+KFqMaCgEFy4E
VeGq3aj44RBakffYz2YNvkhmGdCG2Tq1ZK7KJFpiwWv9ixnxfjjiB+aoPFgtpwACabZAglfglBcL
q1B9ZOtQYsl+1M5jzlQb6vwiq/M0VV6zxbnWPYYov/2+9HvYFBbY9Sz2Z61ke5dlfTEwoKD/rJMi
zlY17rewbg651RCnucT7hIcgKY5ezTbpOisTBZkEBBonvgxGf65G5ZRGpxyFIU+AKsSxeQKxLB/d
mIszCvO4ZENQ3hgOOIRG1fm+Hyk167TiPk6J95io6pvnjtu8LA9zwm4jtUzKpJ/CelNp0ZkyFb6d
xqCRu25c81oU3oj0nxvT6IvYKnRW5SSZ5uzNsY1jF4UQlsbFHxtgf2tgrGezvM0m+7qUzmvbjon/
XudWBRdaTA3dHDqAQis8zN5JJFVxDglTNr3G7k6D3ryR6JatUSDua7rRzlLBF5hXKu0fv0iSt9wL
X6dJ25Sj+wnOz762jK2bp2/g06y8JWvS7JUQ8Fw8jxhHLZlCoaqf8owKoVFJ1NZBLcS4rRqjo8cW
XfIxueS5uZ0mb8ucewk9SjJVZyqTk5qt2/q0RHFF1lEuo189+EfhTBuNhuJgWrdaot0lDhsbjkOo
HskmfR+yWseF5IpMXqWbY8eF2FjpSR8pH9NpLeqxDeKh8NsBJi3SGqLsY+s+ct2bsXGyden235wG
B3anLGnh0lDcJkn6ZtVdGzTz2FAfYJ/SKC9FGzLGkwOGpnyOW+irrrTOutYja6OCzXHPXwrId168
a4rmHCfppVPpjjdHfYLvGqqWn+WVAXyAq1ZUIVQrlBmn2LbeGKF1spqcRaaiyMGmf61hDbePaQxi
0NhskpTh7s0VfZuo49F6aNNs7cpuPZfQxfBan3QD66yahiYzNiF44NpWtJVdLeZ2qVVsqYBHOla1
cmCKJxqwUdpcaSPPopJDLhkKSLiwnEWFnM1aXJpOOFelXXptFsYJz1OoDHI7DBO8YHqM79UprFYK
UTfdkDJW9MUMNL1ldIaqQSZceyQLXQ3cobwn8ouJrdP6NS37wWqsF1hyNGS0og3gNT8OkQM+M8D1
SMPwKrfLMXDVoV1X+cDPJySbk0D3rXdmhu1XHG81Bf2E1mwiNS0hJnpeAFv8szpp834cZrgZMB8P
AFs3+ehd5tbr/GEMX7yW3U6LaTBWbXE3NPDSeipbI1+9/8tCyaBVEdhEZqLc41bffwweGq/0Zjvr
C84kGPTgxc7AZM4lQ/5EpfmY2drJEAxgbBcgauOflTT3zQBnK4QEB7WJKTxlV04lmgC2RBvUg/ky
WRYltA2Sh91XkqAAhQ7BHjuEp7m012XEgUFH9xccQsjmm0ijcW+7r1aFyq2Ie4wKYAKMaX6Rxzch
g7Psmh1ZLBmMQpeq0OBA2zWCejy8rYfm/H56A4M6MZCP/IDuMitIOIWfOaDctCqLU14Mb6OVvy9l
GKX5Wu+dScI7yK+gKw9DN70QwbTPGiqRLjqYS3duqfuHwb2CKn9+74PL3UCOGGEkz526c6z0Iktb
BefePK+uXHnQbEdcj9l3gSvmIto1I6v5wthc5DLQl/Hb1BKBoHAXcgccI/rKRjhRyUbhyupsvInL
9OJM2SfDFOt8Guwg3tWnoqLnLsQ3mxByIz4lVfE1UZTVmKrkPNR+29TbDoR2qBeAY2zDUMG6g/6U
LOFXFbZJqUercSqvIo/GXwsIV6osieOXvtbvNBuJcMtdh+j2OkEWlxM0jbEvnQw1rQI4J7ufuA9x
lGmL7aLOwAWDh3ebykKbsNMWxAl7HtW1pEj3CcecVlZ3dOhEC09NgXwvIBfEgI42ZplDPwa9mj+B
CbM4zs9JjeOH2tfw1smVUHjTYfFQlNGhL4eXXrN3lrZpSaVmYyXUYHgYTO0ZXOFxirFeNg4jyy+W
THBmplSBpKl+iwcQtwZRvY7p98qc2Z8x+Onr+isRjpA5M4qsTHl0ByATHbDUD5ma/VjdNSEd5oE5
QBTcndM4V1E9BdrI8atnw5vr+JJE7JNZk7ylsCz8PJx2jugf6l7dvY9BNeS7Sq05z3Z2ieYQfS9E
+rylxtDr8BQO2r7xXpM5+guj9Ze2AbgabGPsXRG4mKbzMQDFgKxqlxMeh/WYrtVeHWGWK48SABAI
w0OS7xTL3EbVykma3ZhAUFsSqNTpxBlHwZjwL0DWO+L5I/+ZiFHaGCo+L5hg0Mv4gGNNM4kiQCls
O85wm1ZaUGDWQpd2aDZKbK13aaQifFFuPVdg01LjgUTlCfBQMOU0cIYFC/hLg+R6JHUX6/WgdFnf
Ko2VQKwVDmUmpX5qxlurVe/HlhDshYW+aJ3nbMzu5UkNgu0BU8dbIsDxkilWsziUvdiozdZObzUb
4njmBgveJh2Bq+w0QRku5LIx3b64uRKwN2msiLIqHlMYlWEZYGfxVUnmo4CLqXrpHkMUVCXZylEi
WLMQ1h7bqGF1CwkDV69JCQx6CxG3mPCaV4As6gIUBkW/t2xS3OycvuIwaB/UDOc0DBZ7vFZCBa8u
eT04qBp5cukjwbKaBONoB5bNOcEirLVXruNWFrkgB+Qfwsgyneu0OGcmI5etlA0PycEwtdiDQZPg
iJdp1h4e9N4owX7oJWgkdY8JUBl9bdzZwDNTE59Fjtpxchk06wHi4gbyEzyHtAcICcdNVHs3bZfd
NkxRtfBUvzPp6HYVGwA3dAXl4CGytgUpujDGmFfC87bebL56ar0TZr2vm/lmoDOaiqMxwbjQF58z
LFpzfCXsycReLzqgLA5U4kZ6Rb/684D8pQNhE8Gk4+dMR82Cla//DDxXNT55beIqAfbImMnlRU0p
ZO9x/4us9BkNXenLZfnPX0qHkI/9MAvwl8ILi54j0/JjEpLeG2UHWUEJSlliVOEMSadYJ0c95mT2
DjjnM/We1ZOZoOWrmUvoJsScQHYcanqQQYlNzoJRVFBW4mJyVDgcz6G+et9TrLE7ywN5nw7Pgk+B
nwVEJyGKESBBzgJCE240+zIb2QVq6koinI1MMHOa81C6+zkZSDxuzx57Z4YyhG5jcQA/w0qCo7oX
+2GMGcBoiHO/mCeJ1Eyu3MYAoqKas6SEZwx5mpFn0F5ualU4nAdOwnYDQmS162zxbiWkpSz2UZ7w
5D0qdOEWimoJ1PaeOJvklIOOgbGwdRRWscLp5FxSoDshUlLMMedJnGfh7CVxnPn1WJXVWbIr5dgu
DPdEWr3IkoueiHOnqKeBz8wrk/HnPI4058zlytbhD4L9QkHw2NDcR/nn72tG1IhtmHB2w3yKLUQv
V0Ydvb0fudmF/ckhbjCTdVEEH24bxXUadOsmpdCMkOiBVmroGTpCTSGyY/8R9Ir6yNZHBy73bqFS
FdvaUPeRSummdJSwXssZLcmocNSZg+JsK8+K3R0GLzqFZXWld7zCJG0+5TNn5CFvAwDvS0Mnbx4o
3SLlVSIiBncqocuoqs/OwFnXBrCrwFTLvChxUp2BW7lRzx3ioLqkXvscU5D8a5X/b6k9O/nr//qf
X6Fadc18/xolVfkjn+B9nv97FsJNVXbtK66C3S9/9J2EoP+jmabG0KCvS2yZtKD6TkLQ/6FTqmMD
gZzZQWVPW/O7Xb39j4w2JjpbNxD3YK7+XyQE+x8bpZF0qnfeaQ32f0RC+IXjJ9OwmfIwIVALoWP8
sFy2dh7XS4lkbQhxr41JZ5zEuq4STDM5G9adTDHZTBi8i0UNwv5Tpykr2T6AwQeMsyrr25J8m1zb
4LiMQIaqZH42PY9iuL0tqvFo4nLV5vU1KMt1HREBSkve0i9LjiDBafdVWt0MkIaUXBylcbTCuuGY
zdrExDhxR0LZ3XW6ccv5G4DHtk0NoMnpeW6tq7why7YjsMH+3Lmx37jtPtGbfbyUBxm1I7PO24Vj
KbDETtLfcDzJLOGrE1HYxXgXR/oae0yCewDoo/syjR4I/36rnZsYJ0Nfn6NzrazQUwcpv6Uo17pF
vCBCBWlG05FyaUWkDa60ynuPS7Pr5SidSI30djbx3kGUFesLMbLVHqdR1ujr2LyxyzbAlGZl5Ujp
lHivjTTrxbUsOixcmQetWhtsCQQQXWfLt0LJAmlQ2GAQuGAHKGNHNJWubzsep9Z5ygrlORnV67IH
hisJXvHsB29SHkfde4rdaFsvi5+Yzm3C42wz6AAZUZYI9SFPn7oG3pYECEfvYDpvLqYydmRe2QKT
0Dz7YhUUyrrd+IZ+5mzCM8zhy+oB5fStMnn3jZKesIzZuEXzopfFaa4mslfwtGnBHerFb6kI7IFs
o6aJ/LpIPhN0CsOk/eTEyqMpBFSX+aC747+aqv+9Sv11laK7/u9XqU3zWn6NlZuXpkvQwfSvPy9W
/O33xUr9RxrYQSc0EdlitE9t9X2x0iBTuS7+bo7J6QNjj/9arIjdgJHAqYTGuonRI6XRd8aU+Q/M
Jp1jAf6Elk01+B8tVpIz8GONRdIA7jOeJ21HsUr4yAD0rC5X+pzyXE8m/4uzgzDj69AuhulLNRPo
rqp+Ncx/OeDIy//lW5FYOpDBcDmxTck++YFdktXkViiKWwa299zP6PjvtVKgF4b+nn2Jh91IvlCU
r4zyqcYD2W4Aor7dpEWNGdXaEOuQBCbWVabia1s80V7y6GcPL2ZIQewLZze3j1R/NJKfxERnp3l1
4882RrM/vPHf8It+OaXJZ8erRbUm/1t998774S4aQ53j0XPKoGQZKevz7AEduBpmUQeZ4RBqKryv
6M4FHahHFxOrT61NoxdcFKUxzbZAIE2rvc8Oig7E5BsFT6eBBrVu1uuYtKesxKub4uSipy9WkqyN
bNoLx7rOjQTgUtkoeKfFLPBW/jLHuJWE99klrVBAhM+V20EiNdcGMaV/vuuPFIv3m8bwiCGICFT7
aDmXtLkVFcIug556N0nA+L30FEUIVZw36W9ZhM5KiazNn7/1F2tOvpYnTByqQR6NzOP4ecTE1pRg
FW+UgTWDpiV41KjQ1HdmWO29qVlHXbJR+quicHadSDeliPae0NaKjkDIU4IaTYHrfRv7x7JPdqa0
fF3B+SnB+OA1oToA1fS9+m+mkb8b51w1s9tDt6lTevx81Q2Q48J9lQHpbxiBrjutCsIce+rQn+w3
lnQfHHlw4hPWWUVZ+Dap4UrybFRnEz5so74MVAKa/ZAMyL12TQ89uH3qIggLqB45BeDxhnkLW6mg
Ei6Ctnl0jMcEzx6lbq6NJvzLiP+Fyv3+FgD8cUrgPwgp+fl+8J+cSDQgMDhO9E1kN5tZdIRtcXqf
F18q9pFVIMXJ8LO290k6HHozaJVvU/msCYLZ9E1jqbulngi5GHd/HiHab1YyDQuh/3NtHzCTEXMP
NAwLA1N/XPCK8/DxW1S82goXTkW8LpqbDsxChS/3l2/+mE/04al8jFlsuSw0Obxlg3eA207QLPTj
gEowI3UznFEQqhdE1UfGKoSO+pdvl2Powwr+4307H3wr1BSMDClViUgfP8zW80Vxp5dEXBpIs1+y
YUCebPoNUIUjknWh/c0r5BfZxfvt4yJkSucqmZL086Do2hYeFAVvYJCuOHKoU9wBmZPwbdH4mbc2
K0x8m84vCYetQ9g2ih5wMPY75wspeUGOS/FwqzE7uD6pHQmM5KwntHGUFbYNCE7JORn/5pb7C3vt
X1dtYrMN7Q+vATmcfli8h17xMAwdyiDNOZKm3kak1fYGD4mgbDEa7ADTCp2m9rwrcP1d2i9O5vhz
OF4prCd/eYXyCX18heg94HdifUK2mtwuf7iWfqCZ7s4dOZTC2Ng8hX58KgffadAgAGlP7SZPz0rZ
BRiLBOFtOMV/m9iSq/fxCjy4l/gOkJGK39bPV4CRbDlGc8kgYsaGmb0dILskYXOMh3hfLwdkKXdN
nD14VnVThsUBt82lUaRfCZATXZei2WAR8fUvz+V3Qxvlqs4G62o2RMOfr0ooZVaPRl6i4G3XXTzu
my7e63WzgUp6Y5MgWWvVNdpQP2TCocY74Zr5Nzum303uH65B//BkomFsGzACCiQiU2pyx3WeSpZl
z21U7oa5vyUYfVUUeK5mj0o5/G1V09/dyD68GiokndqRWhC134fBEQpnJhgY+gtsKFDWZt3MGxPT
8RnymjIZ13asoXNH/m12AIg0DzO6RpK6OhkHMXfbvjBuPCf/nIwa6vGHZEJYLI8qukTBBr86RbhL
9hHdd4on23sNe0Q6TrfVySUySMmW/2Sl4L4J0tGZNuWiHcp02CIJxp3UJFDG8jWk1nilTdh/W1m0
rzUFpnSx66HyOpR5q8YsAtUR634g5RdT9MHBvXIkYkS4+xJxc+MaV+YS3wE57SvHDKZc38jvAv8P
GhXKfERqLbEzkNh39RDu8LffJDUrDobr0oxYjSAgtDRzNPquJBG30hXDhX+Hs+io0ZvRVnWi7DSS
Ywri4oVmBqrabYd266nUXJhBeZ64T2yTBhwUVUe/thI4Cm4WzMrrYDYr/uJK0woct1Tf1Paai2va
DOhlGXQKum0ck9f5rGbfajvfFWN6siMEs3w8uN0+GlUiPiAfuZCeQBFDgtCIhJk6A2YC2u+F96J/
0dQGkX21LpQDJ2FtpOXBwx9iQtOiEp+x53m6aeIvhCr5BQ6kKfnLjv7UQ5VSPScI0y9C0xgDyyYh
74OkLDiYNIoFmV50L6IZ6SR8TCVm24Z9kU7lulWL64igWZcg39gd9jYEH5etHOKBT6bl53C8AadW
6C5Ng7Py0ud53GuROGYVDamxXHms0WFJg4qWgsfWbvPE9Ln3pUdlI6+FtR1OE8lyJm1HXoCV0OrS
EV3rcM9kVxmD+nIl+Dp8xOhi7JK98wk2iB/r1U2GB8NYtY8apMFJJyErm65v6so6hDQjeq2l7b+s
JrW+CqlEltzBpZ5nZ58nTH77xUZR1qyMr9Z9nzvrOD5rxIGn032YEJSEd0RoiFWpwjLTKSbTScag
kykxXBW9tokIXRooBTlLr133qDVYc80Mb40oDmcHIYT20cah4VJj2tUo00ZUd152Z9uPri7AdR+8
yAh0bHmLkq0QEnRL/6UYgiTtfKKnKnB/he49vX65GcLcQCx+VwIsjHXLg3sUooAbxDOkxo5lWxrR
vqvHu0jgnuutlB4kZaL1b98349ly9BVGpGsM2aF8IG1oODPkoV8SPRa3aTB5+srUx3VX1muDKrGL
07UFkbgDqEgdeIZwzQZjgdV0FvOJ/HhP6TEpgpcmJeGWvlbiF0ctVxM+aLXhrhz3qSXlzO3wfp/C
zVKNvjq8NJhH2XQ5V1Wtr83GXXUGFYfJi4VR0uQvnH9XQzIiKKMMFwhH5jsrh/NQAAIzH/IryOLk
VuS+ATYkeD96i4MMIceoaVbwTtZqClTsAa1PPHkn8HpzncXGJiTNSCMlD2NJ3xSRL5R9m31rBA51
/EGuxyvN/VZbEHKWb5TLM08VXYvfGV8YD0GuPXUGOdRwbsVg+jR5fQNnialxgp4owT66VTsCzHnW
4bYbIMJg9Ft21AJ1hQv8V03hI6gvY83YWpQLHrbJAxc22eMVzVryD/j/WbWd0jSw2opeZr/xhnSd
ujSIBydIbJ7fdEX3SRrHrCwDe6FeC1SMiI0ZM0nd7/psFUIHGVjRlG4Bsst2VveSq+0VQsYtmY5r
Sjs61njUoXRNCESYrZ6MHOBBFOvd0qxyHOoql3wH6tA5wSiKnCNXG1cI1GEGYxjVku9WZLAvAL/d
m7hy9qWnEo0izbqOQ68GUEvbqOUQfZ+Yn6zwwdFB6Mj8CC3sr2j8xJMaOKEB8aJf51WxrxrvadGd
1WhcPCuI8AJLCneHMcShSrfgi0qT3E2LsrEm1BQTxOax2FY9flswe3pmjdtUN4lDxt408ll0vnrI
JdCyZm03LTpRXeXerLWgBlV1ExRMRBDxQO26QT5Ip2/GXtlUd5ao1+aS4BMHh5tDqifyreRLprm6
y3MDIluz6wlCkilrMQZvIWOkd1dieorC5w0mxmPN3a8FHCxMPH17eSIMc2UbBRT0Khg6Fz+aGGuh
FtPoR1XfDkmxmfUeD204Q0m9bptkK7wQ6b+1qUiv42iy8rITvRE2pBBnlG0njKBUtOeiFWus5bah
Eu6iUiH0Mg+WpMHLwN03qX6lh+FOQ1+PIXY66JtaPwiWolZhgwakhMHwUGtcJIPYhogMLQ5jtrsa
3oORk9JDVJKba9exGu4T49pqkH//b+rOrDduZNvS/6XfaZAMjkD3fch5Ts2S9ULIlsx5nvnr+wsd
1y1ZZcn39EUD3cABfKpcUmYyyYgde6/1LbZJNxZ7xfQ2HaziipiYGoEF/vm1XLkmBkX1qK7kNkzz
aZeQHmoo9zA6loINTe7KyBP2WoZEiYsex+beccn9ybV9R5sl80xwAsa20uJNGRq73q7WisabkmgD
cr9BMq1F2MChKZc8dYtU541TWWhUBPLf+XL+yo6h8s7lGpk7YhFz3xvQrbgM1J7AE6zt64+3/lZV
xaHmpSJdW8mNKFP1vdWqqwpKttxwsLDuVVYJxmBz54fO6bt0lrJaoogC/7gQwcLJ1mV5n4pq3std
qpiuO0fZGMzROsJOZXXTA6YlKL2B6Jwl2qF8bAplQxbtqkX6p4hqPTTVksiJOS7buUr+uYymKCD+
WR1bIAxBxz3SoFnlhbkNXOLRTfeMI/3cdva5bZSzlGH6IXYACiIKLb8L1/0iwP7NXPQgW9Z5SzZX
wUU34ssx4nTdox2PSdPqxV7+c6gJZtzqvjfcG10LDqG7lSHn0cjovEJ+rqt7PyAtgwQNPI9zHqsd
GapRqyzNkaa6OTzGAN81xTilPnAAUjyH4Vnii8oMkZ2/cSB8V4HYi0g7eF2DBI62D+9JFkmaU67V
FndUMt43Ha5yIhOzmpitCUcjBLv8zkiMhaWYmD7SS81FeGaCLdDqtaM1a4v7NpiYF7jFUqpWuxr1
r5PDdyEyrhHHymPWaCfw5vyVXho7eUvg/ZkHbrWUmbdEkawiyRynoy5Mm0RSvhFXPXRGd+1X2j1N
DPRtig3RIqsoC6eTQXeipD5VPe+mJJlLFn50LBLGyALKAaso23AOjFNuwBYdLsDHeCS55uW9HrEW
AOSbJd1LSOWrRe2uNKa1Rqt0K4pwAwoIoqBIujX9s2PTR8pmSAnMTkx8L/6DZ3UgFRyxd5zqyuq0
Y+bz4itjyneh6v0QBTWoot5zGtzibgA9iTDQ9c5OlLxw/t63lvq90dyD7g8kUxZs9sOpDodHzaqv
CMW9Zmi70FOPaNDBeFBygJTBOZpUIJ7q90yZHvugujIM5QEY86xnOdBlpyztD3kxXsNyZfulLmfL
mPupDThk6n2UFMaBTuB34eHbsCznrqnyPbvdobAFzorhceTFwfp0j6WqXXtcy8EuF2P7IxL+hV17
JzIFbGd61CP1HoT8qQuLK7Usb324U04hDrmj7+zoWwTWc/LGa0EYW2iTDmaP1wQzsq4Fxp1RKXOR
xpeISO5UlW/Sbh/IhLu2KoSkfRZ/HdWvRtFrGJCYoCtAsOrEOOYmxw2ez6Ank6C7hia35LoycpOI
FU4flbqyzPhyirldNbwpEScpbqhGF7smtUEwaquyCh8TCi73JuLb0RwCb/NwW3Cbut7IeIwM5sCf
7gfV2I8OPV+L+1iIfaqoRycUzLXVY6mgb/UGavlmJj9cHgkOs97Z7apl3lnbjie2lbUf+FCDFojJ
zeLylmjogAhbyJCJHi3ekA6L0bq1uZDlrmZ4bmuEvir3FqFEfrzSykcDzlWC2CcQ1d6LkvWmTdJL
q0m/DpW6JXNpCrONVtOkg1pZjXNDaRbwQELiBY3mR4dysB8UWmbhggQ9+lRcIrYaRosBujIzvOxJ
eZBLiDei8ZSB06+PPyFPTrDoBp1mMJc2lez9rVwA8Qat5StZYEx0zoZykQomRsbAeAmi0giaLEii
fWhJuJgElkqSngXWSrl0E4g6D3hkAn3vpKiK0XFKZWFH9rI8VsgTlNyEZPE84od6PaTxp87KEqMR
4sMvgJeu5D5aKfpxStt1C59PbofEH7Ju1WvBCkTG0Bph6pFwaQQHFIXEJ3YaUqS4WpueOte7Ykkn
dQVqOBTTqlDd85C7W5sav1Y4ZbE9Ayti1HzKdfMkIPlbFK0O8RJlU69jK1sFTHrNmvWqSDdY41cZ
9iRPxedX64tdV+q7vi2WyURpbKorn56/Q0YteyvKqXijTKc+R8HB+Y0d1G84IxN3TRLgAenF0qn4
os1lT3C2/OGK0ykz8YM84k85p06OeSHZ6MlA9Hah3OhSdTpcotHbBLZ3g7P8MhmZ6uRps1GcK6s0
dzJbzsibddbxf8os3ep2B+3Ly0E4ytSVmIhdLNAGWq7iVr4lkxvKJsPAYAcBfvs1jSxU4XR92RsG
XWO8yp8c49uCFR8Rb0JrYsrRZAZsQJySJ5urZGDSDFdl/a+M79Aj2YCvVjYkVB7+Aq8W+pJlCJJZ
njBN7iZ5pM8LpL1yrau8jWv867/xQ2tGWP1WdyAs63BrbXFUyKSE+kLOWEUSrNj5DY1qOgRyOOOz
kWgcEnKf8HSushZr+zHjBNs26zHdG4WzMIgphO1+jhOB95Ot24JVkioIuxGG+ltELfsKuKv0e/am
OJYmvUzkXY2rnzIflf437jBKpKWPzEa1xBHVPX1QKgWeFaELqF7OVox8S7Knwy+yPG3PdtiqzoLH
3Y6UizFOLiNzfJR3kUYYR2CbW9PUF/Id2cSiDAF7cYnjMJg1PwpChDMVOoGxlTFsQY3AWLvxJrFw
U6Is43PDFFlewpDjnXyaiPKYt1TguQJ9K6vWAY0jRVHljTZraPrI7USFmSifwNTkaSjVlaxabdfn
sE8/lwdcA4UgA97kk4e3YDciWQaU9vo7XitZ+h4dZ7zEOxW4q40ApzAPYpUH6wxLYtqZ21EbH+W/
4/FYQpregdu+FPZFFFasUCanOHPppi3HMt4ZryTfobwONWJBVUZ+yo4LLaTJc5cNn8awirsMfFQs
W3LKoqQQbEhree1M/ltT8f8aQeT3cJBf+CEf/iL5dr6z+VYsw039H//z59tbPDVPv/zD8pXVcdm+
SLlN3SbNX+EQ8r/8r/7lT+LHH8biRFC86eHK3//z505PKaIfjF9P359+xYfIn/hrGO58sV4j6gy6
73IaTkP3r2G4+4UJn6UzUCT94u9BuP4FopNKS5ppo0UmH+3Zmm0i+F//Q9O+yBg6qQzU8TmoWPv/
+tw/h7dcMq6g/5L//Oe3CRS6+36wCZyIcDHrNWCMI+L72VY2WNCaPVtfSIdkErMJWdMVMbcI7Ubp
J7fmERFNPq0rP7NvBIOoWVquma8co6/2GK6rAh1+z948DiRLRAZSDQnL4jzTTjUZqMJCLc+RvI+L
BVqSp6L1qiOjiYTkoAjVfoIkRdIKx3h04Yn3KK0xZLDDwsmJRroro9XTQ7QupD9MjdADWvK/GeJn
ve4fOQMztkha9Ude3UOjvhugVYGtjtgccE/YIi6WzX1XY0xTjFWInHMT0jSJXHflDN5tUgFUJ0th
IE4JI2dXTft0wpeCiXMdDlWxiCQvsZ3ixynIr0mGdOf+aBW4SbB7lKWXrsJh1yJWjdqORNsi0DHa
QQ5EyIx4nJi6sCajPHTzYm1auyxMiqXaefoiXI5F/dXHlbNO4/KhKJWU+RXz3S5xypVn+mjH3SKY
oYnVwY6MdKn3uTl0a12lRdG7KJ/KHj9OGFDkNDUNSCXCU0TXtLaLx0KJrn2E04yaAMoPatnsc1+/
MfWnSjtCB6fp6RLMXef5YkSyOKuAmXLK7onr1qiDOfxrmfd9mqTqfWQ5itDBTwoc6jhQ7yzknGnV
A+0cKmcd6cUM08MMi8qp1qNpJXoPHrNhHlNstPA+26PRIwDQ2fMaky99SNbt4J8LK9+2XvRc2sbG
cYprutu71KN97Yww+Qp51+nOzkwA8xUZsMLIfMxjcmxrgtZQQYTCXB3nBYLKhe8OKfrRYZ4EwV6x
abc5+qViZIekQxNZm9pFpZJPFpaYnRFvLcMIyUWR5BctWJZGv3E5Ms4gGtN9bzDC+GY+D21E4GH2
A+ZCPFfgHYK3bHLlBnndyesE0vLG22Ru9qi6qB3cp54vnoocjb9ptMfRRqmc299TmAC4Sh7AnYYb
CAIYBjHO8J1wozW2tQMU8S0ik2OI+fV6QMwKd/pdXuUXpUrpHbQPRW3dRJkMv6DUksC+SRqyy8QG
E1UMOy1PN6weKy1U7/SyO461TRa5Ncub5lLUkocQI3R1W1LUFPw+JG9VffzMBkrkqM7T5diU2HXG
bQSeQJ48I5iI2XRsQjx0JiaAMJ8u3QGsJ8FqNy59NTC+4SOu1GHhoY6FHbOtFK2gs1o667Qp6cUN
ylPOGQAufQNqnkemqunIRf4eONHjhLQ4dILrMdRJTgwFuew0lGgXgvEc7BfFyunmv0pF9O95APRX
n/ZhbxyCuLvsSBOcYCFnJIaPsf1A0s/GIWAmL+LHsaC5LDGPYcndnJfTugo4sQqHVlprPURKeS16
bl87LK/DhtNTES0rI5vm/f2YxNqf5uLvJ/JyRTU0maTKjFWmrP86vhOdYfRpk+n4Vzgsav5uGpmo
IAt8GTg+4dW7oXVzyIqclHCARv/+Fv3f2Xzf7r3/8f/TFu0ijfmjcG3dPj2/4E8tXt4K1+SP/rVV
a18gRaAMg4JPGAiktr+3au2LA+FLlxHhmtyw0d/+LbI1NamtNaGwmLYlv/K/tmvzCxYyJLHcEpoO
DMz5d7brV4XYr1NRJqVoPQxMvojX3o/M46nvLDX0cGGix++a8khAAqdb/CVDll2oKkd80PjBXFGp
R6tvmMcDYFSpPbd1cYbXpGxMkRiY3B7HyMCWyZplaUGybCrMDWI0q5nJCUFiI6Iq3bp+S4oMEqEG
s2HJOQmfCqqu2HWQGBXxrijvgskp0Haa567gtIPa8zjISVoRZoe+TM5Gqe5xVjxXSYHTC9yDkdYM
X+kItoF5evON/qaWMV5FWO+ujmvB5SFizJHFEyXYW0HBJDTSql0i5JRWbZaQRBhrYJ9kWmwTozr3
Wqx20uAsNO1bXIslUS8Zp0GKl0xngOYW4T0DIFyEXnPlTNCOB/PyFRDDgjVPnyzdE/OQzwrPud/X
UboewRyv0z5c9UkUzX2nuHcyRpNuZpxxUW2l00L3LDCmOYgaYj6UEFt2/5AlDrMJPTtUApixsBl9
hNa11onLgD2N3Y0tuDERApKfE9G5AjFGu16/7GKOh54AI21RK0SjjFzp6Bx89/vxGKrBuQvOpsB7
wUqOhjFkVcSHYNRtzpGWde8Vj6o35s6umFRHOm9ZIWvFJVDzlfbOZAC2M84aZGEBuMnBME5MJC89
05xFqvE1n5IfXiHhIl3+tU6qdde5h8C1LyT+QylaoPn9V7vJD6/ukFdzKelBEhkkxx6iLZF9B1dS
Vx0F0KBZjuuuv2zN+tBNWKacge9Hy9EuxrZ7H7pUhTUDO1NGYJg29qBpBKgzdpIdgP23u09Vykyv
wFP6akIXM4/tEyE5vgtRd2vNNzjs13TDwkx5DINm82qcUTv/R2uFz2hx2rxm0ojtboEVDiqeYt2m
DbvMpKW38kaRPs1GM5ZmkDL4lgQBtdPnWq9vrCi+VcoC4EPFG/fx66eGKqgJwR3ZAXSEqAJtAWuh
zU5A3fG6jGzbmYrYINTC76+viQD1OS+8Q5Rg8zaBAYNMitkF55rZwUagmzRDI389jt43L6DscKzo
AIAHgMAQ8x6NYGViUGHYDDkMIaDVmJfEanaYTzZ2xl0ylMKfOWAtV/mk3VloyuHRdaDQc8ZcoO7n
ypD7szjvQsJhyXi1CoLI7UdNyhrMrHQlt13Z2pzTZp1fbdJGZapgVhdBaXAgLbGl2BYry5AqJyIh
N7qe49xxMm1RCQOe0Fh5q4yyBu0UBOUugzaVxPNBEEdjoCUBQzv3eZoIK86WVZoBOdHLmNKB8UWT
U0vU8am24nDVMGVUAI51kCEWgm6jWjnnzJ9wUqbduXPUS3Cli0GBZU1Me1wqPOPBDysur5Qqhgak
PAQ9VJwM3YDNJWLYZjhUOkEYJ9sIIDVMv4BR6TTzLOr7KZO5YpnGAd8e96ZPCkJed/MsGLujj4HO
NE9FmnmLKi7ahZWckzQdwLeooLCH+zCHrWh00s6Z4RpukX9ZrsLUOvB/eL54MsrgbA0SstdhdMJR
NC8VF2bD9wTEDEPaGPBbGrxEZnQn6Vulm62szmoXk+bsNVWZ2ZH/Q3EAduChDBeYus+Gw7y5SmAg
ICiKge+n2xrCdh/EJzOj7m8ly9FsH0KyjHoRwKlOw01B+ObUdVcyAU4wJwJlVrRrrgdBEdO+CMrb
UQt+4KtwWp3O/ciJbsQGOfMIkJ6RPjbMi9FU5nX65MQZvyq1oQExkvdvnapT95Q1l9ZYEd6UCpj4
HDMKE8h4UBGMMhUjEbjefui5zBKnwAMgF5t6V1j0dKI2xf4rG7aWKBeibghmIFvlFJT0Mll2XUiF
nPcS87nsGvKWfGedAPKZRQ53DGBvZB2Nt5AUl1WikdVqsLY7k/WMUqpipN6vhI6spKsxsBoZI7jx
2Y2trQs5aghQ8YIu+RbwZmbYh0l+WHoDy7Fs9kTawN06ynOqpBGV0sAcTNxVpo1WIeMQwh3EsfVf
p6fwehLeS4W3i2Y5OLHyIXAPqNANyFAJytCsIoXNuVQSDax/zKkj1GrK24nTEfAapalZQMN4WY5J
BSxcAZDlZuhiGRhKKmM/t7vmpkZ8y82isyrSMuKgfgZ/lMxNNfiDFMz4pxyNmgc8sAlZnN3VfFfP
NsXQ5aaRNIs4f9at/JRQr3dustKL8Tym4kYT7SYMcOr76OiTCe9sht87WiksW2w6Zdlt4KRdl8Vt
gcav9ijaCQSLaFjXUT+fgoXSo00arK8KA9SQmACV9SkwjW1RX6iZdpN74lybL5ANjqGh3vhsTKaK
nIKWxjlV1WfDU07C0f+kwpOi3vfFBDIU8nMZcRDe+E6Fpw0t7sCAj00tM4tyzsvWDaHHi171oA5Z
c1uMqyiqV3ptL8rCXtqkmuCcQ3DN4+G49DylLoUGPyK6zwud1zrmH2/NMSwGqyh/MVz9WufQsan8
hGQ/tHFkWbsWJ6F+ZfYPbXkRV8/OlMybOls0yO1HUyxjt+dNw3QQ4cpmilpWhI8NZ5Hqp1QgVrGS
r2nVkbliLKNo2PM/PSmOmLiWXqRuCEPpmk1HZoGBcygJ1PNAlViVmA5VSjqD5gwKUuHfOXq9rsV4
gJx0UYXFNojEDuIqIWE10RPRSgsgCSB3whBWQgOg87Cyhx5LtgHaRr0qyXkynRP9aBVxUbOveTbs
dlzXq9yzLitm5dmUXAW2sy4Dde0o4bKngsskSgJdhDEqz23d/elC/1MFCblbBayIaQMDn/PuHqCF
4MIQIDGEg2VCw3yaV/XYb5A/tbM8w5JQtuEqZRyFJ6z7WqsmWrYhXGpSjOhpwUPTogCM0kdDHfEu
sJFk3+2ibRZeirpHKyd0HVCUUuN+aHSgTkGSI0np5lbGljxpgqyo7hKhJdHXU8JagyUsr+Nj6VE+
vlJLcKR9y0nIibqQpgb8ufngAvCNSfoE8cJb7IAkUUK1QmP9UIwnUd8ZqfZVieB5hYSuz4vZ1HsP
dl689GqHXVWMD6Utg2QaygPPPPZ9oKw6RG4s3zkKpaI9qKypSeKtYsnfSmDzzwy9otoh8y/rKxLu
uG2WmF//sA69Sk7/cdeTdY0JyCD58T3kODIaiEaaT3XfmQfyrRFhkC5UTWvJ/CkZMSv0OlLzlIld
XoW7IEjXjWksMp+6b6hOKRLfLrU2wuMsoyfzWmv+pFp930t1NQGp1qB7yREQb9O751JnuqSZ4OkX
0hmdpmwKhch+xCrIUvYRXc9wBifefamC/YvxQoDmDEbERLGH0TuehuekH2fjEKySLmGr0A+iyJ/+
/f7Ah8f6Xw7//50uwv+DLXzBs/1xf+D01D3V9dPPgOu3zQH5cz+bA7YpmwMmPR0bUbYpJOv7Zx9f
/pVuSyeARYA15Gz+6q/mgPOFfoEMTHNUbG+vdNa/mgMOpjZ6/O6/TLv/Zr71byDz3Hcqh1cDHRxv
hAbF2+MvB53S1HrNA+pFuGLzrbA2eXFy88usmGUmbs9zStHVKbt2ZMFcTp25pvqYQVVZdIjn1OQU
d98sbePGB1DewpsF6BxdpAcJtTvxS2rw3PQn0jNn/CRUzjkGHGg6T1g4jRIPr3+M8QsYu25cOPEq
Y7pazSuxSX4U6bEMHxtjVRnnxD8W6lpAdRECBQ160ztbcO7g3zWnid6kDeAlH/aEfqn52bc2/bBX
AJ6Zmxo3RFbdWgbVwFZESye97JqzqnFcJOuDRcmuHp3puw96J2SzpizrN7W1NZKjqG4rfd8PCKYf
+/QITSEfXkT2rW5Ptsbe9iCK28m6KBnzuova2tnmRckRj8ixjuOkuVDDldldTyGdQ3dn/iQK/1+Y
qn344P4/+LxJSPHHz9vqiTwmGSy/reUf9dsnTv7kzyfOtL/YDL+EaqiMyVhdKdL+mpxpXyh9bJrU
v47OFFP9QmOeRdh0GZ5h1+MB/vm8Kab+hbasbMeR34j8lkncu2HZp8OzXytjBWsC/nkZaPPrg0YA
IwUXRGcEHskNaV5dRNNEoBxR5R+Z6SyAqEUzo0TPlnxXnaMW1peldSkV1F2GRjRahG649BqkHidT
rIL06s3F/E0r7F2q79/vTL7jN5aavGp9X3hNsimGk0krR4d2Gg4rx9fWBnZx+Ub5x9HK1iNzJijv
fblKEe1PRov8U1/kSYDGipl8OKs1MSc5blZSIg7g2u4E/7IYj3YToWSg1+e+VDQMvHY3aM9DucJm
u57I/v3jh3l3APn7w/BFvv0w5IiZg8KpdKN5xi2Q+JWjj3sRaCeFeXqr11eJna71vtgMoQn5EDhl
7TO/NFuqNIJbp378XrrTBbOKDTmT66IIVwbCYjoBfDl+KyUV5I2iys/pshXm0oOlk9TxNyMlbzEY
o0MxAsvRZCsftKoG1oQFzSCQq50KHw2B1FSl7ZMYla9VHX5LI61/5Zopo59vP/9Cf60s/r4E72w4
XoJ/V/ghokbCBxrDZfYhrlW0RDkNXVjU/TELp4UbucfPX0/6Sv+utf7z9Uz5Pt7cP55j9ok7oiwN
o56R5TSXlxfi+ZKHafX5S9hyO/rda8iD15vXqLIy7OxOR1nlGN/oAiVz1ahWsVlwlO3zfk4Q9lcN
vNe8J4J+knqH3H80y6ZbFoNx7FQXtF7yzSnCb02qX3hlepZ3Lr5X4s/Hdei4j4oKUVBvYDfp9hkh
29fK9G8r/lJr/KeQUaT8rfrkLnyt3XpK99Rn0UWidiutT6/9shJntb3XUb2hga02EFI2mbyza9yl
utXiwh3DnR9Et1icv4OF3IyJfXT18S6ANaYVw9aJCIysUYIO+SpOkfMBwDSmeKFNqbMsa+tMnxRC
pTVhbzWNZdoF93SDibYDPlY6C4XYW82vcVHkJ+xvj1ppXJRD8fyH6//B5X9XpFa1GfZphtbKIVSI
c+8eRM05w8dYl+ijmuj285eRPq3ffcvyDnvzLddpBiHWQD/XmuVa9NUKJz6bffqHB0N88GS8UpTe
/P7AUdq29BDYKT4ZsXWJQFH51obRmekJE4lsvHQrj/3cdYgtboY5/PV9MPVHlDGbaPLvrBjajhJy
1BkRVE9T/FUJjblwdU6lKXotqzoVeXxsKJRiFnRt7BME4sq6ahzYbFq5CZzxybWiHZkRpIM4y9xu
DonunJUYapzm3ylxcVOaaj/7/Hp+9HnfFXddbni0vU0+ryeuWKJVRZvxB+yxeZpHVGVXLOyfv9Rr
xMbvvrt3+5sBKXEiMh6VsGFZjFptmGO0W7MhcA4JJ7xyLMnrjEheCNxYxQE9lldFj4JwQLk5b1zc
QsDDOJGqer30Y9+Yf/7GxAcb7z+M5ZnXWobPvVuUKARqWgZhzDRDaQ9DPS2iylwE+CeyPixXNIsB
4Y9HtCX7PPC3uYLqsLPmYrAPLN0L1JwFtnIXxlG3UIJ+Pw0O5Jly36TTzVQlp2JwziNz+pyceGcM
NiSQzkOCWOdmD27u8w/00Zf6bodzasZuOF/ijWd4cx8tBbcZTiu3vtbL8lpJ0rOe0XMsh+j8+Qt+
tL6/20+SOIJL6NvRZmxpVw1aG9NRrL8TwHNKMVT84Xt6HXX/5gb6R5w4uVal1+vRBjwc5/I2W6dl
clUKzCOA8gFwN/iPw0f5LFpt/shQHuOv8sA2zsbcI/odMSc3NLZj8+rzD/5rV+8/N7b3oTiGP8Re
xRvYtEjUWdbzbRiosIvJBE1Jc+XB1hmIfP5aciX93ad/t8JqJly2SOn5Vu38Lmy1W9cuN2Hur8uq
nYd++YfH9IPv8j1NRENB6HUVH0kuBWZZXTB5VeeeiXh3tMs/3KGmfOZ/92Hk+v5mnVXwCg6FhZqc
VtXeLuPrbgQWNMLPbYv4G7iS9L4OlORa2BhTm37y52XltEuLeDN4feO0NO2wm4WV1mxJMt5k4bAV
BgxAT7lv8hSSe5cTNEA70rJ3TAmXvcOoQDdueT43NSov4IA7ePazsG0hPzXeui7cehtZOlTY8hIa
4Nq3GSvFGpUDHbUt/txT5KZoxLPrUQzGyhgoDnGQrxB8rowWoNmUPNNFB4ce4MbokycLW+/oiD98
Le/YHX/fau9W6iQye+wBTrZRCyh4FZ7PYVWVC04Gpntlend2SH5nXy2GysKfoi6L4N5OT2XWzodI
W3blinK7xG8+nPhBNMe7yVJXnQf8n8FEnt70o3Pz+Y0qj0S//XLll/7my7V7L4q0HIUzHMylSTpA
kSmYueyV72LK6YP7FMAeumlmeBab3MXY3VTJdV0e6gJh1qgvkD5fJ+jlsqc4rjaF/oJuYT6OGs3G
ZGcUl2bEwEgDv8xQfkLCmsU+q7D9h0v9QY3xenB48/bpmoFEnNJ8E5kZdMzg0pPwCzP4+vnl+ejX
v1udh8rNm87Lcwaj/rJq7UuvjB5rJ11//uvRBX1w+d+vxjbSS0vp8k0oGDr7if6oq7J1E9xXA09B
UekXLXb3JnfOdQRIWsEZCe6SPJHGURlCgU5BDwJaXlSUP92dX42wNyr9Jq2dHfYOhlz4QpaR0sAH
nR5sdVjpIvYg1zOfRdP5rVOSF6LPjmUVMS7urR3RiJvCs4+ZRagJzBsG6xjH+0AUUEZVSXoUN0Xi
zT1XorIHEP/+vkosGLjdkzU4KLzd8bLPzGbeWC2qwZJ3p7j69Vh0N91QDbStlfuyGInLLu41M7kz
Rqpxg063iLUfuLbwTlWdtRoc88mGn+24YGaryN05dnw0bX+vUoePxHrYpbFKywgZImkiOElHWtIM
fye61k2/1LPgNjPNVQTwOxHqIlbTH3ZMR0nYs1xvtjapp9yTWAFHd11CG6pDHYYrO0+qRSu0eBhq
pmAge5MzdOy0iN6idRnpX9UkP0dDGM8UbJKhqxw6pT5jo7rwOJKOLrFEkX8X+e52zOijkZSVVu7e
hTvg4BU2pwAuMoeZMM5OhaJcg+W9Nd10E+cp1Uy0HO3GIMVnuDJN2I4yS47P1Dj+sc2UbamPF6EZ
3Bt0EIo4vuiz/qXlVY0gWNi9vTZweYjaxbxpX1p81kxp92UDBy7o9j7Pxuc37QcVy+tK8uaRq5jb
auTh5puW7C9Emu0mYb5RJAORTjkCxXihDNGhYdX6/PU+qvPFu2ekrQTA9tbAwkH9VRb+psjtdVFr
dxxjFopeTShj8hokdPwja+ziNOThruuDXXchYvuitfOXgOkSxilvppvdoRaw6LAk+HQL3Y512F5H
2bQzAuJjdTaqIldeLHM8FAHCGE/54ZBR3I3OzOfr8aCpF12/UfmURaDG87QKL12deWysbj//uB+U
Dq9X4c3lHYfRFsSc5RsvcCJufFQEQ92i4qR9kcXLAlrq4vNX+qhGE++O4WhI6CyUVr6BMS6TtPY2
L8t8d6mn4QuZ99+wsByN1NgH3P/kTJ187LrUUWuz1+aO3MMa46aJrc3n7+eDaub9TNM37AHsScEn
1yZCrtpxh6F9g9F5VxTVnw5RH11e+eJvLi+HhYi0Ej5n2TjrQk9fAlRWrobSoW81qA/Gn27bD1b2
V0LWmxfSjURnmy7zDYZQToKwOGxj3xjK/+Ft8q7ECKJmDMOWjUN3lH0JdxN5b7NzWnUvjPba88bb
z78Uzfroa3lXIbSJGhgKYR8b3cg9FEjKhRidA/qeZacDB2j0AUameil6FYZwYdFNy9KLpDWOMJMQ
22nFuvNVSapeumG7Kh3nOZgYyqUJfwtaN5pjdzy6RrosFPz4qaXN034YZhHrbes6x1SLbU5dAzek
cssAe+81g86OYn1vvf7gNERbCqtbRqzcdeHsy3hcxWLcyCvga/oxBsk2U2pUK4qBZdC23PnoK5f0
ms8+7jE8C/aPiV1oqkj4yf1ihZ8KklSvHuw2YKoOPryo1F2KHp2e6dfGIFEGdzi/boge8hZzd+Jh
Pc9KJOcjqZhNPN1lMIhnoU4mfePORZxfCxOlpd0cA/hFvrCRZKn1MVGa3aB6R0MCHAry6WdB2x2D
UHyll33hhhrjCjyGcbZAPLZrFS6QEa+tMds5uVmtnTw85zY/WhNDymbUsO2jaxqNG6RGD0k4LHNf
artq5ei1PjkzTlxjn1PrrUWdreXGFg/ioXDacxakt2Ui+5xs56rtyq33hDtnBzdpP7WroMYc20+h
edvkxZVMa0ti/yUZGzzsMdwCK/nmNiWqfKqNtsEYrOCGyMOT1zgbFD9bmS3ilygwpUmuja+wXC3c
TFsVrXstty62jxv0WaeSKqLx8pg2Ld4J2boxoraYu8XU0ERHLAMgQm7xvvod8vYCFzWLcgPtEC0I
VJQKOQLKMC9GOoLR0Gk8QBvFolGsS7pQLnKtrP3DGfqDZ1t9tyO5jVbi+K1zklERcuXKNUUOA7M/
TpPl7/nnict4dey8WTs8zkq08HUWZtpIECDSbVerCMPaNoHyaM9TvZlbXbTLhbsGq7X8/FH/cKOV
PZc3LxuNNr66ZMg3RlSsGrqscOivEUD9iD2e6mnw5yTlreMw3roxAHGnesFXCkInWZOZs8wDb6VB
qsQoSlbTPXpi7P88CBqhZVYUPQstvRqr/DGJ81tBdeNkLgDgNpiNtXkY8vogN1WdYrCEQiBCZ5fw
qvmo/2/Ozmu3cazrtk9EgDncKlKSJcvZ5RvCdtnMmdwMT/8PGjgHbn2WBdRlV1dJIrm5w1pzjrmr
ujd98N9qWXv8/ULVaZL83/trnAp7ulIzm0GW2XWr0ES84CBBxSDIpJo5LS1GSYgHrkida7lP496T
XWLay3mdJVdJX0joJdP5tDtoAsFp1WxH1LB+vyyiXpmhhDskhv2kB2Bvg4Tigll//P6zz3VDplbY
9+ejDQ1dl1RKXB/Dy4BfVreI2aB2vB+FupbrRwMa5QiBxQGEk6MdlYkk7bRD21vbSrJJXUrWpjfQ
tzlS4iIA5MVoxyVpxbfDlPCXckjO11bzEEmh6wT37bAL42NAWoeCiCv22rniWYsicVwraTe+REJy
F+6RtrV+vws8B/7KJUDc2Us9KaAkHrYifwJmZcgp+7qbWSga1QCQYb1WHSI8joloDxiCZjKu6ZrM
o4R2Wt2hnfPW1lBidXX7Xl+a4ecA1iUPthOcMamtOfHZ88IC10kNcTSK2zHqSDbk7NUwe8F+ztsO
/jNW+uEpy24j42+s3A71EYUTFGjiIXHJXZC1mGd20l98wW/vm1EFPtQhqkTEQV+jlIR3bGsfHoWz
xTil7Y3ewgosoAbYU5VkRWllE4c4pXONHgI1qyAk2EkZLWzlXQU2iAW1iId9X2QYv4ndiSsJiCY5
XwOZJri2rsapskIYC82jRriVV4KRMNdVLqizeMeUXG278JZOVOH7b2Z5pxPOJ7PYAgsMlUcfG3+h
G/PU1/ecN90+LiEwdJTb+00UyjZpfoIEGgBbWcFetXbttN2nGU6ditompoaVVXi3QnToH8VOhOIO
9gjCOW+nZcGqqrrV1z9y0K5V/nIqadXZpUrZJND46ZU/VUZEeaGk/aBlLgYt2H7pI7yARywdC+iZ
87BE+DQdyaaWn81CHfbmTEnbz99f3HPLxckOyinZcFZSmrlmbt6Wcr5Rsd9bandhH39mNptS679P
Cz5EBynXBjAHHsyq0T4q3XDho8/s/eST+kcSdZ4YrYqJcrAYbg36dZJLtQg4XcTS//vtOVcuQwTz
nwtoU0vRlNYBT2K0m7K3lkaIdK0mn2BoSUPRvC5YDpl6XxjFQ+VX9yr1ndhW17BuEE1pFqZV+cYL
lYWEe3FMkGsT8egJhwk6ekgtCeiqcVdENtbCdiWwrlh0oy4smmee7dcS8+0dFniYWbP47UbwUMrX
VJg3pXPxhHbm/qsnIyfTG7sujTpy/e5Fq3MJxSPeU9mBhZdbzoJELuAyySNELQof6opozXVaY77I
xF8HLpGVK2uPfdTvz+ncpZ6Ms7zXQmqnkA/iMdkrVnsb6cp1UuCw+P3zT1RM/79sqp6MNhUMSQPr
GqiRreZrb4p9RpReDzm0HOkzolNj4WedNbF3nQz+i/CHvxe++edXSD+FgevUZqCtMc61PmWXi15f
G8Z1gv1yHinBKm7ap6y1ibE2iDzU4wezE/dmRCBOH9xRgywu3IGfHzdY2ZMXQU4rOddl6sZT0Etu
5JtKazdFot3bWXJh73rmAHyK9YxF2NskedGV9VlvzOBh9IU5RT8BEJel19LTxYWrOdc4mEzv3yem
wWjauu16pCiU1Gx9uE3Z0SXTSUCSFsKyl15nrgoI0K0ulQvDbt/SwV6Pwgcj529EL9Bd5QJXLvE2
cjiy04nQ0pa0cjM5InGSpu5MqkhllUQ51X8A+WDeXZhxuplWvdKnio5gPmQ9bYIMTBic6bI5hDUQ
UUcaN+zlkI12HKiSiQT5ZPMXnBAWu0rQXKrAiqJbWFJE1EL2DVLzVE/ye8pASkpQDd+SIKP7fQQa
Z7pTysnerhllI4UmnLhS1+NmT+ey1V21YVAsUxt1Xq01b7XCsVA1b4RcPNpeywkIwYMwrBsttx96
S8J53iMqaLMaVJDpmzNNL1YOaQ64d41VgfNkFqf1VUb2RtMbyBdQr2Rds9ZpflilPLeC4jYke6zO
SZ1L6gcGx7HI7XVs+S680Uc1CV/9VHWr3nqc/v6ge5+xHd0JAygm2dluC1Cyq4KlDNbEibJVE+W7
MVS3aBIjYt+V26C05gPruoTQkPjrXZgFF8ohXzPiD1v6rxrXt3lY90SNcqSZYDQVkW00LzwphryE
VsOApikUc+VZPUr4euGDymsdBD5E1XazWIVIaIvrKvfvI0ccke5sknE4RjK1DbO6sXtnJwYTFKb4
pyVDd6b59dtPlauyzbJpO6BxQOZktDYyNIYorX8fSj/PZcRR/ffjh6BtSiXjTjTFc2Hsiem6sE6f
mTmUk989jHov+TofXJePll3N6wDDVLP3S9dRn37/7ee+Yrqmb7cGd5FDBw/AWh/desmNCF789jpP
rzv8Ib9/w7m7c7Ki4mUlYGdiOPWGfqhsyLBqdcGF+vPsjRrtvz9eBf6oeR73h6TNucaRwnY2Rf9s
4/b//bd/TZw/DfKTBRJKpimboZ+7mNoXSs20bZcWfZPms8y9Jb5eN6EwYkThXiJQ2JKcI6HHLw3n
CGkYX2OCm+c2vVA4g8q4hnfhen7UX/pxPxctDOWkKFLUSOoxfGauJzjUa61+O3g6Lq9uR5twZyZk
zbZS+WAnkFfTDqHchZtyZsyc5jLoMTrQBhvv1LUi1i/5m+XRTaalD3KYHG3qikDGUxLrSCTqh+vQ
l3ZT/0Rq5JdQiu+SYlgJsHGzklrKhV905k7IJ3O552CCoGOeuXngHBWrPNaK2GXCm8iVJIyMsVPN
1Ky6Hu36reNo+vvXnrsP059/e3eStkh13wpzV6mCVR2Za9/P3kfdpxE/UdAs5cI08LUd+2EUyicT
zGSZjyg4ZC6RHM0spdgq5dluLII/csZJXcqkJfiDdunQq0wlZWMwJpJS2Yhogrj36Y2exsdQKXcB
PSmnNvejTe+zy4f7vs4vbaXOnK3lk8kKVzN+HtnIXEdrYV33q9bWj6NUXRkD4M2Y8F1zkFZton3+
fvdxV3Kf//e26M7JU9ca0eD4znIEDt6uphhfjFCYQuk1UgAbl0p/bVPbjIMEFVnB1DmVlKUxufEi
aR0hs1pLiS+7uQG/g1VXmlcZpD/dwpBZ+cdp7xLLpphJcUCTNNfd0QwfnFQs+zKfNcg+kNU4f3M0
j/PWE59xbQWzxIBZFysdgqzYJyhjciSTcCxmDUhtO5LUZeM15iInK2ZZhKPb2/oftUrWOEX/ME/c
q1NNnCBjVsqBMF41VB5Cw6c+FuNe9KwNtshlURZwcJJyynUJ3hvPYYXvqk0oGhi0VXEVUEZryUqf
yYW1iHUPsFi0nPbStiFcvZDhpSp/8FtmqI37yVimzKZX1LSqvRQNC4iP2HCVPHBrqaHIk7dbRem3
0zQXW0Kfi8GviCgt/3ZhepRiedkSQ77yKET1ZnpLmxJ9cxI/VrW/18xxWdCfjkuDok+5x0W4QQ9k
rwdhQCm13rPcvGGbKc+VojDWpDivQUmCok79jUfEFE/8yvbYLNb4YEnDJOy4JZZzNIh7d3Lv1jaD
m2AcFo5kUE1KCdwE0NUFxsLAJWll+NYj2pC6LZ4nNS0maALKk680v81Y1H+KpngkqeipALmPIARe
t69HB50gtTaon4xKwu5YJti7qJR6o/PSVv0qj7rHgjddgEKU6vyxKjFbO0N1X0ZDTHtff8c7W1PJ
AG0AJPs41OohNnVCjmjRxKm61DCLzsyEwifLYj2zjRRpB5qCoUPxkU0KBDOnzljTgB5779aw4QIq
dJhrKAtz3xzXntIQxksogp46x5GmApKk19j01qVKlSnpy3ZhVcSYhciRMgu6T1lny9yT7/tUe8fB
PWX76CNue+vQpvHaTtoDrQka/jF41lgeFyV6bq0nG1Jz3i26DND7N36MUTZjb95YolxP6tIchmEp
i30WoUqhj+4WqXVLXPOHTXRmoeWAS+NuGY3kLXInkT+09JBM2VmrlT/PY6af2k/cWq33KEUlQHHj
my1p8yyHNJCn2cxXJt8yiOnU8G8S8kwm0QE3zVL8BXV/PHutdFWihDDqoZj1Y+2mHaVh1E3T3s4u
fRhVupsZ6qZBhtQKQapn22bECNi7zJafhjAjp50uzfR7Y+pwsM5WJP+A3IsXJhEr80T3X2H9Hqms
axUULqeR5tO7lfsAGWoJISgAOr0DRWSgb7LTyYBMXrLVjOswoabdNiRmOyoPc9SGh8zDKJzJ8Vuh
WwGQ7lJZ0Kt8igd1UziBYHUC8JzA1YO0ugjIeiMJHTa/OdLEy1E6M2lrKandHDi0OUmXj01BqRBx
usIpqXUIqcsxLsNev4/V9hUpKRbd5E8iA9VQsqtc17WlbdrrQEnA/aWfHLpec0B8VRy2gDDqVaEM
O9OMNp0X/KF5BsGaCG5kZy921qxyNbvrsKij3/aOqEDmOcnwpVKquEgd5IW98VGIof+SCTiTCNUh
H0tYqTZvCucTL/t9RgrvaOOalFJzbaXJ07RMcdbaSpG1l2hN0ct6LfnUvq5XQZuU81DC/9jI8AZR
mXVk7maL6Zv9sbwJ1O4qLNulUoUgHOSjaLWNJMJjX2kPhmHcB1ORvoqDif45JbYb5YfaG39CYR9q
tCca6pqpn27UzR1NrBuEHftpaTCsmtffGGetF18rKqiFmvubF35ILguQF7WkUKoW4XMfpUu/90Hl
q1tdSj9ihVkfYj+TJVO92cg3rINvnoyUrEdGN68iXMGdHF/ZQL0oiga0YnuUzpj7E52M9CRnCOrp
bdvWkyLVfqlDBfu7id9a8mJYHeEdUNq96pHESud11nK9RRDsi65wrjgCrrSgD5mdMa6zQ21EuqSo
0s7L0f4odXGd8ZxNPdwTLnPdkDfdNNaOAt8mpDmBiGTX0L39+kxIUhQGzEOZRrshHUlwTNa+hHUT
eM9OGyesNuNf6OEfApUBjU25xCldmek1KtvRX5uZfmgVZuTIfipL+bFQJteNgHiu1oKCWV/clfSU
HH84NF/zfET7B+coCXAoV+9QcR8Kp4ZXMz5SIp8rtXY3fWQ3GG4xgEnm44y5hDZo5kvF2vGpIQ/T
DNg+6TDiYX0Nr1PLqPCBiybaHe3tp6Z2bi3DhCOmvXqdtCe/6JKQ+OfThz6xib5v/zqfMkcJK8w1
RLQKWdZio/szBP3WoVnz+x7n3FecnJ3QQ+ncPpG5HNMKcCbmBrHYH4LMN+gaLpzPzhQB8fr+9zpC
j91x1LKNHZv8GkTk38wfrrXEvEnlcuPF3lp0CeEA9TbokivHl1a/X9u53dvJ0cpOojbvHMQnXYIX
cVI0mfHFazp3406ORlGQFhndeLQgTVLMUK+zwI3+EnfZU2tFxXzaE+koXEt2jEbLkhw2eA6QY9NY
VFdwzShtVxA/C/tCCeLLvv7DZvXU1j6tBjpNgwyuq9glXncfAh9nTvEOXR09NyJ+IOpuLlAHMv6d
Gy3oHqeNJqvAHytRH+RRfy9TfTtOWgY7OcijfYcj70Urunu5qjZWmNz3mn/loX+T6u7vkKTrTtj+
bMxGACvJpCdlxQRbvRzV7npUsw2IxH6us6BimhOugM8+V/xiIwtsQGQDVsjmpHsHsrCeiWNaNnsn
s3eRh9kbUsash2jtG/G8rrR3H/s5u0kmIEVPN/2061UoUidMOGae7nKzAtuat+CHgrQHCUI1sJKN
eWwyBU4U3VhvjpCYJhKhxlrO3onaYI8uIu2lq9hS//imf6VlPqtEsMVsiFW+UO4sDaCeX2LF6rOb
Gv6YoorD1/+N2e2WkkVbMWvuunJMZpGqv/w+bJXp3fvpQZ6cOsomTEypIRY+ZDIsqt4dxJROFUDj
vZ7qmXFlI6VqXbLSZol/Z1DpHJzmwpHz62z/07efnDlZdurazvn2VC/mNXJ9jf2UbXtzXVtpPD3J
ekp70C3WhbPnz2dcpA3/nRyKhBpkkFAl7eUPFV0rLLDVtApYMiFqVn1pDjrzvtonh8depIkTW3ri
ElmxopNPxgD7BJXUbZv5J1mzWy39bjn1Rr82kP2BSd9yUENqu4kwduHZTnPPT3f3ZEr3crlUCpO7
qzsVSRbvnhGu/dpcEZDLVE8sAFbp6sGSPk0sQL9/55c87afvPJnjG9vLlbAaCR7wyke4Wk/pqI4A
SFXCO0dVB1Gtu6ZcHxJFdw1L3tpdB2ECbLiRgYxUuzXxcugIuvYhA6HKEQcNbTeS3Fv3DTKlKroH
0rHHZJXyJ/WqDEYJJnu5D2oqI1VXsCtpH/xgyCB0Eh1pOivKV8/5mN/pOOd+v0jlzGRvn6wx7EtE
45My5WbyZ0S6EJqzmAGMJDqygiVbGGfA+zgaK8bvwEGtRlQNy/ofv/1kqUnB1qVEgRPo5SdbRjMj
9zaVP0v/piTyJOhXBru+kdcYXzAUP4/zB+GjF9a5M4Vy/TTwLtLjvraNMnTzFFsUoCYOgz2Z2WH0
RrD8WwNxasEE9yd3tGc7T7bRoBD5TKNrpinxmyqTxlNXjxlmHjHq9MkiCxcabRsjcEp6N+W6q9uP
UVLCC2/BCfzj/3UF9ckb/n1j4wVBLujG+a5K5Cb4/03qFVuFbm+Vx4+xrrgjETmIFWKI+DU4YYYr
aKW7yoAan5Nj1I01R3WSzQpn4PCfoITHbOEP0qWy7JnRNKUZf/+BKYS6PO5jnzvq7GUyfyQlff99
rJyZ705xIp0h+j6l5uImcnzdGSCHJ2QfrGW3gq8g95eMCPrPJUv9K4vvW/HQJ+2wQEntu0PTXlOC
AKon6kPtx2gVtGXboSlycpKUtO4BXMlCzjToTqH+mFBrjEHPwcpnL545b9jHi3mV13eJZaziKSaL
sXBPvXpZYNQgfaNfR3a9NnOk7UF4b05+HSM9WLkJi7HCjydpwP3SZ2ix7AaKrdFkj8LLHhIn2Daq
RQ256i9MA9q5B3cyzVueHuRjgKA81wC7Yb590NVhbavFvYzSNbZWnXpoiSd2YFLIdr/oMPMm5i1/
Kkkg8IdFFRzMcSON+TzJnHVBr1Yxj/zvUtjLBE2SjRmlIo5UnqzM6oEAIsPU0Yo/ynDQfh8h0yD7
Yb7+slh/e3D4BzzeVAYfP1eoh9F657R7SMd+llgrM7AuNJXObctPwZr6mClK58SRi+/no4xQdRrG
3jeh1WRBDuNOGvqdAeaWUDUm/D4TV4C/pQvfrn6tvD9d5smMnYW0xZ1SD90hgCIuylCdR2X6oJYg
/G3hvPsKpRFajz5bjTQXu7xrEU5FFGG1+Cam2lqq/UM8ofyEVs1UWsyREt0MabDIPfVZFqQkIY5y
u6o+gLimsmcv2x6fQNZAjvbUhm585xdrGEwcSklgJhhnnPtNTWyf/VnBNlwnJBB6frH1r+rRTMg1
wRUbxftq5FE4MdkSXWf4ELiSO/7pAq47BwFQVrn2TCzCQyLIX1XifCU05SilEJelkDJCqpDulUMy
1pv6LTaaNxiH7EIaeHSi9+6HViF1LcUiJlwpLA+52f/V5HarSQjZlFBtXEc4O9qv2ySeYqbU6AUB
2XaM/b2l6Y+sM9eKPN5GKnZnO415PUeKRzSxCNm0BDVeD8CL/SeFXw3cTiLJuXkcnWZjlloOknr4
1GgDLLS+urV0cpwHCViMFxl8K1JgxQhgvTUorz0Q8yQxDs2a+TEa251gDBVSEM6Nwl5FtvNqZop/
NyoUm4pC3kcT3LIcpta9XqukYNTyIQp9tvAteWuia9pF7aTbwbE3ijSuc8XMiOhqDomjrtW0fu/Y
l8VhssGY/yYN1mOjkQ0eJUkJCDd47+J2hWYnmzWV/kEeXU5XfFwZiiCgk2pv7N93Sbgp9C6iXNzf
47zN7nSF5rnXkeKHaLo9iCBWFrAZN5nav4+oMRdSmxNX27TPtaaQCZPeO339aFql6+WwEjvTf631
UlonZvg66JE00/vwLgrVvRbU70H8OgEm7JJ1ipzJ9agqb+QkhcDqpXkYwR4jMnIxOvJUvShuFcL+
qth/b3j6s7GIbyip3keeXc56K2rntc2wTbKQQgsHSaetEqpD1rqyyyubGsW88IMnsNn5kh6g28mc
5zL27AE7uMZWbrviWR8mdXtd7fuMVyXkuDVLJP/DLC14uhNTdBx3lI/WSaTxGvhgfJsHQg+QaNYU
QqcqiEjFG72HYp5S4hRVuS8755ZBdcRtyI65r49e0+2DqHs1VHmuFdkGB+4q9YJuG9SphOyiQ5mg
RVepUi7Yjm7JDlvW0EjrShynf+J1+HQQgyytYahnnWQZ81xUq8iqyS1Oyk0nSXM/Cmh5DLyKkU6p
dkyDfubFysFGJxX2TTifBIZxgVqRrq1bIriZBbqzT7ISQ9Zwi9OnIJHJOkJ13sDDuM5k3gqSvrtV
XSkfLe9w3SfkWZnxzLHjZ7/sPgayuWp6qy4d7FktlWvsYKTRokoRrIeJtAHqes3xcGmO/KvQaTed
eikN/Od+F+fk/25C7JFf1omRjUEq3dAruQVEdlV74TbOgmXLM9DgnJhm6P6+7JxbOk8qGl5aW5FT
ZAR/Md2HpfFHGaKbf/roL7XstxXNs/Sx7yVMzXGq3MhoeRl+2oXPPnOwO4260EyCM9Wp+59WA9Gf
3k1IzJVH8nXVXNpfn/uKkyMxbg7k4z0quREVDHX0RUxMcqioV50JUgvvCnRnTAtSo93KOSjtNpNf
xig8gp49Spq555V8s8JonMnQ/WkSelsvxscRqepCVspojc2ZGq4y8mqDK3XidzUovQu358wg+rIA
fbv1Ci7uoaEA7WZNYRI9Mb7J0+Ij5O7OEGR51Dpe/hI1JckdenNhg3/uhp3swvwSqKusSpEryeKx
VP1buW93bLeogint47+NqWkYf7swWdZb1kigB31WX/vAMlL5EpFi+pk/7ExOSVAebEafFmvo1jwT
/BDM4Vlz72XxhRrLudtzsvNxdJLodCUJ3aC0D36hPBiJcKcFAWHiBUnguUs4mTs8Cmj6gGrENUWx
1UEU0vO7r3Jr+fvNB3T/8y06mSy0AGeF3lQBZXMj2rEyU1ar1XXtR9dxTtVeDQHDyH2ezMPA12ds
DG6UItrpOso7h51XjK/CGALOJKbWLDU/XgehcjNE/jEqsr0mnMeheREOZuGiiJB9kFs7ZTf29cZu
eze02ivRkuQi6jxYFdNSQlMCW/N4refNxhilranSDRm9u66dQl2S/laxlCcdkktv9BvW0iP48ycT
40PRDtNqmJuTJXhj5Na9SLybQTcfp19lk1oVE54zM7LqxSeaGfYviOPBeZT5rayIL6bkA8zsnX2m
KqA+UvxKKVwAXdsbaUHrg2BbBSfzqjNzBwOq8YI/C2uynaQ43kgD7utkp0c4e2sgVnEd7fpa2Tmj
lV9LjfNspWV/5zjeI73eO0nNgRm1G6f7N6+9fkqGkkwKmXDOA3cUJG1qycait8mp8UJ34cwo/FJG
fntHaVk2WknmOSrwYtuM5EeHCfGrpZT820RzSjEODTkSTjQGriO3N+QWLrJAv68baSERMPf7UD93
TDKmt/jbRWDK8dUm7rhHuvoKc3RJ7OqKPOwYHca4j0btQZZbTu55SSghSjEnuFAIPnf3pj//9sWe
msHHhq7MJla9mTCjWWU+N1FxYRY6Iz2DSfXfz4enl0gpxC23mYLGeyv3aD1jGbSGT6tlefD6nNDu
4ENT5A3bH2JaEBUAV9pn8nioCkMwLcZEN6rMwDPfbh+SBtyt1F0YPGcKJV8S5G+XLzmFN0QlU4wV
G4+i79zRjxdtGiwNUS7zRvnHrzmZjFuELiDdUaMQQ7DRCX6OKclmlJ4Gyj6dF1+YMc+sw8bJhOwE
WouaNQtc0qo/Yr19m77KGpRNkRnmQtLSLUa9tW+nF77vXB3fOJmhh0oHOFw4visUoHJ6qc8M7B1o
ixeRY61JA7i3I7GVCk1f+BoP9/e35cwm8pQR1PY1Bc/AD1y1GghwqItbQ7KP//bZJ0U52AReh9eb
2aTW342WWHskcZdu11QM/2HN10/2eL5oLEBiPJ8a40cn1YdOp8evj8ZzLweLNgbaZnrvXZfd5znA
gTy/pb7G8aMLL7UUzyypp+QfZ0wc0zQZiJw+d3FcXHtkXCRlSa2hzlZjOBBPH8WXxHRn3q7TzJlW
eMQOW0mAqzobZ7lIX1BREG3tTH45CaAsZq9/e2wn00ykMOZqUQRu0BgC5mKqL1pkrb9/+LlSsn7S
3Mg6MqkH1jCaZOS4jNgHYs+68ZEoML3NC4FFEv/JtD833aJWb63ewbAdI1vqgwFrereS7fEjoKQw
FONC5NY1iPeVZnkXlo9zL8TJ9KJZQ020su67qSSv2RBdoz25MHOdq/CesrMlrVOiJpN8N6x1j3OD
w3k3s9ZpMGW4tJ8l+yLH059iU7mPvTBcF5J8nRX9i2knbyGSDF+3N22UPmdUB5guriAlELxS6/NM
5Duy2pdj4hGZ0LwaQ7hpm/qgjspDGSHjqgZrZkn1q03mLVlFt3VmHRyc8VmVb0ju3TrwnRyq9pVs
Lsuerc7vT3ta+X56SU/mNEJk1FazmV3yhKCt0sgflUGLtqZcXKhKnnkr/ofUUSsmqElGk2oe5Sr4
W2kmPq3ZEITHpLDufr+Kcw3eU0hHSk/NRuDiu35q7j21rOceISuan+2/NsCCe2shZ2ZNiBv1aaxI
p5Eqa8nL/2+ng1Msh1dFlh6oJh4QJ952JMc6iP9QhJrZvz2oL5Ltt7W7EVocDI4Ru3JG7xQv713O
qbfHAfv7LTxzgjolcXQkidcO2Tfu0Nfbvhkf0rB6M9DkoSW8sD069xUn05bmD/WojVnsCpKNybS4
SkuKCvhqC7IAfr+Kc01L7WTysgw7BMjA4Vyo7SHJ9JEopdSYDaH2hjN6acXmi1dO7qd6QYtxHWb1
bWa3n22JbqPvo+TC3Tw36k/mKGzgitECs0fmT5WuR+SNKkRaBeg+tfy2QUt74Xqnzc4P7+8pZ2jy
neoVYjY3MutVE2jr3oZ7BUFqQBkKziFvrjzaMIMp35sxOg4ziFa/f/WZxfUUOKSmvRO1kw+xHcgx
0/WlZh2m7WzkPXkagYLqhfXojCn5fwJGOjE41Lf6yKW/vZRptBFtIFcHqV4wpfT6yDSZbvzg2tYe
Kju6MJDOXN0pRaAmwEAYKg8Qqt+yCQ5+T0grTrICPl5IxHg6XPC3n/uiaQR9e6+11h8ydvvwmorg
Ok8ybO5kIbfALf3t1MLUEG38/sDOrJunRvrOUpSxblXfbbX2Va2ye2m4ZK4+t2c4NSeTIBZAyFN8
d4wb/6WAM7u0s+qODFh1W4QEcHl0oovgA3lijEhA3xc6yWxhM4L3C+QPcsPSZWIbwVLTjI/KIshV
VmKs8jqZHdalCs65yeHUhlw0pmOWKr8yCmrwoZK9bHzxLqfOlZDRN5Vi50VT0If9gbhjHVVAuwLy
UxLvz7Ty/v4UlHOFnlO7cuDBRS8cusgYsm/zUaymbZXR56DjSsXNWnNVebxHtgLJLtXihWVnS0Uz
53IcP3R+ZM2EJWlQM5onPQRHPA5JeUwbeAC2uiHHiUoRTZD5YOlHLpNUnqInZQv5NykEwcKxaclF
trk2NXtcKBhA5qmttXOJ+uKsGYF6WVa38GwNsDmhAOXYDPPcVveIp66UML/3m3JnYNVAFAynUbaX
dRwtWOL1mSXn91ZnUqfR773UCJeS6LdZpMwy51UywccRM1oO2YOkwWMYynKXVY6rp+lnqDqzLgge
7HB4Lsb8yac+iLKDrSYPhMFTzAhdo1dVtCu7sdygsG/sYjgO7KkBjJQrgobu06FfgcvDveqve1Wn
oCAtCiOb21mHR9VcwC82gQ0hti94kkk7vsEbcD2oXrqfrgQVrVnny4tOlegnIoWzZBt9Yzk1RxAZ
imi47Vo6bUOR3Y5+8Rj6zS4NnbXMY7FM280reaZZ8s43Cc7NlQULG8tJyhbSEPrKlIOl4ltzSTGv
6hZoYdnvpzqZHPMJVbqbwEeZJB2gil8XQfrpm8Gj3LTLThB3MppgWAllhnuUoOz0lxrJxzkijalu
gnmBgL9u13bpdaHaf6dh6mTen5Fb3ETZ86T3GO14JyL16wyUoGwWUbchKf2zDIkHEuNSipttZwy7
tpX+RqhgW8vrVqVWb+SydWYxHFzwr+puNDq4FtYyyB5adEzyLdlg2+n6PVgvXtLhRLZYAuTddJd1
Ef8xrV0e4wyG/WbHBNM/hHa4ih1k0EkYLjM68aRC/TFL/UUqTMh4zevvL9iZssDXy/9tQvWquEMZ
5VPaRJrkRM3KzgS3mKBAWTvWmXyoveGmksPgwgv9tcX7YQn+2pN++8KwzeW4z0p2uFlHogHByLo+
biIxoZakliBReZl31Scs8zn9aw6goqqvLNuHypJIbiBhQkn9SkImbiwUNBCWnW95l8OF8P15ZTEL
eEXzPv2HlyLHiRN9pXkZgWFtaTwbyDOfVB2GVE7ViTzMQo2fHVICXbUx/1qe2LU9foK+vWDfPFe7
U092Nt7QhLYsOH3ZYXdAJW/NIpxQ7Djax7qsl1OZx0h5g0SUHwvMfJ6EU+b3J3tuATsp+AjM2ZFv
CA5nvGbkOn12nXRh0Jz76JNjEM+v68uoRSBi6McOqQ3kogtbwTMfferv91pJjgpOIa4F7p6oKaqc
2K8urOnGz9u/U0P8OMrwGDC7urbnr0nAW6da+f7vH3+yOSlNswxjL2FzgjlEl/T1BBjITe/C7vXM
3ufUhB1hOzCTlI8f6ARNCVzH3CBtWgtvIIbsc8Nc5mikfh885pmd8qkxW2u6XnY6NEBWXj1Q1H6W
YTiyvt/Xmf8wttZdzuE+Teyt0oz3MUql/+PsPJYjR7Io+0UwgxbbQGjBCGqxgVFCC4cGvn6O52yy
OcWk2Sy62qqYyUA4ABfv3Xtu0hlLMvueI6e/VepyI0LrE9bvxYRltnLUfmU34Q0JVsES3+H9xF9Z
uIr1hu/kiD4L9GWbrY0mf26h900JUj9hdi9pFwCFS6CCNHezN7zTbCah1iMDSGf97avTpCPoD8p7
vBjlptfgLMwGh8hONcdHg3ml9XDCNKT44J44y8Jq26b+EIz48zPvMTTai8oCNRXIvfthvoo0gTzB
ph7aB0uQuP9fhUPjuzt/MMrCYUWIt8VEszMRWDY1UtL+fat+2k1+94irapx6Wcjb2HWqQ4YeXOzW
XJqqs5+0+V2MSITUPlJwR6o79GmPiWY0646kFoNFedHlrvDloEdpsFbVdN8kBSlzWAyL/peT7E/v
9LeZKG/6uo57HtxR1A9uN3yUU/HLseqnN/rbTETCj24rDjCJLsWkXkT7OiCPNoje/j22f4rV/7Fa
qXLZ/Gu1SuJkYmPGKSAN+i0r8EcxOK0fD/qh1xGpTkH21BnqLp3S7WRP9yWVL+JDIECIfBUl9kC0
07QsazI43fgYW+aH3JbK16VKuufCzV9ZBH2sq/oCx59ssLAj8YIjMUP70qRKDhjZFKOPJM+B3qHe
y4Xf7tOjbEVUtXOCz7gpvJZQPo8uMSTDjwZcyUJDghspxYYIOH6E54M2C0oTYOeUH18VL7j79/j8
cHD/7kpvRoJEepU6DlKqaFGQfeqM2hPUvn3uWQ+DZf6m2P2pm6B+m1tdZ0rNtDQ4BtRijWj8WX5z
Mxov7oRMqA7J/JJ1U5M9tvqrEPLPbPdft1/WZv66/aPh5nSoxnBbVEATkdxcGw3elqm8dbrOVyvl
q4ixL6r61uxCP0N7HZuAJWWyVzZ/WHH7/1cvU+Xj/9d1ROpckPg2hFs1j1d9ZW9gOP3ZPv77Nmo/
3Uf55v71+3ulVMoB/fpWDIhJgewfoeycyau4Dw3iogv7VuOYV0NLbTJ14BQz0ZoQkpvUm4eRs9PE
fpdqMCwpc/Pva/pz0P6vsTf+95o4NUVBERYs1nn1OqsNSc11sprLck9tbx3PwZ2nZw/dNDzboXYa
2nLvsT8PrHpdxcmzYHFwhnKTqLW3m/p+OTdkFheN2DYwGk2F4LnOaxMUuViFw7oJNpY2vv9y6T9O
G9+2fSaZCaM61cqGlAIc0s3OmMIvMuQ/gkaMR/ix+zQynhvCiN3BXZSC58Vx+5XLgSWO7G3mdC21
E2evTEWMZgYjZhEus1xsW6996WZxDPOeXqTOslXMLtHyrniNPOtG877Klmq3yPPrVpSvfVLvNEas
tYNDG4U4wwu6VnHXnOIk+OzI5xgCclQb6UBvtnLsTLbVQA7eOjOGBe+Vr07jXVmogbyw/EhApmhF
cY4r9aLNWENbwmsNPVkyu22NsN2FwXjWwbrhrQNu5F7KMofDbl7lHDGWNYe5MnURT1C6QTo6k6FS
JIlYKJMpgz7baTHY1nOhEwasNvN903oPomWpmHuCwVjgdsRB4yDPj3LfH7agJsMpJ1MUFqzpDFed
7V4FONF9z9KJO8ji5jgrgyBHNJiYAItP+RCpXT/5SZo9p9Z4jjif4+PSb8tAO+FseoPejYekHx9L
N96Jov7K5G49bJ1jYepsItipz3P4mmcZb3usf8pZoOd20KFf63Kzx/dFlfKWCmdcgpDnOw+nso0f
DSZxcH100WzcDFr5VIMd8A3TxKLNBqrXFQxfzX1m5up65DjakXZsy+Pl8CTC6CSK6EgPiwP8eNUY
HRAbBH9i2MljuSx5BXH52GRQilXzto+TF6oYn5Hu2XRVIBc54JKd+bEI4itRCxao7jRw3pgAjS96
pL5uoK9bJUWCCiXAFS+AlHV/fkmr6Jgl1b05kkPkKPxh0MpiIT8vhZm2ErLhEsbGuSjx5rbqOTPj
9whlSzSQuk7HxhPum62gKrL0VekNJ+lhkBN0pYRi4Zg4yBPC2V9r3VmzC3lMopZx78NVi82CejDZ
j97w3Ma9sQoqK4bRZu7sBP+iXj22uAiiKJsXRqmddXcgPyQFzautEtbWOCERRgz6DtdYiM+KXY7A
Wc13LUiK50AfGuSjqwZVNFIG0OHj7IWIybcMYyVYjkY17QiI40nsjk1Rr6STD1Y6xvnsIOeYTHce
bXeEVFTxj6oqnkkkv3XpDkcgnNOj1gF80PNiD2HrWnXVK41Nph/P3s6BrI/5sNlLHVJs6eGO0sH8
y0bwh23Wd4Jw4tFXzxFab+hIpiAj3FXfpPovR6cfqoEEWP/vdBw1nad4GfNkUefEH1Dts3oM+pEb
HOq+90sDrb7rxEshgq/eKu9NHskgKR4J0lBghfyGL/zvL2l8J6LUnjdVdYVlLk+qB4unwSEA+t/T
9g+lcyxT//sV60Qp2NXlyqYvgs0U2rtEIbrBGB95vTbsAs9E41xbdbuFnnafaiM7r9D95eb9OL7f
thqNKLs8h666CVNc7mSWt5p5Eoq3s/LBQU5er/WZpIs4M5+SyrlXG8x6YJur2d7kav9LR/eneoX6
batemEOso8ymK5/qN3KaTdusXGYWBndXMbtFpLuXNDP4t6I8O727rlPll3rFD5sQ47vbPIiZWotW
kVqqtl7xqEW+p0e0Htuo3k9VWPtT2W3z0VR3DdEsC2dIXD+uI7HJRb3vw+GYRYM/GjVGQgqrTAb/
fi7+6JH+352I4X3bibS5aNRadaLt6EDhMhNHrJRq3HpZepMp6l05QR6QbuKcPHIa/qe6d18HPb8L
VGAnrjbd4XXaDB1fgDn5OcxoE4rOqpadMt7LwpcyVnuvrFaaR7wmbvs2jw6D5ThwAS3AqIq26XPN
2qYaRu/c6Z+ROT0oUfDOFuOQtOnVAN5B1jjDDoBMECcHGpNkotQiW+oehApzWrbD05g2L7nZbzyX
SxVVX6561bvO7YLaZvQg6I35RAW6v91NOTj/NWjftkAxPN7c5US27ZXBt0fL8fU+tlgLGJ92+KgC
6y0TylPVKy+cTp9581BO1B15Gn3++MuN++ESvj3MLISELeJLgGvknHWtOIVpttG15peX5aep6NvZ
Ez6PNjYjupK+Li5IP29H0/mlzSVf+v8YvO9W+iLP4y6pkZ6VCu6IxjTPXaVchsw9OSRd/Xt0fppx
/nRc/tr0Y2xs9FntYH8ksEGGLrqpdeUaZqnf1dMmAq5iue2jxmbKTyG0LBRnerTZhORZgzlrHn/p
WP70Xb/NulOk1HMr67F1Yt7okIyrVJwtgCl0VX6bXOUt+a/x/Da5cogBjTJIa4GubFx2AVWDAMed
rH1hYH4aJLNPIBToZ510ztk6/nuIf4DCG99N33GZlRHclph4Ra3zh0Khd9C+T2ZO0G0LEbYNDUGo
tL1O8gE2U8GBnzbTxDvraZcsc3bW6K1jbXqZQmbgTp03VpvduXmyCgmGWOqx2NkB7pi6nF7/fcn/
XVAx/pDI/noooJe6eVD0MeDNFqjOgDkbDXXWoMj69wf8dLu/TaZjkIi+11q8wjFJ9oKOOwkwKOlY
cu1Rvf/3h/xQEzO+u7FTuxpczeRT8jyh3J4Pq7YNUjg13bYscXw2bOlE0i5DGOxs8e8DO18ahfsm
h9iunfNQF1d4l+6sqTk2KinvlA2Tobz59+X9tKK432YmutUiS6DLg0cjfEqFFaWPtNBiT1OWqKdi
nyMa6mzrSjG0g9J4X2Gq7xIsEw7uz35AESS68c1JlZepsI9u2JztTjlMpXEX2lV+lfXQqSxFWxXk
lMaD+RqFxjJV8osV6YBxuKEUq4goNSBjlM1XJfKXoaieXHe6h4GzKuM6WdhBpsEJqs+yReNVyj5j
7RhLXOuRsJ1FGGYnkOefTWjeRhCVpPGsrIZzPDS3bdXvXC2+zobyl5n8p63Zd4d5rDdaBQ423tKP
05fsL/k6jrWABOz5dgw4NpnThyQyS5+jDx7jepUP0SFUjV+e2h8kU0iTmVn+ei+yyaRqBgB/O0c9
2Q1jg/o6UA+2od55BUY+27XXSmtR9+reQwFwLnLeBonS52X+90Pz4yXIvsBfl2BoWZbOMkcBZxtR
eNGQAEDKjmWnPvRK+KhwvHNh2QApT5aVEj/EaryvlOZrmH5zN/8wOXy3jlu9oU5lwmNrCetO7g4z
dR5YCn5r/vz0+79N02OnoG31mHyaNH2Q+pEQM1NRTw+/jKDce/zHMuDIz/1rBJ2SoqFbUc1V2qcY
PzpRcRzulyzbVMvXZQsx4qqxv2QNObKz344VP+wTvtupxTToc8erxoFpkPtpf8hC2jdvTvQcRWc6
u1C2dnkeQE8+Y+dOObNO2W8Moh+fmm/zbYr7QU9ySwHZFmP2cCC9G/6okageneniLfjQhAzrJlGw
44PUUNflbwDqP321/xpveR/+Gu9qqhwPVreywZvo83lOrm/kIDDMZpr55YRvRpWO+Jk1TLcfGrq2
RSCw8GKZh/GdO2ut+vVq5Df+r6v5NumSOk+274TiuNIe8+ZrZl/TwuxUsuskd9dciAmSWZaYuFKh
Pbbu578fux/wGHT1/3cYXDNqJpzrVFfDp1hhyB1iA4aSNRxbj/HGHYgGSpNfUbwpJWGIlcAqlpVx
qmPvYPW7udYACJl+jV2prkj3PA/pb6jbHyDhxndrZMQpJrRbjfCy6WSQ9gQMMB7P/LNMvySUo812
YYEzuTZXcLzt0sBNtLaT2xDNSkwKeTAEd0Jb8xeaaT4Xyh2YysVgNcvahe9IjHTy0WBHSvcF8Kea
CdTiOFJ35lJSwcEauKfBaLD3XoHWxYCOa13ZGPqps94kBgf1+UYzrz3la6oiv8KkEHd73VQlx4TL
TJtHw7sBrmKON2DsftmR/tBsML5bOufWxNfjkbXaefFtp9W7tqNKbHjaLqXZHbTUGNU5vouM8o4h
+K1+8+PHftsJx5Q1ElMFU1bl3pXrqBscAQqhMg0lqfGhklUomJSc3xCajM7Lv5/OH478xneDpppn
c++oETkFefsk0mFvuLgx8sS+KrFawzfeWnO/NwIKVq6NM5pdyC+f/MN0bH+bjiv85XXsmBx4I5YT
k6g5MFcu6FqLNr1vzO2eLddpqOJr0pEkjBb8de3Uv6ynclT/Yzqw5XT91+Q0JOSatr2bU80pYbSK
bV84n5XtnXqX+pxD5PC/v+ZPnyOno78+JwS8oJmRVmynWpwztQ6WEipmtOIqz+HCKr9hu0z3p12v
/W2+jUYjSNuJAdWN5nosVBiXGcqq2UE8heYqiMebUAcci4KONJpLYhsAS9W115oHeBYrIugueV89
22A5aPqky7hhgUhnTIdddarDYK0M5tYJrAdV5CetcA6tZPZHUbBxDQKXw8E6T/DnDM16BlU9874q
G+Smb5qi025RbV7lgq32sBQQSxWlNsE40WcHvLhICueCm/m5BTEyDvUnHFwX5od9HDW9XQyV8hqo
+UqE5aqeoreajDsYQvYikYi5FmDozHZoSS7fHqD8uYMZEvFF2eleDRRUKva89GrVE+EHPnJAvwya
K2cmxj3mvKc3QBdQPjVJD1eCkzdOhuTOnBAgJerSHmWoazGApZ1vA81YV3W6Kd0c9Vd+3Q12f/TM
aOeFxsFr1IeoUjeDXT2RcHw9TiUGXs/1NUh2mTutG4iQimMyZzrlXe72hHkFxkOugGaKtOCI4HJX
e9O7GiSfAHfxS1VDDMrAE8u8NmnmM+s59leZD08mFYJlWYrTmA73vZWcY7XaxJV+1eKbXxOo4jvG
SF6XYpI8kq+A0uxKGVOvKQ4ls5xEB6toXwtyP31lIi43QTySddaRUEZcs059sSdGO9RrgM+etmo8
80PywpwqTVbR4KhrSgDlIkB4Qc7OC+Dig+O452ISIS0KMnYUDxM8iOZVVjjwQg3wJx3Y0x6Gn98J
lTYhbUXThidN4OkuTox9bhYtMsYoWaI5fCQX4M5iYWlbPcAjk1OGrSXmQXcbXymg+Qh1Had5u6xC
NuJ1Aoa4HJ5NPftsKcqpNr1wonMfeVw+ot5bwVeFFVhYFy0T923UbWw679huvtT/63mNz12jfJp9
QhCylXwmyoQ4uh3ex047VmW3U1VnadkMjWWrJDkI75X2/a7Cq6im8xbSbbIwPeM9c4qTloWPhh4j
gg5PaARfPYXDvbzVnmosixCLbae/DNaw8qwg9OdpYLeTi89pMp8wffWLpCku1WTuCOb4jIP6Equi
BM7koFAsq+3I21UroiZdVHuKguRFK61mlXNBSqN9OXn6bhHdqQ79yszG7QiH1YyQpbrhtJ4ndReH
8SoKSfEYy/CmrCGFqfGt7XoMoc5sIbJg7Q4Op0Or2mitcqMnzbiTL5OhIArRWWFRIoTzwp3dR2dW
xZoWMMdIjkSgNBiEoM6nRRyMN3wqeNup8HNTO2RZfRHNePCsBGTLLC4jtQzCHFHCst+Q3bvAaY8D
Ynu/9jo0KB75TDgOmn5Yu5a5D/XkukEG6EcVL0WRh7emyGs/g8taozJVnKz2bX3kDfHIbMq7fpUq
6XVDpbrzuptIZ58xZtdmNSJxMQ/KAJOma9h1m90xSdxVIZoBSSE17bjRHiKILqanHuS3TjRlMeGS
kciRzkyu0ZpcqrYmfR2iTdLr5HkV8dHgsMJ2DowLRz6c0dFCEsG9iEgU4crY6pCqbWuFCw5p51o0
FzzWxNerG4u80M6sIGeb+jupjMcu91ZkvF5n/czGMIsfozG5nd3iIZA8SWXs/SScltNEFELoPupO
vDWJpEksnpI+fZBDporqTqPno9sC3q25dDxvXSnVbUmXdSaub8HUsNcKaOl6cOlDYBBRQGFhsB6y
ylqYvbrUopwJtUItgsg4W7bMwk6UvSf6uDUqfGydm9+mQXDC2h/4iVbW8JrpmYI6za5pt7mbvNb/
bBrHEp1ynuw6CxUtZKJtE7lvQWRcaxb4yCzj0Fjd0I29aTkjrAmSyQ6aHXbLsRxekpYJBYs+3Y5u
1Rf8URdP4kKNMUBmZI8KYw0PG+JmlW3MNkN94IXHpAMTnxYAgCQeW4MxMWWGi6SYYZloYiSlcSH8
m/C65KrOgzu4qYSBFVW+cLToOtPEg5vVEHjKo90OPszCD9GaO3ji40I3NJDR2cqaYBApxZT6vUYH
mnwVWUjnXa/f2zlbu1l/dht7aY6cuMPZ2rM6Lu3e23Avdw20wyYa9VUSf0kOuIQ0OdRLvPQ1JxaW
fB7wzx5oGRG+DC4ewWh2D+bMngegoB5VL+iflUULxDof9XVlKB1eneEQKBGsPMTNA+oQIeZ9aScE
oxu4WsyeeFSDWv+oV2s22ImJ624cdin1VtAILfu5mVJRS3+d3xzp6qEInfcxqq7N1IFKrgHUtgZz
EXQ1GW1uuxnE9JSy0JgKHWcybRcNooqFycCQ8okNo4S+HpUnCObTTi45ip2QhWTFNyKtxmWNlHNQ
3XWaOX4KR+hePsxQ3Y46D3Fqqa/W7C1TGmqmqmzULDwIpLhK6K3SPgEXb1d3Qdifm7IHcmDqV1lT
AsfqAxrSnu0brNYWr62o0l0KtkdtPmLXbVd20S4J4VyD896qurPSGtZ5Nz8H0fSc5cZTbMMWN+ur
Nhjo5LaFn5DEXWtNSQSufR+l42ZiqjQq1i8a007RPXUBkK1emXyC/laxrvtjp4IDL7yrwUlvWstd
D0VGCmR7bMyME03HcwHtli0Ii10wfyWF8ub2+U5POS2p+m1cknVfR9eYgYbFGMfsvABEj4b65UGP
GHly+pxRLgqUiX0F7mr2bumS7YWnLDVzvHcVexVxlqqS9C0O67NK74CcIsM3yTkFH1XCDeOXpJW4
xOawyxp5eIr1V63Idp78zY3HBgnZ8wJ2d+XbjruerPFEztPWsAj2VCeXdMZmLVk/eq9Tc+OQDkM7
97u21HyhTchPDKyaFDHkMxxXBB8H2RGcnc+fWnhDeTdFEmwaveoZizhGEsJ0AfrRzfBi8xFVwJKm
Hkp6B/GEU7HKuuO9PaQHLwgPqPwPXZms1NQ+lUr1kSInAeKikVE6NtWqthOo99ECTXn9QsTzZAJD
z4CKh4fKZS6ILQABhio2RT49xE6+saEP14yJORg7zxylLvTSEQgWOPEK6p1fqv2Wcbgm7o6VDXhX
RXymprs30iwVNtGNA91cJoSt0izfI45ZF6V6Lnu785EKArjPWY3SsPao/I0HNzAvkVsQt2BmZyOK
7SeDRDHyVL0jvm11WXl4SUTeLOdCpevrKJ+y/QJBUP+Yy/DciEpsWDUTzD9hnK1t8WH1XkldpOqX
ZTfdNOQOLdRoeFOY1dZxXH+EhU2qxgnCqrJM5vnSU/puzHZbIofo6pCYEEDnYrIJLnAOY9gnfuF0
1BrIAyNJcyMLT0rUb/ra2rJh0k4GPW7AaXRWD7JaVo0Gmh3Dp0O7ZkWFk8/O2IQHFkRfat9uMpIB
dY4BUdpvI3wNl8aMboj7bvwC9NASndK9Yutn3TSvW5LhrH56T8tBrENBqFY5e+8lc5WeTtDku+lu
aOwzSdb60q5aX1qky8q4KMCdnXYkEtHdhJ0brL2c+9igGcnM7lRU0z2Vm7gicq7KhS3dGOd6KAiH
SV8NhjO3ra1lEdJWYaMnVmjrajARLOgjTv+Ebuko2LFpRMI6OhNWLm5ITb5TRnNTkJ1B7EICtX0s
b7yOHCnKywEyyyPE4o0os41h18c8VF9niK8eYqooSy6mmB+7qGY/mfpYAXjfAjq7YuzOqUYqZdlf
6RYxRsKtG7BhFrDP4S3IS5NgBTEdBscsWTW1jH0PwWsYVmZT7Ilbe7By9ynuexr1TLLM977uevid
7VdLCT6Dyngoc9ZZ2Zrs3WJauMz3ptKckiS7jebkECnNuuzNjyHtd1nel2sTcEznNc+dq33FqFe7
Qr8h1yWD1jbv7bR9Ril3bRnmSSeBQTbXsSqc+8YNVoXqnqrWUBezpxB7hyoQfdhNEkeXtOIwl8w7
Mn2zPz/VCp6xhOSBXSWqZkeuMPyndhshsn1PjV5wVKhm347C4+RGykINNKDeqfOuzeMtP6mwhjjq
wquV9NDa800/OB+CL5G5Bm2JKfPnmnNBYz9GkkjYuNwFr/sssXOuCLw+OXV0hwpduYwZtaTAuEAQ
KveAjmVam2FukgIbUacbCiwcu10i6PnERvXYierRqbGyYw3TEdbKwmFv1o8hR7qkKIUfIP/dzGYb
LRXmN1QaMINMXt62OelmFx0NESDr0HqV2bXwHa3ZIN/dwJK4SWn7TXqFnNOEJTS39kLINShRj2hq
VnEI0D1B+UE3dKeG4ckcImc3BSNzTW6rQCFsZTG3HcHKwYNa4hdicQ49fVURjOUDW95YldUtNKV4
NocO5dGfaTMYDtL5omOxmii74gFbKgVnG08E5K8hS3fKcEMe5sa1qrd5ivZ6wZ0imR1s+X7i31U0
9/KhIPLsLohi0uDUVdJ4UPTEtT3NaIIIVF3YVCoJltjN/Xwp8S8u6MkRqOiMH5Kmq87TJ22sYySY
7im7QpVZSYFboEz3qnB36Rjs4qm8L7qGTUj1pjcOE36/TymfOtD2eKCeR/JpFyL2LoLuh2OGkY/z
K/ALcgxXXYrcXxE3IonQlcWrvED7n2cDK6KHpCSPJxYxvuyytp2PngZs5IS3Qz6MONj464Rt3cMe
OPTtsBwkcGnihtEcXujqtPZm+yJFjjXHgWgo9zhpndZjpaR0nE3WpgELMPZlsWf749ftvAtHq6YO
Wj3kHvebNXc/U29aTBTFLae6M7VS22W6BVMGM7LLKMQldjazXikmQ5HVoP31nggZkj/oY0ZXRpfS
iG+2ZoxAoKj2QeVcGaVYZ3BVQkWxFkaknPVk8OVjJq+6DOajBSJhpZn2kxxuNYmWcdy8qE71qJmI
eTNblr6Zgzv0oBO65ihWOZ6W9aa0xZslLagqS1nw3qAZbfHCETiI8ydbWsPNmPWs9N37oPME8r3a
cLybh2pbF+WlbpxXd6q+6qp8UpKgXnYNqSPwzZbyT4igfOiy/uBiiuvRrHEaunh5eeQUtam4BVal
g8ggKnphR2rlp7rGHWjcj0zFe6ooVO6MS1kXj02g37a25aPdonzOMlVa3Sbz2LU69mffABaFsIMx
MnfOxvjV6fU2KLybWFTuwh7Ts+7lbP5yhlk+kl1HcFRUePum9pbubBPUbhqLXMX/V5tfkP6ebHoX
DOfaKPOTXScP5tzR0kjvp865NUrvLIp0VY3cT51+pBbOJ1WkF3UG3GS4r2qin1R9uorGcelh0AR2
3hBhUJwVoOfSh6G31Lt5clLTWwVjtLVUZSn1pWNuEZGtbkPDXpD9caPl2q3oslVvuweHwpf8Wd+8
d0h9ay3cFZr+NcTGah5hbyfIbQv53CnaErPIJeyD8xjbyC5Zj8s3q1CeEkSbSj6dnMjY5WEckgzl
7SKUm3IYzBxXxaS8te6g+hXxdnoZ3KNWG9ZytNvZYcPuvEyTfvTkLZC/S2rzOtSQC7MZ+6WcnMkR
u8n4Ukh/vvrKSdl7OS8FqF/8rQ2lfl2n+1Mkz43Ns9JTOjTabo03M1uKvHj0zJghmPblCDFVmewe
MDibe6sy7BvzRRec+0L9jidLoqD6iOWGwHU27Uc52ZW0vLXKWmVtcm867LHNjpjnvGzPBCtvtNla
Oeg6Ze8HC9cjB5ClVDAPFflVU7mSjQe+EDLsopw8QiNEsnJJ/3KIhEa/jd50PBStx1OTpK9pWT8o
OBDtub2d5LWTcir1X1NUHSfoPYl0a8yQRNmFG8y6UbtVimGreORfE3Tq62XxwZx/HqVSu7DAkCsi
9RjS/EvVQs4hJiXrzm5e7DbRVuziX+Tf+PO70PIejLrl1aEMY7mWX7CtdnjGpLGVWeneMrzHUQwa
syY4tE4AbXX7hWlSCsb7TD4W4RrjmYhd9NLtEACobiZfFMOTYqP+lTuctOJA6RH9Lr0eFWj5Isgo
s0LdI7apAlc0DBt9rq4KhhbCywEzyvvURFfs2Mv1IFTKF8LNAbg61zUi/A0Qb2UhJvEuZd2FaiBM
0Be8Jrsotq5y4A/zmFyPnf0YT9nF8cxtEAX9Wk3UflHEMxOJRrBRti+N+pK01V2BWXRVRNquVQzV
V9iDrOuG2MDc8+aNpig5+gTRQjcBqVR0LcVBnXaH/kDR8hYW4l7l9EPPhdm38QAK9tmXNTfHzh0P
wdjECIZKZdG0FLJ1bMVh1u6xITx2qbKX+h0w5yuTNlnruZeKpfYspmA1tVyC0n1MaM/jBqg5IiFE
sqyrHDf1YpGNY7HoQzbtTt6BASrQWHIwsIpg14zFUaVXWaSyWKrKMAEluVjWdOxqj7Kom+Ma6vKL
fEFbhTN9lHd3DccDWplRUB/0ND62Vuy7RnnxDMvv25ckOhed8ZzHiS/7nR01P0ilWDuE/aq0Dx3u
NEftdibCavCHlak8OOM7k4owHhVqAjF/rx6eKOt8/WHcRZs/5v9gKbcNrcIRHMFj0uJ8Cg5TNm/k
vJ5JJUu0qY1HfiNDtVDRLVgDuALpfeUN7/lQM7pyHMoen2G1McB3LSRsfHKYzI6O9TWoFPpBIPJr
LIucTV3pYZzaZH6WBhXCKVvUsspaYsAOk/lk8bVopXIS2vAS3rBgTrRLe/eT/0hdmkCVd758p2B4
MO7lhkKeaIVurWnP8qf4FLv5ZDu8ZLRIZPZTvjVdennNrPgO81pC9VDDiZjPqS/ZRZGdHOlbdDGF
S0u5kn6vgj23vGZ2a8CJ8mPs0vWIaLBjQV0k9X1uV5wE7khnBtmwzlTnwjZClz9r3WNmtSt5pVwK
gtwz16Wx8nlQkwudaBi+B8MpB5XuBT+U3nZ5pu1hyefBtDMxnXDH+JLabGzs6dFpPovpPjTP/E1p
sFY8jVIZdaO2xcR/FU1Ij5gAVLEH995Cp+f/3FLcSbECJwp5C2s38rUUDb1+VcoDY6y/8RP+TbDu
Rg7dQ0qDzarvwqt8SHZNKVmLeXyOW5XzqDoCdkwe5K3uDZQpPOE6CngQPXtPiJtq+rQcpick89Gg
UE2ki7UgBvAFiM8e6MK1VN1LMAF9wV2q97fyYN4bPF3RMJ1dx/SNrrmiTY4sGeq+vVC5KaWHWY/l
BxdoqT0qDL1o7hCy+QqHF+6WwA0nejw20UYFSCSVDw0zHP8DbVNv0RD7XE+pafhzXpPmij8nH8QY
tEka3tCdD7wb+aJIq7kBngPzg9WuE86EE+ZUhpwEAKKBqdnrBwj/jddIrYcxl1eIcevhkbC6rfyw
hC0wr0ZI1nZAPJRTUgcsvWWX3bu6eie4xfKTGXbMvpIgkIibEf6hXh74DCt+6sbrMKVwq0xLGJ3/
h6jzWm4ch9LwE7GKCQy3ylmWLMcblu22mXMC+fT7YXar9mZ67G7LJAgenPCHhUHOR+rUcfJ2OhRP
jZy6W+GV0OfXwjrLDMonkyT1uWnz4lGQEJ7dOXnmxTYTSf3CKWhAoRsHBoTOiteHt5N5SxmZq2IY
ziM/PRh/aMrw9LmjoCDuu8cKTfEAlYtCzKuOF0Ef84MdvytBM65/iNrXEc0M37+zzoORfU+4bSgg
RJNUz60M+0Xje2uJYgR71Kve1GulLo5foFbmvwduXvhA9SYY9UG9HtWQXgvXIyuS+0SHa8hHq/ua
Jck4kjcGZt3uRkvf2/GdtVIaKVGUvvKvAkRC6mDguDd4qQRSuPTmmiN/k1rhNcxvVtP/En/q1jpw
qK8s50k9StuI/BXtdKV5kUIIUfGSJ6M4LvxRoZzvIYBuEwT/b8elTbmyMUKJ1LbaKu0HBX0BbpQO
Z5XrKRozq+j2Ys8f7Av+6xnO2aYoG5yQiQSmQO9dEQLNflFaWSyHAi7xzbip3pUtI5+txEV6/xvY
CjeAa+KmsjHOyN6Ip9wDV6bUT0tSmP//aSLcqHqYXCrrrWIaf6e2d854R8WxIe/WfOt/H7F6niD/
1tMwo3AtYV03AADFAjnqRUEgIxrVzl+QPBz2Ucqy2r3gKByXlOMZ0dN03z0OIBVWhXlmTPjj6Geu
Tj3kNNF2vElu/a/3kSSZ5z+X4W4QVYyk45XagXS91N4LjGyjynt2g2lukxDpcwOrCNyb8Ph5R5AL
oOYGMRzikG5ijjih/Psfuip9B7isqh5aNWoJKsF0hE8yA3/DMFutYBD+6KgQimBYhn6xTrLTwHsi
eHkiEb7OENXUKrW/6kBjPaf4/t/T0d8z7n5sblV3jgNj+V+z9T9PDnXQsVFShiWYjoBjYiGJB4QR
Pkgdxl37o1Ydtw8vCu9cglr00P3OMN1W2X+CPF7q3Dvtg19byxEH0gsvqnoz1MnBCR9dDb9fCJ35
RVds+BXqx9j2/PvQvDRdSVf+B6AidPebin5W/B/4SD07tReUfwjbi09SWm9qI/Ibas7xHnQa1xMT
lswZj136v0qNkE8Ge7HwgnhZ93forYuK1IHbYjGkUZMouz/8au5Lva8jzFGzWXOitHQHGu2jAtVG
vFFaOgQ7Y262Ybw1KWsqgAlVJZ7V/otKBcOi6/ffrorIqYiTfCKn8sCpNLcYvlpnpPFXKhAG3avl
HkVnbHD3oyvwLSFF84dHSYww0qGNaLZQpo2lXHORgoyeKdNViTJQSGN/gUdbHVKupvu2+IyTfqVK
Bc+uV+oiSBcq90igC5k88sz5XgKK1nWTpYqrjaeOS3Vy8ncuvT42m04nLodKpkRUlYQl07EFV88/
4OYmbo6L/89npwdpz9toBcAAxTYbfiogAE3IBLNqTnCqF7bxyvKoxINfG3C//3tFNeuIS7FKO/iG
ikBsCT6eXcFKzNkf3+WJ8E2VGcT5GW/WLfYx7fgm+mGLm9Kih8bYB1jzyQXsx5UKQqXpMZQaT+py
IxMpOz4+MbsnpxR3lQ0a7lMkcZvVN0XtQkYY73OwqVPmzq6/qnEdkAGdzl+AXtiKsDLvTaitIu93
ZiKVAHXxwFXb7mUEORWkT1588PKLnP6lWgWe46ZNzdZ3u1Ua27u+tLe4vA16h3+gErNyftv0z0i4
Vwk7xbyoCJrSuhmprtmQkRw4NtprRUNiwKjZm+CllvE25pFFPAQ2nLoptXjmBXmZ1UwignX4Rt2i
ekXz6qIOEnUMB4F9YuHULiHWusGn40wrK5qiVYbVi4GxQ4jCAPX2mG1L/V7pf20EGci9cPdGgBFK
Er/a5A0pjRkfvQqolx9a+itsfSVRDeen3BpdmmybKbGJtI5OzPCPDVYyImyPjOc8MtssoVAgQ7Gh
leY0hhMcm+WmULSgeOk7YtNN7T2DZBrNXwxaFyXT6GSuToYBHdxidP7LfyWakYWN72AHhomvXT4Y
z7mKckAPaCADt+O7XHmff3KFPfItyRsfiITCwuRO7PSFxxnqP8pawsCSSHTW2wiavDSyHfOJzSRJ
Ox3shuXFno6ygquMrS+bQlYWM9+Lso9hVTpMHPnK4SXXo+I7xyKWh6t145m/dPEx4auUMmnKtuoH
+SqTyZU/ABPd+Cd1zB4qin9j94f688Zzv3r3EJV/cPS2bVxtpaD0+lPWefqv60XPYAS2MvVvnSlv
Ef1UDxG8yv6YyvwRpRTWabR2E7lOsRASWKVUDOi5SfBsTxNah+BlKDu4RgdXez0wqc/4B7KAYld4
186f9ywad9yH9TGcU8g+5dZA82kDOU6t59zRImGy39GT4uJb6NFURI76qyqzD2OBdpsutkGa09yM
sC/pQMV6u/+eRHfl+ZiDtpCOPCa8F9xaoyPXp2lPSRZsu8lC9MUk646vDiLR7oWB34T7Ykys8AcG
VW21rYhlNnJkarvnquNPztwQooGLUgJUc3j3Invh+W/scnUSTtNJqZEFEbgPiURVvyfkWLwuCVl/
kLSnGj9fPssGjdVU6bf0rGlnCOEv2Ob3skSoKJvOZJVqAtmYiGGkXxm+iWr9WKew9NfzdGVX9F78
1bY4qBTtAU+RjV9BF+2qfRPerOpNVu9JBi03UIvbGTm2T86xxnAkEh4o7ADVLv/QpH8TTz2L3mp5
4c1QbjzOeHEVarS4VaxlHXj/fYAYlvr4Nuu/E5a9hpmf+FTln8MfLLUp5HOoNUjs+mqHqstt+An1
6vFlB0qCfxSDeQDb1YTOGqewQ9f2NCutQzFijchAk1L7HPXHBKAYt0KDJOq8p0yzmfRw5uOFaUb2
LaDfWRn9XYN/RuNE7/a5nvyN6AQz4mBYASzKorAMD0Kvv3SmBXFUgoLlxREB/Zmo6l3l2OwvVZxt
mAkYvk5Zluo/mPeEKydSVuEpYqM3UTYMf7qmODAl2EVeT3WVh9fBkH+DVe5AHB0KcIYCd6mFsInW
XjVfgD58inF4NKl+9nXtaIfFiBsQHOlGN6BD4RzOuO6RYVmlTxFFhRy+fNhiNAXnve5UNFRxP2XG
CNInm3a23XyYfrH3WmvfFyCVa2gzDawyEGjwshMdY6o80Be2Ny/zyWsBz2DyjBxWvpyQsWvB76mr
8Mu2WDp5HSCVVzUAwn3xHxTJJ1a4mc9Lr+YKbZMsg0yuXM6nCwLm/iow9fycA787IAW0T2RxbU3j
nym6YNma9WXOjd8ggLKCODiy0j2DXseBbmUN5Pahi+ho+pMZJoZ+YXa1u+GFQWi77Eb6b1o3fNOV
o6lMCV+5+r9wBslYzEiLi7o6FJO5haX1H+LE7XCyjFJxQHcL7E32VdvTvgvylTsaSxboOvJwMy16
NylLpjZ9bcLyizbmg54stWP/WcCgUZGzxFCpQOoVxsAqivR1HxOLxoSuSexFB8/IP0ibb/lAO4ZJ
04BXjmaj/kewqobKWORN8skUIl+FciLSmLDVy4fTBaSS+d2cJVq7BilpaUaXxCoYZdekRNiUofa7
DIaKThMmmcupbWiVi3WAyBLKDu2xC+elGWtXxvlv9uj9eT5Bwq5uFW+sZmRHhmiLxkDtjiEE9fP0
CQgNtJcjP2STvPXINJpp+mG62ZuC8daVjuwfrbG2Cdd+IcCVG4zmCdjgoAqUE3qHQY2GQ6Zjnv3E
M/D7CqZVJIxLbOUm8RGtFyNkbD86m3hogVZM1lOnizN6IMki1FH2MJzx3kzOHxr+KBuGw6tvJcU6
lvm3F7Vr1433rtFYxzG1sKwy0WQNXsZeXAyKA15BtkdaE0PJxPsJQ3kSZrM+xEh10tIpD6NNetKA
X7v37owxA0O6RnXDXZQssprehzaCbmEF603c+MeSaWsx6vt+9u6dnlgLLXTztTaVZBZe/Wwp/6lc
/6mjBm9UZ1n42P1OHEdsg9Bv20VqUXj2E3rsZeg1SzH366RLuqVQvlpyot3bhfmHMzHnt/1fD9XX
ugExje3HHojKSmbOqk7ojJd2EtLbpEJ3g3BPLrnEXypfhOX8QGuYpnnvAOPl5O/TlYwZYDvzbXTi
4Bj43lE4SCFSqQotOjiaRkJo5jjCGQOQjnlvBsOHZdc3Q/8MOgbBRuPshHQvnuepcWVz8Pp5Fdb6
PzQz1javv6glo0ItHJ6ruh9WI7qui57dHILPQYBiPAWM0ObB2/p599VZEgFW4zNJOXIa7dkZ5/Xo
aee0G+8ulZtlI/HXFvX36KKYYghHniFrxa+G0HYaLfeFU5KqZwD6vMyUy96q8VewLZQk3W7r2cY/
2Vh3TU+7pdZ4b47b08zDISm15pmmR3ZsTfGUN46xBu/1MLv8LfOHcFuHCDhhJFWmEx1zVxAByWYz
ED2j2W2aKVkV1AMrx9de0xn6oWGVe9XbcYdhosfiXDLEVIXmSqal8bpRRckwHvou/9M0UJ+uA/yC
3lvkRkeED1Z99N7N5aFy+/e4rpEbWjMy37T5iMq1c/bC5FznD849ULEfWVOtE3c8u1D8wIjtXIzd
Ks1h84Jz7tbIpZBFkGvRVqZDMt6U07ChcKP/Jep5RS9GvOU0Ujht+V7GGmS8eCazKT4RB9EVmXnR
JNSsw4Esr8mvEyKRGWzaTKSgH5y9OnIBDU0WkxZ5Gat3EIoLdRYX1DAJ5alH/Ts74EP5/wQQ1ehi
5J23+ZN0vbXVNzcLHFHYePsgmbdaGCBslhbb0gvPhpCnse/2AVaZCqk5AdJRyVEapmesEX4a0X+2
WfRuIZQnfYoSq/+miH6zG5PZfv8xovS8lGV0anLzw04LWkiDu/TJWBdZbuzV7SvQlNYiLVxG4TNO
BSiLeeDf9UM3hv7aDsdLTvI90F3EHuRkxmBjsyL5agP73iBhA8S40rY9siir1uoqFGurB1JSPiqW
8XOsJ291NqfnxC5vvjXQDpijYNEFE+zj0NojnAqau7vKpPzXpcMj4RyefSE3ceAefD/7QpaWyOGP
HX1bHZw2i+caVQCQthowQ5oY6auYTL03Ju7asZ3j1LfxLgMiGc+4T9aNR02Q2PM5E4CAFrIQJZRN
g8YTkO85BS6eDwJXVaZJRWidMydP+X0g4fvaO1FHWiu894qtl1k7l35gkxhbFw8/VMaINLNRf9QV
WHeuwY8kGLDYO2DA9mlFKVxlOSvF11XAqZUa6bWLnM1UIrODrPEqKkgRuihhKJE28UpzHei5iC5U
efI7gza5zxOf0vcLavGz3hrHGJ2ZVAK9SMb6ZCRzsiShDNvsY5jyv9EerlbaPxKR/OWc1U0TXuNJ
35b0vZ2Wabfbh3+l0SN02xbjIpDMhkI/OBBa144Wc5AxYhPYt6sd28WM4b0kQ3fC2UDfOGED2i57
0b4pF2/hOb91bEc0R4LDDEdVL4xTzMuDEdnGCYOPytf2tl6fw7LdO8QAz9c9bit6aUbCLfBIUH/p
KB8WfllGnJy7qn3XZu8JM7xHQ41iKnzQkL+ksDq1WL8Al7mnQ/wqqX5kj0YHaJQ51j9VfMFn6Whm
wIugk59VftG6/TLzsq1exwcrb/YuGj4Dm8w1DZRUSTTMFne4IgO3SQBTqZoZtxt1Ups4rk9TfVI/
MRdAFDmALlFVSGSXg51P82RVZROjKc+huasfI44bXDkpB6WL0Dm9ntTVn5Fah9QZpPRHiEtmhDmm
4YbEWfFdTE6zZKyhK0AfwMdm3DMdqE1oVU6ggCfzdRLpW1KKs9NOH1A8OIFjso6ZRapy92H1drrQ
w9hlhjO+5IHxXBRBsQhqG+KFjkt95+1NGdxjMX4Eo/bEtHWFifA9wjGvHb/xEnqy+es5VoPI/DDO
42c6yE+YojbtYTqFPHeAsUuQ2hzK/ha63F19PbTtYVSnZzt4XLyhPUxE+oyqqJYjTe2NHjfXRoq7
n1cVultIHjHHZNZHl5hW5lGBjGUrHnmHt6PNMMmP9Se1ylnl2buhzHyemAhWZT1CYh8vJmdqUnu/
CGbVS8XgAa7zikTnS9BbZ0v8Bd74HnZOsrF6FmeAYcHVR2Jl5h6zRRGmlDfzLZn6EyXTbiRuebk8
tkH5rCxO9bre1kVy6Avj0KY2s5RyWI51/wfr7DnT7e+OLajaNGZVfuQ+sCwe/bkWYlNiC+omzXNN
aY2U9lOUF9TaBlNoHBEMQ1/jwLw3oom2a5pv69TZZLM8DoV1czqQ6ug9teu+c7AhMq9jSt3aCyNZ
khHJRWhah8GiNRb6Md6WeGD4rseqSaTSTMu01hpYwn0uAOLnsvRWbdNqm6amaUkvajSAokS2Ne6h
ckn6wd2pAf+38OcJy27DRoU63XZ4jSQUgUE2rYn1yl634fhEXH6la/W/rm0n+me0/SQHrAj9TSDp
kTm1taxLb2s087Rv4vrbd6oX1yp2M7BrPLNOfgVtreiew8Qiqtov4dB+wcg+KXysXkAAMidmfvF4
jwf/qxn7N3W2+Gn/gWMoWMyM9NS3N8Hc3qDXX4zR7HFfRehRit+hjHmdrfDsVe4LacdDgG9X2Vjc
05ePrFPotH9lAMgmhpK+0AaPzNZDRZ7fCDR8fgdxRCpu/wU9AO4+hRlS06hODBf+0vQIPU9beo79
UQTtG5Fj3YfT1ai8T6kca9xw2I0D5QjukUdjisKlypaZMd/63ioW4+Rw2821nYodcWBZ+gXEAXOl
lWi76GXUgRVn3vkfqF2B2DnNIFPkc75Evxl9Z/oNkJToaac68Yy1kgNVrqpwBHa8TJJnCrE23wZy
eB8aIMeTkuywwcXqzpdFUs8dH8kW71Hg7k07eddGwGGVg2SJ33wqEwsdxS31Z2jMGJmWz0Mvbqp6
slxUFPD6U4QCjY1dxeiNZZnACmOentM5/JGMCFfuZG9mWf3qAGkLo95VpX/zdYTTI92/dqK9eWZP
1KTJFtrhZwcYzRY01IaSIBkKwKL0LlcKeY/P9KnidcO5jBffzfaaxuiOc3rtWfPRhH1IMpvvsrA+
2DOqPwhYY8CczIBxOE6ZqX175GsDfJG+RhvPQ8u2kgWSSH1+M+P8WdNMSCPN0QFobjTDP5PECb18
e2nHxlHR5UQ8L8skZ9dk+KaTkRaAPIPppJDujSy/y2g4Cu62bIevouU9jZiNLNymokbKNnUzPmq3
OdDp30VN9Vaa40PI/GDm4ZuNhqGbD+tQhzMGDcjq2OpTR18HpmHIae0R4ww3f7L6rl82JFAL0VP2
6qEGmjBndCC6DyfuTnIWD2DBa8DjW7WbPF6w0AKfQU8IdfzXiWc50DesnOY1cCQoLmMEZ0QnoPO2
CXJ2Zl/+DnH+hOPvLo9JTu0A8+lKhLcacaYOnSQdL2jckFs4iXQ8qnnaOWYPz5lyCT7hlmXuW7Ag
I3zbxujWJWlhPYT/XLQxlk2gHT34HXgjPBi671Jf9uhRoLcIj2wJ0P2QpC26r4P5ipoX4xHfyJB4
gS8lqQ0A1nyEuv+VdvnZxk5OmfaqvLxwbIyPhnarlq7LQcgbVCrq/c4rwfS9tXHjUjsu9IE0RXP2
Wjb0w6uOV5yD9N3V55d+pPCYMUFS6Z7Kw+Apb93SBXYW7ifCWsaRM7nVcYwRnyym/svJpxUWsE9a
NW9yfdaZ/7Qk+VynSz8rZw5iN+VnIfx9Oc3AnDp5znE5zhWVxW63fmt8tbNLhxyrTLZfvSzmaB8i
5E9lGLrQHVn8SC8489yNPuNBkLvuc17UTNrJlGzHanekhksfJvIyCeY3CViiarIzDtC7kGM6dugr
K80PBG5RuYpWcwb6dTKvuh+f51q72JUG9Xw+D4m4oXfJTCp9z2PzKRuHlyRBzrnKn92i22TpRMuE
JUjC9Dc29Yvu0Wjga+iFB1XfOE73p4LBRP/TysvkII32wFFtrki0F7IW56Lomb2bL4q35qX5Uy2x
zAWP96xWGwDx3gNTHAvktXTDPiEgPHDp5m6gmgblfBVTB7mdvFRNRrrEfg7G5hDM8U0vwLMIdBsn
HXJD5ZVHsA13o1WvOK2fzL3lFRqzjt1TVTCxorMk5vDG4OYZ50fgLMGhEB50sQRSF13SpBlPWEe+
uiFWf7zhhTSerdy9aC5Bk8bhHr7JUh/KpyCgnOHBFHYGxBkR4oma266Z87FAqGcW8kPLAF6NUETo
+L00wdzjQxQeHboQDeyGxagbd/iDM6ACcYdps2bC+sLk8WHEEKG8bP4AXMkRlstHBzq54bPpIRP5
HDwHdGQmFw1gZRLsgFaaZtAqMLrvbkzPANE+haE90Y98TTvxjbQmiRZQ20Rm4BZUy3cGG9dCAt0F
Sfc0Bf21lu2GSLd3ej9jxdFSyKW8qZtUr3UPu0mdYl08/pjm3dYFQJOk/bJsSzVuQLC4mGqv0hIR
vnAGQxbY5UUESNG7tk2EhswFuevcB9NHAa3RyWZ4JiOQAuX0Pm8AK0YrM0Rh0s4wSu+C965KSGna
grHzMKrKYP6n3vm6Fi+RbB5hZhyKIZqXWFNBOkuNiz2EyrOW5k1SbCM2iTPwKLxJcQ+AVqQ9VplV
LNc9M8Kxb5ulFtuvqnioYG/SMn2lbbaeSvllTRLOoSy3faRt2ykRTBeqJxXQEt84VLI7dFw1TTf0
HqZlS7oSJ/ojKC2ecHzFcBRIRjoDewcz2cwto8BwLWapA6wB6RdOwQ8VzMLo5Lhg8rzxavo3AUyH
ZQx7LyWnHNim8KoRcjEfWlJ2K80z31JeuqgO22XZJ/dY0fvC9q8LzXtOTRbzBuqB6qtGh2CCQIg9
DqbqLowbs03LBXYDS7MiHJdERuTdrnM1vY34NyzwAf0x+oHXYd75E1HCpj1Mx9ftFgniX0tFdVec
rDoncTYjcOOAEDwtuRWk10On0of5NUhnEt94A5Bs1Y/z6wRP1be6D1Sj9kkinoEdMu6dyp1iv/jq
yNAw8lnkEbzBtrFu3ALq9O3wPFKHFehYiCk4QiVhohau28xatliYgE7fVFX9VKXBP31OTk3HuoVE
VCvKmUTa059N7qcostZY/emF9TxBSSxDRhyVTnucM2XWkn0tG4AudgCFuX+YiEDN8FDMcv4uXDEt
JTP/MdXfbLuvNoMP9r+P07eKe02ywoIBXn4lJWRphlLx3B/CtnDg5OFUjzwB0GVkCQlmBg3PBr5h
JOhATs20zEREe3i0T3mAJxggsyi395FLuUHrB7YnXP4ilb+my6TNH8NfgP7vucPouMl7kuUYJE+1
Nevgkvft0QYlb3jxf7vT1Bh+9O10qlq4Mc04IixE0CtIAaNSkNLF4MZacR+aJl2TL/8Rz0+qttUr
fItHQRgqADNkG1nbmFTW4GqVBYHSWZiLFqCH1JZUl9sYQxNsVelvR2EPlzWSDpRu9zWt4BcVMAna
lPF34nzr8A32hgUowkSEJGxhLtSBpe2LMe8VXXcdM+mznBRjtiA7w50NV2q1WmleRt99dpDttMz0
A3HKc+r0N1hoS44eczmWAWPJ7GGWydZ35JuA4pe53bqdtIczGR/kpBdkvnYoa73aQqxzJkQ9qgFs
GJAypqAun/RfQrIPR9cC1y/OthNPoJZnADwWfALLfi4sEFm5jpTi4AMSKeGEmuPZybVrYNIpb6v6
V5/7DwfxAxpBbIEg7+yF+rU0DG9JmXMGRzndsOSJ4pO3UZ/9YyxnbOcT56yN8Xvdh6hIJ8bedO0B
fvB41TJgsmHDxCJPNuoOSWreXVjGC0Mtt0Zxqg6kigDuub1HzQy8RMOZkXG+uTVE8pFMFWCTcPhC
bR95HD6i0SRJa0S5REpVgahsUYQgfNVihE4RpsvQ00D7Alhf1tTomWUeY9u6RtRzPh2ZsNHloXL0
Z+nBywjrP9yS0drn4CrziSedPMEA2xkTTWzLrO40D84cZKjRhKcR5QI9ardSZ0gApZT6w/qaw/bh
y/EThd1HWoNpx3fhHgKxX/UkmXo3PQXkQWg9XTvZQL0YL6XTbFMZX4A4IcuPVyA9aphK6hOeW8d8
jIBMl4w8a+ofDeQRqgQL0zUPRlWzTVEPgIRlrOWgw16Ur0zaDtJJvhHcPs4O4K3IoFESyOKmbrCZ
ITqmdFOBBz1yklJ4W2I3x22MyID+1EY84rQzTiC0NsIrmX/Ia2R5W/ptCx/Ogla1KE/Fj9ykGzYw
E5UNpkwRaghz6WWHZqgPpj8dWmw0ch0gH139dWb0r0WeBgsMteleJiSOTVW95DQnqF/pI8b9obfC
QzdV1xntQyUpomszDYZwN/YocUCqAOZZv2DJehjTaJeg1UAdQyc/i1/HyvrLGviEBnxgL/WhU4xn
fy7O0uPICcY6WWCU1XAsAsQTLbJaY7bM8/nFKpoGuU8IvdMMUmHu2TxhVTwkf9+RMxhdtZpjRi81
k7aq67SlYzWgkiDfmIgzxFaybobOBCapAe7yxOsQ14DBI1rinGiZ2S31adhQuByjQmdOjzOvRkIW
0QVTEh5oY2OGAh8vCTmz7eRpJDJX6bR2QuCovB+LmNXZdkMzndD23qau3JXk9knv6FsrceUmmZAr
MfTqkcwNHQf/MHIaOKIC6doywR/QszZLwsBEge/Z+bqV3tEYjGvesvFgC9NkbkhKmfjeiMmgoxPt
R5TJkfzwzamzfRf36NJifDV09j4LOkCEc7qJaXxOKpNs4OmTe3g9YVJ1tfqIktE9hKqFFNn7OJt+
imLegYW/2WPOZLZ+LwsBmxavVvplWF886/Z8C41sFdPjrK3aXcsxhy4OYGZieAS1QMFtAQTmzq7N
w5+ice++O1+KUbsjfHI03fBJtMUzPTlA2RA7nXFcaABwrqNPqxU/C8eaCKZolfRIhevxk3CCD8dJ
9oYmmXNIcIlVqINJd5OzjulnWJNUWRr9a9hfzHYr+OilhcK95oqdtNp97jh0Bwbzm5n0RSpIgN0+
sRXp5ZX2vhQ00iI3uRmVme2nUELLazW5jqL+1UERC6NwjGUIyEOq3V1GNxECPOtIZijHxPpvoFe3
qIPkqUQWLO6tT1EOYYCuhcWTTFo4a76oSFT8D2LoIdPlp3oQyYjGvwG0nFNv6+SUQQNI3UA7t2Tu
GZRCm33ITL3Z2tbwNQloWIPtHCgV9pYHo2k2hbnUEapaNMwd165Og2CUX22Sn8NcBx4Jz88NwwEI
Hg2bNKirRdUj42OOhr+IIfHaALhsc3yq2bywKLYuvvaV4zKXHOdrNrlPrYSXWPRvRZXIlY6MzmTQ
wIo8QbtHN496BCHaycNd5pdv+jzCci2Mv5K6zMJkhvoS/77ZqZC6AII9cGh3hvWGjvNz7Ip+2fdK
QaCBJgGa2ou+1cRWq2kkVH509Lp8rRdwj+D7ogjjn7qxqzaVlh0j6fGAw6s/fLaW/Qdr6S+q7fc8
5KLKnDyhAsS8EKN+RVss2vWZ91GZoBj1zFu5nthrEaSItH5ymuredZ279Lx8kwwMukLrZ9BmehcA
cLXeeq7HhsNPGl/2NLzqmXNJYaUMFqJuSMDBwU/AY5ap9qwEh4Qdn8M6OEFQYQTZp6951m3NVlgo
SfjPcd8hs4mFgkXPsnT9zyioCCrN9zjOeBJO+KEKoEtIcA/REpH1fQbDaOVTlfnMtakg31oPjlUH
EImCuBS4xxHakzyN6JwY3iLwsaUGx/iZ5t5fqhQUqtH7thL7PrLVM1ccnRhNmaLYTsI8Wu64D+B8
pgF2Sr4koyo9/x8Djm8eH7Z8mB3CaD2LciSkWVfNdD5StIVcX5wcxCEXYV7oDAoj8JSd8UMDBNEw
on3WNjxY/TJI+YrB5aP2sCLwsb4UzJoWVuh8KIUlNElIk+bsIsgz8bLY+765kCj0L2novVlmcVMb
3jSShmaK/WboTHFa8M2MahEnaycrRllB++p1tpOYQf3NRIpmAv+KHTC12nQD/0fQEasJQvGia8pb
NHkvkwbFCHqDprv3SV1xk1FqxO1BBz2yAjy8N0KNnqt/V/AME/GulI7ZQDpnEacVDM8q0++uF+9h
IZapR/6Byu9e1XEpfTXgcv2TZsXHqIHMWCJR0zjjsc76s9LfiAbvM22mp6I1vq3GfJMjaU3vPqLK
BI9tbqPJ+VAPCys+PAiZA82MX43KvWam8ayl06XujEfpWuvJkauIvWRJ7QgJ7oNSmXM5R+U4mh6u
2gSx3QtmVfmX4Rm4tXKqMuMrEbyKrtpAnWQEwlll3YCbef5TK5HYilbGAq6OGhGgpC01PI16CJ11
0a/MDLaNlZ7TyGP2lJybEk2KCZ0U+lVOa/+DSr/zpuzY+fJcI1++nAxx1VsbLsUsFsYIVbxifDAb
FhhyozrNsQWrN3wMaHapxclpKMKBnE4pPKEyQxXdbf5GZDyUWWUIgaCOuv1Md3LKo1UTDf2y7Tko
7PHaUzyKwfzVTI54S2N2DQ1FzZPsDsWlCb0KfQwwiciCZUoxo3TBym767VzACnHpXLrJ+fJ8irvW
8S+W9G8hrerU0w4mkkWqHeVl+S8V97lEgz8fGZWaQQWoBm0h3Kf+GYG+dOdqh9Xn/3B2HsuRI9m2
/Zc3fjAD4HCIwZuEjmAIyiCTExjJJKG1xtff5Tm6j1asNKtBd3VXZZEIhMtz9l57E6UFAmbUzRG8
CstAGwJAFxPGgNci8sSN1gf3ERsfBgNkCoP7KBBH6G555cp5sQyOOZE+70OrtlUDf6c1sHHm6QQp
JQLJZH04hr0Z2FBsxlzd4DYv0PAB+2kX/86v+wHKan/DZkrMuGaKtHnXatGjN7n7sJOfWdv9hZH9
Ax3V/gbHDLwwgb9Bkq+fpjv2wUPjWH9LX/wB+y2/QXv9NrfyQPMzBtOKbjchH8ZwCk3qczXFOzt/
TkBZ2AlGVSrp//62TPVa/gEr+Iez+fF2H+VB8//+j/F/dUrbVTzwebwovqUPBfTjsaXPR0QiSuTs
VbUZRqe+Haf8kQvIHecVt0GJnGqXOhWPYOxuOhmvkxyFuWLgERi0NcSc/OXbFD+9k2+QyRYpN+E6
XrZTTfB2rH7ZdbCRhF37iBZ6JgfW55OVOV8Jl3RftBvFW/NnHM8UM+ilojokI0VNgzK2qAlgo1mG
3nitx5Jhm/6OrORhDkwK/5xIe5hrQ1U9BSMgQTBk7wYhp3/5JP8chyjkN1iwHbZJMnLR23lGfev6
goZKUyOGatZcg3o0NgnZg3QX/v17NX56b99glegiXCprWbJztO4q+vZBxftodXiPwgLZaMfqC5mj
yd2nrPee/+Mv/caoLNMKYtVEPrsmgvfSjA6W5JY8eOGH3iIXDmRI3WSwEMeUpyZO/jIlf5jx8hux
srE13c4II9kJBPRN5biLqMbtNYv2L0jMn36B+f8jManpOFM+O/HO6AVE1xG7ZvnZ0ZH499empvc/
TcFvK1bdtLiGVaq97qb35PJulLtZnaS6lv9EyekP+GcY/0JQ/enTfFvBWmwrOjXFeEfB+Bm3NCch
CmgyX/37pxHqrfzDx7G+rWL1DHVRZH28wzl7CB1sYeZEd6gp7NdYpyahZWvyNdjMpMWtzFONwWh8
LwM6UPV0iR39FvgRYW4hAuogutGxHhieOCcRijcgCvqgX5X7s60MPKaQ87yhPuUdbg5d/0DvitaG
LGkn6Q6TU//lM/3wyqxvKPOySzoknBMDIA8+EgDRmCHX2ij/MgCMHxZh69siRzt9tH3aDDuBVMCO
YqgBfDgSwT7bTBl4VHXf1q+EynCUd821R77ov39bP8QbWN9WJdpdXGh9Ee/sdNjqsb8Kg/K2h8NA
je2/zR5LvdT/tcPUARSRRugxgA3t4nj9m05oRJ0nm3//BD++vG+LjsD8UCCSi3eJXVwDOq+lLdaK
Gq66RAhZPpRNamiGQ0IF3Kz9v1CXf+DkWt9WnSzOiOed/Xg3Tdpr2YbEd1PY9436LnXDcElRzfjb
J3R+Gh/fFiCL4n0WBnWC8oZeKXp5die7AIES2M/K6VwE1qdC/UAhAgkr6HGJPii5vlbvnW4e0jHj
PtJUOP6E0sunXC8UNcvui1Po4f52KgzEFYWYvp2OwYRh2cTHVVApD6jZ2bH22tUZnfCcI4nqMpjJ
hBhJn05I7+7DsDxZXbfqUUFoLR6/wR9ATJVL+AX5Qs9mnBkuEhbuulqCfBSRRu48WVr3YMbuL1uY
+AfyBH2Gu+x9C4Jl85QX/XMVO3tvTt9GDzuw56w8AffInVGtD7TkYXom+8GJtgqB0khzX2jmC02s
nRuiQE0T5yYu80NtWisNsNNEahAz7COw4DJJNFCV53wNMv/UEpJ7J9HddBnEYGoSkNliWAU1Lbc6
HPm0DRTAuX4idw3dgjQ+WnN+h2S71cLhj6hcJPExSYKHTuseHWf6CgvnjdTaW6713OiybOvI8SYb
2pPA0ATgg5MR1fsRvgXFrd5VNyZuvHXjPNWd/iqV+qCXZ7oQx8CoLzMFjwVaoVuLHDrDIjsSzlzU
TLuspzFsE5kr2wcf5VY/DitJSR1cZMFdTuZrRxmcKovuVYL1aPxUAcgAHfd95FxqG4piRixn4gLy
QxAbQsdMQ/bqcrCfhCwOhls8SthzXQc5GE2bN6Z7M65OhR88YPMCyd9zPcVyYlt1y++zqSZ7X2M4
DQszE5/jiJiUiA48YAs4Ok99lF/CwJNKEXtyCYSNiwJDTUB2D1/5vy8EPy3S37ZR201x3uGx3jki
fFMoGdz4DLfpL/P9h4BPYX3bN022TOF17GuVhSzUJjoSJO+xcat8EU/OSvgQNwYjexEsMVTtblU6
QJBzow71cIu79Ew3codCCC6PsRvzBHQQXBaLSMe+oGM1Gx3Tjfg5GpZxucAUvO3T8r8dkcS3PXmM
4jCZw5o9XwaPVtneBnP4VtThXzawH169+LY/0kcEttUWbPncnnPWQiNzaOwW//Hpv22PIijn2Op1
cjAArvoNokdYjIET/e3e9cPyKr5tgrqX+yPVGX5+nOASh/AT6fnJitP7OhSPWmdeA2169YDCQmB/
9rPk138aseLbzlgEEyt0jNDZQl8l8aHZhv8wlMVfTi0/7FDi28Y4ma3eVCE/fqwycsqa/jwjH/F6
sj1ng1lbWO3tf/sg3/ZCMTVtL90qojwZ3oaedj/o3mMSVHf//uPVMPqHE+Wfk+b/OkGgXp21Bns9
Dsy4XAnhPqGuH1Y2kDu1jlSi2xnl33I3fvpl35aRpsEwwHGC4Af0kuwNkWB7lC+572xMc15h3tto
U/mXReWnifNtTdH9aq67MYl3VCUf1Jy0GAUYVf6S5aIG8D+8OPPbtG/hIHZzG8e7ZkjvXWdcK/d6
7kOp18L1v383jvknZuKffsu32Z+WXZgGIxcKvdEMINlUFxOjfJdYHRvK8Vbqr6UIv2RQAS4ATO9R
HzYBqNDTIb0qRHCiQCuo6B8HR95X4XQhNnxjZ3TvPZ5ZeCG6xsq6I+QTNXvu/RLJdFPDcKoiqIJe
GX30tDEXVmbdNC6NT9vaJ9r4KwraQzdwEazTeyHm5czNKqjGnckeK4y8XQapStZCG74oVHPJ00ZM
qXSsalC0iMAcYKRedPS6cZf6xh20i8rxG2UMPOLx5KGb6Jj0042dOs5qjGNwcwHWQ7d4CiiltYN3
sDv/zbWKeTl147PDhjF36HfGgGqgVvBnut54Fon/4uuAir3gNFv9wQoHrufQUe0qBgEYUukTDbwJ
jCpxmyvOaFmQB2BD6OlOXlWfBxt/prLq2qniWKFhcfAQ6vldqkEWj+Zr23AMa3NSa7BTbqjL09yP
KnyU2SMpsWtvLLVFYbs0yuxtIbGzUZbF9hC19DXreq9l2kvt2JfBHvcmz7PQC84JU6la1twal1mX
vLul/2aHU3EgD+Ra0pGWHd3YxDFIeOoOkSa/AhxlRgBamyC7G8UFrPSancJa+sDEfCfYEVs+LAAx
ru0GmPc0QpgujEMYObtGgyE0yPgUjOlvz4dNk0hsGFH9NenzM8qdZpsVcq3Oj4mMbtTFBV7WGh3u
hUOmgoAQVG8NTwoHVAXjJdBmVJQcAsUMgVRY3fsYpwcxBGcTQiwn+OJsRvBxix4DrqOvLbe/dbFd
jZpPj6zFBzgfCZnI4DrRMOtM51bRKPwy/chN7RDZ3m9tmn/P6gXZuvsa+JBJWu9Rp7qHqR2dfGvY
Nz7NZ+QAt0iiJ6T02S9p0INRouBAIonwaA0CvLBt47F3k0uN55N+coP0p0caAklMvTrNDbAsdAmE
0ULjWCmrX/rcHGY2kKaJQ8rG7oM5CjyWsXNMpH5nOlCtpu6+8hA1iU1Qut6issDtICC/VGHRwfGq
G2I0qq1lZA+kiFYKhf4yNQjNjDT5UCAkbdbPiihY2UhBKcjPrn8yuAYQAZ2ugxCYeWdiutaH5IqQ
AIiVPJdE2C0FPyjQpbVqG+e3TuQvzUz6dVV5Hk0yhTMd30c3hZeo0u7coQS9Qu6hW9Aqi4Izyiik
6nG5y0xsLrVL99wujmnZnswyPkofuq+Ld5EzGJ4u0z+TVhASJGIOa3SsZwT4G8/JfWYd1E2JYdFO
H+ogv8sn60m9JYtmSBMGl4odUeMQj/MBXWGQvnqZ+YQU4KRPENDD+JCbVbxSgwD2Ja07bibZ/OlB
VU4aRGajEz/E/bype03DnRNcOkG4ORDhQyT8UxjRldM1uD89QgMn57041dEuIvjK4cFge66x6uCT
wJoKk/vFC70nREOryOtuOKxjmUKGNU3ervICY2F7JjqVdHRWfht8qSDtcew3DeTgLEnfu7E6+yxc
zlQlZInXR810bioTL2Y2oaRGpGTrlo6dzX/Qc/00T0QdYLHsbhRZuKP0FDvGBiHCrwa12io2NdLG
LPzFtFi2NF638PJWkeyQCrJy1+gjWkYIev/bkt0GR2b2iY8K8VU432X0ciW2iWVdNe95RG6sbYWU
lUln8VKkAtYd5fqXUNkg9DGoNl4qH01zQEqjNaRPSIRk0kMPHBeMcPtKg/pkzhiHWSwj1lJ9Tzz5
0bQM1c58t1BdM6WD1Ug/XKUzqNhyHdHlyhb9upP275kGSanjjJBkrzQdnTynfNV0hMCWfkxHedfP
MAZLcChOI4FYIdY26rNniXQxhfE9l5pi0Ycs9LPzoeDcs9tsLG5r3tQ9yxCRW9vjUrYLH4c3dQfs
8c+lFKi0uHM7WJggnXxlmXXredldY/lKo38QZL6qBaHL4nedwwXM/pmCcLB2ccYnrhOugtK597Gz
VCm20GCA5+QN5q5q0lMLrUBq0V1QG7QD646o3/yrKUMiOnpccf7BaxKgoxBd2xS1q2Nejal8ITP+
ZtbNM+yNYm00zZp4x6vmO2vBmobaBDNu0QRH20Dgnrk6/JaePDCnEZe44UbTjd52Ht1tTyZI42wb
bfht2N0+T4ulJsN1JASK9gGTdbmpY+TvdQ7Grica1tSw+nrilzV5v0C8E/Yzoapuo37X1eaebvNp
EvFWwcGrtj0aTYglwbQuZikg9Fuvmk0kPJneMsiyBYRDQHcGRZ0CXk3VF6BhZoTOIdryaOg2miFX
/PiCGqSB0nW4FYN97zOphB0zKUiIUKJ1h71oIMNp1uClhEzeNotvSkbc4LnQr8JpgZ4MD0OClnIE
5IonxIZwl7/Wlv+g6SMSQmZlO+FGD+JtaVc3URxt2gkVhx7JfViVtzl4dxTSyGRrur+pW9yCqUD9
DwAcIk5CNDSpHfyX657NjL7dNGAAloDVCRE5EEZzyQhjW/BiV4XvLWY3K5cB4qaFRdIWeMSnAE1s
P7jH0edHtW5741v96+B07dIU2pW4D6oDJT1ddLTL0ZmORgnbXxjiydHCV0icF1nhKVO7ep0kNEgn
DDNwB6A65BoV1mzl585zX48vfWM+ILvmYorwrEmGvceam2vphw+7sDOm9dy2v7UBomqIwaFJ7Wbp
JfYhNung62U7oyTqcSwO1t3AClgMGmI9anWwMpdqKk1zmS7V9qIw01mU3AxaGqgqHgCG3NuKwb9P
eAP7hN3eM4rXohn36geVhvOq8vncDvIxHtw3kKNIbIM+3/hN+mBExe8Ed6xanowAj2lm5me7c27H
or/vUT1AywmY9njqeyPf9EJH0DOC3BUoYPijrSYPBvUMdWSAofzUixryS/TgANypsRWQFyOWDm53
jrCWAnDWS0SEWxTmy75qC0jKI1bKNn7oSssA9cuT0hiFVENKgC7uiLjYVUnwTj8BqKR81hr9SYbM
JNtOOCyCf0EaiI1Ezw+4rLezGe47nGldhz4FDey2TdFkxrqDKEo/+6754szmBXTK2xDET4VNqczT
/VUSOu9tVh2zUTsZo3PUU6tdohm5ILC7xXv5rFXNiz2EH07nbBGf7MeMYpI0fMD9zC699Wh+FCv1
VYUU4p2q+dLoaC0szd1X1PEDGwSCGq/qhD8m1Wo0aDKnck9v6y4qy2KdmzjvJym2DVpGVGFAn+rw
IwPZu6yD6L2kRNdr6mYX4n4hoWqMjpL7VqNp6wk0KFgs8rSY+24JKDe2qvs4s98n1v/cAiIztNo5
Gt13ezbOpouf8s9n4Asmv3FnE1WsAJLkoKabsA5RBwEwzRlhrCPpQrKvOun4mkHBc7XxYRgSTtQh
QKNG/nJtwjUQ0b0Hs3NCRIevOOgPFLs2rlavg8LbQHRmaafTqNsRqxTyBi8izUIWC64yL05o3qA/
5XiBpSkecuRLYSs2WRqB7kEMpwaw7zPlPHYQNHz6rmqhpc7AtvsC1ytNmo3gC7Nb9wGJRr4y3Omo
/ik5o8syUiVtYQGa99N76bVHdcNPiL9Qp3vL15HL4V5OoHy4tGYtIgpSwdwHKeYy4Spxsl2JYnGA
cWTlN46TbtT7llU4LsuueipdXm+JlX8GQOvQuMGpsZtQN5fzuIYAcVUf2ZT9dZD1rYmWxuIbm21j
X+jDUwTVigDfXYtYo2Md9YnY7ZsPAnyHzNyrZ5jl9GykDYb+9CTn6azehScprg1BdLDTGsJ4+B76
+maGf2KM013LSaNIrbXZxyeZzYfKYLl1qo1O4bYGGqjNmNb86XUO9FWczBt1/vf5exybgRNGZkLM
TfKCVwDcONFWvT/3K/ghv4WH7qIK2VanNH+B9bzXuLdklXvNZoP8Fp3Ca504u1z3qStbmxwWW9Wn
bzJB6Oem45fo9IfZzO4IC1n3WKEX86CkGihAk1khvOROanwss131vKk+qdZ+mj2yfe4oZJyrMrrN
mZjUlC9t5rU4ygkz9O89G/t2QBrYKlWoGcP0zolFWAUjOHRhSbNFqAWIFf4EkfpJVXgoIMNG0giR
ca9qTYy04EYNH3WQtO1ioznegayvncVGXHDXszznCdMCVyBy/niUKBqhbHenuGyu4eC+Aq5o4RKF
ezxQOnoAyII2fiaFUZttiE5mZt56yXTAt7XuvP7T7sNwMyp0oBWeWGS3IXgos5t2fYBfyJXoY3J2
RlQoVAwaRl67GzHp9B347B7FAQE4N65BaKipP6MK3KVp9mCPEcdVXHjUeDrOVOrIDNlkExUTF57x
PWRm+nr1Iiuq2DnF6kyLxkWrIUR3GCTqFza43Edc6KEb7GYPF1y+TaMaPY54dFz/WtviVqTguDHH
oXghP97ZSgfBi2YSj0KA2qthaaeyqm5cRpQm2xtP5NsZ8C/xKPdNG6zbyFuByt0OHScmHDW7zFKG
UlZxYZ3UU3RI7WfzLrd8uTR0lESGlR4dX6xEOdYrJvMLQrVDEoectJFJNolz1Z2gZREwwB14zPuh
ToGC1Uez7B6UaiscoC+l3tmvRs6FMYwMsbdM70Yd/BQfv8+QPI+c/4XFHueGOqaAor5IB79nxs1D
y8LH2QTaHhgrt06uVUV40kBnQBrTpzmS4+aX7UHo9alRoeRuMjyQKP0Kg/34J+57zg/WZP2ui+jN
cx00fsWhd3oAh86yc52TzVahjmC6Wd7VrQkGmOedLHcx92Sd+PSFkHHpHfUUez3hHeHgHD+R3oem
XAZvuVdsiT1Z5UZ5yUf9Lu7FWUi2hlldMvuPNpCbjDvsqJm3eVkT9lWUywoqiZVPmywO2lVa26r8
wesK7z2jBChfxmsDMTwhUUCGxjcnTDZWoJ3TAhRR6vlra+4PUYQRinPAL9yAn7OMJ87gCUEYsOXI
lDJfPWqOYSYfpQtPrKAMiYR8/lUXySWAShI1GEMGXGhljgt4NCBRjNFaZPZhGAvISdFpHoq3yuES
b9o+6Wr51VRjQZP+FiNadZj8HqB0f9ViQy4gwmcLP0gR6xHDiJOnug9Td2ELY5vlyZ/BM/vWxmgs
rsSMPzXIm948ObGzLVjzNV+c1KZdD8WG+Ix0zfH5LrJJwOD3UsXY6WphqM1fwRjd53Z/z/XrVAXc
w/0cXsfcc0MiiRkFZ3kwY/s1VWaVUV8GescRZuqmTVoGAHD6+NZRonU6nrcRE0xL9AcRFJ9ODWpQ
mJsUvL4JxLhQx243BbzQeOext/a1OW5cgDwo69NVOoVXZDpfc9Fvsza6dUg+WbmthYWuzpAEcPqy
y/ySdN2z4dYfM24bEu+GNQijA0LYpRMVXFCDcTVExY1RBildxfCxIAYpAxAn1f7Ms0fZ/FK25TE1
3b36Ky3138U4Iw0eN40w1wbDp7azS1MSUAn0chTuazTJw5RFu8hNobWgLOyrN8NMHu3a/J2n7m0f
Q87Kuq/RCzdla97k/M7YaF9cy4UArdCNbE2BwCShS2Wnq8BXFzMZkfH8ObmIzVukzGimlvXgPtSE
S6bct1PWD5HNFwdBmxoJH7iaMFb33Rc5P49BQp7j5D0FWf9AWDPXQaPiFt8jb1YHmr5/6BrsgkBk
bS+DnyLaj9TFlBhVT0km4U/gqEQf6O6N1v5IO7ZPTyK8Bqf/wSEQwhtRGD42ZC4+WbWLlKkXFy3G
0dvCWvdADKzpJMP8VegQELLqraR0HaBSsAR+b1fXfwt1Re66nIGvHYQ5XLK0U/bXTQMOiZ1mPhHD
g/wpEA/1iMi7Mb5GopE1wXkVZAjRDu4Fl/3FnBX9w70aOelGJK+hSAyv5YDQDBfiLqspiY39Y4KK
emGW7m0YFKuh5hoUOogXzfgZl82Fvv9OF8GV5KsnK1aJT1mLcJUX7sjaAwTZb2Vh70h+we7gPksO
HmY9KacntQTN2WLnpHNCvVB2R7gYt/TRNkY9Qqes1hm4WOFBqHO6G53sxbw0tmaZPoWhSpBrDmqN
MjkYcLVlHIYvOdfoWZuuqda8xuzjc3t1HfdgdGDLRuZakjePkSY+49TxILfEh7YYVWh1eKsey2GF
8lQ2NQMk8YxF1EqCvZSGi52mCqK97rgvDZF4SNwIspzsK2eFM26deEG25CatChY5ysdF4TIwoLty
nLPw/C4IFs+WQ2dfNSd6Zj4o8BJK5xAtbeOY736BYaklCBvRwRn//8ociWBMQdA1A3R2BM5Y9jQH
tzq2CYNvOSPOs/XiI2T9RVe6u7r+Mgf/wma4m4KAUCvvdcr6TR5Hr2TbnCtOMHnW3GHRxVEbP3Za
vQptuWVPxpWTntTblwSsq78P4m2VZjlNrS8zyY/4Tx9CNPiDeY4due7cz9mGvx3ZK4+zWBeDW1bn
JLWNqr/6+TNN90doCG8Gh+ggvExN/s5BOGtU+hycFxbMnE2mad/Uq/JKLL84tiZAaiYjZuCoHLIU
JYLVrzaRwCtlU0Oag3hWHxzW7lhC/4hNQiPx44CRWHtcrQb2q7IazjHdBlwmED3Lsx6372YoN3Xn
1aAxVW5IRB4tWIQSjpPt9p+WCY0rclcVK4ouu1U1Qsx38id1zg05Arg+s1gRx8u17o6r1PZOERVQ
GdlLN9VvSSXZqgc0YQSrT6srZl7+bDTRiecMsXRFqUv2JBkYpFcVo/84UgTgH/mcbvhGLfzjU6Jf
B5cG1Ziu5j6+BEJn9kOO5BEov8opucCpA2L96VqPHefDaqq/qvakCbAhZPpIpip8DzhOxb7LYDNz
8FQ/V3m/4M+rPYtPgPDjhiI5lDgcFTLczobG8mGVOy0sf3lgSkKHMsTsHkKzXlF5czA2T1q5iZxr
CdhUXWaGsD9hJ1gYfbgK0/le/e8Z9ldA9Uf923qqHaFa7KXxkhTjSg0pdUZr6Su43tomT8+leM6T
+9heFw61EpiFiwSMKRa1nT3lKx43t0kWLKMXqskb1yZcgykeWmKpHqBjiLXlqC9aQucAkB1rUmIK
AHY19mE8ncvIoO4Cxf0+0sqjesXqERmBIzVUdRgZan/PqG6ks1I/K/a024Baj8ujxNV9aXqfORG+
Hr8qMapV6Ws7w/deA7xzLidi9a9whAZFZz0adk/t2efm116lle6TmY6TOR1ExRFSvKemDp9LeAu7
DZeB8jni1LaTF5caJFwuvpeeTC5SV7v21es7ynzdRqFntNK9MDr4kwpoafX23m+lQeSy9tENbw0b
Mugla23PeFVB23ceBUR6N5TZKNBqG13XJbfA9BJYGAnoVKGqXKnhLGV8VAslQXiqTFYlBIey2Oi2
PPLrEst8UdPX9qz92Gb3TNZksH95cJFa85xxKBG5v9OdD7z9D/x5NaS4tnGXaBsdt0h1ZMXamLN3
DzDtIanSa8W5Az0693OBodDazfzU2Z4/VOdKvc4uJ4cIjMlsgUicKpp6cXSvTi9CtncqtcpgVjfG
qxTvqrwwmtG9NQLhZ31Qj8Iz/PlEsO997X0kojCZq60RyxciV7gYQFVwXvsELhVD03DHaxaG55Eg
Rr4/Qglwu6uJE5nZip8UqXfFQlL54NTI7UuD9BRF1NZxZB71icYHFEVafketCtZ8M6KPdno1UQK1
OR0zsrxafSJgu642PQiKUgTu3TqUSXQqrQqerp4iaXsKnu9qUuc0uIXj3s5VtGZ/uNGnDOgwiCNo
x0eXb4yvFjXLykOOzrOETbZp7S/1qgAxgQty3/m/3eC/qdXGnuSSTjWFsItn5duKqBsCLs5xmJEc
UfNCYcpTDJ3z8DDStnJY4z0CxZgUqtrGeOANzJJjVQCBKu4Wyu5RTvO+pRBUJtaNSoQr2fuiyT/U
wj6oVa6m/GK64pbHIP7nyJXqucDc3mshAvVz5SCY4qcM080UUPoAuO7k04VMhLU6RYJB2zPPp7Y+
quNurAHUMp7VpyMpg+Uy38+Y6Bdq7lsdt3bYUzFfboDxVc8qQmA4RGQNTkLtnLAFaKncqEpHzn4o
EZhElreLg6ih7N/uuFHB8XZVrFXwYKXVsrGrz3wQW3WFGi1tx7NCxaaAZz2qdc8BSFzO+c4S7z4N
Bs60m6wSZ95fyeDoOYHUNT2gP0tJbNyUVbtWXwXUVQuUQNH6l8qg2MIRuTeKe92LP9RsqbNHfhAQ
nY3nJS+5m9/mHVCjKYTEUvJ3E+EcgwJrvc0DdfcTr6J0ps8wHT/UDuvqVr3SawpHzePsuztz/FKj
Q62VwrqiYl6MMj9lcXdrCfwuEUViVl5kbBAV8kUSei9EAYg6ee+5RVvOq99jPma2exyeeTw1qvWO
RDR6eTGJ2lRtplGckE0dJIcFWFmrKcxQMYo7dQWa/oSLxVt6oPvapyHAi5n4fbAbUbtxw1WWWSJw
SaMPET63CfXPbulKeW8yWkvX3OFlvXZFe54Cg9wPTDiq0G6YH3i7aGye1aqjBoca2FWtCCrs11nX
roOUqxm7x5TKs/qN6sEx4XChiOYTNlkDxhmHqK6AAMeyLyz/Ru+8YjU2yAJ7jTI4fvhtaXSHenQI
qSz1e0AIEGAEsbftrjb6o21/xhTDqMSvNLLHdKpoWDbPjSN/Vxh5G3I3URxKQ51cD0WaUMqww0VL
hAufsDmnc/1JRDSiyHFj4KWsNcDFURHhJGJHKSyJ37DeInYHKpFuLBpoTZlg+lPZSNpxpradBt0u
9jwMRdHJS8aPJDfudGaw9MC65ja10X7yrxzuTvDfoYjBZsQHgc93WhQRolQvme+tHjs4B6reyjQK
vVl1KAJ8fxPG64U5Up7wZbNUfyjk5WnUFTJOWhkdDQWCX1ssELUEA0LZRV171MnGCx3EjMF040Hm
ijnUTI5xJzLo93yEMmpvkqE+erhrC/CWD52At9Ww98gBYY/N9lTyaoNeO2BISH6BtOXOPsSbTrfN
VdsTCGKk77HO+kk0ssIDmPuEjk81mb87gcQ3CeiHTcpVZTqrhkq4zzUtCOUNy6nOZoDi5K2M+kcP
EAUtZfHQt3XNQhhwoVckmwTXr1e/FKAPtA5ITpfGzd5UBU0RVnxAn3Wwc+23cAL35VFpLgRXtyGG
3aqsb2V+b7TztMybrF9leiyXKJzRuhALgR8QiylHWS8CVoSNcZPaMDRmWe9YC6mNBXV6qWcsX24D
BDmjwtI19qblhqu51Vki3wvxVUBl8G8JdbyXXbvytfmjMftDCmgu6hGzcOh/N32MX3arL4x0vKEu
wM4blY+OH91qCCw0ORApTX1mNQ3urqclshir4WAH6bHTU+o/gYfCFCXXSBdhDvY0wQ/z1O2gAf7q
4midU8E0GnrJjAnDRpLLiq1GbDNr9zaMc9TOayxZ00MOLJAU8WFTKIOm46FlB2RWqCwYXd5HsYvg
iFfmdMmOFNTT2HxkdgHLJ/Y2trohpa3JWcM3iBCJXhN2X4sNSsem2FMYXdS2sZoNR/n8CAyzxTXN
zeeAktbAuhWNODUwHD3rVrhqGZ+BHoBfYtoEmWoNU72r+i+6oDS0KdaPpXPIuhQnle7hjZ8zdJPi
VRfzOii1p4bOjBl7N22NP1aVTXL7kGYJM0xiSyzT+5k0+FqCQa01bU/oH1b4EuYj/zSMizcsPe+d
25/djKxpR9C9mBBNINiZ3pKY+AOU+Mu5s2y0zeKVgNuadB+uHaLJVjYhg25RI99io4bwnK1peOzs
sHsPWjAChsuZXGqY/V1zfG4ibxt2NCVsEiCAmb9kab/SRu+ZFIGteutl5q0ElzePOmqHRn9VxMSB
zsa10bO7sYFZTmRjuGnN4Uh6Dz/aq55kZz3QTf8EOPKi3mOUSPoh1jnPzSerwIs8C3P5J8ix9dNX
t+ruRq3hElKiC+2BGjAmHM4XiRjAkqEHqULSH6aVWiYk90y3rcmMAb/IgWAx4vHq83FkBI2rTmu7
BUjiaqmNglVkfnPifseWsu2k+N3FxnNJ4mnP/FBjr8pAGusjXS5OjpEwQVhpMLjDUV2RxZOk8atn
JWdr4OOl8pMbdMrUTHc/E5g7VUqHwBxVCjRIoioHUGcUNNuoNbeUr0VMEZAjuKk6Vk1649fVZSZ7
Qf0bwnqDuLrQMoOImobkTDb0CjyBsK8DKc4xBUGEKtZTZeYQNwJ9OzrmFlX+s2+1W/CbC1U2my0G
t5+Tx6GK9NiwTRGv7P9h6byWG0eWIPpFiIBH41X0FElRXpoXhCy89/j6e0p7HyZmd2ZEg+6ursrK
ylzyU+1oFxjfawRJ1yD7h3xAxVyhtYuoxktRDHdNWDXrWdXgZfFlJEWWDTv22kqfUjQ95muPyCn2
EVgCYzMch4cIXU6NBlIo4590baq6qleJ0h9czqfL4AYmqv2hK9CPn5g39FAh6aqdr4ZhR+frMmjV
QYXufihQ8TEHlAjqjVQNpv1Bbbc1poH2a3+005arrG9Wtmbfx4G7B545p4p5xvCaGctTOI/vQYlp
sB2LngX2q0bXwA831xkVJCbByMNoSAl6qE4V3YQlJwc7U7SXS7ExZOViJJ4lsjPYBqZP2EEj8tE2
qIQ0t9gwvb0KGONCjRUMPsH1PnQYq6ZvjwFQAYsfEw3kn3pSUNfADFAF3pfVMBO8DFs4LVXkPHXj
xAR8e2cZX8ls0VDDigOVH8dHDNRkmuJmADC1x47NA2GE3RFjGeJRGRva8A/QXo8foip+aGQ2gGAt
SVaM8Ypst4YDVFNEaQCP8vf+aG1HHAhtjJSs2Hlxash/vQI1QdTkRhkPGcAUuxKxg9uaNKkPg9MM
lUE3Lh2mLPLtAWeeYU62yF8Q3EsMDPkD2QeOV5scD+etnmxEtisk1JHYwFoJBdc9bYQ7B0gnAIHn
ewrUobk4wibnJYy47T33ZhAnt4xuL2WMQztYgkcxhPQ1gds5gSN/79gfHqXaKkEEwB6L31AdcYgM
13xkPW8ey2zaZNwpHslV464dXzibuF6PKNRrts0Nmal7vc1OMVdqh3F2Vn+AgbyVug2QYAv+IWoa
MXAEGOi9zti9Jd4k3Rl5XebOQMpaz5Z3m+1+IymCbN3Q5hxJjDC69NxyWWiB80/rundevfLz7wnj
eYt5rnLCbgUTt9gp97byz0iCre15EkHk8Y5LUXFtB29ugM+qx6oy+baqs7beyttJjELx8iWFiUQG
+fHfySh/wxQF3sl+sLCdW+WutzFlZRO1U0axj3UgCqtd+833XI9PRfNjOdO36Qf+X0D37HiHyMqq
JbS58/BTYb1rAws0DIPhW2uiE0dv2goY7x5xBtJXjBGE933x6fZQUjWtuudKeMzneO0worTVPfc5
MoGjOOZdkJ4iniIhelVVuBSz/y9BON8vBBALrYQArhFS5zy80djk6YAOT5iPa2T50KmqmJFxdXxw
iQ2zA50GNPuNL+2brqgwVa9eN+JAbJi4O04QIVEAOc+hGd0C6OERM/vp1kqAzVQ+b0Bnl00UQHUy
uqMaocHqjtbRdkKXCnQFUfFrY0AqmYq9V2OM+cdfwkhK2Ydx8tq3pHdeEuVSlKIpx90H0hesR7uq
P2ukHzqO74i8QMOuCBL3qkI7OCfK/MihTgGroTubLKhSoEdU099XTnIk4I83KNggEWAV91qDpDl1
1IZxWYT2zWi7DB0YY4xweE1+XTbJ88DDrPJRAcyMmKPp6hS7y09WxE/kPoEkL4rLuT0YOHkRrbor
Y4rdanGybW+HSDDmh4nsRcUMNSmk5pSH77ZvWuem0F/M7mVJy03KtNLohsO7k8EmJGaZdnBV7cis
/qLvPgd/rNbN1DLkNZ5jn7K1Lc6ZYVwNOznENXOelp7vpnwVzhT17w3etL2yDm2HlBCpI4YNPyCp
wGPhsgc3Q1ei7XezjRFeHsIdN2s0GQbUHlxM0oplYlBhmL8sQ1JrBdPQHzOUUOu2X9mNXv9Vjxrz
329dP34muTHvcicOP/KErax0dwNHEt/HIb6nQ/4w2FhHpsa9jUlMSa9zxfQYnSOz24w5XsqN+Yhu
CIRcTtiNayxXYu3Jq4urOZJYlLSCzNbbGh3i5UwDMN06rCl7XzXkmVtjOC8NAB2+m2lT4HFCnb7o
dwMdlGCGhYA+bqGP333c/ahuup9rF1+ZIV4rZT4wlHPX97BhbFQG+2U6qYSxT2PAPzFsh4MzLGuO
4oUSgD5/CzaBpgJiLPui1ZabEVOXcizPRsA5hFl0i5gC8krxzrcgH9kKUaiR9kN4CnB6qrzyp6bo
H0I/valJG9uufBiN7oSTy7GINUgjacYgfwhcPiQgtshgrLyScXRVTF9d639pDmbPQ119WZa3cQ1K
2ZCW1aarUeBM4m5ftYAVhj4w/IZdkuNdTTbgDSAWmIg/MHo2GUcjQWEUsfiVFpr3gd6fGpwxFQIx
LC6cHqM6RNYALIL6igMtYx0X6PTQ+QF0c2NUB3EE1swK9+AZAay2ta/mnP8bQzYIt5ycTfoC+LhH
PgWEyVURbRSv66JW2vrFzo7TpyKsUBoNNzWyZc1S3ZqavYoiLE45ukb/qc3Z3UTVLVhRo6sPXyS3
YKXC7I2Q7fevFhI8yEOvWfbmbsBKtkAFb1I4HCbxickRoAV3x0aZCZTcQRI7W3hxbss9DcPSDqKr
/JkJn2NdWfVGMm6XSOhG5NGM5VR0KGfzIndND58xHfLNrGY6pg6qJzV+C3ssC7a0nHcthl2aJnYP
3UlPSi7e8HmItE+zsm+Nsn9pZwuQvjfekN1ZoCY5AMPwlZZg1clym0GB+3pQ3yCJA5On2IKJ/GRG
Y20bBNFxmIMJ34/GBB0ZG5iyO6N++93zheWbYVtxALWpteGWgDxFCJKY3stYMlMxASIiAyPieBCr
P3y3o6PR3kmLMEJx0v+Wixyh0ZsB7V6XZwJaFl1zpb32LnPhgbnDsPbkIEXU0CF1zOQ+NxacSN2z
Sb7UguOluJqotHona8j4sWhEcbOw9qwe6CorN9yELXiRZhZnklKs6ctjxeoHrfkyEWsLBo8VgR7u
lFZuLQNwPEjK3ejcN164Ka32VYrOfoFzXWtg2g+97vxWaBY4nvfQ6NPZnrV3KzffHC592XsGcVuV
3RdyxrdNXf+Qz4VtTlGPLZsqj5LmZaCI8twifHAbKzj8LQnU7Cf52Rq+0Ir0HS7TscQXrx9HOic1
7t2Rdu7RZugz/WtuoSyp6llK0tLQj42ykEkGi/6e4NvoY3gczfTTj6B9GJNxyVDEaipagxAFNU/7
rIqGNn7nwE9Lq71jBtoqs/s3rKLKHWygJ9m5zqSRNhUNooYQY1jajAsfMWLMFYnnC9MJ/sToiJGg
XaMi1byabfVeuPU11fFJUHoCTAPCj9+uxzCDzJupp9ol0kH7svmujoltW01LJWiQ20q7PZ2FfynJ
SU3cag083Jl8u+qcn7DX76sGwgVQRUmDhubVmKRPSxI9z7Ck/Ch8NocOKK+1bmsr+zJD7d4yWu8+
iXjIobtE2zpBviy3EAtkXgg/F9KTYe6/cIBHEdwJjzS4vzOjfCwTRMrLebwvOBzILDx6ZXqBQmSt
lmS6wq6vN12I38RkNrd6SDrKZDIyrVm1tcKUY581y2YAg0XrFFHEkm5pp53KBcv0qspRepqxqgdG
zvXhre31eQ1nNN8ZVFsBSS52XdZeqeF3ms1/RibzNg4zJxL2VZpeQT03bgk9GjrwYZi1j9EfEHpa
7EPQFHh28dfRUtkICvYX1FmhJyt4xprqn/OlWsveK6LsalrcJjYSfcw15vsomC60rH/0EfSl9FbY
cK+mSW1KrNp5n/Apm4K7vOreVYTicg+PcjDLn0nTr8j13I+U0pTPF7cY9vVg0VNKyoeEqNzoLrAz
MFRjIZOsjHlVUzzZDlLMVnuXdP64QciOMESgypb6hELbuTChtWeKPlW5sczpyognnaMF9ayh2SdJ
u4UeuoU0urEcFJqs4JGKITbHbRd/1r19hqx+6n3MO8j4IPQ+jHlLBVy++6MWPaQFHHiuuy5TqAZP
56zzb3ud254sra3NExtl1c7zNnCH7aJnr6HWX+RktN241i1nvZjzQ2drz/LicmB7ij2tKY7VMLwt
ITx2SxsaWkMmE9VGg7NrtHeq9uIVassEGm/RfdTwPhRHSsJ/E2Tfbm18lczpw7pgbsHu9JckZVOA
zDhp/JRCipiIiNSvKyn70LynAz2uJQjWJW3StDqPPt5SlEOtGXQ3eYEsBK60Ot7CpL/3Wna/FPYq
68ODRNhmcX6aPruYREYm+dbagPpXcu4SZ92PrzF8xJyEBSeQVVJBVJrTH3kneUEjfhgXbzfzYvLG
eVyemAT7C/vy34KmsPVhOTnpSXpvHa5rPkSjEIAoSmEJW2hjsassiua0LJHpEmpYfbOAthA/1han
pm7tu7m3SYD5f75tjQ4YGijrliXiAqlceob2h446F2DUAacaA34JvvMVvOM+AsyXsb2ES5hmAprQ
vhceXdGhbGGhB9PnrBhV4QqVL8+XLpRB7x6QbU69757VbwuGlCYPt+YZtSowmtgqzoKDRpl7puDa
ydOiyKTqW/EysYMxVKUz6W3ex5Au3AD+c9CDidC1r5yTH/vv///U8kACFIXgG2qw/9rzX2mMCbxb
ODd2m9gQyfSHDhG5gDX0MyjOWfU5NtNuQva26UV72X2ZNPVR+gt4WbUJcEiw2v7DdOd/uclsTiFY
laJ+j9atQBBOvYFLAgpepetUa35Gj5JJT46k0eiz59Zu6LTvEvG0xkTUOYDDHOHAveRvsGPeMuKi
XOYKLp8VT4dGQ21VT4nC0+cAUGkSRFD6FvhlWzKZUGLhG1NXx63zHuSgoiqafpzaz1YZGRhshN2I
T6RyF26Rvv4aFu7hQfxNwMYRYnyGMr7KQFZHQg909TvaZvCxgxXeCoy4pOgyDN3atiGD8SCnoN3W
5XI7lfmuxSd7cps3Ta9/cwJIR7IQ5xw95Ci+Jj176roCaaEUDEfLiveuol9XDK+DGzDo4+NvUIc7
22c6ByXQt6iYULw0zn/7BmlshnCBfjL10LvasTD8aymOsXbYo+1lHmXnMNtAqcuDJX4FwE9xt5y9
UJ2b0V9X7RQBykwb3XOew7hDTW96FzZX2F5sX9uMfIbJydZc8W7ZnCajZ/EgBdUdHSSEJm7sOj+g
uXFMxwDFn3lTG0DO0uPhDT3yV5sm79ASn0XRjmt9Am1c5o+6zb+GNj+BXSMPnkWf9MMYpUDxMFab
wo/vJBYkvfEwjPqp8KZbk+2c00m28elWRbhFVpiy0/+MJ+uARdaF5CwhDAVxBt/aAayr125F7TrQ
eKOuuNEN6eeU6Uu52Juq9zZRM/6re7xKGWOgSypjdQi1Onlz6wfFeQiN5xohDO7PZ6m0WlFUxbIF
IKM1sN+SzLD1tb/TnNaY0koW+vcnCTC1HyCxEQaHRLP2sgK5Me3bON8Gc7vVq/xHDe0j47CbpbcO
3D6MqPUbi6SpM51tEKbXhs/lhdNvp6aHHkA9HoxPjtbQJL8DhVPoJ9fAgF2LQUcQmxy3/H6pIVcE
9hP0rFNARMtcWnTW8NQjHCIoT+2m+EtCCTIeJMW1OVuaSq46hBhFWDbGHJTWQTwcXK4KnkvMEv5w
oCjgmZofwAWbwBw85BSJTjhT50vD1A29r54toY9+KSROPGdMmjyOQQzJql1qWs6O1HY0eijebLS+
pC1lad23Oc3NitY3JZ3z0C/Ztqw97cZJjLueyiDx42NStt/O0rzX5LU5I+ZsVErcuH3zE+gB8hUa
a6StmyKTTwyPknPSj2cVT/uIY5kDrrGDoaNvUF07NlVyi1neIVflW+DU+iEmOxyL4BDLzdXYh8FB
UCBX29yK5xvJP5de+yh69rdT4KY2t6Bf029AfYq+8H1qajSW2OQTxSaoeDXW6z6uGFNBXSaGqhrn
w7FOmkPRlfusiZ7sCo1kEC2dpJy5ujviOpSjMnZf9PDFQu/YNwOIqvM/ZOJWptbf4ZQKOJegM9XT
6ypNgAAIQoY+H1PHv3p8y7TX7qRs74fgEFF0Fdr0xoGE1JNi/k4DO5FdOeLmzV0ghXWjtVCujAda
KQdrVOjwpMjNwAvvjXc5WAwZr4w2g6e4wOAJzcfUZwyPXqduFwdPWW9DFVyScLmt8Q1nLBKbD1Es
ZctZlbMrs+BuQiwzwdwkTRqAFEWnA3mhEnYoh2aktxBEUO88Roo4zjP/j4few6RMsUfFZxrH944x
xYiGPaZBO3DMcJhew6q8eCr7lfFjUvVD1XZrAHhcu9nLY0bOAUCKUARMz+mpyT0eWryRWtHN2wcP
KhS7IKOf0iyIvaYV9JZo2EAR3EkVZ1eojgPv1bWxrlS8lyxCB42mnvXt9KckSvgycUL9lzvFReD7
1AzvpQlRxM5K1g+TK3LC8AWDkp2s+FAwz2ElfG5cAwiFtCqvTCowhpm+yfUbJdq9MMIELU459RxH
IuCKTs46H5oDundb2VRpTXEw5y/tlB5d1Z35FqVgKEm2lb7FBPFFTu2g08iEKR5Vizisi8JqgC45
4kkN8Qri/EpqI7gfIOXLqzMERyP/akgdfTwMVGF+xJO2tytmS2PYorGVvYL3TinqnSDt6BkwNsPk
cswdx59HqnyxXKlQxTrBLfeB6W6c6UvZkANB1dA3XLZSwOuNemSI8iR4QGXZ2zZojoiLguGOX1Kw
m7gUTyZ8W20xPgOCraABks8X0K+l4pQXhrr2aHjZJ4PdO+kTMXGM9FC5J+TL6+rheC4yiiNhhpPm
dP78WRn+rjAYugxolyuAnKa1PhjI3cq91vEasjjGAg0yZ0ZJ2vnKjVEELTYKnmRlmLfSN215hMJW
ZRB2r9nJo9AJrBnCJc8e5e2doiRvmmor/XpJkWFH4IuFHCuPlSnzjaSmRqP/MK94g3r3PizwiYX1
Jcy3NuwfunC+uBbQeY6FffvDZ5d1GrxmT4nLxC/T2GJJxzsBim76efqFsfELmLxyq+lB4JbEsoFX
of1JLGhy7VpNcQ8pGmhmHBbakYj4M8MAIavIjhkJUsbB6Zne+W/DCRmWi1oeikDvev7lTNiRluH7
BAIzERXbQDsFYIcmbQYl7rcT5yac9pVD83iabrU4v8QFRFqJlBPpgB9lh8guP9USvTTktXNebjNE
kd1pQRQqYhTDxKqDRIZnY+ZfhZec2jjY2ma80bHBrpIIykiwRzcczGA8ymVrlOrZKrEsCDr7Jwud
vYR6o8OXmhneG4MtUGb1t5UyqzIOL27KZK7pfqVlj4nT9OzrdwI2dEaEOivtLYkMsmDGEqLfSy+R
DEcylJYLoknMG5drv0ym22KxP7Q+P8NCOLkThIliWBc6ys80nYoMblrq3jFK9Ye2NADAuaj0dzwJ
/JNfHM6FX3IAc/dR1UAJYuHzTiCrKus54nHPIROxKBCT6S+gPUtU0bv0NgRreTDQ6v5+kwPQ96sI
azkRNh/rFCBjQPrAvpl4SUjS4KhEL2m0Omb52Gn22pSoEHTTTnJU1WQb8QioB2ftp93F0fMH2dW0
zZEUrslppj0bkpgyef6q0Zbd4g3wUsdXcx5/I3e5QF/7ZGLnsYMjZFvqwBVSDygdEoQDnoTUaIMN
cOtwLrgWTjMXpAmhTNpjFt4Drf1TM6QE7rjRh+42SsYLJ8Rln0v1U7A1U3JqZ14+LFu4ehigg+gp
OzrK38FDkt9iOJbNMNzKowoB7KWpWBrxkRnv1eKlaMnWzjEY27+0UKopr84euEZGJIanDpCQUag/
hCBlwJLoInc9n8IEz4NQayIe4vkugs0EFpI3WGXFQW/ZeKmIAeD8NTPASDtckFkA9AjDcntn0Zri
xEoE+uP1lqjAk2kOALBWySXi1vfpjGgC9Y2BTnnb1I9yQ2itqJDgT0GSbPq/iQFYDnPLBlgNQdUm
KBGyk1BZPf5tgYjBPG6GAO+TRGEYw0wxGs3wkCvrVV5jrGmB85yj0TtI+NUHay8rjHblPgy905gN
H2MD6MX1Kc/uPkT41hzGFeMGj7o3Yl9C/8SfLhIpoaHKb7xLXHByCG8BJ2XJ0qPkNCNVkHw2pdq1
hDb2rwq1vRRHEJD55ZwYfZCflo3Kb7JJ+E2nQnay7i8WG3DaU0M/WAGGAvL5gdIZgTCojKiZI3+e
b5gkMAmwkMQsr723Vbqje/kv0L27iJckuUM4I+UeomuDQ030T659p/2RPdFk5V4n9vEPteLV0WtC
t41SDANdEFB7XOgT4yla8gfXqD4kcR8s8+ji+VIn6daZErxeWDIp7GQpTfLnzO9eQYg78br2O+zU
pAKid4P93AWl7wO/GWTrGadyMsszshU7iTat3zzJI7JHjY40YFda0NfXPprKZzIzxHPHhpGjb3Cp
ug2pQyVNEbKghvq4W72aVofbgbcqBwYcadlCc7nxKRj4FtSHL1pnX7V6hDGNTD/IGjhwcxppc/q0
/SUD4tDi1wUuAnPQJ4DIKrK2wm+a/GkzSE3BSI08gbZCt841EFEZ85U00r2y2tolrBpWnWzHJ1+U
3nvrZmsn8D4LCowy/Fvlhk4efhDUiv1r43sPiWWdtQWiG+8c0T5CjR8eI6d1ojSgPa0sCwbewOkL
+AX0gUhINUwbT7q0tswhO3uS3ZOkzbV5sMPhko0Ry0f0JiXEm04VfDm2HaLfV8JWDTzzV2wCKFk0
Nyp6eLMYKcj2oec8olPIX6VJspUaST4HL1Q0/b4BHqeGQfv63jSKp0ZNO50zzkxBAcjfMNFRMq9n
QVmFJnGXLIw+SnyjeeLFqI3Y1IlFE0CO1bZO96zsaS+dkS7DnnmMzjStrhLJg/6IID20eHnTCuwP
tWqmPZ1gD4v+usAiiyQQNeW2tl6tDskQkgh2m3xo6elPRbSeep12968UtMLzKYroWtBvMYpsa5CR
V2V/kT8HQPes5xw80aJucElmdL06SjWCMO1+ahuqh/LYUwPoXnc7l8lZ2KoU0uBtiE8dcWlg5Jb5
AqA5Ngztu3PLQ5HwjmQZAhPpRhgUxRRcdT99NeGs8M+noH4ZOHctHSjZTHwKd8IIG5gsJ0zJW8+d
cRQAjOPMJFd6U/KRGse+VlylDFB+R4Zx0CArmCM4UpLAHI2jq5u+UMT35YgKZHXAsUyOW6B3zGVO
F5ls61qG8+vmUQ48tOYGDfuWJUXJ6iOBhHzDUMBu5l0XeHb8aE9U7cH55ELKGVzicxb1R4KfRB3p
+5Grb+SbyEWkCn0tDMNaw2RpSDZQlE1iHmn2a2FyP3UvSVzfmWRT8tO+9ew6xlOu0qsJ7g0FEOlE
16pOpKapU7+VtTqagvRpgyZfQVndHQzCU0qRJVev0zXfeq5Bn0Hcn3tuBABql0iGWgB7cJnHByEA
A+jO8kiFNiKfrzVJM2W7lDTyeCc7Nh/kiCbAmjrpZk3l0HLFAC3eSjlHCJYZK9m9EndI9B9klxZz
calA5nrWWe5eYZZWTMG5YflRjP5dFgyXBDONtUuvEJ5kvCpAQcwR8ASKx1pOL5uHXYD797fmW18C
mzU5XG0b2KzHuJc4ifLZ/JoUxCmDTn/GrAIhGNbz8ji2X9qEsHE75ZBySJvYxe3Yf+iRCFvElHL0
yiecT2CBnVoWWI4urSK5QUxVPDdog+hSw/COM9P7eVx8ljgsNzaDbtyoTUUelDDSUizIHjINLtdp
yC1p4+ISmzQAIAY5gDG8NLEErx76iN2/FjNTgyhDdwjvpGCXEZk7ojoPcXaGCQ1VeIhE8KaYAae+
+8XdSRj6/z/xOxp0VPXyHjyZlqTJ88rf0YC/yS7u9OAN4VsZrIiRxu/bJ6a9BBZkbxRY/Ixhc5X8
kusMrISSQIr0BH8DHaUilRwtN76LtPmP3FtY4zOU9v1EMrhM3Zc7Thc9QvaF8iujZpQdMJD/0HZ9
qhkQTSOMmTTq7gwLGok7ehJKoda8un32AWJ+cSL/+28TRAM4ngZDN+qWVdVgFpWM9d4M3cfYBNqy
kKRCkx1NQVp2hv8rJ2ppGL6TjWb4twK+eknxMbt4bjQgtezRALmhjdkhMCL7PuEG4PELdikbVJ59
Yzb38IQ8a7l3SR2ZJt7KFo8UEhY1AqRyQ0rGKMVcEKmL/DjYV7rkdy7QJ9JIz+RQWxvUvgCFF3xG
gldBESVXluBduDjtetIzgaMFZZGSWcBkGceGTrLySSAzDZ6n3JjcVbQLGZ3F16VBu49+hgfZLRbF
3t674tcJgQI0Icz0c6XhWTtVr4OWPdZpgwRgbHw6s/uZeqiDda7+Lc9cgmXhJLftUKEh1eVrysRb
J4+vFLDY3i5bRZ0VR8aZUdov1C7BvsyH3O2ei2rZj3ZyNGzvETnwi58F+Tbs0EMb0P1aD0WFZxS9
yNIE/tXG6NjVxc8yQD5gAqwTqthpqnVzo8VxLAPzIFSND/TNVEHjo6YB9mvyCOC4sPPtL2SFNzV4
B0u4Iv+e0OgSwqDkz2xKyX9mGbBxuK8vJQNGgtzHzexT8Bi34MVobGzRrUFcst2ONaanla6+8j5A
IURR5DUZUmfZbkmW+3hM51UYGGcb9oDGsZE7pMmY/E9L5I/gc2nzxjTUuhrG59CAG0zKsZkK51Zw
bEnuoWRfGPe76rFidNit1jJCX7Fe8gXqJUciIt5JRsSJQ91kr8bu7A8zrDyFuAJtT4J46ZhbRF5W
ZAzyrarFBmmU+qBe467Hr2AlHSspxGixyB4nARU82zVegtw8KpzPOqAf6cGYtbn1qldhFkrziTpO
Og1oMq+NzP2bc/G/Kzd7UR9MwP3WyrzKiwmT127bvdQF8nXhbR/+pv6TGbIyVxiyKney+R2LRY+5
LCZSmbQemCH118My/m11aUJVaBpx35ABk1/JW7d8E7kbZPUCP1rp47AqvO+5DHaMxm9lcbld9Mm9
MomvmIjvfmSFqWIg6OHNyNSf62JfzRTCQFOt9LK9tILqmXMgUS3rbDL9+BgOdgxygUq1Nt5XNDYk
PeK29GMal3RdiWgxnzdGRy2E+GJH013C9HFWzTRQZACOxRnchcFuNONSWuJRuS0wGNab/nZq3e7v
cfJ6PbFFvo/ddo/yHbvK+QmsEntTTLbCOj6FqKfdqLF4Rpv6WkXBz6R4XpjEwAFvhnYPYhUxZJDW
uPFYt5GqvsLMpPJJ8uOkNB0v2hKKj/0gFapXh6cqNvFpjOd1WDDM3M+3FVCeaw8feQDQXaIWki6I
hDTJA8rmP1mkYeozoJzU+tietLk+3jhlejtDkMOn+hwvYJ0eVBnUCX0VbRg0vx/d5dGKv+MQhcbh
1nRfHO5bGYJE5xSuFsxCRnQIszajrSpY9k3d3cuj1/R2DeUBB2Ueev9Pjfmtg0iDtLkE0+BKCYMC
gafxr0eXO8OTg26Kqh3QWO1JtrrsO1KhqhkQKSV/biZ17SgZcoUTjkxiJ1X4LA9E3jYApvS5Y3hd
e2RGzqloF9NFWmx04lnArLvXnOlhqpezXGF/vU/vH2kcMST3i5Pc7x0IvqyaxB8aAIcBK6rBRFoQ
vJDOBzUSe072JChDA2WSe1mi0GTGDyiWHcCWoFn6Mttq4O3XMKY3j+HBopo1jOYYw1YJalTDpaFZ
zNPJsibczng5As5jnWlYzjONy0+bgBwl2TlJIBuzM5B4R9x0cBI5okkcoJXKSBbko4YCrIyWA4ZL
N3wYuMmye0NTobTDKEKOD+RwGsIQUgLSVvQM7yyY50b8YXnZuSndj063r9h+k3h572nCavEkuHy3
rU6dT0ZgdO0lmWlHFMPR4A6QbkQ5NZCiwblS6Y13822faMkaF+N8008dsxAD0yioUN4zwbArx/7f
rLK70aEII6eO4v67Jq3xg8Rau7Q/RW5q6SOK/DF7lnxYVigIPBiQ6atMetIHBbxH/LRGvgrD4xGB
iWy8Bya/Q6yS/Cm1n6MaYExL3jGf+rUHAfvnZYc5292EjzEVP94XcZ7966uC8np5iqEvs3mcx2FQ
F3cMXl1INRPNMjuY7oeGqM/KEEBCyOUtPQMQwTlmlYwWyHp8Mfr4DTJGt4Q1D8f6cPr23ZMklIi9
VCRfMyhxNKHK5oUMearQGFd1gsjGbD1bTfQv7z2IpB5TvXb13GdsTiVUp+rqauFVWWxEXcav2OkT
d0joad8apBA/Npjj07IL+mq3yCsRD0L/JmkIq6kWbi2GKvbyHPwUenWZmJiajdzqCEEFqJ62XHTI
nW+jFGAO0RMfYljMrBVIiC8oOiNNb0lafZJwgcUE1R6GyHFGrMiiCeP58wrLUbyrCJBAfEGyqZbq
ozASRqHdcjcV+amlTLRbLYblGT+WwfBAt5ycvd4jWfUrmt9Jbi47mbeCGjndiO6MrpfPjcOOWUil
8yy4bwp8I3Vl4DIQ5SlZcPQ6Fci+R7lIjgzFVziYX3HCEXLSxuK4dle3miHdMnI0JCAAyMhxshkB
R1fy24Xci0Ar0j905opNoyhqYVBMN9jn7FKudZE3LZLk3ZsVhMNffaCj5jfIJ7l6EbNi+VoOJx61
x3hEHznW8leIoMyszpsMbVq+x3rhCbVECxngnadm33Ig2zB9Q9N82y7NneHZVx1sMbTUyeEKZWiI
zaW6z3x2dnKR+JbzU/U50mRNzwWBEhJjo2XibsY2O8asMp3G1Qw5rKLBWruAe5rRc+PH3XMv3C5A
9t43oKbkJyzAX6eFgZugYTzdEpBET6COofsTBLCQ3dm/NRcF6SB+6NvhMU/x916Kmmef669jtzwN
aU8JT0QeW4QG6epkq8al1FHkGBBMnwAuGpym5wCNXBI6W2QpwalDgaROdBSOfgL5PrWYj8qPTpbG
67AcH+Q5qbC+tdrhHar3Y9rU93qVImoEGtZDPGkz5KvQlBiW+SfIvDeahgc0Za4OVDu7Kd/6Hg9F
npdftVckLl+nEWtnq4x2ls50Lsbv66YjpBoVfVvIhPtZ53x5JG4onOAp7CNkr8XznT0U4GWQYFtQ
Lter97XxahfwqFjdQ1D774qLPhjCaJMBwaF/c5uNIIGIe3WQoSEvHGZWUmQQQifeTqZ+bnTnqtCc
yhhX7lV6qxggjWq8shwMxrBC7y9tQD8nRc1ctchCM8PvgIFOdf3kMSwqEoAG0pdUK/OqKzp4+tpD
UzBJNnWjhrjTzPXQ5hdU+SGrFSfKy30Od0zv/P3CCCAW32+uQz06hy1QufZrx+WlKhQwXsPgW1Te
24wMwPtKT2ZVv6eOYhSI9ywj874kq3YzrFwDpDWrRP9XN3SKZR252kvGPfKfsC+ctfx1icLhTVDH
6X+7tHGQIBV1uNhPIigm5OgpJ5Se+PDhxOmr79mIJyFSnDkd/Gsvh0bavYcpqUVjPY6whlNq48Yf
fR5qtQNyf0Jb+lOzYbsZlYGQan7sGYiI1HyrhfNx6tsdU9AfFT4oFSjsYE4aXU0PoSDUGH3ahgqx
qMli7ECv1UH1/+PsPJobV7o0/Vc6et2IARJImI6ZWZCiaCTK+w1CVSXBe49fP0+qN3U5IhVxVxW3
vq8IIM3JPOe8xrquc7GUvRFRZIHsbLTIMuVvhuffjz5cI1OilgOwL+m4AWuXKmxP9JKSmYM1c2+a
Drf0Il273Cgw/36pPR0GiHMRlmAF+8q7G7vgwyYVQEwULAYIgLCgqwWlDuGdzKFDE7DzErRoctW0
DcHxTx+yRtIjhUxfJ1CMOIRReiH3yoZuoeEEeYeZHoeLkbDhi+LdcoNLdPbeYtJDliwMDXqo3Dym
5wJ9nd6LtnFDPZRsdqcrvRFZAumGip5Ti+xoINVTfWYU46MgeKirWgFrSB2aETwodabS0tcGeR9z
Kc3qu7YPf+c98LAZMQc/bl8meDRBle5Kq91E5rQdtfxi9OpdmEarnhYpWh4uJxRWnrS0KnhEPVDl
bjtQnoDIrrQ0ZArKnVZ/9e4jnRIKeeFo5nM/xtd4f6+m1P961VADgEDpQ6msZTWI+uKX2vt6GPxS
xH9uNB7/WukQuGmw0XyAhlgQKFUBifRFO2lndRefRxMuIdCa+sRmEJA8m7OV0vCtq+HB0IsbN3XX
Ypo3HQRSyRXCaLEJoS4OBaSAD5tYMKNS41rFe7e+S7xyO/P/GAegnA0SIREMKMkVVxWfK47zuhgu
KVZ7hsGdi3+juqUwr29sr4VR2Fxmqo+s+PyWpfQVJLWeMLw2iw712uQij6IXt+3wJrkzjHSVVfWS
QertcKc6j8HQ/+bVlOUGf5hKjZe/5UYY0hedaKXAxlTCFUu1rFyKds48XyE1eK+5VOnahixU/wKQ
Ca5/WU19AomntpfnHuoHoaUDQlZx5aOQaMG18YfhSbgjH+nQnXX2pyow2MSlL9l/dNHKQf8sBhKg
tLpHQg0sM3yQKXPu1DKjv8PdtGQA+GPCysO1sosYeYuQ8VJSEZZzoeQHlaIIUmcviM/YhAJo/3+G
HAg9T9Xlg2UhXUtPZ+FEyESOJSIV9iqnfQR28G2A9lWR4UUwrUDNbTgrl3agxE6CD6WBQatrKwDw
qCU2w9ttWzRrOAioZKx6ystfQw9ygZwlRKYJmOKtRp45aT7O8gDi0UTQdP1cSQ4xxOpX1GIcHSxC
6T6gHAbMa+ZYmWgnkRCIK4Mi8Dy3jzFpEsNmNjQLyUaBnZ4xiZrt3hRD/eg5NE2TeeUhI1H0w8Ns
GBcOGuuIOvSe/QGR/5LpOVdNk4C3a2JALJU5LJTHMzoSeqsvx8z4kHa1V3r7SmZJbQMl1hsRD0Y5
XXD6/lK/kxFhDPo06kuR8rmYuUjNo/xsPLi4fry16HSqwBtH4YNTdxQtrmC9cJXtEB8o9P0IRC0p
xweltmdk062AjqyeZdISV43PK8d7zSnXUp6AFQQmzn3Ru35bGMNGqV8E6V2e52dqr7bGuFMqQDF6
kTZ6kky3Un4pgRX5Vn3bhO2KAaSC2XD1825iFFYqFDicZLpvGkjMajcmY3QrMUPNrfhc6Xt8bVa+
Dh32W6rBtziorSNn2rI1ppCb0BA24CAGTLGi3zFdLHUMVwXhCmEjAIwA7/INAgZnAoy1YlZY5W0V
Js9UMb+WxgB3xxViq2ypKCCiZ2OsBs4LlDU0RJXidLpSah2luZdQ36FO8wDsMEkMOq431IRuKmrM
KAGv1BBZHAhKZUWF12o0fnGXoj6EFXoLXgs6hfo3OtQpoDz2Hg7jW4SEmpJyM8pqbQ/DBdhpVVGn
ZBGSbiHDTMiSQfgEi2jVQKZwumCpVnfMcaUwokqKUimrqGHOc3v1NXeoKyE2iI11uJ8JF2rYE9j6
Sj5WbXJt7K4qir5KqyRp8W209XeRvFmw38M8u1La6OpiovSJlCawjmplxVLqRHKVsbXR1D8nkC0c
l3htBPuocqjaKCy8Rnba3FMtjrXxzPb9K8G8qZNIva0afxJXNVo1nZ4IDcq5aFaV/pQqe78eJpsH
bSLpaBsB4rF18VxSnjdhxilpVQtKdorFcT45yKbZaxoqGSXU3LJJ8Xwof/6lhsGyzSSpuGbg9Gl5
0K8iCm9llj7NgbVXCxx+1jbi9dKhPi+CZqPjwKq5zEoQ7J3E3geyOcPg7nlwcRroocUJ7K9f7GZ4
aBJt0YnmnRoDEfQqzGrVEYs4OFwQ8apioJbfkCX3ju2ua9zlyU1QRvNZhNLCjjGKH3mtS893PtMk
PFfTiVD1VkkPOaJ7DIeMAu2gjMfOfe6CasfEFj7GFvItVQJHWuleIdqCSestRTfqemBazeex0xgN
iYGhuPbovIikVKirnmYaS5tjL3SyS2D0j2XzCSrxvfZFvMmaeKeGpDVYRLJ2nzpQBPUA7Nnvwc1Q
lg3JOIewplfbDtSBIhRKOy9AG8woz5O+5WubdDNBO/QE5kBaTrTu+mthNF+X5SiufGp7420+lNve
IzVuo2t1Q4t7TI8j/Md9K8VjJdzhfrzqaMDSlQe5hk6zRVV9REoJ0y6gdMrfALwrSVrM2pzN5KPF
go/eFpIL5tq2g1sXzTPT8f4Mo77RWueWuRljAMFmsjJ9sTcHULUtDRjO6eTSENrbUGDEbBnozOOz
BmYdP5labszeukNb7rrrAhSU8uiXyLEIGz3rUmechlK7kb3ICZpQ/s19L5Lt6E5veWLsMNw+txHZ
jBGPUv9f0+12laKmq9ok7iFiLK6LQoR0wePtMKHO30Vs4ZYEpMqbjen0G4nUlTqsOgvvKCsWIUew
Bswe4lSbAyIYGmWVvcRAgEjkXNIRBmyFZtrYxasiCpsFkY2AezMXEUpALjIrzac63UytURr/2wJK
dhxwslaavqoTFA6ID3Wc3mgxsDYkTmUebmdjKFZz18HKrADyc6hTXX1Uuvd2Xz1mdfsiEFeagFWD
aHggVv/CUWtn17CYogAshYX3QJSgZ8B9qkC72WmwYIH9qrRp1b9UzcMaoUz0wenW43rjz/ammi3Y
UA14FuwXFj6hoEyCSxFWtzm3fB09vbF10Dlx4RzrGM3kfXoZVuHbOCQbdQsNkGZuEVsyNdrR8bBJ
icI6o0ALZh8FqpJUY8eojUAm4rZ9CgPvda7zq7kPL6U9bAYzOVdejrMLUzQzeaSiwAaOuwgC8wze
KgV7lWfgiTHDv0wsZAXGR2z/oO9r8J15UoNcYG7LTZSR1CGF3QQgvNnLdE32SlgtJmq1mHwulRZ9
BclXDP4VmI4VtbubqMHYIkxIr8w62BdybrAcD84snVutKSqqoBPQQNBT5PRn+kzftIRIw92vK42V
5HD3IfpUuLmG5uiv29IobyIniM6Q/oWEHxnnLrK+JEJ3bjQ8VO4Av808wwEP0DPaymlaPIfMzsTl
hNMGqRQMPGIkN8w52PvICUPnRVQJgeYHN403Ej8Uii7A0MCB50jIZ6j903rnJoW3w6SnvKtXrJQD
KFWpW/UnuYv3P5Ovt7cz+lQliy4RPpo8UXAOkGVfJPAiszqFsJdCa4fattEq9zy1gwur6n8pReuA
ewIq9xyA/hrYAdKS4a2NC7zDQ3JMujERQi7K93QMVdKzEPOjhoCijHtk6dL6wVlMG8ZPOoUvjWzX
0ghua5KaOVD6wSkY6BEd98KMP4Tn/kpmbBCYEqhC7oyFDAzmhR7NxNduejSkQ6rG6+nW8EIpIYd/
0D9NdghvzEByoqQ4n9jxm20VN3pYLqC0rkpwDBNSKV5i/rab9B65bPZDrIeUTriFGSAI8Rwo1zp6
Mku9UZUnrUrOjepjBFLvCYV14ohQXmVeRmnGJooGst5B095Lr0NGtZ9fhWfc60aMIq52UZTzk+CA
wQJk7+Uexk/ghH1kGEosCIXd35oOSukJa5iGeEhmFX+4SCDQV5HOoszlRl0aDFfqS6EbO6S13kFK
0yIwO0pv/YaC2g6pl41dj5cS25Sa9T822m2ccrL64euARyi7koIE9Ra6jGjrJNrO4ezSil9I4FHc
HmwiK+31wBOrYIDHUgPN8qIRK4tJ3tl68z4hEOYxznRnL8sScyMrq4gX0/WYYOOU8Dp92W8YGzQF
AG3GkdinU3s5VKTS0PreorIWqB0WN/BkL63GRMCxv0ntYlx4pQnJZVi2mdFRxhphf4fmznBo4XbY
jS4Ml/6va7ewowOSbQbIxww6DIOLnKRwUgqjXIwmUi9wMmtDdyBjKSGpYKs1BsQEow7OtCC4MIN2
m+Oh5MATWpmmBYZQNh2dD/FpobG+zvR8XzQx2mUOl0nLS7atwjkolSrNARqRAxEykTKa+5dhmD40
0SGHxfU7Y8EPPq0vzanugTzjMJtBR2xnyG32FGIga+eXZL8fdTkhrpV/plP3MtIIT4iMvY/hlNDb
hcP1KmDdmMrfgLPARs5cBVthgMJXNUK9M17G4FmNfe7qb1oNmA8DnKZAEm7gDqf2nVEijqNsjCvT
v5jRvDexFyjRws9D1D+UMbBdee8uPJSlOwQ3aqGheTIRiMHJ1hM7IHcrUgF+qgFjX2Few7q9Ezr6
jXW4c+Gy6kDrTU9/sWr9qbBoiKUGaoJBmi9Su1p7FkUmvunTHXwfVO+nurcCYrypU3CqtWdRGjeH
O19YSwlwf4Ek5rpK4l1juEulWzhVVGBQ22d0cjgihl2/wMfFFKk7c6gloG28yOjKRFm4w0ppg3Tp
vVplPTpLlvIeSJLbpNaDs1rzfhkT8dNz9wU3d7V6lSvaILx7GZovdYyRbtGJR2Un3evt2ubAYx+t
mx47Yav9CpXdaF5hvrnrRu2W42LVaMG1+hNJDGhJvngwCvQQUmE9+5G7RzAhQbYPjRJaAuep015n
rnbfO9q6sbSzODeubRdGjd2ttTq5SM3uvOgplFFq+ixQTHV68jlNvNqj/hiMzs1YuTPlfDp81HPJ
MutzZ+AWklb9XdQHv4HlkMDjMtywPgU6Ug6uskWTrvVpKJe1Ur4r2+gjRilZ8gmoi4E96yvQv2N3
LmTzjrLeQCLtaou61idKLbRYsP5Rhlae460yOM7cDYLLFPyWMCoCNvw9bjH+O3a/9NWaB6SyaMaE
5ZN6p7KP2GBTunBrmxprQbU0K3HVstnceevf+jaagz31GUxf4Rr+AUFP62wep02g95dIDQdLUaDB
Yo4ugJ5cPMxyuJcBawyYrRW9NJX+6OOG1o3ldUWbbJsFAWRSSl46UkyQ7HBDAw6WoaJhZpSvEDox
U5AnA0BdUqaJn2av/sZBHPci0vGOQoVd0zvpDfupaaEi9UYAHB/6yqScrSqMSnCbuuiSfg0GDgkE
k6RKCbpNZnFRScS1GNYpCAGdRP1zGLS7qbfv1S/FyowYRd+HiPMNrlq5AfVxE3g0LKHcbeDdP+Gp
EyyMyX6Fut7BVvWujZLUsM9+J3i8UFfw9aUJya5KVAJjxHdFbn30yYBIONCg3qPGOJZ/6pDOl1eO
yI14xOCBiddF/QBiIVh4QQAaDXk/k4VNyNp5jnMfTtMn6ki/0xG1EiettyV3l6EvX3HeuohqRAuK
aIYo1e0mXIuphwZc2yoLJcdp2AVB9hbN+UXLs8zWXYYarFbLB97BEb5Vu7DknoWTGiBridKtiW1F
bNpvlnTffMfcNX7SgMisMrSQv8aFu/tEQ9pPLGifLkiVWQ/u/Ij8PA4vPat+9UuoxsDEICTTOXFq
bQWE3yMNphA1jJAfldK5YZnYlnjd3dgKOuTcIGMbNIBVdI9TAfpMZubr5FK4ww9bXaBaDWayWuVl
3So4eH7pFc0vv2//6D1VYtir+qLunfs+oXMcDOvaJA6ZInzxx3xbe/ZAitDtOum4ywjqyEJ64rfQ
qMQLO2xWc+ZuAbO+KB92bOB2dZQ84BL5UPniIh1BrKryldk65yG9HLqxIYlaue5RTA3tWJxnGPTE
ZBAIGUbQyTBz8xUiD15swB1qHoJXRBzZ5pg+9fVe9PIhEeXW6E1gfn71C3R/ojyUwfMgghjUVJoY
hiLJ3qMsurPKwl95EjspcO5brHzAL2AbZNZEDVVNdaoQvhuDOcAPCETzUhD4FtoYPhVB/6hn822t
ayuR+Tf/lehlW0+D7a+tHi6TDKnJCkS7kVXCYml+iebmLsK6c8pyRB2GjQkBsicbDEybpK9cqX5B
ZU6XxD7UZH7yMdaVr+t3TqwHRsmiY7EY0ko2mpPtM3Oy18IyITO6V34JLpYbglOOu5zbZyrwltDM
AVYLsryUJFA4L89UcCKbe9UiI17WHYgzTB0XEaAxRP6Ssx4m5mJwekRK3OCNBDRl9Y07L89NGnLv
MpUvym0cmhPLohqIVVGEXRTOUMYIp9stbMCQsveWmgRSNY8ENsoxMa4H8Mli2ovzS27AxDf93Vxh
Lx7HiKiH7ivSyelFlQtELfKECYjvQoTiTBcbzTjaDEVPJzXb2H75rE/yMy1Vtgn6jGiWbw1KTHni
URxqgxevLZ+rPL/t+4Zy+8aW83tdQEFVdummQE2YWzP/4dKYKM6wL91HPc71tfvbCvlLtWn8ILqy
6uYyLShC2tPGrai8z3p31kv5Yg6I+FqifXOk9kbyjL7xRD8yj+L7Wg7XZE+skDR4VE6iWUqDWdbd
g6cj5yvLC/BYwEoi709S9Ct6FecB97/JeNe0/Aer3iNmw/rB6khKZ7RoomlrSfkVxvJ0FqKDhMyl
+fif//G//u///j3+d/BR3PzPQvsPag03AEPb5v/857EHHPhoB4IeuFvyALvoSWB9DQLZHP0q7NT+
ydJaeVd/t8IPHkHOEM26NiYbI2pVXa19dXDpmGt7aSnKs5n+0msADE5SLjsruge0dtlKt9iyoH/p
CbmUlu/DXk8QwdI+pTWDaYg0fAzY/p7Mf8/gqhAh/dUVHhmTVyO24nK5ana5rJ9Do7gOZUpV3qie
9I4jJEnb61yn0kiaVS6yVj5G2YS58sxpmS21jjJK67hncVqdtUP/OAfNcyDDGzOj/ZFLD3SgLG6d
xoSUiQS85eIljMmDg4pCS/kYktM0yDdrdN/dlK5XXT6FVGydZNj1IngoCix+nXt/jq9r3DaWrm0+
hJm9LVOwHRpkTbXmyCLoVIUT7HF8Pk9Ps3XMVlrN/+93UPgBi8H4rwHiksTDNNrQOdFXmW8+++bw
NlvtPmYn6Cnl5jQrsChzYKvE9EgXcVVIzj4X9AIlmRYD6MocKb1X0ZVWmJA1kZR128s6HT7MzoYH
C3OscgYmF12/oOkCMPMFeifgUxeO0z5ZtffoRPK+c7Jbret+C3x9ZvTjjAEWpm17n/BknkRmtlwc
m8uEggIqnR80dHDXae5yw/1Tk1viIcLuPz0oR2zD9YMxISvEfWHINFp48SLXsxjsRUUajbg6GstX
Oaa6S7f31qefdmQG9ANr9zqTdV2A1F/bToqDRn02SEpZ4dRdeG21+nfPODR1H+3cqx2+SLk69CBH
VZcHvWCoBsEP29k4EjHEwXdYNpzLmJLVpjX6x8h27xuElh3vWRUBp+kFJISorzGNS/KQ0gw6U/TH
jfoayfPT3yiU0fp38eTgI3PT1wep68nGL5s9bbWla05/Rg9ol+4LdJjZ+UW7jM0Ond4iRWzeVxcG
NpdNDl30pI4DrrDWmD0k6QzM3QdIDaj7bHSdHzzcjSMrS4h/7jZJwzabADevSzq4iruQynIdR/C1
FGOIFliBUAEUHBCGftvt5qTcOTUqyMBYW+qrCrOPfspCCcyfHjRDDc53g2b8842SzB8tA/2L9RQM
V5Zy5QIUqK42k9HtXZM+D8gGSEDA8OmJ8R+KKHT62eLYilET+VfsmfuxGxJtcNYRonMeoh3YmtHp
BYXsBNaDAvhixUQ1AXC7YoYxKPgVqKEBi13AeVB0BjWQNVRz3szx7hpJ3RcqjWLA4f15+j2PzZqh
rmh/vSe29oiXe62z9us7AfXG6l8FnMdxujDAXfLGXKooXH/BkguTWwmVkEKRK3woyibBLf0hMB2b
ra83/OtNqqYNsEHF4tZEF36hGmBRnsBZTynxoNlDAUd1m8s8uOlpUGRWuY28XaG1l6dH4sid1Di4
dRRGNRSmEWlrwHZng6chQESDGedsZofjM0LxlLT49LOOfuvB9SAuPfxlQBOvdaAS/NdO9txHm6vG
/owz/7zu7UtWJFkjLcHUOVck2dNPPhKQvwLcX4NcJsB87CjBRxhzAIUdDSFp6jiR1dh0nH6EGrBv
dp1xECs1DGmbLCIe1zqenhjE6ll73aM+ohz02JA/nO5HNtjX0P71JQbmLEZdlRpeBM05VPOhkXdD
Yv3w68c+4iCYleOsD3bVMk54HtDRIG8sZ3JRnaJJPdlXrvR/OFuOrbuDIBXlpazBi2v0Z+O9g3fM
0Ca7QPSfWThtrMYHBGh7u4Ge/OnpOfa8g8AE+jVH60gdyUCFInc6T5AGjan8TILWpHKQmYbwuaP5
8++W3FcS+NdEhbj0hIHLAyuWWBegkKV6OyP5TgJF54eHHFkNujqU/nqIKTQsvGZWA40Y0sMxPs9Q
y8iURO/pYTuycfSDBZHbfm0HKjyg2grUrVp3qPqVcloXRvp++hFqg3yzcfSDleBoGDfMNkGhpZZA
X1ORBj35w2F47McPpj1JhxjpAN9fK9MNm952mxFR/82LC+/gDOnC2aiayoFzUusXbo2XbpdJ7Yf1
+v3M0kf658zSZNOEjcfi2g3Ab+FGhLTORmAUc/rdv59X4akA8NfC0UqzS+qJccmRoMD3xVZNt+lK
zrQWDA3e+OnHfB9PhKce/9djnGZwOV1mfz3V6Ha09otfDFsq6/uRfhvklp/uPOL7W5jw1DD+9SA/
n3AOiWgTDtmwMwbw3NhgWIFTAXrpX0SQPulGunZi462I9FvlrabQKqPtu1+08kjZhMwzWr8Gcl4G
XrPpGJznUYEeMjQneojDcpAtxGukSQuvekB55HfZepd90/+wmo5N+MH5AUw8FEFs+OvGhguY6MjV
hNOtLbvr01Mh1H76//eZ8A7v0iM44c6amAsNlGpmPCra7DBU4Vk6mz4WCeaHMk9wMRYZQoDrRQHN
DkjoJ8Jey7F0djoK1bFRg7XwnEU8w8dSfoLmSFJlUhw5/ZrHVsxBwEnLVJsqjda0zCAdgdShwjOU
521efQwu+gGZ5/xwAn0fGuh3/nPJVLrpWmHa++vIoClohvGvPrL+5e49CDsgeOrZRKATIkt82Zf2
nQg1wM3xD9fXI6vdPYg8LgBg6NuYbKFchtKDzm2tTFc+1hgcOI8JR8Ckm0+nJ+TIunQPApFvp1Jv
OiakKlAfrptlM0S3mRx+uHGI7w9m4R5EosgIaWoMtrdGHgqatoCB2k0OdOV5WCqXqQ7GohNllJix
XyCPf3LT8a5WkgOl0PYtYt+Z4gg2dYaWWdo2yzyTL4oqXaD77gpnb2pedi7B/Y8KBzckJvoCiu2m
XLyG/kpzmx922JEF5R4Eu1DX+wJJM289e8G5j4VbgbHQv5uEg/CWdxivyknz1jai5UHRbR1VfE2w
cPrhnDyy7Vz1TX/FT7uza9prAfGTximomglACE1bTDmiZUotHx3Rz9OfciT1wurtn4+a4ikKy5EJ
t9z81Uqm6zxpYJuFl0hODkvHSJ+jqDHPnS8PXIgLKIVHdOabG+WkFQPLyWIH8bswXEmcAtrWvD/9
YseG4CDytAHyQWHFGE8jrWHQ4krN1ca/VPEOlcns6cccWyUHYSdwWinTzPHWhIQ3wzRuPAx5Tv+0
WmjfRHj3IOqMlaUVGHdx2ZmbWyeKryrdeYn78A8E2x9m70g0cA4iT6Lp2YCyBN5CbvY0JAbtWYSJ
mhHY3elvsI7EA+cg3hiRUZTRyC4SIYKPprMd8PyzDKW/hRarElGjZ+wCaJpHdxXXkPHdSn+etera
0emHT+1Gr7XPHGWSuEwKPGOmeuFQj9Vq+7YMumsEpyERc2NDnYrsBmox5SRc72CKwsSNBmgBaQ79
YxYXsqEjZicZ7i3JewHJPUuwBcZILonEam6CdZ/GEQFKKn6rxm0BP4CSWwP9fbxRlRqgcr86PS7H
huUgTA6TVftdZBIBiFtmNd7nkOeRPCqvRebcThzNWm+AdfffTj/v2EQfBDN/jIOOO7+3VoYqurCu
gaw/t44W/BBwjqxV5yCiwcQrDXQ4keMHV13CGa2k91Ea7WNQtT/stCPlBuEcBDUHkQcRiNDBZbfd
lrlzrai9Aj5dgS2IonUr9jk9CGo+6YO63k1wVTWr+eGOfWwIDwKdHjQjlBDDgWkISwaNxLgwt3Nq
/FB5PPbzB/GqG4Mar5TJWcdu+rtFY0TpwCmR/dML4OjoHQSq1vOQnS0FfP9QXKEZ52EOy45RhBZl
wjWCIIFXqsR72HKxgTRcmV54IQ4RtL1/eAf1Ld9ENOcgokW165Ro6EB4i1HZyanigzDXX5WOXjOi
XDDgTtOEJXIQvQET3r0WfaZAQmJ7+gWOXLTsg3CXggobtYpGrbKyamxIxMLyNjlYQFvIkQPYwsfJ
GX+6kh7Z5PZB7AOvVNdtPNrrhqRDScBSPlbeF868DeFY1XejUb6c/rIjx5B9EE+SToRWhxMLsLIX
hFVojVtnp3/5SNFe2AehQ5Q5CNySUy2Mkw0ws53SOMXEKIetCMDXIKYkaX49gn5I6fhGE55Udek8
KwHQjKFN0ccXTuNsSbCNRd51TDoG8IhuiR/W9pGtYx8En84JhdVYkVxjSA8TQv+MsVcJvPmHO+2x
sT2IOzivN6lWGBL1RKatGv17zYObf3p4j+1L+yCsgDXjOIdatq4Rep5CY6c+AmznBjQaMqjYCoVg
M+PR3Hpgq6cB1wF6yGcWsg0/bMsjNyX7IPLMoSh0pGPk2u7qFM6CdVYydSVebTME8tgcf0hzjk3T
QQTKE6llbSnkOuoxuy3yjsUAmb1x2h8+5NhEHYQXAY4qpm6LmBpKUh6XBGWgeXqajry7PIgceS2s
1kAdao0a015Z2ZkxjnBxko0/rIMjkyAPYkVUxKBlG81Zz13wC9obuhHYaeCuGDD74ajdnP4O48hB
LQ8CRTlrc5zAlV9bhp1sZA1sgh7SlZUhhAzolA4bAEgTqzTfxwknlMg+6GPz1gcDuoNU2ZUGkVFN
e29GqPz0Ox2ZNnkQYNyhjN1AtrySnjx7Je3qrJ9/WHPHfvsgNCC21/uYi7trHZ83hJjfS5jWp1/7
2EiqR/6VY3ktKN6o8HFv4MZYtTUoB1E89KZ3F3rp/elnHFt2B8Eh1bKg83K6kTnUtCxFxFHlz2Zh
/3CnOjY8B1s/cxJn0m3uNC71EuHiAgNu6odp/WqZfnPay4P9XmKgHqChDK0fMBfYQmVbiIDKBJEZ
9aXEthHvlT2ravrEFGgEkQ0toUSBYCIVSF35nDjVdkjhQzr6RTh6V95s3PW2vXOVr6CG1/wPM3ls
FA7ihoTqOrQpm7slweoRKNe9+vn0BB5ZJF9p0V+LpM4dd85ifpp8/FFpfU1qDOChWhBaTj/iSFsf
3cZ/LsQwSHKU7XnGnOjQ7YtNRh17FcbR51xX43LI29fRqPsl9FckUfAARWDRBOIoUO5FvaM/AxBS
nZ1+mSML1joIL34PC4PuCHuZdJhYcZaGzpVEbvH0zxtqSr5ZU18gmb/Gc3TLFon2kd/PwUaq/AwT
co7KcWFUKLM7Ur+Z0YrN9T5ZJtb0w9X/2CweRJEKGPYw9427DipzFbgmXG4Ac4O1ztP8z+kvs44s
wq+//+vLIl0TRSUmby2RL6Bzt4amD8wobmnXIdQslRcVvhdWBPehbPJVPtc7U4PBohy0TC+98T1k
7bv6BWvZd7SegUppeJQlvyvlgqjBuEDTC9zT5GIQnIe7uMOtMqluMlN8ho1xx7kwoBjmvo4pEvgo
YAA1Gs9FJ16g01/lPYwUsl9Y6x9OqVfQALG8NsrbIUbZtc/Wp0dBLdnvpvcg3jmpWUK5QD4lHulV
IoAAmTC/dCsA3FWCV1H+agJdPP2sY0ehdRD87K5z8dFAlIYBho4n65uua64E7Odubs7ojl17OiI1
89jQyKffhBRGv8RP4ZnyQK4oznmebuyo+On6cmyVHcRLM7bDzHC8YAPd/dweoleDwfbS8QzhoffT
33zsEQeRrug0rwuMEPKO5+H4pUV7vCHOg0IpT8Wr0884spDNg6vSlGWyBBkbbPA1bvDvqW7Kst2c
/u0j68M8CHUV8sUcWJg8Y4NQLwT4QYNSiRFjQZfAkrfNHgaNSH44wY6MlnkQzEY5T+DX42Dj18aq
8jUmBgE5YJoXkYmv9+lPOvYQ9fd/7XvPc/kxp0HCy8DAMuufUk/pZSDjlBTWD0eEeuFvtpV5EL9y
sIntkCYMmwFC1jPRUPSdYKkj3byYfGhcUGhPf80X4ua7R6lV8dfn4L45gn2niSSc4KHsw/MATZ0g
QnZQG8TGR1u2R9mfvtAdHJAremRYEsWoUmnGdNZHJSwyLJXhaYQFMiQkJehUGnL7w8vZait993YH
8aVB2bmosiTc+P54XU7Dk14ScAvI3Zm5mpz4SdkO4P6dwytlg9Auu1XCM3FRrcsq+C2cbinNYDuJ
aVegXY4p39k0DlcpFDQtQ/3G0qhGVrN49Et/OzrOiy6xNK2UH5X6XwS3aTEGl4PN32By/VwTdEA8
PyJW8Uufug8j7TbJKG9KPUHlXcteRgsdwUGQKvdVsA9GkcL2hNjrAz4n8hfdGUK6qEpSm1rIIXqY
PPfZMKG8TYhWKQJ7PGk3DV3+hdD7+xAx90YrkLSaxC3qFLhOwu9qClxgtOipcuSHJSZgr3goucan
EUrUb41rV3RXXSQvgzi9DsxyX0zmbkCcFz8ujgzUESqEfrsPKayd1sd/ZF5slPBcmDrbwrFeazd5
MUAVdpp8TeMC6dPAuJn08d7DxcId5p1b+M+cT5uSQLuURX9hS22FbZ8FeB9qPPbVCnNjpeFvbyo3
KmCZ+Fbg59AueqO4yGGsN0jsofo0QsutsvMRJlUczU/9hHIZU9aprhIUNS7qJuzNfqsPPuJd6Fr5
02usQ+lUfCGYBG89tk3wCwJ8WYtkHQf4eHTeLgA5VcJAlyV37xSWdZ3eda6/tyJ/TePUWklZbTQD
VDHylDR8m7Xv93sItu3ChSZmO+KX0vsHfYHKXwpXychdPNg07UJ5BnhwpToPt1BhFbgl6OlCk3Rl
fXlpIf5xeuVDOPh+5X8h/P7al3HU68J3IdDCV7sWQXMbSngDagEXuFnMQ/hbROV5GRqPJJ+erJ6z
Ho/jssKUAP8bE0YIiie9tXcdeHTG1OIKHc7PojMBfE3brNA2piUvssB6N8bpslBXFmWNgnAcfPZ2
XdT4nDpT/jJCZykaHyUEri5pNMNLRHIzgTLeosYwssy6yscTQ6Zf3YK5N65ny4Gy7CKf6ZwZIL2L
NLgOmvopjHDpsDtkX7Jo4ydutMCC8jLm55qKQo2yJEKH79rkPtUYiBwVFsTeHqWsOe2KnaOD1cYX
aN2SdRSIjFeqJ01DAt71Cg1V3+z2BSYgrJyayl0H050upGoc2QPuW8h9fkBj3Tu47iBxa6HnJa/C
aL4spI8FOrJqS63W5NpKShLn1r3rAn3riJZRQFoFuU8QUS3KiFRAIgL+7AcbzMbeICSd23N5WWNH
YaJOkKfisvh/7J1Xb93MmqX/SuPc85tiKAZgTgOzc1KWLds3hGXLzDnz189DyrbkffxZcxp908AA
AsFiFUlthuIb1rsWXA+hlXSESvS9OlUzpNVaS92rqPM+NwixhDCSpH7gLtVSXSKv8TnSoVHXxJWA
pzUa0ZUfBm0FBuX9dG/qKd8vA/NbVQ53HddV5SaWZXQ5pVHlRCsEWbMBtgZWtne22mzDEl0pS60v
XXh5l9qobTL4T+ABgliQHz09A0lQfQljJ9zo1BtXoJb7Uk82Gk4GI3dxHa29eLipHOwsOZr3SL7x
9t8FCvHW2KKytSFpv4Ix464um6cpjK/Z9uXoyeuAu9mgzVRMbG2pctPAb+VPyixUABTwMnVDuw99
fSMs9eskL2tSfRc16YmKbOpp+bhYEKAmjUeAQ9xKFASo/VtS+gIrgZ/D+ZcgvxGhOQBORnbVu6bV
JDS0FN27vnXwVWVYFKa8h6/xg9ZQjmO4ML+OFDRQ5YTYh/1YT+KgAPYghijqd2YCgbDTv9cK48IH
S7SoFPiAqUQDlOpeCQRQSoWiSN6DuyYNblPDfkpkduzq+tHv4q1TBNSoKkgRl4V9zBv1KemoSK6q
+iP4fbjVkuEh5csZY5ibTogfnYaXE2V31FB2X8p2p8riSoYGQjCt8tHoFHJlvXZNAHNrVf2X1u3X
iu29Maf8nS12Zj4neldTZQjCZQh1nAvb31qqvo/83lx0zvhQuAglJMYbn+6/O9mZbVzE0kuQUwVW
68lt31uEDuoLpTeHhX+E/sd9w3b9O2PszD6uh6RtpD8AXguC955lHVqgzrHXfHHHt5CL+t/NxGf2
sVeXjpp6MVAwKCiXQe5fBqF568KlwceruOiG5M6MPCQ4OrNZ1GFJSKykkoki7T5OLrRQv0Cr4bEp
jBsLPAWgl0PqmDvd5FoYIfFDiVKe7+0sBwoDYNGXo6h2QSmfTFlfVtTuU+WyD4X4EOn5XWWBkfrz
J2ayJX9jWs1QrlcfGLv3W1VVweR6UXjXGN1HVbWPXq+84bn83eHPbPE6tVMyyR0It0Z50Az1sYQD
3+Cx//N//zdOi3ZmhdtNVZEV9cm1Z9YucNIWUnajecso/rt//swoRhOhR0XdmRQKwstRg+4JfT38
TL/LLyp/Mo3rVee7R3xLV78qoQUfreCg67dg5v/8+6aH63d358zwbfpBzWRi+RBjR4tRoDgECgM6
tW89Bo+NnRi0wQXEVLs/n+7vYEDnZRRxneom+qz+zlda6JAfXe9K6VDJ0y5hhDNjfwE1GI1YibZZ
dj1di6nY2fWoYA62ITYQhSqLBpO3M/3PYayffJec/0S8UVKvSrgno8od5L4TYGBXXfkcf/hfvxTV
VXOR3ZcsH0oAgfVZ8z/vs4S//z3t83PMr3v85/Ypu/ycPFXng37Zh+N+P+/qc/35l8Y6rYN6uGme
yuH2qWri+kfZ3zTy/7XzP57mo9wP+dM///EFg4Fa2NsnL8jSf3zv2n+lUIxn8WdV4XT4733T///P
f/yf1GuCeIL4Ph/sxx5Pn6v6n/9QTO0vB1PSdGDdFXjUk7fXPT136X8ZgA81IBooN4HJYGZOs7L2
OaX9l3SkNB1TFazQ94//qLLme5cqCSw7LGxdOjjyP3769fPj+nw3fl8BeVaeIqVtarZpS8O2LcMA
6HcWFhD5KAzfKCauLbAfKqRvlliObrRFnEBcSO+zp+jbqR50KlYpjDtFh0rAKZAEj9ZVrqwNXDer
++QE8a6DqKhcllGJo6ctYzuBg8F6Yx741Q2f/l2qZSduCiF1YerW2ZdTEW1RWJpLjbD5tbU/wgyN
nthlhn766EVvTMe/P5flqGgdG4ZlnH3RlMype6+xjVUQ7CnxXZUZRjmF1g1ei3jj4/zr5PL8uxxb
V4Wm65qj2dP09+oT0KM8rldWgHjFAAsQUk+JhyrnPtARXw8fEHrH5/338PjzOXm0DGFzYs54DpIS
MTLgfugZq7H/quMzWzBApu96//rV6/D9kXtdZPuvl5GTkAjhYdYs7V+eMJ8aQJxRlOtC4+SguYD3
qw8XVntKMAbfONV0+1/m6OknTecC+CBNAX/MeYpuGJs4KWpumZ5P4jCnSF6H2SdHzVadlp/M4FKP
3tVQk0TGvdadkuaYgK9MJTJZ5aNVPtjeNDtuq/qx7u59f2XAf1UUUEc/wji3EBKxzPSYjNeEtBcT
99xgk7lSV2YI4/Gq/1y4j4V3iJNvEuKrAVo+yP1DSczYu6mhxmqAQynVN4sscV0SNQVQaFOn4Hc4
491jmqBP+a6FefVdDZtB4h+p2lsU9b2WlyjQeqtB+aI+dWG2UtKNZWr7thHbMEx3snoM3OyNK3mW
U3++klI1LYOLyRxhnX3ViybqLFmpBgJu2l1duDBvo53B069b3sZQUO90XXCBnz1nIobudhn577R5
K+o2Gw/nN5T/QLUxeTTu7Pk76CMXnuJVrWR2LyCED5JxW2bI0gSTFF5+a/vZFz+Ojmhb6I0x6WIg
+1vhuKjGNyQ3mkVo9++blh5bgRfKvyVA9qlzCESoKgoo3kbAOBfYjy0BhD8/i7+/gq/+9TO7Ow+V
sa6c0Vj5WQrK3EWRAJ+iRbZ3A1PiRmroMlq3atTsUXmhJrvb1fXqz//Dv84q0np99abX5dWsohcK
pCCoYK/KHkkcs1gV5WcB+4pBYRaqbvtcUVYVAgx/PuvvXniUShxNwk/LjTt7dOLWGEVZtSjXqHA3
GAZSv0nyMHOcDAHgpSR5A2b8q234/Vk1ISs0bJWJ5rz8BK0SUcig4GdG8E4N7wWMOAq6zP+Fn/Xz
LLY4exT9jgJSNyh5FFt/5T0ZAcIAV4l+MsM3fs7vrp+p65LPu+qg8Tnd1Vd3zQTeM0DQwIRpv4Np
C/MWX6dxVi6We+y+YdX+arU/Xzu+o0JgioD8P0dn1E7SxU2bGauu/IKE9GIM3v/5sulz6dX5O/zq
FObZhSu6JKn0iN8TmTCV5jAbw6gKifTGbeC9BQtRJf7Wz/0NzOPL0B82ZWSuICcCv06YTYGxZIDY
uSTa5sKebW7Qf9pRGXuI1eagV/YOGfa7TgybwQpOlmYdFMCuMAo3OQw0Yb5vkKVo4nsKbR+tLPsE
ZidYROF9HH3DGdxHKHsnxzacSKZR5vOSreZFJCvVdVXbq5yMoQJsKPfhEaYqxL0zciIjxPy7kXr/
zyYwSrOYuGvsCyhC9laVbRqzukxc9VgR0Si6au1PVJRatGvc6kazqXF2Yf6HxjcwPnmGRzLR2iC5
B3AwJL6ULMMQjxVurihNNyK0J6X5tT4QnEL/VunSYwx5Th8TCRzsTZDwbxcohMOyNSYN9PIVWYDq
qkalqZT9qlBvnCTZjZW18mS7QYkFSl0wMZA1iYORVwtfJ4pC4U+GWnxn7wQhNYReIWHip/vcqKKH
2c266PWWJGe/SQYIgpCVQuwphe8zHPuThZZqWUJfJ8JTQuKR+rWln4hNkm89Pz/mQiNobW8nxrg+
KUmChmu7s69Gx0Lmt1y7cEeg0rC2HbGHq+FWU6JdCs9FFsBKoa0vGj25Kmxnp+gFLFDlitNtFCQI
wDcQniM+3QQAvMp36UgiRLuX9a0a3EftlYWgUibWXXJDajvur6rhbiDin3SXjs3Pwwyx4E35Ikr0
kdJxKUt1l2reqh0uXMLhQdYuhP+utT66Jqpxl5lxV8tmMVSIosJ7Ag1SpDSntA/RG1u3IdJh/acc
Dk6ljdYiiqFfuyswdfJQrib59UVuIA6lXMXNpi7QaUISjPNaprusCorAkvgiV8q9Y1c3ugp7exF8
1EEXy46YqVM+DcQ3NXOSzdylgreg0ba+En2rM/O2rxB5aD8BClsWjrgno2HUyC3Bd2EglloTP9Ph
j4PF/6RV8pSOzr6QPgT3KvmigRysid6GtrHJB7qmujQ1FXL7AJ5hcaQQ+lhlPbzB5s7x5aSG+NEw
H7lVJ1IX137Gw0oBlOp/VZBAqqH6SxMUP+MYOnjYgvT0dtL+Gfr+kXT0oUPF0hbQE2T2wfTNnTTK
DzHUzZ5qwlYA+RvMVXZSHrSiPFQ2QsVZvYOyoEKds97BobcxYDrlm3JV+WtrHO7hZ7uWzl0xfhhr
bZEVw1K6DxKxGXi8uMT2AXWFxUggm+wgvFg9xZSbSEeOKjhkzdcQNuI/z3FnmIrvsygfH9w7qVGj
ezZlC0tHNKVo+OQV6W06qqcypzoF3l9nurZKsyv4ANdDfl/Yt38+9fQx/ZfJ9eXM5wZSq4dCLaIK
BHcOu25VY1vcep6ySqDu/fOZfveVNV+d6cyesbTMq8eYM6HGvaZ2fVWE0OaY/n/lg/TqNGc2C8yX
CM75k+wYudz+6NhvfI9+d8G4HaZhSd3AqDxzeBWvMY2cQO9KWle52EDq27iH4C0Qz4waPr8vQGZ0
R+XDiq969tHrmzzrChPnSozDBuqwBT4BQunomRv1p0aSXbQgEIGGu6n61TCmq4ooZYHhP4AsdySK
N4GKLpe5s9JmNZD7qJUvbZHs7LHcdM5acdVDolUrQWUijOmQ4Iu1VthQ82mrGA6SAGLvRn4c2vLU
ts/02hObVjiRXcQpLoRYmMZl7w5rx7n3IIuEG6gL+mNrka9ApKFHZqXEVlXLk5I/VHhTXvSYhtoB
Hd/GxvOp+ksw5yfHBGXZr0Yk6qtcLFrfXOSoGBfI08xP3393WOki+FJCWfitPo8r/RKK+p8UfHr1
kv5r7KlsHn8NPBGF+h53cv7CGWae101NF1C885x/jztZ4i9CJ3gGRHyI/jiCV+RH3En7y9QosZ4i
VZYDDT1v34+4k/aXoaqSh9lQhSpB9f87cadzz8Q0cenIRKnCJAMvz5Eubjf0SZLnFvpS3i3hHuId
5rtK5LvYG7aW/9WVzgMUoA+vrs5vQhHnxu7ZWc8jOkUnKwtdd2vlWxP0ZZdnbzkJb53hbJJMOr8q
QzOzEPmCTbc4TqoHf/4N59Pw/Bt0DWfYFEJAuvardzB0JHxhOrZWIzpJgzOs+77c2hh8fz7N+TR5
fprph75yQgxgnW2jc5qhh2YR3u7l+2x4M15z9vF6PgmOjiYt/MXzKg/Hpvgx7jhJ3uzUZBeOX4Yp
V7tywzcSbbp17lQ9nwpRGWKdlmWe33qs694GuGWttDDcxhQAaAKnO4UhnvS2k5anjJx9SP7ZRX3G
FEtcj3ZA9VP5onhfBOy56HdBAXuB/4Hxs6oLxE+1DwpBEExUUqP1PcHCY2Fhw0OnfKcG/VbpnyzY
qJiJY3ASTuagTwSKMALOkFgfUqU4KSWenRJQ3hFvUtDJ6q6PJ+ZwZKOcb0NpwHCNQKmBEd5014ad
fe7y8U7GeERwxPiRRHO62QgiodQcReOHLka77FTUNQhhfyeHFhJ49IryDyC3l52QZE/9FRoa6wRb
LUD6r0ZfOrkx7G9tAtlngSZodVG64tS1+B/QncEPDPEmtEk2Loy77NEdgDweBnqDlG96SEfK5gvY
Z23q/XR0w6AyL5s7vUJoJQ4PIcIrbvU1S9/r8qIK9UURoPOJmRJClt1AVCUoSAzLL5idaXnRmNf1
8MmLqEaE8BHZeEFwQtOBwWGiN3dY1S1UjDAQSEQinK0jEInSzWAVRDbulOQytdjZ6rG2LUjZ72rE
UDPxAaYgagTTNa9iJ7/IHLlwKObCtNm6cjlQm9hbnwz46eS7PvwgKOTIK4uixl0HT50LS1nikk+p
r4wyBGxR7lXVO9UVlR7dBzOq1nH5Jd+hsr6ONI8b+cUEclqNcL5CR66oDrFDTHDS2FUxrMo4XYfJ
hxbQXadY1zizlzIuP3f9jYlqQhQz7Vn6u5QPNLyV3K7QXNWafqtH5sHP4YeG1kRpRh4qeNqScdGK
hdDDVd9CnsU/xDxzNLvqNLrmKtGeSvUdEjZMqod+1wo4VaP2UHmAXZX7MkSti6xorSxzjxBnelI8
ucoTWFPQHojFUZT6kw78uPSTdYi0i8Kdo45s07T5tinISkk464ud2gdLnZhgVISbMkVSB0ZUGZbQ
eEWHph0heouhvcYfK7VjLZr7PNOOSbttS+juYMs02zvhNccg9LZlZ1ybebtRggbVuOqqVzNkavSD
gnOd2hCZtsXBsLsNmKydrbroYCDsyMthJCkiTA+BLFdp9NUrx62Exw5l5rC/Eu7EMXwRURmK5oqL
BruDPLl0l15cJVhM3E4j3mWYmWUG+iXqlJMfEHzF+fMaf2/xwEMRliPzqOQ2d6aCD1/yJOGatdZK
qMFlGUNd3igno4OJXnGNdcLDpVjwxFpU5jjdpO6wtIjne58Rr14XKXp1PY/oaB2NEdZxivotPdir
BmS5lrJGhGrRpcNNr3yz/GavRtKHWx++NNN7b+0V7rgSaheF3X/S+qY+ZZGyGQhhVo32qUvTU9C0
K5gsFkp8l4XHNjvmvomu0HGMboD8L/QJGaZdJYHBT/S3hi4WGUSn6jjiscT4VCi3JAWExTmCl82y
Q/iR33XobGshQF3gRkcBr5m7ySGDno7i2/FB7++m2wCQQkaPDWypUT6iZFcfYTC9dXr43gp1EUZo
uW28TluI0UXC/qJFT/LPn6rffnMxtH9M7Wff3M72dE/oibXSq12r7X37Gbr+/03PN/KeEy/K3+c9
t+XTUxp/nkD6L4nPaZfvBqiqYi9qOD+URs/JTUzJHwao9peFR6TapiotTcNM/WmA2vpfmAIWqRsy
fDhpk2363QCVzl9TNNm2HROSaZ066X8j7znHhF/5Z9qUjyLoyYEQZ9LAqv9q32RmPThCht2FPX6M
K9Q1h1zPj6MWAoOekEdpUaRMlNPGeSGGQLeX86qfNvnxZZ95W/dz4Msu+cTsU9XdKW1bqMUFdfVZ
nw4T5NMW0OhOq1UyimOYDlPxZQF9wNxUcnG0FAJxz92vVp93ik1LgYTHLVZBwexrxg4So2KwTvNC
Sr9FIntqJ0XTtOAmYYrgA3OMo0xkB8CW1kkJ7GZJdr9bzQOLWh+yQzopx2rEZ86PU6ed5GS9+ZEK
iWEblRT4D/y/y1ZpylMAfKaz4eKbW/NCq9uWrNbcm+dkjofOwJOMvw8UUysvbTrmMbIINk3d9EeZ
DwMoD/MUihZBIM2kniDMP7lGeDVEaLD1HnOaZWXeqq7U7BP6x5+sLAxva7stkYp0uyVfOhJpXWgf
YolQQZIc5y0RfE5v5AN4mH81X3mGSI9ZKo+PUAnWn5OCWlKGyIDDvmxGGsFR3a0P0OvVByZlch6x
r9UHNIiaw9wzN+c1Pt8DH1sPem9pw4E5LbQYCSNg5gBL5/ar1bntZLm5sPugXideL5hwN5Dcxlfz
ounU+CrTMm5Cbu87TdoHak0iuQyDU9J51taRiHSmHhIyHqQpRtLs7V7ITyGAdkgmxIcSp2JXISe4
aVwzfQcQcBNSRY/cokHlshMuvQTlUy1K0OC1W/vkCmmfXprzthQau62Raw9z66XzZawitQFxSZKg
HZSWqZUMGyma4aDZ8XAQcrKTXtpq0yVIkE79z13zKLfSh0Ob1z+G6lP/y07z2qsxJDeAMgbGUiim
cVVVbXIRE9nmrTeu6jQKsULNqAaHTF1P3tn9PsTyWsS9RvB47J5QHShv6tzAnhzdgO2mCTX8j0Vi
hdarpmXl8MwTFiHazJBu1AuiIajSoyU/yiXUAJ/Sxot4WVsX/U/DPRA3dg+aYpRLMu8oXIV2vsY3
jW5AmyILg/bBjaQwfWXD1viGDznX5/wy+9m6oZlMzrjWOuHLsyBY26Pw20s9vlA13luz86qtjNxj
2RpArlGXXVrhJ6/Lhzs+6couRzVkqXsu1LKmsuo6/XMRa9klkrqBSsyX1TGrSDO4zdfnbU6+tYJS
vVPVG28ISnhjUMIdhHCXxJmn6pnObw9jHbHaF7q6TrV2UpuSt0UZ1xe6B5O9H3kfqji5TI2uRVqc
wNU2sQwk8xI92kcNiKupxQP66hv2mwjBjBA4vzIWKsqYQNMn6vy7oA8IIPawWF+0Q7lzHcU/wZZf
UkpVE+WelrCt56e2VPLTc3te9Vr9IYqicgvIP1qHWYBxN2k6GEOAYGDYPEZBMaUmxdc+M5nGlOqI
E1BdeaPuXEctfqYzKIdEyZVDCRIWVdlpFQ0JC6HAabVyhYNwyzTqefXVAD2FqHWqDS37Eei0XZeX
2RCWly18Eeqi10K5HAN5bCqkMhzbaq5UiegWosneu9RrnZ3vPEWU5leLPsQb8POI/Mu8GpAPOqm5
qDYi8wN0GLxs/+fL7Uxh0NeX2xAa0CgCQDbOFVf87EFELDck2dU5B9F1xjIhOHV4WeQU9j03+ywD
/vLSnse088az4c8j541kWDdBr6a7lyHz2tlhhibTn88CjnGq9ft5VlSgq4WodSiyYmhmq5qURYi/
szaaFjbfrpHRqYOyuEJeiHRzVSZkeaoqWs094WDTI+0g/j4IFeB0b5nB7nnbvPe0MIq8/r7PS0/t
4YUquXnlz4ex5sNMo5VQQefIyRHCdLKRr7mGQ1PG3kholrY5LeYmr6S2YXqnIKNGc1WLs4Mr8RKL
QUGgdNLmsuJA7m2V4HOjetrDvDZva5DBsuHgW5AmumoQIyrq0Dkh3GvsRIcuy9RSpo/AvFYFaAa+
8Vycf1p5LgCkSZWgEIgo4WA8vg4/9Y703C7UrUNXDsjijZ127bUdQjpxFSFelurX8zYV4T1yVs24
FOkIKSGaU8CaJ14jQEf5JQrg1smHPS+aWrUrI/W5IzMy/1Rh06Stl192aHNsEbb5luDQHYBOesd5
DX8R+s280nk1f+1pkfpJFyE5Qcv3x72aeB107lkiVr5mIXxHitNYQhFnH+CKtQ5mgz0yKD2D2uzB
0UokvJPROSpmDua/Ut2FhqrZam6+LEoiVs9DXrZhOzjHMtiPzV60UPjLvMsPhWmvQGL0iD3oUEPM
q/UQKVCMuLjTY9Ywheuef0ALpT+loorgzDU+wV0fbo2qeJC54x4jd3QJd3gmdQY/2/1QfO952Rb6
6NhYeMYytpE4HdQEwVN8Xyd3kxuUzvy7tncR5REGFU6Gts9bjYkHjvl89eeHZAb7vZ48JEFkoJUQ
pzkg5zDkf31IYn0Iut7VrT0p9zgbVnGD8tTgl842q7oETgG9mQTqlFOPMOKyysbLGrXL96PayCNl
Ty4zOs3QQk66ts1h/dybFulK+KLY9w4YlsAZybmWyE2PhX9gRk0v5xaaCcyNTv5+bvVRVt0OMkf8
Nve19bxtXuDbrIcsGy6twkAZ1IYQq0yc6wSX4O9aVWqUN8W0YHQn4FEXHcKDw+i8R7/Xh7LlMajg
5UJ6IT3aXqTeqHaQLTK98h9t0X2Nu1q5TbT03k+Dk9nV+UUSAuccZX89L1yY5q7tZPxouXl9eNlu
pnDlkvsJULpR36po1c+RXER4hQ28BLCppasEe88crlpXxhK01LjPoyFfu46WnDLPZoKdVxU/Z5Wv
fHqSWeCi/IdL5E/Nedv5cDvUzGpR2Hk6SUFTnwQJHtqOvx5z3nM+RmsgtCuUig/h5HmAT9J3cJye
1NlNmbfNi6QLAOPNq6YfVCffqPRdkCenlyHzdv1lv7n9vMd01J6jzi1qzKsTIKQQXXJ9TWAZUEiq
DVCJlw7Tbcu7NjfnHoQgoosh/jY3ilyHB3xazE0lhhI6kt21Lvz6edNLZ9RY7iaBvHHxsu1lf5xJ
Fahh6K/m3rljPubcHLTcXUgLm3TuyFpTLAwvbA9Zq+mr0irt3Zh37cMQ2B+zNneuShRv33npt3kr
pUflhRXkHTFZBgUQ/GzzsUk2c7M0amXhRGm0GlrDPlCLY11rfacgOVCIbYtxq2BItdY6oJRulU3d
85i8ohwIQdUDKpDWhR23aDRqkdrslU67em7OPbUzWBfltBhrtJcCVOlNt2nWbuqI07ywpzWrU61s
JRt4UboEBXc4W5epG3XHRHOLi1Rk5cWIZdOuuoTqZLTJ8vXcMy/qDGt+Ma9SAmBS62p9et426FSO
qZNwQBwI/4Za6s2o+iihDZl638pgZfMBvp1bOXqwC35zc5qbsYI+pFtQYzI3XSaurVpXYjU3teaj
W3TxlQFJCQVX3ZE3xZ70r4hLG2ODSIDw0+tWKNPG2ngek6hVej13vBrXBJdK4pTXfqK4YBGajpot
W3mPvxQj2wyKYm46rU/8D8NsNzdVnUuZSMO4mJv49ytVtN3emYiTYKZ2j/OimOfzKsmCo+LfN+rI
FyPQulskhCgcDWImvFjGzT4oVHnUuzRD7rEh4k9SQV3lgXgM/ZFAHZT2V03XfV+gfB6pcXR1thkF
a9EX2mX/6+g+f9AK3I55/7jrDr5SU52jhdaFpujWRageQmQhL2Kjq3mApk1zp5c2BOIzaSHRDKzp
uTvzY54ydjHGNH4e933TNGYIlRu/ZJaSUX8xSrN7XngmTeRRu63Fe6sF+q7gedgHI2XIeziA5BGN
Z355rFIsouXjddmAYqsiVdzOC4iBUPUtu3E/N93OKK4aPpNVUYtk6brqpDmDEHcmnQHOYc/cFKXW
7w2rRQotug9qw31Km/pJGvhKqtKhxtOXwYUbqukxLCF112Q23mW2+aGJQK27gMLmRVvjdaimDm7M
iF1Unung5uGJTIuXjnnb3Dt3GBnhopc9MrBSB8dRsuiz5lTZsqhMT18ksS83pkGo14Jy097GSKB2
qf85EASc/MHPLoVVZpeO6awq0ZtHI9Nz1EUn/3HaNhaZecwCFYauefC0rZnGza1h2nXe34865w1/
mAKKX/0Q3ZqYwgwdiLqUApj62ddJkSEFlkFH9XaMBYm3kj9kXn4kmp3dNhUqc24wkr4xsweKZYeT
Vbr6ourT/CGtTW9rWwiS+9THbgmxBWu09qor7O2HAOnDfUbYa1Kh/L7NKTNj709Xe94UTmupCdWr
EysIx7XPffPmn/vMx+mmWzdv+rmda2LsX4b+3G7qnbGfW7peDbtYQTGeeGJ9kAHVx0Ik2a0dtekt
Eu2AT5I+2szNuUNa/XXLB/xEIUZ6m2t9fRmNYje35lFVUlPfnYK2ejkQWCt1ESVesp+HuGl0P4V/
twAbi+O8aL2mOMIsW0xCjd4y6WSymjtIDBZHu3L9AO4gRie+OTLdo6FkCP/OsKlULiqpIgya0RwB
3Nb+8D4cyFjhUCfIxmKPQonKYFG7ygY4e0jasdYXdhAoNxj57o1sImeVq+OwnreFjebeWGFTLJBF
paJvas4dHVmUBgXPq3mvxO8joH/GzkKGD/VFmAjh6ClvmrIpTnlPDEmlJnr5szl31tOI2NafR3gS
0tll+KOZdUN5Mw+bN9mjdmVUeXXTY6mVlhrhBVNAu+g5xkrNHHspWxHyOKZJf/HcVRnG9655Y5nm
fYZsKRurbrxvxfgpDgczv3QaTHrZ3HijqaaHtimrNwIlKnUikxP2yv42hKNaRJGAhVClNIXTf7W/
Xa3sdbD04da3XPLPuX9URvXRKwN587xQO3XrGejfhoYehahxq8oqMghi2k4Th0ujkwqmm0Hmf+4X
hfW+6sgXvhyiJO3UZY51NW8yYI0jF2nrOzXPrkLKEw66r1VX8HKCDSwACCZJcZX0lXHIpFc/b/q5
PUjdaXvcSxKy38fO2wa93TVtoCK+5rtXmiydq0ak1tIw4Cyamy8dgxJthNIqp5I6nisN6pS9l5PL
bHX1OC9a3dOOVZeiBzavGsQ9i0U/NNdKZY/beVskiGKG10rreh8HXx/WkZsKaGtpZgmqg3oVv+dX
F6dUq1DPTE3/o4Pi7nJoterkGX3wvgWDoJWV/1Hr8wH6B1+s5937gsnJ/CoGv75TtLq+I9K3ajWt
v/Z1WojJwYOEjtR6HqF5SX3ty3w9d86bUhTblnnfpIg4s4MV98yC5cCsMR3yeZH4N3WXWBfzCSDj
Tra6g3jp3OmaRnEH+thtRb5MoyReSS0otvPBAp8KXGpob+aRjpauTWyWa3TWP404H4Q2hLwTadht
PHziVVd55p3ZG+VVrPaHEmL3krxv8Pl3Y+ddda18HG3VWqVZm2xsI9HeG35zK8Ym/Gob2jvDGShN
lkG3gVI/P5RU8F7Hg4JAzTSC39iqnfFFJCuS7nAoJIl9PcJPsqsUY9zNzUDPCNemQ/xoghau4OF/
chHs680xep+ZAAFSqCdP+bTgHxnXc4ce+I8hUO59F6BxX0YB6tYqWnO+Qtx9WZgTiQOacBsQ3NGt
2wbRbekED6mbkf2dWqoytteIVKBCoy67KFlHjj3eiEYmd1iSe6U29AfPVppDn47Wcm6KaOhXphoW
qO/6lyQpiqPRKqN7bbeKOIR6VYTfev5JddTau9hssuVgx+ZubtZRVR3zIESXXZYIuFZpftl7Vnk5
YKDc+ZYcNrmVAjidmlpE7bVIwDnMr9T8Itq+om6RcGx46nFz1+dtn8DUtsGqhy7kx3sboa5HGT6V
W3Yij7VbyGu1NbV3U8skSH4tU6G/84DVz33wr+lzH2DD731UCf8b+83HFNNR/rTfdPb5DD/PN58d
ezi/EiY8w/LWbtL8kQhuvBoxLC8CciaEUBMdulEA/rXVLQlvqV+8gFR6G9o2IBclOLiB2m5cUHrv
oX++nkdUffbV0ovyvqdSZjsUEiIf1Q/utCZEf3Y6Rua0B6tt4w+GMcq1npfvxqArtqHR9kelDJWN
YCK7kZEjyOwVxgdASe81KGa8xQfXzqDqEFJ5Z/at+eH/UnZdS27j2vaLWEWCEa/KuXO72y8shxkw
AQwgwfD1d3GrT8vj4zlV98Eo7gBILUsksMNaaPi0l1YyDA+Z5fMNaAGmIy0TAJvlukztobH4cxkE
c7DM+bZM2TgA9LIbfpQoplqiGeF/rMUb+bEWKDVe598Q1tKWFa9kVuCsV7juueDBU5Lj90+/ZGyg
7yYraLDjU/4TAyINkiQ+0D9KtEEA9YMnpzrN3JcmUv2i6O0Pkawk6nBAXVJtm73iGqhDExocmT/a
xXKSJl2itsXsqrpsH2nwpqXby+8eR2jXd/0nH/e6QzDi7CAqy3tqkJp4snEIsuu4fOx5nD41qXzP
QDP7zWg0s0Qyt+85eG9Ojc6TFRnyPt0Zi1mvk0nlrgyGfIvDGH/rOB6H80zPSv1V3cenwFfZ+brh
dvyZm94+06b7tjnH3hXRXtvGzbPH04sMdROgCGs0QC1BEyACwriTWxkOekgCfLNs6+/KqPLR4mBv
TaYeEU18WZ5ycD5yu89fULWfv2Q9OJIjVz0FcQbJr88RZzGg22ADYFsCQOlMnMlYjjUKomTUHEgE
1yuoHNk2R1FLptk9nl840As7+DHjYHuJ63xTaqhWFoyIAtaBB9wqv/kK+vqVCvLghy9QgSxL4z4k
rGn2sYc9ZRWp8oVl6p08gmR4dGV7xhkGhKRTiuR5l7Kvw+eV8K2/SfV5QV6J37Ovn6rrxR1aNoI7
UD4nL4MXglpOYONeVf25VQgjebPoj8LdlhOo1uf0/pe2C5F+rAXf5966ATDEpUPz+JqD631pmXo+
3TQoi8rR+l8pVu/zIquCC+DV1PSKE5BELKRtztLJPoYqK7FJddrjTV+4+MDJ46bTwXQK7MrsjYzm
4MPnfNCjg+gst//GbSW+p2FwS2fd212zsvz2Q2ehpWqnQmCBkwsZgOYrz3aR7G8quqry772snDuQ
IvN78gTK0mtd1OKYqPCL6TN+4DF7i/wkOHgdHh5VUcb3KfbNSwAkptsh6rB/axBWQ8eyKHGSg5kc
CxYiSVcbgP9VnmctZGSBtDLOdxG63a7LWGgLA/oOKglB+mxz090riolCYrNU/ENiGSprl7BxP+/u
bSfTAPrHYMZLNGGTmVssNI9BHnFwzht1n6vOX3R9MGyBlq7uadA+Bw+zz0/2ZANl2116OnSeRRbo
Rx9cRsEsVWHn4AYsd2EC8BeSBDAckZus8UycjSosg1XBi2JLIguLcmcjPbZSTv0eC7df1b5EA1mu
h+eKWX+j9L/5WebNbmBGv3PhBiuE/q0T19I/5ZbAPVCo/J0JtSfXhqu/Okv6z5EJ0TCQ5sE+Suv2
nltADR+UUD/VtoiabOU5LtswDo7dUKMjyAFOyYHEmrnbQSXDOQW1NABPcJUMI44Vn861a2v/4MjI
HCw8a8jFqYeNV4/hsWEsvlTzEBsU2JV2FSzB9vChoytVdxGKVtLtb3oSfS95HXJ72Bsd+wgKzFNv
K41lYl1IdzUAkeC20tgJb1MnPttoE3+TIJr+a3RQTJfG/o8JHx3u/jJ7mgYHhIhVEh1AZGDO6FTI
1maop9fPSa0qFy2+nD9iyedHBiZFKHrZdElarHFH+umCDgEcBCX6i5rxDbWq5cHODfC8PG9849Vc
zFmgYeoPbmx2k/9064fEfS0ZYmezPgQd7QGwSV98pwXT7eTp18mVIA2Ucf9jZhUuEcIHtVitV3Gu
yp8DgBeQVRzEF9y0waFRuf49mAazbWj70zFiQXEcgKkS+1OKhsRRRt19Vhf36Rjov+1Kr2rRBt8n
FvsLExXZ08CscYNMpDl6tuxOrKr5Omvc5tke8m6R5In+mZQJeuVq/Xcg9Bc7KdmXvixADC7T5C7L
PGsTKBCq+zk6xICq+jXyf9hA+H3zW6fcjRkAlHpRjl+z6iep44T/ph4GNJNMYHx4rDnXayvo9c6J
bfXWFPYltkTzqMdAPoghfQGkuXzjOsMxkRmxIREZrWphcFC5GGnql2BK0DKJ2UbQ0wdoVxrU6G9c
2tOSm6w8mtxVjzr18OBxBu8wZJX7pfT67RRq+wlFFvKhtfpHP829LyniUfu06txVFqoXB7hrh15M
GWDBXGuJjiGDqlHHye5SUOiC3ID9RZJuDDrblSnM2UULIOluA7I++Z2V+EjtomCY9OGsIr0pQKdm
rE1to/i6bg8gox7fquSnwI361dXAFKvBr472Xqg7kcgVK6f2YIp+fMvHH//qNcXhx1rp+MN1EutV
gURn6TYAw2Qg234QIUClApwXlwjF4gUqURRo6QQozlV2pJILUbP0YA1T+FDHKnxIQfjGWe9c+Kwy
bufc9W23JBt62lZVOE0nK5yqrYPj87ENTHtUvVtu8QAd79ukk6sav9LX2PHzRVKX/AeQWNd4KODr
jhPkuuqb8IcMC5yz9A65O/nSZIO1Su2yvJQSGG8m1NVuwn7tHnhx2cpHa/Jb4divCPl7f2fVHWBF
+ELFmQ1gZi6Oijnt3irt/7oaP63/6mcZ7w3lEvoprbsvXTDVjyB9YuekBGT8wEbrXWWonQBFonep
pyp/cMforxwp1XfgVyYrCwBux7jLxMvo8D35B5EXrNGNHOCX45XvbbERoRBfq7BOdkLhyFkYO3rq
yv6C1Nl68Mf8dZxS6+ClIMXW0xS+l3YLILi0efBQ/ItHIkB9XJZE733Xo5C4j4ozwMvkE/bCD/Xs
jyeeXOOtTvuWFeqN1T8AHO29y8VQptFlKFr8d8RoQANJQogCnVk3D7GbekcR10h4QyJj4OuPK10B
fTLVPsB5Z901gwqowXYrW91eV77No8nMRYUhYnFgc2cg6x318TbgntP+u+ggoHmc5oFmlFnh76de
rSVPf0R9b5/xr3gBcAmb0+P5cZzFRqGXNmRNtCOrGEa1TqeRb8jqI7W+aRoPheGzM/OyaAccyWCZ
BKp4wScP5iIFXjWy0mu0pfhxleq+Q74kP5Lr6Hv9kwAwPdnQUSdfcjTmCQbgzVjk1cobuuYJZwmg
L+F2viOx1mVy7vzylSTUaTdPhd8kC9Nx+0g6nuhir4DHuYwnZGaXvqs3QEoV99cZdTeDvibFGsVT
bOHz3L5L7eDRi1P+JnseLAW+/PehVNE2s7r00ImOnfXYVmuly+olzCUgQvNy+unizEi/GseNfpmO
zdh0j2TUx3SL4ytvtVO19p202wKsEeXuaeKfQh+H99Cxh1dmmn4v0txa+rMox87bIOUsNmR15ybz
zBfTjqzGs0KUojjsSFZU/7+VKgFe16CG1wG5yMrT/VNcu/wZm9JFb+MEWLdjvZuCUl1EgzdN2UOn
9pytjNGaGWAv+CWrgZ1YhnV9JCvYqnYCNa1PCNSCshohAVKnqQMCkBwnTZokhFLrybJQljbnJ0uU
aCycyABMcSge8yxBcbtloV5+DjnRME1fOlUPjyQMUg1oAYr6HR1ARTV++Kd+IptlKb8MKRse/Tx5
6hNWWwUSSsmeczFzVlfYqaDgyrv0qCc8qTFY/qKz8Bi6pDZrl+QNKATvwuaBDA0wmk7a9WeIBO/i
mNoGJCT6p+tEPQ+tf+m6Nro0bqueRSXTlYoBek7G2p6yfTEgWkjWMZf+3gQgCve6PjumLAg3IGJ5
mjpwd5HK6sDBSFeku4kxj4CXePP505S+ZPaubyp8tZtnlvbOe5O3FZozynzjzaJwDDAVguo5AcbC
qSqmdkbZdN6B5Gkv6tEeL3UVxw9FCUC62d/h4F6t8kDjDNXIVVmJflm1WXHMJ+Z+sfNg3VeseB6a
1r0f8+mFHuYh0ER2Tl4ipjx70aRIB/mRrP89ibykwn/HXLPTJr536GSPIUKD+02kq2a20hUDScAu
cJwt+fp1iW/pzfl/z/1tKVrhNx3awfJ1JXW94Ebwo6+MDUzi+TIa0Ou7qFFTMsmK7QM8DdNVTMqr
6ZcJ0h2zparRtkFKGlCGMJXn64KdE/cguI0eq8paIaUgxLj2UT630CnKcxYj7+2LTKLpEvF6i1vl
gLCX/FCRXnvluAtE+eOmv05NOvzm+xD3MbeVU4BOvqq/9AeHBJoaukm5MSOKnJD5wIs1nysjM/Ct
c3JvR4te13MZKnJHwR7TXOBO3uL7knMLOKMBqjbQUblSY+yerxIZaGjaeg9kSPeQzr43fWg7+UUa
72dSyGzn0Ro3lwAf7rJO6wgR1c+XoEvdxWYFqgy0l30ueJ2NM40GlgBgB64yvYIp6uKiVfDYo49p
0SHLtjZ20T7Kbmgfc83vsjhERemsckMg84Fh/oFspEocFMTQpDYpHEArd+EdAtDytwntPJ0mBL0H
NIEw0uvbIp+vEmTYzGS4rY7lPnNsb5NVvD3XRfyWDnG6u0pgEDq7LEVnIclpiK9PmWNVPVtIR4NE
UTxg/AFJvBY2kDRcNfxqJu96noLS1mibZtbX66qkoxXIJU2i+pgUoLa7vTBdklV7YBpMex6uW+Cc
eICdPibze46t2B7QPze152ge/HH8uxrx9QAZG6qE0dthVmSdJhUt2zKqV2QhXRBKAKWQjHJcfzN2
qJG6Ksn+sXiKHDXArzfk2Iv8FQ0ryDiLERC7ZXyakOK4xFFRPbUK2V2A2mbonZdFtTTV8zQ1iNeT
cQiBhhfbAmyZfgmsENXfozRxRUZaLAYExlIEPWqK5wlRnsylzPkrGWlSbKEa2mreWqScd5TV4ipE
sA/Ns+8jmJD3v2W0jEZ7/6wn31v0/dP/lzXa//je3OjqU38LxJNeRuF1bZKu74NVy6iTd2ktsxM2
Yc0DRWH6QD/8QTVFUYp0jtEP5NqG3QOpSKLIDY6vf5pIa9HKnxPBaPTHtWiZT6/b8vSyvl9fl//n
WsP8vv6poom01ucfZCb3a1TPe8o5xvSpJk+SPv+CP6z3b5/GH9b6f3xAZrDlkQPQMzDl1m9D785q
UVgfcyU3QJkAS+e827SMzx9y9RfZSOOXlrcMEjAJkWjypgQI/fhM0oQ81RN6N0H+KZLuukOtEfZb
yzZJlngaL2NE985oiR3Q2mi3g1kx5Z50jm8dWUbklc9XQwsA4CW2rXiYkXvROv+ZiU6XaYO0Ub0g
pZot0VCe88kxJ6cM7HPhBIeUtfwhTFIMHXb3lqwZyor+oxsK7OmrypFrciEDIKJc9FhoYGTQtHlA
DfSx4hXwBWcpiRAtrNGfyVoWPdAk1uIkgcqU7zfVgCKbDerzgyXpaGanJSoG8yra3HST9xiL+NxF
Qt1ROsoDFA1JlKr6lMhm6f5qo9TRLNWKqbt/el5TXKZ4bMHALtNnXZjxaxq56aq2pujogMgBZ4z0
uTD8V32e5aianPKzG7HsoqWtltxq+7VwgJFLg50n+fUKSOntWrRetfzdMDtXTYrdt+99+2XCrCex
4qg/npJ89cd1Zzeu2VIb/KTojVzdRGGOIApALI3boJeduH2YtMRdVkVjsBY4MX1ckjYDMiRbklfa
WlOwpsurlhyE28QMOEjdDn9htB3mpVLShSJCUEUDycUEYXSkAQBE/Dgyu+s2N6WSFuItZbeJTWv3
+1Thxr3oZIrtlJgAg6x8G33DpL3aaJXrZRGjZj+ZsflwWrg0VYBzpmTH2m2ycCWbqdt2Cci0ulaH
wTYP5c8Kx/Xd1Qzg4vZgJfbZAFsAuO6ilCgAFnx9Nbd1Hp+n5lih/Bwo+bR+zb215wIJBhvgHJAE
PXqXQ1CLdXPlP+nkKD+uLI8BIam087c86/1d06BRn9klwjpCSnRHO31yp5Ken4P2/RcVCm2Tu7oZ
njs1+qAThtcgQ0ww9hijJANYYZ1YJ1XQrtE71i7trOkuQuM5CPqO7jp4hYoWmnUlEvX/MJBz5Fjn
PEiLA0MZkrMgHWeld7bGPa1Bmttq2g+SvR15r31Yp0BBt18sbbtnGkRpxeOiCsfvLLXi7S86umxG
FNLmQ74kiX9OI9EqAVQT6NJadhob6BAx6SqexLnPsQXLPS7OJN4GcmMZSpRnt9sQtsBMwF22WwZt
1CBluHWo6l2i8W5tz5jTKKhLnsjYDx9GfALjIhT6W6HH5TV/wdBHdTeL11QHib41/SpGxT/E3+bG
sAKeHs37+H0fkNubnpAsZstadtnOdpPpiTHpHEM8oxdkJV1f6GOOftU7UqEiyFvbbYBEV4z5SeJ2
d6av9zd/2VdqAaaz8nid7vF2F2c4IrXm3UcAHyBoCPhcZB2CzDTmxUp4FcLHYoB4M8xXZC2E6VbB
hHzZisxGgJokI+Xs8/u8fy6YIx+1TNgwdas8tdyN4xU8Ql1Ba1bO0OXrqyz8erybql0KwMn7q6oL
xw8XSv74KhJrd3CdpRMCkRb3V/0j6aNoU2eJPmWj21wH4ZaAhyCMjrpPEKvzgfwR1N6XSalwkzPA
ENQhmr3AjAgONS3Gc5T29j6KsmZRRIgGZUx4SN8W/qVE8GGZ6Sb9Lua69LJC6nuK8l0qLL3tmZc/
8/iHifLxSIOXdh9X/6q7uXTu0G+iEtACQJrtUKXkaxx+ft8hsgkNopV7rZGirRwNSD7/okdWQa4m
9JwdVMnPWRBV30SG5CxnTv7ioGJ9hSKUAN8dwKixsUHnc6GBQtiycdtq5t45MmYrGSO1aoxwFh3Y
K74hG31JMvYMnATwToAXfSNV628oMh/EHtIinYnPTjj0X8L762kdHRcALM/BaTif5WlOi5/dJp3F
25yysvov0QURsQlEDVV8yQo5nfwUvdWtNOa5K41+shHxn4Xr4NZPVir0nE2AvRaghmYNA9Zhmx0a
MbFVzqsHMNO1D6iGbJEiL3f0RjOEug+On/hLekvegDJtbbxiT6KPMj+alI5F+1S5YNeZ3ykauD8m
OThzn7osR+Vlwfxj4g5fkjYSj2NaJo+1b6ZNjabpFeloSAsnQw26m+9uuioEzAIfojPNyqJQIDtv
r28LxQlwV5hIGJolsDgNLEocgMjgQXPTgaPx78lwpAhFhd5EI+S6BmfkCXG7BDB7I3BNSEbgPVij
oABsQKDZQIvF7BR6Uk/7m5NbpRLdTl68/sXJBvkufhyzP3kmEo/iEpsLvpLDV+1W3bEHUHCy5ml+
JBHNrjjfeN0LungLtNDV6p6GWDkK3HpyjWBOfybV1PjtQQz9QwWcV/8cqNLfJKhzi9wcNC3a2aU+
+sJk0oBgZc5ZhdFLqd3ivVJFvkOQ8kOtspcO1DY2EnOAJrcRGZXOI/rPOnzr7HgfzKLpQPxgjfmO
PFpzB16V8dCCsA8IzoPBe/9tyOJo5+dm3Sux7cwGWCHuX0H/2uLejxjnpO5i1aivgRJyiajuybYG
tR6cv+zBbc40WNjDXq8SLtKV78hmhSBwe+wLVMKhseLXG27DES9H5/Yma0x2UjpejqHh56g/YaNa
nBN/9LqtUla/rFFnC2IuGCvPre2VnTrdgYNAm3SWCGCIU5CkRHEoTyBrWmEf5H0Fs5+7jA3HO2WN
eEQ25mcpLO/rwLGHRGE8ut2lQsFAGoJZcZ6Q2YDyCf0CRb0deIwC0dpoO+fnogeH2fJTHLVACh8s
DldrRlYS/co6X8VP5xSpyQfRZ+LoCADd2ylHP1kv1kNUO89d7CUgpFIgPWhd5znSYXnP7XBPRtFB
JXS3qIYWAJmzv8zTn7Wr8jNJUYsOE0w5qsJOVyHupEiOBcLeJF1RnkKjVbGiS6O3k124x6sVjTHo
A09tgDfleGQPQPk6+UWuUGFTf6P9OUOx39LM+sag9aJwy5dCuT0+hxg1vIrGpEVoKIsr8H3PJhU6
fo/t63QqYhSW4LfX7VuRNvd9LDUIlyQHWQvi1k4X/OQabbnohiuRsqqR3Pz0VUjGAZfejci3Bgz2
S2UjSKl0e1JzDh2FTHsEUMxXJA9QqhWP5t6ugCabqijeBVkc3GlA6aCMSpmHONBIcqIqa0H1VW7A
zJmpFPCDsXFfSCRrKxm7irEFeqpBu/U5NaiUqFneAMknsPYxcAkeJoQD0dqeKoAl64Pvxu6XP3nI
xOeXcjIK+QfEx4v+Cz4A5CZmgQaKh/tMCnSGdaiQ/aeBAuiD80qTsElKwFU2e7Ak+Zjgp8h3tkEG
XHZKDzd4+vp+fK+TiT8ZNW2K+e7tiTg+FDbaWbNZtIYxXMVpHyLtPeeU/zPJdSV/0mCkv00a0DFr
Fc1dNVd4+3NNNw9QOZRzaVYJFYHXovlv2Sq0WdGcfq4bR5DUXZOum0XS3dZBf5IACAdc8k4UqP7S
3qXSdnxIajXc8bAG1E4tOpSylf3ZApPg3dVgVS5o9k7XSXEf9Xe9GyanoZh2adIE6XoctLPXPHlv
dRMCJMqxhm2TW4i9zc7XeQEaGNcuOKSWtDKq1PBqETJtK3RsJGuZjcMdudMgOud1kNMOFQISAPX4
OOiPtO00xCTUq5FIf6RrZLhwvFBedeRMfqSjj4CcnU+/6+dJsjvPu31Wt3k0hdZS3zVu6eBrTU8e
a4JT0jnBSYwjArU3ma5YGZSLNBrrDYmDkPWHTwrsYvRBYFtn9qjxeLKBrO4gAOybSzAPhZUAcRV4
usuRLKSkQaPoBs3WHDRhKu8vTWfM5TrbDd8rrvUS8BboiLNZ+tZ099rWHAWSjY2+Nnz+pJ6QhF7r
qo6uXojiv3R5YSENOFmPtiiO5GWySu0nZoOioImqVWIKvZyCwL0PEundG82dUzTi6D2rvFlF+obL
ba+L7kx6GiorSpZ8GNotMsBsmafdtEEzXodbd5MDY2XAVzsNkaX+1OWD1A9yHkin9Yh209mFhrzI
zTLKY4BxR6IOLjN+yTOQ4Gz0Rmn7XPYDOwJuzF/zrOxfx8J7rUs3+FkV+oCiBPn+r65VH7xaQDL4
iSMoYrjth6tw2a+rShGa19m1nFdt/nvVqu05AG/KpY+qh3uWeWwVNkat66rE3nTWlWPa7qpiJjT7
1AW81+cR2Cru7EFuNKT1ACQ6q7rUQRzeu0DhPQ5l/jhMbrjJciAKFW5sgy2odM66rqcR/Xa45GPP
l66t2lXTxf9RSsdGZGx2HzNUPyIWMGzJm3S/zO4K5DwzDsTxEZk1FGLP6xasCw7GYRtkdZxjgJDS
R+1o6J/KcLL3gzAHMD+ox7zN1KPb1zHSGsCsI5EMDrOnRedW1Z502OOox8I54nioH8JZKKuwP2Ro
21uQjbwKwZ0V6wprTS5kkLb16Ngct6D5pXip4osM+s3t1QEiNW6dIe+vr06TYqCkoTmkHXe3V7c1
W/ROkx1snjwnIHg709B4qJdZ1CjurYe5X2w2MHwI+K8I5/71FMAlJI6DsK9TMm0B2HpKnoDKZJ91
AHgbrsSJdy5AEox/mJJpuNAQdHy4pCXyBMDzQTjsH/qgFms7zUNgnyAWSeE8lXnmOKKLbUGRvzTu
zBH4czOWdVacBisJTmy+D3Wl5/8ixsrwVZgCbIdc/uR30zVIN7CJo+J/Xo4GM19FwJIH2ENwQRdi
v/ARpDo0XpA8JX1antp6+HqNU8zBChA5IuiFjcKBdJ8eDboVnrjg7T5NgMVZornq3lNgqeOgov9a
tygDZg4rLkWrQeprrDaKFzEi4wtUaAKFyA2jc8j/IkEPRXFHV1EQFHegztoAGaA83VR0NZXZ36ZO
3N1v+qivu6UVuw+sTlC7jaYc5CUr3C/7flOhEuiOoTRsN5YzqD0HkGZDCMt+7t8HovfveWbFG0/y
etkhAmAtIvR6neKaAwUQLjSgkDBDF3C/ZYVAM44LCj5W4QxL6Dbp3LDoZik6L4y77wpWg/oXDXcX
G86kI7cElZLoGQP0MoXSTNsE+zTWz79H3NL662TjW56Fo/uIYo1q0eiJvQL5Kl72wEF74I4pN1np
qXOSdeW+ibXY2naDnp8JB3Tp+T9H3E/nLUd7ug0SDHsnVPpxtsn0XRS79pGM2J/am5SN31sdOQfw
rzsHAWQkidIrXAbj9KGUsmBXEW8a5pEl1SYs5GvYu9hVIvx/1E2tGpQvquDjkjfvyPoGAG5CmysA
lcQ2rXt0yOLzcozOX6NOBFtQM3O0BUUcPJjFXdgI851XOKZKnQ/3NWCnjnGEprwwqprvYk12wZtg
FU6tfyyRcEC2SYwbVCn0J2P75lS278qM5sh7xLrxZITKBPrDeHOLraFdJUmul+RyM2TeGVxX3aGw
0uwYxU12RFVhdryJpAtmA13RIOMJxRAoIUZ4NHVbULjM8m9O/dQ8xBLMQAiliMe4SP+yRw5M8Vma
5tM+OikcZaYH0vTG2IC95G9kujplOOhloy5WtzmpqwAC2ggEteZ1aMgcvUfOPL2QZINw6RI75ea2
EHpkwh3a97/IEIRxyGTeNfNAV/68oUM+y7saIvAmh4spf0PtG0OgrgnuUi8J74AV0e7RrPTjt+kj
OvNXoRoBaDX7XqdHrnufeEDv+VgtBC5MmqEGxBWAkKpBKzGuSo3mSWrJt8bpoznfAlTl6SYiofQ8
JECnVGg9j4Q3rZT90wOw/UkimXSeEOOcVmVUOisfD7I1leRw7ccXNY0fTWNzm0gUR1+mJC7OOY7g
W9z35j6PEbHorsQmUZffSaKhCJ0YZGWzdYwNqsNYchqBNXq+udBVxhIJJKepXzMHMEr1pN88q/Wf
ijFajE3kPgSzZJIiXPZotNmRsWktH1hOON6ZQS+rStYbiS1Ehvp1YDjhycf3je9D1tJCIXNgLqnX
hg+DSMO7GvfXqzPHIewY5fmPnIx5Gj7gEFIAhqB+MnH6mofoLV/Y4C+9y5zhCwcL0mGcpURl/C7S
yjkpfAvQT6Ek0i68X+OrK0B6MU8jH5nYf5zmjc02VDFOvj7b1zHjOOi2KJuPG2YA+oJL5lmo0lf+
7lcdmck9dHA75oqzFXnTEAsUwl/lStmIx3RgU7yZQ7TKoHIC+QvANxzSsMvPEdpNdqCsvyPJtfL8
TFdiNo7IYOD5BZiqVYJ+zyUpb44G4dWrN83LDCr5OpGFKMrE5JsfXakEyDyLEne/Ooz9o1XOmAET
YMnQooTGIm9jJd5wApTicGJOgm/cp6gSZSkUvQbZAuWRQLCdLXwe6MovlASZy+ccP/b8dTEOiN/b
wAVc0JLo+q7jurxrp4nftcx+DvzJHAK0/97RMOqsAq1NvkdFIv7nSGc8CaSKGYf/F6UG/0mCqNDB
zCv9aS5qb1eW2wNJ8ZIBa301oTfjJUzUiysBPxD7jfWCntozeFyn+6pS2LeMaYxyLTDroh73Z9DL
YBF0hX6ojdfs66Evt12YOc9NxX6SBzoRj0iuybdEcrO2nNI9BjIBh6oC0diuibne2a0NoMgeCEjM
jVEzT/L1krQNcopqEaJy/Or1R/8gBK1GkXA8P/7pOGVhva75DMOMPM42a/3vFnAYzjRElfm4uumM
7tCtAPC6m+o3Xx7X0xZQet9peooYO3Lh85q35RjrUfKZfyyi4v6ihw4Ib7py7ls0Bq90GedrEtGC
5tyDdK5CE2b97aaiq2YYgY+I3XECAAhgQpUTPm8Ur2wrGdv35CLkfAvA6W5JIhlsiUdCZLkrWtwd
5VYCyQzFfcrap1l278+gmmgIHy51pFB5Nw+4seUrgJY5K+D7VmxBZnJ0x+qgBhC1JKH4OiY5MA0I
GSqM6p3NR0SqAAQyzrhQNQGBSBkbdCbNpXtD4g+nrkreNLJKZx/Vsc9xlYiVO/VyV2eTeU6HMdiW
MlQrsiogzJ9ZEX8jI3h+AKlkpd+cBiBjzAKxljcPPQ5luP0H1epmoKuhGdUuG/HbJpFPABChq2Sw
gtOE5yktAvQ+lO/TUh24iK0Q2F+oLvDPXfZWqVEcoyIUYFbFQFd/0v3JBSxM6CzMptX/njp0PXoJ
GFsXHdDF2hldDLFp63AT6aojSDEyk0w+NIA9yzrcplx1dmMAi+Y4i5uB5mY2YN+7qEPX3+D65QKd
G+U+AZu458kgXA72JLFn8zNr1021PAJhSx7papotABDYeCFquLkTaKC/AA+hDgHeslJgU7+g02yO
qskmD09VlwA9pFKPozM+W0ggvuchSND7fO5b7SEiGL/oCl6j0c6IoydTMG3pgYMdx9+2eTQdm3nI
pBqrPcl+D3JPPAL6TdqzdB+SSE5OEsTVhpz+j7LzWpLbWLboFyEC3ry2ne4eR4n+BSGRErz3+Pq7
kBgSoxHPiXNfKqoyswrNYTdQqNy599qtGzjl7WS6aFpFOjAtffLwQ+IAN1B5FZnRznqumgwqKcu/
jctITFucDK0OinLF7lGpytC5L63uI4DF/k6JlgKjxuy/wN7Le0Os/jGAAj22aq1co8Y3fuPv/g39
7vmPrC14VoRj+kyuaafmTfg8Oz5186qOtMAQLDp7QXy/Zk3bJUMq6c64YPsPTei9jMQe8Iq2o2ap
2DeGo+0NSOHvgsSffi/UZr5RrxvvMtX7HEdj8gSkw7pNEPDt+qBuP3K4EJG+DTJysAyT2TNONVUg
YOBTc2+5k3FKpQpLVSmizLP2LptC/1Fs0ssy7VNgelA5hYCKneXRYy1NZXruk+WPH9MMMvDNDp/O
cK/47lkCSjiLLr0O64ZZK9475GB2VBGhAqsAWEAgeYBZZymqbaMwuQtM5QsF5U9mrJhIWJSRfa9B
ykSWwZ9PPDDCg76UfZeFgXhTSAGTNbf6h8kHsSHDzdv3bnsvQ/HKUG2ptukKO4n/poYCPvMh9+8s
BWF7Kep03Ww4ACSK4dGh5LOIjD/HyK2ftLxLPvV34zAXn2wNQnaVbTKP1m+zA35ImCcAp1KPZM6n
jZqiJRlw1Qdw5cOEcPe+9KYSXhSV9JrXWisDRhoM+iEPYhjAhOEirBEfrcNhvpN1rJT7XxCaz2Ps
hZTjUi0eWGX0AbzWsJ8XWxAE437zSk9sha9QAeFQ+pjohc+fWR/204hGm9uXub/jXLC71OEMNb2l
MHa/92aRQWg21/dkPvVL22kn3zdhaRZbRu1Su8tKr15jxKhZ8EH3BL6xD7UTg1nmRw/HLZRWZ2Oh
ESib+d1oh90x8zP1Ts2c8AHwUHIM4KrcK0EaPdiNQtYcHeTo2iYRB4x53Z/yTE1/n/MCmnjyE396
SnT023D823OMh3b0YnAGJnquyxUql6JzcpPtXUwS8SHWi3Tft2F+gPQSXqcygYJ4IrNjslG+TmkE
gsxenn0u3whQ3j70f+70OLhZfgebdzIPO2p4Bt6yTOUpblvlaXTCz1EeJ1cZiT3MEWCIeXOFYKmA
rciz4t8AMyS/zTEMmtoIhmaGWDXZR+57I3WU5zrvHwPV0u7Chf8qsWpenqX7qgmLT7nHe/NmgmHY
gswvd5bShhsUfjNaZ9xb3FgZzpYadTGU+9O7Bi6Ia7x4JYR3Kw741BBMQgfOGemLSxJwTm3ok0py
LFQp3Zjfmx1Hs0F74mapvDMDxX/nFVA8JLr2VUZiz6rIPE2F4+/DZvbXMKsf+71a5f1Z4vqq8Z96
apu5mbu/mxZsP3GYaSdz8svP8dSdCjLsf4aKT+oqMudHxfPqB6qHlb283ieLqAjfxi9N4ThHI5iz
K2q93Y3ak8+BoqPGYo7GH0WsXhpJnaaoi7SDFn9vo5TslF8FH7XY1A4TsB6SElZ3N/elCS9QpF+V
0fjQmKi8cri/ECuGcXxtQXrs1lyBN3ES9nbcL37FXAh6koRzMJkPfNk+lugzwOlJPjrS0keXt5Jb
riU8WOzO1891TXqpc6A+dl207dZ0E/ypv9tUIl/aqrOdg632HA1XdrSbqgHonjYgFpFZykPHhoxT
xrYAsKkbn83YuAxKFn/vDQ652iBL3tcKCkgBgMxLFqMxWVq8XDhKuNxEx5mdeGapVxlLLyef+mKU
sTQQzMVH8DxPFQXnU2G69QqcMkvU6xUNKet8DPQJ+eInlRfhi2r3LaiIMZmvw9JITxrPgM7NjsN+
t7JYVRqHlp0TrhRXA7VbKyNV23Ajz53gKGRUo7AU/LRtYUJJJfZlDaACLlDBDonLHwyrqhoq+U7G
0qzj0G7co5K036x5sq8VvBD5Tu8d+ypjje3IVecP+GLkT29f/arnb4eO5R60C8ygTqkdzCkcnvq6
GZ6kF3PMvwf9pBzFFlSLokyuThMq2NGAUMmPQIn2EBrOmyS/vLFz0vRQmb15Drz5GU2Nr42Wt7wc
B8YHp8y/FmMSIRHd+ae68ppbEAfjOZ1SHczdjGZNGBnvwROAgsji4Tz0GlIZXYxYMfmFr9LLKSRf
e5ut3GyIhpNCUGC86krEPhNU2ey6+eT55Pp7JzDBnDOEjAU+rSSO7+rMaj4Bokigesz6RxkaPqCo
xP3otVn5xAHed5lTGzb3sNpFinWZgxp9fAh8bncybLTu9wzAfaiXymMLx/RzPKkZMInms4ykyZvc
BwlomHeB0nvIC5jeNV0aj5wiD5b+TJECCXyOuU5eXC7AE017b06tc3GNNNmLNw9V6zEP1HcyWic8
pm7Tvw+9rDi6OUg2E8Gy5w5Izimj2nnywydARgCTY+9cg+x/KpdGn6PwDhK4YjfasOPvOAMtnww1
Hi9Nr37OcjhdxFTlnndJNeOrXaXIHJhRcrayqgLepw6PqabdNyTwfxdT7yPMDkVjePXaNAJOck/d
SKIfXbVqrtJYlmmfeZeGJiWPr25dfhpqtT+BEmrQ4VTGZ5gFpmc4jj/kpeZRj4RJGh5c3TGwgob7
xg9bWcN+Vib6RSbNy0xxlkwfMv9f00mX1AfOInlNRiN338YwrUmDvkNd7qoQfuqM/3DoG/CAemvK
ndMFuNYAMTucbvY6+EmpJ+ishCcLjBe8hP7g7nnj6ANqpV1DuQxZEymUTvGGMTdR1d/Ly4e8Z8xG
5XInsvvd1HKuVmbJLrLy6blyaor+cqTVM5vC4R3EeOGDVeZ3LeK+sCH6/ad6Zke0phKLmaJhK1WM
Tzabl9AsrQ85ZeBPk678JWZ15iAQuIRxnM1xOmp5GB/U5Qw/h+3rjmLRL1AlAq8Jf5ITisNOuy8S
JnYhKJSeOF2cMnrFSLhMFyc0KPtgau86oxiulEYP1zYIXnpaN74eev3ACX0c/ebWs+PdKXxxbpFd
fw7rqbqkfj89l/17clho2cqOzo6Ah83VzON3cnma2c37pswj9cLBY32Jq4BUZGEMpw5QDk8mM75S
pnoBfxDcBi0qkazyh2eUez+7FFp+Bik5nSlK4YfXetHn0NFhtkdGmNLEpP1YAekgbxp9dgtvuo1h
2AJcZpYHT8GhdwHSTlH43vAThCD1sb/NY0HOa+mpS7PZtmFa516528bMd81c381s9pu8fUqUsuRx
X2XfmjHe6+Y0fuUwK4YA0wVsoyZs7PjJpx2k1r4P4CBugv590oKs6zIVtJp4G1iYM9vbiVNM2hA9
JqmVPfqAmHpOHOO6OlPkntfvIMpvd7oRVEd3IEUqjQOucK+ODtecqr9jkKrfAK69b9R2+FAUwG5G
2KLPjm7UV3+h3Srj77NrJ3BIe8ET7w8LTqYyPhlzN5wzI/eOrRZHR6TfIGGbneC5Lg4NtLVPduMh
Wxbbk3ZKlBYRuikLn50ux6j28adqVAqO8ZggjZaaytW2+3fLf2R+zGOeZXWdX709eDol/C1vp+I8
ZO0fASCjm1ab58ZdvtaSwpLmp2OWb3/p/8hyxWywbjMzJLU1p2p917vW9/VpXzblN66TXAYNjBqF
Hf8cVjmnGWZTwoNDVbOj1NaDtTTSS9zQIq8NIzr0M9Y+HeZ03olxC+zd7K4OQVmK/VUIkpXOGezk
dzXWrQfxvgrpNSSpaht2+80TmGRQxplbbJvOiO0t7L/WiLxbAZukjIx+QqZudRiw6bKTKu4aEF0X
bvjx/aSe27oqHrIZPHWmAWj2qRIed2KEeYouTE/j/RjdryNxROb0CZIMoFvQd7HNT7q/iuTm2FX9
PXQWibLYGX+DhXg4+35kXSY0/J58bl4HdKDDr4bTXGROGlfvkrLi9zYMx9RP/qq6qSdR7ve/JYb7
Pecs5SYmi9PVR9d2LzKa4mr4zbehAWpgHT5WYxO/0+0/weGq7/S6948a+dmDDG12lTvFQDsjWtgu
owc26Na7ZOmPQ67ctNZEWs4/ZkYdfRri2blazcCvvuy7vRdo1pWccXNa2GbhtEO1fSHyXHk9tZr8
a+I++VBKXL2iz9G8qU+WpZkXP4uyvar55UWDS3Bf9OPMqWAUP6gJBaHeXWNHHyfTqY/ZktQEP9ui
X+c6h9qF6wRkjQ/9+vISJc28vCFtw80WNE9TmYSrT1ui/mPom+mVR06zDJfzlPDmKc6j4ykud3AO
wJLjtIhhxHNY3EsvLwxy+DIGX1bc824935z8Kk6/9UANbs51rmXwFmEpfwxU0PdB8k1DjgOs/5Q8
BZUb3epQ5f6Q2fknwJZP8hYAzd5nh6/ahwh+1VMYxP4FIoIWblCYtLV0gow74O4O01z14E9K/ym3
gl3XD/aHHqq+p66fvkiUYTbeXezAQidDi5fqg0s5z0WGfQJ4yNHKd5PTUsU4eWsU6db6ZLfhcx5A
WBZz6nixWzN+zCuEA5W5sD6wKQPzWY75X2P1nmee9bcbTx+q2q0/1xG8Z+hmpetsdVSNC8c38SPb
zJfZtR6l3KeDYpmdpVB6RPbOnMtPSZ7F7ylWDi9WFiM7bPFAymZYRald/rPsKP53qt561OCcfEg0
NwRQh6PhF6nmQfF1tlQTls6yvjpu7d2NY0J1VKrrh2oyezTXe+VcBM7IAUBS3ttIYJ08ACLvMs83
9pal+5+cpP4GCqv6KwT2vrLzII8EQNyIrkYwLbQqBXtkG5mkWz86A4qI8YFE8HyRkQV2q6Lopoyr
3RazjlcfkjXjTVyNpkE9E0IQIMM1SFbxS/gRmsFDHr63QhiTaPg1hY/2+KS4Uf4gg80cAk14DGfY
JZrM1c9vHBI8Gr1+GD2o791lNceqFtlTLQovdRL3LQmGNjL2PE0e0ti1PgZF3NxHARU7E+eQH1Oj
qu5sA7VD8XpQeh3LePbO4o3a2t0F3Cdu4m0c91nvXP258aAej8IiuUscvjRlZV2TRg8f+vDUWpDy
AA0KnaPXUk2aJ3l/H5T1gwfBVbDvjFJ/Qva0r6roXadpEYcdNAksGTHslo9rVG6V7zgcdG5R3lC8
PSvQYiqNEV8kWObyEjTtIcg2T9sqBkms49Dr9sGeYHXjVhTm556v/54MYPtArhX80XLENA+pe4yh
ND/6EBn87sRj+zwF/ZH0Pbx9k0UGLB1c/SLBCq96V0OFRa+EvvDeLymghi/je+tU4WWrt5Cd8mI3
bf72Yt82zz/t2dDVNy9278wEFVNp5iYkjfOLYWDGOi89brZb46wWtam33VcTNz8iU/oRtB36k8vi
agF7S4XMMNoZP5ITvFbZ+3iMM+TkfyQeZnkv3/ISvx5LvGQr1mSGjNUMuuuUA/YiCkj7upYI5xgP
Vtd49XkanXanDYBVNHK5D36iUe4lXTR0jIdkNwa5DrK4Tm82L3qUgb8Q6gUfdfBF/+LPqwpo83Tb
aim9SprTRqC3zRQbBfvzqRj54YqjVtFCG71CuxTsdp+6yPkg6K06aXg8WOY6Et/PkfiWSIF9wZq6
Rkr158/IOsrsIwgL7yg1uSHUclMTjU9Sf2ukQ3XyjNA7iNNGlvc3SLHEtzb8uPaGDl2qlOraft8j
QBz9Lk6ZkzgozeWemd+QWPrKzfX3LjEUgP3NS8PWjkPy5kHMueLbKufRmorUcdss8jDKg14YUA2J
H7bh4dQCJGDrtErgvDqQEQmcV+NXBzTiknG+fGVWdZxXfulS7uHvpiCz2Ue0UIxxFFXBV9lUbPaQ
BOZ1JtJsyGXQ73MKh9MU6XoREn6dOi3QXNLfTmu3sK2QcU94DOoTGqY/CYSESmgbmgsX0cZApGiA
qdIkdPYSIsGg2Xwwg/50kLJuIzPCZ8P8lgv3oIzU8ttWpS35naD4vnITWi/RUoL+j/lvLKyx1v/J
iqQVOs2FBkPt3VPktM6DsegTSK9DZRXhMfuKtl923exDZSFRMOgdYkdqMqLdzDQJ3hbQllWWuZyf
ZCAofiycex3KrSqnnJmT+Y/DbJd7slkUeS/DvB0BYy69zJvUu9pO/qLSbaRmZ7GlebsHKxxecz+I
hmRX+mHwGHSm+luaz+mOl3j9WlaJ9lu9OEK1uq+XkUS45qQf0tyHCGuZIA0pjV3Zkcvux9Td12k/
rocgdqN/SALUnooyRJSkyvT+qFZGdXBVleQFWB24Er36QpKCI94CscXerwBiCTfN2uVvE698NkJd
85bF5ldMN8J5Y1PMtC86CtXafVBSjwUvZMuNpTAWjsQfo9md7eGA7lTGJt9z1/tK2phHXi2tq9xC
fkXn6cVTu28BZB7kpvPmHiS2mRTTnV8472VEaHmHKMiiZuSEerJ7xQMqs+fp2QCxdC/Rv1oUpluY
+KfeW++VjdwQJTBZyESpCrjCcPRQ1Co1eU7yuAHsF1OxmNYz9GUYKkPyqGYQSvpR3FIen7T3U9t8
X/N7Wj7fdZpuPUl6z+RZcoCVkHdxtCB3pFG8p3nBI2UTOLVc+yCWzWybnbcIsoSwIxEqTdZOf8zI
m5wFgJ8s//dqQI2tDAW4Lz1pVnh+GlSc/mv14ZWtrqAJU0yN/SDiXjCHsRFYsgIyDIv0tB76/xyu
OQKHcthzoI6QMbb8r02mEv8mjYUKEOwimn5OgRGtNptCHdOrk0eJCA0zeqT2+EIhhc+ubYz5rVBQ
zhZYiDd57Ks3w6AkS75UP4dO2vmHHjKofaNo4ZM0xhRET0nAkXDh6NbpjSNPw+wUGuS93jgG2E84
wiCL8XMlheqlnTeakIP+PN6ym/ZKwn2+yvFWJucAco7l4ohJwFyK4Vu6iONIw8lKvfZkGKjdt0IB
DvPGLsPMVKsH02evNAwgt381v56KeD8lnOgAGwr2yzbkm+OjKDmm05cMXfujpsP5RPF1+qw5+f8c
4fr+wS6QSCoD90GZTfApWUlqsW/a4err6q7MW2q94jElxV7DMWouvAnSWLVl3Grk41WqG1aT2CGL
RWG9pLK81pB6XIfbNLu0PvudQYHLP6dpC+8CvPEJgE9LPW4TtrjCDMrjQDZjL15xNJr77AKcvGyU
rcVgk6XO4uvK7LoMUbKIruudSChbg4XfldfW1ZFJgZnYxOt7JrS/5d4bcjR9s+qq+KH+UNut9lBn
yP3u5gp2MThw96prYFscOtyr007GWq+F52zUAcX1HB4fxC9LmKpq7GsXvToJlGYs0mha6G4+h3NR
8xhhMXGsK67jcq+xgTka1ehdtHYMfrNd/71bDumXwrS8oz6OBTCsKP0yFflBI9nCOWQUI2o3kaNF
KOCUqWV6roqg2RftqNyQdrQ/zRCgL+SZMOMq0BUbHzszfzc6AFP1KEZbIK3mi5tX0U5s0vih2j6b
UNO2UAqsds32v3kDSUIJ0Kb24FquRQEKx0iiJGUVIYVa7Jdg//9hkx4H/5wlCaBVxhLou9ZL4Buk
65vJ26o6h4VowWtnOa7LtwO6Kftj6MeYYmmOrcUpR3gy/OFbT/u2iFT7Y6yAtkv4ZpaJ+GS9zffv
9QY1J5dg5GfNdF8ORuV0VIaJ6iDhK12/dU4+yi2XEUxpddqOUX81b/Naqvt6mjUmvL2Iu60NStyk
65vReHTJf6CStOhEU2la34uKtChGR5uqtJlwrgAOszhJjLi3QBmuja18nPrQOI2cmXKoTaMHiFhJ
D2rxf9n+17gQRBdMGfZZlgta9/vsWO4JREv20DVsHHbSlcYESFhoaGiXtpc9bHbpiW2uffbfWXAn
prfzJaSNbOj7SV+SkOMa21zpDXJJtlO7NDbVm8U7B6kweO7caT5URsqrAtBAKEzoAVzxip10pSGr
AMcK5MHF4t3svwyWZbwlvSPubdX/aNPR59ypEVi4LVjmyozC0LKr1X9jE6oqeyhv5lvYUlsao62K
KjkQsG6BjKUI+ZQX6UqMzlP+YFUgcOoBcQVKcFMVkSEie7SvdhTQFselKPvqDL5xrXTtdVP8cyje
N7ZtmqwiIW9sKTrSpBYy2ImWa6g+leSIYP37mtvSilsXR7gLhp2zsGBYinEXZDCuV62bP4LyWKgU
FrxYNeur47Vtieka665pRhcS0CVsMclK0lucWjgi9VHv7D7hCGjoPQ6mE7uNFiba5FbFevPSTQMk
QndGueQajZAa0iaGTUGFXlxVJuj7w0LRgO3kUNhl4zidbSP9E5ZpPEbNTtlampfIJlQoKkKFc50j
fsfMYXZeGPPk8ynRbFPW09rQzPz7g4sX8kUbYlD+RdKY08I5YgKsAM+PZx1v/+JtxbeeVImzXQwe
+ARjdXurGwc62iHp1l5cKjoSzct47Yp/tmOEm7d4xeq+t1acnsQr9jVExvWAGMV+7S6rU6/Q3kY3
vkzTGF07zwkOgetXh3E5zehHjyJCRc44ak2/GjmJPPF0dQ+p4XICIkPYGqeLm7IVX+xFRDUJzJnH
Shus29ZYvgVavU8+AYYJzm/s/3EIxN26yVQJ8ZgfAmBb5292xXPgj9Cpkh3mBFrsyOz5DjhWfa7r
HjitHtbxE3Xv3iHiL3h4ZdRIPdylCOyuMYhHxU/G0ujkFh+CseL1k7litxVXvQVJfl7v525lkS8i
47TfbtvQcTX323B9GsjYozbyMMVKvH/zcJgLXua0oq/QHC/He4MLwAdQ2TuPrPAVsqhFKXceyfng
tdgv5gcZgypwd0WXxCh44xbbK7eEj2pQntN4/CrevAG9UsImKtxM+ULaJD1wnWMDuGhhaJqnqd7D
tchFUKNM2DVR6rOTMGmE0YlasnzvmjqKgYoGEpSKECQ7NCW4SW/W9eBGfmshL108r7qFm8fAfGWW
TFACs9k1KuXasUOxg7kUTix0M2tPbHMW+deR0vM39nCZsM0qRyOjiCyFN/6fDgnZ5k7kRsgL9OVx
u9hglfEdRchfBfPTqEsazh4+Cz6IQpcBDa7FphbzZ4mYBTP0M+4/2mQBkc/jTPfVmjJhSmH3gGgP
jSvo0Nj2ze9bdRogLVT/lippFFL8U58M80kNy+izD4PDrtQ4XebgIQc8gFJqnsSflSAwr2HX2JwF
xMqHHs3mdFEi4OVhaUO2R/7SUIfwl9qkxlFGa4xDXtHai2FrbJkoYxL9L7M3t9jWxbcYJfHd9TKb
LYaP4axQzC8mC0VW/7he1huRLNutfXGmKBTfTbZ9UkoHAbLA67SbsZwlS08a1H6+osAzn8Q+2MWP
uFdT/tX9OWmNl6nWP9fdLvMqRq7YetZXUlXAaJeP82rtX05ZZ49dEFCi+LvuAL5SlPF9XuvBQ0iO
bu9mevkF3hwS6LZm3Ztjbr+nyPpO7LmvUK/uju4BwR6wQF8HZE2oGgZY7fDCvjCrlF/82H2uXIhx
oXNoHtVKQ/JnsdtN5+z9chhuVvN76hjJQclj9SqNGzTqNUJ1N9u9HYtri9zcCSQfL3O2mHWNbSzh
jhEhX76t8cYdbNd9FV4lgbsPqWDYB/rooNaC3njgG/khsBsL1nJs0pSLGvngVl2+GmUsHtEpl16o
oWn1ds62hNmifP3W/cslZQ7KLKCJVI5LtnnbVbdlX11VPsqbmNU9215/IfG2y4JOv6a2rl9NXrWM
vXRbVbcz1AILB/n3JUCafIkS/zaUXqUqLyEyXOdJtK+NB7NrjDuZJqYGwg1ehX9OEaPTWDUoO3QN
UcLceQtIU5CZ0hMkpvQKq9Ku23CNLgW4uc3xZY3V9zZ2W0+W2obbdGc2zlVfB+CuwYduYYFuk8V3
zH4/AacpEOEFHHpqhya6+bFSQvTda9HNXhoxatFYFTtYb2HZF4POafIpN/uvr2Zuc8DpGC+B6/qv
Vi6pUrwBTTGAuIyf24DUVuNUz/yciwdqioFa1Dwmd9s450fKuWGknDbbqxhZAbWedQUJ8QSiIV1p
Zh+wLHcVHwUULpA23V9ZN1Vnt23SB7J6FAotRYAy7LV5bg8kHdMHo+ZpP2YXGWiLZXJctrcSR7l3
Ri2iocCAXKLFubhVYFWwberuri3U4mGMOKoerNHabx9ceuunl8+yHF+4qXG/fdhXH97PgVLGUWvt
Xxmnpqq6Q56dp2HS73VEfpp8HKryROGsfyD7Od2yuiuqnXSlARA93YrNKGPx7MrYGG9b0Js5Mlwn
wok9rYFiNIygrHavpr+yvllknR9oHUcyav9Zh7rxbCw1PckMRkMacwENWtAArY5SxDhrCIxeGSWw
XWxvHJtNQrb1w1Q7tjNVBaXj5oAlaOx6fmmoRQ5a0u2MOeqfKVpSu51fZcUaM2U90I0tHKLK8dDa
WrLXZZ/2y90a9XwBd/OJgptlnyfbuK77B0XnNqQYzrpweG+bd0OOxEVNCud+AuXDd8FmtnSDoWVr
2JfQnOZ1usZwhpkgM/ojWnrrFBN672a3RDdp/BL9dsUoq8rpZFNyKTFuklVU/C1LQjQ9UoTXfvDs
jsKwXAMSG9UQCQe9MyMvWnrh49x1815PqTANEQ2HHy0r5vt+CizrxElLy0GtSXFFYBuw+qE4d591
IVFq3ZKqHPqP6yLiaXOru+bGuLBEsrBcQxxl9sWEbQfCsGWVaFHpm9LqEtsjBAdL03tGAjIO5HaD
yEK7E+OrrtZ0GlafyhlN5XR+mVMUxcvshDcxiAF7dIbFaIyPbPe0m4SJ82X+Mm27qIm+2l0bJDeZ
tM6X6DfL9y0c0agbnAAKkk3P5lK/IoHLE+WfDckE/VpbwYujytwf0f99inhBQJk8dWTO2pflxPfa
OibmzXZ67WwsN/IibbmxN8s9XsbS25rN5sgTQDzrnM1lLQtNXumCAcp2m/1Xy4jtfwh5dblfLeOm
sKwOXfK3OF8F/7r7qyXezlTlaSbWekj9nTd0KV+mH3+Y//yHenXJoaZSNndLZ5enMK5Q+dwho40s
F8yF0EnYPxvqUDBuY4mcELRH72iZJNPFHenQ+6/LyVjc0tsusa3zat03V5SYN7Y3l9K60jlZNQwP
y+fcPsJ/vKSErB9Qpry6+na59d//5lINmXo4BtTGDKKdoZjVHSLF9s1ezhtmdewvtjVAHsFoa4xI
ozxKxhLc/pyh9hGef85bo9WZY/jT6l8tEuUY/bp6oOdFveMlAQyIr0XH9ascaOx+pCtNsWxOqqXR
5Tsi41m2SJsfnF141NOhXidO2xpFGzXhSSJrrbBshLqXH96ynvTWlWT8av0eAIyNCtbeqBywhDHZ
KWkqW3vp/XebVoUQb0qMMfr/05T/dek3cW+G/69P+Wbum+G2lIqG3z6KVPVgx8GJg26KnNUecqzM
4mkBOXUBTVu+AwEMg7YXUxsvXYlJ4Ka6mwfv/ZxAerXrp5SU9jJZGttCTLhpoH3abOuq5KJ7lKp0
9yBrKYGjI2AkV2jyvzmSyg95hNjDsnuUpln2dysSmG1YDQ5H/0ts3eKoYvY8B8v6k22zdYuNiIJc
zjS3Ql97Odut594niwRHxOKUCFUOeBs4TO5tHBImDukJs7LM+ueSaxnxT8fQ5fPZGLJv8KNwoLs0
WqI2p6axP0P7jw6OknOwK44yH/roJEUGq9VQwnSdI36/uvkVIkddZYS/c96qXEalnxZqYdijQss5
J7BanCFMyu47DqzuA6XiTDLNdoDt+C6LTbxU1b2EiG11D46XHP3B1ncS400KsqvbYjJnG8rEeS7/
bJLUPYk9UTmE6gxA3kPsgFA0vLR7tEiXdeVc3lRI1x9dkGSPYg+aob9XYOt+YxenarkIskXIT20T
aqe3tIWqVT80FJwc1sBlUceyrmoQwgj8z5zRli4Sx5ZHkqFrwnIL5gti3iK6bbFvwrapVpY/oUXY
nsO+rGAHCKqb0v3ojXYAWxRiSO/tKvNP4pW4LeSVrWUb7CIXbIyaST1ro5x0vffXodoG1pM47KLJ
YBLPp5MMN4dRmZch1YP7zaQ68XzvIulIWnSXFJp7lQMw6UkjB1Xeclolvc3xJi4w3RmCzyVQYt5M
2ZbZVmWDEpIADEuKDKSc3HCV8iR6zAPUWQ+lrUFgNCAMr/sQUgC7e+oqPeXEIR9OSueZ16QCoKMX
lF/tpCsNGh3gUn82Egga6cW2zStqhGXqegz3YssVsmK7zb2tRW31D4+sA/6guJbRpeYRcJPGX2AJ
tpu+DMWmG3p9Kobpb20yrBoaNULEscX9yvZz2n+PXa/IsTcP2OW6SNd1B6+J3JPQugdZ2d6XefBN
RsL+TlXKkw2fHwyVUMlnvD3yJq6GK1F8QhHCM9Xu62yJDzTQo6pijVeZUFVxdKniFm6SxJ5/T2d0
7Zy0PCNhl7zzqad9inyd83AqlL7AV2vsm6DhY6Gn88GtoQYYcu1LkrjTqTdhqZIw3gx2RTHWn8ym
7cBZHTSrR277Z72OJJqLaOLgUoxDaPzIJb9KK4MXDg5qplZ7CXrl+VeX95yL39jBxUJo5V4a42dP
15qo3QGYRsM1AHaxOLRBb1N4qX52naxFcKB01X0Ll0m7C2peNV/5pRtSD3FF1H0f6lbY7sRWBTO7
UwlXKx5+YpypUN/pnVZCPMA6a4zapfPFGuoKnDvKhA9e5YFEiXS+qwujVd7b0QmUj70SXIltJbxK
rNS/p2xATNK8Ib2iSiRGb5fy11cMWf+fRV0SyOqh1cI/ei8DvmUOw4e8TYtb5Xsh4oRLV5ra5lf9
apz0XXEjZ9bu0TwGlf4zUBwyLH0omlLqFdZ6ETsdPOoEl6oRAEcx5W/VH4pVWd6lXEjx2mo0qO+a
fdRCyzhaA/PFM1m6Qzk2hV33Mlsal8rTCnT+eRa+PQmUdWK4Jk+aMUW7VYpkFjGTpVkVTua04fBP
dE1Kh+ox2MZzyoHwi1bJ6pbxqn0i4S9TZZWfCikSD6XGD9mU/xJvO/D8pRbcPFo9XqUxrd6jvKQB
aw0wM8n4Uy0+u1FfArZQsSGQQOQWs44XkUltgNlrXQ583stsz9IN87gG/cc131xiG64fCALD8Qoh
popSynDJ5ZV5eT2WnjSDvExv4+Snu1leoWt5E97c0kuXdaQHKxEv11P6BxRbxrq+TBPnttSbWTLc
QuIZaQWl6FAa9VoO1xYggaqXoAkWQIL0nCjiVMs2Ne9sq93Dm5BksvsX+IKR6YOyXxdql+lzN5m7
JoYZLTZCix+11ndwaCyu17FyleGLOy6pavkYEiJLbB9jmjIbWpxlshinGArRyIwAd8viYnzz4Qwr
0491BfNBbeWhcSyjGFJ4Ey2Np6yx26vvxdHwXayUCYEtNyyqJE07HQ9IiLd68CQ+cFndVTN77zIp
TdhnwKhgvbn6ZWU8RP/H2JUtSaojyy/CDCFA8JrkvlZVV1cvL1h3nzMsYt/h668rqC5ycvrM3BeZ
FBFSZi2ZSCEPd0AgLk0BqpwChdGzgIsGdCRIuNCAtAzcs4ZxIbGWiORd5pg25CFkVfG11QcWNKij
+Ah+5JWFFHKx4sKoT9BoqE9M9Zbho5tiIpYMUHTiEWC0Om72Hr9n4rj7IgMBgWv1NbN8w9x9M6X0
fWRYQbFa/C4vPoO3Pt2BKz04gxw7OFPvYRgleObGTTttksiHvMISQz2/xx3jepnjAuBqjiNYP7Do
PKPFngfzltk9tnKnYtw3Ta8fcdOng6Sh0Xa1a+5oRPbuw7nYqPenIfK0IHZb3H+KebDR+ss7WOb+
d9v8tlgLTQeuA2AKGAqUJimbS4lcSvMCbgRGEP1KFmooVxxnJ1TKTrN5SQBjEQeiMNcur4AXYNWR
TgkiiVAKCZntlUYnjOUsshwuHs4aDW4CV0mGTeXdQebu5LIcbCon5CdH35KFGkMm4CsDn5uIcBB7
SIaHcVodslKiWvcfEu80gTL0+HZRzKugD6IfPLHyz/4A8jb6ec2yx2V5GVazbfn9kPcjluzL7/TD
vpigJlrtjBYCUSDT109GArleb+6WelAeqNs3yTkEnc1+ENWAmiIVOYjS0jxw7AOqUfq/rX6huqDK
sD0+5v28UmiDgHZQACyaCY3iqDwgM6kU7id/j9N+/AK9Yg3cyEm7HxTGmmwtbzYyr5IbjWRtRZdE
8680gvR2cQk71M67o7igelpcqGdqfDxCnhmruuICteN3u5N0KJZgSQ4FZd0Tzy7XcbWjJIjTFujW
XhubM1NDfOO+mIZIngyoIb0xS18lld2+MmPwPwWhDk0FBCVNAo0bbfhMU5JeBGcmJ44DFZzA94Bv
tR+qNXlNf9o7Ler9czA7ditWO+IMJgVxtmOcSKMY5QwYkNmy7eY+gjwtUGBglvG7zTKVHMs86hmW
lu9Tab3QyFaLLmEPsUwKiPoYzv5hSTNiR2lCpKukLaPItMsUgQnGKlGZFYIcNVMmanoG0XsOcMCW
YkFlinoh6oJqGNdTTQ3mlWHLedzcnEiALsINy2eo2IZ+G3qNBt1sSy9/yGBikJZ4TqEeZu2c0Gm2
aQKGQ1QWjFdqEjApQQlNIufdGjXbaWM7nvqcHcG7br3ZeXUIdD9/AdcMPgwtpNgj+81JQuvWTuyN
YjTAAE/aGEIwvWPW2+C4xa4xDUCn1ArQPwWwt9H8vW7ptyGY5CFTFyLUgK9Kgk+MnXU8R/dk6ul+
5iEEGP73GeQIrelcCNFC8+3DbkQdOJ1tJCAtvatQx5hn1sWx8RGrQEDRJWa9ngkAqLq/MZq97Rv9
mUgAasUEkJSZsx9RuwReRsUJQMbUAcm56aAyfmEG4NkkLjnj0JnK9R3ggBAsj3JgulH/IE/UFKrn
J1VpQMIFEqx2qgVeMwAIVf4ahQWGV9wBOc5kYEPpGidUTbXBmrqxGlOP3LUIHUg4UlCOo6RMmLa6
M1LQMscqOwjjPY4zM3iteZbvlnUfXqutYvdQptwbG5mPWzPux80oXWxCkgFV0PhexH3QfBHaa+zA
oQeWAkuEu3ycE9Gd2pwfH8ezi6x3E+665KKpFhurDTgQwtXdenfzaxDCv78gTzYWpAIAGvenu6ZW
j+dBGF0KcDk87+M/xfy2/fcQEyo98/r/Pc71LWBS5tcE/cDaNaCR86e3QAvmDMyzPPE/8Vok2yRK
+d5GvmvjRJbl6TgIA5jnXIvIeqcUDlWZTpdkDMVM4MJqunCfJGaKKFTsUZke9SAujRog6krJUcoW
7yxFOB85zXOJ8pALjVjZRQc8kYAbU86PCJ6bfw9mP61RxR2eFiZO6pHNAJoHFD4f7q5sP8WFiXNj
14wnJ4ee2tSYltf6+6BG5grFSU27oi5rogtEg609KJmD6AhVmga13Vm+rpRq1RjVLUhp3RWNlsZU
4lj/OCQH/gdBkZl0QBhGqiYKPBQgORyg1FpzVNH34mRn6XAxuiY4ouIZgm99cNOLNLgl5WDszF7H
IeDDRj3NijKIXp8fzJnhhBuWgByJairnSsu86W0vHVCxO4+pHBNKZ0AQqqpeihyCehu62KODmLo9
+BYw4biTvhgAJoLPVnXnMV72Yn2/M0slxRyphgISbOxFaliHxUQR5CSbUWjFqm1zBuTZ72XJ0ZRN
eK6S4M2OfyDfhcowJ3BvfGL+WvNx8nbbUYDHttc92SfNRiRNy1FX74qrXqDKayjcM40oLuqieA8S
LXcNWjp31wzddCzNBC+wT7UGlwX1VOp48mHvlDDL2TCl85AoSQ1y9KzxPcv0odgShgz435KdqGej
tATfsma0WWzkiJIcfyVJLRlSMeyawjya5mBDf6rmT+CWDVz7KZigjbBy8uTND53gRDYoKtgAmqGC
FQmstbB1tumIVEXYSFAYvs1QNtVDDs3GfRF4AYWFDxFqHPFJHEG9cKmcHS6bodE9TeMXaLn940XR
3R0RxdyN5QC1a+9hJjg75TrJeQCVO9BaAIKcnTVD5luUKUsgN37byFGBC6IBIB8x1FhRlZ85C4C0
GZJ93/t+ueI+SKBH6jLVNQsO9vUBpIYKklXXE47o1F0aqSBayKACp6ViaMhHkAW0LgBCTtebq94J
E3wnBLGHPSP38iTAn/uj4aCuwj35x5h63M2nI7gBsEmsjd/uAoo7UcGtfch4fdR0NBKYdhBTaG19
HPHjHak3G8lPkWQMnQhVr3P3YToFRbTSEk/L4VOO5ZeXC8KtniNJ71eyP9LlGPXoz0K98ONecHH8
o41CcqcL3+8FH6Yswz8GLi//R3dQO65XmqUDcK/L9poAQiWAjqdHfybTLHOxoW5JyLvlD3oXRX9M
8lQEofvjGJd/+K8gV0pwPfVvgGxOyb1lbIcAl2DfdJijyTHHPEzM5Lb2Y3Hq7bSG2gd0FwIe7IFR
HviXj6Emg6h50Zj53fArFOtYeoykowNEmOAu8gtoOh3VEvM4yEJ/No6RAWraQSKF49d4DC7hGfgt
qnmsVTGCaNIcb3SxuXX68kdW+V4ztpC7RoV7t+KKTX/ulg3EE2xwEiXgMzzQSMNl1Xl0JOugvo0u
GeOukJ5we389+Fq5BU1j0uIOs/c1j4o6qZyTehn+fFtrgBbe4lhKQRfvQnAGeZZi3wlRgH8Y8qnD
0JabUHeGp5S5PvL4KAnMfANsY/b4hZiD+9q3UEin6IQZSH0YSljOVV78tuGbGbWtLepBiGyYh+Yv
p6lQx6NI0QZFj9aphnpkexguIZqBtVERg3mG4lFbVlhsQZ2cu2p6gxByewbbDOQkleJI3Q/Rzyht
XsfOHF5tsPtt2y4WHhjbc/DdaN96PGtPIGYEICDOgX6MlUIIjZeGYsaPQBMyu6BWiQevLPPweafj
8fJMXaFP4TMqDg6ofMcFsfK6yhRV9V948qdNle+wiefuS2M7kH5DHq3OuQGwU1yJLdjs5aYMkbXG
owZUm/N5O/aDdVinKCem4zWdzLFJgqD6+/lcHdVnn3tCAX51XHYA9PBftgFmre+4kZT7B/vM67DE
PeweiNbhYQrZ2miXNRx0dIJnhsfzcjyCd6TALjKYRtBIZCWy0cpKY1sZZz8ZlyaNwE4zR85+ChU0
X4zmsJeVtSYbLTSiMgUSpGo5GtNCd++BPLpVmd6oQ74YyfumnoA2ULeXtgJHN1X93ltsvpm2a4dp
Oq6GcZ4H9RdiwOSpmR7NubPSeHZRFDNjTPBTbDqxvdA23GHfbceNd0bpVGdgDzxDQ2EwLr6BwSmD
QwbYAY0qITQwNpRgPaVuo2VbjQXDyYGMjQRg4IxTjwP2fmyNqIk5U+pug76moZ9FHV/FlemeIglY
vdotzRsnXFUBo5qPwpPA3qQ2IK64MSmfqEkcN9oOGejBF1uWA52bDYAR68aNzEbxpQvd9jzUIBCx
p8DZRND3ACy2ry/IgtYXclCPbLjJGIAzd/CpQsRDmNEMwwBhh27Xa8kVCor2LjD6+haphvsJWLzq
9AUbvwpL/NmeacmIm20VC0Z7fIDwn04jamghtQbZoVvXeWndmuta84MzOOjZhAJbF3cP1vhCNgDB
tPpCXT+3oXkus2PdQvHITJFnpoaGVQaqFGzCfs43BZkAlk/dS5R2A0x4MyP6lIGuGO7GkIw2jvN4
jqVptEqfjXiOgq9xWnea/ysx7a9pK9kbGNyLU6mbkRcWXH/r9MHZTaKMN9Jpv5vgsT5nLRj/BvaZ
9ygap0EBcjfc1/ufaVSDSOtFxsW0FU2PNLMKJ1swaBqoYuJ6H+j5qw3UC6TnR4hOSpaufAgEHmhI
aopg50pXWcTebUQSAW2qd9vCGTHm1ksuRQdmAwbwSxpUp1ZxiXaKH84mKtFlTG7y/Mnm5m1ZzEtI
rWeouzc6zyWi0mXOvOQ/j8lTQOtZGMHBNHqoENSaBFuxHmy6Mq7X87gUIoLANbchGaz8joaqtl7e
DMtB1jX2byGKQFBKEEp+jKlrqWJOGlMzDyvFwHQ3VuE0vJvONMPeowR1vcRByBZVOZX/4mumvmEt
7pLmu/p/Rwf8yWbSdX4Wa/qmTutyRQiAx0A7n9ZTBRoQ1zKhPomb9wy7TeiheNR1FUcfymegUELj
yOHZ0dEcPm3uQkenN9cu2GK8JmbQbpF6vy6LzHyzkYbajDi+bSsQYz0FSPs9Q+IiWCUuQNG8quNn
atJ+0lalb5u7xaaVYbHmkJnaZGMo1sCXuhD2sPybFWklStzDTWNL7UYmasAR1WxAEQC+tT5woO+g
gkeTPeUOKPso2HKzbm/arlgNXamvQF7TnQuV7asT7cxSu31mhcjfJmRfVUqwmXrw7Yb6s00jkSVH
N/M/p4G9Mbk1nptcbZjuukHgV8A/t/6qchz/CEXC6cx4CRt2edPZVQ2F07DqtW+DaEG4/WG/W3Fe
K25BwQMJYkCiae2HdeZ4Af6JTdxHSPktb2uOJwO97qRp+NMkKO1bYpb3cvfCxhXcZLgTpx9ueWuJ
LdOdBM8m8o39pRrFuG71wUDBiATdDRkXD1R+DM+iPEaPjW/fGHwLpsnmCdmI5lDbLFyBI525wMDB
aPf9MUt5c47cvHnC4bt5qlM8kYApz9dko4an0XQtQjFPKhg2mquhBxl8APT3bolrRh0ixkEfriIQ
pj4tjuV1Puwizf7tdZRDy4BpqkCMgYLrHln9zP87g6Lxp1hj494O5bCbeNh9HhvzFRw86a+0FX8M
iMHbbDlgtdQzLxk6+68gwnU9WCuDV9sco104BSA+Lnt2Ez5k3+qB66swAXeEFalctoPsVFuFzTZK
6580Wuw0pCb0C9RcUBfJ9Xxd2D6IkhSvlz+Kfl2FqeZpeoUk/cLz5ULe/uiYFgrjEbfYqUe2yRhv
hpGPBzPPcg97jHhLiWRKLqM6BxAdC6JLE1hnyZSHUXk0YvuNTEtyGtXImcccjqswlasmb5D7+q3u
vTldPQgwHqg83L9TdtKwnKpvqpQb17O/mT2JhnMZUu9h6mJT86sERGGLaYiEvws1XM0q0eTUmCyl
s7ueSX+G1Leufd8+DmfSHx+avxRMjz4znpoTi/gL3UZUStS3kNhAPd5QRDH/1Ce8P0QmyoHmC4wm
SXBBq2FTM4IfxAYDzJwBzLJQbpLByQEDwGdMghFqnXXJCF0FYHwM1fgcXCrYwoP2WA0X8A8NCQZk
1fGus8v4DASgfgstEBfWJWhWaTiKid2ol3WQsLGQ2hRBwW6uarKidoFBqsba9aIwAhkx0K8FMAio
S+b5qa4Bh0Sp9KueseBVywZ5DVn5gq/dcDb1VX6QOZTpkOCqvKjL7Q2E5vvzYEN7kdQVQ5lAQisB
FlNpNZKdGgkUAtTPsJ8FS/qRp3274pHZn4Yuf/vvF8Z0sTyqQrayaEJPz/N6fcezsggHjgKCoE6a
TmsiaSF2FWokmId32J1+DfIyQ0EE0tRTGuKK+d+HdzYN9MSBlvE12aiRfS+3rtODFF1tnPs4Ubvn
qt9YqPFFUQm2y+TATZx7c3Wvs0MQ+bu1BI0UlKiWpomqjRvaYLv8sFsahK1KrsShB0hYPziqWmlX
tYBzkEMkYbPLNNGv3KovbybooDe2AFTKN2QJIvtIlLe4SNg26jJtjqFAR9TlBtXIIx59o/4yZUnj
lW01bSr1EKuKQD+zqELdzjKmXjsAk1x3kN+cyG3rBsI/5hhF+Ksfebal46KTmwwSCmnUoqgXd2zY
MlieVHln0zBxk0DHxLFq3X2oj2sL2dJjEPbDkX/0aEgOsvVRA/DSMib3MmVZYbFRr5HQIdL1vx/M
S/zDK+p9OM5vhWYs05YZYET+/VYeYmj4p/dINsNp7YNe3bh08YOqRu/aagUlZtvHIXTQPcb0xoO6
JS6MoW3wKcxyfPUOrFoVoT59IltlGiCq0iTqHWv9Uz+BerkWY7Elpx5kyarqHHBqa3rySbL6O2vi
8YeDDdeqBunRDdx8OmA4ZzM1dAA6i5+T2Wp7zvoQbAy/m943WlSdoZJtsVEv5J29N0z/12IPChHe
zMJxr8geQFxsr4QWViPqpZ40q/Gfmr7TwBKiM9wIGxzdShQbPGPZuggaU0NJSNrv7TwFA4YKp4mQ
Eh3PVRadMwohm1KcS/FR62PncxanyZ5SzUsmOvrISVsOvoI7A/xDKiNNdgqLCwmuZhqnuaJttgLH
wvYOXLFDk/ioFQScONDD7ImaBsS+R57Ub+5opLOJ7KY6kJjI1e99PORAogjaAijNZG8Jq7OnxI6H
Y5/hN4wKHxQYiqE64hsVcHlUm5+S0f0Zj0Wae2YHEOjizUdIkrXC2Qi/xLYV4s3gdSLp4KVxTT/C
lSZycYstVL/9Xn0l5JkWrx8cdYanUW36b2TvBx5uzVICAPGx61h2F5CRkeA0rhN7nZTAvVNMYYhh
3p6MNpu2kx99a8cwPY0l5LKgqlHFqyE0xk1AonLkGkjeoVEqcp1q8HE6g6ISqPdYfWGDGv4qFPAg
E2YA3uYovEANrg12ylFaPi64WdwEu8XtJNCzrZNbYYB2AjTso73mdjGcprDYWUHlQjeuxU7KNa1y
beNKFKyKtjFd86nYZyPOm2PLB3ut47pgL3qAAGmY5aF+ZT2oRyEsm22bfuogQqzmUWMeWmF11ztz
jOQm4N69x1meHPBXGG/47IZrUHOCLkC3LiPL/b+Dvsb7H+zvvpMPXtxZeHBAXWx1RwdOXeIKTxoQ
L/sWlAb+6CYjkYd3HZJ8fiC3PEvXYvzumMX0JkvfwVVaWhysXNNfLKMABcUEPrgxTHJP1JGqZ23H
FrAqkIE3pn4eUBN2bqKIIe1hgHvfTfD37kqnWUEBpzs3thmsBnBibN027c6l4wATqxxzjFBG8rR2
kx8dlyPVBNNipxl/skErDnRyJbgI/h/B9JL4OliPQ1geH97K8hLU01pgXR2j+pvVHYQHQ1t7jfRh
xcFYeIqHPH3l4HLbuHWmbwzgZ18nN4jOQ8awyzEKG/SN48pGfu2TfTP1VRQJY69pgfwalxoAxRBo
snF/tIXE7p0dasQ9QFJuBuS4mRRfprSBaG0dgkYQQhs7JNyrPc7Ib/OQOU12qieopsdT+gsqM6tA
SciYgGWp3Ld7ElEHxqOCT9BMAz/kdqhFe2oH2Z0A2ujm3mKrXD33cR8BpgXDgPrw4pnEKPYxr8v4
X8kA9nddg4QWbyz/kxXbT9A0G7/3BivXZLeUHenO2Q7F3He7zxMNCjbG3q/KXaXV7cVWt/Bto0WH
2gApHqnGky32h2eKIJOhru1x9tFW5KQmcLtnE8+RxzVG6C+bNnRCR5U+zEXQg0FPJPXKDv1uq8cN
GDrLNs42k4tqaySr6ourGj4nClW3i0Dx0tr+KeQ+Ztt9Ve+6pPxXygFTokaqXhZFxRalUt0KdVvg
f17c1HOnLLzk7qM5UXyodauYnyEzlq9c3WFbMhZWV17ulkrU+olan9ajGOrNs4N2CC+N9bj+IMMQ
sApo7MwFCg+keNYgUaoQD+EOjAMB2LFVEcNjPcMc9FDvQEPoEu3KAjJKNCVLJaC7oXNwSvB1gZDr
jAMauwRaaFxaYnusp7Y6INt1S6rQBMW2cr93/SBAhgw8EZEKv5tDQZGCd0EbONjREAVqUMZIAd/+
gM6OhJK1i6nesAaMawtedomhHjUErH0IeYibF1xi/rQ0LfMwj4ZBV3yH3HCxdVPJIHg6mMlp7sZh
myKbVbg4Sxe68Drlmru1etbdWe2S+0iQqwCz75JTkU/dLtPz62L6j+XJVdPKc1etOUAFG2gVtdD8
chBYjSfGIFPwe+00EpYXBHXljb7WnBKU7hWrMC7aE3NEkm3JisuEwPfcrjgWKFLc58NgFSvyUHM3
niPJGqtFYloP4pSTh8385M3jxf84/24p0YL+y9RAAFLosQb2TogXSL+urxqwMlcDD3y28kPZriwj
CHeLJ1IxNJQ9v1WTJQ40oyr4+1xyMv1b0aKKknzLbHfS7BPy+5vFNL+UVqdsj/Po98VBr+RbKLYK
cc8fGUBRK0KjU2J+TQuApiZHIA2hmuGjV0IPr1zNYYAelyvy05h60QAygXCIbsuUZZm7MPViQ9Ih
C7u4l3fAm0qupVOkHnnnQHLTmNaZ38kyp7X6xAMECw+4CVXCLgOCnNSaZ2FmKHgaSLuFa9uv6jPZ
ZvFmHSUV+yaNf8bcKna+LNnF7M1gOwpfHOzKyT7xgP8Ct1H2U6t6hem3gbvlFjt2fgzCLCTIfvAY
DHAIgOoz9oWSsVNeZGC0d4HJT/VfkzVarwkQiS+9Fa3rWrNeyVQY9VoPweVKIznpSCXy5EIjMQ2D
x51OHiqtsvFMrrSNptXuplXTsXHKDkGpeQ22/kd6iEuZJRs9bMHcW4bZaxdHNqovbeBx1DPdArPm
i2V9pQHFR2n/yzAz+0zP/KEKk83EoK5GEcgoQyCwM4YVLYbnKbRshbvCDXjxhTsZMkIa9O5w8Wjt
I9RpHroi969mzpFM0Hv7rbb0v/Jx6P/lPuWyN//VdvYPG0zH81zItRS3WAvsu7nMGaa1EO48F/+U
/gqIEGQsFeo5wuXzpvfTYLOgnk0bqAccrlOUgRuQEC3rjemm4zNNaAbUnceV9YN18QT0XP4dRGXh
TyjjgAzVHaJnHMgNfL+EHAwecFTB17iutFdQK3KPTXr1CZQf7ikozL/TXqloDHH9NRtz8+wANf9J
59DODpH4fI9VNqNxVmnbl89J7ZSftGBC9gA8WBuawLB7eIpltbH8Rnq57vsbq5jas1BNr4qpcrWR
pB7ZfDtj3qhKr8gROy5UGcxgsJvV3Kco3HsfxnQoDss61FvW1kNrPES4N8Q7Ls5RgcvRDt8+kY9U
WRLh6EXdLulkA/X0oTjT2FLB3MiCVdzWACerIdn+Yw65UE2KXZaFFMvdbDWnHTqotDXGnnj3iIcP
1SvBiXpkW1j6mNkWkPYTXx/sFPunqQ82M/mmdqmnBkTePZLpJtJGQL+velniBGW6AbQa3AhqI2DI
nsdLDNlYmODID7zV/2JWI/q1tnXfcF/qb6EpHwE6qIPw3dSB1ExHeQxiAXE+dZ6lRsu178BHpueE
OwHgmrY8giH0PUJoyU6381L+0KGXs8qBG4VwYhFjd1XZ++U0YiQciV8af3jpmALtakhAhNzB/z8+
6ZBr3Rq4BH2iT26gNUieDiwH4zqccc/NXSCTBMA/fEkYfs+uQNHcOqCwa+9jKsVm+H/3ZNPkh/k7
AJ/jnSbLZJ0zG6KHWnPMIyO1LtgzbOKqE7vcmXaucNwnanRegbir8b/p4/Bu4kC83RKzW1EAZMGQ
2NC6ZueaGri41UyKHSANA01mNz/kkDGcVxt9mYBG23Bw+QVqgtSJ2g0VM1HJElU0uZZVYieorxcT
9ShMUCEUjXV8jc7VUHqMr7DODsA9E9RQoPPjDXLIMU7f4E8iG1XXTB+OuZyEamts04w3lQ3l6rDP
vNIus5srg+wGBovs1veQOWgC8NBzEbvmKlduXoCjPMvinxSHDC0cWloZJ60JDstc6qWqPkc6u8U8
LwRt4nVqTdaZVlxeVdPSTxHE7yAOivew2Mcpq1ecWcCHfjjCzpc7LYWqIeO6dkpl4W4C2aQoK6k0
MO3DRg4aLg3ZyEs2GrZaMXpm0Loe2VCCpVXzMjSuoJP0Pl4mlijZrpqy3v5pabArtZsiZfbBkgCR
m4XdfDUcPfL8KRlfm8htkesPomeODeDWrlznAqnsDFrvE7hIUMSy91l1y5kvVgXvsqeQWekT+Fiy
J7u2TxxH9zPZLXzZbqCGBEEuUrNzFS15wHUUHEPxczMbZWPVm0oHYIzAES0KZa7yN/IUT3vnioKp
EWSqwBSrUSE2wHeKWWMF6q2bqJ9+kI7KoplyN3zQXyFPPSEfg58a2iuoMM+BnJmcdRRlI+iiJDKR
XTHUHrdw2dwZlX4lGzWm8uLtdMKWs5kCMjAhX0ENACJSMISsFtu8mlqjDJEolFDNpFiAFiNP4NYD
mSCwoVEzla4stvUxHumobcbFtstxAnDsIgGdcGteUd2ErFTg/2AxqJO1SJrXxT75QD9KHv0iEzkp
nnrNFPzkatJiorC84FshbMgqqNRXqpJgVdgFc49s+OPscgkKYHJSs8TS0C2ML0be/YUHUXaY2jSH
NB9f53osP4Fq6wj6APsc4J7rjExtt68ZeyLTYqeeNozYx1PclELZM7bBCUSePkhLgBDVMsscEfBu
L3T+v9aqS4kqUjDcrjUtO814yslC8ZI9xl8rE1dcweAjbdrFTvo0gO/Z8MHSMsose2pBcfkkhci3
FFdMOi6UKS5vrTkOtAjW2tdGlYv7zYSxsGPgGw+cGA8sGGVflBvf9yHEqGg0lnlEjwFa3xfpo3br
LZAATwZGfTOCoeTrUM8tyImy9mDjK+XgQHgC5UzMvFEzKc6MiuPatcRV4PrBoXHnh6EH44HsgpXm
LU9RS9vi0zvyH73UtF1pYgfLeqd+ARqwedFNWQF5bvk7slETaJ9HGchn8AtKEKHt6FdBv6kw6ED2
KsIDmej3Rvay9yPAcKf/iAW/4Bzbo6ANuHrpQgZDpJuqDeq9XUX8i2D6V6is50+VIdgrVFGRlen4
l6zKtB2K6SF9Mj61PUQvLCL2Rnb7MrN5g6AhuQAyEOymBjIps3Em/qZQatLQx433APW32a9NfXus
svpkWDw8pxKKkCHqAb/mvmutw0DKQ55H0ddyUqDxQrzoRh89N538TFFAAvm7mEFSmYa8zCdQ1bX9
pZMDnkla4h8Ey0wAWwq5m/fZarMN6NAlxEb2Qnttx+TONW3KrTT8FqrSRZPvyyC7Zm5/BXs0qM/t
ErQWy16yqspJ39JGUELYdct0N1stO8hGalHxsrJGHTKQFAqo3SoLbOvwjwwvxPVCTDBLyAjNBK0v
9ZlcZrH/KZZsHbTp/AJ052BeL5h5Eg1SvHwAxbhVAwWIRI+4dpyLqwUhmhVkStvdmEfOlRzUlI2U
e6Sa4jl4mdGoaeDeRBGGrSR1sRI1NN8P3CuOT1NteDogl2iMaIOaARQwFhISaiYpIAqljxiVA4Oc
OJnbAVqJZJ3HkIPcinaMDmQr0+LdO8+haDLqUNTdIC2HPL3K7rl2FB+qKr2BjW7Sj2TrsvggjCk8
3mXp5q6haDh73OasKVDkEbKuuvPJwCFuLYVWHcD2w7+4rXsb8o49dx2Tn0RczOZS6PWxNwcwaaio
ZCzuJ6WDuLlVajz7TTFPCrQ8WkGAIE3cHXiUPIa0+jcUrrUruzYdkB32xUsch6/1pBffIKxlbWzk
m/eTCrPGdgX5XP05wCXjiN3twJurFNO2B2rzuw8G4k0vLAYp8qZ/y9j4bhcgr0IRr76uQ8s8tqrp
Uqg7zD0ntO6HytE92B6GHyEPS/0/lqcQ3NbWeMmdFffmjRpds81b02B3JnGs2j84Av5X0ZbddTFD
KKk8DpV4JVOLbOjNLvcPEh4ykcWuyqyvCx/8zBm/xFWVEgrJgA3a8dj/ShzxBdmoS43RdF2zoi4F
9kzMgY36VNVa1+4mrQmf8du3rubEvAhP7+dBmagXgVs9QNLjtpgcHj3jOQVJyo9QqZu4k5EOMgvK
Rs0Yma6Ho0y+pSG9Sjn2ziZveYpLhS4JPFS3VvvWRrmtWR/rzj51cZvvnN4JLksjyjREprzFEXGK
zL+ClOU7suW2jcMhBVa5/ELXl3RVSfeacQ1QqV7JEOgE3HySY9CA5BBNgrpamFpdw2O4LrBXjcsq
hKaouvW0R4CQQZhywIcBbn9C5LIW7qaqSxMYayZT5+yqKgXT6ZxzGBUtRID7lzbP95ltpzekUbMb
9cYhSW5/LcYg6dPZo0/ubqqBZV5MFAYUyC9h+cBNq5WooYihwZUz6IRA5KAcy6woCIc1dC3G9WKj
NyCTsd9WTRd4y1KJmqvbhr/3a+tXn1q4QqdgAIvsE8RG9g+LzD+A2baoZBvGQ60q9yZVzecYQrt2
pUS5e+6Wey47Z1+Y9WsXAhlKTRC5EzbZhCntCD9qKmTpEjAah8EO80RHYoihFsDM5XMP9bk91Bpw
6ox1+Uw220iU6kz51WVJc5TS/JWrUJSgDBfpy71Vu/FzHY7xcxeI9qmp9hBdbQPgDmFPhQ9UeCy9
tO6QMwNirTNHUKqH+XUpBqGiEcnffT5/TqPqzS4d+7mwIvFUTk9m0jYxoAz43wee5fM87P3S3lU8
yzyKrfxMPFdVwNd+0fENDcmBytkB16VOcuAgWwb4OsnXeduyG7dBD9y0dQMpBgy13GK3sEDj9O20
rlnC1/9H2Hc1ua0r3f4iVgHMfBWV00gTPCO/sBy2mQAGMPPXfwstb2uOz7l1X1jsBsjtrZFIoHsF
p4CpDm8g7KE0d0JGsYU2pusDyaJjrKHkNrGGZ2B3/V3qzzUsmnIhzUWdxs0B2KZxy0e1NUTVHKBv
AoSPqTcsFNOB5rX+OFb3S/7X8CMn2bWSoCIIWIF0Eer6ETpmp1ijy4uW/z6LUzFioAsNCYkZEFIx
ClweTmmOgjEfdtvezmwAMYRH1g3U0OSlSvP3eA68faCXXM6cgx0Antw8WurkeFY3LuiU63ioeRz6
Vt6sQErCCCXRk0SXSx+g6mSs4QGWgxr5b66x9V+B4oShS1YkIQUAWgIZ/2cahZmdoImeTgK7QhQO
KhjfL2ae9EdZqv5IZ4/DIwdZvWKd5hKESEACC1P8Av4AC5O4cQ6DPtCZ4XbaybcCJrCwUgeswdxe
OSjwYF3FBOQ8dfJ+oPh+eZtgiE5pqMVnA32HrloRPzA2sk1RaLm/egC5hHLciUAcIVZgoKmBdGaz
btpn+J2aErz7B+LFz9N5DdNDAOg0+oIGNG5+BcvtbMnrWYRZlZpbrPCTF2zuohOwyGfiMjcc/pro
nEC7K5q20N3KADtN3UNQQP+0Gp12NbsWnHB1zpYGcOnFid77gQkKdx/0/GJ6JjbCCSQUoJg+faUB
D86kcFtKN23jQ+Yu15I9CYrroMzq0zJ1eu9FARe9mK0uxmY+MaA+i4LB/nGY0s6HPKamUlES28Z0
UXDeo+FSlYfKjz8fWjuFTtcj+dccqS+Ze88Hvh04F7DR5r1wvGmf1O0MjRqEjxy8O/CJUFzm5VOb
gCryv+Y9crmqrV3pf6sKrzu1ZdGd2DhhO0WxylBgdxWkj4sR3Wd9wJu5OEF+Fpj6bAJFPQZCRyU4
JOOpIIM8AaTMKbI8ZzO65bVJ+7UfTLB4SI3mpcdqAYaT2bCjHFDixh5d6hIEt2olYHR6ylsDBklW
Ct/soAMIP8gdlq6iHKvvEW6NSo7qDAQWwH9dLxat5Ykt4xHKitPzo9xBZQow59Tena3TXxUQCmsN
ABpHtp181HJqyKGguyyH8glcm2HZ1AlbDpOHP3AwZs4K7/0hVKULnp9hFzshDefZKfx4GZWpQIVB
uc9OFpvXuX+lgCZkAHavckAvVqqv8YIPoPqn4bqZdCR+U/o00QhdH2uEjW21l0dKOgrSvAI+vDvs
xdakH0qHJIcu7j1uKv+1COJ8n5kyA4AAnCc4iDdaNuT3aykvfAAXfPVKLynK8yKZtmkAzyYWD9jE
1BF8hFD1zic8muisFeY3x2rsHUAHwcoKoNdq9kZ+haUp3oulNEMzHr6iblsBhpKPV+7aw9VzCgvi
j+Lc8sDaghc4hAVz5dpvmAQaIR74Birv0S4wor1UEwtdO3gNPNlrEPt33/bYR1FDIqE3Db6Buad4
jtL8AD9hviygh7PUpixPiT5MSdM/wdgBTDiuOGAqyGWGVR1yA/yBPuM7aUTyY5oBMfISNz+xVIpr
E3v5IjGxZoagCVgrhX0sa2Z9OrTw8jhG+NAd21OHxyDN5TGPuoUcvBq+D/GKnqmBP/9iIkLzWD9h
6eFIz9aJnpiPx+zfw3q2yt2z3edLeJXyjRn72XkuZX6mMzpgpwsqSd7HK6ZHrUEBxeo6xQbNqPFU
DnLAOhforJZ+hLn+wZEtpVKgwlm8i56qQur27hwd6OCPAA7t6BQezdCbZ/d8qmdEj0GwkKNDHWN9
2o3ZR8uqV6KVNlhuw+wuh/fqVEabvOv5gSipdKB8HVlB6IMTuqJcoefSALip1s521Svlx8YaguWA
m0h9E5rxuNPjJrXfL2sWtM9OyUHyHGBACH9Y4y0BwvqYFuW0kDoECznYFwbkQxsnm9HWgMQOoBmj
PtCZDeQ2hMIyuXrkUlaIYwkWBpQy/0ykpBxdcazt6Yo1jrehwUeezmyGx6WhQGVGXa4LwZzvlxDh
cI55BsIrg0BiUQUKejc4EDuazvDb/+X7Bl//lce3eWgXWAngSEMy625+bhabx7WPS1LXWo0czGZi
jMRTjx1MUW6BZBtPlPp0gGTSiWZUvtze88BULdGxV8vHqxZfLDSM46mCMTNev4YhpL1gNog/HTMP
AxyqbTQGht8vZsPLVoMGWT9Sgxy/OmOqds4In6eID932wRQkkiHsfn8PUIGcRmmArsDZ7yvuzENK
BlH5X7ehAd+TAlCAPoALk1bbsR7qy/R0HEmYx69RYwRGHyIerodnr5Vjr8C7ZgcfdOuQzIF1oDPs
tVy1rlBZhRqX2lLOhZ6EWjv4yt7n9EWKDw2FjZCImICUsxXKH97izrX8i51ZFRV8wXPok0RVGp3H
OlihHujs4RqErwmxNYm3KVN7XogGEFKsmp5j06y2Vj+howcYP9xQkwZ4w9Sz1grM2h21HSJf8uN9
lNxQKaaR/5z3qVNBo8teL2xqb9yBP8Pw65FyX7z34N6uO78o5aoFaKVCh/7EtZE0uUlnviV28C8D
1JGmRFbchywHtJPmCA8ma4vJRvEZr83/eV2tgnw5KKhZEl9EeHZ7Ei3f3RkhFOJRtLvTRyjEAn13
94wGWPW/Jutr6U7A3i6gi7uYdYnbFVNxYWiu1bNXnilFB1nW/oq1jhdSCHCevNDZUIlPcymflRaM
raDU5OnmDn1k989b/yHoQ84UuuGV8YM+/MfHTuF9qv7TuA0UejwHfa4g+p7AV/E0TSV/nWrA82PD
m7cUevCogkfNnK4o5JGKADYaUc0FGuTVMVh+GYYW7uGIaMZcF/CKjJ64o1A/V+l3IaqwxBvqNvfV
sI6FEDv8cefXiItXmgABFOzBzDp4souz00Mj99FkoWYKHWJgNG2B1dajozIWEkikPDJWvj0mx6wp
E1BhbIAJH3ESQZK86X7SoGHUeLfT6d9xSddlpSjCkTkL4Dih0+zMwwVsxCpMMiF+zOaN41H208MD
bVFGNQQnHSMGpDpIXmZuAymABcqKNmiZiPkxCIwyx7NVgBaigdQ98bywpEqE4WwookNMxK5HbGt4
NoUJG6B5D65QSI0f3mN13gY2NhH/3Tei3GPagAfvo280pkG8gYA2yDa90Ry7aH6Z/liZg3nQQ/NJ
QuV+aIc8BH3QRMFMwXpFzyF/c9QjYESYXzkrxXHQLXZ/FnXImlzuOh1aZulteBxk0ElHPz4tHeec
yOaJIpPfnNT0N1meT09WbCfLyuLVbWz9k2fExj+Fr7azX3hfS5WOIYqkxjqAOzXuB73LCvLG2xFU
PTxC03Tc+iiPLurJAX+Qkt4M8hHDcmKSEebAwcldplz4S6fr2gtQpN2lNrFHKEBtk7xZNQa6Bbp1
+unQ5ZuRRcaxMntUs/z3imfvMJzMPrI27dF4Udkab5f0I53RB54BoTk7spVfEjQ1gUNPP7Q2/EEC
zhXSNCGmbsl9kKdpNAvGbR8bB0f49pLP6RX7cn6ECiI/AgCMKoRLcG1KxCKtt3oOtC3wSL2P0/wI
wtACmyU43gRw4ZrzY5ALWKCKwUzPEE0y7J+2xZ8a24wvbgmQs8/a4gTfTOutqlDbp9Ap2OeQRh+T
mZ78CJPIyjdYOc7LalTtc8XGAZyFme2YZTTPwQBSb2R/pTFoAzbP+RBHEI2La/fsStSh0qRcQaG0
f3UiqzvEPUCvFCadEVwH6YYUpcrpX9MaUgUzmGlodPWvo5WKsMNDZ/u76+xwF1+2P51bOuM1pPRS
iEmswFmaDnB0Aj0SxE2UE4D5MmB850+rIojaRQJH1xMdKreuTygF9GECucYl5Rj+wadJHx6hU3Bv
V1jGjvI0gwb/CkHNucFBN4JvM+5LMx73oLkttNTWc4MP7q8BCiNZQcQT5mwjcKRtlYVx4RTnOO3M
pcGz+V0mCfqSTvSP58LID7u170Eao1pXlN3TlKdfB7t+nfRLkFTYmD4r86qAJflUrij3GICy9Q5P
qeJ4zzO2ysXAd9DV4IfZaYE6ptN73CTmwWIuINCz0NIcmKJTca1NI/++5O+rhxqU7KgWe7rG5rFY
aYp3WDaQngDI4WsDTM46BzJjS2GMJn4f3eLGrLcGM8q1MLv0a+7G62xIyi+Qupj2EP7FvkrnS2d+
jSejPqfztFFOxi91BPBh7aG5yIyOXwzh8osD3YDdVDg5dr//5ugMO+UOBlYXupK5NvaGJQOZI6+W
rYphcZy1fK8FV75h3YTCGTTgXizI3q054IpHCDfGhwrWsBsrz6urjD0WFrzolww0wJA+GCwPL7mS
6PB6cByrzQ7rlcnHK09HsJsRy0DbjM3kMCbjXq6gCQdODhmS0Swab/FnAh84kUs/s9tlJ6343Amm
DiqK4jU6KPGXurPhSGm6P916xorat26jCn5PFalS8GsTWK7pqU7EbyqvmqVft82q1SJwQpPxOEug
MSIbCy4r+tDZffQ5nmmcppqmIzcAID/RxMclNHif54xwW5dZ8hYYwT/C6IvncU75YeywMfKDvPk2
Nu16DLzqHZIg5TYORm27atu3WX2l8d4CjxL3gg5W2revsYquXjc332b4B4S5mjdZ4bQg3sw/XGhc
7sUomyuJaaa5+WOKXNTglGIb2xl8FM9T+EpkQeHvKU4q9mGaWb+EpOcub1TyNHt9Fy2DaTs3QCDf
o6kFNHMqZIuvJh4feDupUznNX0yWR8/tWBTHEn7coWFa/Nz48w+qhtDBySW+piYqWY+CSSqsdlmh
gYoPHoB/bQQckfsvnbbaG47O8KQvD1P1QkFV9WI3ONZbW3L7bRIGNOZ7M/01vLdO2vzKOvarhpPF
FzRsEzzfJv/Ud47Yt+08bxSc9K5Jh0+L56n5degByNMXgQGynWFH8Q2fRxnWfexerSgBb68w0b6t
DJjV2n4DypIPFvrcjupCB79PrUMBx+0yiLpgQTkQjVJUTet61wz+73mQflfQToNEwiNHk7NIwu53
9o6PfFENDFrjHMoLtVQXGhhK9n1WFWBh0A/YOT1wyxkEV1+CBsQFx5FaqI+19RJd0rdOOeaiAqAX
O49EPmV1rslks7EFTCN5kipHd4d50Ze+tX9Ydsl+zWHhl8aXpONQZ4cqNCpCTXOdWwEw+CQPhhM3
V8qbbvEpBc5ZhUYLtKmpzdBMfBn0AqaPWW4+RfqQJ8Z05CjwBU5puwuaBplDFPZcdBNpHuXuB4Gm
cSIcF79nXHufLJwE/6dDvykHMOkCO8eeOB/OddejYOyCgQYVBr4ri/QZlZTfqcegYvCk9iAlEs5W
bUCM988c3qNEzlAm3HSOhMBylP9Db2mnw3+rlmCa0hucDjm8P4EOc9M9hT1kIy/MtBYU0VU1DD02
4HF8vqqSkHE1UECA1nLqb0AD9zYVz4vdiIbSwnOd5pkOMzozYVkDW9Ex0d5zg9pmnjCvNAFddbkz
ZzwBXVAMRSgnR4StKX5fIKbsn6yC6bxpJ1oMTkvAfTqttDzgPXYVA/fVukG/d36WrY39rsfEj2RI
QxAFwM1j7UeCdQReTeJiJnAugh5cZaJQ3sJ6XIcp2nAhXud2eP9RktOj1D/a2pcrUUCADeb0wFDQ
D5fTcJVBHnQsrLAaowhUruIn67DWxB+bnydX8DO+7vyMCkK3jtwZe1Cdu88tUvbm+fXFbzg8DvGg
AAUTDbSq9C5VUk3ovpqQSP6Tc/JKbFQQX01/bjcDisrvdgtRyM5Lvlvg94V2wuwTFKStc1w1EIW0
muR75RuHGlK6YdK2wd6oGbYTrEmfItPAb2zeZb1IV3jg2HkINxS4H7kjVLCw436WJWqnUXVVOqAM
7LMUFLNzMHVrVoVwFGDP1q/ZtKd/MgviAXniDq9Qzk7XAX5cYWRPcjhzr4A6cGl169YY5K4xpgF7
A/t1ThnA6ZXJUZXoB/A30o97NSV1oBgSO6DX3pUwUQFNFjya/jvG/8hz5AAo42aefXR1gXRuKtCx
ina0jybU0WQQWftKRx62vdWS5tDszMey0Ju/OfjpojxjVvV+Mvti1wrwxDwD29BalStmjlCL0mHd
geVDZ3RgYsT6qmz70Mrr8swjC1rfswIB1/WnLSpKxZIHsfUG28nPYZtAVuQxmoD+vcq66VvXq34x
eJZ14WlmX2Q+xk8jlAceKUvn69p5QaFr3LbCd0/ctZK3Wq5r5ptv6ZCnb6VcNzqAfer8PPZvTVMc
XCP3L87cmm+zUd4js3fNt8IRn6I/Y0Zu5a8TWBAl0FPKMr5UU+U9uQPqLyyP3/s+6fY+71Ho1YND
mZUQe0ntNVjF383Od5eAWRpXcLp/MC+evjq2oatQQ3yivFvnP/I++JyfA7D+hjEY8CBD80x/aEVc
GM8Amy/NhJlvU+xFFIG8iZ2LHvszk8Z0ZGL9+sZQAjvOk7/pR4+HrY8FUAwc2gfbKtW2H3NXTIcK
asAYGqcPu805ZA+cBrh6hGh45Hn/MZvpeMiLfA5jkU8fpoEti8/jeGM1BjZ4cN0AvwoIoQPFM74f
hwom1HCi0OOf4tZMXgXefnDuUTcrzcvT48CA9/gUghBxa+MED9H/zGNHleJlAa9CemGhANeDTTxb
qM/9+xJ75B5vsXmEsLFXjKENPZCbCrTnhKm+DdBvXHVpp/awqDdeEqd8pSVXUg9lyFxXnCFgrQDw
jt0FDZiJ8R2OsuzZxed6YBEY+5Few8EvfZVF1qWdgSlsUao8DZ3z+8BBuT9lCjta0EGmtVCVAX8+
OtKk8lBOMbtfQJcqC0sgo+nvj1R67PbmnB0PdPpYIH167n46rfMAU8Ukfy+jHvMd6MF4zIYzS+zf
ZDr0pzJDo0smdgZiEou3tQ6DsYnBdkHNgkbd1O/Qbk2+0mDGs+JkTwyLo7CYM3iJeXC/0i0COvSk
cTkrVH2LGbvPAZ3bBY1ELaye7DRLVhSWfesBY2iAUWWzMRzsPtvGZi9eSr9IznbBzqDRiZcAXcGX
KG+9RYrX5Y5yzpy0xznOv6IZsHSaxH8eAsAXix6GBUYdWO+ujNTaw//FhkJQ8UFYjSfgNezsA5rF
KVxM/PqYsmDr8jJ4YoHLPDxW+noFHCMMjnXycQCj9S02THuZZlDntwzLO6Ve6wGQkPr3M1HMDMI3
ubccagd+CjRME8WQfUhoHIeZnMWxgdDeoYtNew1mffPsQAY0FI6TfXNca+fZpf0rkv1amXX5fdJW
skU9MlCgrR6qywQ4oUNuMb7rnf7yUC99oFG6rHS2g9H/cuOyyPLFyOCW3Te+cs8Ag2SgaaLcBspy
f41mDeKZq9rZz+587TiWRGUciG09z9AH0GyWCA+ynAv7iYgsRhA0m2mCKOuD6sJL2J7hX/+UaDIM
zSgsGYV3OYc/19/vZpvN5q9RL3NB4EOTLHzAeA2OplgpLbUmCO99YHb6UzxWqwe0l85qSMzc51Jo
JF27BfaiD+EPBvoMVouLdEjZi4sy/mXg/c7vssNgl9WXzpubbRSLZDP4kf3hB15Yj67zzY3bbol1
R3ycISF7jT2lFpAgitcuKnTLRlenqCJFB19mu6RO+t2jdNVqUQEapNwj1HMFShq7R4qm0S0HxX8p
ie0fWtma11GlsJ6Dl4u3iDxQHBwQwZxFEsT1pnFyhvWPjoNcqSdYudob+HC299DX02mgNGSxbeFh
tKCcR5ekEzexsXPjz7fwcyZ3eJx9p4n0H6Q7tI1r7lB2fX/clPKFZRd7Z45f7vekXD9l0LIYnlAU
kV+TCsULgIZ+djbWEb0TOS9O240brAPEbuyn8or+T7Dgdap+snbPO6f+gUpdB9pd4TxZ0CvdG1DQ
AZeM9W+eVF9jfTNs7I6DnOuP6MlYk3YJqZbMvl9vW9TIH6onn6S3aQqevwWQNyjPLRKgqheDBZHK
e0xDgPLV4TQHzrYW00uL/4dnr02iUzlivewZM7tBUUmERuHJk+NP40sChVHKTybgIUkj7S0UwPgN
S4CSF1iCKvdJNSia0/O902+C+1OfYgjTfE0T/NIer4j726DMA37ouX+/7J5zS3ddOSw6VkqvCQyj
D0kzjlTdeOlBV2npTK5do5oUtGFilPjcSFpunpWzB+bkjQTlaH5UiPRoJGBtanzR4/CwA6DcX+Ej
N6osAV5UvPnRBiKIoXTahl3cqhRnLCXhB+dBoAV/Jyz+/pwNUxy64Ogd/8rXwizPpYA6gh6k+aKK
Yr6gU8eDOFPg9PcBZY/GStouD4Flz89p5Bx7S5hFmNetCexcbW5Gpw6elcexixFseR+tICu3LJ2i
wTMKowK6uc+TB+oignumGu1V6atkZXwjaZdBNyPocA9HiOXexeX+GqY5nuU0oD8E5ao3YMeN9/8h
0aKyUBjxzobhAyXOoQ5leMAYUk5qfVo6S2PRwQYpwDdSX0GTaYDCojRCD+Iyx7y2AJehgc7IimXm
pxYoJLiz3YmnqXX9Y1VLBlRR9cOWA3+OO5s95wwqo37meRsK40S51wQcIz1GBwvo7DUcZMQSQB3+
zAJoefcJdHYTe1bHNoFGKhqlUre+KUOHKLKxgU+86S1Gi41DB5NB1yrKqv5gRFjn0Rm8HfVi0ISJ
ZABF4pCSvp5z11J7xC43v3OzAuyM2jYmfH/Ajyu3Ayyrd/BJA5QFeGC46qCp8zhQ7s+0JAO+wR55
vYIS3xyyDk0O8kp7eKjRGeUUDKlYBpQBpch5jTzYKPRbz93Ovf/yyLOqBZ4cEByDyRhamfN0HmBT
+WUEZIGzIXr1IbHzPKJeOOm0NMH4xBoJGmM6rEDr3vij36+MCtCoNDKGndL8YnjOHMEQtV8ms/HX
trDYsh6V8zIUg/HkJt6GIrC+nJf/nJ94cPil+TQYKzfCKiW4z6eL9Pxc35+ix3xvztO17EtY3eiK
fBF01bgAYPAH5rIN5aTNIOOhR20bHINFZwJMBfEgvuiZiZiGHgd3AJHq9zKwdPZtUdhoAGXT73Ie
rVM/xfeqAPjMEC3VU2n8vmSdAfnJ0ZiHHmoLXRmAasqda0McPnayPsGO6j/jdkiqHZ7SatFyF+OP
+VGfYoFtGe7W0tWBhsfpKbYhBKSjUeDvtNDFGhGAI0flhNqNvIvIwPGfJUQ5KUeTg1aOSzaO7Ypy
o89PJWB6l7bF66303/ABFdcRKAss9owvHauBVR3xRaSQTZD5Fu4UgVuK0USMLmTdhmQ/SRsA2qmt
fivMK4ghYtl/fOjNS3r89THwcQFE5P5CF9MaTw86smbHPjLFBshVVObHDGLsQwNZdn1Ghwiw6Htu
LNi4SYfk9Bj8f879X1P8oBzXSZdLAGQCrN27CmSXlDXbKuWockEA8jiwQq3zqkqeOxtYLRkU6iNR
sC0ZW/MfW7OBaglHZCCQd3Pj842dNOY+GHyIyLDpVvc+XLih5AzlRKt5TVX9xuI8/Z618BiziqC+
lFFfH0VmqCUNRFg5lExONwtGD+vGckuwW7L2caVvcwaLRVTNVMPqveFo+2YWy69F1T61XtzEMA55
A1MW7jlF8bMxWfveBG62TKKyuSi75ZtxNNge+wEoySXGPpYBGopZYUJHOGGHbAAb0m5gAB6n7bCr
YlhNVZqtluYMB8eq8ZYCl41ydBDNa1vgOQK+D9pwXXuFqHS8UumkoIaVYgFeQJxmhSLvv/FjfHZc
IMLcfDyxAWgZj+OpUpvDCDdMt9jYaGl9ZGb1PJVjdK2gkYwvtH+j9GNWC+nHD9NWz8YsoqubTuck
q9kPBa28J9diwcUJX6JIxV8glFSfzAB7Xdr9c9QGlmjOODs2WMNSsGE+tAP7JwH/88WOJpRcmmDc
ZAZr31wjAF83lz/+xwTp2toolaGGjjrfcRI+2LcDShlFH0H1QIc0YA0TOwoZvBssgyleNE4rhhU8
2MrMeZG99E7Ql39uZs9+mb3CeXHr/mIxfB8rUopiMOrawhQ3gfONnzcLaMklwI/hYPMsOZoq8iGI
O9rLvwYopCk0uXc6QCUohr5HuY8tAEZrF2rJINWMXp6sg6EoXlv00Q+xiTpennvytXal/ZLxkMYo
IzMTKt9BJo6UM1gyrUypErT4MP9x+f1uk2u9zLC7sDr5yrOuf0mzFdaN+bFPmjWkxaad1Bt6fNny
I+UpBCQBj1w5giEM/k2/qHVVb2zMfonnZBfCnsc+cgO48/uIp0uC97jxrStAYvWWcnTdRGVCT1cM
KRZBme4doLrpNpRKRi2EB9uGZTUXAIPVRgQJvwoIdTMq0RFIxHVqgd7ssE38aRWQr+uHHx7r2rCY
AGSJbYCW5jTi6zjh6m228m8GMFI/q6Y5oPzZf7hjLVeQzFJH9BtbSA1kl8jFhnO2OcCodd7eoPUm
oMFyc1iQbacKnTMK0yZZZ6jqfemb1gYwFfy1TE+DOubHkHoC4MPJOflOG4c0HzRTU/utzWcDdLIr
kP4/Ka8quI1mZsHWnGfY7BcjYDLN3O/gdfH7zNE5yCP2O6gC/v9GHT2P7sIc+yRqEyItup7VFPDE
yLIRynl/qmBgySeQaXvEw/cWHMwjZboMQJ/CreKjbEtrEVSivZReax+wq3GXWe5232+eFzXfWyb9
JXY6JpaiJVC5AmRyGrabAOBUZbxB5NLfCLMFTHtuUajM/EMxtU8TauQXOjiJtC9+Xi+511ao1/+b
x6/MwnJ1SLaPHErINXRfezvslXmqxHQjWp8Q8XtWus7VRE/xKTA4VHQ1rS8Yugok8t7cy3523oV5
o7QtG28rTHdYUaivlp5wr9iFqacazP1PV3v49++DelDH3JxvTsWbN+H1a6C169tYZbBMyHtzbYig
ug1Fe4A4QgyZaht4dxVDf0Lns4a3oWehc02Xg9qMUi0urzO/+3Q5cPQHCC/ErzNvsCpG4aA0PGiW
sHyTT1Z881VwsIXDXhppVucircFI1vm+s8plY0Xj3vAG+6P5TlnpTXIfoACwpDCNPFAAgto6z/he
Q0kFmmJU0YSjpn/KqgmSvPioQ6xZ/JOc5s2jlkkzlMc2zjyB8cDtRV36FXQizYsLpaADsD3vXm1r
MkTWVwffVu9NYatr4TTqSqkIqVqnZq+KFmD8AMbUgZzgDVN5CJwELAY6FXOEhzZvbp9yNPFTfD+l
rCNz5Yf+5JUHp5kXpQ1CRTC75o+kW7JhSn9kVu2HKTru5xjySMdIghDAGuncGg5B/U6ZP8rImxYB
mn5XV7YtgEJNsgH5ynht3RA2XwpgYSe7Ai0XYwcIOJEQrfNNQkRxSmPnI2eo52Ro5AGgkWy6gMs3
k6XPUMSrvgc+FO+jJJguRVm7h9yFDCUN4NuSAHj7zRuFAttM84ewRr1mLT4FmiBy8+bZnv+Cf4ja
pfhRrrOmNz5a3t3vIKPGDaNeTic4QENANqoVOLHq7OHJuwEMH8R5BxZnm6lCU9GVlYCvjI6dGO3C
ezyhi7qxdHxfBcLfDID0Ecy8rvbB34rm+WlgUjyBO8WxgkQb4TEAqIR4yqKOL5Tofw/YeTU/CT3w
1xU0EEceBirFIUCHzgPdyk9bvlTQnNgJk79NhuHeODD0S6jeoCCFps27DZSNlXberRsqtcmGMt2k
0vdu/YSaIKzbvigIJO9VG7Al5e16/KjaKH5u6kKcQT5wF6qawEszjGHLLNvYgvA2hYNf81fDC8yT
HeU3iqLWGV8Y4FB6iA6VFRzx8bMno7X4awHR/UWZBXAFw0ty15n+pJ+O44n3XnBwfUDcdXTXmwRl
AIZU4DXcw/+cZzvGcILF6Xszze15HFJ7m2qeCgOZ54PjK7yQqh+Opg7RBovaADIT8GoFuT8Cwlqn
AbFoVihV1VsKx8G/Jq6n1nBp6zeSmDSE6Yfiaoit+3DoJR/KTVqCfuhCcxToM2w1oupQMOCBGMpz
zwO4V5D/98oTtuZ8h620ve3qqDnjGVytgN4Ur44LP1jXmqOvTWacvADQ5IWaNqKqmouYUAIFBRDE
yD5SFxn41XGo8mY5W1P6PXI9rG/S+Wb4/PfaO24y66I/hSkGX6pMONAh+Fwehzirp2PlAH9Xjvh8
xxGEelfg26tPXcvHV28QCk3nol1wszOurTnauygAgzQAsODddIFC95X1PYPKrwSaBqrp9msHdf6V
CY+FozJieezMOVhlifReA1EWi1GLx/4aIaP8T6CScmEaLozREwCwxsr4IuLI+ALuX78vBb5EFMK5
BlqGQ2atKcytDtrvaVevUTcRocnEsDICP71lhv9N1ll0yfpgvnhZ8dMy7eyWtW298lBj2+KtgRBd
Iq+X2buJLzLc7Gc7pKuDofIXUAkbTp1XdK+j93t+q6x2M1Y5W9PlnImnGi+dl2JQJkRT0DT7P87O
q8ltJNvzX2WinxdzASSQQG7cngd6skiWlX1BSGo1vPf49PsDqlum1Cvt3YmJbCQAUkWYzJPn/I18
GEk4PgRdZz10GMtoXS3PS6/0c2gyEyLRS1drOWNwLZcJqwuOy6eG3kHP3HIZFv7+DuJ1tdEaJM7H
2rGev3zAraFKy50ZBEjFWdPbaOrH93qY2Wsp8+6MgqD+kPy9f5z3u1/2z+d7rje+H0C7r4dm/Ov8
ljc5wRvpRLBebYauwZfMctHcFr32OmIWWQe2Fdxk8z3Bne+Bsv9011bl+Log4pr35ogk3Y6e+3zf
hrG7GhnvsI16zJvW1WMIaCYYAN0YX2cRGqymeGMalXeO2hBC0twNCw/sF5o5OH/TrRR0gP/Lh1rh
zXrOfPXyIbuVObNI8U8fouQhHz3DOWTuqO07O0D/Kkq12670xbpnAnxfOOYuHKL2M8qnr4p2SN+0
UYjoQhwnlzQPp5sosaJdHZvhKzWU4UpQ6P8ci2TVFpq2tbOAEonm2KhX09hNJ8+AuyClQTFZj2Yi
z8qvynKzHNbnvqY7QPkB3IWWKXeK/NbDVPXwSQF4frTGYasDO0HRNr5WIBHfVRrWVG3aD3eFnSUH
IewBjH1tXPu8N1fKi+7dJKtuU0f4RxTtjUNOJvUWZexgExTSfBsbWEnpY/1nb1DgddL80xjxQc80
20dKXIwQJJFXRosW0Vj7brB2kmE9MTZhQjV3YwcNvLLF3KLv7m2zyu/R/dPt9j6Mk+5eYMJ6l3k+
S6+5N++PdOx0RNkQpMmDpbvVE0y96qm2mgPiMeXd864JfLcGpOu4HAxc/PkAWTmb5ajlZCwkdf/P
5aCE9/L0x3IAs9aKL0hvvMY7oiLavA6MrD/UWuTM2i6YHPU1bIhm+pDha4tCiOGdWFhYDxYr4mW/
mlLcDQY/Aa9oxUdAFij3NMPTc75J1y39JtWnv7pF0z13n7NVgUulbj7ZdlG3Gfp+I2zPOyX6aJwj
s1Hb2By0x0YSiVilAU8/NTdSIJhYKF40q6reKxfnCCPIP2M/na9ql5VzYAkkLgzjjdZp4mGmupyX
/XlbjO/HVr5RmWXvnLpPN2OiWPxE8n2LdwN2ZV7Mmr9Tux4XkxvC3wrhd14iobvjo2p8a2Vpuvkw
RDp275lCwdtsuhsDrS9IJfNmM8stjyn08ibR2lWXe++WmtXXEtY3GO3lSKzrzQbCarteul/PflEh
W7rpfLIwo29P/qbCZtYlupNRvV7YbguhrehQVZ4r6CTFtVrbDPAen/lvy2E/71s82WfqWzaf487n
9EaK4bAc4jVZGTGtgkCqy9KUDd7AWuwMW9bW3iXSKw4vm63h1EcEs+++2fe82Vj9A1n5+Pjyywho
LWgOmb9evjspxv7SRVtt1u8XCO3grFp+XkT7l2ZqcHKv3AAig1DPAv/L/tINt3kYZdevp/YBVj5F
Fsnj8mXLB1JBNtdJ7GK37DNriyRqipQ8/H4J93G+BLxUHnEQK01HlOov0uByxEq0Kdx8Pf7Nh1Bi
tte5W1twA1tBfF17N4UepHeWsuwV1JLuozSKi0D14rUmKbyMyGQdrKoVr+wivltOaKB1rlwG7jsv
SxGucT1tU3d/+kZtbk0Ru7uhMinzRToGz3I66YDUTkvXDix3bajoz6Ic41URRuLVoGfxZel6vDJP
xnBP2geqLNZaGyPMgneT79UrFKHk1RE9CoyhcfXgjL3rq0LuGlNP90s37nqqJEQ+uoc96fPFxQvF
j/P6+VIvl9XKIEuRHfOO4RTZs16Ga60nNZsQLX3+dttAq28YDXjLmZ9gW+E5axkbYPrnfUtjOGVy
60fxuAsG5a2+Hlg+QWgbn1iBPiz7vSazV22VjbuOFc9V2vYJ4ohxGubesmvZmlKcitJ8s3TCdGiu
IYnT69Lt00g7FtSDlv3PZ3w5yJUxd/goIuX+Zd+ytZzMWBdvVIaw/Nd9y1ZSY+eq8YdssAbIVhJx
1v2CpNQ9pI1XpOWAYTrZSkkVXhbw5fMBGKvmkfLj/UyqtDfLEb4m3tpWBKRWoXny27/+6z///Wn4
3/7n/C6nsp5n/8ra9C7HYbz+/Tfh/vYv6onz7uMfv/9mC8dybQfopbQcwzQsw+T4pw8PYeZztvG/
CluEY5ub3a5FKXFnu5PJA/d3E0zapVVhcEp9oVBp6kmxOf5tDSp4nSaJfECBNNv5mFoh2ijIEzfD
Z9HF4Wv+5hVmBT36Ek1K/N9CltuYs5SkKmLAdK6wzgqFzo2WurveQ3mLaqXxBrWnP+LBuUVXNjy4
shvul8b3P1DWKu7ImrWrTKfK9fOLoPQfLoJSjq7bpmmYwqQ+8v1FsPkLHMb4aidAt2ubyp2y9dgH
3SmQVguENQwoYGHAGOXWdJI99vVBrm+dQW8vXYGRTyWHvZNASDUDbOgHx71UTiqe2ViK0WsFZKLb
t2lwtO3J3WqdRBl58HrEeJse/VNkxciRe2uZx6/iQY3HyfQ/+9LriYdzdebxe4d7a7L1A6d7iNy6
WOUjpsBO7T4YxiYcuoCEQyHOwEStQx0Q7JhUwv1K3CLG/WBlmnlrm5p7ROP7La+nuDUzg2irHk7E
vfmdgY8jlN3kjPlPs6mHwrwtgjw9guh+X3bDdHF6Z7rYc+OVRUNE2sQrM6eQl9We9gY1Cm4uWf5T
SRr8rVUP+65FHEKMAVDumCLFvLuvLAM/WCiJy4cqAZBGr82B7IyWvUGmI5W9RmyIA4UgXdkVtv/Y
lNNKa/NVIjTzXZI4mPlZACJ/fvdN+eLuuxKZHQOLIFMIS6Cw9v3dd9ykzmtvbHZjpKe7flbvHr80
Mqvd9RSpdp2YfrKKzDpa52FfbeViTzc4GTT0VSk1h1zZ340ZONy6QX0qSqvA+rCIV5nwXjcxjlw4
5gTXydP8qysM/1pZUbL6+Q+S8+P67TvtSt5oF4180xFKCnv+wd+8000iiIbJYO+qaUAcKjWjy9IE
oY8OAFjmFQ+a3C37hrj1b5QutxCYssdSBtWmDFpvV5VD+gh0qgXPHx70WqWzu0N/HjNEtl0kL9ZU
yRRym8q5SCt3Lo0anUs1NzKN/rQNlHUMDUVNwkUrvCTdH1M4IgKqu+512WrxriGl41I/nA8sDRoH
2DOMykEoaP5oEGEKiTAo40RvB9f+U21FOIu2crzDYcq94Zb4971q8x2KP/Gq7NLyESwr4EQems7o
oBGKPD3n3ijjzbK5NJ2yMEBDDP2bfWQSQCOIDJGLn98Nx/nhbrg6ppAWA5i0SXS9uBseuB606RN8
XaWubkmmR3MpIp1hhktD8Fpt88nK1gXFtfuucRVK18MpnX+cPgJadyY930rNQnvFq2txsNwRtTC5
yQIoCWZvuTduE9bYtEleaC/st0Hh3ej4sh70FPlfOGPrTthIbUQbDabMxh2SdB/Zg/MURf64Dxog
LeT3jINfK21VzGN9XjjOITCaj42vCfG8bzlgV+6mU21LLYXTNHIMm5jqzdr1EQPyAa5v89g0L4lW
dFtHx2gupBoNMQkG7KSBoCVSXJFICNeVgQ5UlgL5SeP+YcACZ4WChti02E1ABu3ah6ZAdtYJcFLS
4/QwpY25rebyd2N4IIRHyRQT1j0E8sD0V4qlBHnl1p020fxMJqP27uc38h9eK9cwwTqbmJnq0lbz
jf7mtTIwKOrJxlQ73y33IBLVjeFLs1rVg6sQM6HfpFW1Z5x5KruoOPRxhABUXyUUb1HMwHbk783A
jKrTsrNwkdpApnPcaBHWNLkFaHzZWppaU84ONcSLH0igYM8HmsDeq+KQj1axD2RhHvyKqXa0cJsC
zDXcVqAgKUGN25Yi13lpBsNJz32O1yVMZrCt+jE05cdhbACs57Okkib17hw4NEtXVtsGT6STMtz0
5mszeQIQqQ+Km5EuX3mia46Kqp3Te+JUmsaMi/dAgnLDexM6Gj5x0wFSv/2L+dp5OV+7Enkzkwnb
ZZxzbePFnbAACWrl5JckFswQg/YJEyfbg6LYIldja65/7wm3W0WGjZi6kjW+D2jR2aj9WvCgrlrt
8bb4QblFFUdndp53Qu9MrnlaUQ7qO3tN2DatbVvrDnrshpgT1DXrScN9leiGjRFXVoQkT7mihpvJ
XTfrsqGl7t86qVFc9fKIOGp+IYWTX9IJImlmkn0iyNxgy9Y/majxPQknPBGnETC3Mnumz31Dl3sm
vy08uGVvmfAwCRneLExLa6z2bs0ivgjtv4iaKkiI643hzay16qyW04Ym9zddIhgRskjdfj35y+cd
IoYVDgXjHu5zfpdG+uXnb80PsRX3ytZd3eZ+ke4W4kWAGSirjUwl55UWXBrMc72dMVr9U5tP/hHS
R7+e5m7k+xfE+w/LDMJQYW61EYFoWeWrRS1ymLUkTUG1HxxAehoUNQVXwfZotojXaY8SWaVDF1ne
aWkguWqnQaQQcCTZE/iK6kHYyP3hovEx0MNjjaTqEUk0wKc4A9eUpYDoI6Nsqeq1zW0hoGk2iaZN
B9kJ5+QGWo1YQdudlJN822RxoyjTfNm5nOM1iPtCqdmHc/w4zJHkNDdL9+s+vG2cBF2pv8/5ejhp
4j+DumiPwRC5JN6Z06hiU61VWDHWKcwG08LJqG2MLt+pcGPMvpBOGGebvKFQ7rI4hHbSBKtu9imt
csvbuWE+rktJpGforIUdPfOuaOe8TWyAlgQmzlEvXONBxlhE59n7nz8FhvyHV5YFhqUcabmONNWL
x6CtxmR0GrfdpVHmrZ2wFYfGgWa0LYV7g/8m+LqkyLEBkNY6MqYAsAiWJFFXflpi5NwNqzkN/YT5
b38y8mBg2CPFk9bjAzh7RCzH8oTgeXAKUKSZR9GlCc283Tll/C5wmuHaFFzCGKEFMFzTxU2mlLFr
vnO9Hp4wrGytBiC6OfirTg7TGYLuX83STUVPkm5C7q/u6/Mo0/rMpHoXaGG4l0OG7FufJA+DgVA9
KkHhatSEcUoMhSfrZH6kqjNsjWpdzkwEKN4bEuDq6BOVHmi2ExVcboQ8uIxgSZnIk5zXE+RM/ZM/
kcscKA3mcdedRKp3F8jJe7MtppNPRnnje0ZKdlq126EL8YLJoGEEQU5CHH2fSujx+Xn/ZLR7w/L8
tZdG1aYN5+Bsfj6MUDu7epUem7gZ0g2+tzWubLBOM4SZ9jIvxbrRzYoltshumqbWckR6KBZlvnnu
UHUsc+R2Rw8dT57HY+or75T5sLG7QA9gusye4HMTQF05GWoEKUhEEjLr3VixD6KrcprqJp77nTOK
Y9WQw7Gd+ikotfealxczfqx+qiaz2qBSM+19chDAiQH7adzlm75y41VfW3WxjuoKHUO9ueiGrB6n
GhUt9PDcNdLQ2JK4/aMO/Lsa/PLRl8hDN0E9HRWSMzvwCRvI2CWu4jQh65TT0lV9ek+apLuMIvlA
3gXuXew0T03wOptNS3lQAah+8d8mrHcoQ2EjGEgctvzUJESgySPkRH7+Rol/CCuVY0tFacWCxejO
L9w30QhSIwWpo77eUULyEf0OxpNl4Xiq5+VfW8s+ssozra7HCic+SaQ0HluAlgzTanM7+fN7Fk/T
IQOpe+PKZOsxF5wWgw+gtgCBtJPQS5PUT9Mc+sQ6FQBebgrsAPdWnj1RQZcnw2YF6fThKqlIvE9a
cTBdNd1W+KZDT8QhpsHE6xcRgLB/DKpd23b4Hw1R9ZzW+ObX++WoQe21AffUY/2psKYHsu4s1eem
avgNS9cfbqFjC5jZ/rkeyq2OXeh+8jsQqDDn97gB9asc471LMK/ZB6dTl6VrTCg/aQgPdWiA3GSD
uTFlOe5ypyKMbbJqW0Z2tLX0aHoKHfDs7aQO4WSH55iFxmoqSHYUuqev3fUvbrrxTz/btU2q64RA
3Pzvf3bj5j4pRIiP0PC6nZysnuLLFJ4jp/psYRViZ+U6lU68j6xRrpVGJXJpnHlr0iwGeRMNEtyh
rXn5GiT6R2rj6NOhtX3Cpdw4NoPpvppge4OL4pUlKDg1cxxpxAkkAF9+gDsW7U2q9egW0Pi4fv/i
V1o/Lshd13EIGhxcSCySYd//SiczGw/FbfT+BkPbi8QKr/bclGPn7PuSWd+L2/MYB+SeOoappWv4
OArlrrgWeaWveb7RCoGpt26z/r5HXesa+UI7pA44L9ua9KOaoEfndeOiPUDji+DGplZ6s/SKdkTu
HcGWVZiU6ZsemnhIYf4qWkVpp7LbVYB8wKuehdh10m/rcMei40OTmeProHajbdK1TKohUECj4J9G
yDu/BuXKdsmq/88fCcVkzwMhkNNXL8eBXCS+pbl9g2a3CVU983FpmRssEEjIkXjaZUglnArE1VYQ
9+Se3cjqONsC3tCNPgCMwg0Vybo08jaD6Nw7q4XeyUHKFvUZ0LG3D4VR3k0Yo95FFS5XQ8Vdsex8
XejtWzd6awl7PLdxnW8FysvQUH7xG605OPg+oYFjk86yiwyNzpP/Ij9nlEPRu27BeEIeb29Sl7ap
65T9um4BADRtAr5obhAzoajZ8pu/7sPRyFjrdmKu/T5NbsSgjC2PH6FGW9WXmRiclaTjutCDxH4d
k8iGqiaBF6MQHV5Q0eAFAMW32D05GQKtPQYMSNKjK276Y7nx/AyI8gwsrGSebQanbbaxhBisyqY9
mDMvNvCTQx6XV9/ytpHm2f8f74uSXGTLJnulc4G+f1/yOG6zYVTwNAARnGGjmmcrR9G5Lo1u3TvG
7aSV/Q3e0Pk6caR/tYEWHxovfYMvRgBMOG2HjS3SEo3J6dayLUwYDSYXqladfQrdGMSJa92nBcBL
e/iUR4XzODSvIMCPRGLMNhN+WLDNjFd1jEYYmMTm4Bra0QvqbTkm3ga/FxBRQWfcZf3wLirtLWCZ
5JNlZJTWXOtzF+fX0qTuVjj5SWveUT50nVVi/SrR9+OUCSZa6WR5le46hKHfX6epyPSissnEdD6a
TlA8Hep+IwgSM76dTUMfARjdB3FMCGSZ+bFK8+CkCbzZSqBSrYEN2QLjtGoXGet82Ht5F1yDMAmu
QDCvut/+2ZuRfc7qtjsE/AZo3jnLmwRtCjmk2tWFQbr7+eu/jIXfvxqQRQSpPkZK02Y5/P1vCicj
rMypqHcoTljrxnK3wAXTU5XY4lznuXvK4R0P5NrODXo4JOLtvxqVYD0g7OCoOzZQt1Qb7iYQB3dV
HZoXLTwzHGAnN6rz18Zt7e0k0ZU2UazUFQZsMaaPAaLt4M6TdrVsQm4dALXTYCwImiwc9rpiETSz
uCBu+OfeTqmdRcmpK9pyHfrtxSY7dVhIMHVSO5vWzAFbVFb+UMcIRVbxeSZqbRWZrlWeCUqstbMO
vKaffyqS0rpmnjTPSRHsRlwpSEVwjTUDqVyMqVaB0ft3ZjtFz03VBp8Mao2/GKHEPPG+vA0mmR3T
cl2X/7y4DS3a/4h0ADaOuVzDJk7Rh8UgCv3RBNXP7pM5dW8Dp9LgwJjaVVmsU7XWPZO/gvTUDpQ6
J/c4Md0dEc/7OJGqOS/N8GWrJbmErFPpbG1TRCcYvFR32+iMCHV0jqrxiQpcdAHZ38KqrYJVk5Fu
B4+BGHZ5/4uH7h9+rSFdQyf8UhRNlsXeN9GXlQZOi8tntevFZKwrH4Rpq5we6IUb7/ybMfOQj1fp
n6Mf3I/Z3k5FeY5KKo4jT4IGZ+UYwXEOKjRcK+fYa3l6naTsqDe2+bFG0Nrr8mztp7Ldoy9Ocq0f
3jhRglcnrh1rCjXVeuo6tVcijTYhLk4sFPWYtT0Npa4GUXM8gUYEB0/93AAHUjsnBxgVsppYmhzQ
w8UtEOmaxtnbq8C4r28QkhtHuD5V/ODj+uP0bneHxLs8YBofb/J5zSBV32xkNr02TLyJwykvWGqa
3VEGGjroMg/n3KncZiWJ6hi+1i+eNOvHEJCEm5gvOnUq3bLnufKba18ErEEtlO93U4+p8sxU0Se7
PwRS7sZcJWtVGxSjJKJTxlB8ahy3uw0FUiLS3SEqlr7JkNjblLlB3rJwPhQiF3OAR1mt0y/aBO4G
bUdqcmASlV3WK8fDiV3Tx2On7vTQs/BfU0eBn/oRHgOWkq3engQgqLLLxcHWBrEuEcEQttqOuSSh
nqRcGs3alJXMDt0QfPqfP4qMeo5jSGFwUV7mFZBM74qiSKsd9Eb+AHwnq7T9EFslzDETc8FEd8++
50e3hpcYa5RI3L2r3OhR4u59rrDu8vXssNgcNEUZHJx0Kf9Lea4V6+lpyop1D5WmLGT+yp7QccLp
0t8MKAX52fixoRBzWCZCsLnJCVDxGI7i5Ij8XiWwL1gnR9UqV8hIizgBp9AarCThhoN3rPdljbZ9
nUDc80wqZXN81Y/ivYdcwm7Jdy1+KuUQp3sYnJewGMQJRou2RfIjXqlSQ9HNNMZ93pMpT1G827bO
6D7AbHMfpmhbk28jZDZvOvgEFwS6i18EHvaPhSaKGpZhADadx72XgYcqopHEmjaj5WCK2UP64PjV
H+mADkjYFozWAeAvC+DiBcCkfhSeflMlVnuoHdtakd8J7+yqewJKeA5TBeMnTPG+VuZB72V/QD+W
UptbvsVaPN4wn01UOt9FpiUeM17SLrM+prkdXmJfv7OBJW5GF1Ioc9CbinLzqUucCMxjgRGzX8I6
KSz8MSaf9KFLodUvmfvTj9YQDwC4yXc4sVGf3dFXN1PWPQYwLM6KJIkTWWiSe2kMoYbGRPmElJEA
1WCSnvn5s7xcrheTiEMRR1CRJwJloPr+1abk2pZU4Xm1G8mCkpLXtkUzoW3LCZwN65Cw1D4Pbvku
742ICDziCndOsyM3DG6fe2z26gnYHkNyXpqkgV77SUTZeerAE2TxzuDzMI+q4mBZ25qIb+NVlfc2
ZWGxyqeStTtCN8IYAmbr2Uy2GeRtGdeXRkAnrXyDuwpRNqyim5//cHueHb/74RTflSFsQZUMjfOX
gRlvU14MHc+RnOydkY3tDQ6wArgdHqNlGO4acFbruFfduh57DOQK3s8IQipF+jDelAPKQOiSiMd4
fJqAfe6REkoPjS/umrjXVz3ocLxqEoSgzR53ExXHO/SNd4ODOUwJ0uk6asMuojyAZ2xo78a2xHme
8bSh1lGCG0QCW6nxE/+g+WaYTEwVzbXN1flUV849uuoa0mVjskMup9sGWp89pvbKnI0eMtdOTxb4
qT5SO9wlkY8qg6035Cy6hkrghRDhN+WqjtxT/lQBAj0BsrBOTelUh59fY/eHjAmrQ+ksr6u0GXpe
rKFmAG0EhDzZ+Yr1vlWqS+Hp6iJbQisPtM966RKZGGRTI01dADtbFxNaHGfpyL1MmMGyuTSeXSeQ
5bN++7wPVdJtQfS4Du0ou89MKH6eZrc7kXTZ/bIPOhGgTVZNW5JD3qU1QENsNAufuyiHqSDbbLqL
FZx04k79k+WfEFskVVd21p1KRLeBnxCguoAviN7o6tT1lTotW+0w3caujPZf95vgV5Eqm88bZf2n
2Vn97cgUskLoOX0EEGjvmlRTJ7D1zSWw8XLO7Kl7nfntx7yp42PVR6AuWUIwf4WAwgtjbLeaiJzX
Y9ehwYrWwaFKPec1EtwQ2DqzvnTBkJ8hSb12K11QasqidaI5wymDv7FC9S2/uJZ9KpRrkFbo8gvi
FHG85y4Vu2hWE5UUYYHHUz36xaBi/JgodKiRScOxdYD7pnBfhKbI8RWakGm4G0crgNMLkrMpkzdQ
5SoUcKHkjMzr72T5SsBo+KBkOlHoqLxjAcr5SQu9u1qI6oMFjWstXFO/mOmE2BhFPS8KMEbIa9QA
SidbG/g5vyPd+DRWfuyvkpI7PaPq3XjCncyw38sghEKom/6T38AVcTRV3Bh2syFVVTwGiPxYaVji
hUkPRFO+V0aDrmWfV7cEmzsgJdBItdQKt5iz6utiVs/CjRoNL0362wiPEgPH5icSP+LV3GO5FF+M
unszllr41BnxR3eA8P/c642WzKfHRZkPakOnbrByiFdLt3fJGZVpt1bZKO6U8D2PqOiD3QbdrZ8K
ejACqpWoVAjfRIOURhb+mZhpJz3LkiBCOG+hYypSJKtuWrlTa+6Q+HXv0f0vWYbb3Xst1G4anus/
W83byFhzPwrWyJBHWV9Hda1tY6bzc+ORmbI8aNEOsnYvPk7pHLtwPh5Erfpo1TBS3NRLDmktNcDI
IfDNOPPvqjCUpLhr7yxV5h/NNs5O/aSGG8Z0Z4+ScHstnU5ubXR+73nXk42o2+JVYiO6mrZj/g4Y
y6dAj8ZPQHGPPA5Ye7b88RowN34oVU2cPz57snxA0bA6S9F+TOsgSWFih8MpNKqBgh1b8ZetwYdM
/vMRzpA/rO9dA0oN4SC5IkMp60VKPJPB1DmW7m3hevQbO7AhQYRoCC6SSc9iSnUIrFASJfGwkAra
JKCP8Pt4WE7p5Rgcy9J9qmeB/K9NOXeVEvUJlNDq6/5FQt8O/tbIX7omGkjl8zlL/+vZfREFaygj
zebFAb1Qzgpdo3HTzPoZ3Zfmq2b3i32J5punon3qFoGNFL+nDaXuD4lnRocKH6ddF41ECUVz55qm
96A5SXWVVq3jC8J+m3zfWqSQqUXvD9diZJLzMwNJ9rwa/+g7cRqMzAQWyjP1KRB+vl8W4UvTtxKt
wmUznWOnojZr/GpYo+MhU5zCmthqziw3cdasUT8HHWI6lX2K0XqG142U89QjnoJsPouHkRVevcvQ
Klx5/vg6N1V27mZFR6/JNQw1mxsyUw1UD3Y1Bv51Y4NIVFQY5r4bLQULWhxGvCffeyEKbLFeGnes
AOtDTXrhKKrSuO2i2N9oOgNNGbUf4KnVhzLUX+udI1kZ6kW2QuMAxJ5kfk4aZMIDPwSkMjOx0+rJ
bXPrA6QWfeP1jX/oggh+jcjJ5xGeOmTjel6vJtpSm0PfWzR/G2XPOMfcdwYU3ByzvjHmZjnsZM28
2Jz7XRKcerSsD8sBo5qg/aYZkE8uOi7ZQlvDdxLFNXBDCMWbjvS72jWCaVdKtySNnCZovOiO0Ver
YgaePW8a+Gsfo9bZTWnEERmT0V4Of3POspnEoRdsxEA6fLD8crvstAdQpj9/K3+cflxDACwl4yYc
KQlsvw9qmStDs/Z1fKJtfdoaSBvcGsh3WSuJm6iemS5FO/KPLy0KvK0wPXOXlKI9oLzr3SxNrI2w
RzWNgCEsyBVOHqHxsonScZCsCnMgXYvXw2nZuWwNOliwyXY2iZXsWZVR25wbhG3OXGH/UY9mTxzP
Nl/rVZVugOYOdwbygvvlQvzXd1DbeoHefsqLscL3r3nR/c9TnvL//54/8+Wc7z/xn/3n/Poh/Vz/
9KRL+KnK6/zP5uVZ330z//pff93mQ/Phu842a3gl7tvP1fjwuW6T5m/I8Hzm/+vBf31evuVpLD7/
/tunvM2a+dv8MM9+++vQDDFWykCYCkzlF1jy/G/8dcL8U3//jZpK3uX/+KHPH+rm999M49+OsoRS
pjSseYnE1/WflyP6v3ULRoUC5ci/wjv327/I/zTB779Z4t+mpIbkgD8RluHMeK06b5dDz9/HMYI4
C/Sz9dvfF+DueV3yfOf+GUNt8Gp/t4BxTGPGNAgD/DVfaf2wEG66wrVSy0oZVt3PQjrqnFb1tSUX
+qo170nulX9Mad+jyXSxwqI6CVy/7pFZ0Pd9Anga0OChRp5maPRop2uds9HL+lK5hbaGdFnsZrHn
fV1NH6EeJa9RIcCDKt203mx6ce3NGnhpfrGTWL4n73jpgNivYH/kMzK7Xe2kNawN/BFmfCRcWP0N
8r3JOeqVf3Sm8S0XCCHVzgQCDPJzZfZiqyVVcMhqG1l214yuSxNXuMUZRryvUSjeDdC/o3Uzpa/q
rdZo3XkkPURpf91oGpknZd7rE6ZVqowCJDcRyEUUvN1bbr+V0WFKEDfUDO/RMoLgFksDH/QpJm1J
o1gNvDO7+BUWYy1EZhmuJqXzIR3/D2pWI9qAOO51sJornJOaKLrB+vTGzDt1a4I9mJrK2hUQwI5u
COBR4dxl2ENx9PvI56/1wAWiBR7PzLc+PPqN51A5R/poLDuoXxOSJkW9NZQ09m6nQ5JxW7lFZ+Ft
nVdyy+Vb9evY7Ku10wDlQCLnNblLuU4gqa7Raj+mptK3oVzQwdoK2zScwZNd3hWv61ZeYqImXzrd
IQwrluglggIm8ahWOkekDFYDhTlhZ81hNIgrE98etmgHaEhENnAMEyYnkO/tqkftZE0VCPp7RYQV
aW27RWIMueYelhi6fxA2IvjUZbWxOpdlkJWH6wnbrqLPH0X9aM6lekD46cYwmvdWma+p0W+liJhS
HAQocu9etNbbLM6DddQ4sEVLa5WkD17bn7y6s9Hjsl5ZfaZvcxglQBtx6yGRuzEC+/+wdx5JkiPZ
lt1KbQAl4GQKYjBO3ZxNIOFBwDnH6v9BZLb8rOquLimRHvTgTzwjw8LMYYBCofreveeO7mpnJjJh
9BWgay4VeKhSFGKN8dbF91qg8xgGWwtcPUOUDKbIE5WMNdi0SZXaL4TY1Qbh2KrZbo6tXVwtdp3W
n0U44aTL90lc7GhpXIXshHnr0tSgEbTqEAWmK5BGi6LLJzp6WxrZvi6Hs9mYPnzWvSQoyElU6NgS
fpwXUaz9/LZoxX6I821tQuQNF1cVZkDgrW90SEuzI3F8Ljhj9O0vwfDV0OYL1c6Xx9Dr9fdIrA8l
3lKlNLdzrXgKsTZE+R0VfPpNJ9mwL09jE93hZZ/Mrr6IS4KIRvJnK33TSJbQ8BmRufGDXQZtRdRA
mrWPE27kcd4EJTCDnFyN0ULmorp4NQ+ENlPfRtiWjbuUQlvGNkoMpqeo5OySrXOYyocJOYCooYBs
p+3SmLtSSfxsin3AoMeO76TLpMuI/L66AlX2OeWjV07apuAy6BZVS5EFTD5vrbQ+WPPgxTF0vWG7
/lWOJ7jvxesATUGqwQ62CDw4W1iWaNK8zoG2QWC/4Zdu6Zo7Md0X8mOPZryaN7RNLmsXSYhvrNd2
EHY2pvzRyzOFAZzLPSGtqWqv/83baoP+a5+0CJt0Pj2KvyEVshGU+vFEoiZ/h5lexipL4d+VE9lm
L+rWiDS5m/woRnSl24Y1eFO2EVA62rU0OYFm7dZY9zCedwq1hfVKlxNJB6y7NuvpSILFpVi4tZTK
S1Ptqu+rrNpacXFKSfrFu3jugm8t/bTEGLz1l5XhKRN1RwXV3LfJLkk/tSrmykqHdNHe16PUzeEB
EcKPVHVjzvVWBa6r4ogvuh2IwZ+Y40l3iX1rysEd7Aijp5Br7RGg7JSvgVCGZEkJYaI3a7ELjFoX
ypUHUxQLCV5wi9xveXiNR91tkCYqxoS8E+tOcjSxUNEi2pX55E256hngXNVcP7K19Tqh8dW1mLnU
tPQWl4UL+wVu78n6fZrkqiSL9VTog0fcFVMfwrQMKY+IO1XVj/Wyy3gJTw70o+5jHcrrOVcmzR2r
K8Zpes+2NkbQzDdJsalFLIfRQwosMA10ABPlkkrVpVCNbdOayDPyE44RkgNwYweIUqJbuJ+t6DCX
jKKWvteQX+c4vaEovQhK5C8NqQ4RJMn5i1ROe1xIqhJ8fQ7PIRxFsc526iB4VOPdHCLf0AXeUDRO
pzP9CZ4BESfISFpNxo2CY7WbwNfLuJpkgfwoD10m+xAO9VQzWXAvrymdeSV7OuJNmqZeFS5v86Rg
MxWc9f97dPYaT2uhUTwGwq4MM5fceztc1E1RZiceqBva79YyOYaWO0ZC14iXJfjvejVy61M/SQWf
vca1CcZHOHFiaLcP6VYu6DlgXyZm07UsiKKKwe6KVisUgoz0WNHy03r6bpqpI7UIYkZ4/1L4qiT5
yUoxmCCUv7chrV7uBtJ32zSx10EVgVLrrXIfyf0zK619kOKYbo2dyfnS9NgbygkAfutguvMHhXk6
NffqklV2oH1Jgk6CAHZPQaToqjNvcrKz6q1GYDPOgmeF+RXo17FtpxexnDF+9FRL2cBuao7aTL9I
aMGJXX1QCbsuZ7OX38ZS3acIZAi+KFL1A7jSrYzSa5dXH6Fa+CN0HCCb93aJEVC26oa5bq+6lW55
QrqcFoT34jS8iqV5j8R5rSe6RciQQU8JesHB7NRMAFDUE38yLC6nSIzXIniqxKWLfggdkyw54xP0
tLwiWutHhu2ihkuuMN2q6UacvVadydVgDdRTqV0EpMObSSbmFzOJlolbcWhgI8U+kSa7UKj2YyJf
mmXcjbqN3p/zmDBRm4KTA8YLy4rY0cVNo4Unz+h1l1bOsAW2bpUoga0N+E0pzKSS4pFD4pAaY1q7
ZjbJz5ZORs1ElAX7WUv8pjd3NLc38VazIvqa42admUPUTYXa2T1fidhXDEpPToq9ngG5MzGbFk5v
EBKVp86Id7ya3CahXMmiAZCsPaHjT6jvkNbkkQK0UUmUnujdrX8fESY3dOEuD0glmU+KAopxstdR
ILU/+wKeUG76pRBQiQN9cwysH1VPS4SrQAF6vTUdrS2ovVo/14PJzOqQhNhOPub+IqoPYN/beppP
rRD7YFfuxSzkbmql780XNaNrqiS3uV5Ib7PaFy3jMyvw0mX36HJEJ5FwU4voaAzfaYTZMpNBBMQx
Bmwvji3ZT70d/lzHd16k13yoLksfvQXaVcgrfwT0QAGE9Jf4nlotRjrtK2p8fUjPQTXvFWqA1YLi
K1lVqgBydAhBxs4IIr9KQRzhz5uT2G5icY+Ha5+Xxja0ahBwJDQEuSNoP/Mkd8kRkRSe8aJl62L4
DCbFLjQE4gy9MiRAQUqOxfwKsI2JPMU+RTqjPO8g7fn9Mnp9ODy0kGewHh47aSaFW3UaxGUXVOC5
9ibFw71OYoK6fgiRZicsAgkwrViLSFqP+0Y7RmV37Ikkr4+y4mRnnrJpke1bWaGx3fkzhzw3R7wT
pzLTjtDp8U9n16TojtyN8Ammfa1Ork0airNOEORpOyRb7mBkHNWk862UXKx+2QLmJPXZlbGh0FFA
Y2EzMSckSyzmuAfouANSvDXr7F3Qja2BQVKfacNI4T0oHXJMbTTfPkZmEFStI6jDC81dGs2RPwvW
vcgu3ThcCsX4qTfT66wWX3Ncvegy6zKBimIi/ZiKd8I/rlAMQAxV+UnQGieU1YssxISB6eFrFRs+
DUjwqe13nGtbOk8eNaFbvaQ7GlOOheJXJNcvKIqDWow7pF5UujkJrPAF5lJFCP1uwZ4md56R82Sk
Y9AP00mwWKUi/mNAdqjPiO7ZUKm5D8D41JzOVRC+4skcESOjOclDt6/a72pTfOkJ1Yz6Lqv6hxZG
T7N8ooR46AVNa8HtDYrkVtM/W53QmWgzM4VmvNxoCBRbSB/rgzBv2yfyPJnzB0aw74Nn0/GOSf+o
Wx2Wo/iGfvp9DsOXamwfZFwS9YIIiDyUrnhXyvw6aJ+xOhzjOrxHi/gjHF+IDN4jZuBWCF41JXwl
kfyL9pzXSZIXW1TwcbA/1hemsX+y+6gKXPvRPmyne5DNz8K6JKN5lOPsKib5uxLND8QZp66ab+h0
sjY/JYN55mw9kzHHYtqfcZneC3N6zMZ0KeRfcyk8Z99YyM55U5T0c6zTr77iZktApzT5aRC5ZdLw
ZX1yrce5fgtLxJQjaPv1sMaSaKTw58DOQuiGlzoZb6x471rKVkolVYq3FWL/XN+WzsGzo2WuCe1p
TriWI9zWTP3IrPQaMoiCQf+ItOUNBcidFfM7op0HMc2HAncZaB2nrMddUKPjbLungfQtjoprry6s
WLEp18JNH7sHFbprqUhfaIwfVkAYzHQoJORhhW+U/csUL2+yWZ+nKrsumfnRwiHUQPDJ41seBA+s
pW4DLMzUv3fsANOh/JxZcUaQ+zXtPdNpP+WSX0zmg8bBHiLfl6W2NMa8OhRudaN9sHV+FK3wzEMP
eeR1HRQUX5+JaX6sl1HIezqjE23gml3MFYvdVZMNDm66rYegGcJzkDMYbygngq1k9Y+h18/czU/Z
7O96MN3iVQ0sUrzkNStLearih8qGu5nnV6MJ78rMwMI4HGbjvW6Sa4cqW9ZPY1fsSMp6IE/5yIXm
c4kC5GNz+Bro2fuIEBtUOyiy6U1Qx+fUSgeu7N0o/SAg+g5gU9wLLATNR6a0Z7kH4mHQwhJOgqyh
B5Pd9cCRrj1ADpykmEgyvlSGj66RVor6cTTv+Zxcmzx8Tbqcemv/gABbSdKhyi3Qi3x+Y52nzDZk
+dlyIdeLvBiB05gjsSnZdVra82h8FxLltP6qYNHOVShdlzh8qyZYgEV/lqw3aMuvxtidDWBpqRje
mxY/fhfe81E7NTBmm+KPYYPyAHpJe0bMcTOb8S7wDaZ2k5yzc1i0SNoQERr1rqhDm23Vx/pPw2i5
CprwFAV6hN0E5De6VznNSbnlHsOOSyt7ZqbHr+K1ZrMn+deVpYKI+qfVXtk6mGZ3mq3L+sUkZFPh
dV2aKvNF/J5WzZOHxEhHuMr2Y0QxI7ik3Xsp06BwNDooVHoe6wWYovBJEl1ldHeMPyhgND8L2d5J
HOMAQFQSbkZmPeS+3UQRx6UAk2DemqL5LeWOFBIoTbhsliJ0F8Qait6fkKcEqfiWc4OOIqOBGbRR
z5MAZaQLbmGxPEdWBrXUPlBKHBmbuw6WwDr41hEl1hinte6VKL/7ekf1anC18KOUH4RLshrcV7M9
6sGDovSDJv9VHsa39ejnOdkEYkNJR7qsr0eL+Qhz6W1Sy7NWXLOK61SFnthqa0jxW2Eub5Ys2kaY
ndPIeqK+vc5d9zDVZduJhpcr00NVmpc+ZYwJ8xulfM+aNK+OOQuY0j5ncUafWLsGOa5qnTvrXbrI
89ssYuPHh5PDHhdUmhu/msy6LVX03nlErF/xJbhVBNylTL+suP0cO9Ffnw7K9CVJwQmZ+RshR62U
7ookjO2W/SpGIKi9wmExxatQd8/1mCLD+FBTtqJUZkyjfupy8Fi/4zqye6RsijXv13tVK0K7S+V9
0Rp8z/HZzjwyaVaVpfAoTP1MSurRbJ06qw8tQzthiBPZdG2n/Fp3+UltFNxMvSPF6xiQ3taziwEe
UU7+XpX9s7OaT3UcKRqlv/+fos1isxJOae+/ESl4krJlG6XvC4UdHnolj/DgJE6+LPxok9pDNeLH
BRtsA8t8Wl7jMuN5OVffG5Y/mQSvoqN/VpfVhcLptpqMrUJRMWo8UoWddYE6dSoB8aq7zqhkEDi/
74A08lWVkmc6bEqSEUT5tUwZ1qwH10GzhBE8gsEDVeNgrXvBcW2D5DhowVtDFaLrz0YnfNLw3gWh
6K//7U1SsLIU5afgFUDnh4jp25i3mUoWI93WQLdTdaZLZOymssReW+5iZHswhd116izDyBOSawVH
2UoO5vCrz/NTVSywu2a7EzTUu80hVi+zQoo4EazIpHluYRDxcHjvoQz7Vg+cgyVwCdxEp/0thPp6
VaiJhOc2jby5UDdKJfhLVmxjen0DTCMrYdlrUjEadr0oXwqqZ+vHcfu54I1cdYzPUr9SIzW/wq0/
ReJ1FIt9XL0rBRUI3R2mxjWDyof5sNWrj0h9mUS29ZGznue6vqlhRMBR7EtN6AFqcinjodRRvPVs
dSKXJVvIHi6wZTTHQLI2PKVSoJ2EegXjuCvTAF95zkTXYWiWPdOwXtZ3Mk+F9bTl91ctpzSiCopS
Ua9I/JnZnbGdmhWQOWLsj3LtVmG4STOCCpRxC0eXhed5PSejbvniWG6xt9k6uMDWKPYpTfdsGGEM
BzSsK0dOj2LGZIqVVBN+BUV9DcvsZwYG2QP75QuqZTpiO4CWmqRjmcefyOtx1RigFod90kE4THsR
YFZef8kJTt9E7YnIVBFBmJ1dUomHC+P1cnWKrU60GYsU8tNDXlUoXxJoE41l0CWtJfZ3aeUlakno
rfUT01ntKW2ru1T81gScm1Yl9RY2/6OvwkcbYJNIW1ABIDpZ8cDJTHsvKEs3EYvRrbU0dGpFewna
8dKm/a8+DmIXA7I5JQ6OVHIQVba5c2m6Y5+JzlKNP0q55w+i/BUPaOrK+HOG+gb0cFtKnhBZp6yk
RAQU1sSm4AykWIpwzrsxAWmwgq8KwdziMgMfWwTkoUNWRYPzI2uTXyFbhHDaqXCSDto1SoTCgbav
2y1fV0WVBbxCfDOW/h1o0Vssaq2ndR+mXuen0QpYXGgP4KZoQaRc2DSJYYeGkG5z06Suqojegq1e
LazuAiKCE9sbTlbBRiG+QWM69pBTCJvaQrpCEsShJOCHiHIKCZBS3EjibHSQvg44vVwyOxzibSQS
vPlHaZm+a0vxQLxNZJIMtzZQqGhE03eVXG5bi+C2AkXzcUSqNunaoVMlGWCRpKnZB9aO0lCBz4V5
4EXk07k5oHRrIWXq0y+isrBAyxUKeX1NgV6cROXqLWnuNXr3bVT7Z2qOKBJb9pdsQ23pqY9l5eRo
z3nwTk6q6IttaUidq9FwBBnNnN5Yrh6VoGO51E45P5DRRnZZ12epnX/gwi0cta78lowOR4aQadO3
/8Go1LFIBJua55dMrA88tOVXI81PYWpNu/4oJBDHkdoqtoJLsB/6zs3zzrInyn/tKCLqT0+xpqH/
CWr9DxH0/+te6r9sk/5D//VfdVz/P+ylSpq00mv+dScVaPbPv5W//nb69g892D/f90czVVD/zril
M4onX5NJl1rNk390U3nJpJcqWQbiqN82Bhqdf7ZTNfXvqoTm3zJJDbNMc7U4/NlO5SVRxZll8iaU
hcB0/pN26qpy/YsYFP2nKFqAAjAYIOThU/9RMNAoPdk4YEdogRXuqL2ZQuqGYWlrbOj/cm7+bOT+
FX71z+Sf9VdJSOg1WeFUILxdBUV/0dJTBEZQ0vKrRgFn2IhoK6N/M1vqNZxLX45zuOpU38Zub01s
IWr1kXUZxkjBWzINXUe9HdE7W7X4M6VYE6Xz2wKVt1aWHaWVg1HxQBcSF7zQRReE+//94FWR1vY/
nyhJshSZjjOCTiR+/3j0SwW0Ms5EyJb10HmmIF36idWgSg3fjSw/wwsK/eOo0g1JvqswMmPmAHQf
V2WJ76N8qKvsTYQaJYzNOQHMb36q/STYQRzulJ4eKX3dxBHNahvRT9UAS+sj6xlhryrVHXE1Cz5x
QHcnYBWtOiJOQDWIczE7ujgfUGN8jgX9QUHMVSp40WGU4g1oH3CfyRX3LtAJ/XMOqDPV0X3OLZLc
zUOUQnCeNNkzqjwg4Ir2byoMp2okgg7J4H5WMDhkTK+dBA5FtmoH1tHPqKCF3orRwWC/YjXSz1Y1
6CaMp2aOMDbQWZbrtnF/NzQluXR5qn4zYFPZgdo7DLQb7IjWMST0wSVNH7Hdp6LgC6DI9WXtRHEo
MCcPVWpcA5gVHTUaEOi2FY4eYWMFpo/UzaN2PwzBjX6wWwRqaE+LtGNmt1Xgn70hH5GPXqMouUmF
sLWKDFlUdM7GzFsHRzFXWwkjHKEt1J5pH9pqHPlWkx4GFLZzG3xLxWrbxWuASPRCSZGs5ED2yvZz
ECODMyj+NEvZLg06O8m9yTJfsiaSZydvjFQ/D6PdlMuPHFx/kmVurwkvshy6Qd5dF5mHAPmtVZay
MBw5Gv0AWMUbK/2bOUW3KizvLK00QSK4HlexHF+rlG/UjbA5gpKCnlWjMhgvcQRnlgbJtqiRY03W
MaUgPaoS/lGZDl8J13Fc5lM9foyKdsqzuLCLhqZx0lOOD/HwRkPnQAIq7KqnuzCo0ts85CRA6IFi
l/3yBVUdz75+T9lJ8A8bC8dJpiCWjJ/m3JwDsK12XjBguefDjRwWNpKkyTcxgtrRyGMWHz598Lbz
NUjfm35uyfFOKrqL5ElQKBzoQ4M022gQiYQ85ZOZO3c6EX7UZQSHNLuPuQ2/l9qPMOE5WFnYnsYH
JWzVV5e3eg4ihtIoO0M9f+idSQ2lHSkli37PanFDFKbl9AtC4/UOtWJAmTUEU9YsChXHSTnKWfEG
yhBekPSZD7XoWGF1hng02xORMPXZLGJfTBgQE2JSsRNumVmyydY/g9DyFr3El9JP8IBlM7flLHF6
eMisdd7LiDMhjtW7rsLXlq2Xkivd5dlJFSXqWjK3eWGaj1aPXpuA9GwZnefsC0v7UZrwnY380s/J
AX6AV7J7mqXJnfLqrKXbstJ2WGccLdW+AW1+bSLrZlJDCKXUHfp6qyEJCM323VJYT5QzcVgZv68L
trlImUUNfmWy8GuoF88csn1fxa/zYt41I70aCSmCakFJuzsC1ycVl06S+a1Te6qSxmFR1G+CHH+f
17K2ZP5sxnqLGPmbsaZCInuI5GOSp1exq37MOBUrQ74FCJ2lUNyJqXHIzN6rtOytrm7EZm+zIX2F
KZ44ZpdeVOGzz6oHWnaaMJ2/tvRIrT2RI+0agbRruf+WoXZMQ/GzCpW8FqSHcgh3Vptd0rTe6kF7
7Weq110JtY5xJ8jRpqaNUrID6dr4qZZEty6UuUdYPqNwpWb0zsT+rcdbhlJCmgx4iA3e2XZfpOyv
6SVSsb6q1Hx0vdkJunDMYxbFddee8zw5FEvlF3lyrpTlU1op1gGKbmChtRE+hzLcY2exx5oZq4pu
gpW8tV+ZsvKzpr6xs6A7ZVK/N5rUDxXtZ9EJbrHgG1yszlMCYGokLTu1pftY3NYt82ibsX6jE0X2
VVydm7o6E059qIZwgya0BypufJtl8Q8+5f+s9P6Nak5ehWz/ep33+q2Lv38r/uag4vurbu732/5Y
5kny31XWcJZFvUJVDVlnnfXHKm99RdUMGDyapqNbY9XzvyRz0t8t0YCbZCDVBFT8lzWeur6EvZh/
b0oGQn/zP1nj/ZZi//ciD8GcZqmyoYE4BFtAPuw/WZ26SpDDEegbKVbwoYFdq7eg+0bV1zZAJBZb
tDyANWDVJ9b2Qkf+bsUXWYE4HVH0hVxOP2+jgFegI2ObzUtRvyoV3KYn1StxAbVw7UE2JL5VM8tP
vk7rzrzp5XeS/3ArE/6sSY/f5/9/Buq/G6gyKvt/PVAfw7fs61vz4x8G6fqWPwapIv4dHYOpsJ/A
SEyrlLH45yAVGaTqutMQdU0yNe2/dyLm+pJoalS38JEqBq/8uREx2NoYkDB0mX3K+sJ/oOo0/9Fo
y4ezMaC2aCrcRBIK0n9yE4iBBtwQw9Jm7BYy7jRx//sHesIltwlEK7zZJLk8lrYSEWkJ9UUYtszL
Y3lJ81Ta6eh67LlUVT9TesSgYfYm5+m2ogF66gPzPYqqcoubRDzhz6RvD+9J2yEZvS0t+/ihmOxY
qYO9JC7BPhwiZcO9uRKMx5dUNQhoGiyaOKNggZcaNZuiB2p2PW6EHdQkQ84xxxSzcUCosoFYZ90C
+LFYxSNPykMsQKlevBQp2YPltTDMbluqBEbR2ieSZJD2UZgqTiOw9VeCJL0SEwZRzkLCn4Nk3gUq
xeGUKM10keRdVNbFoaSC5zSytjhDlCp73Wj//FGGkisUfQQJnsKmHIjJoZdJCIOZBF9AoZMqGF24
qVcEFKWO5mDQSHNF9BGuJZvhv9k0KetQ+8umCQwn6mETVAImL0WS9N+v/2XLZzYYLAdiZrzYnALQ
jVK5Mw1Yvr0pPScbItC+DHTzfdEhNmukMzmTJdKOmspDsJADBmr32VbLSPY8HZh7UubirdQm8aal
Qow/YSg8E4h9UKvhA/Ig4vQCOyUlMd2Zo+CsDtp0N5NW2C3FxOVqrZZK6+BQEJyuBHnnijJ8BcRD
NOhpKPqpe7OKRtXB/GonOSoQ4qbwpTf9aGw6UXlNpxmTWtDq2LUMNCsFtgFC0/6Ifc2NQfNSAQ7R
WPTKLWgvSd+r13Rck9T64DpMZPJZGGC8saWYPChxcdWk/mnCXrigT/OjyoguCwHF1E2zsGK5qH7W
LHb6IhmPU4/JKRwU+dGnHl0JliJm2XuiOue+3GrwNSCPHUH98TX1EFITrLv+UIuIPfXx2UEQ2IN5
LrYVGfDINlTk+Z1xk2pcypaugaIN4y8saPj68hLj9lx2PuNe2fcL1HddGYPDit4UuvjMZhCJ9IgI
wMpHLFzjBA+9iGqnBS/kShVu3d8nGhpZcW1rSqq6mib0uU2uKG4u/TRMU3RtSmgmYX/sTYIHsF68
o+Ue0VClHwpgRzcO+oTUiRnZHFq384kopSR2a/LPNnjb0aWx4P8jwXdKZsMJ4R+4jVF/CJU0sUQM
c7fTWnMfRXGq0UvILVp/CIQrAk+zuT0bfUKWbxjJ3mS8ZEagnGtB7o6zPDviqsokKYfMWW341vQD
rTWVZXUrCBVe1OEUQ0Y+YGLIB6QDlTz8WnLB9Htx6uxxIvY4kOi1aFYcbGhB5BglzZ9LmimkDOtb
ieDJCVXox2IFg01zrbyJhekx+eFNXzOGx26oASEurceWbr5EaWOTVje8ZE1witOo9xQ2lscKnVWH
/CXluX4P637CFQ91gIojAvOSxkecBLcaTSNbTT5UFqXWGcBC+qnU9TsxnmWUa8MtrAyidkZMh4Ei
vZNG/6qzr2EzhafPkIFZBjzJ9do8qGIWnCaJrIl6QPA3leLl9w+9H3NENjSnpyUoPeKNkk+ywhyr
o+oPJuWFkL18E5B0vk0L0jfCJpP8obLiM1gFYRMFRkNDofFgJo0fLRu/uEIVhHnpruUTMl4zjs+R
TnZYqARHeRx/sj9F+WU0PQkpxGRrBSrscKhjHE9Lxt5K1xA34PdPfFgZ0a0RBIkJPmB5M6hKT+w9
wnRFiLKDWekgo2iXaVXkwXYjaFqdjtb6Iy0TRH+BiDCwsMSjPhghzqjAroTdoJIIIhJYd28GzqaM
cCdfAF7+tpz+dppOeHWdZTIS73cEqrgmSwsrkAV9yqgqOjpqNb9bwnhfsgFmLbElfCVpK8ea4MYq
1rISjutGCbL2UlSEPVgGDMouPmhCo+FjjbSTsf6p3g7hMGLcLgi9nUb9IVsMdNpV5Unsdl0j/BJo
CmogtwTErBOnnXON8JqmpPubzzKUi7w3wfYjQVwOzfojaFDhqm32Laol7WD2dcJTMqWd05ap3VOZ
3vw+ISjn6bEo46FTxmHzl+XK/6FGqALP/udHBgQyhWoBaxFNs/43W76SF2Y4E6vsqQH2CUExcPsG
FVSMuEILCjZxRAqQoNq+Ka2V3BI9eONRmdsodxF6U+M8WXU1nyLyQUqm32zRPPogmRsr6a+6SNBN
Y9I7a1oyusNiJu5UwEUJaFoaumI5SQmCYi5M4dREeBX1CiO20uuiN+pdv6natN33aETGREVcTTzd
nvbF5DdQgTyNLoYfqNXRgCdyCqqMUTlEulNBIHDAX72bmDC7tNRuUHOyZputeTTY0qMH91PqC8kS
Yx9o9kIamPu0lMz9lBk7OQAnT7ybCO6FzOAmT3pirFPdT/DSu8p3BFTFCQSMBVAQjo8Eq0E1Q5rZ
4ZK4JErGTkiIwIse6u09Hunuad/RSQXMd0p85bHzbBRN2pFCRWy8Fb9j3yJ1wkIU1IQKTbJazTwe
KulGNobsRZ7pYUXJBaUXffA5UjfRoifXUAgQf4+/SECM8ABPnSuZqrgzLKo+fSFX+84cU4exm5y0
fHwVujo51IEib0R4BygnMxgVgf6UzbY7q7XaIv3kExM9/OIY4CynRAULYX+misc2XCimY6lioadU
ZAtlLB/wKl0RVirPuKdeI5SjYSMSizbZumgbiErYEBI3slybUeFa/aucVDuM+NoxiGPJlmVSiiRJ
bdnNl8jZWdMV/Zjs45zbe1GRGYPNUOyWyo0rQn31xT1+EOUlNEcJ3XmPDyPVA9Cc448hAFGVCQNM
OJj9o1qpVzUn4jKYE+EQ5zMZIqFyYs9PZaItiychoLfaFHia1CSdKcpuApipy5MGMjUkbcCIEX3O
6PwxXnlGWgi7cCoDP0rSF0VI05PVJU40z90hoTCIVWbe1TnwRd4m72AjsjwwJXISF+lA8oPPeKu3
S7f69EO4clJX8G01Kb6EEuYhVeL+MSHz+rWV5LaiLukJdF96Wupd0i0odhNR9DstUl46vEXg9+1+
wXOP8g/wrTZiTGXpfpmrKt0z12Rw7h5NGUyPlso5xV9hcnP8GrieB/w2gkGfLhe0M3Jvg6a/Pl1l
EwvlEs0TCNag2Qiz9BaVmYVrKmEyQGFqq5DM3bTLtIe4VHe8je2eWNSzher3pSmhRSZxE7L9JPwp
jqzwQncdXIdBErFalbsM08SLlTh530ykHSaHnDSGs47Ac1iGNx1l1mdvLb2dIc4k8ajNrhT6NyQe
bwxUG5M2NT9WyElzHI0O7P4KbZjZDNgVerSdLg7VJhgCpGMSG5aiSPODUWaKj/HRPM/SmkOhiiyl
VptqYSbnWC54vMeFtQ2CKaJ4C0JEk2rZ64DXk/QyoRRP+vojzzXSmYe8PaUtAUBNUdKHXyGzv0mz
OTOISKoQ+GzTa3X4R2AV4iOhA/Fxqcn7rdQJT9Uoo7nQ6D/apGPNHnzT/LCIS36YrC5wR32mLLzu
YeRgcARJqMhs0p9T0Mt/YPGzod4RNSAgri8bR/wvqs5sOU5l67pPRETSw231vVSSLTc3hLW9TQ+Z
QNI9/T/A5zsn/puMKu/YakpArlxrzjHNrH32YgxffeMydyVxP3bjf+Ze8M2offvq5iaD2Ebyc9bz
In1lfD+W7dPK0judW8QosTZI0aLC9UKeTB0CZqVVCjY2aV9oyX108D9QXgbddhINWuAqgN1hLahk
3A5fo3R+tL38Y8msZnobim05Tg2xZVW+jUIU5jrKEXQwTI8XBCHguWdNBuJzMbe4pgR9zMCoIVyX
2LyS5LUiRetfwgWaFvpXyHUAo2b6J+taxtjyp+d4hGxOYU1FltkbIJc0o4eoZnQwuydvRmmvwpAP
gvtqqD6Y15s35Iju3ZoCkqS7wSPKKeW5VYDCToWPma8xb2vWVJ8xlM6ZrQjg0zsVxLAN4gRBRNb+
jC35HCfNfGvhh2YdHUEZpHqvWp+c2GVBjzaykbxGUQ88kAP60Rzcaj+bSUducvlhxijVQbbb9yjO
yXSoI/HJM2QDxCCBsP5Z+3opf8RedQu3t1+AZ+4YHtYLqzvIBISGyV/hMg0F4Y3rhyWL8hTZsaCh
as+EbXn3jO7ypdS6v6refRml9m912L/DQwuRL41k/fA7hlgqSBixLs2y9IDt+VZ2jeigkjePZPKT
HVS3SIfOJZzFkoms2n2tnQAETYgLDw0GETdlgYd6dHwmRFnCPbc6PxlCgIHrOfyrprdedGnue6/5
107K7pSNE+b3eImuVJOHRh8KwR6v00BWWxLueqGJC/ECPFmBeccMM2z05Lk7trR9Xs9w9palMdVG
47J7VAqPUZn5Fpqh4Wc6sDFIDhb3vgy/hzsT5+RxSIzkqjtUGRy8OCho7GV5QaTekvzVChPdmmAo
OCQm9HX/zSiSeV+UXftaG8I55OOS9rLhzuERbk3pLSDy/WCFTmFtjKGdzkkBvXtdgC9xzkuGl2pM
rz1a3ntWBVBHY2IanFmrI7psTq7EKZ1h5XTptgUKDGoC9ws6R+qEQCMxzgLrti5DFQaoo9Wr0Vjb
v9ABs2ToompPbotxYmIk0gawtH8sGvg+OyahD+n3iGTDyYDYCauFvhOQcHcj+qK/i94sGbRNx6jH
GNoC692EiTR2QDyaYwUm5m7pDw8B1V2yl01tN54SWRwNaH9n2wgXAlja4SyqyZFO6LWbi2oY05S7
ZJ8YgfFN4oQ8aduxx82sRLcFCckELCeatB7gITgTniuzJzRwSmpknlTh2MuOVV1jkZxr72Qbdvle
yZYsTwI3u6561H7WnjoIC2/xyBabAJwt6+GlaXLjqppB7tYTBwAEKATs1HM/BVc1ycesg+QU9P/g
EdaP5BjUKSrx5EcRYQXCwjjuCa2Ov3oTksfi4Uu/euLIUHe7rn8UhoCDwHZmawJfyJCITcZEqIcr
Yrw4gyU5KrNsmn7lVgCIL/AOVTYlXLI5l4Hl7WvTCT4wxr96AeQUcVxLWbNmtGpV9TZJIUF4ctY3
4dCYNSkdTo1ppk86JjkxUefBRvIuh756rw2TeRX9NVxa8UHE8XT27QWwENjOyfFzItPGAixRUd4R
XH/mUk1HAjZB7JIzCoRJiiuUEmevmpA+Wu0aSNLVxLw4S9JDaDXfAnSmh/UB18AdO/c8PkNmMTe3
NjyGV2xW8VjsWqrADaRb/9L5bbLJUvoLiMCNjZk1+lFkaDp1BQHdW6LhxxQ7jR7r6e+Dc/3idcXA
2k7Y56S1YGAgjm9IWEXDPYFy3RYNcNpZuPYDeAGD2vjFsLwbrSGs5KiPNiCE83tHZtadsvy33eoB
RmLXU3tCiYExFV7AjOpTqD7bJWpiDZ2oqOhwDS5fvvVKzuClZ77S2rdoT4H8kozMT0UexvhBIZXS
VoJyHwm/vRbMW70m6c9Gxp3LqPteKaCOyNRx5eLHWxaHiakbk0iCiBFWgq6g8odIC/hv3a2Ug7tr
Kq89khn01nuDcXW6DAvjmLt/H2kQ/LBNdDniTG9xy/MQOCSTSB4tMmltOuK9MEa9Q8aH/jIzfxE+
1fJUJS2NM1r/MKKK0wOPV8ZvHDUIu7ZAXFjiYfTongl5z/E1hj87M5uP/CIxCoC23nlGtBDRbB4t
y7K+6kPCBdMahIbjRtjMNB2SzEyTe+XHFtZO/gOKi/zFYGiIV44EwdJM73bAPRr0Y/qCFz0fW27W
GuOuyqfxUXnpi/heYAP/3s1CoGcIB1ocX2LFxw+IQjw5NwlEFVO4m1Lv24oBjKSVvuS9ixuSmCkp
FELMcpb3tkm9jR3Wj4yq7EW0TfVCWXptAek0jj3cqyWL3O7RaHeJd3AnX7wCNTSPKHc/dVL1/1qc
UC8I5f5JVXmygiI8Gm3ypepG83URGINRkrADUdaohenlSOpFTrCXouKLN0UXYI+wMBNQb6kFr1qp
0TrH7ufUR5ygapfnt11wl5YY8Bq/t7+Rbuug0LGJTkhHvWX6695NWXj3mSSqgyyQhSRTg149g+Bd
4/noGxOD1qAw3I7mUxvpdOJKxKEdkB6LaUo3eXdnYECHq0ZlWYSDOAQ1X1/xo1jodj2M6zCvth7M
vHqDpz+5qgRNXcxnugOZx/YsBS5Cm5ntwRJTjMGv/+MMtn+zBw/nnZkZW2fSzoOoPefh+XVwyNmZ
gHCF+9QAIULBw4HMktNV1hLjUeY91qVALXAa/eSPqlHzVYp20d+YarZ2r+aOSXAu3tbabS70Iy1L
8zRblTAuRaFxPs4RwVXfNBrVSzcBU0eF+lFE5Mevi+GG/rZPU8bHDbD6gTCddYkiZuMJ+UJGq2EO
2ELfYMK0OIhr556RwHPnnmDEPz8M5OKH1GyrezJDXNgk1nwYDH+mxKsJLjLjRS1tGweIzGR8ih4z
t0dE1o7MwFzuXGFsx7T7PnYh2Y+hVd6Wgn9jagFEEbv6az2TkpYvNi6/N9BxJC2hP5M9qb0JOO1F
DMGfITLFRbdWsy/smSCihUoJK+/cyJmY7jkbLxG+di39N/y48ZOmWU/np3ApCZP0R2D/Wv7acJiD
j1Donx731M6PI6TGbQ4gqyQzo5IRxwnTXqxZ/1q9Z32dqsZmVv8aqHZ0t2aTLnFaSKFF0j0KFczA
vFRwAA5vkjXfUoJmaIXTjIzx9S+FG+r7UvydzGCsD4lk5mNJLDFRT5vbCmldRIU7Yj6arfNoTF8m
YdWctUXy7jb2ze+i+awH9XBS8JVUeckZstQPf9T5T91dYjcNDgLl75ETEKIB+S0CK39Xzr2OWuPu
jGF4hAL8TVqmfamWJdONebBIkjJmJ7oaU0BsXtb1yxEZ7bcJDDQx+oegg3w37bex4YTEYUrdUmi/
t8pCOiRwcHV15l3R0xLEbff93otc9worcpNAaLvbEqR+VMFKdvPXKG+4JQyvZGDA267t/EcafuMw
1t8icmFvCOOcbUXXlRjb6ig7nX8FfB0/x4M7Z/eka7AkpuNS143d0aCiRd+cqy9dGgxvVtOB7rOv
fuEY5xUnje2Trm2CticWnUcqHItBIaDCObmYjQJly0e4npZAs/HLjE3DWU/WBxq6yd6qM6xsTfgM
iaS7DnM8XAMDcjB24hcrC2GeE7ZTjV7BVsoSx3l5UyNs2wbn/2H9pYbBIAFP6X/zMPxl5oibLDOZ
bm4kS34FqQ6Nru2n5Qyghme8r0VZLi715jUoFTS4FoeKGw8vWEPeOxq8r7aVtwdSC4ZdDCbqRNDu
P04HdlaBHT7Pmfg6lHH86jbxfKy9zsJWJlrmXzyWaLvoe13xl3SrEWeMeVMRSiACjAC4N+1LniRM
H5rBP3L+sA403YJDn3T2h6GBXrjxReXe+Nsu0l+5V3pvkzT3SeyUnAY9+8PukN9Y4kzNMr6h26DJ
Z3Its2O9iFRlbz6l/8Ye05ApA/VdZlbZGd7fr7kMrK+iJ6oH6zqX9mS5+I/CTz8t1b1d8gyRiAGu
tVWIVrzNtxjZ0a2Ex2AqwDO4zr++GqubCJODW3HMxVaTfGd2+Z4bjA49Ux4Dl2ScTDUTHA27PWdu
d2jqPrrOZILvVcCF1rqZ+aqWhYT6S1Hqb3Xnp2cu4vp9dkxY+lPTb+sqswmvUq9QJ9zrulSao5WX
Wh765JnQZungx6CzuEfOojaopWD/weu9roOVv8tw7EvSadbNbt32Ks/iXCgu2Cz0deWdgdhgBqjF
aYiMT6Ot7cNQ9vHWKkexY26U3kYnH3i8jz60Cq98GclCeBlUFt+ccDzGZvWVzdz/dfYYpd0Cmi1H
Ut12Tq2N7w5khkNmhzMGQM7XsnY/zHx8MNfLn5PXRMDnij+9cPsb8FxZgDmwucTJDA2LK11dC8h3
j9uhbvx3MrQ0YHapbyTKGzvH4sRqDAZOt7TZhV7Kn1HnILUqRj2AD+LvZTwklzmtkzeH0O/tBOD9
4HZZ/ALrqMXOTB5qTzeFfAg538k0OgULO3Rdip54rdTH4gFd4t5D03xzxCTxFSXDrpE8J4zYHR5A
3MQuKTEbmxIJljJCrokgeBL1yVi864/cNcEzLGEJJp22j5XvxPd2Kd/8qPiT1UgbAWoSBLx8oEkx
lC80O/WVgc1FZRSbTe1R3fuF6W9Ghvnbln7RzkocFSCNdPHQtoDH4oqjNSEm8tryjLxiSibDgeuu
lH3XbFIyNM5WBvHRcyWW66D75k6lOIQxjxZ/WQCzxKjtkVQujIPGua5peXxi/d/cvHB5SOYpJLOB
UHQketTm/QIpDfRME9FNhn1v6IbcqJFx2qQYfy1vLa/5FQdVjeuVo68gHk3DBaBNE+HzhiaThbfY
5FjiYB37+ypJPXVWXn5Ns93EcGap0wsnjO98dD87AtPJ7g6KszYgoI9EBM65Mk7Md5uK9i9t1Iw2
0s3KqmEbpC3JN6n9r2hphdL/Cd/Jc3yJjT7/adfjNWrZKsbRE+iKm4LACJ1eJDnn98rors1kvyWG
f0uMZrx29IApxDg2NBO9qRQU39Z05bvZgKgCXPclQ2zHiYrKgw3cWzzp8ZvHZLCVLi0+pIp50b03
TurRdtTeMWZe/C7w8RJjBZandj8H6JntRJ/fCbqdlY/oH7i19utIt/JIi6uLChxAXNOXr0P/XCQD
3IHEvc8VluYC5xA2hTm9u9aZmk9c+YXEdX2VeDavzPoPJvmKQKfIvc7Lki4jp6bPsJLV5TFd2Ntj
5tmXKCEqZ3wj3cgg2sgD8EEQYQhpemLqCwlPHZ3RFxxmGuc1S2jvzyEtFdOv8YiblBZj4hsn7VAT
hoPn4hZJwyc18nRSIchFugD+ve7df4nidY/rO5+ea5tk/iaUgHLTIq9OITTfVxj0t9BX2TkPnJJB
HEuI0PqEdvg7u3V7r5ala7E3hZJe5uTLvXAn90uXwyLNHOJa2J0zTL+uuNHufgeYyVOj55Mau/yH
RfJdzmGmzkNmNGXxEbvkJxY2lX8icGs5vFv/iYL8CzoK10MfQERGVIvoVvqVcatCFN9e21ySNIpu
jiMzMEnOm03riuG1JBVxXVzdpDSWcX/xoGjbY5Wlrx5ptCd5irNRAh7I1W191SUNwcRzemL+l9yC
wk9u66tiJo9q8qzP0UAmqR3zC7Po8bE+fOhDEwKRjNFhTXYyGlLX5sy5/c15ohcBy8tNd8XyuO+E
Rchz0rB71NBIdg2zaXJULQfB8/LSyROcL8vzflraZ8VayS+Lt+bFkysH0eYDhHtyGEyjT/ZDM7Bz
m1+tdo6vZoPn2Br75ig4N+xKXxLgl/b1hsSYkoxnHN1AV0rvbE1MLtAQX6tlcWeUzXmafWalsQyv
UudqR459XWjY9NnsM8mE/IA+TDz8pbrfZV1M53Ip3I0idHeRZLCxjknXJZpmQUzV59TQuVufG+si
w0Gfc928J6Gm1qum5zi2xYdJL2XqFWlaXXMI/dwbFpXTg6ucfIm8Pq4fQRh4cm8z3d7Onhl4G1kB
10Vfb9C5RyYuoEKiHB/aF1dK/5bH8WgeUhELpL/g1v/XQuSJ6bfg6tngJb2FERt0GlAkRGO2800p
r+tCtcczXJJ2mvT5n7qFlvG/pe2XwGMPSoZgCoaefHhbFyxKOAch6pj+YD5dOCCT0z8xUKeAHFq1
DYdQflbReEpVau7aQtoHl3vyi++CVaEP+EaG8TYAP+Ek3lDttJ/1+8joMB1WnU9mXO5f/NCwD+Uo
vwu+4yNwxuzv0ozlEYf0T9EkPx0jan51JFgzAB2/wgUhx9HKmP1bhbMdrcBDPzFDWpKT81Q+Bx4v
6Y1nz3YWe4g5Zu2KH26JVgLTSnIrAJsR5TiZRBGk/Gg24ZiLkL3aNH65lxqF9rRoEtYFZVhNzKux
aaFO8YQUTK0RTeCqWAoaKKD8uuU+FchFWh3JL1PktBcHWWba+QeG3ualmKW1wNTMv8ugyJUzOJxE
0MtGnjSx2WaPxmI2CF6jO7QGM+8ZglaSDMMbYV8R+Y1McfFhWyQWMO0IlZ8+C9NJj2Pd2GhPACet
22AVxeY2KYMSvYOozpMs4IP/3+aiUNidCiAY6de1UIpJTXxV+IKJT5CQMdzxtCYnO+W/VaC8o4HM
9RiT5s6QqYsvfB1iBxN9phcSPfoFK9WbKKSCRjzSJSQ1b4zsHGVEClcytggJ8KrjOmCq3bo8+Rmj
XNEr48WkskiX81+ZOoxDk4qhWNVEJ2U0RD1nkKigaP9O9WfnQvEJCwb+Ff24bYlm6mrX3MG1wtOo
UIxN/ZS+rqNhKaNzXP2COF29l95Mf919J59cNHxPuruWDn67ag4e5MtocrPT6WmFSMi0CJ+aKORL
5iL3xxf4B2zkvYfGem3GmPqjmSBmZ5Tlu79TPi97N72+JbkJSY+ISLuqBVmAU6rVBTB9dgE80QYT
YJcgWk4Q3Kgb36dnmy7d63npXue5xwS9kxJPNfXautghPXyqJTrgc7ALEou888aM6NZO0XtaijyF
pJuQoZIk4AOn2D/3VvfZZ0H56vTL2Do0UqCulEAgapaGIEjFti2ewNY/vbajxTEwi6o1mEjEw1ep
lqYTk+xfWa/oclXei+74v62lD0GuuXcPzG//u3L44CfiEdHWbUCrlN/pOlCRjtdE4Hk0i6n/psuQ
Br3HhVEwzzuinHnzaaRtXDsq2Qg9a1/9XieHTpQSdBxh/vHitrxWJQk4eVK353Fkkt5ZU39uvMTa
Ol3b3n1F1xhaL14TujygntrhiwC5pmYP2orkoxjN0X1vp/oTFLtxChi5HZOclM11/7fMCSQHQ5dd
KeofzQDQzTUko+XEb2/kq7Skc9fjy5iMD/R9+RPUyj9jmusLvaX8GWpFe6qC6ZLjn+PLB2Rtd9Ah
JGIlC2FPPokZGw3RxaHlG49SpMV1RM/WduE+pyAFuDdW3cYpxR+AkaCrFMQthvFWfK7C/t8BqJed
BvFVL418t1BIkzwm4EsktKADf1lfId2BuhMb4Ta0ztEiYlqXmDromqWI9OKweLYE0G7Av7vfaHUQ
vZIPV4eyHtJdkG1jtxuutfZ7MkI5v0FpwV5jWBImWKzu5rJgZD0kQVWd1RJDZkbWQDRO9BH2g+dt
e571+2jZadfFa5oK6CNV2R4FcHSsg6Z5Fb3o9qkj1UITeuucaLqUSUVQ0arZU8h/LxHNRtzdAwz9
2Xt4tk7eWw3XUzi5OnaNkE9poK80ixrSdN5z01XRIk5Ki3Q3kDrCDp9znFlMyyRmFV+bIumvhJNO
mxlnco+IAe8JJfR61UoyaQHFevO+yrkuZo2Ydws1dlfTYrjgtDm7bhSdsZHJ68Ij+qsGpY5vd23O
vAXxFgGvcr56y+mhicA4hIp7JJ3C49SVJFsWhYsSFaHiItLwYLS2m7pRwwZVo3/koMbzxUD6haen
gJN/iju7/ag+ep4OVWpOz9YcmWrJPP0rD5ujFo/YJOneWpzD0q4L9kXUT69InsxDrFDKWcD8bDlp
qsmEvphvj/umZ5SU+GaARYtZuICzIImPQntX58awlUrYt87qje0USU50ed5cLMlBaR9ENfSAJS9j
vdCymclxG4GfzSwesdZSJKkhtRj8JG/ad4lwc339jhZSvmmoKjXZpdMi5MliGrdtHAR37IX5i40o
qiDTYwpH+SOrA+OmzPmiiU15r8g+2I0FtK+i0mDKTf8cAnzfdA3JCl7uQBWaJPUlUpXHxFWIv+2f
UDvhq+NY3rGnRAA1RfHdzWwvpByrc6czqBMayE7j4qDrGu8kjLrjOZZ2bwNmLiQ2kGkjUAIwcLt3
2beoiGyr2LdzYyJtot1rNeKlqt3sgM5IL6pKXIfr8LxUTCrcyHjXsRu8FDUJlKbF7rmOIP0uLbbs
TfZfXWCovwzTYH6PHNoXFk/HgNQXQjzCb8zqutcyW9EsZv0+FFGNp2Jb9E38O2JP3DaeEK9zCeNE
ovKxEmF9jZv4hPvWfA6q12/MI49u2mx1J8BOzcHRsxrzpPsuoJsVea8NsIudO1KHycqZ9/NySMkZ
Gzgchv/+JhzB1cNd7jZUkU8Xs+A9JJ91a6usAntpKS5hXf3rWt1v2iMQ1xiPtKkfvLaIL7Sb3+QS
0EiO6X9eka4A2ZDZDvxl+7et64qdKIIXvyy5x1cuq15vlUh+z1Ntfkml7b1Jk0TMxik3oGjcd88C
vcf5JPhKwnizE41J8KyyTgjM22+mGtm95vZrV/MQ8sEGGba8Gqpukblp/63o6EyrkaA4pYMdByrr
a4q+dNvp9ufkCfArdSK/CjN8gzgwfw6h8VqL4PdYTjx5lp+xsTVfxKxvIrIQRs9cszF/mDcaoyc7
pO+IEnSx0eZk3MNhuPd58+IsEk5N1s5dxdZWGsxkgFKTbbsI1ZAuVYwdJky2g/W1r7Cu5QJol+92
p3FCDZgtUt7I1O/IRJ2dPaJor+kxcIKtoMzxXcka3UOEmn4azHj8xEnRRbP/S+hLTygQwTlEUuWN
iH2msvsGILg6m2HS75RNHPlowKfgPAxxcySauINlvVcF0HZjGPynJXISOjN1EAFqPRVU92KwhreO
GdolMMZ8SyLuzG3zSvhX/Kz7PQcs/8DjoruMXYY2NU4IGicB+Ckt+bunOd04XvJu+0axJUqN6YZl
l9ew6ihakKSdFZ3Ys/bKHybK3q1bGtEBiVTwREBeXovO+CVTx7tEJceHcKiqL0ZZ/rEI9uA55SSX
iopn6xm4JdLecy7e0IYf9Ag+CiePXrIGvb2bs2SAQ/yIufEEuOg94giyzXyku6nwsH9MSfJlNFX6
NIJoN2kfl3BonkYQDybGw8Y5yiHINrkv4r1vaTbXNGX6XQcWcqj1TMBViaBdk7q+Tczhe1LhdEBw
rV9dhTM1UbM8Tbp7F3ZnHNdnpYsP9xwYydnJUQMInNJblbjFTztKwcbmmUHEpM8GjVj6bUrmJ60S
iQGWLOL/jp5DquhNVRB55iI8/Hsb1pbrHcWExA4RHTbQwAWo6o49puAkgIWY0yW00t9VOpU4pz0k
S3lBmniZn1M9tLv1Vq6l8ZKNLjTTReiWJPrbcvOc3ClKKfanP1Unohe1xC0yliq2vS7sw/pvkgEh
wg3rbsnAewFssslQFzBOKMIvPrMnitq6/MoAaN4OXuH/yNRHoJ6TfmVTmn8ltq52IpXyJsf8zZyM
n6EOPbRWpfWBFnmXdnNxWUMH48x4CYIKims2EIy8LH0ChnFK7Xe+GfTDKQ80cCDOfviHyyOtNZ7o
ywPNy33/qNl7t+Pou0CT6s2wWGjWxV18NMqdMBk3za2iq0KhzcKkk9iSJP8I2ebrcZLHbPlkRtJo
FulRvPFJ3rku8Ts0ucdLiO7pYtNnP8SWcDd0icSjTuz8SxnXJSxmk8gfBIynYQayhTPYfe1F8YPB
kbjgAXJf1yWbnHtVCH3ympvZ9X23IbgKYX2RftN2CbIs1+nV09I66tRKrqE/VcCMCWyqeAxQHi/m
Hl2OxzZPm/Pa1MmgBHWbRPunomg8DFOjOidBd3MWJWnHCF5FU3v2l1JSrUOxXFUnhy9RFKEFSIBl
fWUMAtNgQTctK49uIxrN7FxMt3Vh14SKWyCXWc+uDEz+c4q1R/rjcdBxEoec5lx7ipb72FfznXae
mGN0VJHztGmxHNc+1dwzCaYN/D6FnXUGE1ve9JSeO6yXkHiLja0ou6io74sUfDME9j9F2I3Xdckz
+z+vyuVVpXz6ona/9w0UflvUvo5GMVXk1kFDpnvtuNFeO5OoU85R72HOzdIxPepRcjx9EKbHZqbH
jHhkZ6jYvfEfs5d12kSzy6G+Ej8cb2KQUxuXHjLcLV80HuuyvhX1P+0wtVeJ7QiEVt30N9uZnmLk
eE7b/LfXTANOc3+4mjoZT34vT6qIZ64FDlBTa7XlZn0vzXckBu1FBiJhQB73GXNd7PZ11bYbxCbp
zRurchl4sIX48yZOx5pE1zgk5KjofDJQWFA5+dfM5ghazkNzkLYic96aX8Ist14iFJ8gBV1v53kI
EueY6JciVJxOlsmYsHP7YXunzg4mxuythUDjxZPTRCgv2PrK+ZizLmSobHUn1+0/MBq6J/yw7tNw
6PKEPKa8FEhWl38vfUGeQFv/Khoz2zp+LL9VIZPfjmCHG5BdfU6HGGmzCxfEaRkOr3OIdc7TOs2T
86d99LRi5JAMpMgwCbq0aG465AeRZnJJmnKqGGsu43yxLGv3P40q/ziNKea8KkMx8n9L00eI6KYC
mMcoONT4or8NLhJbeBnrG+sdTYhxnbQ3Lj2o+jvZAtGx4kQKLcyKgSfJuNjqarwo7DlHHCvisi41
osCLtiposz5Txa7aF/HAEMYRt3UZHS1uHSL0mzXSzLGbu+qC6uGYZrK1vCxAmsnbQjrYyAeEoaHd
ORaxeS6eLy7XsFfBOcjoE/+3Lbq+wjIybfLOIRn9/791NarNLTNaVNTLDGNVHa1LNuV/YvL3EFsX
+RupgfPJsrnB5gEEPS7+X0OBUoCm8jv6q4/YoFGcViXBBo33ZrRGf5L98vdV3UT7V3BKskJ7txaA
/6sHk2w+cWo3z+tWBGKSNG9CB/ZN43xGiZs+VmGBZXifgXDu/RDmF135864JKwv2NEVRACcFPzKP
ceD8PAIa8Pzu0MhdapblvitdgipEBjR1CO1THvk28ijCCm2vcw7xUKFgCyIOSiNhCQ4xzmdaIk96
St3D0F52QIQQbyM9+Q/PhRFrBDjxjii79O+C3rHEVPFmZLWH95PkspIPECSfDm9T9Kd2BDJEYJlf
rdgduUfo8LMDrxtOKjEjofeId4lvf52Ftj7XF3kqdkUVVRRZGR8as9ZhN/bQoC0DaIopyW4ah2F0
N8V4o+UM6KxNnBDACVWlw0hS2CG+7JwsNlVNMd4dMgxHb7owLc733eTiXQ14ThfBlP9VhARxk+yg
mxTHOSiDt67097Rh69PkT+mO5KL4+PfoDnax26yN/iqaq0uN6guFkR5IQUE2sC54Ielmj+QKME0x
AdmDrh74I3WUt/hWF11OyOG3YIcyJPdQjoYOGxVnyuXbFKMSTIsyA4SkMXyxk+YwZdvV9bVaq5wO
o6SkFdzhO94GLhgzCNi2f31m0PrP642z3jNVw+zaa6AQ+7WMr+6yrK+gMMTXuFDFoZ3RwIdDE5Pm
4aenWYUC/1Ym72bm48YDo3up639WAePIwzkz+cT6cPqZ0yjYTujKN6FDqHiaeCEaEJYxtuOdI/OQ
ZIOqPdRBT8p7OQWPwYyCL8GYf72fVehmb+tCbBFaYz/nXN70O6tm5kxPe1YXe3bA8yPiXhdAOB3A
xfAhI04a27x1qusgRP+Y/rsUxIEOsd4ZXfIP+oqSYyM/z0vUtvM2CEAkOQyWXkBeGJewp3uR00m9
5bSRwKZHp6TLi22GEgOtEV2qdbESGW21iTq5KDpaKoIMY52I8VUrM7yrOv9N/5qgHFdFT3x4xhNv
9emplESdiR/mPmjXJg3WKc8lGrTz2o9OF6xgdLcUGTMqyBG9Y6IhFc7JN97cBjRqFca3yLGO9jCO
i4ye/vfavFgGFrkKwKwLVR1cjCLMtpIqvEA8KyiZ0ALQ/E5NHn9akSNcw9Xa+xiA/7YfMBpwiuH3
hn4Lwn5ZBD3K8TeFmnhvZiX3yCCdxyRJnqmjisSPwL/x7+LedPTHjOqr4ho/R1rdGCYkt2yZea1L
tLxNOQlhL0x7JMTkEw+1MZwGsp331HXLY8D9x47dV+kQJQOfRH2RRv1Q9iDffD8LNwPyBeS7Ngnw
iWfuIc5BF5n8S81paJOtXT/DSdiWE/skhf1rUIYLstZU9zwkcnx5l/OTXYHI/KlMQIy66G3ch539
VeUlb4HvH30buwzzh3LpD6/iyi6Hp5zow4Qskw9xGj9Hwlf5FrJZzoIB7BWM877mWRHXycGZajrQ
6cB2JprjyHDoSyWiS5U5/sv6Tql28co0mOc8f///+DqPJbmRLdv+S89hBofGoCehdURKMjmBFRU0
HFp9fS9H8l529xMTt8woVlUyI+Du55y9117eyxZl2qOde7rdYtqbBS4FmLgExgNUjE/4iZFQqbvr
MDfTkS30ECEf3we1/D6nzQRuB7/rzitRDZtDNAEDczK2ZvRDgXptmgxvt9wwljuHjGtGhejNQa+P
Z49z5pC5pJY4E9vwXJOtCd0cjt/ogR50fdrqg11RAsXuFl8P8xM6Gasus4InqgCMrVN7H8VgroU0
PexdffzTC69joJ6DvI8Pduak/BdLc61BESqoGWIwnwQldBF6fBHaL5otn90uCD5M1Bf8qtuVwJX5
WBbasj5WpPCt8+JDvTT3wa1Xmmdd3dICAaaaHtVvTWr5YVGXKcKp0WrPKEqiVVMH+QvZzF8LFwnV
2GMMsGos13jkSVTyZiaDxIwmK9mTlqF7VQgyrYyuM+KmbSR/zUnnnGUL3HkAmbOy0r7+p5HuU5+l
7wSwWod0msfngnKWIkkdk0oKZJhGvRtKbrkZn1mbuv+JWto+kCdzb+2iOERJ4G/s0py+6k6+keZv
/BPOR4/3cedkvTgkJORYjZifsDWTKQs5mEpmJpRJhxCkXHh57kxriXj5sbzmeul55NJxkFAjq1Vk
m9lpbND+a6G+6dJJbog6hKErg/oiY/eXPrfMQ2kTdgy9mSplPR01KnKjrpyrwbzl2o5jiurbGHdu
1ZQXau/yMs8Tqkm/J3E+YlogvTCkwq+ba+69pLB9Hp1SC8cmvaySMHE+pOQJBLG+/mueqwwLBpjk
aN3y+a2OczVdAyudHlEB+tXs+VgieU1PlWt4qKln7WCkgtnfv4fuXuRBXxX9sPahDQkZT5dlqxVO
kF6w510QnXebuGlrcjPYgtNuja1Gv3apqYyoOWkoE/cDrsfBOo8nDf9GFpyRZWfY2o0KuTXvn8jx
H9o20zQ1lCxSwcnQTb/Q84IeUoKIrFFThAJ4Ad3XdqM5NDJS8ps2kqFC6iDnxgsltg3N7dUyYEo/
JdrsJ7oFkMB3M7RsqjRcisRcH56ZYYudNvgPxo+SbAfpwywnG3v9iTCAFVbC6Wc0EKuBQtQoCoWW
K2t9kO4jPsF4xICEjbQXD8A7ULpSCO3muCBU1eHgrZT9Xjf1fGNNAMyWb7u+rvZDV9erKGknvHXx
hDM0Y4QLI6NIaLu2TNuADfv8HEbFZCmqsnyfRzW2Pq/3LpQ/zgX4pkswpK6WxesgW6Y8s5E8hTl/
kD4wzTYzRvqSYTrH3Nu+Cq3qr1M8i51LFNoGGkjlrmMtzUjsbN/zjs6Lr6H5qWccBv2g21xY2Z6K
wU4lvxBJAnNiWEecNcccAjFPuf8WNjB649aUK8d1srcUyTzDH4lqlS7XFqFDslnSSJdwUjdqh7Vp
wiuZlDYmUiqZLIitU91kH34a6IQ2UOMFQYbISlozZTExHJjzSRh9ifuyeEEzTsRZnnFXaw3jZUrJ
evYS8pKarvqldb1F/GeiH8aY7uiE4eV50plxGea3WBjxkSChkzTbeB/63U/MUQ6oYY6WqsT1VOlt
dUkmeLmCj4StVCTLkjtPGTyVk6cbqJexBYnN4Gqwg9UdLes67WTkxd1eOujkEIf7hFyjsZ709zrx
HyhbsqPkA/XkWsSboGPe6YrQ4vGQHYsADluoMW3KORM/2+yCmh6dnDbFzc1YjhSEAgiyBo6oMsO1
MOMFX2vape6FsTExF+wqLcve8yZAqEKIY86e9wjH/jhmzXvnMbU1Bw/BqVqszOpPFa650uBWHZAN
tRlR1D5in2aoY1T/sHElcL2DN83CRTz9UdAho3ONY9tn03kIpjc0y/3eT0r0jYHWnbluF+siwdWx
eHV6JSbMg+QHYYIvkuoDKqF7sbleQ4stb6W6WyJsYuMuNWuHwvZHPsUMydqqPgtc07jdLCIoLHSN
/bgxC/xmQyOCc1Rx5rlNI/diRv4oIwfhOZanowFP41rj0WmrziE2BguoYZDkB1IDOX8OlAeAR1ec
u0Ga27GdfgcSXP7WivNgzYFP+T3HCWAIiygawFinWOnAsjRBk2Y1+SZ3kPrUOq6GUi1FBeg2pwkN
4aOBxpco0wM24ozBFAVNG9nWya6k4jzqPYJj395h+7FPtLrtE3UWBO4yjVZiKZqA1yH7834h5zVO
GYKG0/KVoEA+Tgv1ZnSe+8asdww79U1bp/2GmS+ZSSOK+9l3nujF/xI1FtZKC6ajdIJ5HbVwcEpU
AXZjPgwQIasAJg2QZyQ+y8JstFrbiR5tabWtk2yaL01c9gaCP81bu7A8NtgAjWu7y2e3vZj298VG
zY01vfZ4806GZj2odNCxovTj89yEt8BJqHfMLjtQ6R0Sq3WfgmGyj3SRa24Zu76szF1TOm9+h0PM
rGIgv1Gt52cS9c61vW4a+7shQlJ3wrzqCaqd3nTolXvmqQxCcpbPr4Jda1bmRVcD3Ektvp9gMUMS
uob8UTpbMxv3ZC7wc/CTck1GwUNiGmaEGH0GqhHJdqL13jt9goNoGTmBRRFPNPfSrePYv5myVqte
De98+PP3yrOPXhk+Km3obrk6zPUIB55V6zyhub9lCsf213kkAdZ0zj9b6WZZj0capDmYo3HvZtJ6
gzhfylVe2smF6MqvrusOz1DVhucmsU/xDNclhKRpuPG9H8jwiSbmkDnl1eXvEjmwL+O6R6Ll5tb5
70KumLOqQuQ4mj/nhM6w9Jj2L1FcjXe4WK/hoIU4AxPzyfL4SGj48JoRWVqtepE9zfATGqjHGCEQ
J79Ae0Y5SBckYFaHC+XaLt0e1eNp1KI12U8NUfsR/VHxXDs9c2jXGbchLqyzydWcibs1HTs04ssP
XwZpxzCZJZmneafn4lc0+5iTGNSe5RjZq0BZ4gT2jUuFmIGmBY7857ZPEeY3ecGnHquaj6lqO1Rw
WRsQvE9da17S1k5h/zv+4fPqrY/cRVpYmJxZ83mhgkQR46iJ6GTGXpze6gi3C5w/0nB4WOJWO8qc
PCap8kKXb3Ect6dZdC4bR2MfpBHP94UKIKz+GQOONiTNNTGtd2ciNuLv0jaeOOWJGiW6xVVD/o/m
QQxv4MrImu/7d9z1Ewoe/StS3AHBu5ddYrAAt1o0PbPR8hejIO+MiqpmlucFu57h38dEsaj7nXvC
b5lt+PjRnyWHGXmfU72Jb4GyMC+L003eEUv3eoziuUB+iUQBWf5KJ6/slvV99V5VxSVCebfLYsmU
3erirYOo/WWgRuWSkkxf6UGSjwV3KGtRwtuNn3orLSnj21BGazqhhCa6zjmFtkMjNUMwo75idrhi
nBm4bKdC26fKTJtppXYS+UiYaBd2ORFnzGUW1aCQPrO0dCqiq+WQZeY1KAW5B3RRRCAM5LEyxLCk
C+9hmz74/1ZiQOTj3XB5Aq3rM/3FjGNHN08ty1dCvjZNiJmAqFz2T4qGyW4fkp/jwGURtk4Br6Iz
ekRr9FiX74rUMEiEIfJRRtrJWXzKasGNj4qJi/26SoOfA46wV2ULe4V45IQoh7QoMk8mQQqvPfHh
k9fZ71lcP6qy48ku5G1y4hDrlz1vYp0AQ2O/NJ3DuKtvsngQMRqc6UQdmYCkB8es6GoVA9ZHyUxz
kVq6C6wnpT1hMZapmQWtYqbKT5i7Y5DyJeQ2B4Fn2iflgTro5in38bKMafWS9lBtDEIqt25lgcyn
OU5C6whW18xmWLvAkb74DUpaL561659BmRPVETuV1a3ofjMCjwYQOfDusX76b1Kz5LNuwW+tSBAC
oUhrQNfpZYUB4eYNn8M6RONPdFt1ahVEJjBIDq4LezrkSfGPkwT5P1Z9nIYy3Q9GYq8o+GIOJNcn
isHCy0zLHvEV7/ShtqZbNmn2oetMQpwad9XRzNjhsWDLdvIqOxBllVPiup6/YlL5vZ9wS3N3QFKm
OjtJZ4CLYk7GA4/iK0QMhtwACfukuS1RA9x1VdO1EuD5Jqd9eBVxIEtJyySGGGBhPBZBdG8RjeJq
XX5t69EgcD5Vibn2jGs0LO6eWqSum9cm/zm36E8LmaPVK7G+g1zKn2pXyDMoAjVSyCMbUkGBf4c6
dLoxCRxvY92EXEvwFSNe4ByCwxVBX8XJ7jUETZpT+gXgrzGRexFNJJ3VRBnms4nqIz7PquJL2GW0
1BuPQ1r96X7bobDOk/9zSYlf8uM9ZXwefWJ4wfQTYakNJbgxdoLLv9QNw0dJFDpnzr9EDou+4bNR
2jjorltJthtGoKC6alBfcKHOr1C/eAZa2zpr6vxZFoZV5ArjBqy3XtzSJqY1fwEGmF9ibX7Lofzv
zRKOhbQZ2NyN1u6VQKl56WYjPrNNF5w3QjvbY/kK2OiPnHPRdM49BkTAgki5LIKTX+eY7mTS/wOl
YFzJgjc4A6MA8hjxXTtzme0TB7luPnO1aiPxvWuLb79nZ74QKKtflyXJJ//iQg4POCD/LnVjEGpL
bZQiXVukIdFAIeVFeDOIWGgvtVWAewDz+0JjANUNn+jcgWg0OmhksIuIsT7FffHcqSncsvA5zS5N
ndy4pjgPWw1ItchJHyORKlk0smNa/i6DFXkrpjoQNKtdTjkCoZfh8Ghp7yb3RJhiINq5rd96hOze
onJ2k4KmdSh/fvoHMJiLY0j1bikkWK1Z6dnRilnCKsjenZDbR6RMqVLTrIuTOMhZXWdHd5rbLtrq
jc74GcO3HL4MRaJ/1rm8P92eD90jNkge8Sc5YnQf3yoQLDtr6LNzopgk6FRivEtFzeQ0iOWqz7xt
OBI5BCjuj29moKNwBEQF+RH3oKVAPGEdDxhQufZjEqNNnNXhC9X0cfIsdHXmiNG876drXmk/wzQh
itmBalFy83LCAg1CZJYnwIC91eM1BiXlR/lNaj2zQ9To3I2I5n5Aq3YFNLiM3jMSNISTI3bV3m9g
NUJ/65igvtg2mTe5G5KtXm0xyiXXVMuHOz/AcJ8xaO9aDf/H8tqIDuZTzkcjCK3/v/kVixYdBU21
CpXPkk9/vVpqtpSO9o3SoLnV8zWjv3vSzIyLaCr7D9HYHSwepqUV3vfzgApg7BEQCdhDEfbIW1Cn
5V7P4+razc5dWn76yqlPT3OOGWkkXPNnv8xvnUlUETeRcKepZPdV3OXtljtAu64ro3rp8/mnpQOU
ppuE1E4NJ70xvuFc1J86qrNtkYtsO7u43g2Vn5T6o3YRJQbRRdZolgkXW6LXvdLkPYv79CzCbGfE
aDJt12W+gH6be0kO+WfwvwwGWWIdZenqb/kHtgjrToJBrfcxzpUc8GuilwjzUdAhXznCIKTsKlk5
m1lv+xuOdXPDHuWt53iEuLjUQlWPaS33knCbKsChlWe7OsLdZtIXXHdGXm1D5ddblqz064ujBz9g
T5n7qo2Tm50pw2oVIw0NAVvaQIp8jP9Py5Il9jHpu/G8yVNgYmxV/dX1whUKZ0TQTB3P1JLemex4
gnQMvJfJiPSvGhr0f+qrZfEUhYog9XkjlJjeVIvP5+SQpqmLMK3ICOUuOXNtROjHzxd7c/y8DC3X
oDjMxnOv2lVqqj6JCPssJKbPrxj4kPLE2++4WH0SNfD868CY/cZaeYmbze9ewSh7+WvoTbeeeju4
LIg4HFjEqaA8OCwnV+aR/2IMAcbQdEx4U8xzWwTDbVmsstePKAieY5805EkQ5zQi8r0siz7S/O7J
lSnUpA69SHh21KzKUkvt1d0pNQ6hGhr7YaOfPBdk0cpFOrKhf4T/jdya89jaLjNtInZMpqz8IIT5
6TNaTaf0SOd2ajY2dj7cR4CZMNDQiDsmlbvxpzE6u2oBTYZzv9EaF+5i/Gq20CvJkEOMbasvUfII
NVA21g76tnWm6nIk2AbEMgbPsvZeYkc3yFYjMv3vP1y+clsn331eY6PROPBvtecwwcgJHb09+01K
zl3d7ul40OYaRis709F0V9YQ5BtTOQ1stQwyhc1V0ZK2StQSbTle+UDOxx5uyS01cbrkdQQOJ4Td
7pgRbIcKI6xD/+yNsYO7dpAUvWh1aGzmmtn/7Prd9nPsnxPUJqgulRAgAmiPHKneGVib+fuzCDID
znEfku1XRD+SQYwBJmTk0AmYOwwEFRl/SjzlQEm+tFGOmGoe0y9DH1MlKw9xwYXYToADtIu3OCGF
6/NQH+PoMSmz+LJkGGoukXKMV/DO9nKKn2ZiIHosY1rZzWeZZDO0qvDJ1Qg5X9yMriJLLV8tDkdt
cNIDpiUi10zn5IEw/lwsLMtYpgK0APxVTVP/s6BNAKY7i1dlMvw835ZDbjnutLleY613TsKNoakk
dXOSPK3Ld7FCKsyhAa+VC2CqOiuLkgcEPimmKIvsshoOizqbhBr1dGnO7xHgxqEnK3InDHrSE/fz
ByiAni55O91D/45QrFob0Gu2lkiiS2939GhseFkniB6r/yWIqCaTjwiDrc3fOWklgYb6kfOtB3p4
9O3pS7R0JWr6jkRLOdbegIe8rRzw0INrmg8zTqwHJOCIEYqko+lCj2YCeGyRJtBzF/Ou5C23lNtJ
jqb8XHpleUILUELbN9lBuctu4BtPl2Wp63k+jG19Y99K6Gm1HIHSPecyZmZCd2azfDtUnbbVqbxX
pBdCMjmmgkNCdnmN2rvK5ElDCabAn+XKSsr2jDqUJwXQ0slIQGqFAJeQl7PCtf3OfV4zbZQww5DS
1GQRyvQkSfOmW9mEz03cKEjacA29mLwCVNG7eULgWPlVuksYBb/2Vk0iXhPlp96m4Y+I3iT0kqcz
o0wh1lc9rezV3cabubb87fEvX+k1grKZoNzgI88IiSGbZDxzuI3nQamWHLsQR8zR2C/0jHO/uSfA
DpBZ5Nj8MSM+NRhE9miERyZplWJHgReq4QjilsF+xu/rsHwXuubTGJYmY9vEunZqxhyVJkllAjG/
ejukNf1xpSVFcWe3bYmvNL+F4XMYl4CZffqBh7SKUO7BLdvUqWfs+6bHfeyd0N47z1VCPzDL5A+O
7GpTlcm3VPKL38iKGZjpsblykeueK4koY3qBGdBfs5jUSdkn+rqgZXTQO3qnmkDehpW/egjhtkxa
5gZ6VZBfc/qny6BjGXnMqmniJxglcL0YcSDBTaKbmdz3omMAYs1iE7RrJKwkGOdikHtwhdYR+NNR
qp7+rEp7VcScsO6QUNKxg+YB6HFFts7UqRu44YSDI652i4antaLp4tXb0KXiImqm2YWN0d6aFh4U
7EFtV3QTCTFDER2mL107ErZM0Xv31SLo1GHathOC+YIH52XypagJ/ZMeVJ0yjnaRb8/3IWhq8IkM
3yAHR3c6NCwlKLLSyHXIms1dqpqoFi6mLwkiwuWIuvkMdjdz3ryVBNvw3+7sYDVnIzG/yTlzSkz0
EIy3ZWnNl9hqCXoyvgwps2Ay4axPlcGiNxib7ncUx9WRYHSBYncGDNjCc4YJ6VzTAWGOK3Y9tlsm
Ie1rM7nFsx/FgD4jHW9G056ahACOmLsgwD6P9HpXsz9nK8uApSdgnSEvYzKmAHAP1U630OqWa1VO
1U81jBsvWoDtamlNszuMHr302YEHUjK8CgqLCzrfEaXqHgvNxwojAgotCmxxt0kryvTkTfa19YGW
npx1qsUbutb20PZoTeIs65kzms7PLv4Ajv46C+VDRwf9cAUktlQi95mUXZqPm4bJBtFzVGGcTibj
B9pPfV9WIYGy/qzf/dqSkBCbZr10mpD9xZ89p8wOy1VMWMQuHOt9ElnZaZ79GEWMw+Zk4WcF+6wQ
cYuYy9XtAqXe/Kqrv/zyCymVprMAKHSapmMze/CCrBRamzQEpveFOweutDp3ablL3ZawFnWbA2CR
7OCi0J12QyRKzOSQxio06bJY3UTBHRJ7nAUVeTbImHeMHp7Ab4xHXAjA+MKsPCIn/BYxN7/TyK22
3Nz0g7Boa9XpzD0RwolYj0ze18ucL5QVSpvK24tW+x3HqNf7wK+f7ClyN31ODpMNVTd0RPcl4Dqy
kOwy1YFbvspVG65yQVyWzESpVvvDAqkwIp8As2AAkqRuRzwcuyoesvNSuCwlDKNP+1gb6VM2uHQi
I01wyfU0cxVpNIhTnZKTblOxAh4g1mXLGGWKW4RBY28NSB5dVPFktodN+JTDVni4Dhd/+qwuN8rI
PkXzbJ9o5BK5Pino2BzgaYa1Yub29MredvZAoKypl72XKbKSJ60ZNkAMvJeQ9gHeR9dd28o/vYCR
liV2P+IwZrKX9l/gAHsHKNdkirNj9jcnP0qpGvmp9VF5uAqWwX1IhU8cQ5OtQicBfFtH206b420M
mO69JHvazpp5m7iCv0eRDp80MSZX3kVNk8waqVjjzYjZ6B4fRu7rjtVr92WxSqIW/bpKdrg33c1g
WnzELWh+cBeR1g8GVAxmbtflK5lWMP8Ge61rgtNkJjgN6xP0t47oTZrpDZ5oeHz7zoZG2zDm0tu8
vJOH92gTclZpRemf52Zdkpjlh/O8cyzP2OouFiyfztrjfRhUSoocytO4gCdLs/5QI4/bPAhx69ve
35TDyoZOtnZVAxIfdsO+inh1wTMtizd2w4H6KVppXfSz1ENn93neR05++v/zsx0V1ye5FGKZ+fmf
/0HgAmQ227Cwf9iGoGSw+Of/LXAhMdH7DpPwCaClII6LMLvj0n/Ng3nqsDUj7VtgiMuwlFQN9Cfo
SyhavBPXaZXyXf3MYeGcfD1rOe2iZwMxyG0UMDMHy+Ez7KCY99nCr01j3KbOs1GDFeWp6zDgZSDV
/UGsF4PYVGNHZDrC0MiFCI0QU56XRQPCvnFlHa2X8Iu5yQWsZTZUcRuKoL8uIR1MhxrucCRcLCyC
hmsLw6iJ1CQJusCU+tdGjRNnsEEnF/bkfpxR/We1+9CtY+to+gmqM07LkSDdZYs0huofg6qXjprj
XCr8tyfeqnYNz2vDm05WmN7nx+WBEOIzrYZcy/CX/L9Qze3/g2mOtss1qe4tYVsu78//fFdmr7c0
A0j01iwRq2dke6H4b5m1sxTVYO9CMk03ABn+vCYgg/LoDMFp+SN+E3V39W9lGaC6PA3jddto9mvW
NvBM+zHb9erblm3mkPSa+Pynpjt4l5AgsJWuLF4EvOpX2PbPscn8dbMoi8MgQWmDXgk6unpxCTJZ
XkQy/+8XsaatDBs0oxnUPHDU2oiyy+Zpmcv/fW3ZXFu1wy6vmXVf4zxndL/84b9/bnlt+cPLa5Hu
lJ+Bpf/P37fBA/m/ngPbt31hCrqTviApU0Ur/ffnwDLijvuhGe41gL371AZptCxepdLvbC3cLgd5
Mo4IZgBmRR6eYBOrzmLP0oMvcTMMz+qFyAzhK3gGWR+BUYO/ihHcxU26QS00PwSSIZjCQCw7HZG2
m1VXZ8JQXOTRj1k9ATUqhePgjX86M9xTf80zl4a//LCBPsWqdmgQNpSVYw1gybHn/FhY2Q960dOz
oROY6OE2vPB+R9AM+mc/DFoglZb2HOEOgSa51MyhBvC/MuRpuSMUarBpxjnwlkiHXERI5qmDJWUw
vh9XZbnIVcyvkvzZZtV0wD8722AorRhpMC78jT7RUBqCdrzl8kQLBljNxIALoQyJvwSwx2GU3evO
hRgKbnPLLWGmGyorkFsMOlPg2gvrTw8L7Od4pVa6elq50hbH2DHWy1UMuI279YaYaJDYmE9CLSEu
eOhoNjsE8SHFwRtkt699eBBOPjunxIGVEqZOt8GWWsJ02/az7mK/xX0nNMe6C0+kt57LzBg1/Z2m
A/m/XmYc+J/29xm74dHTxe8Zh+Yez5uGZDme7gZn6+J/iCHIQK0izTCv6E/RThyI404ZwKBWB4eH
1oxIu3Dj53BuKwUSc4tY28GzSlem4/oXggeh5XW6fwR/vEeKF57bNtokqqlpKrV5nIq9B8JlP1bB
uJuLnkx2v94aQky3yq3yfRF9L7SKEBFpN3fwI8kqoJVwb6IrKTtrM2m6X1AMf5hFGQN45s5pEiZ8
B03EyBe9Z2MJSLSmqB4BUVwUtl+mUk/2nuobAtGiBVmKyl/3qfGPlLKF6sKkvKwg25YpMRVdzejR
tKR+kmVrP4dyXubEAVRF7RrxfqEJr+QdNNndhgp9dMxGu3Qoui6JP2QU+Fx3oxEhe5IPRH4MEXjv
AVH41DZ0YRHYMwcJKFHINp/3g6iBk6X04JswZrxld8c2bIeXLlKKhMB9Z/6/q9wivNCIIZ455gHw
KSCWiAbNt6YNdySx0RWTvG6Cbt+V8uec00P0/oXpSX9/Ht0gDcFJRxPBEQVB6hUsUI9CcOU5hI4w
Ax8P09icasWrWpZFNoEL/cOfLWfnjFlyqUyfJ9pwVoGywJl3wXvzGNjWCTZ6r6vgN+PSh1M7M/OG
km6Ew68hGuNXx8dtqxWeQRx7aO49/uor9v0cQnb2kSp9S44gaD8Lv/pBa2dYLzCl1iHAI8ZjuUWU
KMkggQaNsjkhgba0bg6F+44MKQ2tHqPixqwuy8m5LK7Tj0fJPAMUVnD6u1TgRSIpp8PS+crctN8L
RMGG0h0QUYJlLKHhrDkfimTXUba3mVHdAS4QLxnX017QMF0HSO7XKPKjXa+avEEHZ9mNlMHVbgia
MfIYDr2F0+UUDT+HVBrPVv8qewTHgMWMq4jEi0VozwrNUsWnh8kiKMhs4w+knyCWuLky6J97Ab0G
Kd6VU4xF4k8bcrMlqCGxCMDQfrc1+T5/lyoSb1I3p53TC4xx/16QfZvg/7wCO1NQmtvZ8z4SHWP3
wbc0nwhOgB/4q4hoSevBPOhMWWeGnIjQRy9DuQy/9T2Jmm5noCY7LctscxgMCXXAWOIzjpXGJvbc
iAqTJPkFg1mzrVDDwjZT3/Yz4VcWdssNrvyCvNlxxIEqJwR1sXefKvOAV6K6yEb6q4Ya+9A5gfcM
Smw1JWT1Ejp5Zlei36w0HwydzbPi+hXQbI8N/A+KELM/deqrykM4hH/9oCOWYAuGiY1f/RYl0Zfc
8rt9r4BGlvLqd0whqceMj6Hz360c1FIZ0Z5FiZhfEtqOezAd+msXl09mMm3tSfsOObjaBtNr6Ifd
PiTCigF6fLbtyTwa7N+1UmhpCuHuRKuBz/nZF8QMJFFp0Y2Yg43ArQYuaGxjDrpMrkiKiOmHzvGu
VgEzwhXkP6AlcbDnZeCWy3q6uOwRMEKb619IWKZbaFJEsSfaswyG1zq2cKk0HOu9rtVHrzbEhYwQ
hIQpfp5iEF8zEfyYmGQhjSdvSCvMBHk6nSAt865emk/roB2gLdRWe5YSHp/OBr4tNHLXW7iZ8zwA
nGfjJQisBlVauPe2TtqH03VMwgk1jSNY2zCIdzHTmgdEZLTxKK42oAwHxnKZh20wtp86Cw+pY4mz
VYGmbwU237D4QBQ2pWtiRd6XSXFtDcluGRzbXfWljNDBzGlRX1p+WRuajX9GMEYbswkzOCzl3Ro6
8RFK8a0q/AukN24JOQ02P533uH03EPuj41I5jmULBzvkgdVD/xHM9AEhSEF1q3GTtCLHhjOwiRA3
tV72m2Xp0/Y9MP0y2Ej5uvjpNNdxd1KKHyix3KOTN3ssv9O9KnLzEmcW91ORwoYbsBZ4MQ79KRgh
/g1kX1TA19YYZwl4pd2+ZiDmnLhTxRtbc7L90BC/S+mZnS0I7j6ZfvchtsC1MznbhYp2NAjVEtYx
GrQNmLHEMJNPemGpIqTCJDvaSqg4M9NfD+qIXvjK9LtGxqDel7hAur34pzLX6FYYqCzuWK23n9lO
1n1Y1dCUZXYMGN7YYZM/pgnzmW4AKRvm7HvV4sdb2FM+neJqRIFnTpH98Ab3Z9MygqqM6Zuvm7cE
YzLYmv5EHgcPQp8+4GoHh6IPQalm844WTXmQdMDXCeTsJ5lH8ylti3s+zuNxJiv6PKolou409Lm4
LF5jvfKeHd8Re0Eg4hG/2+YvN7Ppqx8QobHnutgH6hSs9qjS9jrCM7j7BytXM3hGVSKghFiwk4P3
zXHS8RKovkplFEzbxcbFTuq34koPq77NqOY3MkMvv4iZc0B0B/r5Cty+t3xAIGWXJsAN0Sh3BfdK
Mxk0TKBwM5aS0MsgXqWJXC0zDVOPf9Z0QXdhy9S8q3AL1nZCyp9tP/UdVyMbyPQOdWu01jRsed4s
w4unT/scHP8XzSQLvYhl+tZExU8YlYQCEfJRF26AWaYptvjP6PkrcUzp4JhELvUlpz+68rrwpNnT
cDQY8WMgwPHOtd3dOKOpP02B0Da0kfdxEylKF3lWKw9jQu62+ZOWAQnKwxElkUwPC6cKEQJsRMNY
YUaMkZYP+s3SPzAeMAgwpI1C7paAVFDi3QYtC1aHEdLrzHhF601w7AxL12UgmOHRBj+k9DF2NtxP
QvbinrYU84/GJloIxoOCIjBLzsrwh4ZsZ11zM+eGhHYmdSCIW5WORYbYjyzx7PdYBM8kph8bNXKN
i3mumbSaV78I04MfFl/R1Jq7hEDIPanFLxBB4N4nkb0eGd9kFX3pRsF7CsfcTT7FyoLp06WnK0yP
ilzOU8gufG4scMn45e1dqfr2DO2AuBfaPyZ8G8SO00F3UvuSO/XDzm3joKt+4oC2+uRiurMM0Y+r
Uftq8sTu/Nr+viQa6i1KwhjmJdHvOgcaGQIoWkOqjiZZ6YKEcC+qn2a6S5c2yRP0fiSZjdVo7/tJ
3/v26F0TaYKApe+wRa+9pNY1cEwGIwWFRrjRJiNepuuL3+DPUtiwT5Hbx1+bqjsxMIu3Wmr1h67R
xnWRz7BGRkfnSCtiAO/GRrqdoGRGT2g33TYohdjnXX5mB3Ovlqx+MWCgZEFwsM5rnB95b/1OCtO6
VH1KmW70L/iUaUTRbd5WQ2m+eeixJqrDi5X7+jYxux/xqIVrAXaN0wpOpiHpGuIT2zVSl9fQ5sA0
NHArcegfpGIXST1E6D4CJ/WBMSGAi9c5o6pzQb71xsy64mLCjUcMqaeMclgw4G26SFg8BAw4s5Tw
IMU6gs2DzafvmhVGvBn0jbybDiKjwCaMkJnavmVe8QwLftebdberEK1sNa+ptl3J/8ifxbTO4fQw
m877S6n4t4mJUlsPwiPxSTEoizccu6C66BjzP4NFPsPiEkk/H+r/Iu/MduRG0iz9KoW6ZzYXMy5A
V1/4voXHrpB0Q0RKCu77zqfvzyh1aumqrK4ZDDCDKWQRTqe7y4POxez/z/mOnusniqLzibystH+1
kBIeBhsUWVWM8SNSrv4LvTtCKcglOmDfIK9I2fKlNz73yFwfswEdP761LJfvQ/GEL/AOBMdm0TcQ
84dlx4rRXdCF6/PyVaKAQI0czTcapdCN6F1Q434/n02nQ+cdWE8RqJUbsocmYDlJf2gzu6MJ7Kdb
CpiITDAoZHb/KCdqUQUQNSDP3e81SJe1WwNrGKIwfYwrnFH6lPfrNV21+KZTi6QhLC+OmwY1vB6s
uHlph9TrwRCNlfw9ngXfiyL9pW/Mbr+UlZ0e5LatgQMVyjrRqsSOMLaine/OKDn1Yt4ms5DXXnHx
ndEmVoOsqx3zh01d2s2lkVxx1WGy9KVIWovPKANuLedD1ZshxxP8UKmMRBgwMEwEuAlbtQjwnO0t
Xf5OS5v6/Ij1du6TZh1MUeKsJgIIUZCYNAySIOEuRfE+odW9cdHSQ+3MaLrEMj/pDWlVMquqR+FE
n0yy7w5Z31sX2fXPiUZ6EN+x5U2eRxfa/n0oPPM+CvJdnaLm1UHO3vs4D8isvZPSi3eDRbNWl4RJ
cIUunqw5cDdRaT5oClsVtySgNa24wYRinNswdlRu274LoXhkqnXD2P0dO9jbNaoxS2Mh3sztPK6/
WmId5YsNUdKNadVuOt5woc5RXwibEjj8NoVRcXk0D5rNQFhzs+bSIyhUbtBlQfTItKvCACmRUhQu
i8AiXiuw1hzCWt/SQZrN4S5oMRgvYw/uVgGtP1Rec5XBUWZRUvrn7kk2heudoLwj0I6K8qZyEXD0
TuRtKSuRmxMlpn/MVEKAmmfghWdYbIv6dbRbRTzUDCJ0ASCcdDU1WR6l3h1/YHmn5RlGZ6wEgZYM
65yBAQ1bzHcZA/oVvhRr15n06AmKoxzpRmjc8vReh5J/YHIHe6Am0w3swOdKFVmXkYam+LvVPJ+F
CKtTl+lnCWXgNu08wPye+TQ7mLJUO3hpDBuC1K+4tOAwKNV4H+Ex1yz3SXcRk1ZIaTa9TeaPk8T6
EUA2SlO8ybOtDNVO8iFxyo9hMSaXwqqjF+FGpy8IsNtr6VZMFmpw165goGVp0W7OfKgLsnlZ7im5
Bl2YkZX7IGgMzm5zhmaZnOAplA9Imhz8rQQ65ue+Ttob13mHvUQew3quM07H8Y6EaXIaUlxO3OD8
k2H2+XowMHl9R56aRdKi77PvQiGZHMp5+CpmSGI0ZZrKBlsGndAkaast03kR+6tONbP9WIxHqI63
ywStLcoPyRwCi6zHbk9o0k3LwCJTOixdzT5d0n8nsJMLTE52sCSnBq9AYvQ9A9bgeWEx1wliwB7u
M/FcpLwMDTMEylL5tiapd2d0iXtXFCQ42uR4bpAopBuUTZTKPIz9ETcEX0VNSsPuADozxdhDn2y2
s6onQi/z+POa8ei5z0Rf0o9JKe8vgwHwjKhJ6vKmQ+CDe8AtIDPX+sb0AlS5yPgxrjW5jLYlUmBS
ATn8I8tW0g8wd70l6htfo5zWlgM7ux3vXJCN25Avxq/1MRrG3yujnZgUYo/HTfPaNiTscAjHpOrx
3sY29evoYvAL3ETbhm2Dtw4ScqmN7+0oO5bh6ByjN4o2/lnC64SOCScTitan2CNEx3UpbHWDzh8E
rASJxXzjeP2nyuqOoVK95Ia9wtpfnuLESneBeIN6UF/GIs+1bZVp4X2rJ7/XAxfRgTvSanaM4Cox
9lTAoxLXjs5ijrm2WT3o/+k2t+gD4/UxAPbkE+daDXpDl+F9kysPHo3gXZImR9vXyA0BGVuVZPa2
WV9sWpvdVpHLWOdzvWfm329mLT51kySAMhp/56uYO+amW0+MZKAMYXOj14VLYHO2J0G0ANfVYnLW
W3IpolaswqOtzlehe82eHAuGWEsxlurgKQH2hfSoIfvxHFdUKaJkgjutA8yIm1sXHBqjoy69jIx5
LnpNWSLys4ipMO8dQsiBg6CryGy7P+eFYEp3WGwcgunwkcHzvK4kBDusFf3W/apFpE11A1v5WTbB
dGOZw3vfC6nSVLO5dVW6bdF1j5rZpgdz7qJjFfjnZRJEKvNnrxi0o1Hr+oaeB6nlBHenU6J9CJGA
gZRnTwmUkTofN4cIyqKGelnT4s7K3XJGmtq4e5K57iq/9/dVgl4UNtlzY1Ibwc35Nrla8yKL7oWK
KsUQKefdrEqLvjXfFohGjmbCWMBS8F6MVvPJKwz8yiG9e1qi3j5CO3BdFjm/4Azdg9SIbB3GlXU7
NroJLgckVarTUR6M6QuMm/ikpZV1ZV6+xhlU3ICxMbbFyKmWIR5YBeXQU/pmSKFX+m5S5NpBwxPj
0RVe16HSlttwGKWSJyVmcONq+ngA0F1c0lBY22ES6FMVCqpGBbB3de9dYrXDjTbnh8hkZEUADGH0
dZ/BVzCShywTTBSDkMgaHY9zioNmR6XVZib94DTAyjRrIgNirOXjgYS/h8DHLMnuJ44po8I9gU/G
80L8pW0oq3yMVohHuXkenW64LrnDdLqPeP8NxHK9vmeiQO/B5IdO+uwJyx+dfGyScZzbaycslSMZ
BURllEeijZ+gvAXbekc5LUS6p1R7+dX3MvRneVbepXZx45JHoyRFxI+aDnwn3bA2fmIywyvi4T5w
s2cXQ/wun/lhRyXtrNvudVGeoYPa+zqNGRW6AzSdJCENXjElj/ZkopxcezFUBCXs37qm96T3odhH
UCowiSDaR3aLI8nHPFeAOydIHOHmaYEIt0uJlHisvT4xA5HoeSYwq0jQirXjCSHWgeagFrUBTKBG
5o41oJ5ZFihi6kMC8uR7OWZ5pNs1EUw+GvfaITZxoIl1SOuZpMP4IfV0+X7iyImZXm764ZseDaA2
MdcZjTwkpeIUuy6NB8J+dMIyTjSVjx0ui/VQMIz1Wphcy6KKiSMte8THi67B9FLyZgKHnqkeM0av
tQQfUD3s0vG0VDLkbIwHjOrtCn/0CM6nZ5Jr57gM6NIsXFHE0ERANPF+ymlBcWG9GaOsuaUqKfdC
GHc4AeEDu+61tEbv6riRxi/6QXfBG0tKSMjxhbiRmvm7lmBUybPMBzeliUfixdY5gOcNsgu8BpUC
VKqJbaKmuP3oP1m9Psm1SN1yN+lDcPWIGdjlOYTpLnhEnsLASmr3iURakwXzO0US3FtBwh+ihIJx
/IzlAFqFpyWXhvH/zpv8/OL6AzAG0d8nMZjKPuPUmD3C4/kVq12aFR9L5W8Bqemflkdjf9YXeYJq
kUD/Grm2YxuCPXlsGJHcEp6agsmcqzMJNv0jRXn2ck6bDinQQM4ridWjH6E17/D2NSksAKs1h8vA
uXcqY2crEcD2wtP3nWP6NbmXvkNnTn9fT2F2bv9YzHg8OYfTEhdWgjfqq2XUypFAaJPmUbCz3pEy
Zd0Rvmo/1HG6atA2zlZRX93Gr67Lo9aQq67AHe3BX6wQYYlwhRhC7nxblJA7xsTZ1h4FcAHWipm8
3+yJmvE5qWig/GFpnLGPE+Ga3XlggA8mAWajKaCzQE/vjoVF9qRr2AiJJmpzUTgk+zEangbsf6dl
0QwkfiRifJcDKtkFyl2wLEKbum2VpuhT1HOeAt/HDE3DOKaurS4cy9XDUOpfT2ZXN6emjKZCon8S
QbwTPsR9XOpMBBjgrRdp9CKSnuAzMaPFlItfXKL46F3UP+JRgyrIHtY7SohdlmwSpuPE2/hxdFh8
mpUq3CNJI+fXSooNzN5vhty2Td09Q9QrA07Bvx5W2U2Ytq91OjSYjioJYjf3rpOHHq6Tw6nVLckB
jZUItUq45kAY1gtmMhCFsbMHOCHLascRWDdzf8pLlwDWZerTr3HZy1NiXESfZKeo9C2BPoZeaxuh
7DDVsO/7whgTmERTCj6GHtWo9nm/uCMN3IaDNJ29Jpyp40en8i48RpEyPQxeGz4ILCE08WaX6V37
KshY2I8NiZ8AB50N7RUIfMoYT4kqu9bdB37qrUH0822ct9UDzfO3vEnEvuY+cqJhsC2CFhvSyF+b
kmCzib00B+/SuoSlMMnZ4NSYTl4DKq+rBoj+kUYTYQnpqY0IZ3mKbysJx81IRXPL3as/GWGT7hcb
SYijncF2chwZEVFloGNcRDoRD713GpfGWRprnIJGQ4STG10KtbC7cmtDcjxKJdwNFLqpM4i5ZXiP
X4dasx4LdF0WRKJQWSj9AF1eQfxhibalgfZ/Q5V6rcfdcP7qEMssgwp4wn1VxXgwyeffbrrjqKMY
7nLXw1IoahLhxvnOGSLrHJn6beNG7gZ8KTFyOhDlWmm0ZpgYG8Sy7nphJS2IEHK26aSkaJJCM5Mu
gTtOeQZAqR1Hc+izg2rjLDPSTl0emNxy3w75GOp9w2lZxJk9nOx5eKjAPP3QBGPg6K2xhKHiUeML
TSn+YovKnFGE74esbsm2MOUaFciMlVcT197Lxp2P3HtbSkBmsA7ppnDk7YISM1KjcNlILWgiq0Vq
Ov1GYAvhtC/3jhoTzjmEeduiVrcqreEdplt/B0HzZBtpcOeqBZw64BvBrB/ymRJeiv91Q4qOexsn
drOmt407c7Sc2w6ar+VQLgCfHm6jFuXDYnd2QczS9Vzsz4Ez7BN7erDNXFzibJY7vlG4ckbMm5lm
PgTMyM5eMrBwRoee8MsS9bE4USVAapI+K28rEbIemDusQieIL4RPWfs0tB4n+PL9alI/8KAW/oi4
BhZDtiWZgYoxHbPFlWOoKks9mAPtInDviAROyRxrRz8Fc6yYuD2Nh9um8j066k6+yy3ORbof+QNi
v/CQZ0O+9kP7pTfre2j2NRkFF5N+2XlxlpPgDj+jI9XSLfz3keYau7lCCOkEuNKxKvougE9QeVL1
UpeFIfiueeHSXpnRj5p/AFQiCwnJ11tKbZIhUla4/riCuu12CirCg/sIr9sw+8beN4a7hbf2PUZa
uNPnVHVXKJh1AN/AasuA02BZIJjh+jUOOHM77hRbWgs4Z1Ki0BMHzTmeCpKQNcvCuGB554Fu5tki
ZYoe9nZJXf4udgzcmBKbP0drfxHeM8ayN35BHTfkBOEGbs9gDkT6HogQHRmJZIg5kNJZttCzfWRV
iV9/9Lk37ErlPwMkNFCUKQ5jYxH5xlWD6piL45GgEK1L7a1pIqN0qrK9CbDdkM5BQq7dC6IpXC41
kGmoAjou0YxUlZ9JjHR2WQl1Yy06hPgtvKKcZMU0/JQiYwG9EdnXoYjMr3K2sEL2mzSYlqvBCg6G
Mjpo2j6yoofUmfvbQUgKUoP5bDKlvPQ2B0bhm8Eth+1z61fv60AYD7Y0c4g5ug16GK98izZi7QaR
tZdz/nmaOFp7knZRYldoiadKebnqYG9oXBsW43Ta6aTw6Zyly0AkCoPxEoQuxunBFJvZ67B205re
ziVupBlcGRJdp8Qg3o+QkPSc8pAo6vngO9GuFIj7l4WtrlGyzt8ZHQqHrAnVH5nxsjlqtnThvEsD
wOboR+FxWeNHuo8FuDHLh40YmYokR6WknbE8tCknfap15Z2hdf6tS+QTKkUk1ZTLS6IX1wygRsq6
WFLMmLqAKt6CQ80OJGneL6SZ1pzI1NaLrQO64lp1CGWDMgYuDmW87gHcQ1MMgbHQuZjVeEKgmjg7
lXUOqP8fFgSOpSq6ozGe/1zrKeR/07hZpi0sC1KEDk/TsH/WuCEB4+vWVbovMQMO9AIODhFE646s
hW4qm7tU6J/zoH5inN2T8xzwd8yAkjahm5JYXVVn1E/TqSkIfu96KspVD/As1RNObNwUYSLWw0i9
nRmMv2OGyS4VTMv8ELsKh7ptjEdrYNzlcIqubDTMmNFBkSNI2mguDGZqN/jTgz49JfGhUHaRxNPp
u4Y2yd7k655GhznAYuwYw2br0fMB1chl+Z/sJu+X3WRDPKCCLT0AZq7h/Sq+jFsdVLVkaqaTQLSC
BbrplUxvWWSy//ZoWWWYOZHLd+KyShah6lYsC7swWy5J/X3cqnp1E5a3shfiQGGHq7se4XWiJ8AN
olTdvjyFxy1KDkdEJ/TtyWeIEdVUGZTzBsxPkCMcy7ShhizFzZpGZncz6YjUPBI5tssMsVEGkEts
aPGHljFTr52aJj7Tq5JPcJ5x31Lm5vD1KOAxQGmX0rfm+Os/33Om/quK0tYtQ5dq55k2V/Nf1cSC
+aUp46zfC/SoSAynq60WJZPF62xzycBWoO+WDYXjfPAahou25jSnZdEaSfv10bIq/tiQujP1DWrU
GwOr99dccVSlWCpIZ1meEn/kjX9fXR4hNpObscia9bK6LGb1IU180GmNnyR5KfY6CsbovCxSQf8E
yCu3VOWJHxWg+fvi+3PGbWNiH102GXGKMcBAemLpzQNnhXYLycLZGIr6sqxGMCgdxNDpKbNANC7P
LQuvzdzjaJQfoe+s7Jh6edpoHPV06YxL16CGoW6F84G0gmqreVFAW+HiN0ARZI15yML5uEQML08t
OcPLoq4hgTuJ8fLL8yG07q9xxKZByCEkT/Qcfzy3vHV5xxzXjCOpIG8XJHGIcvwkvBQRXoe2flQS
7OW5Zev3VexY2LaX9a8Pf9m+rC6LbIZ0vDz6+jnVUBxTPV0zD4xvXDJAVXWjnjc6foA1DUYaZWox
mRSgNsvDwFTqoJTeea/e8/01puKTf1/FlXnsJWXVoFZpNYqP0NHiugD2oqfr6wBC1arD5a5h6Jui
PvSx0qbFPF6oxYwXAxn8Gp4dQDz13PcN31djtSGUZg8z0kxPseaGVzOtr2aRc9Otw9scURD39pTB
rdEyL5WiV10CvfqaTRqo4Z4WzQfiM6PjrNjcXzNL1aNllclDDrjQJXXP/sxFvrqbKJihY2T2mHtQ
AxAPN6hNpxj8iVpMbcpUxG/DHaDKM0h5cQgAYJyXJpf0GLQrQqEIN/7BvlaoCbd+EFublPzDu0zl
NJASCWFGybiX56iF9bd/fr2wf70h2YZHJrt0pOEwhJeO+fMNyYDfZMiMyZuR1ncZ4KY37XYGLPjI
ADf4qhHA2uwz4+ekV4qBZQGbE3Bkht2c7CPT3xAq921L2VcYoshIjHf0wqlpJXZ+YEKLMmHSjbuh
KY07kPzzrW4+Lism/vyboQi3hipuL4tGdbACVar+h6sDzuFVZHGCV8nT6Nrpl9BCFIgzXwnw6LKG
rWdfCej6tihDlL4tLMDlKZjn3563kLVR9aWnk5X2rR1103mxllEeMjF/UHQLmFPIcwqVJSskmo9Z
zYu9KuUhY5fxn9z5rL/zewiBQMl1hOUyRPjl95hEG9OdkXIfMdi8Zq5r3gcDxsEEjkqK5uZ+eSoE
DnTOZf3y/am48I1DNKKcTNSbGt0BPMHIn7s7bcpeKRSWrqXPEXcc5+Zk5lkyklXNhioTY7eJ4V6v
GsFw8YdN3KGbHVEM415mQ7ytwDXRuwdOuQpVFpxXe9s/PyKFMlb8aIfhiLRBt5iG5dmW5xq/7AEv
4calu7XY58A66/Sz3sORWhaVSBMVmTh9W1+edJKQsAi0WSuX2cWOHkCIKE5PnxE5Ont06fDjltWo
0I7g0IkFYzyt+zTbVTJhEUS0MrNl6S5P2OOAWTvYqRkhouqa5MJlww+vWZ78YbufeT7wu9zdtlYe
7SsUa3uRtcOHNEswvoTWcypMeXbu/smuUrvil10Fr8wQBvo93RSLs+gH55Avp8TwelvuuUPGR2Z+
6SMoCRKi9fRzENZGAUKbHdNJLKxxXiORyGlPwldhzA8AgFucozHgdeC84qd5ZRzIoC6nReulFsZf
uyRGeQw240g4AueGvLpqYU2xZFARX82R+WYzIuRvZaFEUGqrcR9G7vzDK9UneCRqS4bst3kaP4dh
bB/DbEgJUOapZWEgW1j9+d5x1Vj6x73jmIZOvcF0PJ1UWeJVf760lS065T7w0YG3ebz9fmNebrYT
6+tQo+DO7xbM5JVzP19eE4ZhRreh/6DHEtm5g+E3mD4SHofaJZ77J0JpIctGcXNZViXCsI0Iy2y/
rJZG7QLDQMW7rBrlNF/VB2FS7J+Wp9rgdfkw/CJ//8PSePjxw0DIffswYsHmK13V++VzRjKCVbvW
b48mPdzIjZqnCFj+fvCYTYxV3zzpeoc4sDJeksoeEEtM10La9ePy0q5xk1VSV6Ryq5cGMUbiyQyQ
xKoPyrBsIepTemm1VfQQbqvB3H/9oNz0Drbp5XfLa90SdW6YjsZxWZ3Hidx4vfM3y6qh9SAc8D99
/SRLc8xHOuDLNp2e8/7Pf3Xv18sHVw7HMSyhOxZWOt365VdX/5wzjkFFHFMOF9lFcLIsYiWebrTo
Q8vUgBoVmmPEmgniXtLhH0pksNeiwTbBwQRfyW6L5z70mVrX8XuXcLET5ld7nWvzwYMLbJuA3REv
kze+iBiWR73d0NUlocKMUeMlfvqIXqK/XRYwf4Zb2plinRspBHy1gWFnf1urRduUnyKn2kS4Uo+V
ir+qOayuQyVOHuU/ENQ8VZpFxOBbxHtHPUdMUn4TaR5EE2e4JDodZaEEot9XK2SDmy4uy3Wl7L9f
/XoaluBl1VCP9OZDO1d79ljMHLQq3029RB5tNOWmLedHAluKS19U4oruiNlE69cvTAhrxFPUBNOR
yK9K9C+IivcKxf6BYo+762gP7ZuaNLM+R7boqLRjTy3cPKRI5VZAjqOBnMQIDc8qMkmdn728pWAA
VudEus+3RR4hcF8Ojn/7yWXW/Me/s/6pKCdQ/UgJfl79j5voU40q/639d/W2P172v/SqpyLjv18/
6KfP5Z//9vU2r+3rTyvbnC7+dN99qaeHL02Xtst3wJ6oXvk/3fiXL8unPE3ll7/99VPR5a36tCAq
8r9+26RMpqbBafJvP37+t43X14z3Pb7mf7l5raO8+G9v+vLatH/7q2H+JrFguZ6wdNOy6eD89S/D
l29bhC6kzv/oX2OwZUDDvK8N//ZXYf3meQLHgMssHsWoi6GvKRAHL5tcj49iKkpmpmMxCPivL/fN
m/n1Z/v7Xk3n5ys913kB7FDahi2walqOp7ycP9wHCTDLTZvy2cpjsI+GAy5/Io+O/fssSctyGgNF
nI7KRZ/XXtKDPP6iEU1HK4iLkh3qu6yFK9XLPSSElYEIFUd9uXuqA+u2j7IDOsdLVn9xKn3beeUL
RotPlTOqNu8aeP/ByiJc8aj3NnrtbUY46lnwOti4grwqoKf5ODWuWJkobdYkEl5aPKUEMCM1dsEq
jwYSFUkwdU7caUYq18bMSKXTHHCc86FUsBHur2+Oco1RjT8YZQRT0+VrT7tEAmIlRAQsYNZ/jDTy
0p8goJF30b7ZFe30tNH3FRHjU0PaaHc2a5verrnN6ClvbFne2z5wIDJN/vWT7O+fGD+db/+z83D/
pVCHaPP/wDlmSI7vf3yO3RT566efzq/lDV/PL+c3IQ3L9YA5Ska8njpVvp5fbOH0YmYGqZSZGqqc
H88vx7Ys6enwMNUJRhXt+/nlmFhpObkYFuq88V85v0z580CTKhInKoG1khPZY0z16wk2au4Ux+XU
r7CWgQ3PwaS6xFH7m9oeN/0jEKcJSTYZ59U+G8g4vCLlWgHtBh3TOXs7eDH1NzOA7M5Bzqu6+758
DdIbp36PC0M0j4l9b9jgaY96tQaaMVYlU69nQt3kp5wit3s042P6yRvPsdzGyboxDslUbsJHdBT3
9NlRSiBgz+Gurk2D+t2z45zIeQqYI1rzMa53rXstUJfq7rajY6J6k9t6Csj9OHeCbj/ZpWSf4Crp
Vsl8Y5ebhHdW27NmMor7EsG/IbfAdtYGgaCU/7KPWkpt5CmwPqTDTr7PtVN0Dx0CwJ8+reQLXm+I
PAaU9YCEVtQmoAysivSN5zBmnrlPP7jyjANyeC320QVX1Jv/ODCcgFDjrvJw79VH4gjig/jYTRf8
weEOS82GOW2xGjtcfJti/wDaYlWvHRyuxcV+Q4proEjMr8ZAh2xVYj1eBZT6tnBkDwznH4nFBST2
igDpGDCfuy3P+gEDmKsdEAL0+5IkuBWlX0mOPGgEvVwhFhNoeWk6ejc93wcncP3s/G6njPo/SFxJ
6aPv3w3tQ2Q+CXnG0UsEJOiJFotvsha/k8wltVW6hR0SxUheVwb52B32XvR7ezxOWr/KVCtoQzaP
Qf3nlcbWhH02uRChks9X09929s7K1kQWTae0PiIvbExAa5tW5aCBySfSci0fy8/iDeq/8Sm7Aah6
hzDj0otbhNoUd0XwxW2aXNGj7/0CCUjcCIlh1no3daew28g5fvPKZtjqMvta6P+XRhr/X14ETe7/
//gieFoGGtOXnwYnOP4ZdizjDM35zTM9w+AqCBdDSEzd/3Uh1LzfGGEwBGFMwSVSN4zvV0LH+A1w
huc6rhQQQLgg/nEldPTfXKbIxJ/ZFj0FyXzhXxhpWA5f7YdJ5fLxQg1oaN3AEXd/nV7kYwW2lOjL
DUy/z0BG580cQRT16vimmYth08GcXzU6VOBKwPHBn5JTAFyn0/BiYYvOTXFTq8idGoWT22Qf/bIm
3Rj5o2XcVsnsHqJg3ro14qmeMq7JBH0bigf8bWjuStz1nT6d5+mapSm0zfAt8dI7P8g/2tU+9eN7
kM/XynaezGB8iLX25MvkrTbjKxi+gALco2HT94nLDvtS+OZ7E+wvSiKrQGt3XdMmK2GB5NDoXq+I
c3pfVJ+oC7YeF7rxAZXlaTYRXdVEF4iuQAeIAGf219JMVgSDSYgBgerSGxiWUFr366hLH0jPeBzh
HmT0NomJwCbkj6jj+ozuaGTRgCsMfITZ2BEPACzASB15o/vhsC16rGV5MJU3rqpfYa0itTQPSZGi
T07v35FEkE8vmeNtdYR4W6rE7wnpaXfSh14iRmb9TnPTKv11XvKtB5H8HgZfSJ/c2HbwBmrgJZE1
F6kifxhc8i8lalIaQyuN2tx6zigqyTx7lxuDRDMQ7U1oE8d5wHWQ0SijaTs+y9GfLtwvp4tdP5Qz
4bNuTaBKVRtbiZ1g5YRo8aY5waLkqiA1F4t1necEShj5QbbZM7l9JakS8/vCkp9NG+1SaZl3dorh
bUincCPc5BC3TDlbj5hEHzhcLz6b7IlNNWYfzbqrNimiW2N+jmpLkEfHgpAWVDbnBmXTKvRAgpoF
VHx5GGX/NCfaZsb1ujZ1L9rG4wsC8moTQl9DjFevsTLgPsq7hyiKPpENAzix2xjUDgP7RUBnR9kV
fKrL4uLNE3A5b4Xikru8987NRpiLn6FBoizvX8zEJGsZP8t6xGIyO6Ja98SpUEra9iaUHmMSEgsW
RKG5JgwMFso5ahDKTVHwAOKMEEIq8yu7M/JNShszdvA/4Nc7uPa8SUYNf+e0CYfpk9UjVul1/c4y
fH3jiJMzwimgKZzBSVABWb1xtb2+31ZW/24qOPYy6PbbqSOlVWT6bhAobU2txikDXQzvN2r8UEpC
QoCfoiCkGjpU9uPYlP1Gy/hTYkH8JnG4x7nRkzUiY0fNDXZ2oD+0ge0cU8wCsgrrw4RoV0j/pejp
xc6ERazmuHynmwmOOO8Jbw6UjNibtoFf3Tc2rynzT8RO3zpcENCCmRstrFHlo0Xbg6DYlqnxXrOy
j/FcgcVomQsQl3EqGSz44SvijB6ET2Ju4qHYzozkVm0CuFyLuocg1NwVKq+d+v8YWdoOaC2ERWAR
addSoefSInow60ifLiUdeoie9z2Uu9OitRKxSzrBiKRA75q9LoOzlQANk0b2sWuDN8fPt07Q3kqR
3oku+OTN/F2AO9GzDO6j5niM/zJRrnO0vWtZ8YvMurjLEXqvyOng1LPxK+juEZWktg5z7D5g7bOt
jzd0Bfn0FbiRtYuAiDXelhir1x6x4cpCnbRGevg09JQM6PlAaHL0u7am8K2H+nOl9fpqlFzZJtFd
OI8f4KvZ8LO0L/kgDmEwPRu+cUZI6RqjXCcEJK/j2H/16D5us4b9BWjiMRLOaxDhjIUKBXSRQlLp
oPQp9GoFACtcFaXZrHQVAJOkpliNJyMhqMb2qYcmMUm33CGgr5QH4fubwXyGlRCtZsHfUVv5lzF/
TWo06BPhyCvweJ9KPf2IKF7nck+9Iczfa0qXCvngGevPh4iR6f+xOsj/zhjm/8I6iMtw4h+PTnav
dfHlL8cmfc0/Nz9WQtTbvg1Q7N9MKW1Ki4aNkoPJkPXHAMX5zWbw4mGzZR5nOhQl/piq2eZvlmc4
bDRtRzpLU+PbVM021CaX0QTwI53lvzRAsfnnfxqfSEURow7C2MSjEuIqZcUPpRClVbJtQo/W0Lu5
AxjtqpmB6yVB+6IVEuyaGXirDgq45bT3EJdcbJcIVQVW8OWgjn1yKrSBor86h2RGwpibFztXRkwA
IN0j2i+x+a3AxbzGY7WFV1sCpeaeX001Wrty3AnRxeve1XezTUoONpmq+zKJ8n5qkrdwcC/OSCof
pcIbzeJtllPd0SJxAfHUq7b2nrx6pFZDxCmcnP6IdfrjSD8308ULvrUjOUdgz+Fdq5uVI4cJIjS+
ACf80OqkequxkJEUH43JTjbq0yLuE01988Nh8a0A9ReSq+6KKG8bVT77eUIsma0Lql1qwIlShZ/0
lyozMaZWiqTCWkPcSNEfphfLHZKdX2KH8G2FovNL5l/wya0QbYMzA/iq8jfhW+Bzhfek9kXssXMj
BHmqbEX2pfmSe+xZLcL0FxtbY3CfnEqDX0BI3hS2u8DjEoHc7LnJskuo3tdFXEFqj3tRhkhhJmNo
U7u3dYU7dwBvsZLgvUFZZvip+Jalln5K5xfbd576KnyLex9WiPNsuHscE83K4G4/F+17sw2e/cpN
1/WclNtISwGJ58+JvGPoCYwnnrmsj+XK8yza3hONXQjYO0MGw8aYdWa7oZGRrxfNu9zXrjUw+nUX
QJCRH+siu8u4n62IsnsFDbUNktBDw8wfInDxMrfNzviWpr3ZbiRSnXB03yUlaX2a5z7VHT/sTMFL
PRA5JYihQlsPc/dojfZwaNzspeu6aJXG/C2UJRjaMqQzcsgmlkg/mi439XiYT36Fz0ry3UGOfhik
+7ErgpvCLG67Ib+T7Juw0b5YufuUY7c2R8JWBo5HjgjM11j91zpyLLA27B+g31thyaN6caPlV9Td
2D7Z8bu+cAiPKNDlRnfLWWWE2cfKDfexNn4KmvzOsOM3vfKfitITa7vWCPCBGh6ADnDdyF5PIniz
e35bxgIplEuyGTRSqQAflUQ07dRxndf/yd6ZbbWOZOv6Vc4LqIb65vJINjZgwIANC99oYBr1kmWr
f/rzTZF1KjOrdube9ztZSWPLUjQzImb7/9WW7Isu0BoWtN1RbdcfrRH1fkw8onKutp7M6tu+UJ+Q
qdH3WFZCNbI/S2/ajJ3AG/FlnF8vBjlmToSX5kQ0Pwufikt2mBUil/JIvL6Tr4BtFyhV8mu0tDuP
iDmon8l3rWWb1lIWQ5aAihf/UsJn8B/hrC3Ub+mAknhAH6Q96m+konCr1JyR4qCGKkffJfquT+Cz
Gk37nIP/7YADiMFuVleQSNySC47mbEGqWJCWbdHiTEE7brv+DiSO51n2O52hMWqpz66uRpLz3Vh7
n3s3WNnhr9e7q/7brmqRIKGaGKUkWHqGbAe/21VNRWkuSVvpwSVLr50ec6WMynePonY4pI39UOkb
J7G3WYyzQlXXek9KSzrg00lKKeekoA/qo3eyXQO4lhUfPk/Yl0LcTdXU3qpj9WQ9qTrrACLoa9QC
Vre6OZPktUg7Q2JTSyPTwMrVvhqTR6pndytXkXNzTemqTjKsBr5d8mZ54Ufhxcse1HWq24gbel3x
AJaLMdmrlqIOgNk3RUNW06l4j5W2BcjBXqQunEBZ8V5SoEPa7pejaJgm+k6Pa0p4SIQam4qKRLdT
fGUo8eR06xCp8wH6eamJmE1QmPox/Ztol0LyBWHl5FoeA/Q++JmXT3g/8VY5wBBo9vBJwRdJpRfp
vd21P6rNHyI8v9+ayXX7D3NlOIbmkTeocdbJ+7+bK4YNCquEhOfopO89+iXD1Cja5hSSZeK4+z7O
1y3gO7nZkJ6TFlf1ZdJhqxjvABzaydXexCQNRgZZSx5feyBwOmedMleAu8Ch2U9UoVua+gVL9Dvp
SUtS5d+jkiHvEvLrhozRotpxCcbl4yWr32H22+seb5OcDoJOeRwAZPMrhb28etcsSnGAhnoG4/vd
sXFbaU7x3hiUoJ6dt9xGhkg2KQUXTwHTtAiiwaO+IlzAIcoUhAwgigZ8cOY15MYkb4aj7gPmDvJK
41dOt8WA3eouPZ3fmZLq0Sov28nQNxXsGssmjTS2OYoh7TPFAR59jjK4DApIRiKkEOxOaNKUIPLA
aYGKxDLh+VNiLmt7e6sDJwwHBmwLzmq6ZLZvSw/UlJhEmALbEl2yq7jeXyJygvIpAb81O5FXhyCU
ln50ekQ+hcmO4k+gaXQvzNZTrLP5t+0yO2VvYA3c//VKdtDB/qQfWZwdCAfpJS7Ooj9Jh9oqSaRQ
oxsYDgd0mWxqy90WvbudJsbIbqujSx1wqFIV3kQlGeb1cDUvOrCbcJ36LXzfvq1r+5wNoMpUYB9Y
kVrCKmxSJsuu9pARLi3V2ahZ9S5XtiUOzmEs3pWcRxgqMqKbqyjtJZU/fz815j4Z9X3Se1vj7Gwr
i8QjNb5sU40qbTVjsFqFuZYGQC6573R1Y4BZ6zsXFvBANntQYdlNfb0cep7UgN+Ak8pvIJUBOQtD
RH/hc2Nw0qjAzZJhXVJTqDbJtaOX3BamxAVZ5Nd9D/w16XNgO3MTjW8d3J1+CZZKclau5k1AMU6L
0W7XMduazYYHvPZea7T9X0+S958miYw0jcI303C0P6f/jgB50ZOzHqR25+JYhtTD0O4brdx2Tvl+
car3k46cNaNJpnMKJIuJPCY6NRIgpzJ/LGsjf5edWa7XJtigSAq+AsW/Xhk5x2PSu8ewVCnPRmOx
VDbakg+QObmJEuVGjV5JKHrywpY3WZZ2AQ3qPAdKmL1V9fAkcyUbfhTnLEjr6RRa25QqLRuMurC0
rmR0q4RPVXa/zzwLRmka1WjmtgnLySc20Y2rsW7uEvu8JoeXLUjOlDZbKx1ceWwYVIfzaRENblvW
vNmne5fdTLNY5SVkoiWmp3/K2bPHS/9VXhSgInITapA+qCt2mhBANQS8OyjEaCnt7WD4usSgwbkV
dG3ZG+6aABPiVubvUtpb2bCdagJ4vT35ravuz5x1Q8V2Tm4PpdF6t8lda3+O+ip4rDsE8K9n3Zxz
Df+VsCNKtWURADMtXLymSyDsjzs3Axj1HtCQYMJU26mpDmpdHC7TaWsW1RbDZX8G0j7olAptrtic
OmVpn/aA8t+QwL0JKRgY49OWFO47YfpV0RoGyq2Dum72YXJNKez3SSf65CRwdLbNMzoLbI/grq0q
FVdMfFOpzTvQMBuQzbac82hg3lOqYrdH3xVokH6OGlXXtMCt0u/yHH2bQ4oWrftQz7JpkrJsuuCZ
a3FQpVRfOuYZijUJWMQ9xT6xQhU5pHmB1Kh6Lchs0K2vQpjGVTfEXTzrZfrpJRu8lX45PShO/thE
ZoZoPBgN1pB5XcF9tCyJs88nCUlmUAWWfbZWcVJQd3Fa1mN70K1qAynBctZYKRVWKSOglgBUqaVN
QeSisgDUI23Ch3bjtIQ6SoNyWsjGCC6ZoARn0V5poo9WeR1sa02G1NoEo4BVz5k1trA6V3ZZ4HCi
Y0Waw6JdDpsyhNYESirLr51o2Q+iLjol5ETKPgYG1iq36Bls9XWyAwR2M2vUYYc1YZQwcJ+GD6UE
zU2NquWoGoE50BU3Ns7BhVzE0MGfpxiN6psozRxlJ9S+mLs1YvzU8AwqcbiEYHjnaGimlRt/GwV6
5mxXnIpqbXXOJhs5aUaFbzjhn5UL0azphKWlr0VsRJJq0TLB7qK8utq6JzzqAzqy26aa3xiUSONI
B66aEnXQPIL0susiQoxtdEe+/xogrA0U36i1oLW52SEKs4NWFN+QUaF852DwZ/GrJm0eosuvwqZ0
Oy1XzZh8KPiwPBOTyEtQpECHJ688PSQgSKMgKV+zpT1llMCM1DTHtrMav0kkg6US9NVFYaPbj8vk
Mr6BgX1NOe9Dei6+bagLMb81EjzTJ+ww6pPFlFdj7S5rkJTJAIzXUGwXi48mVbG1Gy5HO1UqcKIF
eRgiZw6oHmZIgA/ABfaN3j7kRXE4E1kwFaAcWRHUrm16TrCReu8y+ayx7WxGTTFzYAwi6lKUZdqm
lOC331T8fAPlpvqq9ittitcYXrtZHpIpurJOuMtamLucaNq2bnHoRa9PHIwamRqjL15qneilFcOc
ePZ6cHkdssAVFnJi3UZmdCiZ8aTCx9cW1lPfpq/NmT73MtkNfNr5qP0Sk2aWNzG9h7R6HkYAQeQy
sd1GAzYqG5e0i6s8Sw75Bd49zd3pOSNjgbpTPiUm5TCKS2AGKbFCpvVcx09k5gRDciHE4zCaBAd4
4unFUWGp7gtCnqp97C7atxFe1iCiAzpRYL/K7gL7EoV62N8xBfTlCGD6KJ32zv4psW8NilVID7pS
jOyl8rxdBcnrGZN/3iImJ5vAdSkPUPcgTzaYnI6Nws+hNhjtc+JQoAXaJ6i2Hm7IMdlYGkb2bExm
SfbckJ7DvHo7mJAObsEIKCnvG7jXq/HjdLm8aF21VSoVH5DzWkXANVx+yeOoydj2DiVt7tSB1Oju
olLzo2isfVCfreDMHPfcmhpLza90QEE8B1LkEItVIc0dVDxi4FHLElOVbWr1oGrIHw0v56xhFsa3
Oyqk3CQ3GuxL/qnAlRqSA9A5yrP4gGrM/tqt14U97ufue0i5M3AWqQaIpRlB5raBDRExGziNg1pm
VyJk4hHKVDwtbfLgmWUcUCGaFQh+ruEzKabFpWYfxEN7OCXVliS4rTXemEBJXjwyrg1Se8hzvHS4
nWprIRIrYqmcy62b5N8QTrg+3j2quMh0u5x4EvdAikFW2QK8uxcnTqPFCdnS6mtXW0Q/FKpQ8ANt
Yz1/H07w7mbQHi70Tvm2bMCZpKm6weEfdZdPiq2kdRfxvLiJs45Ttruq0Zefg5lgxwObsXBz996e
mPZKwfo24DJdxM4yb9D4JpVBcs/qBzAFdyAN6ctkYXgwIwPlvvAA9b5tYGKwpRhsZEqpsSTKiHBU
NlDrp7sUcpB570i07NC3GmfGyVx7OsML1/FOZHLkjBCJuZRwVlhAdvo97prsoB+t/gR7EzvFPMk6
xTNkPUVXf60zSKT439R5z0JLnMudsM//qDKUBgTVk9roQeeFnOEqdfw1hW6QlWTVEACCejUf3SDw
HNQ+OxQFERSqTFZWDz7FvCjn5MWwfTlT2x54VkOtMwkl4u6xjCnFfMV/QQmeT0bpGONq/JsOqH8s
dZuVHmpF0HQdF65SKjH+2AOAic3SO2OuqjpJ1imxIlIWruDl2psNeq7wyin55WrIzrt6eJw0bAxr
whaMwFj2wdBFtMTRINpoZavLWqkXoomSkr4N1fe0VQnBwUbjQ1SQLY1p2IlCmduwI3Vp5hNioWuR
AgRs6ALph944aVSOIqRbYwB3p72f1PFOKvh9rYefyrRRCGdDpkRfFP8M6WuPFpVyFN2bkNMCqh1h
c2toqbMlLPZ0otMtsNQjP01qiLlY9YNu7LNGewmzIfCoPb+aTmjshIQXVkojBHOs6kjSG5v6WXXj
Z4oggGK9UMI/QCfTkNqeYQDU7r3TgJWbJXgBsZFAbr/ucvU7OmnPJdj+SnS+gvLnO1/lQ2uvJht/
8aicf40dBgO5cGngOF6KG4nm9zAo0j0Kz9wtJa/4lRRzL+6BMeyeFeNFvC6zz0az0iTQ2k9WJr2y
eexscsz4LJbj+WcZxarh9aEi7wgYjdDVqwUkLyBvkEgE9RfALnW6L607vXkCBvZWBslpCK0V9rbL
CJeeYzaB4nO2WBrgMzuH4tlmBK+udZcm3FbMepOwN+Hxjay1mJkNPp1RK67EhhRpUAZjn0TaPmnv
orHcAy3yVrsPF3Sc4AR3il9qp4UeK7iU7QYQeq2/y4dhR6V4u+xt5dPOdjUTSfz4PWmy1cUB7ZYZ
B/kTehlyiWDckr/7wQWLAzcuZfh4eTB0xWLosvuT9VoV1mtuIXtohlUwldbWM87PkEcs6o4Bv6T5
JqvOj7PfQhFrJYQXHjWbualP6j6Kqk2GHY+2K4a14bHrYDvPpunQ7bqBoAGwOfgSCENHVf6Fb7QC
cKzamhht1WwhihmbWBokOuZqKKrbHrHLbTbfjkNnXhcpSDpm3f9NHaYhy/ZPtoytEh9wTAjvwDj8
08akGn2E+zzVA3HWzkpmPuqBS2X27DvGH/R5BvRMR6ed4zKd2d+5nX0fgRThtvqPjtz3lJbZ3e3p
gs6vJ8B5yYFZvSZk2fpT69xkurVORbc1Owooh+zb5CKDrNKgANZcTg3ZoKEMhsXHNQPXaNaDZx7k
AP3rfQzuxv/QYZIdLI80RXJxVHGh/s7tVhkdJCcxNF+FqH9Z+tnFzpUp2rLFYerIcT87/89xuCNw
v76M5hqwwUPaJt+iXcvRKkbVFGlQLi17/blzUfpFsa85mGWgRg1oHg+iprzeYhVsYeXc17jLJR7i
JR5IYQud+sJIWympA8LcjWiicxBIFE1radXtnRdJeLYAXihF5etAZeonHuOp7ot1Uj8iK9+INWlY
MuKxC3ZJ/ZTbxTa2wmUGyvQAslsO0An0IiEMzlhz5MoAwRp4YI1B8WnepY31YFNessCU8majEc5Q
z0+PkalghQJAN0fVcqrKulQ/zG/CJV6wf2LJcbaOKrhUtFi6xaERB8M5h58D10xtdRzhA4c+e8x9
HFVAuKPimIlNQlFWrtpocBfhhX3MMp6GSGyE84lE+wz1AwVRT1KqAMaVHOezQh61PO4CtBA0fPiE
K0g28NkDRUIU3IOuHvCK2VYrsNoDk9qgfgQlNlSS7wvOOuDvLsvBofDnohN0rycHWBwPVw06NUEk
z68NomFVhAg4p9MzVRl3QDS6fks1Z6AUUWAp8U3SRNfRSMDMvpA45eoa3ASnrejGYjZ4sNiRAqSj
YURxd1cVRznJxf629GFbYiYNHorFbMgUVKPObZsoYl5ImAheNNWHySt7tCEX5ihvk1VyzoFHrNeg
xOLgzAjHaTLVlVMGiU1GYlGaVPNa36n9GDYJhK0S7qFAfS1GIqBihzmUZps0Vk2bt8IsNnggMNcw
lEcvfcTxtMYj2C+mWh4gar/ogCrspAvSZPow/gglqGN3EUy5yoIUjd1spc8GqPd0sk63ZmusRQDc
XLkdk2ofXmhmpaffCP09/KayFi6hvRbpjak68WEt3Bfd+l/30QpzY9vnt9B115EnFjNzYkzIE8vG
cayvqAj0lrSFU7ezho2rOTuDdfljIXOpgymHlPzC6zFJOGkOYnX1aQs51VbuJdZpzH4DKFhQgigN
ETBoR5LKcg5PoQ/PemD31vXJpgw+Yn8SXbHBk9Pm8QO4jHfg3R2IT21zRfwsjJ+onXF6gtBVtFHX
QdkE9hHIas+4z3NCRqox3JEO95E25L2kEdzYPSr/WDakcNUrFWAPf5Qhn60kaCCvYFb6FHNUHq2k
jCAIYfhvIZvEfzsoSwkTqyC6gYrDuco2KTvFiWJ1/xJ3Wxu/SCSLZjxffpVqu5iV44INaraaZgtC
EYrFhV7jgezO7LWzaMzbsT2cpys2fIZvbJOgzuJVIX4bcS4AlLc16+Y+TDToo9Jj5xw9fPVUGgGq
UW5K5jkUd8cjrl8+AfSFxO8yjFIZo37syX3WD6JZNxWmW8UemtTxgzbldznWR2Qk3xkbVjmWx/JU
PEPxp5KQ+HROrITFGCbrOTYuNpWJQHAkSjRiNpy0Qn8zW9QpOWUoZLudcnDpz5yn7OCwslEgSLaN
DGUbuvHSarrV3NvpjAEjqXq60T+jCHyZ4ZnlQV/V6fLslU/gbbHAxaFC9dMDWYTV1dmN7sqGHLHR
OV1582pQTuSg4XUQl8U8lVaMrZmm6m0H+qNsdBWhhgGCoxNbw1+fX7NL+Q/ntQnaMlkdxPlc/JB/
djm3Z3nVQJ1VS8x42XptZ3y6DDD74F+YeoPd19T2arwG/sjLz1TlGmtjbK9cBXVHmjy7DGTbk2k6
F+lDSFnh4CzL+nwXV9m3V+R/c+ha/+nMdTEvKcKlgpuklD+euQXBDDUqRi2IC9Z5nG+1if010eiB
pSkECusPp1WCEkqG5Pxte8Vm2EkWx9kx17Alqb49ezDD3VmZIkkJW7akNOmAxsgZNPto5HydN3N5
JXKV60QBTAK6Dd9U21tAaq/r0lnbdbGRXWk+vxrQFeAEAP9Zdymnz5IFuJMPstyUDJA/p37IdaK5
kWvtZAuYjXNHWlPUIJQVxvVsfc3LLDUcCGncR89TvgqPh/71rJt/LBacjS+HpB3TMckRxoz8UzQI
5KB+ai8s9UY399Z5CdJNAkYehoqEhMIw/+UVJOvbGEQpOhkOcVsibiBMrau4W8yxH8nROEXNlSpW
1qg/j7byDP33HhpzMtV7sMRTMK5me0CRsKlEGmziYrPNJOEFiROhgJIN+ilxg6QlbnsZLpWfht26
1gSwLdP3RCB1v6KyFMS5kVRYNGX3gvL71yNi/Js5alq2LWnSkoONR15E7ndq3NS358RROi0IwzGH
pGoFhj9bLFmklOfj3wIekGNpF2Yj2S5g6Zyc4fHHnyuuMW0s13gIgbXHxRedQYYK4X4yHbgJ7LUq
5+CYsLW4lHdMpJBQfEpw857DaM4T6COLYgfz+dx091NixX4rGmCco6T0PpCFeQDVhiRlED8mevQ3
wqD9my9BtgB6THuom1FnYfld1xP1bGnV6KmB26dHTal3xEBx7EAA25IjXaIUdQ6hF8vbXtphlXfx
UxZxogA6l4CDHV9FRfY3s6F5/5Z4QJsEAUclCOU5uA7/OB1py6HptrkWJF1x8LJqM58x4lF3jSHo
LljJ4lmVBKSCo3RW82Y/9WBHD1701J1I407IRBI3azXaO2Ost+T3+l1vbsQjIs7OSbcfKnczuWwe
pcHxWyv5Sgf8bvmjLefJtwZfVFRC5jXF1yogQsxvKBMuHx9dihzt46yEzVrMnNgEq/gNnthFeFJ2
ojs12ByeOBxl85EXXKCXCEo3pU9ZBtmuor7Z5DLlFSd0Yoa7BizfQIiEPMW5L3pcWZQ8H4ai3Awt
hA9n7FixiyiXfidygcuCPVq6JPrWvEMlCcxkxAlNfJezy3VWY9pSthrjQiGcPHKOp4gWdqmgrDGp
FkG9VTXzMHUp0Rw85514pRW7BvhLfZ9Th3Kl2U6V9ybBhgi6FzJzMLes9BEV6aGUWJHm9W8p2SyA
dTOmlXYbKRxzvb1O9fhXewZ7sAuD0hvWVnbheHWXRhJSN0XYQSZqdl6Sowx8c3ZIx3wLkcF1VFIb
JW40YGmY8cE42PaaEOhaA+2JsqFkMftUdVL+WlAa/JNENAgniosX9EVUgqrPv42o+raosomxARoQ
klsFtCgyv2ahiSXwkBvxyxhfbsWdn2X4US7ZXaQW36XeP+nUPssy1sXPaqr5qszr+xM+agn3zBrO
aGRfJuT0sxrWCyZy6EEs0RQMFOBUMdYK4KWBoqbvEBecKcFiV6nkPKnDEPLwngznCLS2Ce/WbMAW
k35oVRz5cIEhDpItVo85CYnXXfxbGpyDPQBaHwYHrMxko/1NONpU/82YJySpmppG6atJnZ1Unvx+
U8RTmpsmTnFqHapNmlJ/wBEf8njR0sU4ETNAYi+gk1lKf2MRJNEVso4VY5fH5WbMs22MnAxlSY5Q
SaF2+t0273XkwWyMSIv3XpZUrRH+kxILCRxJ0ELcybJWJDAlRvIJCrvJl3CoxJhMzYaXjMz9AXAI
CCce4/Cszjdqlnl6+hLJ6YlTtdOzOG5tI/6WwKm0wL3oOzI6ZTud123JQmVty+2+f+xuOz62Zzhx
Y1tnqiVvMYYccBF22WKM8VpfgPJdUuD8DlQKUS7CQyEA8r43aItTQ5U8KWoWwXHJWexw5My/ROMD
sOpvY3I+mJK8fxrEM1AeRIoLkwS9CCNWGy83s+kstkqYZISHHGUW9NNsA6OQZGQ2eGENpikbxzzz
QD4CaHZ69ghR+8DIuouXLzzAqO8SJxB7X5a4a5y2F/bOMSfFagScXnIF+yo9yOYUAS9skXc5b1Iy
a22JIzRxKGq8q+t2p9nJOp/yx84Z9aVYSwoCOEsENZhrhPpZa6mr1bSd2p9+RnU2LectcUxO5Fll
VOF5+cE59ehG6XN2kR1LgnAgFNx0ZZbAHkWsVdTbOLvPQOC7nN37lKUqyvS8GRdENA0T4h5RofCc
Yblk11GOW/6ZcB2RFiITYiPrRfruUlMntjL1K4c5lKhJKNGJ82cWHnjvhCzE9JLO65R++2fcoXQl
dDrOaEnytVXzwTTYxcRsd9zoQNYzb90CjfigSPXQTzC6xrvCwigjkkmbNpCxSxUJSLCtMU5y7Mxp
x9qoPSQVIc/fciLp+BxeEEMyTZUvrbNw8dZ+WEs8ELmQNdGp4dPZexa1VRo3NYTPSjZV8DhucQq/
uIRnZIkYpCTaYH0B/fpxgoU4kOQBoG3L07g5m9HznDCcXQpKIPGukqFPl3Lpl8q1fXX7Y+JKfUod
5cqTNLpvnP1Zyg0q68101QMI4QRYBGjPSgi3VeaTeBlU+GYL9eNfSpDjtgs3VD5+fCBW5PgeOP/5
JvdE5GVcrXypkWVxNVtdZIRthogFAOEvqdZzmjWQoXeNqax+IobEUyTekrn5o3nulgnslQTiUdrR
rVQroP7iMLnKbQ0rlDhbZonSCKZPWB4SmJUIViOn3hy5bCiEAfbp+gSH4RwGFiNZsiPC1mhxQtVL
SU6ebTrbaB5d3E+ApYpBxIxImEiuV0/oBGj0E+dtn+7OIZWtkhCa4hXTYdCcg6HzgSDCLOFFKpjX
ZRkuZ2daj4eLCOvJPh3EKzEfFlGTHuSoLcU3PyawsAJ6BKgWaLK+rmHQysq5lM9mAfZeN1HjCylT
0TxoZ0KlDenC3FTsNrlxeuahTUXpKXYGZ5dEru2hbMiKH6jwZ9XLwM0FcLOlObsgWkO/MXQ+NWdx
D/rpl10/u+YnXqT3ssquos67/bQsuGZmk6WcjHXneBTsw8GoSSZ9n3ZH4OY4HkxyI1jbQ2nvTtyw
GlmAgNkGto2jDNmgjJhWJiWkRz3FtngxgsYLy6Dp2WLFF5E6MWvHfSzmjHAJ0QLq/jkALn7ilnKy
X1COZCwzVh/4XTtNcdezLfC/Nax/A5ZBNtp/XSPyf8vP6nx+/0N1yD+LQ7R/oAFSxY+u4DlkMmlo
67+hZPzD1CmqI68J04JqfJ2yjX+iZOj/sC38WarECQyKSnj8P6v49X8Q2FTlRsAYUTRi/U9qVzXz
j8YEVfwAQpJMZ2Dy2hoqgVjDvzNw8D2zTsjqQr/fDMJgVJLgF0h0clXFeNW0SzdS3kmOEjwDVLGe
c8JtlxvMweQxnJQVeJvNOkVxViz7huLd6j6sT+g9ruZDFgU9Vq4sRyknjaJbaJGoMe/bK4+UE8fs
XbJdgaIyiv4UwJ2WLIez2QWQ8dwlJEoH0VS7V4CJgM41dB+Fej4Y3fnoTfdpbb10yvgIP1W3cowi
X+ao0T5pU+eezDSi5VTK34c9nqS8JPxTsTYeFfX0CZQ42Sj6qrTNq1HoZPrzR10BvZ+uVCd9VO3Y
uKpi87GjlG0R1udbmE8VfDzVTd+kwcmGj3nq06+QNIq6ohS3wvlvnVjqXa7Yd1ltLgudqs6z0quB
pzenQNerZsWw9wu03SADsmcZusNqTMpjprjKylQA7x7c8SkvP9WqSzeGkXDw9Oel1w+oYTbO3suw
CvN9flJVqgnc5KrQ0FJCC+oz9RM8vjIgGW1xHqIWfhJIUGNAlrK+uT1r5q2mGuuzIxoPBMNLEgGX
TXi5YUwAzO3h4CAz5CWhjuIinNEMF+URxcoBPbhO1OrJm6qtttfwEoWZ8lr2rQkrYwvU0CiIA4n1
TarBakhHYPQ9pQ/SdsCrSaUUMPX92oODcJ1OraSoW6RunKabqXPL/y2p//rvYPdoKjoj28Zf7krH
9v/ctZc/bEv/+txP6Zpl/UPFt0NtGngi7E4uy/9nd5J3VE/TXfF/cInJvvXb7qRb/2A/c0DpoXJN
1S3xF/22O8lb5FKDVPg/2pYk1YF951++VwB7eK6uGuRlOwAIqc6f9qXCsfCVaTBGQSHvvxx2Dxf/
IfF3g787Ho6HxK/9h+MD33j94h9q/j6ay4t/1HxsmMk/JvI+r4PWIdfKt8NBDRz/V+U7fuHfEY7n
R7MAKN3/NQaPv06Lyj9U8vtlWfCiXFX4vzz/5YUWyF+Z/+vz5SXzWdz+8fjwcNzxGJx3i10dAH21
0IPDwZNncRs1YLPkPr9++6zl31r+L9aGvMKWJNcceLI8g2TuZeZ/9v6n49/JexW335m0nHvJX7S5
8G8xNaVBcr0MSj//KW176R8z/9bwPzN+/3zhjzZo/dtP+U7cdPH48knBxkqe6/C/jEXNqP0Myi8a
4fgdN5Svlxdp8IvF5Ybfcp8+UA/njzS47YMX6TuRd/+FrtzyRK4kGdrPRvkJs8nVfIVcVfgpn2z9
F4XrDL9aDpIw7ivWpu43ugrZx9XlFNh7tH1eDr9caAcJwVDCB3v6G8/lKT0jSHopYy1TB3IKuRpX
09WvX21wm51xx5OEiXkCux7oCRIkoBIjqm7OkBV86vd94SdHTNLstXkz74YH/W56CGlLtIgNUEL8
5CW9Vm/CR2hrydYt7uv78g1MVTsKso5LlkB5llcX+36KNgDHKBf4Cp817zEcb8r6Ro+uw/7OmxaQ
ZlWDjztJct5ujHW/ugSH44P3I5GH3S7yv/h/tzKqa3R7cORJTruIiCLL///f5O9+XkGiePP4ECFV
if8kwrVD1lOJzK3CVfQIeUtwzaHKkBxJJfFXT1AH+l+T/8R31ka6mGXRP9a+PPrp6yuSt/hG/UD0
ON3WK6vxs0fCzLHvvXbXDV86K0HE20FkkC89QB4+P78fXx4/b0X6uNcOUaQ+3b86QfRqZ0wFmcML
HT92pPjHSh5GJyL/CnPd3/Hr8YG/5k5o9IQXpMe8xbclGNREPS0Vz7VvrfMr6bysIN4XwRQxZXEM
/tMXbxxZ1pShBqzrYxwc7eDIe/OKmK86ss4fjqxz/pIPP9AYVo88W55+4GIG8nXLyOwuwZF28QHu
9VAH8lj5OP/4cVUFfJdPXU9820VL45W5Itc82B2PNev5Tg/0uZEy8AeeJpvRvER/nsZd5z7vmH1+
4e7sQDzw4ch/8988jz92D1cUb+VkgaBd3TrTQpkW1utEOxk41sPPuuQmI/PCRiNPepC971heIXSv
BRHahf5lZAHZRNpOX4Juu6T78sCH411B0sDbQ3cNRvOyXdqr8FF5sH6dN1wx+Q/z2LHE5b7cWP7J
Q5hn2fBkm5HfiCDOX/LKz+s058h+ITIwD75D53arcLGTgR1otMihCAGjJ1+/yQOt/hkTnCazwNNI
Nh52Se7SL3/x/CPOqydkFWEtAvmgiIt0d/LjhUgw71y7b/bWvXYAP+mWsP3i0SIMMnCBDNsTVyEt
T93RpriF0Aqu4sOJlQmuD7ACt5dVvyrWBafD1fEoxwUiS19EkGa5kV4ejowejeP78SpmHxdhYv1+
bd9en57m1kCmOou2XDL/dpUufmZ+/lwc0FPeQ5SY5yOv8S8SYft1kMtYqT9SsZtlQJ5Pa38mWw4q
XMm0Q2bgIKfI3UEmVb48XpKvz+dHWZ6UDfhHz3+YW83mgJBd/J9l/rOPMLHSvdrXrqSD0tOHr/uT
//622X6xv7C7zAM8t1a21iNXzG19+not/be3183H1zZcyD01bi8PErHgc0/IO02VfjBj9/fv929P
O5mexerrgw52PnP41TEjX0oAVzRf3OWLoWA2ZWnSMT5PH4YFXeBmdiADxZ2/Mj6wm9dn4m+Xb5uP
1XYrM8ttt0/bFe7E4OnpRz5k+OVNZl06wTb49fQhq1IufnqaZe8SIKAirpG/en3bfq22vPcF+5YP
29lTd0s913Wx5NrtV1f49idETggTNRF+evxoRBx5wJYnfH1sX19XtOFHFudObhE2ruTNwb8mRW1B
x58IhvhPs/hLo/75tWNbYILiAEGQ1352+lk4kIMr8qX93VcVIDaMK4IDS4f85OoHfj8ybkf5mCyx
eaCQqPnDIvhc/uBdHeUXeSTraLtdbVkwMjvbr49CFt3kf60Y3K/t9vX+Pkj9m33sP5/8m5vY/+79
R/59Pz+/v9/HvMNbVrC/eX8/+aGP1bDQgreTf/+mBfeuz/dgCu6X/WL5NgXbXOaVxUfXv2TKO585
cgK+5T5vbt74736/f6ewxP+WZz7vN69vPOXm/q30X/dv95vSX/LbZrt5pXX+EJj+6uP143VbBE+v
7zwTYXx9u0fMyuVN6r/r/v79fX//dv++f4z9/Q3iB006v6j+/evr5o37vb695tzR5pftKwIkL7++
fmzIxA/Ax5dW0yr6VPrc/UQfXbr3/vZ+o/v3729yC2k4DeU+Wxrm+uflm027Nm/bLRKw/fh65bYi
j18bKnz88GrDla/bjby6LbkxfWoXr6vXV1pBS96I9fjj1T3Lijtz/83r5nVLvzZvMlSbDaSmvjyY
3vLuT5v6Bc2jp7xg+5v7t7clP7a0gAUqQ/b2RnGmzyjcv32sKHMLtm9v+3suf5242ysjAx/U8pVu
SI/2b/SY4TpzOSP6xptsB/x+/87E80OXVc+1G1ogUzdfMLd2SfN5Ufrg8gY3c+Xxc1tpkgwvr/2M
PL9wk7mBchtGKGPLZBOP/I8vXMoM0+rjibLRebuS5SjrVbYZlhFr/P+Rd25LqiPJmn6VbXNPGSAQ
YDa2LxQKnTifDzcYCZlIAoSQACGu5jXm9eZJ5vPMquq1e3e3Td2NWVeuzAIhpFCEh4f77x6/j7g2
XbGUAUE6EdLPyXI+3TF/14MgtVxOnuwCbk5P9xAZGVvpzclIlAUdu1yiBRStWXOG6+pdsLV2dBYH
vp9GXktfyD+e8fu1fjyt9dZakzSPkADSKxH9Nj0kr+VXjpY2dFE2SUzSc3B1WkdVcIh9UhyQZh+t
C6flfmG3uGlqkaxonSfRUyWDOjm5XxJqnRlf3FQu//P7M9ZyDfl5cyO2C3Md0Sx7eSEKFIX6rVM/
OUI7GPZUPpwc/bM1b1s74D8135U2c5amycT9aTfztvxuMFaGqjo1xYyST2VSy41rSkPYxFO8Fo2H
uuT+teOm6aho+41w11gVoV1AlVAP6isqnEALmPIAD5V+vcYtTU3AbtuX9r2/m1tRHdXRe3lL8Fm1
nKe/DV5+/4131XbJfkG5EdH7fp4l3ZdZyCLRSH4xfN7WTTkXF0lb7kXM5APp0j9eby2mIZNsT9jV
2vPsqBz+tQZtnxod3FEuQQrAjwWppFl7zhVBBBT6/S9Xz/TDETE8s17crYo6cerWnoyS7ihSFL5V
R3fUtisYIeTooNSvCtmN0EpyndwmN1g99VOLKDx11cFvkU6sO3WLXHIAf94n9Glkk0+OXmI0CBbT
gL20DoBfLzMLRcg+MxEhCtCI8pJRA8757osSv2eOxKYKT67ku5mFjhA9JVdkbJlShFoUzyK9hEpk
gxA/0iP7ZWglCvk6WyxfH3JwsL+qvQ6t1J2yMxQhkb6gH0+Mv9xyh0R896zJcTrM5EPpc/l/Sss4
TV6ud/NMwYtu3V2S7GjIWX27e9QZlVZJN/zI5U+LuVQij/UtmsQFeYyQr0lz1w05Op//DPDv0spT
yAWkj6Ud0jQU+g71WNNE42jADteFtuwM/sgP15A/8vPT4N8n1U/LeaKf0+Qva5acagQyteQJ9/uX
Mmmx9D/p/bbMBpkTrC1Venaa8FBnhYMz6NiknaujfebI0ZYO/JI/JW9gRLAr6/zpXELrHKR0DQLd
tmDKU3hqT3ZgIk8BdJun1Lqu7xNjd0ut6qzzmY3D7t0N7orl5s7XYivWqZIbywBXbBnC8vsd5Tyt
NDg5cizU8mmqfgSLdkiDEiWn8neefCbztF9dRnbEUeqz01j5XJre4iG2PA6IAP60mPIlTsXLlun4
gZDc1FWJ9LBHwxa9IxPioqjiTSIvG10a+9fdisbJMO/f3Ci4uLETO2Je1fimLwaNmCuJzZVqXJEy
wXaOeysHfzwF45YwL9vkay2yWeNuF5qQp6oqTF8BZkR7oNwmVKa1BL0BpUC/Harqg0q/6IyjNIxf
cRoEymGKe1X9BmjpWPg3XEh+nryCr5MHe9rQsvLbwl0rdNZ7YmUWujxBgszOin7mUjfcMXTdZuvy
d3cmSoZXhlxkOWRmfsWa0gQeEAZ8fIci65oQy1W84mo/CeDkiuLXp6Z729rbLXQG0I84yYliT3ZW
7+Zm/3nqntnORWZorq6mW+Vpb04Dq4rWe2Y3Dtreffx0z8hMRhq4ykdNBbeBOir2uKiX3jXYrGCF
g6rTcllJ3IddOND8uZEy7UzD6eYbir05CroB540uKmwyudFKD7thRT4c9Lxj37CuuZH/cPiuvmvY
Q5yrLysAHITqjrjVl8iIc3RadmbX7IZCrdtbZKVlEypVZ5cnoD0EtxxCc+5WdWz2UfGuI98SKXNL
j4KLCGfiRhwvvNLjuEP1NzfUZ41OOGNYUrRQbSkVTqkk5+nk+KKrp1PxQGEy+6GpH9tLRtDn22cH
okrnpk7av6qbeFn85/PLK9/n7xD/15FR7+OybVarp80Ii2fKUH9DY/wpBbVYnf2Gu2Kr3lhKIuK1
AIqtul383b5AZ91Fd7Xi+6vuClhqxVve41h1U3u12PRX9smadlebPt6fYpfKsOaJNP94jHguL8Q3
8d+rh5bnqbtFUO+XYGsyuSpO0w7ddqaAROqDKmxHo7xLcsGg5bOrjp+8SU3L2H2RJHYfNgQfO6tD
K5ad+dS0arOhK4Flga7+oufkZyxT4Yu5zj+gwfHX4XAYH8YewIwc/P2/6fSrFH0pwhvMxWYUux5g
7iJgIw+3EkCF92Oa2a8quQQQIR937YWgiOLZSY/Ss9KnuGRwc+FzigPZ/x2f5GygvAMNk0ftoFsK
QL2zyrtJ/zjt+C1f2g2vVDyvPQkzWOd5uRR9lbpbXF+79Kjm85F8Vipw7alyWf+of7yK/qth5RXV
pt6c9/q8DWMNaQ2a9eRcnLt7HUKnmG0uDo8zFe+BX1GYPCavTqzBOAa84t1CwCqZyQanHgRTAKqR
J6Pj6AqebwFU+YcrfTirr59J//V9yfnVme8Go93SFRcopKO/xof/IdHAvxQ0/X+jNv/H1Hr/H5Lm
1X4CEAQF/nlYdPZIPv4Rc97fvvtnEALaPPjKjapRr9dNSWn+MwgBA3pdIh0/gYZfghCQ7hEylagl
CVithslHfwQh+MiA4bxaNSn6ARNb/S+FSKEZ/m+xCBMmdig3qHpjQKxOoPbXGGlO6e8k3j4adrdm
xywpzmzlWH17uNnkAtK20Ayle9MHw2qhIQs1btm1kSE6gcVXjLofDK2q4Ypa3PCMIsvceAkI+8l6
oTi+WEdUqRaFLvQMLblqomlMN4TxG6oC1LJhpSzkT2fRZMbGs9TOHDFNDglLu8QwTPVyHt5WP1Hn
pDpx2aOzYObPABdZlT9E+gvOPRIKGLdovzMkU5iYg2GNYzWddx9cZgOw//XSwQALdTEYlBIWgBaW
5ZUrQcejGqo//MGKN3eW2ZpdQ0+A8us+GtE2dcUBOfTOiqstmtZYMPxux16VHoaua+fWZrzi5cnu
rvodHqZlbfrQDCmU+2fN2q8FqhBE2/dBuD/aQXNlrMzxex9frXR16db8owK+EDuytFifc2vVn/mE
UMZTe7zqY2iqgTVF4aGtAGuBq1fgTDZoScda0UH2kABKjY8cyvtYm+HIR6UPGT5Reqi9D4eCpnJu
H8IhDkiQB2aNHghRVQO5cQ0WIDGZHtpZCXRHhOZtiXr5EOwOcBxPFnyLhcK5WCCxK2c47A6BzEQX
eUPHnwl2hqLtEyBoWol/dUGGxCTD0nkrBONdgcpV/hqG1ZnV/Eo37FXHtHdfdc1NtmKHHGRzw2rN
KoepxwYRSrQ0RtvUaqzTu/X07t0tF4WzVFOwXXXA/3h8f/P2r0RyWPRutPobp/ycCEZf1VWMrjpO
ICvarduc6YHGCSM3DquKdumrJvGQCrxv+6HqUG+wrD105WVv797JsHYEmBZh4lDc+8mW03XDrx7u
HVhRYSGy3h5bca2jmzvVQ9v/dqaGMQMrfdMhILJ/asN9W3edOm8XylROPikNGFCzZaWnP9UI/0V8
RnoQ1HIyEoN+AIKDV6CCwZKQgU86jUoHhdPwMy9yT67pt0cdDRKnxa5t90y7ujY5H3Qfw1WDRjhi
7spVo35HV7T4rTM5MHPxZy/utS/AYMj5gHIsaPZMvNdJjPgiFO7F76gmkY9I1YeVxdapj6K+ud7G
1pmtq3NwO7LzrJmpAAW/fadc+eJ/gMkkOJ6TCGt3MgFdjG3xlT+PemtzKqi5rL79FXCaP3SfFoqD
ib4g21/ZGwIGMjEE65Qm0lbY9wRWye3l0/IbilsyzOJ4R2r/Yyr3ReT634jt23IratmLAPrpEuIz
emKq/bfLB1aIiTXJscFu9P/NHXb7iPVkIqhkH+VWwZA/Wg17cqJRa8q9qhEOKHl2AszzBqQO8jGr
be/3eM96xGIvWD5IDxjNlZ66d1t4FEctPnpoj6T3fx4dnBbAcMcWRfyYTPWW+4nIS/L9zQlfwTNY
HtW8hqk7On7Pe/H3Bnc8t15uw0KqXUpHq8jFQ36pXaS2/s0GbbG2HpUo44/LU78SOA2QoJinQ7cM
VzEuAn3ysob8A8YU1xVM7EmDO+pO2XTr2Q2nr2Vd058fBdMAZUlWKTbnkN5jTw9wiYkDPb/22cQy
jDySM9EKMpvRCOIAieAxsJRYAGCYTPCnXFQUmewK8cV9b7lLtqBbUGQrCJV1Blg4p5g4GO3ZAh7A
0J+NKHdMR9SB8ehicWojemZdsb++eqVjKEAv+ABEW0oXyhggHKqmSDDEM7g4+JxOFRQiJQLbsgFO
L2qte59opyf3taZf3QNO1RJURVzijxqHQQ17mGF4oOL74rfinU5NPthD/fLtcRtqv+65BBo/R1pa
qjMVq4XqTpWFMTgAIN8dlQfeigX10g3x6ZcCHLLVCdjE0KH2Ii5+yPWhmzn2pntIudPDOoCGiIlH
AKrkgMTW8Q6lDca3iWxYoV93G+6iXJS4DNs+KtFt2ix26mtBVoypCm+Knz+Yl9ZhsCfN3X7Yu+Dr
qyta+cfpPWA+T71xYS8BbRQ+un3TdsWXR43oqYOYlevpmF0l1tnFO7LPNHeezhM30bWjem0MDTE9
0t62gC4KcAP5oVQErtThjRDysHecN5Y23HxL9TBNu4HuWZ9ae2o5uKsdKyJRcJ5pWjhGEBgBLjod
+LXDd8MwpySm5cH1iUdVOEvAX490GpV7bQZq/uhSN+QbLJDIvqzJmf1FqWcwixoT4wtNQeS2/5Wo
8Vd3Me72u85qsxkHgaXV2ANLGmL5Y/UexoIErFYL8A7rC9AqCM5wf2CQIzYPU7e9dA7byr4Krwt7
pq3488TulpsVj5PgyUxOh1m3457712HmxruKyvtND+bHdmy93Rc1hZwSoe3dnMvwvSbz4avejzev
z2J4Wpercg21YXPTWL360bDOtrJYHxYPmnOQWP8W//Po4ERuWcTgjqRYySYbtz5fbtZ/uW3vIW4B
AD2glMns/RRETpCiKz4wW6N5hDdeMQbAEWyHwdhhhNHXB0Y2tTEMBicGL9VsI7Hm3oIt0Rz28GKW
hdX9elj9o313S7uwAhBw/RZ0tReMlTvRwbQXWl3PXiutXWZIT42CgWfjPB5Qz4expIQIDFb1Oj5C
hk3FsKW2zLsbbu9GkIgLjhKWIWR5aJ+rZtZI27qMlvfjZvxTmkujWvvvWTNmk0p3mMRtE+O3gVH8
q6W6bZ/P4aN5xH6s9mEcOk1qx25ZGZzNxTVctlJMk3iSOB3nPXvoM2sJFpGd2EavvmneVQxNhd0m
SaDtX/HeSy9Cvd7sDL0rixiMwpazBYQ3mdGQnyPzhb2WhTu0r/2alzHbu8/Dy8FWDai3oK9Bun8N
U3ICKgtee1sHbjGrcJ4KXR/pfE7iXosAOPu9dMj6XGcdokaefvqRl86GL+KrRLkmjdKKPLEJHvpD
jBpRsWAi3cckHhmrelC6z17iUBlBJf7LpvfdQlNb2ulgSlS/Xni2utndZEyT/tFazQC/sLfE1GYx
QI2ylhHIwiLryxI//CT+O9z4MCegzWczMaEk1QazcTgcbhyn23f6/f7QH5Ko48ifPu4mmka/uWHX
Yf1kyC9BVVGpwh5KDpLJVzFhsBOxMHPLtaxh37lJrJ58CZ8gKNgWZ88+HNz1Gud9lHq4GQ5nqxnr
sTNzh9yHmzoT/rAw+v7kQ1JErpbNupT3/eHm7c02MwdVXunmR2zwcmLqTm+7S5BJ1aY3xD158LOp
YxcmDhaiu3UoDDFmI9AiasKzplIWM18CiYRnlqMht5xwE78PCOD42LK+M/OtvaWxP3rW0Onx9M7K
doa+L4vRhP9rH1Mew0dOBLX5NlSGBsb2vbdY9VeANGJq1/tPjIqmVXUrJ/UY1zZb7+1jEzoIie2G
NtZMXafrYlKzGZSc1XfxGk1t0hrqGGIf/Y9NW2131FoysVpI8gFMjplXWwUUcnNeo2LssHpDAOIb
/BW48eZVepXDlhRTde6H44h9bRZI3JIK1W5o7UprLvGgIFKdhZmTpG15iwcwAOoZ+mFLzwc60JNB
cEWDg3pMbj7p9SrUifsloJnB4n+3E79jNVS5SQ02kJCA0V5k61P3PWs59bmpar3IQyk7uSoGTfo5
RLrOtg+oZc0Klx53zo4fBX6kb0yy2BlOXh7GJOZDiLRiU8XOC3uCBflFr25tt6Kzj6cg+bmzdWQK
EtCgwpJtGG7dl6PY3ZVdZXe39i3V0k29D6Et8BlpTvU/JzMKFyiSQforkLUPHzMQ16TC+ITcLST9
AYYEpJ+MiQ2dOcE/I8+jI5YQkwAnsuuwuhKjxunp9/0Ppz/Egq5ZfebAAudt8zFxZzfFZfuzD7CX
A66ag6vlM6eYaHhR3HpGb+gFQsvzYVW6E+sTFwnnLyjnJ03aDY142jRyw+zp50xapJDsCowHD5CO
RY2pIj7XRJ5pMuTejuOwFHZFKLGp8TiHE64qhs+E3CFm+Qdu7ooUMofJ7s8mVuDpke845BQOF6T/
9UEaZ5sFk77PDOT4T9gdNeFg1H8YNp4zJI5cV+R7gtXjDngqh867KUbGHZJyQCUWulIQcTGfNw1l
4Dw4vv/ZdxwbN1pSDo70nBhxN/XyuE3IlHHEF86tjwnOxsQno2Hmf2z4GnqHKbaeICQS5DfsGe/r
LFNY1AqY9Gbh/suwsSz2eFJJDNhQS4vr07RZuDbsUIXOqL3u6CcB+mXEufIZ7q3CQ/6gvuGZSSoX
lBwC4Hu7hvCFDkE28VrYb9y/+w/dLUHpGXMJ19W6V1HiL3yDPVlAoR068SojsASTx0u9CUBRIlFd
+5QNvqFqH3aOF7yJNkbkwMsTbXJTGTV1xn6nuOLyQa4KcYfm4MgplHIjb7uOHo0VG5svc8zy7cE8
FKPKDlXBggTEPUk9c/pwHril5MOkqjl+rODDmmTd5kTwy5UvqV5ikP9oNLd3JMzDcuX6SMRMVO8I
pGF/DIhJEx3eueJn7jXrP5FybU1cet7nHHfkEpLvMRMmkwnx5f3a7fVcXmPQi0c28T9HbmzLuf5o
4uJcjXp7XuCnANz3MBsquJYS1t+PEBBxriZkpMhsZf66Uz14Y2i4FhebzBhglHtL+XTtJ4PZUggY
uKSa4u+6uLuzT+KdkoEy6g16/IdXVsPkcQly9daW77q+64ubpN0I8eTAZNLTrrseYP+7vUAR/w56
Mxow6rnuZ09bbk8TYZ9qAvc66E3IQ+AlGPJoDeWmRXdwpKJcOkWi75i4esI9cNhCjUUKDqN22LsT
5KSnB15XshZ6X6pHoonmy5PECr70APdjPScsyVkak9S2xyR1KLVcao/Ehl2geru25Vq8HMw1CSZa
kk5G2tUkFlgVNxoNGqvKmFA/DtuApAvXHVgDvd6ppat7o4f91PpNwlCgB2vLGijvJ2o/f+tlzx3p
Ch1NCsWbUkVQ2Y8AOOgfchl6u8HgpSU1QIzJ9Tqm7RxRI3xq+c4Sz6WKS2XuE2b5CLftLQkqDxIy
JJiIG8oX1muRK4mrcvZgu49G2WD50iYPKmkjZ0EBJvhNI6oysZJkVkDs1nT4aB0UDt9aop8Zf3wT
k6EccbzH/dYubxlW0068lsK3lkwTnC9XrF/SGyy+rnuuWKqsAXtE9yJ5VMx57Q5I3uIwtybUKcFO
StEoeEgw1h42AvMJ+ABOwDzi9r15QDwRA7U79sYDeaId7gfN+M6QwV4erZHnFEwIT3PH4JL/wt18
scFmEh8P7f2kwdAN2IarCDYxkhJC3gU4sXTDw7mRdbMcFY482gTqQCzHqt/igfBb95T4IaAIusFi
ARMuWih0yNwYNTVaSk+D8VzzIJJEw/UNxTumXUB7sSM7mCGk3izXc1FSS40nP516gR4tLaIjvTWy
PxqJtn0z10765i57SGjkBHq6VWMqw1t0Zk+AKfo0dPZazZFVlykoZqeWD/F0a5Y/IErP7Bj5/nDm
TxAbzQjo/YQlgNAUXTFxmFx6NEFMiDev+VZvTUA4YAgQCqRtTt+6AQk6Jztgqk6Xa6dXt9A7pM8I
BnFkQlGaSvFtBp/+x/VfnrsTJru/3Enuj7vUSwKlJNS0VG8P9byq6GOf+PjVVpo5vJ73SJAhn6Xu
bLnflljQlSBeifxKRpFT+GkHPgKnTkoYPurbMZv6SCZKQd8ibg9Mmu9Ur936bmlm32CX4mC+3cpi
wvAx+Ejs1qKnJVRMw8FpWFNd12XNc+dHHmoXsOtNEnMkZ07CeIgHCAXLMD0aWS9PRJgUPjpYZvAy
GJRdb0r0UO2aSgJYXvLt4wZkZ2u2vrAjyTCt5uIRUUIeKhp24HhSwA0p/6r1w4v1GjRBRlIS1lov
6zG7T9p4g29iSJJVwiO8yBcg5fE7hyCxKEJpESV9ZRSxtEYS/5e+MeiheT5KUCyPYduBO2iGO9yr
fIUee5hnySLppt2ky7YWu2EnXeYh8+jN2fOKLZntEq+XwDG+91fdk3C85KlJPlmFKV3aNEPyGSQ4
V1rX4dH2pHkt8igkJ0lSSnrIOc9NsC84qmBHWpcE7qUrJH6K174gLkCg88BCOoTnfUMwucyCVhQ8
hsm4Z+0lEWTnZgir66JqBK152NOx3bW55BMtGXyNG/3vPO6LgP3kjHnq62SH1oqyHKp7Bn+LVacH
Yi0eivOBLYNrxD1bOK7Yt2MiEERRKdqK56qwjL8oaqZSbqnW6EGBNRJ/O64G7HkIniCXq6surLuz
eTsAmIX4vplNUKStDotOoY7TS0qo+A4KNo+DapeIHikqGZkr6rxJ3YqtebsYjAYoprtNMkPpdaHl
K63nPHPzYRyEzH+3CrVYx8nmmSkt+bzgobpVQJLglrlm5GRH//mw4TCDS4z49BfBalsQBAaOtArX
uw4JM05hqtDpuE4OBgDUWcffseyQSHdtBCTU96oet4yGWf/KlyM7n2abKhNOkqjQNTLumSy8mIAO
4JPhX73VDRSnAHeTXoEVn19xMxvE0DMHbgfltfyD9yWJHNMKyNph8eXNUQjj1G4y6BLdBFwF+Hqo
FTHlHj/dGAcucaGSQJCmwOID2dMBhODnXkFA52sa2XEXPlK37t37xOHJ6yfkfENHxLwSKcI8ssms
wPMT7PXpnfqhU5m0R4CdQ+yv08m6jRsAAcUu1+Sb+Ld+c/hc3e2zoe5Ox58CBNCJJOHYBQEuj+yV
EtwDChTvPskGd7IH2QDy0NVFOosN8I4mTidyw1Y0XLAFbE48ErEXMpa7h1W3xXcDJjwGPDWaAL7F
RUOltyy8H+ApDPOKtcFOH1YQRET/q4to9auBXZ20ZvaUiIfbVisi4ocHAQrBjyQIRhjdOjxt2bpC
9QvvC7CRDSxBat888NfAnMfqSFYDGQmq0iNY1Waa0Xu0PEO8r8Ss6E652PTQJZ7MxSTp5ks2sRy6
xN+Q3v6i6Yfu+KtjMy/lZMmwYYQF24MSmEb8NIYB18duo/9eF1vqXqjauq1bdmuY+Pceob/Qrx0g
9m9CLmJfPo7LTi/u4cKeYpWsmtPj8hZSgU5dIHso6aF8F4d2c3ZZNPow9ne86qQze66eV3zObb+e
Wc1pA/8TI/iunkddgw/7CEefnRIhiKl90O14V8d0MjIzKPTnPbqRDSzWa9ll9+x6BBJJ/Ggyy2JV
seksBNMYNe27Q4d4oXt3Gq7kbdTd4+CBjmxBwln6leP+XPH/7UPkjTrEl/8qPu5eKSr3H95ndIRa
/9fNw79/8yc6bshuO5OqJEK8ZEJG9md0nE+IVbNpjw3G7BWWgt5/bNEzjN8M6CipdtNoGBQIN/nS
79Fxg73FsPnVoTCAzol64H9pp17N5Ca/btSTencUuKMUOSXsCMTX/i443ikfFH2JYEiqPOOzlzQj
1yxZud8Zy3OavvphNWHrF6XAs/sjgLborK6Pet94sE0VHthhVs0bqknJqGurPoffa7F9tR8QPhkn
q1I5HqJaOIZ24U7BgnrPeLb08Xlxj/droqBvHLDX1T0mbPlIjEaqkjht6JPZmt7p715UstI3tuWi
2mkFd+EQabACv/JBpV0NKtV7t3yCZXci51RNweCoiGvVjsk4vcb9ame7atdvdch5IGc/Xu/j+4tC
F/fcad2qERhkGjYdNs2+g0pmYhYYabS+mjnsfucWdXDfR1xXiJOAzN/XsmI9za2+R0eSg2rnF1l1
rebtrrNmIyFm1mwel+n9dJuerrU6uaOP13kcv8y2cz/ec//SKLIM9ormFl3YeFwcyix8UjsVOzo2
Q7UNr53gdG4TromMOwPwjlR0zWYZxULU6xobflZSZpPquC8Y5+6NgCqjNcqFpffuq2O8hnERt9wk
KvFGH7XDOTa12UnHcdJqUa20pKwuhY0om3p/W483pJGNatxwH3l0d6NGMmslZeSVx21KzOb1TMSq
LPLPc1R4RXqbFrXravtCL7XPtVn+bJeQch5rcPSjp8prZXqJzQucLG8p9gs90tVYZ0mFcl+PPK26
77KEPPMYmFHIOpNRr9WCEgrC3isRXjPfNY7wIZ9q2UdWVIlSvZ9dqsGdnbxePw2LIiPP4n3N3OIB
PSHk8y8vzEHEt7FJkPOUBBUzZpFPXql7gwZC3WtspwofceyU1W3a7UDUSf3V1mOaVop8VovJKNym
dhqx4e0Gg2do2o/zKVHPW3vrPNKoUNcqOzGvxnXQuJfvUWbWDch4KOH2uFU+/u2VZI0YhklJyn+l
J3uUOwp351815N++9qMk21VKcErqUIegyHcxzT9SiFqd3zpGgyQgase0+V8Nlfz7PmaDMuDCxUxy
kdTHNEwonP5QktXfiKNQIlwo5KF4qv41JSk6+hclWanXyFCC5rv2d7uYcymI+LzdKi4EUjdl5EyW
V/sUwOrjJ2mBLfoK10WOqRc3rUZZW0NERxCpMnlcih4FFf17zryK4v32dCHvxLiuawR08strnVXa
kWpTf6wxNZ5Q2MaPcT1r3axn7fK1vbxnlXq5Ct8FdQZiZJWdqlQcTqzGPTXVEa5xlRshLORHn7Is
zLA4dDr3zuBR5EQPWifyU5MnHEoJAc0SWC18ZsEpM3vvFIqg2iOFlvCrQ4uP16hHCY0NdQW8tBGC
ILIdMaeyKMWXT8psVz3zDuIcPydJ9pwca9kqzE1Sihvrshp9Pjpht6yD/VHYbxk/394jq9qPe/vj
fKu8LKOM8dJeLbf6aA3j9hkEEd7glPD8jVbkbTLyn6jtS+ukG61sckXNQPdas8tm9pkbxSQtb0He
Op+C4hjBcvxKHlQBgJmr7DwJGoR3rLekZRX10IQJ4jmoUviBLMwaGGjEqhOFRPDSiLBdBfjg/a7A
BkHK8pnA/OV9CZrnIkStQ4QD45t1Ilm8cqr55slwK9VWSHGnt4J7ep1tm4Xe1msUiMsGSVRt6xvU
C3a9fQqdsizv3tW8e8cStvtX9T5rve8Ehzv1512lxytboVvv3I0e0asXNu+Rd8tPbvV5edhl5/Ec
vo9Z8/BqswM0Nvbh69b26p0GsZZjSx1fRsXrbLcGuzbIYUiro06eVVRav0fEIo+Zape3RMfSN9dt
/eY14BAiuf9kwi911c+47PzUV/v3Tn/8VltM83+e/jjaVc5RZR9Gu0qeP/6B9uLbP9oLHWVSQR5O
BQw28h2lyNVPAiSfoCDb6CD+SnE6FMgf2uvbxPuTIEbsuD+1V/23Jqwu3xzzP+rwryVA/lequ79p
L9Fqv3DDdOplGqcJxYyoZM2O+ig0KP2T1IMTwj2Fia1NXRVKP/Rb1dYx9jHrqPv6htolrsbFuAUT
dZBVX8dFs3FtBsf3eRUX+eb1uOUDuLgq3SaFrc3sSeoKJt25KIiqhbg89W2KgmkD6tfDexKE4bk1
CY1XBWLk68ucNp7J8a7eRi2BfwoyNvtZRnjEWflJ0Y+tXTfz2S05b7bHB8kTb4PkbbinnbBNnc7G
pTxZcdoGfayVmTo1W08VHuN+Ui9yu5bncZ8MVSHACUvvmlJ/K612cP1PRfWzDKPca+aVYt+Mku30
2S6ScXips4e9oNrA5gjLTnA8vVs6vbVu9qXSPtQeldMbjXJpgY8YZ+CDovJcVAowrEb7chpcK62s
m0Kdvr9Ut6WCRG6ZURt51rkY7JDvXK9e1kiv+tJqv3oVyIC85BgZ49u1NHRu1sXUPD2CsJaQatoq
DdR2lZen7ZF9RkiTMltJZ2pm7XeB6XR7U5Erb1hmo3McZK1WXVeiLBwbRfrY50YFfpiYNRWTq10l
PlvNiuD2vF6D66Vq6iZkjG6jkdxjG+rZS5A2Oy9K/JnJqHO+XJ209ajdrPPpThaPeXq4RnZN+o27
WfdSpGBgtrPn8hE9U3WtbFsTLK/OsHydK9DmbrfzTmaafnZtPlQY3gjQXy4QQafX06DzuhmUTG5Q
tax1iVScpTX2jlzDsP9IO2RDUQGVChUVEl/rHbazNOswD7ffNV2t3t6U7arBmHt8v9PPp7Btt9ps
1cg77XIB/2ESGIZRpypMlvZf1yP1N7msdb/WWSW3r+M4yvIrBdBiSuXdjaNH2VC2RpT5Z/OyPQ0e
jZAk/bBeeP/2dl2r2jbJwf5X+rG/O+/K3X90IQ8+/5//9b/zk7ybRIfj56+68s8L/ahKSmz/RrGV
JuTWVFBoVY0/VWWtgaMMTU0H77ZlQGiFPvxdVTYM6LSqqMROs4HlSA2XP1UlH1GZgitSnR1yYyHA
+c//+V8ybvK/e/9roVlsyV/MPKHxMqnwjh5HnVNotirpOb8ozLJzys71pJrNzS1EG7dq90LtmDQ3
7Stk8XzZOV1SN76Ww1/6bfTDivPrbXnUf3DjTqdmwrXaECoxcdJ/ubEJkc/tfjfu87ASFGGhshZI
Ypk5r1voUHJZUy0optTaRePTEJ1O2io555Aa3iic/jQwAfMCZNygoEOn6RbYfbDvBg10lVQ3iN+l
DqPUoxDoJMa7OscA6du7elTBxV6UzzXfTM6P2qXplhcc82NzfDmfqGP9EbZzR2jAG9e3zi/mLC6f
ZH/cepVWza0apT69rr6ZkKTbIdPhSEWC2MQczjataCJV2ar3aos6PFViJJ0CquG4FzbAefPzoPMG
Bm9Eu6dUNK9fa/vbwxg+MyqQkVN0zNJ1dIQBC5WXc+KbOzSagASXpfkcXarhMkzA/zF2Sgo0mtlr
8jSp6pk8iZFAXDYozi3o9GoUw365csP8nvnP4hazW6XwTxRTLzrPLXXcw9DO71cfGnG7smVzWPx/
2fuyHsdxdMu/0rjv7OGi9eG+2JJ3h8OxR7wIkZmRWilKlERS+vX3OHvmdlX1hh5ggPswQBVQmeUI
25JIft/5znIKh3JN6mEzBSAgTQT9NixY0X2krgTRWNB1SxHGjNMPUdHo392yb227wwn7A7v3iJRf
ep81wwXGiyIJbfeGKi5FSMQHXI7n0V9F/VCsReNeqCMbDiVa6NgzhQuoYkjTYOABChR6oxfc+TI6
dvpUkvHQasi5sjoJBfDDsg8S/Uxat4dnYHJzE2YREjOVXDcZvEW3IQJ3mmBK/sXzybDA/rgwADjR
wId/OBbHHxUU/dDLyTGin2/HPFwRqfOPBZKD435O+9K/IqUHRp2pCOyFV+WTCfJjESNJXUPh0IR3
pTEJ9xvEm7bbbgw3ZU8Oyptfl3J4y3E9mhHXWUF8hsANuEcn7TKvhvyrYAZh1d4ulPxa3RLWbghL
Fu/nXoAfrZq7ItxPg0Vf4+M/v8kBqscCD1gVnJrBHma/wJWbEoHEaqSoHPu2XRNbgeCK1KwFi0kp
kK59cxn6cd+OfO3Y9EAnAzKG8E8kEqmOskSX/X1TmHXT+Nsa6AFyrz/CCIzGBmZIA8IxJGL9ikbt
rAGbeoJMjIUgsc7de+NreKbVdyGScUbtIyy52sVwd4TH3Klq3CUHhNP1/WOM5OcGsSAZK+8XcylK
uMHG/NloTDLGZj1ncPvEEnaFd1dzvQk9dzb5d3SsSSDlfd5VCaLB1w1SXnqWpThqN6KR+6idDlgN
p2LJDv83jwMTCJJFkpgnAv8PmKGpNWo3GwzPmt7iNaDOpKAC5uk4I2Vg0m8La34og62MuUvp/BR+
oefRYpim1UNmtsqDtNAHfjX3W91XpzKKU6pymBOpFe/4ufOR9dh290GGHJV5SsomPHVLv5/ELcmr
TSKvfCTMHXUPLpfzt15oztK1+9mH73Vo06afttg00gy795Bha4IZYosVjgjrY1Z81NGlCxRM+fQh
c1UidPWNbzxHj9Ogds5Nb7QA5byF5DWqkm4S+HwuVaVMgwFN6IiZyqy2Isfm6jBtpHxjJgRJwB+Q
wPo4hwbfmBYJTvZc1tA3dMGppTWWutqrETOxbjjnwlykmJJqgGI3dEeul7SCH3xUIB/anmUMh8Ou
WABtIelWc4Rm4jlV8V3Rv3iBuWS226n6B9JaV4uP4G4HTnH0HQBoIjhBo68PQOF2zJEzZglVgUCh
UQX7TuDoysj9P38WbiXB3+wMCNFgt2B29D+3Lua3J1cVBsg+LbvhOcgb9MNv04jtKve3+YwUIq+F
G+2AtLYWeXD+jiD1tRiGbRNm910I+UbVbUcyJcThut6eIKdS7tf7TmM/NBs6HhxZ7jzN09v66jD/
XoTeaA92xoG3DmPYpOtXk187KGicml6HqN1zIZ77rPx+W2Acm0GOI0wHZp3N8X4Ku30oXnUcr/75
Vfh9g/WrbgDGhLIlQtA3uLt/gIm8hvdhUC/jc4vIidt+KPDOlqPX12Bnuaz6Vxvy331Dz/cFluAv
Vdvvr7ohWpDOol7w1HjwUcdj3JuIsVuH+XHs/ecstMDH/ZPWoEfgTHD1a2z1Jpj8O2ayAhnzbfov
LsEfSxhY/d2+OWYWt9ANOKb+/iMJv85DYY19toFCZl+/JzFi2rD5LIG369vgZCIMezvUVI23veUF
VNxPhvbRAmLqfH8jsRQXfNSRvKLFWVdRmUYkPsJdeAS8kQPUacIUJuUnVfRvN9P1qs2PPXZwbqDE
iqdfgVLR0OAgiRAjq1+B4x+RzrluS/7sVRon8xomnuDEzdMrMnrupB8fCl+udSNOug82eZX/QJbk
1gBsjubpTBs/Wfx15UefcOx+4oG7DBXeEuUgerdUoV+pZ40I0XyG5X0L3qlro12EiQXDa2F9373n
Ulw9vAjhijhtOHkaaHByojh2DTyB//kNuD1jvzFcjAXKYu+XBJMy5ofsD81+xzKvLApc/4DANNR6
W9Fkf7nH/w+AoH+olv0fKIUNUO+jePrN1U4+x88//cXH8+5Tfv3nfzwWZa1GDPv2A0Z+P37b3/z3
T/+1v4k5ZTD2BTINu17chv9tF4zOx7+Za2KfQJOBFfLb/iaCFzuN4AmMaBBoaX/b39x8NDEj9IJb
IKoX/jv9DUzj/+Yp8TyMJzFX9PHAYO74+1Ua8KxB11wuz3PXX2L+5c38gOrhWmn2vSL01YYQbPoC
xrmwF4jFEdajsIDJ5tehUXjx/MirYqsUSyfhn5kkaO4HfjLkXC7FQ7aYTY5NyLZ26zflS62WYB3d
3O9ZAU/irEJud+VSo6Z4Pah8P8Xz46zra2zbFwqf+7huEtBz+xlpcP6xhe34XFbg/gRkBjAFHmw0
vE5RkABd+TI1mv+q6qAkG2ME/7FHSfq0DMjOYMtfqV6Dt27eScRfkR1ymUZxcjzc31LRVEieYNB8
ySSSX2A6DGf63RSRnXbyXcrqW6tgWdw139tBwxWGIwlG1uprthhm+c1mHu/6WMtVF+in2oGF32q4
AJTA7mnGD9Y0I87shzFkj6otUZC6+l1a2IRU7urKYj9nhViN0q4MYkFz5h69ED+qGUoXfxCJNaZa
BZY8IzfPUuhfpuji4e8HRD6vaiSLkoHsKjZsrAxfVLl8Q1LDbvC665QD0kaIzpYUKGa8bBd3+L2D
HqDk8OxjP+gtr6YXsvBDPGc/uVUPDealaACzR2nNOWjmbLWglnRmlrBBnnrEvlKkBFQfHu3XFGHQ
YJoM+NusbNaTgtrVVPLKQ/Q1fQ8N29y/mCZD9Rth+hiEeBclNpZ0h5GPe3/E/0FrcQcH9R0CKqZ1
Vrp4HQ04Hi1ZtlXBLn0frGPTAEsCD9nJ/bR8CxrBkWkPLgUSbO4jRE64nEPlpXGHl6F/qfLl1YoM
yVbkEjT02FQZKPCE7SYfjApLv/sKzIzIeSAocwbJ7qAf2ITkgni6I/5TM3ZntQyJQXx2F92Xefne
spqtEdb7lff4hjE4ZciBXGWR/FqQE5cgMftTe7DQDEuId9VxiFWz5k3XrH07bu3ozRsYKr/GlTiN
0jvUBOYgU36Pi7uahgqFD4HWUJCfU4EqSC2PuecjdnUeuqQZCPgz0WfL58Qj6G+7HoEXGBynfWMT
JJtuekYQy0xfTdO/1Mzf+6F6aegIF2945yPPnCmMlKySLw1k3Mxd0YXmCeYfjwXw2TFq7jGUgPM+
OormNpsJu0dlOrMOCjRnhVcdZAMqbqQbILjZjtYk9QvvFHOMhRACAh4OAdGGmbsanlIx3FJIUV9v
Ac3RjFJMFDvYjh+mXn+ZqN7VEYO9SDHzEytx88IsuiIYj3S3m2GQyDVkKYmMv6r0CAPyfvs8tvZU
jGimQCu4iCoe1lj576TCqHr8lXX/k7NhazjZUZAUaAcjmaF6h6f/h526NAK3YLLNlQGaXFvbgA80
yRUy2uBW633vjDgMZb4ZkTLajfLXB81BQJhtuIen8s+68A5hEyKBdDrJLn/zLDt5cfFtpv4TE+zY
Gu+bKefnrEBDC6wFWba7WHQPQ+0eaU92fiV3c4RHjHjFN2KjQw+sgnL3oWz007TkYntxQCrL0RNn
RD89VSjGax9Sk7zY6lkeXMePfgSiHCu2IbqI3xxUfxdb+ns7PsagkcdxymGq8PsdX3i09HPrlucp
gujGD8QFBu9vFYOHTdRWCb7xd+sQ7hGius7aU2aLg58hb1qaRNlg8y8+zR8L15shtH+jm/gY8zIG
a4fftQsy7m3fa02fKXzH107i+fPpWiA1c9XV/q5H6AcCnE7IbSqG7FJ18kNiYtrN2UFpcZXZdG/B
Exxb+f9Lmx//+R8hCol/PODa6K/2e/Gn7VR+tp+/rWluP/aXcob47M8IYf4VZA4QEuUMbthf6hni
e3/2PYxI8EixQADT/etk3v8zohIA10ZgPaEbADL13wUN/zMqI5yuqBsAnHnoFP6dgubXAP6vVa8P
8xC8dwSulAB2yvHv75+nLFSijqIFKl9/tKdYee+uUZCNRe4+n2ADwEA00cNncTu8iSD3EiGqE5k4
TrACqVR8YdvfXMK/t95Q0/1uxeEzhQJXyhMcrRmw3F812G/A3IreqAmNw7lI9NFrmp8tAyLbjqLY
Ij5mw2EGVbRwD6nQ2qsiireGdkVKzaeekE9QCdAKcm9AyFbVrxRcyUlPN2j2oVWPm7eaHaRZ2i1R
Y75zQr7U5fwe5HOxC+wEnrVvEg+11SYY1A9M2pC+iQAtEKGWEfMzcRflFVn7EYzPqsleMAJI4uLT
xjlyrQIOemgVjyum3L7vRpHm/cGrhre+mJ9nkZlVnJvTSFm20SLyt6pgm3zYDI2eD8NMT6UM7KFY
+GYmGOQNAZGYVHuwVMAUXrkxoQUyaGsIg/ho76xqkSYbALEthoOJg2vTe3Yll2xJM9sfWpl9VelI
lvrBejtTmSiJAn4MHKrOWQzxqoztpmTyiKkcA34HO1rnbglwOl4bz9x7dfHQ+DmYr0aSba77B9FE
7SEPwbCSwpZp3qC/LBeDuKuOY+6Ug3jZzGj40Dhrh5IP+x8I9GK5hHM7Xxtbvqo6lOkU2XvZIXO3
AS+DNAgArmm8VuBnKLgw9kU9JLGeamQsgOyVR3yd6zk+WPfScURwVECSknqa6iTvliMXE8LfLCQU
/nRfNDj9MtfWm6VqhjTPgYuM850MkccMrsF3jC0/4feCd9wRRy9eEeHtQmq3Xn3t5ghlMIk1Alvr
bwpsMX+Q/iYSE+B3r36YlffSOrXc2w61KhOKJHE9HxD2MaxDVlepLOENEURDopYYj1ku7yuxfNRA
9lZK9Qx8VkQGU1BZ4nxBIpeAjjFmjw7peOsiMhCieXmKICyxDuoAY0feHvxlpkn8XsRAdYMi+JF3
xTp2oU38AXR/GthN3/AqbRwzq0n0D7qfEx4VdWoDzE87iztQUotmvYy++BDvswnP3yBRIuY1a2/H
WIH4zeER0xzIlt2MOKGcyWSCdSVGm9aGL5GvviNHq0g6f57gpm2jt3ASX/k8twkwbrWWS0pF/YlA
wWWTh+M3WWNaMY36UZriQ8X2BDgcyYFmOS+FQs6S669497Z76KcCXnjoi3wzvrHc7ToVXjwg5KkZ
DZwj7bRjHjjkU/gZcNntjahPJOvv7QQe5BzkH2NAn5CF9+UtE704xJRYwB+RhVwSxSlyWuYTc/ow
C1RIJlt2CIyDvRCC7Vf95IF8j91LcjomhMprFg8jcqexu43gK9oshAdcuctMP6zoCP1/HoMsFLYG
nJ6l+ZqF9200KDnNDISiwkCLCAQqd/TBb93X0Mzxag45VCKBeCD0080FqlTxE8SA80wXsWkMwHFa
4IYHWAs9QqEz7AvrIaNmq+uTp1EsUtb0TzbGSNvF7jxQtotHD3YLyDfDQM3E4wEpXTNIQ/C/GV77
GKGkSm4WPecJ7VELMCSfI+QWzt9gzCChjHlPnetf4rn+MXTtD1aOiCYQyC9dMPwyPeD9OodqMajv
a9HOW6s8wEhAlgoPsIuQX4VU4PFTWyEaKk9MXXwh+/Uc6YBel1CfqmUUmzLkdULZ2UMA3Ulq+TFj
pLLh+RtwMmCx1O+wjiRm1h6DP4c5YCuDjblpMT0Ix1SJ5Ucsy9vIOS5THiBWKvKrblPUfr2t6uzg
jz3cIudofJ2M/dkvalsJRDuyJf8qKYMn0uw/C9E8GuPObYRnWUctJu4FNk8XVrvJm8/5Ut+XzXCC
2dZd2Zhd6SHGp4rtishgSpFNuC5Cf8GIn2yMwwUUyHxOBjcNF8kyUKD8qE/RCyBVKtz1Gp1ilvG1
nUW/QYu0KwmU2IZH5d5F1cc4WJAUZgKrwmJMmczNusxtuY9MyhAVyyV5Ern60BqavN7Xj7mGXJaq
fUewiboeivXWS4bZQ8iOiS/dhBFB6K1LU9zLiSIq8oloD5h699Di4uBxbsO1bQxMHRBAC4bVTzl0
3qqfoQ0BuH8KvWyf5aVa6QXkCDz8EMhUBVZJ2b5kBhh4V/f4HH3RXco5Onpttdf5Axh674GTsPjg
cq/rEBh4BwfgaE60gMcRgkzrU8haZHG4ad7HrIA9Fvq9DENF4sEXsi69LYi096XqrnFV9hdvKnXC
FwiMOIFWws/3tYmv4ThOd8WtHVUKZDue5yfWF/FrNoOqVct3JJN3VztsWmdoUliEa3Y+jvZh+rZE
MTRCmLfuM0RgDsLvEll6URqXzxHXAv2q/PLstFf5otZB7L8NRaWem8jQ+1Iuh4A28Dtx4xsJh2C3
LEiE9T2E82XmFdy8nefmelvbzK06v16LIihOrUhcIfiWG6QHaVqKQxmj2aM0Oi4cfIwoyvKkowG8
YwEUrP1az5uYkJPfzI9+vPOLHK3rsiyphZRdOwx6QG/xa0g8MvtUa2wFddgmpW7afaMmtZ50hE1Z
tDrlutpLOZWPESbUqzbEnHJevCqpQzBt4rN15COuRgSMiHzaVNw+GVQcK9mE0cqXQ7yLgiPou2ST
Z8UdYigRJILwqiNj7TbCBCk1KMJWAiSiIPQw6C3pZZzCKy+xU2kjnnA18SBG9VU1utxKmf0IuxHf
T0CmnJepwDDc9HG/mVqhV16zRDuEx4OPM1K+nvX8gmJuxEthHt2YaOvL56jTOHMYmyHCyji8S5wy
R1W509JSnAVMH2gU6YNuYDHbGCQchiNLykqGeLm6NAWDjkkGYsX9vrwLOgeKduFtsOLHbR8YD4iM
CCCCKh+rearXFQ1QsIWgoPPZxUhPdt0tQQqSbgER3Vi5I5s4pDiZyTdDlIw5iFK5/yCdekPy1nXw
CroN/bMXWai5/eYz0iU2QEFWlZzk3sbQnwX9nhVuUzXIG2QejijaqceBROsh8HLknUZNag3GaIuJ
8jToSn0e+hmj9onIFOc7SDd2OWFmpvbcjZ/aNzNwdyyAgS2Ys0bhfOqCZqdRo6J/RnsZjxD+sQGh
jYy7hAQURkKgot6FtikOdVANF9+wJelBTU1+/TEk9cYAb4VhREPEPo4WeBFNZYl6cDllk53vaOS9
cd5sHU7RNNNIwGJNkN0vMT3thyJXx9Y5grLbhxqxl8W5zTk8SXIKlU3URKtF1vsFT8PdNI0ghrb1
1sfDvNbgqz5IQvYUrMss7EokFnsYAOTRriw4NEgVO0qjs0dADUDDimc/G8mZZFGSTeGyd848+TNQ
SVUcAm/oNjkJIEHMQrJRc37vZBclbs5/5gHoCNRU8aWP+Y5FAZyAF1Gms9/zNTqXg6J0SOOepgzJ
cvu+dO2asxmuALoak7xu6o3y6C63M+LZEQS7L8BS4S6AzFmi+FZzC9ufEcaxxa4FALFWg1w2lceh
8wz9Uy05SjTIAwhqkYrCRmwpfhJw8ucCWWa4Q2t1+y1+32yInuyqaicBdRNF4MLSbsjsPdkypA9j
TL+pzMF0tmD+uqzgJlo3y4IFM9p3qtpk0pm34njU90icv51by7PpaP9cEwgVwP5KXNM2l9yqz6zD
tVrCK516kEN0OJzZjd9RSMn3MsecnMLcHIGt4oi2EE1R9bPkbkmirqab3mvZykoDrRzkA4kD5rRB
Dm4R6gWV8lBscYh2aBbKVS08fu2rFx/4ThLUwIJR98qkpAbuwfHcodSbkRrEUNDRqH3c43LAfC0s
YL6TVXxLchQ1SwOWimw7sJLDRzZ65VtFvyvR7LvJ9vfEteQoIUhZtfFyGG3Fn6wAgpqXPUqJemiP
g2dABCQI05G23jWhg09Iab4vy8Du5KA7TMRttxVgQ2RzF6S6asJtJVu9aZn2jxLJX4iwUynAJprM
FnUhI3jCc9a8WyrjLcDM+TwskKyMWdemIHEDp+wtAu4mCpeg994WGF8t0MbEtESqqO/uQtHDPoyy
l9bGCLeJbnySfg6O2pIfFY9+ZgrTO6CP8X4Z6wGzRWTNRg0YIdVo6LesC++1q76zduw2levtrgUq
vxZRG6bCMe9iQkhfGoRO61ol1C8e8eywLYcDIe2y/GB6UJ9mJw8jM59B2y/7BpxvAOvUP06z6XYN
DU+18c8VG/VhRBmfIhjR35iu/o5Te9gb7T6KPigQ17te4u5btFTBfpnLM9rW6H5BdHWMC4O80gyW
RbqHmbvQ2SGcvDqJKRaYo905Y6LZjiiGtkqGYUqWAnVVH7/3nfJfFpJ9ryCnHJfwLm6m7lwX0XeI
ZoCLRxXcszuzGRGjBzdUfsSOxbedMcGKTzHgd39+zBY17VwBaxErYPPfIEprdMGljonEyYU+BAXo
lpVBeDcR72cdPghaWhRY5QsmltNFZnbdIqYPe0xwlguuSi1i8OLBqHUtMq/4fVCAwyB4+x3IIk91
Dvq77yN3lOQdOBfS/eh7dOBSAYsIb0NgP2ih95GgJc1MPAagatVZKDdlNYgzVtVqXkA1t5K/FUSW
iQQsTef8rqlYsNPYGgYDJhOUra7INpG0cIojyDHMAzUgGrL8jKf8VWUA7yXGwd2MVTt1/aZm4+Mc
dFtf3ehrIIiio0LBoEpzH+vWT13nIe4nsOuMi4+6ZG6fB+IDSgiyk/3TPGVY9Jl+zWG3TDrRX3Ee
YFMrF7L2UA2nAig1tiosmlqg9MdBjhIk0MXODSW+9c9W9VkKEiJmFmgftnXLHwMQEmpbnAjPm4Qi
LTNlrT8A9g+CrYmbBgyMtWtqhDIb0KNLJ3dBG+JQn3yYMuUMVUvbik1f63fC1fca0edn2sEjFVVi
D5IY4H+RTFyyVUgxCQgW16R90J6sLF1qpXxXJfBqUqyR2dccDEVGV8F6k2Ry+BonFHolq4/FsBww
OSP7GkwoHs42rTOJ6oOCZDJbaKUbQO3HLs83yrn52JsKVcEoMN3Is70DmH32qETCBeQjm9Bw7MU0
um959orv+2DM8OwjYHc3YGdcXHz2M/5c1u3zAnKJkBG4E/MEeK04V57BWef4Q1bVb9Al7LBsogPe
FrhCFSWYDoybLHP9StDhGccpPBzn84KdFZVtt6yawbFNL1iIJdKk/i2ODPS8b2TO4bQ0DbBkMcCm
iiIcDn2+FKnLFziZz6zckbpGlLmOXwaKbqr2MemxY9yli6F8VcfxextqTPjJBASmhqxM5EBOUI/3
I6qFqgaPUBT5m5xyoFELS6ay3+CIyA6jzq+BaKDypPDFRw+5Kn0f9mEKGl9t4Qs2KnnREB4/B9RN
xwkbnC3SYJkOKkQJXy293E5jc2tf7E+cQUMSIh0t1NZPi7i9Yx40HiWwK+cR5E1VNWiDOD/WueYf
2ELRxtZgoQ/5DFCj1qiol4+QduE1ip+rSjwzhfEqmB6gThkEtlVTux8ACwQE0dETfyyXxa65y64S
vhNyvp8wjdzQuoCuOsLUVXpfYT3B7ITDWBEDs22maxS100lAGQAeX7wtTe0fBko4Rph5cJAtqgfS
wakhiFPV+3WS0fajlYXcNw7eRCMKkVJET/Ey6c1k4ACWh4C10qns2CEIibcBA/Ft8AScHdRyEfLB
BFAFdrYvV+i5kA2u/ZQO/CvPJwQijxBBOwMvrXyBW0GDrWLIu7QfGHRN5Kqs4MkoB2yYgm3raNhl
eYw23oT71vMuFonla1X1LTg9Pb2Q2vzE3rQL5U0XWvLtWNnm2YKE0uPhQj8KtFWXdkMYh/daL8Pj
GMA/oujFrinyp5I20FJHwbDyBl8kPrUvE2X3yxzS86CqH5CmQdxI4RngEZTDOerlkfmbfBo2dQhL
CdO6HZ791zJeEObdd5swvHWxOrzOHgx4QcVft/mtW/IcbBynCo4CRfjARozT+wL1kM14mKhsgWmN
7+QWk7kvGetUBzlJIILbznqx4JIOEOOjignisj92TGF351C/ZrFLGAd6Q7kadqK8Mj3jhkJnSkta
blEYrgUmiK2W3SFjFDT80qZeV5aJ6OI4nctyr6oSlmxyuHSefoP88cVk6j6bhhEq0xuKGLO1Vw4l
wA70StzA1nHuYJKUfeZjzzaSYoCVG0DXkQeNhYpg9NGex8yb15ySaxCwO9f0DhK4ZZdpchnH4Vgv
YMNSh+U+WQi/UKvD02TA0guU/lYVoH4O0fvQ9teh0GmTm52P0tCOQO098Adi82x9gIDIQH/Gx954
0nuaI/dQIdR2PQbxTyR837ejhePWHL8RBZEshShkp7JrVFRV6gQUC5X2Eu1LVIjxBWmqUcpFfSmt
hlmJOQULTq4b9QCc9ChpMaJe1W0HwQpa71T33WkRwPPaTML1MMNB04ZV0vJ2TpqA5DtIqt/1dK4A
js/cf6xDd477ahtb7z6ceozah7BDEZg9TVpt+kzlCNCE1wCht9X9uJT1iy7WfCEXJQF7NNFrN2GP
td4JCO0R6r/xRFp7rjqzl7Wx2MzJjwGrhPkKwzN48tMOGYX+DbaFxiVHg4Fz9JPqXegbgHF4gcBQ
dibZI5/9F2zKaLhnH7Ga9cNEcV9atpxmWrukDWdcHv4AeQlEufC60cVXzuPnuok/+DDu7RBdoDh5
wIzmYYkWt67qnbfgrVR0bpvHrgibY0iQP8QG6GJmOIFxvgW6BsvVPtBrP9NY0SNaUd9XGCnwu0E0
c1pKYHpRUwKq5eqN1QB9aOXEXdfl8G2N1nNDsSLyS0ZL3O1zVXYvpguf9cxoArUNHMdypY9iDj5Y
FO8IU98sNL2QDJqTHQUczph3xfDHP+YjzuqAVw+BI0kQ+e+Z7+njQGP4l2UgoI5H1avDIgEmLjJD
4W3Rd0F1BwF8gEvGArZHlv2uKUu4MYbvTo0kmYIApsu5rNPWeq/G48Fh6uYvHI1hOhp1DWefn0Z1
JSrDSRz87Mv4axoxhW8DAL1KBKmKpi0FyQzbYYipQGk2mqgjbzL4Awuom4JMrS3Q9CNQZ72a5YXG
80cZVUNCg/ajittdNPHvHYWttwN2WQQSYA8O97n8Scb+A0IKzN5HzPIFvlfJCObumKXU+tXuOGn2
DYHJW9hiTMB9va37YaOyMdsuQVRfxH0rx3rbSQgnu6D4NqI33qKDLIkndlFcvVSDzDa4yU+5tTBR
JkN76FiO9i0oTwt5qXh9zpyId6K+wRnQ0q85Tieuo2LdjCbc2QigQTPAgnRsXzwPph/CBff1Avk6
8+8nVqCOycKtzehVdBM7D4XdtqZ9iLDWU00tjsxoO2ZwvQWzYNWVINQC7F2rGqMP4mlv08dtBGiU
3rEszBNWehm2fIn5wJj/hRb6b/HlnpTEP7+yJr6rbtY3s4hfipS//ukfkuWgY/nrq7Zf6kZGG/74
q/4HMupiqM1ANvjN4PRvGXVfbf1ZT/8nXuJ/JeWnmqfxs/zT9b/YO6/luJUs7T4ROuDNbRVMoQxZ
tDI3CFEU4T0K7ulnJY+6W+IvHv49ERMxFxOKE4eiyAKQyNy5c5v1Xarnb/Wv6eh/fdzPEjuVxLNJ
d46m/quQ7meJnar947Ua1iQvbVGCR2b2ZwsRwtZ098gWm4jgXCgad/ezV5x/om+TXLVKg6ZpK+Z/
1EJEv85v6d9/dVu+rYQ21km30jHTTlmYHmhevpKupR2OmyuqXk7qXvxVv7KvTA/Lj57O1tote+VO
xHqvo5v0akStpzotn8Aoe1D2vex6QrOJKJnb77Nj/q0IKwjUzkYlnYFMzuUglI5mHzopaCK6koHi
mPsxhL+7A17A17PL8dPNb6M9GrPBfEjQqGh37aH3dPBj44GCOhQqlu3qKrt014WLN/hyoO9bQPyZ
u6AHUe/MfXMX72lMdvMrupkhdZ0UtwmJTPjkrK7iK0g2io/K9053pdMEIDbd2Mf8RJbhSt1b12bQ
Xi2nxDURN1r3xVUajjsCmDvKn3zdk3YgRfb1TXSGcXyX752r+lTu2v2w6wB2g7oI6cXwpJMRgKEP
bfLTUHpOyTUhuwhvhYq0hwifd9rMT8QMQughXsbHaj6KqqHXu5F/DydzqwQQ/z3Vi17MLePqA598
vQ3dU3Z8gtsGFEbtCJ+Hve/RwnOc9xz+kUgGks2TXYIKPiYZy3BF86A7XFwl6HbmF/YJt/RJerra
nmyCN/lWkIdKMJ059PBb0215k6CO4NxcoPqHtp/cTK61zYNyj30FyQ+GFikml/QKEEJBxoJq62sv
yp5c1rP63flKhzn30YNwvtwDx55cQY4bPTz24+Sb1/QugYtD0CpodrJfusnucrRuouvluLhg+nzZ
1SB8ta55nd3Kx/J5fWypOADkNmJzSc5suysZWSrjSrtyTn2Y38FM99pwfpF9Qt4h4Xk+JD0nhxE4
VRYYISl5j6pnPzvpJ8NFWkoLk4uLn5veWWcqqLias00DbUsWOz9X+xQsFlguV/6k75q9epg+SWEJ
V03lZm1v+A5Iiz/yTr8tD1p42Tmw1pStfaXfKmdmYhBRRcZRmXUi873ny6F4UM7pE+uHn8xurHAJ
0n5j7nXgSOl1fpedsqO6L47mqT7Yt9nJYgWQ4guTfbXXD/3hF4v1h1IPzfq9munfS13UYv9S4THR
Kl2bJMYRoUd6I2EVDoCr6VLdCa2YhnsA8f5C8RoSXaZHOJD8s45YxwISjeQZWC0A69+Ss5AokKH2
D/7kqTCq880jsV9fMMjQJfAIzqc7xe1CVpif75SdNWyy7ynyjcyiV7Sw4mq+5eeezfvWmOXDQY+R
eUOLlz8DwgPIwgXzrkYwXNnRKObGQRykQfqjpOnX2hukon6sT+XDiPQICaMHYPAzQhwL6iS0Z2xz
JCcOtxLQQukRT5nvDbvoS+KbYXHQ4RRDX3ywv8QnNVSu4vRoM5dO5jUTMoxD9X69NW4tr/fHvXUq
rR1Mt318LA7rVeTjr18biKqfbX5aABQpSwAVLyiG6D6I9eCPsPNf+fhCxu8bKhHfK6zCxFrgaOP2
HpEzwF/P6L0JMCxrks+IoNQJXlkJ21/x+tDYT8dsNwYZhtW+aneDP7tEC0NUUcCleRd+OPUrHXih
w3yUDvEnZpzbbL+RgQ5TWIGCmhhvn7HhRz3gpSBfUB1XH5ieBzjGuxycMyFV/pZfrf7g2559q3OS
DQB4MfXUQIj/CHQdvrhXbUl+hdL1shfXLU7LU3yNo0gNLnk3ztCUvHksgbDd1Z4exAjlUSsCuEx1
gbQhxkVww+tg04N6O+TI5XHG9nNfsOQ6fwkubDXg314hZi8IvyH7g9VH2agKDeTLXrFyGT/V7uTb
dpdtrXvrS+yid7ZJP3d8OpDAUGIHgpTB3dXw1Sw3uqW/DkIg0W5QY46b7JuHGI7g3y8jURv1zpbJ
pvzbOrLSnH4dWz61nnkCaonYRx9IoNHaHQENDr488OoDtUefLGYo4dIdE94ErV4MjlBbk9w7CMQ+
KXC+TBkN8NWGv3gwqyt4fZdXJHYUjIyk5TZBsV92xHBYhgMScGLJXrgajHk7INLnszUDYRVKMwgF
Msc6n5JJMW3EJsk/vOrS9GyuQkDODBS/C+19hKHqfDpyMVdCk0L+etkXofjAfmcyx+RteTX78Nu3
CUaz9Xr+XLxuPtjBxSPvuhXfYgZ9E/O5h9ZY83dEIsL8VueDSB/tgMB5QkUjCyehFOWJD289JUSQ
ZzegziceJMNR4MyMMUhcGxYrmj9eFvJbJ1sIiWxaEH8EDpk+lJjwyLTDewabuOZjvXhy1oZff8vu
+XzGlVgJ2n+mJ8OQWxlP6A0eBVOeEGKiyp3JwXk/2Ujn4oESYK/llpYXXgs8PRbgE4fO+C4CRf7Q
H1rmjh6sUK572Npk4VDBEXLyOrZz9iteJ7IGruMnrFlEAJCbDIAF4KsIpqGMMtXCwhHsaqE5+deY
CRE7WrsQM5R39AuzMQotDyFvB8qJqUyAiC1ITOXaoxCcxV5zkYpnAENvHAG6uAhAgms3uciFR78c
BCRRyHFRxREwQPyEBL2vc+nrZPCEbKB9oqWU4ei5a5t3jz8RREFzTEJilWKiumYgoXrQAguEhooN
sJjAsd8FBWord/DveYaFCQdslGJE+N0cirAKgn4oxoIjGTdNAfPrIBMZw6mDP8g+IOPRNCq304jb
2amHITB35k4gI1OkHTngHrBBB+k87frdwjwW19Lx8sQaoQUQORQxMRW2ClQ1eUEwN82tUFBhauAX
Waw8MSWqI7YJATBmMtZFZoolGI/I6wIhFYHfAYoS1UBv/bx+TsLaM5HWDDBXO7BD9KWy1QvdDD0g
RlMw81AI8NsnJzTCDrVFWvOCJJh2nI9fZ2p6ZQfqnkj9rvNRg5kODkTMBDRk6w38iECoalhgodeL
ZyNEPTEDCBCGw3cdM4w8AraqCAQYk96S10clfOGS5uLeSSO5FrNKZSwXpCJYi558Yz9MNzqKjhfe
dekqpxKtQkGApGRym+9wf10+DakSChGxetEWH8kHlb2pAgGjlBEvXdjCexYkph6VCtmbrhR+Wxh+
Mnq4qxdWQoQtEtIFIxsF6wI3Wg7sk/HdZPnKN0tAdxp2d3EbILNQg1nuQtuhfmQG4PXThYzhEfIx
NlO6Y7yREtsQHOdNFchalDBsu12E6kfjC/W2mGsrIXUjaKLizG0LBnnwGVhX3tNowluVX2f47CtY
LLHziNW6bBVhhmhoh0wag2YmscOjI3F57A0miZAZM4EAA24D6qx6ij8kDCPujtj1uJXxmOBbCD0D
omK3yXN9JYa63RvcaMEwYD3598ZzcMntILuPcLGb6xJqdQtzWsM+tcF6WM1TdV3eLD/mnXAUBjyb
FHel2wkRA5vVpfBjzpVDcdKBU4lXsI7zU7xHrSvzlR1/3Vd+uc/38b4OiuUISTC5ptH71J/6Hwne
MiUsgQm2GCeI6tCHwudIteNefLQStjrSRUww5E8m4OxCUYxT0aaAvxvjdTc+FQJ4UDi3+DkZR4p0
Q7MgXhH4fFfifCJUP/jjE2x7RhWdM4OzbTzhtzToglX+crpczUcTZRTqMkAbO8GAo0aJiL3p+XjV
g/DkRaGGQOtVs0NNzWtx2fOtHDYH4yq6p41g4Av5znpozYel88yj4EYntEpuysDmKGEEhLA5BWzQ
TjvZruOZ99Cx9PBVR+6B8WWioAV0feEUUh3U8yRtKMpJH/RQxYPTvurP9r1+piqG0+G6y+7QMwvN
L+kP56o7mGdAjV5BxRhBQcDkcbyNbyQk17qd0BEWbqbwQyFuEbZF0AICuF/iKcZ8G0UBvqZDCFGr
aPMdtTk8KSPgG2gP9MDytzTbfeuBoMKQOKbHGPm07cXXggmJGdw8ZPK+6e2uIjgVOl8NY0N5Vv9Z
vYtQ2WWe8AVa7BCaYTzweiVx6MMN6/AXta3NGNahOIc5r+/N4QN7P/umzwfpK+4pE1Dqj9Guhx8d
31Ppo4ZpF66B0Iyr3OwLDHP3+8xLjL5P7uSj6Svgzzl+JxFJViL3KCQ5oPEAgnc4nDXMXWowAVIL
N5QO9I3+6jXSG84laOMu7XzDmYvjJSWxgeorSsB3F0oYhxfSc97QglTcEKmO79XvZZiGnZdcrYY/
vyx+5xEjZBRRuaYYkOOXEEkjH7kRKsI2VxKq2w5dzjvpRgUU2/riNgb85Ixqhefitrha4kD3azY3
4dbhBGHWiAajF8NB9GQB1Qb/jRmhCtilBYRrCalhONfYBvYcXhxzd/tt2FIPvuXm0aJftw1Xp5zu
1elOfeFsi8m9ItP98JIFwp8VwyWOIAOY7IGLLGzRzVZGubjjI0fg6iZIZMpJ/jIoGwG+FiDiDIOE
d85BALAz/58YMtJ97C4OcFugxdh3eHtglYVSseIBX1AhMYtt1BbPwaBzDEX5a+BmqeDmRhqYwQ14
ZpL/ONEkAz3bb+8hQwFHpmQogOvJ6pQgYovtDQ/r2uAB9J2zZx7dtyHjxaY0ef3j6gvNMwhs7L2Z
NwY28lzLho0UyWVSVYgnY4aBGltsTA5GGbfgSHqrfunxGCW/4UKZN7G34LigUwYoTjhSfhLK+/Qq
C4WPTUFj6qsbTiA65H2OyvgIzQ+O2uww4rgo4VX8vf9Nh/o77vebZhxbmtNyqRvlhJOKp1lSMERg
iX3de8ZP8SCcLOwhFXWg7OQQkPGsJs4VHDpZ3+R6sYDAVNnqYDbjqKxuvCvOwt+aQyEhnqMGJFws
oH54ceQirqOH6BSduqNz3SGBMoZToBDhEIKPPSorCk71tDeIGfWPxf3ixbshjPCRaRTAYsOtEYGa
XbnvT4U/HrpdxX+mixHyqO84IB2JRbz49h09RWxbaBV+mj/Nm7PFJlQG/cO6ETro2R2QU7YB5V7s
byXBm9wzdsqmZgvob6zDjCgDi5vigFdTRc0jf4QaVMJuJ6T/EtfYCSgN/0z1AiYY0DNg7gSyA36m
2FdstztIWEPFtffmi4LjS/zIJVsm7CZqXVyRjWYntpSVg+WEi8r1t0ROtotfcInMRXILd01sSjPr
bUIlnAQKP410583sC+9GAKvxmjfq4+oK30CE79Bd8nsMmRgI9tJACky/dtfXxxES7Ui2Y6Z4Iz3b
iM7uXIfrvtJuelNg7WtCWSBpWLOALYVQAbkctNYIEPU+3LZXM0DeyoOCdrOy0MD8exSRctQ32LUF
ljwOFuyl5rE4OGelPhJ4bP4z/k/nCz8S5Wk8ROFjc1rgGYQGtTFcO+fmJH/KbkoKkamS9bLTxPIW
RgRFQ0RjS5ww1KhJzDMFO1fMyYmvO45ah+UQ+w9IDWwvYQemPMdGFDczgjp7of2U7cTRlsM1a5be
N46AGBhvuhYu4gX/R7h4mkd7DVT+BjU9iPJb4RjODNwFqfYaW9JgNYRL1+CWEcnBqWs0hOkXTgXC
S8OCCTt2jL4XV/F5cmdskgg5lJgZoCz4s3+/WmFrvLNa6an69bBc5pTyFoltnaIfyrW+B5wmmP74
ew/y7Xpn5kKZC5V14cjamEbhWip+dab/kCjz8MUI0zvjXB+IqiHKWxz5/gtsGp/0N26nvbdxSZLr
iPix8B6ic7yv7kbkE5RA268vNfHNGJ8HgQainIufhiaO4XDkAI0bw9E4HHGJOcT53W65LvA1zHN3
sB7WPfE9tw/ZND14lUyR9Fge6f91Tl/YHPElXfkqx+Ctnke2OlTP6pdhXx7ZhXBoVfYyKL0EOVtC
E+auD50bO3an77RZtGHrU4x5cK6LEPuOFSd8TuRNuyaHeLBCjt5I+HEuDpz/w73RRacwn97vFbxr
um9DsfwzX/Nreubn7/5Mzijw3QQHheYYB4KlSXbkZ3JGUf7hKJql8z2drjiV3eZncoZ/0U3KjVD8
VmxNIUXzr+SM+Q+yPACG6USTHXYu+z9rFxRr5N/tgn8FbC3rlcrw69rJyTLbWq61oSNZqMDdl/QQ
URdA6Npx15jgkrZtpYuvUHEj89dfRuoPceI/JYTERUWf4C9R4ky+DP3FaOpwMu2AEha3VIbzZVEe
Wq6qrOzvWf40dekHSB7ldxHJfz/km6j0BYxi0eW6FMbmcphKM6hT051XLUj4u9rJm0gHbd0jMW5E
H3Q9vveIbwJ4ZXIx5klyiOov4yEmn55NZKagp0XRGlD1eZAdttrC/uByYm7+8T2+8Vh6I46pR++I
KeQRFHOZBHUD3+tzFNtuovbniRY+u/ncgh2W4se/f43vjusbwwtsTOpolUeMQ82e7Nx0S7PbtxMg
mfFga4mnpsTs6k9p2v6VPyatG/8A6lYstJn/ygV8b1TfYAiLlm4G43JxwqZQv1HY7/W6cUhl+GMR
LnApHzppOSiR8dGoimbZ/3d10O77+0R1UoWmbdZfOIs6zCjd9dWjvdAJmFFaJxnWxuSsjbgyKyO7
sC/Y+s0cf56i4etFy87xyCZKIU0MYeuDEf/zayYt+/sNFcWodJO+2GHvNJvc+mwDu2ujx161/KRa
DwA9XLOS3LnJz22tfzQMYp38aRis36+qjuuSrAOTq12ulUlzM7t8oNntUEDzky6cD1761t7OSpax
ijS3YnWZuu0amfbBe39nemsOfdi/WoyqGrpB01Y7zDMlKFWIZYu2VXLCs5LktoblDoOoliZqF1V+
zm19MN7i8//05G8sVR2rmGAtQ20HvqDtdDTt9jcXGwX2iD6A4XqW+DaruAGN1PbOQ0kJbkx1cIFB
oxUEA6N8MATvTcU3NmxsK8XRCtUITd6xsGHr5WrBnmQTLcWsebX98HX/2VxCs/t9sItKMSW1i62Q
1pzrrokOWovduuTnKGPx1oknbNg4Gee1zj4yJX/y4QR06I39ytdWSe2OAkZtwotSVDBz9qFunG/U
tB2SVn21KdpC3IWRdbLi0DHSkm58MLrKe9d/Y8qoBhxsEyWSEDGFB3PSAYwUfmM8q0xzw74voeXS
0gjjsDtLxnKwkvVgMPX+fpr92axpzhuz1tHpISvzYoRKzUlA1lzbPou1ZRHbLni/U4L/bfwFL3/X
hr73qG95ZFRf0ps5FWbYRvohWpLPWhwIOzJQyKi7Y2YeqiF+VGXtUM8HU5PcdYBl//dP+t5Ctt8Y
MHOV5mRVJkoSCoX2/vPA6za6eJf2NBLnnLb6M+2dhxaY0cdr553xtd/YL9uZpVqGQh/mKjGUyXE1
eQ6kkfyKATdxJluxQmRjg/7gId+ZTPYbayXH9K4XcryE+eV2wp0BMu1OXCqOY2+cnyIgmWOqHjoN
YQFRpjcgYBCZH0ymd0zWK4ThF+eqrKuxUHt1DlcmEn2mgXqR2w2dYY/p0jz9N5/wjTVKl0kGWDLP
rx7cSn1tik3UIoql4/RcGCTvMBHHcjxcqnuDUvuy7Ly/v/Q7dhC397edYJGqS943ZrYfbefQ6qor
pyO0IeS98OUa/n5hDf39pd5dKW+Mkq6VI/2nXbavQqqB90UPYXagXSK9nLM69nLpNHbF2VCYs6Z6
WOO9E35w5XdMsODm/7rfrdqslnMsEXQGgltR71gRGxcmIWmIZmfNQV8Po3FT1bcfXPC9KfvGBOmd
TXO0XEZhC4iW1xihcWTgvvBK6eC9TThX9ult0sI7yCgltz6Ktb03xtYbFyvTNafQaZgP8a6y9rPj
xE+2JLtijIX5S1ZvMJvbxT7Z9K2gO0GTgvzB+33HLFhvbNEliakpzqsoVKL2SRxDKpvEgzaeoQW4
aWwdary8odM+MAvvzNzXmplfFqYE6m3o1zoKq5GUjzjpcARYuuuYGnUxaROYzR+8zXemj8DW/Dp9
umTSxkW/sJt2+96ovkeQnEs1eqiIsOOybwHw753p+vLhie4ND/mfRyzgm79fsTBpvU31nI7QbKI9
jMKOSNrWHY0jVJBazVkmD4ENQo2DeNtcHqty98GzvuMSW29M0WjIi90Oth02n5u79AeZromWHwKd
n7oTbDV6/P6bF3pjeTRHSp2qlfpQshHqq4OhS0P6cSFwLoeLzKxprYPFIaijsQ987keXFcbmDy7o
WzCUsjidXquXC853uPbzzqb/qZAoA0zwsDk/ry8lPRNDJHG8XPeUHnzwuO9d940Jmte+qzQARuFI
rbeUAjujlt0h5wyLZFCUQ4prGy3WdcRoGBm5xMVaPrr2e/P3jTWq5amwhyJVw3qRz0kk723jXuca
l7h/sM2KXQdHHPUuFfLYB4/7ziVFeObXJZPrMONhQdThMnvO9eWquB4+JZT7P+LyfjSm6jt786vk
3C8mYE3GNR/HOA+1pEK54hAV+0K9r+QvDCoMAUHko4bFQFktpk5tOfeOgd4OIT9T2sjLzWUO5Wo7
T2R1TJjRQ+o6qnbEMF7Bf/Fukjz+yICIZfuHSWe+8ZgkDRhZPstqeBE+GWaQQmEaQkj4qF8TEm71
SE1f9zVVmAPiMDA05zJVgwX7PHx45HnPWTTfmDFlKp24kBY11B15Yw2OO+kppX5RC9glO1sCn4kY
UMkx2+brlB6k18nwH5Wp///VoP+5mP1/YQW6Yukmhuv9eCYe2bc+Sbs/EF1//u7PeKagtjrwypBu
BFdmaNiHn/FM9CoIlVCFbjgqZzkdi/xPvQoK1IGAUS8qyGlvea4mH6LYVKCDwnOIgr7Rp/g7vQpU
Gn+buYI8TZSAAxvwWIBqiGP8vp7bGiyWpGTdA2TVW60LZUghg1oRb4wtcnBZ8d00sifJmemKtPEz
YAS7S24JfgrZ9WbS60BObgritVs9c+76BI9Ilyir1S7VvoqGvbKM9U415u1Ej75XVDq0hGm5G9qK
buVs/GbQB8RlZHck8bcqFO5IVYvkVkuue5QPcdIe1b4Mkbkk49uujzo+H4SGudtKCkR3dCcv3XDZ
SQW9XJOyfC/LeAmWfnhQunx0nR6RVQXFgAIEJXppXe5qVCTGS3yszMuNFEOlkExKDSqgIindwlFX
uHGv3yx2BodWyb+J/xpEHhHFoGRY60fAmsqm7FPy8rB9vSS+Kkd+tjSbBM0Hg2SRTAFd8alStD6g
xT735b48jlG8bKauGTfTSk91BshEydrbNKvvK+cZHR9SI3VyoMeSwuvmEyontGE636r1uxNXX9ue
quuLTVowMes9vX2bxlqLnWUXT8qioUL2JYYOOo/IuCXRvlzTp9SiL8CuyqMTyY960o4bqS99u16/
tOv6lC7pts/bu4tDHke20QzqUtm7JGTwZwQ1Rqn+aq0q7TVdcRrrgZuO9Oeuzg060SkAMZscOgdR
PK1EVqRvdaBe5eBFdv6i2tH+wtl1Kw8I+tDsu+mr+lkq29pNjfxJ10D3Q7nY9El9R2/SaW76dgMM
laOXml6XOvWxHVQxYKdPdCfTXTN942JPaUlP1qUhjNjgVnfWLX1PFIcAI6r6G6XONU/VGz2Qh2JL
42zmtRbSu8qUjmFHhQZNQH6SjsquXFdlWxnauoW/9lIk8mNDcZvdnc1lpH6aQwTwt8d6rZ9iNdPd
y7p8UoH8IKjL7EMTKQEcVuqoSZGvdOhlyFvmmjmfm/arPPCNvqi+zqr9NVeTU0k7kCGX36Wu3KJ8
lxGbe/132m89u4/DaenuqiU+ROvQeGrFbyeD+hyPt8vjK2BQG6XvSqrUrjF3t2OhMKGGkzys9sbp
7d3aJM8XBQ1yEpLG9FjG0IfsxLy/VOkzRJQCcm/xVVJJGlc9PaHGlEk+YkhXkyTJXi/HLnoi3TYb
pmfDLFa/kvRHGplW10G7ddu0iHnNIN2IE4OxsK+sXtvlRQQfMO0pGOnyZ5lpR/OYuSlHCpliBO/i
5nxZYfaNUHbpenxU51t6jp1tl2cvkY6uwMKMNCTjTjKvHQeuGhYTldjlcynX59xRamiKX1DPufhm
kZi8oGQ3qfrTzGbpmvXUw2UO6o43o+xb5L+OEfy3XfOozCMpakMbUSG1ridJvUkvEpAIrT+BEaUG
04oRumnGfqs2DkcjlTcZazVtHXrcB0bPTaiVRhHAIocgKwueczvEVrvvDJQV+qn5muVlFpg07tGq
rh1mxbl4eg8Cq6ZdLl0vn5vJCNQUhMXqaLvYoBU2X/wGIV0kTB2/tnp3tuMEzkpDynyuvvYRL75u
yCbLD1pW3fUMUNb2nyu5PKf6QuVO7FXV6NkmjPcoKo6gJrNtppZP2lre5mgjNmX0CZ3AZ10vqJDQ
gfGwi4RFb6OKDspjU3FzwC/8nGgRqDEMZ0HTA7j7EnkglK/ugCN8kRINjgknj2V4iNPxZqjoGamN
e2idN7STPq/yTV0X8HtKeGS53Z5pgPOaBqiShrOz9OXFR50g1Ev1rpZL0H8ItNCfe9n19UTxKxIs
foFwLADuY1Wggmt1APTLjj7QTE3rvexHuVRv87WkvRJ2SofGySzFrhZXd/B3mi1wIDtTQyR1fGNR
6ILOv8QaDTTj5VoZ+TwdJSI7rV6MBq9vZUviKcdAVyH01/1Mb4yUPWmpfNS1KtQs1kkkaON9NoPq
KKcTp6tr8NGb1Wxo+YyremeZw3W7jrdpW5jboiZQPuvz1rlEny8ldxrVOT+4ZkEioAMTrMSU7zrD
VIMEqiiI7ygzzBb9zlwNAu4OXag5Yi0z+iSrg1GdDTH/7c5G7BNgdFxSuF8k0SnVB+WYCfSg0AMu
OswPA9mOUxl8wSLUm7SqbpycwWsMWmBLC5ObZsWxo2W4zkcqCBTb2Ea9Obio+cT5Ux/Fz5kTU3Yp
V9gBrb8mGORXqB6AhzznGL0pnh5Xwww1/QYKDTJ3UR9EffZ1piscUV47bAfL4IEaauHl+uqi3Uby
j8WAqVgwQbeRlL6I44wT0eOTNEehV1M16ydtzkKv0eLseqUh3cJv0PJuDGP6I/WW2tquui0wRkGu
srUkt/CEe1eNuXmxA6ky/A1ZWh+LhLyARW4Vb/Ykl/AyVFRAeW0yeDJeQRXNjzokrsRAbpBW4+cx
nU7jOJ2TRkUUuEQJyGSDHHkDWwTfyLXEixcBidjobYQSaFlS5Ueth+T1TlJup2xAGrowCN03Xypz
eGRnoHJY7T7ndvwk5/XX/N6Wx8K1aBhlpGJXzYcMqh0db3A8ldwkBKuxU5H+2EAIGjc551DcgY7X
O1BRW1pfCJDAsU8XA8aZA3Xdpt7BJj7TQGja6030aUCRyR3nkqpMuVM2sz4ctHQwvPbyAD6t3ea2
U7hGxe3nGHN6G3sXNsns6h3WqujG0i0sw1UU4FZyet/U5oXIKZCgYje01lEzu95doIwLW0zNvcp6
i+mWoGtmjHmd695oFfS1Fuu7rDC7csOoPEeakDBa5I2pQzRXJvPF0C+n/6mDw7vHi/+NZwdDlTkI
vn92CIdLd2n+dHL46zf/eXKwEX6nRRUK8F+qdf8+OZj/gJasm8hp0Sb7mxIEkvA0qFo20GT9Z/nE
zzZVXf8HneLohRKNgKCN0/+fnBwUmsvfHB2AY8FGMiyqLlCXYM3+fnRoYA92tVSYD52hPF/W+mRk
xj0EILo0LFZhhJTiFnQ53GA7Oalm9pK0BBFlafFjGVBqsVfmuvCjpDwOck0z0hwjobnXcXH8GjQi
RWWCaU65OLyVU7deWVGjBPGsuinJdDS41Buzt7AOIqglJQ4o8oXaSqPGnhiXBESgFJS6bW/Grmz9
uqKWuS/xbReFtKRMpVDAXpns+sS6qpA2muN+OfK8xybP7/WVGiNQnxur4ODTQ05CrANhZqqaHGc5
FBLnAUPzClm7sZqME9Gk38jNbZkolCLV+ZMRaYdsAdEcRRs7dc7wZyBMA3ZDEYDdd4nDPrO/KKN2
o1z0W8TXFVc1+8ZLlMuuK3M81iU5X6bmbCAAExfZ06Uuvq6WBsBnPS92ShF+kYRaT5cP/gUsQTye
OIu+G32ziQo2mypNTlOe7aIh9uSVAldknk2zCrKFAqw2foC0mWnZ55qg6sZq7BAm57dEgWd/KV4g
NpsOzW1RdZfJ+lWKaLIqcTR8lQ5UQk3tPy0deNVM1qhK1M19pNanuqaIoWzzp1Sx72F37spEvsqS
5U5Wudu5N6+ED4iwk0mEwviiVSDhlJyjnRK0kvGtjfuvkq5ShKGlL86cvMhV8hUk6rVVX6cKewai
myTR145DCo+XKUCAATaTq6EvS1m/FiUgDJNwprKycZjWCwUdX5JU+4wW7EukssWndnHfgZrNYPNm
YICXsQeRbQ7fS+WUmFi9spGpFb5Af9Oz5zjVaUnJHwqZkZXbtLlWmLazcz1wGEEciRJNozr3K87W
MuBtd9l8legUAiIedJWNMrHjC9rzmixvhrgN6ljjTGsiR4/8bL/JzIWAM/H6NrpCHDWCDSfBn6sk
oLt5lTNJFrSMqMhro9JxL+0M3m9Kv4NUQzxPLW7kpAKUoqk3zqzf1DP6DsSMv/YjLYqaJe8aiTri
Ye1CJ5ZrpIOoHkVke0C0DnlxBIlSjlzLUCeuPmmf6hInOFuCkW7qviMuJSvxVuqR1R7VdF920y61
4hUx1oGc4NBsNS25a1c2FFPmpFHoN44l7ePllgQFIOUkRcWsTl4qKXnp2vQHnTLNpOK55FAt0O9e
Ztv969AYq7cFkmuxpfesK/HmktHeDHO7LZLq3KWgXJdhfZoMNitWDqKvisLwpO3RTosXAhs3hm/l
VbXpZU6bsexcT0ocLitO1qXLHNrVagUYFqwkeqWSeVcC28FkUeI5jieCpnBwKjCzCrRIMGhZJqMb
sDyOdqIHYy3ZrIrlc3Kv9ZDVu0qCjmiz6BBiY9usoq2V3Do1jv3EjxecqzYxqn7liDaMzLiuwH8i
qRDduvKK6y+11Q1FMTphv2yu7vuRrmwjfS5SC1NoXo2GTR+0ONQJfbMmMc+W/Q1uT795jYU0NuSJ
uNFvKAPrUcBSQ5D6NzlMoZFOjSG6ydpY3k29eUvy1gLDuABOp7WltR5VBt+D/HzM9D4YBqAkppU3
25aazLW6N81R9bqlPVTZ3KPiyWWatD4niNxd+lNqLI7P5DnbGVRmFHgrfwZAC5II0iZ9F82iPDr6
WCBlGd1HbfaUT9TXjn1QifNXnfEiCD12SGlUHNiYMAByPIA5j2A4biQFgfnWRhMma5PDlJP5mMYT
O85Wy+kJEcfeYQamMpinKINCq0xwbh0VuhzCdhC/sAGwfQOnImhFx7d1uez1KG02hoI1rofLj96E
jwCuyHNKO5Tt+mzU3JVUV+dxriePGPYGkPdmTupjq4+fwfxdqUxcUMrN551G3n8jjSCutdrY1UN9
Ny865bIDuqnzWhOOWR8t0/EJ/V6h3/cYka7ZLFNF8/bgEHQFIp8O1dEwuIJtwv1Z6/+i7jyWWwey
LftFqEDCY0rvSXldTRBX18AkvMsEvr4XWdVRVRGvBz3oQU8QBEU5Esg8Zp+9SMnYqLCFd6j7gOUz
YjBE91p93UmS6GDZphWTTU7xZhQK6TKieaQjNPgoyizjj84dpkNfMhNleJi+GxoqXB4unMBd35sc
nXnGWpjdzxzOcZADtCSqJoZ+7az6JoS+ly3einj4bYb+hQIQaaGa7uQjxo6QGS6sZpJLq7LEwtag
WgYmIK1+XMrRhX5Q3Yx6ODc517uNxeWy0dZIkQviRt+SUWHgdUkmEsVqvPNBLLNa2TnRduvf6Zgd
JQKraLuFIkGeHHGd4tTDPpg7TJDCVe+GNwFjQTcyYTK8Gtv5Le3Es4cd81JmcuPG+tLkoH6Ql7lL
IgqwqD/aIjgJdXG6ZN3p/quggkOp3X/B/TECJr4qAYMzAR4NJNDQS4iY3RZGqsG0smEChLbbvzDX
94VBliNa/7VRqDrrlOaCOUxqh/HbJmrucrbspbdaDSs1Odh+zYrCdwOyijZmRHYNWzXikilCPCz9
pv3EVPMTzcYv8NwYFfK3UgTlpi2nhZ7Kl0c6lcw5YzrOePWpIeFBpbl9KBUWE9NhE34JrrdxTQqc
RlrgMTN2G232ePw4L7jkr5AOvkYjoZI5s/35ZfvZ9IAPuXSTOvrpeMnfyJ2yBWaozGiKp2Ssvv16
7Nc4e4ekmu4RV7a9db+szdndj4P/Gsk5Xk8ucw1Ursgt5Pe9biIytq3C4c2xwp9dTOnRCv2th+M8
FtRcyL2yt2UyvUdp9nduk6+xmt5c/7PWkabAO72HozrrZl5iuEiiHLPmKlkwLKU2VZKfuNROTcEP
JVK9EMwepUH/nG+dWzI2I7JwTIZM234OodVtwz44xnWx66V8v2eHwJQZPbpX4kxKust0hidkvpJH
RTuNmYWIu6s3BCd2YH9vCByvcs8atpHJtRhQ0101JqWfICOD6+ZuQ5zMfGNa4QpiesHOlSnYciX2
mBwuh7Cr941LUVcH+c6px20OYP444dknKOZiRcyHwKz6JUw21kTNsvRgIVsJwwwmaZNi+8QgMrjY
NUFi5u5kbBzMuH4Ji/IrIPMegnXWUFKrqJ+SOCZL2eAv76P5XcZO9MexmI66YwzcmYa3zL2LGQmG
1P1+xyaKX3oSUIPnk0B0RqrA8EZP0cQyjLVpEVuVeIY18T4OrRTnJPsvJr9/1VDv47bd1gLCUTP0
1jJ0WyyWcJ5XnmUf6ij/qv9Cu41XseXodVobuyqd2pXXZCuXSs0KHo+LmfibSGL0OLPzJN3fnVPh
imtF9g4gySLvngfWiHhkrSoNfoWymSGNvFdKtGM7XKEZrnVOfm4JosIGCwiLaVjM6OexfJkpwGpX
ftXCdghhd1OMjCNz02/cDbtlm1VLkypH1kzvRu8RZo1nPGKnVbbTo6bBYGNvQZiHwsaxsOP3v1vv
M8pz6uE5CzLulIs+MP6YTcuQdyMxDWTMO8y/XNV+jtmTqrpv3/FfwyL8FRnJb5Ke37Et2HJyRfrc
5b+UhZtXqvhswdhTk+xwK0mpkdzLKrmc3idLb4cg2/S5XPamSYA7DnCvJxv/u5IKPHw2LOI9449b
ZZjRAFK6Frn12zCNftMUJel6UXxx8y6VOy8bm9JO9aqS+LcRs+Dy6b5Ghv/l1sm9JGQZC6W7T60o
cMjisy+iL8FnP8MNWJqxx43kT+9aAu3iV6Auxm1SUBkLrOzThewSZKbel92zIWNvUUJIMpq7O6bb
/hq5SraeO94sChALVsFuwY7ruvJ3ruO/k4aD1VMcbKEZCCaWI/Fk5awJTZ/9LZIIyHg77PqEd6Xx
THe5/0A3drvfV1gMLiIP+ZNKk5DNoTboDMzNYlf50fc4a3wSXJ+VoOHizadDrcpvM0ZgOP6JQnpO
uZH9fbzZRj7uuyBmVlMRltYpfrb+21Bh6m46P9CtZSHe+8yiuSxfIaSBwb2H52b3nprZcXbvH4NH
2DFkLEsCW/hlXCiWJjaJciJZNL22IdjSr2oq32qW0FWLHTDVJBcGtG1mG3PqQYO955Yz7+qBOpQF
nC8zd2OJsMlJRpJOkX01JzVLtaqQthPhUDPtNCUnwm043tiqsnylfi23Kbv7TmYGUyYUTLdRgoci
EqoXbHrD7jj2p0bTBOmN/EZA4BBBiWVrt4B0sGhb2IYG3oPmcLbS4+CLS10iqW1D/zXOy2OQfPUp
HrTca2fKujvelN9gsn85zRmMyXpufHtLyMTomVksIB4Gq7gnwHYd+dSLgZlBc4DyEDu/ukZBVWD3
pymj392U63siGQIVgLmBrE8t4BeMrLvPomw+/YTAOMje44xb0W0JGZvm74R9QkBKN+A6R1DAOy22
Q/yzttjjCJfRRFThqxqo+acUxUzmvjIGjbN0RId/v5DNeM1kwune/XMBGkwSOe9YfWUavmOYMfkH
s15Km/4/sfZYQnqVVNM18V7gMeVkGwxnNfq5sRqG7mKScIiubJMuiHcXfOTa6p7S2MOypfLtDSzi
9ynSiCg8ord0JLCBccK8+MihMb2ZuVQ8OKliO/Bk/bEutkb4UlM6XSigR3j2mk9m5m8iz//UrmJe
3Jdfqpo+XUB0XhkxGElePyLAxicfMG3evmCi/xPhyJzSSik6dpU0ue/Rdvo9+/lnbJSnHIzBUve0
M5II88GUVTvoqT7HwuMT9pOXImj/Fqm/FY7xY2pZCHqnoSre/bbuERtInN9VLb+GDseh3v7ThiiH
TU+Oa5iEyKRz/8mPuV7sFGpI4SREqTYf6TkpQ2bXNVFUEgWvs993i7AO32MPIzEntfcl5eqlO27n
b4LGNu2YY7MIQFwPhbsK637tsdXQKOzBIuGF7tS4Bhmq5xrv7sonh8jqvpOXccXYbZW8xQAwi8T9
6wl9yEaBUcFgNWjl9Tbrp3entKmdVwSUShMZ5FCQnCA20EtBLylGXhi3Pyo2yCWZnLvsp/gjTEJS
rJJgc6rFqab15Q9s8Un+NMftC/kQlEn/VeTi2sNFcgSBHESRJvWcVWrpinVTLBOfhcCP9ZFCunaX
hcCjATrZNsUPIgwOo4GE//9VWfR/1lP8l+3f/1eVUwd5wv+5bnpKv6ef/zk5Bgb3f4PmLPcfwqZU
alohpFsY0qgp/qmzCP9hB3cELmxcM2AU5D90Frb9DyoeJqoHwhvXdgXKmX9VS0X4D5eBMjt0qOwF
vs3w1f+FzsJms/nvail/G7RC9B4+v8102fv+u1oaOFJmFFFSrKZnOmTrWDAtYr7MtdXnVqUXnvwD
Qrg/4D7aH1I7PFu1T02DSmHjjlChNROtoVu8pPfDGIx7bOKJEHVQr70hlB8ZZq3kV+5F6wp39Fg/
4d97gVUWYkiuQS/FuXsIhMbTw71Ocsqv2MSDj69ddVJu8G3ayn4JKyBM3dhulFn/sXjRK2CDHgSv
fNfuiLGCDTrmMxplgJYivySmxESAWu+ke8a3g0a8umMrzq03/MDr1XzNrAzHkSiKtyOU1aqXYjfR
iMJYOgluRgYn0yuZuZTDz9DzxaHrogXIDHpeyTzn0A3EDqigdfCmkI6qnWM8Ezr9ylVpsB6GeXya
w6i/p3H4dLYe6YpXWRsjjMYns2/Uk+mSaKfU6LYmNuQ76bARGa3lQz3BFHaGYwZL1Zu/6J1f/dIq
iChFvvWAaK2Eh3WtG8Xdfmg9BPHFiElfXGzihrGwEmHKKgnpIzU+tF23U2RhINQ2Y+vheuFQ8HLb
YEdfxr0YQcHCl7Xmd1/A3xDV15QVzafDUm/6Ub6aavxtyy6Ue92XPyHu/FbSpEvHMNGi76x1qkX0
q9KEILEn8HKZDHGwKWBec4fQxXWaJ9map94zgk3pR7vS0e4qbajxeGGGz3RBKh/Z2XZqivrZQkpy
6DG7h40Tq9U8UDhsqKTuhLR/lrkld4FDcBpV46uqY+xzjfCZ0PyaYS+/NqiqLcIxap4Um80mr+Ch
ZFn7p0rr6ZDkboqDMvGTwaDTIh8Te+1MnbPOXIPKngIPqjyIDNjZV/FXQHx7MqcKMnNvFbssGPr9
lMoPHLTrtZmIaV1VAMQ608wurQou5bV3rekjwKSsnPFncd2XQXAXFN2DFtyfw8EZl9qx0lXvxDhU
tIa9yKQNm8SPvZNTTWimx+gWqNY5ZMrGx6pwaU2rLseYFi6GpdE75YO1crA0p6RdB1jdxq+6T9Q+
qamt2QVUQy8SOHTT9nbooO2GcSo/DCAubVD4X/GzjNH/GAMFJoo9FBtKE0jLQG9QqeZHZxUxlLkc
QXzii1tU1H8MMAKAxgBLaYybNyoOXyr90zemfu85dnXujMtoaoatzRgDN9Jl2wqe+9TpdpVwom04
GKu6MJ8H4vbnoCMJDyhSqKEaLz5ilotIhowLRVyG2Pnt2YjS59rG1COI/Iv2O8wa6xErN8AKN5kb
W1L2n2Of9s8WrahbJf9YSAWOI3EZeqt2S22qO8jYfBp9ZP5ZF4+vJWbg0FsEaWLnMEyIQV9g48r9
ONi+1TEeAzJiKOZxHae6vw7Be+LK6RbNrr4Z5IG39k62b+RUbUzlrUkZs+PjEA08MosK90w9YEs2
Rumx8O4WuwMFQiexuit1i+6aJu14mCv+MTQciUwRjvThqc6VE9GFifujoPT2eI4ppRvG45jp2EPy
UkZEz+YUuofHaYu4nalI4VLF98VOGw5D7y7pUJXyVpiJ81o1Fg4OCcFQyCwn0uLauXRxGS4ns3xD
H0/PQFciWgi3lIQJxevwOI2c0T47YUU9LQSJMQS/B21XzWJUlAz8sBXzjt710a6t/Bz0XX5+PBL3
08ejzuiXWdCfqjn1WWz9CUVp1kUpWWgFBXvMS7grY4NJn8yzTRYVd49c+3c1FC3wQC/bGp4dHROf
QzfNL1ntdFfB0A0otaI42YJhJj3l1ULbrbhjDvL96Aw1GunRfouZi8Qg9R2mS/gqU4lhgja97ztw
prWHNz+2213ahPJUizREX9FcHFP0KzkP7nMsG5BjNcR001cYTTsN1oOklJd2GMdLHKtiP8/x++PM
8QGaIE3EeOl+cRh9MO0ct8ESiTVxhTBMb4Kxal/yub1XGPlWMZvtS6iYLGttRB/BgIpI8HM7ivtM
R3NgMPtD9Q6iYV1inNsj+5aV+0RNCDtrzx43pka79jgoBkVp0+tpj2gdekBpRtsi8eG8tncO0BA2
u0Ho+OnxnEs9j2oQtW9hx4AXRuDLyvSnF5A1wApV/Pw4M90Ub5jZqreIUTDoMAY2qdkitA1Cm/YX
d2gr2icf4cpGF/xIS83BBvyihI0uU6plKX2rIFh3uaqfQy7UVQOjag1az9tNtfO3b9p/3QGy1MMe
NO1rQBJwcnRlqw0YGcDIQZYjIIqgVOP6vZZUEzAkGyb/YiDR3E9D9TwV2R3Gfv+FzkzTtBsNDOXL
O6ExyIWxrpiLihyq/sAh/VusJf506Cdf0YjQ3coz+yMtESNI7Uw/7WkhWm8b+kF4exwqiqS3pLqZ
oxFdH89Y9XmCO3uy4zYgrR2HLUC9n0q7miBEReOp8WDP3NSchQQLtn9JRW9hlOL8GooeVo5lDwga
lfi26dGswPNh1dELg2SEihLMR2ZE7qdDGGOA04Xp6XGaW9MxnDCYsoPw5BcsslOW56sABO72cVpx
JR/8ASEQnEfR0l47Ef0bzw6b5dLNPX2I0ESlQ6+vObiKdwS1u3jO4c3ez1o6zi4klldK+uNb5gK4
5Nm8yAxGAaZnoJHPPRPn32lF5tP5lfHUUeM5wEGIN3TX5Y98TNdDpp1vJwdCaPV2fBVWPZ9Y3sG3
3r+1ASMaT9/jaEIRGsPmZNBEauv4BIjXoBaj81tZs0UkCMNezTEKgXKZCiGd+zkTa/3xIMbqJuVO
SeNikaYZVmljp/YqV8+OCrvXPojCfdUO5jpB/fRT5AdAJuNXpWq1idve2w3RrE4pi8IiNpCcxEj2
RFD3e5HfpzjqUH92ghU4CGLnnDSif0Nnt6pBtzl9NTMRzBhL5Sja1I+HjwOSsvLUCoPIgSIOECgr
XXtV6yxd4c7rf57PAgFLrzV6IYBd1woVHplfHv+hNozFDFzZtYdE9HNWwVNPe+SpcEb9PJfeye1c
46Oltr4vQmqniTbjz8zteH99zfxZYObvfvI3KNiv8em/RVyDL1ZX4RAVGuMm63r9Ymtij3mSN5sP
G+KWzv/4Q81qJ2ekvmk4bqtacY1SHWuicLg9Dm1aj7dmRPUWazvbPZ6zCxfbTYMWpWE6v+w4n69u
NAxv3NX0RaT94VkR/mVBkS4fp4NAN1ZCKN7mlrY/5nr+ZXrj//hNvpvST4JKm9XRDy8Wr35pGr+Q
Ex0bdL2wTJx1kjrw6CZUEmMyoKAlAGhyhUkyZYMknCg/CKvdNGUS/fG1jf0dmkAKbP65BeU3RrJ/
75MQO03fYCCqGd13ZKEH4QzFt6zv1XdoGxfAqurs9WjmHl8IRxi8TtN+1PHZ7ZEsJFPDv6ri5i0L
xUgnEhTn47TqZHuJVPX5OAuV3d5qif/y/aWpkupZ9s2qkEqu29nsVwk6ANyTHkcvYtB+UQ/MLVmp
PA5W1J18Kf51+Odr/uNclPrgIVF9vM7I+7dscqe1Kcq3qp/gXEizxiV8SoHhFZZ7daLWuz4e5YX8
XTRwwVpKMlc6RB46ABdnqjlEXlfIkjV6nL5CCzyhauJ3c8LewI0b+E9+PH0FCXAsHRpvY2rzfBcV
63yEtCA7CWQF9h6oMWvn+na6n+Febmq/aX7qnYfs+qfRQ+LpXUAHgfCrdykplty/TCaYr6SFQEXU
QjyVmZFSTeULALvQOM5lcvOdfj6L0L01RvSeDSm1J3rU+EuF9ZHbfvqUb1abji9I9U6BraudrvN0
J+s0eNH13TQw78UvERtnRxTVR2dEBHpRvJ5VG2+4j8kOPIHuOa36VTck3IYiK9eOCpJbBb1lk6ik
XT5OM1Wmt8cjc6yewygKDo+zx6GlCYgNR/r176cSM9l6LcDCVjQ1G6Vw3z2LLb9NqgoNL/g0Jmmg
W6gMp9D7V0026KXVJP6BZPlm0Rw7h1Zd793cQURot5BK0T/SV0sEFm1plTyXie6uFNtXU9XQBb3P
qfYl29ZiME0iD2NEneEPVbs2Gzod7AadAZCz6FMjorRK38RWItn989wQBiaPKHiWas6xR7VLVpyp
JgsS8jylRXflHypvj4OAOs0k7ISaqGyjY44SylDBoBC16+w8Sj+DdkJ1tw/z4+Opfz//eGSQaKq4
rS9h1qCVNOqL7dDhX2RGYe8nz/lKnQS3/PuVO/qoRKGOdD8Uf9KGdtB8DMd4Pj4e9eE0H7OInhMQ
QxTA//2Fx0seB1cw5uBkvl7TbkI9m8q2o3I2v7dloM5OWejz45F3f/Q4zYes21mt+OcrHq9HAkIH
LrX1S9zZ7bIzUrEr76dUpIsjuRTUKScq8Cmb1KEYfHntgka/0JG7xVJP4Ijielf7Vf5hIqxgSLL1
zgyqFB+jpM+eEpoyLjo9Ida5PF5l08c8NtM9sHGXTtkFHxJG4ZJRLOvVmu/Xa+tL+Cmt3KSlis6M
aMDam4nufZoY60kO5acOB3/RGl10QtfWfyhk6Pene3f2juDjm+Xj1Bsi5B9p5O3pGZWfTZpuWCBB
+BKybmf4ka9d/9VlY0HfAQh9Nwfbx5mQiXX16vj1cTYGXn9uJ2S6OhZoYqfU2pAGkWPhYMIA6AwJ
5ZEndCM+u3E0f/STX69UGqEyGuixNzisl94dfOXTfLm2rPGZW043l/zn5pXP4zAwRGs5+XcbreY6
9xj9sBkpIB89W+x7eGMYeMCWhPYN9VZDZZAM+oxiR0SDYF1WNCktxYV8PzhR3l1tu5t2MhL4L99P
k3pGpkJTet3HUejs/HyMDiZF85k5vVtRGO6z4SF6mIy529ey9Z7LWI2X2bEOjzNosGDLYwrmDoC2
M4p/ea7t8ac/uvOWO1Ge//18MuS008o5WoODcUeGWBZ1jO+5OY1/BgMWZBDUP5FLYi5pNPOrY8Z0
Fyd73Samvx1wxfgsZuujnSrAToqLsBEmEyG28QHCz983Y9ys6jwHP6boW4oqY5JluBeAE8CKLYXi
c9W1aiOClGqdU/lnbiV2yvvh8ejx3NT6B1XXxUH43p8m0fWBz0g8j47Mln3STztrMrNT4c1Pj//r
8R+65BQ7v+peHv/9v59/PCqg51LDp3GuML9gqF4CtghjuSvZr5AkIceyymg4SKBxqtDT89TX6aXw
9NEZXf38ONSVD4I3aud1DL5x6zDQvAinGDVkWYPArBsabwM6qsvjkFttsYgSZWzALTfnx8GwE3fV
Jhq/OIbFznnoQmls6BEzqISYc4zW0731jjFVcPWx57gOkAa3HUCexfx4hR92+dKaSlylyVnOLtzL
CfhlHfbnvioHxtYbVy8eD63Y3Zc2atDHK2tBK5r24jam/cDgcB0cG8/w/3l4nJpFptoFuc5PNSfg
DP77JY8Xd0M8siWxEzh4TlxTRwNGIQd6nOkCueri8XDQsNNncOmPM0oIaptZFrMIg+Etez/pD24w
zh+JVx/9wVLPlqXQqlSCwks6f0QRq9isgIY/TpkgwnGe8YqVI8PP3h6KV1/raJPSMlg9TqvEGM9B
Gn+m0i9e5f3QKywShyF7thi5cQof6AsSsmXRBCZDrSJ+NQxNvzsO/GUwMlAyaQ8aOTHGhOyNcsM4
fbP+zaceilrIb9RJ5+3rVptLK4qydzwvml3bJhM3eCvfmeLAXXqQGFF3Rrwv09bYWKis3L4SAP/s
etMWh6mLzEsZSOJEHX76/megIUfX9ZCvi9L7wfvVbGjv0DqZreYYe8z62YVFAy2QuCFHCQl8r1fk
rGhbUmq7RgNnuPUYoijquLoVPl1goRn1yDqFfaClSK2xmZxZFXsg8qvezCA2hHX7BE22uLfjFZLT
dmFMlXfOUIZ0zrnJCAWV6W3tzHovHBerZb/2d5ZNm60pbeTsebJMtRGe5glRSjHT+xuc6dN0YLrc
4YxujX4POzA5INuJA7FrUDAcQWTDXKjsbe1RJ7DGeliXBHXoVQa69An4wi63s6OWFcwK6YONIpOX
Xv6WZnW+90k+RJtFp7C3f9SWW3xCV6PPF4XzWYXf5Wwnb279p0m74lMjyjySjGML2ZFfN5HZwacN
1MbsHbH1ReEv66LQx4K6XyY/epv4t7Vku21j/MYr3GiS4CLphV8IRP92zswuNDTjeqaVeOjuZlRy
+PCE8+a7U7rPqYG6Q9dfkup3GljRJQnhO4+dOW4ooOY3PuDiFkPA28yNRF/M5uF7alV3bXNNaaQ/
Z3jtLbVnvSthAfVocUuvjfES2kF+6ClFLnIQJuU4UZXFdxq7Ru64/lKVuV6EMbFLwQ9tmuZUV86L
W1vztkjJL9Mc2anVp4gMy/rF6Pr30HXSW+vaxiZsYNp2TriMoyLbUcmV215G51LOVGG1h+SNYSdr
EMHWbPRPEWfuk+tkjOXU+VPKLZkX4UeTU/xScjy1QePcMiP8Vql6Z8bDpDgWTQfZww5rTR1RM5B/
6RnnJ6brKUVZ4OgzH7+CghZkXIUXvAZxAVZSc9F7t3uv85BGf2xlpXuTGZWoZybL8AeMSmcyu6pj
o6SNvSk6fnRo7lF+Q74zMc60Adk5Jh5C86iZu6vQAzU/HN/7Xdh1fahyJNyp1Fulh2ChqAQVkaU2
UTfjtt68torLKfXM4qJy+4mZ1GI7mz5skLZ/l/TZ4dLBWvSMdOV1zF3NRBt7tgcGDUP7alR/Go3o
1Heqd6qIC1U7OJKyUZGPo9cbQ/9H0ffmbYxRduPHoVG8NPmFXMVGBVwnGIzZGT0WhFKzuHZOLq8j
NsQehIRezGrVTukxI/6g45vkaGIscNejXRDBlOXOww6eNJL5H1DKx5j5uEUwbbqOpWCU2bUv45Ei
DRTgEEXqm3LUd6QSWLzZfKTNENMRgtKYIrvowrk/zUnJRFrq/YgnstKHOEmUaivod691go7aLqCM
dgrvaFuVyyog7qHoe6b6spOMbjll3NDvT5Mb2sxNX2KWh9hRWSFm2nTsFyEa5DLPmz1FBXo+sdqN
Ce9Y2Mgnen3GpiQKa0I33tSUJZaB0xxENDrIhJrvbiQobJnBfK3U/EY1XF6k48yvRoqfYosA2TJT
uZNC6YuZWTcHyCCrTHXK9RPF063dMWwYdQA50Yws7ZIGmiPLPdHhwY765hy4jcmQgOtedXiqJtpi
bs+VRVuTekNv7P2sQiPV/TBmN+VWKEL44FglBP6tcKtVKWrsMMABp55HK7wVzz3WCXW2K4a+2rTt
TDTlzBuhvb+5aY4gLgmpMKqEWkIbbmwhk1seN1uK7lIiKh7jTWfS8dcKs/eEYYjljIr5UBAUc7t3
Ad4N9ob+mL1mMPiYoAh/drOezbDwh31QmPW26vJgrS3nRXdSX+eQabNEhsG+CotVAz6QGqa4O0LF
T47/BnYVZFnSvbYJdQuahBuIiGKT11P8o0cY4DF1JYgXfyb6rqW2m+mlsJplyEj3pq8YKsMyfXTt
8cmOlFhkhBd1ln+EqamOhhffXaHU3ksZUmYCtN+Q0ETXofkBUNsGwdzYL9p5bZzKPbilMFf9GIuP
ysl2CAk6HJEWvkSEFuRK7GwGLlScGFtr9sAGiWZaemVtHmQXTnB2581gWNEPwiJMIprfU4ZhhTel
T1bbGkfV+zROp3ZnesNTNUNrjPJi3htTvJqbGG/p0Sz2diCOvKtX0zH1NhgQpwVGmW/YUrDL7kPo
0u1XPt93jKELGThjjoax63mpNoMsvavy56vlttNznROapilu5YWwtoM5zKtGe3IlXPPJ0y1chtCr
1vLVLItvwb676EdW5qwh3mSmY6agUbQIZPq4jrb3PScGdJpL1JuIQA2k21Cb/RnhF1cGQi2WWKiw
IYYp1h+lRv468HpwjdF2McL4I4y6FvnziIu/TvdpJr6jiGZiUKk3THviZTr9HT0w8Rgj+Ys4t3fm
6HgnS4wMmscFbnT5PmEoe91EtbPraIaf6R6qDUrB6TY5NtLqUpSvDp2NtjPeaaoE8dRctZTTsnLj
U2oI+TfTbG6+MxzRZnqrjtHEjWewjOfY51hW+dlqJ/7oB/u7zaPnMPnTzbBFZa1futo7NJYNINtw
m7UV1eY2k771PhkWQmv9R0kfW1cjs14ZPEfQruC3Ck+12ziL03fbIFU15orZi/spnoKC5d5bM2jf
cyGU1xzh1g2ycLqeOmltK+WPr2M28J40h6QTxyYJkYDOFU7rBi4NSUKpuhYMgUzvIc3zYwcq9t2l
dkb7LTPx/2ndbdUwC+jLob54xhKPSL2JKZPRoh1QlsnYZoWd83rtJzZAovuTKkdKK5owRSHPqYgy
cXFrJhBHEz0aq6XhYL3VtcMm6ekRy0qcKLAyo5Lo5oT/2jpSGpFkbrjnNNYT2zllujgY9eHxKPJ5
lNKIX2vHLhaq0yVaweRQ2BWzzgUO0Hn6EkzFcGh89PNTQZ/HGrKnoK8LGNU0eH1m5U3Zuew07ns2
A7ag7ccyvc+dbinD7JhXLzQSLWYnKrwpR/ud1nt6bII631hxVSwIuP0rMNy/bSCBa1R4NrhWffSa
JsWKaiQoiFMA4dVoHM14AIAk5l+ThYFs8OkMzc2SASNgZtTSbDQwuHdYGmM8io6Pg9sZw5EhrGpR
YYKwCxNjGWXMxk8ny7bmtYpzPvQwjw4lM2eHiiG0pd3pYpVG/nQOWodJLwlOlXkQhqYMdX1UyR+P
oIJTFdNzuYlq1CFeZ1+dOk9e6ma+NAO7d1vPw6rzo/5a2d+GLMKrnNJ5Nf8v0s6rt41mS9d/ZTD3
vdE5ADPngjlTlEjZ0k1DluXOOVb/+vO0vDfG5jalczz4AOEjLXWsWrVqrTdEY+tdtS9U5MTOi49A
5wWtbEaf3Wn+CiQ89Hz1xDcw3xUjXK4sW4idbWYPVGS/6HrbLoRjbspGuGAFZEFVBlWGNLEz3KrN
buOA8JpkJTJ0dk8KQ7oGidwIvUWkWW9eJc0jrwsPqO/26vCWUfOk11pZoJoVfV7GarBwBTyWVnmu
KiB/QY/YRgR+IW52BkThlSGDkdQMlw41JhGjLayZFMVDEkdbS2QnevLxuvuaW+ks7QGCdrkGJNin
MRZIWARRMZv1+akpnWQbKt4hNLS7QYriSaD6a9uz3Bl+BzhOu9/CyGiWtmTBhQjdap5aKLFZDWbO
qvkaBkmyL2ya161fYmAh1a9aJ1dT1yv2kWc9ZGPdxsU93VJ6qo7eYMPd1pJtHbezzhXqnQgsMn/J
WXtq+ei7XQdpPsN+QhvkRd9LfKV/TeQGLUhLOmlDA5DBD79UiENogbbL/FxMC7vL50qU7YukedAS
2ToMkfQogkpCGkCx50g+IHmmxdvciu7bksjiOtSsM9FNld5SFj3NaEJqkCBtIq0Cow9nuScZU8/P
y7uoNxdtnj6hORXPw1Y7G0aZHLQY/7PGQk6xxdRJEikrCpZ9aU7rzeovQuqMXQgUchq7mbPs2DjO
kqKGRWmwn1F1rF86661XO/eo9Al4gHbWGlk/1aNiOHawFUF0TxqXIKRnHvYGanAREXoJNDbvwPCY
6yojOZl0vg/WE2PFiZXQZjAh0iEqo61MGOaLSmWBylwLPwFz3SXdF0dqHuQYqp3n0+zrPRXJ+Kix
VkYvHrukbe8JIt/ZwO0Yv9oWtVMLrmEAzAdmuxOrWyPTlXunuecCRtguoPYKFp3RZPmera9GnVpL
CONi65NN7MGfLczEz+5ja4DGYkvGvBbxVraXGbSNy6CO7AnNeLNUdHaqiG2DQeM5o2o+DRJTudNC
/VURqYEWS1LCW4u1gzsurVS+V54HZ7QuA5o39sJKIGJJAYqhcmFZD+gLPfYtW6whAcwLC3Pt1MAv
UUOg5J9tPEOW78cW2dJ2lJ3SFA5lpOpLpEh4o5hEUFtAkK9Nb6PCyiVVlr5kDLzAsOVF1cjbvla8
WRBH3SoUYyVIa6yFHEvUvXwwU5FJbui4TYL5O/v6TCO/7esBT5k0PhCbJdpnIC3A0wOoTXFUb6Os
Wxcd0imtbC9sp+rPhiVeHBjVr01R73v/TVZ76Whm9iVoD5JOn7HQoUMWqp/N4USHO8jRS7dpy1kM
SvDSZ+lTFQQ1mTq0CWgQO4kC11dh0YyhjFnuFEUu91ZYsUuwwy9KbRTIZPg7lT0cSif1FCIrKj95
2q4lucPxS/GCAxVSB6SLWc1rN8u+kkRtE2QDzomlPhd1CnsG7/fMzi1IZZ3YuKKUF5KJbrwIETX1
UlE9OoW6r2Eh6nFzkm1X3KsUNOfQnS5GDwWus5W3ocq7U1wZaEfonvyqon4hWkU7m4U2U1v8acC5
LvJUEAohwT3wnqiY+FH8vR3apRyAeK0s0g0/kKJFG0UYAnrQK/3E09ZoWB1VW5F3pgv4xZLrtz4M
HgYnBA08uLhxt5Sxgajra5G4lJ57iCq9lH8N9BQ+Cb2OrLCfigajd16CU6asbpq/k4N+k/eWM28D
77G1xNzUYm1bBe20kPqC0hjQXwhVzcxBFAWB7klH6JEj9FPYz2UbMj+2/jFu65t0/FH75wJakpHm
hzKVk5mTBg+UXS1/pZkW1i4ixetVSrxpZbb5BrRYAtK/0f/1v9Q2A5JYfH3kHjqC4tX3Hc0eOd/m
VGtKU6cNKX8PWxHuB61DD8Z3FgVSLq3ZLzSrE2dJtOVSNgCZST6OPLkiVr5CRukK98gSO0xyrUHF
UW9nlSgkMDb/+lFbHth41ZKnFaJY08ZcErizuSF53loJCtgAXdqexgLek5m2/R0o6WZZlRGlvwTp
ULfoaGLE9YMHMQ11yIy8DJbQdBBW/1hn1rzPm+JZMQxnXpkp3o5B8Zg3iE4j7nPI2NQYtOvWOpuj
UiEpstOABixoabb18U4ZrJZiDTwancrmju0F5Ux1WIcWwHilNdWLmCZRK81pU+VzIH3qyY4MUiVy
Jsmbm51ZE+IcTMMyNhSW2fYnW9LElLmhThyLlqw7EOANB55Ap313hLyykNI5OUij7HxeeUzRa+2W
in0nbC1hrcmjWRim3YqtJg+g6KN7m3baPZHGnEZ0gJaNq+OV09u4g6Shc/RL+CY62OBpk3gd6MLE
vHv/kSXtGTAoSAfDuUOE7L7ypWraBv29CaRh7SQm5nS04YIIO9lg1crFFvASyQ17zWnlg0aVu2Yi
UzJM6yqZOilQkqIuFy6Yh21FmUCnYk7S0e1jONJqVFyMRurwiY+B6bGhwlCAO4/64mgX0QNATG4X
LjjGaFYDTIFWQkABdKZAJ96EdvTspnJ50HNQYOP79DWtg0giLym7xsvWkfVLotAVg4H8IoUtzZ60
PvoiVbeBIqtAAY3nLBshXyijUfOAiGHXW8+ROmA438JQheCsOMNS5OWs6WjKpB7lejuzfmiRc2jd
ErF200eRCHrxzGar5Qf5MPfrYtuKsgeTr7B0I3M0pTqO/FEZfkut2loqkis9yIPyMriZvcsUIT0M
FAnmoFe1eYCvB8kYooxolUg7z+qfW1eF0NS++UM4TfL+a2RGGvoJEcIrffUcAE1AmJ9AG7HN1XUe
PwptnaPA4cwthDwH81G1C22V9gmVsVyJJmEnMAiroCLkifesDkEzlSBWT5OkOFlVnX6pC+21ggSq
y0W3hzi2yy0tvy/38FyZrAhtzYscJF/XaOU8flZi6K9lXKPe7svxtNdIRfyB39QlzZ3JiqmtWl1/
C4zW33ohHAJVjS7Q3llg7VlfZXhVqS37Ea9x5gEaDpSsDXYdbNTBzbA+yLIRzc0kh6/bNNY01aNm
DxGGhKYovtHXpuNZSa/5YPYHtmkTpT+50B2nFPSf6IE3KzXpto4a+TRv7YU55PV20LLyACPXXKaV
PHJpqpSJj+FtQ4gsq3YppebZGBvBYdnNqehfYjvB2k3Li0MayMVBkWL0MLYtpSvYWl5tUl00v/pa
QwNg8JRDpNH/sYwWd1EXyI2vpuJILKBhbRj4n0Ca6a360KP4dqDpVB+kpNxXbAY3XqCWZPBNO02V
UGdXuaJiSZbvZ5gNB8SCohF7KxGoLITy1ETHfqbHrCdKLz0FiCFOAzvXDoEpOSqQRjWeaIaHj1Lz
2LN8Vv3QTKtGcaYpHmIi/RbkdM36XIeyrak7aJ7DwVSScgHhCz4SEHt2Gq78EkQ5r1At4WmqwzOk
EvPnp7LjYuT8oZBzfZrFUjAfu8CdigZfhNXQF6EG4qCag34YEIA/WCPms2/YIsiR381iJv6ks0FW
J0b4wHaKCndXMkeNLt9IrnWqJZN0Lukg3saYPkRmjYVbbQFaFU6zljX9i4L8L8Jqfb5LCTZqnMlL
rQV0SBt0kdCkBe/n40hdNE+eX/2QEwiovqZWkwi5wzXwO+JyCRcFRE4HF3WdSjTOcz0q52wBPJat
fBsOBJOousTgKVegP+tH28uhuRnFV8MF/Qr1H7fUipYvtbF60+QwlJoKrQJJjbVNleHOlgSYZrb6
KDLXg7Mp4hIdL9qtJKV6lShL24uGqS8F2OLVwXMkRcWDRkS0/HKZpEa7aS2r35NbpXO25fYlt11/
MnIUf3R0UyRM8lj1Fo5K57UOzB9WWZSPTS1BC4PcHtVQl0IFg5RYT+15lqinWtbqJWlaQyuoP1SK
9CKMJnmOFZUaMHAxpLSUE6HvxddIIb00Eoei6POZ5YTNPgvDhVbK+hKlXHON6MVwyEAPzGpV0r9I
br+qSVNl3Q5pWjXW1rQFzUuUQyJ8zLssmPNq9Y1k+98lQSVMK8t150AwHso2x3oBxjtoi66aImPv
hmctUFN4uQRgkMRwtOwk3UpWjz2y4fQICCLREefIYLUOJb0BCPYsaZR8M7T2fVTEdwPBSWendAyD
0luHbg24uNdmIFD1U241ylnv4niSQVKcG3r97LLJCGBYHsxerLy80eeJCMkOGq1+aNJtLmfK2jXo
KBnas1Kc5CYXD0Y9csRllGeCuD8DhEHqr6KGmkcQ5FzzTqW6o5V1eKj1wHpQyKhnmmGFeHhIwSbg
WdB8N7VtM2ry9tynlUguNMWgO3keUCbVxoAZbZ2MwvCs8HBulbs7oo1OlxERHviWUDznoRYkW6lS
pQeSE0Yt8Lep4YHJGUqc54sYM1CqufO+TRMYb7jiyniLDCHVwziM770sq88gGUw/ax9AqUSrJu+e
RYqdcGzSEdODCEmfagEP9xDZbnZHy2GXy/FTH1inbnx4WgDjt8baCWqBPTLuSwjAltRtVN2ay1L8
VSgVgvaGfDQkGVw32LyuMqAdSvoZkaFdHyM80lrxwip1sXCdrpxm/YBpZOUXyzjKFjnQ0gcNM5wl
c6CD3F5nHYGVMfeQ6GWyrUBVTWj7PRWhimy9wv6IArC4AMuT7RYvyaaVV++/Ttm2mKTjYEtstpox
y8nGMQJpMagRvtfGV/qDgDdks0LwFHpyaWoHKIEXq9uiAlJj3Bq6KzLDbG+6Anw0e9bBbTzsWdTy
XFe08RLXp8wi5eXZzBO080sSvGygvkzsZetER75Lsnpd6qGHvscahdGRaydL7LFalVJdujISlEwC
r9obsbEbVMEeJbPOkcoeLgMrKvSFBYZ1IekCBQknH86iCdPDkIdgA/kEFJLetkb9G68/N5DP7z8G
SjhsU7qDAMhdOQoNQzzc4haotioZLLFWAQy5KXyKfXq0jrIKR0PDeUgd0e3VtFO3Io6WBKF9ZPhi
XjTk9xaJ0EMtfQfmXt0rWUmzwNLCtWgLZvgjqpSYBvd5fKbiEGOB1fyIMxsnHTSBqdmfVcf05nrR
4yY0XnYQ6eaqZzeFpmo2ExZsW3W8Jrd99NijLQZZ35T08FJLnVopyV0nB/HMqfv6YQhe1Q4fqKlV
1IvOyKtTZavyIZCqve4fVRAWdJHqYuH3gKyLIDmzl0MEIOAhFq4Sn21vhL9HUDaVIgId6VBsZdWA
zurtlSan6+H6xjpBWw8EKLaGI4NiVTupuhdx+90zi+BkyMHagNd1J0nILCiZN2vjHgtYbzgAbkzO
rSWtlHjYDWbXHFjfnlg7rD1yqhtN05w7sxvEpayPeclNgsc9dnXanKOCLAC8M/sde2jOKaZHBGEI
Wygaz4KRP2LEbJ55mzNFZ88l6dLMDJXhPlVxwcg0aWUIyj8wsNo7F+mupMuqgwgUxEO1/qyAtJj6
Wf7DT7NgqoF1qYqkPFLb3eiNT/ddRERt2CeqVSWrPG74Kk7uQCY0R9OiPS+zhiCeaOuwRfjHstIn
TW1Qv7GFu+4NgQqmptXgbqA72EmCrJlui5XwQV2Yso9wXxqwGitFvwPwGLKi8ReuN9zHsNYzqaRV
OgBgZImRzkZfmceKdRdA6CJUbekseZH04MMgAWJzfv8BsH8upbly8oyqmYVgapYWRN4gyOy9W+Te
JWbxpEHFa/GyHt3ZpB4uKn3BKf2YmhR/WL5/NWgogpk9bSulHr7qamfvkMswiVnxWq9pgoMITy4I
hWDu3RFNjRQ64Pt3UWpQW8mCN0RYHmrfpziaqqwFNgTsoG1weEYFFuA/MvMBVeDKkx90+wkijHd5
v0AzxTgSss79+x3qZnyKUcPxi4honUQyN94287JRgmVZdwGqn1AnSCW9S4+MEOpVfb8cYg9DbQ/z
A1nx3Jkd2OSPPbmW0bAVKqvOW8mNraFs2m1T35bPOjkZtXi2gKXolemAYvWKLWCxFXK+90ZYYMLM
qfOe6keQOacQDS6KwrDYcl3dgWc3j4WqHtV+J5pInLOU2kum4ZYegI0tyDRnKWN3Gbja3GrL4D5s
h+pS+c0O4n3JqPTqC3y4Sxwp2sHy6vri54CtfUdO9u+/2iR2N2mLXt+CW6kvJsAxiNVWDbWZA0WG
p0+h1QMTGf/WG+/UtQ1p+X7gwnGLOeU5Z/H+rxTUcVcVbPjf/7btsnzZFIk/fz9ymFrVir4+7tPj
kRGMHNZJnNOUHc8bKLW9qfoYQ+rxow0HcSeZfsnWlF8uWCb2lq2+/rwoxcqPplL8vFcnb9y72FXX
Py8pYdfZO/7s/RPMy+5Mg0aKUZJAmgNIR16d3/+pZgq71FXv3z/5FHZ8PzXv3k+QuOGD3lvx8f2T
Vmjf3caXfz4vqBHY1jZ1vHv/Q72UR4h8aGzeHwHkXQASedqt3//UVRJq4tQZV++PoA1i/Kc1E4fc
8a7ADnkLCAUoXo/33IWWhBqQns3fj1y4Q7CScwwD3o+s1lgs6qNoJxiSR+Al9bFzNG9VFok7IzJ2
sAVyZYQrRMu+q9rHnnbZNLUxogL/mVI5kMoNWIGYJnhZAJcamovdsk+KESak+q0uauDfj2VPmm8G
w7B5/9izw56Ap7G3LuaSG1/u6RFw7bA+vWQnS1V7UVhFJ03hUiQeP2qFQ35qhOkm70dxNEfcZ530
UiNT7FdhuPkZyhQH5IKVeat+nOs1aQ0Ek3MaVjSw8vac5Ul8zCVwjK4mW5T8U/3SxSH6sAOjq4Qr
fw8vdDZo1D2STPcWuu5lpz42V45d+nOlLrddxs7Yp3gw84cIsEENuNBPKoTgS9C0XaziQ0FpC2dt
KVxGhalcAPpWNJb8JWJoKLOpzhdtXBV8n5cG5COfkOpgpkNe/WiYlNo8r5SW7x/5fX3KkjvWp8IT
epPiGMbMZ8RUJ84ANPznYOiYPApgsSXOEdUlQ4pgjirfrpYoYhRKr8+VVrxJJo8TsC7bmrKno6Zr
1la32je5Z8EE8zyVWz/ZqL6sXpD1QYeOtGEzxB2F6hredhN1b6mM8kE2Ql4NJaFIkqfJ1usEhAAr
RBK/1rGTTSnSUZJ5kewCDq0TVcvOQhgM5651kiJh0xX8fls820kJitDCzYL6ibMVEtXLWodnR0Ea
NKOeLai+GJeixlnCRioh6NCNR5TRQ5RCoBu4VdRwxpjMyezsc2po+jxqdUJth+wGlXib1Zt+bq2s
VVThErsBlFlQTmRRe3QS2TiIwXi17R47Cq83kBMTmwFBkD3yW9SvVVwi6lwvdiJ16rUTM+Jr7Icu
gck+VcRsa0pjD8BpHwnNewr8dN5bIb7yJX8cBcD1/Uzk63xQ1anQAe01JEu5V3hza5xQZI79vM1c
QNMxbdaqW1W9BepTQQbGM0CbYdwRTXMR/rDTRkP5gv1o01fOJJGI+ZGkBY+KjreH67LE+S3SMC3D
fmhNMA2S00Dw1ho20epGmDDrMqP7amOeBgTd3Ql5OOecS4DVOOWktJzqwoRyDpUqjlVPXVSpJ7oU
pvcWENn1qJYIeGyU5/DrbRjZ2IA3OoITttYu+6hd4bcoX0xwKyfFCZZ5as2l3mwf4qAM9rGJzafd
dSvFEcGdlPViNpgOPQUgVb5j/IBpEj0iTZCtIYG4NEr06NFGbWnuR8o20mpMG6U4fjRzuVyICIaI
Ns6RUiA502TmsIxIS/cQRj1020CE2FQo175fJ490okdN7S8DI7qGQLuyask/JUaNZk0KdqxJsn1i
yN2yHAJt0tv9dyi3ViDbU0mxX9yyp4k4npld7r4ohXn3fmKEBND0h0rig0ddVp6XPGb1xA2HcgoB
GGlmywiRVeysVWe6vAr63fahLBWU0xI7hBwW7EKGGcJNxWNR6Uid+9o3U1fmsuN88aG37uuEMgP6
/RSuEXe2hu6x6/VpGnXyCJ4JZ+r4Va2rw6JuWNcrgIqbQZPraROjbFrWPflaCrYjGAM4wDdz7ti2
ufBo7D/iS1QDeYqGVRr72aPmlE92Bxeionxrd8l9MiTdRev716FSzH0ZDKgBhkI6RDQj3crfmK7d
Hh1P6s6CEULHABm+8NHULHrktXtsx6UBv4dgHxYIEgS11Dy68BRZVdheAOjUKN0Y7XnoQv0ODNVS
GFX1F04s/xtNkN+UQ5Zv2eEleav+6zeN5f/z+0fcRv7pEzN7qV9++0CAD2pxat5ADr1VTVz/S0Bj
/M3/13/8j7f3o5xF/vbf//mKVmQ9Hs0LsvRXIRBV+1Bw+fyCTcS//8E/dZZV9R+ybBmypam6qtij
J9dP5RBFMf7hqJh46Bon0GSdk/zToUU1URXRHGv8TzOh3uOb8k/lEFX+h2EbgNo128aNGp3m/x/l
kN9FlhESQH/EVhxr/P4XC6SEQpdiBkm8706uukRlCizUS/Lwi3zK3U+Dol/9gX83f/mfg18ZBkFb
YWONMtq+j2FrgfaeeM0S4HnwmnefeFP9LnvyP6e4kjuhI9sLN+X6pfokSV/q9qd0+G1bzj8ZUI0P
ZjzhLw+mHJ2+Q41rH6BvakRm9GInUj+3ygXqIR040nT28VNSbp3qyskshrykYz4S72NKyfReAcWm
E/+bpixRGnUQzvsr397xptTfb6ovAkOyqegRdSb9ub1L4Ld4E/MIhejYPlffPr6hW+/kyutHxduG
XSD3IzBw0NKDVHzmlTpe57UP1nj9V0ZkKJ5ZqpanjNYf1IMVbRps2WdpqEnM42BabnyEgD++hz+Z
EXKma/+x3i47+L+ciUQMn+PmYD6p51JeDy/G08dnUMbX+4ebuXYfiwqWQHw54r330r+mr6AUf1Qn
6T4gA6Lg/VrvlU/OdOterua4lHV9F0D+2kcgHh/Ls3QvH4tgIi2z48e3cuOFXxuDGZmC7ux4J76B
Q2N46uRPAsjNZ3Q1vV2nysy4yuI9B87AhKOwStlm2kCf+SHOuotq48z94n1yH3/ygxtf+tWcz5Ap
GcKhjfZDsHNxdWqzcpoyVbrh/uMHNV72n1751UxXdMlAZCSI9xR30qXXguKOXU/emDEN5L87xdUU
T/xKcy3d5xSeCtL1ObGwWHD/8uBXM9sp4PzLPtdvAeVzdxXEm4xu1MdXfisOmlezu5I7U69MLj19
lWiRUnvGZPWL+mqd3K+D+ckt3FjwjHGS/BLX/VCTnJJGyH54bc/Kt/yH+9X5y8XIGNfBX45da3Ub
Y08e72thopLV9l/Y232yIN2YY8bVJJbjAOnBmmPHzms0HFT3/PFTvzHmjas1WgsbScJ+J96HnUff
g2IZu2QHjmiPFtEARu7j09xIBYyriew0+J7aHiMH7V3lTNCWUBYuKbKBffrkzd46xdXsxYhISqSO
N4ucTZVt2ZzeOfSkXupP3oBy6xVov7/eNs8CXx5nbwNc+VC95HfSfQVT+1mbek/2aurO2YF+/Lhu
hGzjahbXUgko5D1Q/EAv/4DWxI9878zE8uPD35oEV/O4dv91+IbDgxt5NBf+6eND33pIV5PYTYBS
Gj2TuFD01zxnqS7DT8bQjaGqX01dFL1Fpxg8/5JF2aCmrccg9wZypvqTx37j4kfZv18nsFontSI8
WPUFWybf1icQez5+LLdWsjHH//XQPj05ASIz2sPmcyeQ9Ng3Fg6SXRVIEUMUyiKFLTg3a/zsYj3G
FC0tm23QqAnsrDrbKCMf+ZNruZFwKle3aUI3jksUcPb0TqODfAGyXhZT6dRfiAB/N8SUq/stqA5V
ftxZu5SyGARCizpaLSaaXAHdqB+0kprcx7dzYzCP4oq/PlmHvnFeqsLauU5NtToChJy/xX28xA5r
NRjpJwP7RnjRr06jm1VWayCDUKifwPv0v3oXg5YqRY7PRt8YC/+QHejj978sHw2vGBqlE0FSHjnN
5boIX/wu+2Rs37r+q/DYxDot15Sj93mwRAKu0e5c6Udlvwz9qB73WYrwR5dYkij9KkpWaPTbRUz2
nzdTC1iKPu19AHuT5tX9WiECNkxb+5M3fysgXEVJy/WpMklKAuTCV2hFoHEUBYDu0ecfGhjAH4+v
Ww/uKlimYVdp8K+Tvb6HCIWceoMU9p1czPVs9vEZboWdq5ip1+iVAclJ9k396KPb3PW7jw9862Vo
VyEzNTvXaJBX2QvgKqCFJ+Zbki/UDlwDLFgMHjD2+WT5vTF6taugYuAi4CI/TmKlUiazXiRzW9uf
3MeNBzRWYX6dGUNYSEUIw3Zfd8hQJz8ssfn4Ad0YQdrVpLYU4eODBJPCSjKMHfdq2QGC3jjt+e+O
/29T2qdYXMS8WVQti2FTqqsAs+wKnMTfnWB8Yr/EDAxd9dIMkK+oR7J8ibJYDr1FgkBrpOrjx+dQ
xvn0h8CkXU1pTSHA2iFwVpWqGfz73Bf3WEE196g5Y5iTJbjbeo6AJJtRMGZpwdSppmqMDP5K8dpu
+/F13BgF6tU0KRLwkGBZwr0Z2NGlrf12N2511h8f/cb4Va6mSh6ACkxRzN/Dd/QwCa3dANVSGGEh
AdP75HWNB/vTkxyf8C+vK6UhFoIgi/ahOjOTmWzMem8yVkkQLqB5k39ymhv3ol2FLAM9eR+2JaNC
ffSKnRWguPjJS7h16KuXMMRtLnUwCvfe2EV1TmCvs+bh41dwYyW/dnrzcZkXg55m+xpZEJASir7U
6y5ZepLzJIdGPM+t0v67cKVehas6KoEJ4zm6lyvhfkNtQSYG1N7R6BL9k1Pc2tC+O9v98raFrdSt
QKVvD/kO6YIQWzBnigZIjWiFtHEROSk+eeE3xpV6FccMLYQKMXCmNp6m7bL8Tpc3RIjMncDDbt8+
fj03Xr06fv/L7eSF7OeJGjP//G6qaphOo13cfFJ7uXUHV4EsCmq8X81xcttTFDLDURSK3uIchh8q
9P4nt3DrLFeRrLOwIsK5J9wnj4YxTxFVFjNXmXnplAKDlX7yNm49qKtZHqd1AeC4JL92D2jx1tqm
1T8rgd7I3dWrqe2qsDtDrw6BvqHVW53i4JHGPBSSeVR99WyY1Fo01bJPFt4bd6JcvXI/AW3UYmK2
09V2Emg5mrLYE4offzWg3jfavw4ooQF7s7Rhh+rToYVNV+rqI6Z3n7yGG4nb+1bsl8Pb8EHysgB3
g5UzqEioz7oEs3ab+XNzmP3dLVy96hEu5NGd6Hc+CpfVQ2C9Dt4nY/XW5V+9aVNverQ3OfTYyJWn
eKjZyiS9t5GBkz95QjdW1PfA9csT6lvLHrDj6ndt9Bznayglf3dgPEB/CxVy0qNAjE3IrscxpY4e
anH++HmPAe0PC6h8FbYbo1USd3woZgwFdwGoy3Qnaf/JZd86+lWeCejPBGbkiZ0EiTbCmJn6wjKo
/m7plK+CNO5bvee4PBRXO7nV0Ws2Zfj68WO5MU+vVf+1VGiIH5lAzKxqKkdiG42AxKT9JE2+dfir
4JzgP4bPZDsi2HboFE4j6Qk51r+79KuQ3CpdJA3gNrA4fpYpCcIh8LrHvzv21eysWuAtvcZ12yjN
FBiACZs9XPnJ3L+RrshXE9RyNZTDEFXbtZ3FciU7z7WVLJXcORoDehFR9uXju7iVR8hXOZdWZv6g
DjKDXuBT0oQ4rcNFPnqysTWtbIeM8cENCirObjtTdbhUH5/3z/dH0ff3SWxbDZpbqi92cgkeVdu4
AQZhSOJl7kWK1E9OcqMwhpXJ72cJSsPss4az+FoULEFA6dBuzHY2lKQXKO5Ye8SupJ2Z+9HBFb63
S9/1jgIXOg11zGnYRP0nw/x9W/zv0cV2rua/hcBDZvqN2A1lJq0HcBTUp4O+/1YUtr7vUrRWSyoL
8x7vdfDgQfiUopo2p4EezPQSnJSuqMWiqH0FLJUqZjGQp5UfD6T57WDDACn7p65Au1T1Q+MIo2GY
uVGO2aaOIZFZN8V6MDpvE5ONbomf8EMzNLy8IrWfdLUwBYKDefIl0Eyo0INj7eyEcuVEGEl9LwTk
K8vVk3urCLMfH4+APy9Btno1N/Ht7MGqeerOU89B+K1qXzQb7elo7gKKstL7j89yo7Buq1fTtAZB
j7ehhG7Hg5RNrGxCu3UaTR3U9r7ClV97d9Hx7xq79nX+FGGiFkYIPey0Am5AsIQSjd7nNuktdMm2
CnqeHeSoj2/sz2HTdq4CviYLQ49jZLaB6qOY9aIBabKH148PfmNXbjvjWX9ZvCH8RzKo+GEH8hBW
mD7VxSWJkC/AiyiWn2RRLBp3qfAUYyizTf9JTL1RU7LBnfx2XtEDZJUkW8Zh8RggqG3oX/s4nUKm
BLt4ys11K323YXvr4pMk9L2S+6dpeTUMcxk3qLznjPRik0N6tk9EIeTuTu3U3SkbaZnOk6N0dj/L
sccA/qfzXY1HyTbUpHc5n3cQj+EdGK5ZvoJ7PLxEx3z58esbx8CfznG1eLgsFU4jWrETNCOnBsLl
E08Y+cLLIndewEH7+DTv4/pP57laO4omEX7TFPLOevDuw3wSnrsf+mN/KmbGIUCXx58HC+VObNI9
bMN4Imbp/rO9yo3oYV+tH5BIwcTLnLrfNffxwlubq+rus2TqxqJo21frhjE6RXt9KO8EfLauq07R
0E6hIM4bHTMxjDedoDm5Uv+WiO7h44d564aulgfHtAvDkRxMZdISenT9LezQgMgLtZ2ZvjEA0c1B
ClXorXx8vhvxw76KH17a4opb1qhsqiHS2OoR0+JdglnL3x3+KoDYcpMipRyx2gGsSNFXQHXORT75
46PrN2aRfRUnUNB2FLT7xQ55/Vm0Pf5fzr6st1Hm+foTIbE2cMsOxnZiZ50blGRm2PedT/8e8v4v
Mv0zRno00lxYSje9VVdXnTpnsBh/1qHweUqPgytZIOrXc7c3AFU2oYqtoSrDmvRTbai2+lhbV8gf
urN5bXTl5IGbVusPjHX/07bmlbInBSMTeDYJzh4LMGk/fCpJuOp6/Cc/H8wF/xpIAnxrUDTZ7Ctg
Jpn4/G8XtCeQ9u94KVtfT1mORk1EqYOylj/2/kpWmDEnEYXe96dma4tT5qKdlDFKIJYAgh/VTuBc
NOA1gioUKsE0lj8X4vv9fjYGIVO2AXX1JS4wBi8tCIkK6q82HE11dO83vmX0ZMo2qJBu7/oFo1Ds
+ADoEHvMDpyDwmLIeD5wTmcuH8oX7NIzee2O4xXs6879njesOg2nnCA2NaDuGBai/VqgU1NCvrSf
3spo2jFBW2ZPpmzCjJ0btTyG1rZQFwWVkCw6SqNoIvkb1k9D7abBczI93R/Ouho3Lo8VsvrTxQDL
oQw6DBigYWHAbq5Yw/AxJgeiurHUGlX3W4IM8f2utmaOshZxU8olxK1R/ycXoVkoAMgT0AK4VVJB
CiItZuN+P9+hq1tjog7/2GLbQQJz8YPmMpaHVQ+l6j9AdKiNZqr6eeAGII2BclMmehBpYQsrAgvg
/c6/UxW3OqdMwxBKWaSgltMndmD3L4Xb+K1e6pUTXNXnwhk8xaqAI4mOgcm4yU6vWx6bTFkMGKSy
gGYB7pEpE60WBX02k0AYJEtAl4iCDXKAbAfR1BYF/WqcBa9VDJ4mGaVdl51xr5N7Y9x06kbsIdZa
9PC6wWnkip5kZE+Vr3jQp8e//AkCqLaoyR4cfTd8Ag/2QTXkvQW/HTFFSvrfTcyHDRmacfX4rdRh
zT+yPZiqDU2InQ6EDVtGwymCBnQOaooOkBsLT6BVtOpLZbReYc8O9Erdxco/sgfuQLTuhTmSh9KO
nyd9eFG9QItOoQ4mEis8ynbtlte99MbGyaXhFyRfC/4XfBOnjLosn/PyLyR+ta5/4NtP0rwRyL/c
X9ut0VMGicXWkqtO4vwQeSwOuX45/9PI0s599J3BuLFz6Ah0IEtFziaE8+sXlDfFp/4UvNTH5JzW
mmL0T43T+hD/cRst/gtVCKfyeAtMPgaqJG125z7fmkvKNE3T2ACFik8ogeAxpKatwC3Gv0ECqNFV
JbSLEVo9Cd6RFeo07k/q2vT/jhoVA//uWRDXQJNPEbClRmhLgHEszoadF8H3vv/fthUaRB2reOAW
A2wQqPUdFmdtNCu3sCDmoRM8tqMPTgdyVAfxuLZzQraeqjSauu2ZvGt7dKnYoYMacg181rpq84bg
hdaeV7f1TKQB1ZOS9ciG4wqZvfGkWqUumat5aXDfc+Zf5ndsRV6xZ1M3rAqh3gJ1yAI6mShwni02
1pmP3oLKscG/osLavb8Htq56GlZNhqpTWbBw+i3/PiZPA/mVoO6J6Q48B0ad/DGrrsMo7hy07611
Y1uQ9Xz/CCcUcqEygiLNfmNNBuQ4dEkbDEmTDVlbDLAwG61GdEYLjE7LdXCbasQlhp26KDzSKw+3
ltbp2c7LhL+9/xUaiQ3igwXiJgRBQR8llv54aY+1jQr44pAYhaMeyVv9kDiFWekoP7ORzDOgGoZ3
7P2Z35yL9Rr7MRfqOAASi8pbPzfrX6ypvH+17mi4UHl8sXJPPiRWpsEImIpTaA/g19Z544vTOxs6
DJ/pJzg3f9//kHUz3VoTygwkAwMuFwlrkvcfS+mCfl8fpHOPRHKGos/7fWw4XoRyDlJUkaVhJMw+
mEyG6U9ZQLD3WAV//lvr1HtiLhSw80oIBXXCKi37NENLJGsfGLCy3u9gy7mhAd3Qw1S4gMP358ni
TX12DiViZA347vF4NqUhPygsIDc537wsc/dFGOm/vcNotLdEUPQ4rQcmq5DHZ3I8ooeSf2ciZQ8R
v3G10pjvWh2UAGyZmLzYz6NHnqn1lg92Jm7jVqOB3wULpRQ5Y5CNgpqfVQu4XQfwHvhtw4ZAKAXD
dIIcKNEDCRHEYYiLnbN9e7/JNDYlDyS8XyX4C3U/5dpc9i5oQkGfMFo1OMF3Bnf74BA6kC8FYAhJ
5YXziYfEj748Tsdy54n3jUb530NJ6KiuGgPqlGYt5/Ne+Ku0ibdYog6iEPUaOoExv6f2fOyPg0YM
cP8WF+ZxAQeCBoD9gVil0+tJvQtn+I6Q3/oWymgHiTyIXLV+C2j4HsLrrGfn1COG/JZ/DK/8G/Jp
ihHpIGnRM1XngFcFWboG4amdw3c7XEDoWHDDiakSSTXn5yf1rRhQkq0PPnp8gbq9DoksP7BAi20F
rCZBGGHHH9taXMo6x1wF0o8Bg04TEAnXXjwclwqhTOVSJTtdbHksdL1CM6okTUtkPoIjOKPcz8R4
mL8GndMLM9zzim6PQ5HWy+/HLRMvyFwtax+jLtqdAcYCPTLghGnAZuqtVWlwWJ7vL9TWjSZRc8ZE
XCunLN4D0JlxoXtuv3BW6PQmEoZ6hFxLZOXmov3hEHrDw95UtMquzc54nszK5vTWjbTr/S/5fhX9
75ZFKP3fUVd1nEA9eH2ZnBd/NIkt6tW51jlj0ni3NUJ9dOXH+qE6Jnt1G7c3qSJRNxynslXXrD02
Rn6Z/0Iq16nMyHiAYrheG72RGwnciNBo9jpcG741ROrSi+sgQuk5OlQ5rXuarrIzvDJ/iKpxR5C8
KTtpiq1gAl0PITfMFDYgAPETV4QYho9ghj1ZgysY7TEWNYihgCVGx6vanR84M5v0/PP+Gn6D5G4M
kK6TUFDIRvIJPQ9GaoJhx+LN0s6syioMxYZ+rwE6x8vsdgfRqP1Oj44dHmPSw2z/AoZvZ0tv3F90
QQVP+B5GGN+wCH/i/gxpHoYHB25wBnfcMDslmPDvj3bjFqaB/6UKCt9pzRhW8TPpkf4eDyBb3bOg
G3uFBv2HKZEhbRxgr6gfbPtHGUJzlOByLg+BdMzVTy6H7w26JWgT7XW58XQRKbvTMUE28mswRjgH
z5XRf3DO/F7yWnHaK8n4ftjd2iCUueFnri6hpA26REu1BCf1aq3z4R9pkRXYjPak4JIQdeLheobp
Ue0o1Bi9MCqLeBG2D1jgDKhkG4jZOsv6VzCLkHA0wGyri1qhfQjw/Ds703HrnkecqMzG1eYHWgB9
b1sxVTeze6c/gLjIgiLdzsRt3LaKyP9rusAW3KTiuuUa2M7B783eXmBKUptFAiMw1GNzih/Et0ZH
JaxNbEWPrftbcOtp+51j+XFVoGYIQYY1nBO+lB/jZXHHv5MvO+TKfpVPKBaxlpf+mv2539uGvRQp
8xXwJTT6RHSGCDrEhy4Q6dGLygrKz1yIdHBE7czn1lVAVyfETC10FUFH9eRAXhT4/oB7lJsrxJHS
ATw5od0AFc0OqL3PQOV+ATNzCU7xzmUlp072lnXrnU1XLvAsC9HP1VxDjYBpDKKrl+oFlPqcmRzj
ncv+tter0BUMVRZHSrIeCDlnHa6Kf8WAM7dlagiD+nZ/2TbcCbqWgVOnKRTXYYz5tZpeCHOdAxyi
4BDNexGJDZv7HQH9sQ0hIgayVQld9Do0yM+1zVkImpv9c2i+4hlsT7ZosRbntYe9vfj99TcsiUAb
q7lNFLJGbzurKTXRXiwFr21Wq83Gzc38khmtDjkok+iSI1iAkJoJbiHc7c0Hb5RWoIFS8zgdVk0L
rTTYneX8jqPe+izKwI08+3+3T2chEIk7r7Vhtp5iHSRTMFOIghqM9Tsy/9vSUoYnUXllURtMQqqB
chUeYmfueRGbu5/yjiIoShLoc6Ft9VTKJw5qLkmj54ObzkRrRUBaIZC996Ld2kCUaQEVb7YUq8tC
PBB3HpAeNaFkdZT3kCIbdzVdQZALA4cnM9pXbHCUGqEjWzFCjYIHKNEZzPReZO6G/TfGQlcQiEIM
Bdv/7wSxZmEB5PAyaIPHaYtfubGDwhFTtHuUy5jtC5i4tOlv6UPZy8r9yexsB+VYLm/INm8hhWuO
TuSGlrxzULc+bTURP84p9AZ6wqOU2wdZlPE0aeI5QB97uYWtmDxdbRAG7QxhIDQPOBPev0+XBbfz
pF1E/LcYnHVOdaATdUXj4Vu35ktoQB1g5yhsgsXWpf8xNlaoEJpYbVCJhF1+Sr1Sd6VHkzcy87o3
f8KGi/Qdl/zRCVFCEJuvT7POGBEITWzeZh8nIzYTyIc5owGRO5MgHlhjxNCVwxb78/4cGqkFho0D
ybXauX/wN66Nb9Dkj+9QJykjsapgpsk1a08dcBDB71iNdyZz47h8v35/NL8sSRFPUHXzF0gn87wC
VrPnkdurTdtqnbIsEuR9ulCWOR/izErzK2YfIJK94ztsRGFAevvvNgjlAsX+AxqXvuILf+JcweKx
UOBR0wKzeBJ4Dez0R+UsauEz4oFwJis8h041zqHZHUuLsRkv2YkEbrlnNNxdiJNlYXrM4/gXfCRH
vMaEt+QBypiLPUEX7a/gQRngFD2Sy/1tseU50TB4eQizmAMVsL98MW/LkwSQPXI2vxOr+hiApDlX
0JlatNkVrqMrftav97v9xn3euPVYyq4AjJstEHXk/PNwLS/dmoQDD+h5NHJ3+at64bWwB6LxB4j3
odQUCdD6XD3vBd62Ir00fh40j6ncfC85p+Xo5hheKgvC3Vf2DeXr3Mv9QW7sWnb9/ceZkAYoZyWd
yPmy/AmyYz2Vv1C2t7NttxqnvJkyWaBAJ6NxwFIgcBjvLMy3N3RrYSh3JJtbkZFntNt71fde4Fkn
Bv/tCQy78UG9DIfe5g48OIyYIwgCDfGx+WoP0a/qEZcQitkhmSxZ7Fvn5cfmPJnBQdxLL3y/Gm59
GuW7ZAUJwYSCT8OG8aPEFxcnCgDjjF/CA/+Q/6pFDUl/fTyzr8ErJMlQ/lW9gCr6AjpD8GBBCHcZ
NIT3iB4fp7/CSwZFDk/5rCRjfCWQQjuAb3An6rdl9mlEvzRAkj0RBM4vXPUNAlwIW/JgL7fTVZHP
WSoHbKtrZMVhGE2qLgVceIjAv4MaOOzN+SCYbW1AQhwUzqhOgQilEZ+Fh/vbcsvjpIsAFpWJxLpF
Fno2Y4foiwaJOD2zoEGFSPMfQYf0L6CcexfPBoRKpsH/DFTclAly1D5UW80Y79vFiiyijRYxHipN
0AcTBMcG8cBZaBbHvZjoRkxLpqsB6lGtu6lEt8Tmvc6NTYSNtTXzuCDrGH18fLDOYi7m6jBVO778
7TMJor1/D3zDl7U0ZtigXf5egHIoriML6rA7y3b7BpfpbIEMcd4qGBEhryuds4iuuLjAU425qKfi
oD7yxnAcbAiqdDuj+XYN/ve8yTQsvCLQWuhHRMe5LxHaCZXBfELNvLl2UKK38y9okC+juVuactvT
lOkEwDSWedbO6K2xBmM2UyeBRe6c4ZMxRfcruayR48zmDwwU53ds6AaCS1ZpYwdakaWSMaUjPz+F
IQ9RKuFPLQNINNTXOipO0tjanBKdxLE2w2y55G1ihk0Hfd35kkCR7P7Sbq0sZdgI0/VlH3eIySyC
GYWoXJI4DZSNGkF97/0uNodKuVBiPkKFKuwhGWXPZnuaDtwhuYaIkXEesTo7CfX5sJeY2zzylEsV
i2WHakZ0NlilNznNOfdqLzEAPT4Nh+HQmaUxnhUHrLEeiI7GAxJZO8NcV+7Gnv0fpDhUbJIAcopr
Aci5/Ki98Tl8lM3sQ3lbXoZf6c41uXHSacg4mNuLUVAKPIv40SygJ5iWcOChhX5/GKvBuDUKypBA
/JDhawZyeAzwXYAVMslVUV9U3huSPVadrQ1BQ8IHcP7mEOHCeXsQUCgFaCuenuEv+VI4k8d/CR8K
iHLFXejg1oytv/9whkifZdJUQ1G3Dh8lSGNK0MwQuL2TvHo9tyaM8obIAm0eEq0HmTkpCN0Owx6a
ZcNBlhXKRnBNPCWShHkadeacIlq0GKjEsiCyoUHL0I6Nd1mHFqe5F9+7HTMFkf2/E1WNSRvXDCZK
1QSfOcWuojEPweX+xtpqnLICag/iq2DGYCC27KraU6fV/l4J8Eb8R1aoUy8qTC9lLBrvEDCZT5C0
0SCOYkJkb+9GWlu6scw01lsMg3Ce18+vTbwXtNBOLN4FlsdWduZnIzAv03hvADwgzLGutmgDae9D
kVvPDMVYdBV+CgS1ofmJAAzR2EP1nDmpwb7uOSxb00cjvme43imY1NfBBY+psxpKSIV403HcMVob
i08DvkEKBXDOxGF9OB5w9hFE5kD/11opC60FXYD2PEq59MYSUd0JOmw8tEA8/O9mFplh4eZygBP2
mF6EV+RstOrIGvBWtN/3d/SGXaEDyZAQlQe2RQ/rsUT+YufLNx6oMh0thhyOCtEitMtZL4OFARy7
p9pOLvFR+gTSxS39yCnd3ML9BQ10PTlxu1GxDciATLPktFnNl1kEfyCtlERnF/6UdOGzIAl2N4nW
GGD7BZDWYhCYbJFQWRroT3B7gc+tM0YZajmWxxF6EwiHCKZaPpU2MDzQ8K0OEzQfDtFOoGNj2WhS
5Ani0GXFoBdhrMyqhrhBpbgVGDvu74rNc0xZ7TrlpzTgcZggfJZp42Pn5p7wOjm9kfqNCVJ5ZzYa
XfKyD4hcOawtP+1F/DaeVzJNjVw3oDiq13Ncvix++kuAUBwy6PJxsYNrlWnIKOIJeoJY7fseJebW
MaNh+SlbKdGyrtkw1cYIXv0ZfM8MRB8gLsfXfpleIvW1zBNdWJ7vT/CWLaFsfcqoLcQy4eH1c65F
EYSsBWihJxeuLowBiEKIi+z4Qhs7hUb8BqM4jPnaE6NiIRko05FfHHJ698ex4TjQSF8+75IU4pZ4
nDKfw/CSyMJOw1vbgFA+XFaPWaqUI7aBuUBJ8U0+81566YCPTt3lEbima3dqY636KK37Q9mAY8s0
yncKIWgR9ugReuEv/Ut/Cj3hhLilIZmln3iMIXwRgHCKC2vsccluxNBlGutbSktdp2Oyzt+R+5SO
I6rrEi10o8cg11pLsVQfFdc7UZWNTUdjeWcofM6ERWfQRAONpSaZEtAqf/ZioVt7gbIZZSK3CpNk
CKmpgRVDwRMa3zsvvK1NTDl1YFFOocQZommh1DLofajpqzA93l/4jZczjbsNSDixSsqw/tDrKmJ2
8FC80u1ivXzYm/mt76eOO7SdRgXkz6jUDio4DS8zA2RZvue9bzx3aOAtxy9DLDWYHdTVPIsPEPDY
fYpueVU0tlZW05hhIBLrC758CfzhtfRLi/0M/+7VJm+E7GUaW8uF7BxVNaZ/OU/n4GNwR3BxP5Dn
8QKtFqg9Q3NFA4UkSLTI5/0F35ovyqtihxRqPxzGhDzF+De7Dl6Q6Xt6BVuNr1vgx0MNytHsFKVo
nDz2p+gFcTrm/f5nbxxfGqUoh8nSsyxa7tzV63zm7MzpP3ep6jaOLw1MDCSurLJcZX2+uAbCV1bu
UShvbH4aZ5goXBYxFb67NafPDCKdOzfb1rUtUa8xAv47MCLGnM++RE9QOYR3Mpkt2MqPUI3eu4c2
gksSdXQh7lVHUHFZEXYI4QPwD5aQ4Df7ILfa4i0gAvlCKUj7OnqjR/Y63VhpGk9YtqSXW7Du+SJJ
KwMSakY61MdlFRat2ksTdDoZwI9xf1ttHUAaQ0haVSXyGm1agagg5fJkC+wRhxjx7E5n3tlD99jZ
u5THG+eDRgtmjcolUoFbInJFs36WD/Lb5KYeX2mkRnYQXHPRoT5no6MgDLFXm7Bh4mnkYFTxq9IV
IsuMwuik76yhSc1hfAqgsNV00MIqZK0bnu5P6MaOoYGEeSHWYj8jdyFWpz62hva9YgWtHSbjfvvf
2f0bz3gaNojUlTKi9hzOI8A2YFf3eDtFkDd4qg69j9yqPpuR1XnRiTij0zuMERuqAckjfU8xY8NU
iNRNX+Qh9MQaGTaug9T7AMWvPYfou/jg1tiomx5yjo06pmia9yogoSVU+cRe91Q8yAeAnDzpEdjE
86qrV2rApaHaiVixEQGOA/TKi3JoTZB3uns5g61xUgZGZoRWrbIZr6Cs1KBwp6XSjkOzUVcl09C+
jgFpVSlPgAz7qAa2wFRRXmRLBXgRenvWpFVPcHYQNSEP09/wffqIz22iNy/tw/09tHEKacBfVfeB
3LYj5wdQGEXxh6p3/SVMNBRf3+9gY+poKF/P1p3U5Zi6tHvuxFJrp6/7DW99+fr7j/t1ZgjTqAwm
Tmm+gGDX6uZJEZ1xgWSdc7+HrfP1nZT80UVehd3CNxIMoiE+Ly7/zKZabgcPwutKcoMUEWqWZ2DL
RCfBQnnJGr+wfxXwT/YC2BtXJo2eGgMEm5I1VSvEuVYSv8teGQhi3x/fxu1Cw6XSeVhKUqBxmVFM
iBd/gMrKgIqjvQpik7g5LCr33wD4Mk+t1hByCsNOeMxXqDIA+9tD7vAPKE8mh+55t9x0tQ03bMb3
Ov5Yr75QpKhbgxWkUB+lmIBGoHFkdfrDNukpi0JeS8O81sK0OXPzbNdMbOWT+t9OEs3FCqa3ZGJH
dA6K9ebKSnqgauJnL+8s1tZOWM/Xj7HFICnjGQUMSEzySxggfIWETL9Tt7Dl3NOsYtDX46VCRONj
4kqBkT9D4tmDOJ+/TAia399tG7fhd4TpxwCYQpZDXoVbmUPWvZPS37UsWmCOcydV3MMgbU0SZaeT
gmNzVkzhCKYoocnf5QbS4ONeRG+91W5tL8oDDJq2lpYEGQVA0Mz20h/z459OQ222oTjDMdo7Khvd
fIclfkxUP2UJI4N8Hkm/wZK1VKtczoEcpRVYiHOoD5l+f0G2MjLfv//oiFeaLhLLCJEV8JHpuHnE
l+Kg+DFKiNcom6rH9mJGZgqxgHd55+2ycR18R3l+9CnX8hi3PEIPnRCiZv+kyJf7o9lY+m+n9kfD
PTi7AhA9slC3KMxW/c0gQBBJOwdk66vXTn80PvIVQ6AAg1ju9Mowb0V0vf/RW9CA73DQj4bnmcV7
vUCyfvSms+KlxwAsbRCxybCt2Ff1Yd6ZnQ2/l0YtZu2iStValcjqzZV4fwav8AY7se8PY2vuV3v8
YxRNBL1NFmK4fjgQG6LppqL0fjTu5RA2Z4k61kU9MJ1K8PUAlduVj/qTg3AadCDI17oS3Ln3h/Ft
qm8c8G/z+GMc4N2Fwt2KHyhc3mzt1GPM0ATH/rtoAGBjs4nWHHhXtsNrZifP8gPjRqo241Gkuve/
YMNG0qjFPMvUeOExUJ7NDl0y6+2EqGevXuWc7HSxlRShgYqjyPJrdm4FZIserCQGKWo+pOeAzZf2
Otk4MDQssVmkVJEnzCTjtFrw3VGuDx6g1+AmmI30vAeR2Lq6aAgiYCfAKazD6VGw2Oq1vtY0gaBS
37u3Vg/lxqag0YfDIkrR3C04OnFscsppYnONhwjBqJo9kJ33F37jfLLU7b4wC2TKeHTSteb6XtQW
JKzjh+Yxf73fwcYRZdfL5sfWlspyYNIZHZSZlyHgONR/ovr5fttb55Olzn+k5h2krdE4JJq7/Fxy
wKcxX4n4HABiRMITX3oV/5TPjowqvTZ9u9/tVm6KxgaqZdiysGxYmUbjzhzEn2MUY8B9cRoX6LgD
MlNmD2fMKV4AvvW6l8ZOn/YQxlsTSjkDpTBF8xjC3cuqY7f8VstZI8nT/ZHdbhsytP8uVt3wYhyX
GNjA/5XI314G4n3aO5rrovzvfiY0ng9ay2FejWh8uQ4GcyhPvBk/2pwtSRoA0eZ/GwG1I4pYyQd5
zbxWsiMyAJwxD9AG2jkst98t4Cz8d3oyCAaOEcTKfR6lDvUJR15XEK7fcYtuH0WiUgvLqITvcgWt
D1b/IQLluILUWX+PZXTD6yI0sqpfoqUETTK+fjQUyYodDpWxWsZqkOCbEMXgnSYxCGj+7PSBWddk
3nnObsT3CA22KtMkwgsJPWfugKLP1h785Ck+5KZiSLZirZrdX7Mv7/j7G4k7oqwG9YfJaZfw/5wm
JdUiXhtfCku5EgOVtFASMRav0+UnVAWjVGTvwb6RRSM0FmuSGTaYV/KD7i1/qQHKA1n0FzEEI3A7
kz2k1h4B1QYyjyjr0f0xOL7o2LjkMZfTF2g6ssbgkIyOdN4MbfGcWYyevKDKGiNTj+lTioonXEvm
3qV3+3YlNI9nsWTsVKyQM+hCat24aHW1F1Pcapq6J5JWbJuErE2Xv0nIQ7VrL0q/EekiNCArhezg
lIh4PhU+/4FYE/b+a/clWDmrVf7wUB/jZ0ycCSm0h9LnGwf6wZknvfP+vJP2vH2TE4WyG0wtVnGv
wCgNhGj5/NTLos5k1xiFJ7Js3Dd8G7kIQoO3wgivWR4S3oC5QffMGg7LY2sJemW33l6x/20vkdDo
rRmYmqgk6EI9R6BWa31h58huGFYatMVIpB6SrhT9aCn0oQxPVVbpCUCGfBEeJUnwleVyf5o2bjga
o8UXS8sm04IWY/4v0wHQocxgAq2Kr/vtb03R+vuP4wlxAT7kZBAdl4JggbFHV1BTMUWdlnXcDvKG
2/CkCc3FOY6SjPhgiydn1gROFhAQVSLmb5fhUBiqNFaAs0YR8fgBr7q+jL9kJZSdugxaJ+vCwmh6
udGXCQG3TJjTE4kWP1IkYtZCzWo9N9RawUWDEfZKYQ4xhzo+ZoistkqJVrVpoYdypBqIRqMsQopU
L5uiWu/SGHw2GSPbIpF6OxlL2WlSAZ7rMldWnHLCoxIHwWs6BLwb4UD+SqJg0YGxCJ6nua61sYDN
XB4XRk2spVHBehlPoZ7XSWaEXQaSb55VXJYNRIcpoSPajYVkg49h1vKxSpA27yWdnfnQrpKx0YOo
y90xmEJLKYfmmJfIevN8Oz9n05geiChXVzUfBC2emvItqpbOxmdOYKbp2z89AgVmkIi53eDCB4w7
AhwGeGHBYZSihSzBxJssI1dgySpHU6xwl7KkZPRgaXJzTJrI4hvUqWNSQFucqrnFFl3oxNWQg/Vf
BRFdGI+HKcuGA1NIiiZLYDCfupTVl6AnZqmEiqZW+LZsLqEuzwjjERpnkVWnfXJmIz5zxK7hXSIy
pdlN1eQkVT89iUhi62qdxDq3wIvvwOzgdfkIgFmSyDsbb+vsrKb7x97u+mxKpTUTz8uVHjZ/5hFU
78keBcDWyaEvgLnA1lqTtH33lYREEwsnVe2B2TmYG+81QqO6hkrglnpa279ABBvzbk94yBdHbHl+
J4K2NUGUnU/FBFxjKwyiV09Z8t41X2ryHy0k5Rz2Yin3PfRoffGIkh+DHREW4I30P0J/CQ3Sgt4W
aFk53JHhB2hjGHPQJ0kL9WduLwG6YeJpnJacyE048+ggqc+TqLPTE5ggtYgp9CY4keTxvvnd8KFp
zBYX9EPQTPDDKh6aBK0u1edGrPS0es8EThPkQ9ENO4+BrQ1Fo7VCha3aAobYn+Je45j3eXaX9oFv
TpUU6yzTWlOoGDL/nyKBhMZpBWMeN202gSdpTE018AVulwRm4+TRqKyYFeJ6SkGDzBwCj/9bPCHx
58n6bGWnxuEey6ci1a7J8/0V2vDzCHXMl5whShdiHKRC+BqbrAPa/37TG8eP8P/ap7FhVEVN28XP
CCizetEowsc8e7vf+EasgdAgLSaW67STQATJIhLIGcyFcwpw0QwvtRshy83sBPu3BkEd9LDIMk5o
0I3SXfLxPJehnqHSfGcQG+eDBmrNRFDLrF0H8Ui85F2xEU88ci5npN5wyM75Ec8FBsRf+W/xsOf9
bqw4DeAauFaaM6QTfbHjWGPMZcFoEtRJ3R/SxnzR4C1FUNkim7Gf4lB5mnPc6wprxLm4sxxbH0/7
c3LaLbIwQrdFEIaTBK0OawrGYOdlvPXx1IURjIi7yqlaHtNFGLSx5Q+S0P1m2H4n+Lb19KG561II
L1StWkO1p2zE38LUxGaF7WV0wyqs2KiDFYttZ0MwTNHwSuI9ORI4LwDXjhsNgMHVLGk0EVlunWtz
TlOWFER0wphacd6i7LNceA2FoZ0ZSyQzo0YpLuI4sRBjVVA7u7NpN8wTjTpTQTQTlUwm+LkwjnoY
rWiPLmyO8EYYpxzEvXLJjVcaDT8Tcyj+sEEtIJhYMb+IMo96NiWhFRZNd20zJrerXN27PbZWnrJV
vTIP3BJ3gk/qOndycCxpbCrKGhQpa/v+ydiaN8qS9ByfJGzBFEfSk94hYGmzk3hkdD6eRbNS2D2p
rA2bQmPFmk4gC5FlyRcTSIfLoly7eKHkb2wHOc0hKpVCq1tOukxpCFhQlyW/749vq9/V0/jhjhZF
Mc5yLwMdFlbkKjdpe55jMYGEZ0TSx6FVw+e4VltfUecZ2cyu202UrsfzRiSTRpDVYsTOmcBzB5Yd
UWPPCnxznKHjFWqxVEYP3AjlMKiDqwhCSw34SbRIEOs/ygKovV5zuAD1+zOwUSJNaFQZyyzgQIHg
36FD91pXldeKQK6gbIXfajO4/YoqxZqUbeGVDfjq+hwUZWn4O84zK8dDsC/VHP4XnMlieRlr9kuI
2NxJ1HYPZLTe6rdmat3+P9ZojGAmwqgWDkjKMYHRLyo7mG0Typ0G6lTiEF5MZLOVIlbBDwRqllkq
dCh7YJvOJ4LIPiPzPT6OECBwoxLLqYmyKLg9k3YfeaoGCkRtQwClicx072I8zymkCzKot5YDScyi
V9o9jtyN00RD3qZGyfh0qWa/X3LSa1OazCYvTdU1iGLm3AvNXrjqmwfs1pxRHtJQpUC+QkwOcOTI
Pxu5F6wyAdqn8dI6aaexNjjTWe2V0YEI+y03mjdq1x48ebEd66H9N9S/4DIckSzaA6FtuT402V0a
FksuqyN4lTVW/1xeJ/Durczwj6P2/zj7tuZIcXTbvzIx78wGJBDs2DMPXPJqp9PpS5XrReGyXRII
JBB3fv1Z2TPnnB6f6q4TE9HRHRUuZ5MgpO9b37rA7iD788X8G2n2J9/7M2FLRo7fOUyQG7M2DmR6
dXikRacQOxOri1kdZGHNWEKqJSlmPtg4UQTXcWaG9mY1QSbi4JvjliSr5IJEuj6CVUB5dTIOFctK
0z555Dqg79GpezY4IKcPrgWugUYq7MDsLv0Hrsf7gI09Yu0KGBYpeVSj+hrXJYLaSUbEsp0HkTd8
+FFXrEhsvLTY2UaVBcVUJKK2UJf39c4JlyAhoyjTtYlvCYx6nHYtb5s1/CF5y9JW+7/i5njBb+YB
P7lrn+0Au4iKqO99eHYj2SNdId/Zx0E5uglb2/i7DmyoEwHEIAvVWGK8J0VkU1L65WWViL/Uw4zs
9nWpz42Ko6TFdIMCiimD8TD2/rxul0JzUFTZENb5IOGqBYRCAlXX8TymRTnEfUKIgqjS8zt8S67j
scmHcJrenLpFRO3C+03dCfgRMxx0i5QInHD0fB7a0p8z5QNXSZgz+z7wGRwgF14tzi7GR70gm+8a
pSnjr6Na3a1ZA38LgSJ2WdQD9iOoRIucIN99EzYG77rBAkB1AOPoTBPsihtnnRo3t5U3X6RCRCSS
TCDHLOGaPi8qZttCdsMXsASpn5cISd/1uBYnbYgePnB0OipvVlEgSRNTsC8ILBhveorA7jag9sw7
7zg7Bmut8OIkiju1M7Mf7OpVV0kA5zGwAieq4bYcdU3WIuj95HqM3QuLSEdH48Lxfvv30nVsnaye
MTfW19W28ai7hQ02DORsBWW9CWakeuoW+2EdI04EJKONsLq+NEYMlwWd05AEEx9O1KnA94LFEqC7
KdDyZGMK0IroeUhKJFW8tFU1H4fSE7mztBMSPOchm0oWHWOE874QwiGBXlkI63IeQDfegHkzYQ1R
ZJmlWEwvLgfvfDJxC9gPnuZ0sefC0ru4mxFeH1U0WRS1qaDkZqTIa191D7PGKgTpmJU6dUI/SsgU
31aGTykpxuAmVJMP4/xSRW9X1wjYhTmuPQ6jC1uo0KnpC4sdAbdPxHpeYsveadB8K/wayiRt44Q7
eklnruKk1u2r04V2hCAHAVjFhClP3JgzjbvlOIdSZ3AQkcno1+AatbHeDwAhdjPyUNqEjcW8oayM
0rLs3pV24kMRBjHyz2AmTYQkWw9nTN5CnpPMQ1dvXTzJFz4oenYdFw5ZnqoTwcH6k+Q09Qwknemh
a4cqdYL4tpmq9y5gJ7+cl7PsGuSdqZoexsF90Xr1U3qdcARFOe+WPnhfiEDxx9o7zx2RVIFkt8QJ
Su9iW+mlYzlet0HnGwmDZt8uLstsGN97BV67rmYqHZbye6WasyhaN1t64u7NBFK5DqtuQyuv2dAr
z5yE3alpkRUOZ0houzvvrW3LIecG52UVL7fGjb+6rZnx7A3dj4N3jySTd12SQ1Fhq2vk+iOIJtjH
kXo3B2xN3IbrndOEz6ARkP3ct/ChqXo3WQU0EL2VcDdnTOUVbhnmUOS5W6FZGDtZZKMYzoKbk+cU
DbZJ7Cdlw1/bqV0S4tZ2E5duk8qSt+jh1xdt5yaLnWYnvPGe9CzaAGgGV7il/bgl8XRquH1w5PhM
CZ3TaFJnHlbw2RvK8hXubdCnxurMQu95YfxBOcVDWC5NOnEi8wpPM11GsmxVQeVtE9R17gRjtK/M
fEBdQpIGhLH94nvwqPXtIV57uql4QPcLms5dqIyTr0RMaR3BYdOKeXhjoJzeLY6C0ZLnQbta4+z8
or3RTbkvXivetke2EHk7qOi1KqAUHyQ5IFhdnYxiwa0uOidVgqlNQFy5afzgwkJRPIxcYidvFM9U
ER2lHL5LXj1XK/8aI7Eq83p5ZrTjpzmW7ZFOI7I+cX+ObXldH247btshcBEfaMXdOgv2peHyaJdp
pyX2dFo4yxMCrgAzew76Hus8hlXz4vMFY2hefJsi90tRm/XZ81b1faiLeefZ5qZ3ugaRH0uEV4z2
WGyVbUhehgXk9lF1MbFwE7OO7DBzFwrTdcJxXCDhNSH+IJNljTa9RfxVjXK0IFN/jqZI7UtHI6F9
8L8Ix5rjunjBa6EFcxKLgIqkKEHadFl9VANhONxhDuIjnk4uWbvCaNOEr2KsxrRl8Lgvl4ch6He2
c+F/qlLegm2seEpmb9loTEySgMfYBli5PnglH7JuiJfcdSOxqdv54UpNTfVID3QdjyUdN/5EynSa
TJNXDOuUdk/wSOm3mnU2bWKNpahZPpcwfWDTraBiZyo3C9pVHELbhW9RNc0gBvvYs22JxC3epnVh
hiYxusfp1DvbcKotvuX8QwfGIsNtbXK7BHeMVfduGJU4YpeslGE2jW3WdZjr6S7VxZKSrr8r1ggj
nnCF+yImOAdqwaIN15Sq8q6S5kb0802BN4R5aE0Ynb4WA3DE2Wl3akI6QSEoZJ9TC62Ibb5aZ+GI
Ay0wDJphPd/YxFT+CYT07nkc2dU1SPS7jnPyRUXOrd8scD8kYT7ApXddoEkqwSJERvhGGparek6m
GW8lTmAly1t85aOtCFJ/yJQUlThhZbyY2YUxH2922BcelQNnsBI5ECr0jqbVR0d0h7HFjhnp52sx
V4Viw2M653Jy9bZ2ORRQhYfSkPHczsxg9KI2LaBFY8etJT1erIiG53Ke1hz10RH3hWyr0m4Kp8n9
Kj44Y7VDnmYOTmoeDcUZM5yDwcIpOp0vYXAIBFycV3GyejotBaxjhZu5c0FyIYddaaGxh/tnYgtv
yojr3zZkmuFLLMPE9M6cjKxzE96VCrYNvD01M4fjE6LnUuBI+yoC3zX27nzgGokj1u3YFrDUCZHc
Lnd1B7fsxiIzodvzJkrgTrztWvvb9GkTjfFpiVWflYxv6ghb0FQV647K+U5MosvJUJ9puJ5bxJGs
iSGqSZY5eIbUN0jbofu+rK0+qXGCyGkIG5GUriPSGDzyMYlodOMOZZuiipCYTUEIVVSVTYbBW46B
6sHX8B2MZ6LlQXfGJnLqY4xpA5pdedZf45nC/JZEOPNNWW7dme+dQuZjtLTbeaJ15nr+UTtqhxyC
JWNKVbg9BARwzJav7VubydjBHolXvlw7smVteO/1/oXFPGtqDaObYD20zMjNcJWx8nH4ytrlBc14
gXBKO6R6Km5rGCubscoxRCyecKbATq7E/0jYbk1oMyn4W473hVAPq6MV0rInzhLi0d0aQu0JnkO3
cRVeVdbHMKRrFpRySFG75UEFI3Lb9a9+FcYbqZFZUGA/8AXc9X3up46nULaUdfeEOPb5qV3XbcXn
jXDc6sWhzrANACylsnW9FKFsMAYaKQgaI3ZDYmx7Vh7ISsIP3roO0Wkk3LJx3HeT/sIpuy0csbPL
ii8xQrMfxKXcSYZhJJZbXjfdpuXcORRa79HEeFsVefOJ996DnOSJ6BDUfVO2+4Zyjoa7pGnkWLwp
DMMRtEq+7fOq871D6QzsPfChhht80u0Gvu5HHaEmEzuvrs/rXI5J3dTgB+GYDhekBvJeYvdecirD
Z8PJXRTOdRqDP6qi5nkJw3Ru6BupgzcxYaLfyEWng4c60E4aKEDEyyRk8r6U6yPV1WbxyxyJT90+
6DtIrEQ8oqJG+RMV+tuKNai0cLYy6ODcQtwpn/1uzm04iSwgXp2bqSaZXooyLz2G4ekXMOXexnW9
dcfpZMch06reVHEL7oca3lxZHqqFnxzeHNfK3Hr4snHn5V05X7iHpCD0DQ+BExepXHAmrBIHqU3d
PvixGNLeipBmXPIlWwTpkZgMJ4+52MOX0tm7PK72gEDpnkDnoUsEcHdD7WYCJfQtGSqR9Z59D2Zo
KQc/K8tgY0rh544bXJbGyU3XLwmzunkwURecnbjJeBicZIPSUACuh4YEeboQSegpHZF+jMPXb4+q
7zC5n3A+irG5Ii5nsjqPdJVb7k7pMjT5asOcL2MeLR1KrLZI/HBC2WdotlgoLLvwENngkTp9uZc2
fKSVf4N7VGHjGbZKx5mcy6xmdV6QeLO2SHZYprw3fdr39Qbd1px4ZOrAhgTxLmYCMbHBnLhxmHqq
3K49LhZP8QKsGRuIO6IUnL7bRrNdgbl6wjpODgxAIegSkNfVsE47od6+o6ZJbdEdSa3urTPdxJr0
qVn1dvXit8Lvf4xOt2WFnwQDO6Bj/RHp+gNbENKFy/braqp+Kxfn7M3saXBBbBeT2cT9mCGHMqsH
kmohUugrsqBDOmLspGvv5WREDrGQ7yLmt+DHpkorkoTDnNQdgwN9t54a2XxXdQUQvVwQagzGQzDa
+0j1KhGEDhn3YSrTwKtSNfTDyBoRYeBq2ZB4R7TPO0qiOomH/mK6agdvmIeRVSdP1imDw2XQ2axy
yjfFJnRg7a0f2290aO9K9GDLCl+OEShC1UFiEsXYDEsoSuOQF/B91eNZdyNeIqhFNt7SksSS6nFc
h+8RErjvIhl+J7M/gxUHFkXoAxIx8YVa4yN1gdJslvKs3PXEouDWC73bqYfdv9DhhhLd59xDgxUH
3qEBmYQ4tkmaip59JTDkLFF/4pw0/rcmmG6dWd3WpLmfRo0BnJvq5bvFkqh7ci/Hj5qAjQ1eJiHf
+uINGoR77b0G/MPh45o06Jxi19n7LbSI+mMYozvt8Gdj6/eyajACUIi8K4s7EXoViIMLfDGkwa7i
Ire18y9j2y6Z33CO1RGg2Y0URrCRs4CoxnbY49Oi6qrUmjKjhMH0a5JNavz4CMknkvvo6h9WDUJA
t1JynqN1vRuAmlzo9Xhv628KTaP22rzVXr667lY6AD8q9x70GnT1SHjqI+Teh16CuvfEqndAmc9F
495Gy5zNpHj31+6+qAHQNF3Wz5gj2uW90aAumz6vi/AcKIZRyqy2Ci0bj5FIvXj9YSLuAa4NIJbX
4U6PbjbzKmN9u8G6SOde5EC9geSi03PVHW3Jbu7aLdUMPrhLvA2VRC+Dyq5wscuRSgXbeeknMKKx
xP3psI5loso1WaOuT0drt0Y/swkcIXGZVqFvywjvrgt8DcvkrnDNrVQqFy7fEBg3JQjoTZcInauB
+ag3m4S3eqsb1EHOEwrZXe8FKmvIBTa6IN97KlfD8u7xGaVWmI9B8W2x/HUS6JJneI2QdRtU7wz/
0Q5Jg4q84IxDGyvqb4QP7/UQvNh1eA5j8gzufUoc/1GDhp2VdjiEHLiVae9hYTOJJqVc3olyOZue
J044uKnXo+KSEri8xpbSPoc4pg35YWn55Mvowa1lUvY6K5vnUVzKevxB7ddueOoaHwTiL1N8DsoC
neHXZXxXQZ/MFtG8/qO1SGyNoAgGE6NZ7gcYUBZPpZBJa6K0Qc+/yBhvI8it/fAhV/Imiuh20q9w
TjosaKyj8R3q3pPX2CxY5C3zq1eDdg55dexGLfo0Q/UFEXr0fYVMciOm6UjxvKYFboL0pIRfZwyt
fAscqLPHImQ7j/qInaTfBfmxhrtq7B+Neiq0/9Uyg+kEUDG/xQf6WR/BBa2LswC/77oXEt9fQYFg
uLOeSrFv78Me/ngGSizsVv6HEx4YCXKEjIPuNSBHzwB59+6M3RBvq93xVAyh3s/rkomxJ/mowLmF
q+IoRW7Wk1kunX87wUrAQhWOhyAkeMb9AcHraQvP7u6Hwx+Nf88bncFoJRNw2S3NsZvo3oy4xgqc
s+6RFTQldZ8r/yNU605MToLPF1h8MuEWVVtwvn7LMb510MUv7gPCTbOxinbW/mCjhZMryssIAbHB
SNNpHu8iNIOD3x8jEGhl80rL1iYwKN77UbgX4ZJNrN8ShYgJoDF189Z2Kg384IcNwy0czXdF7G8D
8oUiu07yHqXpnK10ytGvBg0UO2WVVgs8Myd1H0fjwdYBTkVvAYEMCHS5LzC4rGuz8RkWcAgbHGxj
YNKhpa2QGhkATSvJtoumY2e7h2HpEitn+PvOzo77/d5n7HUE5octZTNP7DQGWM7Vmjho2JoZCZiA
YSb64lUwLZ7Ag2Ffi+LNUJ67JHg0MPlp7DvaEby8U8qr8NBZ/iWExLhfIcIGqD87N9zxvno9ukz7
PNevhhW3PoJK5BJmPXniDZYRx813JSrvwjy0DBE8dYxiFNtn1d+I1n9eiuVbozYEEaxNu4EtYt7T
g9OaryX3hw1Bvy56Dgw6wMILCE/rwdvWAoxVfj/2cE5358jFsSufHdD60XDX90V4R+bmMg4D1Pc0
SBeBcXldn0xZsVQ7AaabXpjrsceSkOF4s+KOHjBAwHBsHhO72GxwFxjsDIdefvgDFM2BkM8ai4fD
kDuJ5x6m92Tch3ijymHNZNSl68qTARAg+AUhAKmxxqNgQ9JWYDHxCkkN3mmqrzFNRU6nCoh6m5AO
3j2FyV2A35HTZj4SqPzVZDOer4T+MArPoQ9SIerhdbg6R2+COoJbUUTw+PUmjDjA1unecRoIGG6A
Lpba5AuHl/xQA+cYEhOgZCfuVim20+IVSfNbNqvcBGdWN2nF3dT1PmZS3oZxsW11s0N+5FOot8hX
vJ2KOQfunFF1E7hjyodtJ/xbh2OV2D6l41sZxue4OqjieQ5e0eICRNC3gWNR/kpdQRFSp8XUZbJF
ACtyKIM6bDZlDZcqhk0QG2FXgJ4p3Hbr8+LW+Aep3ht+W0JssOpC7Lr+zCIP1PV9w7os8qvUq8+d
vON46TtQPOGF3AwJbBiSyKyguOH8mrq3uCjfZr084TB4aSY8OBb/cG3zMLtQyI1DQnq8+Qo1TGRf
FYFtFW43RoNp7KEz7q37hG6qzsDfQeoaqY8MuCCeaDFkvtcA1RcvMSVpYeyzopvyisqU8t3RBTAK
8B7K9tkZ7gYNW33LA5iwlSdQsW5nEI5S2aMPFPsirmDs9+4FaF+99rlxvbyvnDARwsl7ZzkIOiP4
iqCuV8YeHa663di8F+VyQH5Mrog+IbgwLXhxX1OF7AyEr3JNHsA7fZEVhtguojeNCrIQ3KYuQkRX
EI63vgpvGj2JvbbwVRsnGu2o574EdG1zZfSXqBYORqGXYfkCC++cBipvBzcEHDEhZ2m8ZggbdEMY
GMu0dO89Nry6g/vGjXlpUesnUaAf52miF9+NoQ45j+1hpDhfhmjL1H5Bv91WBw7Inl9jHQBPtju/
mVMWPvrrw4r33fXzCEprh+ut6GEOJbSbLFO4wSp/8hAhMCeoHVEwMeW5GxV3/ldRB7HZRQN1/I1a
1yDYjz462DRGtCqs44oi+lE3Q9jfoNYe79qOTeelGMFSYTKovkSqla8FdYC4FLonid+hU+HKaTbR
2vsv8eyeW+E4XxiR5Em7i9snESu4ATwNUF102s9/Mc38g8H3J/IF+sO+iTEfvpntYzveuva+iH7B
cfwDStJn5wy3X5UbhB25EYE46H59BHHl+T+66s/RVEMnygpBolA+ALhBsAIaiLVc47Q2rv7nmPe/
3ub/Fh8QSlSLMLr7x//gz2+mWWwhZP/pj/94NDX++Z/r7/yfv/Pvv/GP7Yc5vdYf3ee/9G+/g8/9
1/83e+1f/+0Pue6LHoXXh10uH91Q9b99Pq7w+jf/f3/4l4/fPuVxaT7+/tc3M+j++mkCA9W//utH
+/e//9W76pr+6/ef/68fXr/A3/96frWvbx/VX/YdLCnfu//nNz9eux4f4vl/i90w9mMXHZZHrt4Y
08c/f+L9zYtpEDHmssCLr/wkbaCUxy+xv3m+y0iEA8ILqH/1re/M8NuPgr+FceCSmNHYQ5guVLf/
+wr/7Rn932f2Fw1g0ODt6PDBP1tzLIo/+6w7HDdD8bE7ALo+YY6V0pC+hWV0nEpUNYUznoOa7X2L
ZGet7XYp5Ssgk7MB8ps4DfkFXe43ruXnYff1Mj6xpuag983Elu5QNu4BB6vIpAF02cc1/APksBmM
jVAKYoRDFuwQQYmJNsVeUK/DO+bNzxUtThy9SOqN3iuISqgdnQix5p0fpAWAjY2nq8dpwBAJA4Xn
ql+AJa8lIoxMefGZMBePorLjtXuohuKla9dnAsRnrXEcOHIvK8yH/dliplJ1YldbJ8jXCL1d2eIi
B7p+BBHfi9pkMFA6g568IaHJpVs9tvVwYrViiewkyBXR7GCM675gTvemsVvHpLnBtLPPfQP7yQrT
jMAI7Ov41zL1v6LP/pR4cr27n9iI3jWAr2/n8RBjvAaQIQJOhy+/FP6FRxaXMXlJE5MsrGQ2FF5S
8OZmacoXo9neCEUTOqPi7yDvY9Or34zAmYNh33g9kGN7CvHnaZqxtysUTZGeINDAOCtTwA0hK7mJ
S3/EuKMWmBMBqFN0rtK1XaqkouEj8zT6IDbet+2vbF5/Krq/ft1PW3Q49/Dhc+LxsPDpXFXyWAYr
2vxAncCOdJORjlUqA86+cALCz8ImEIyqMh9X0cP8vN1NYbkpGvFQTtU2iP03KLwAO0D/kzBRfSXG
x6CVquAg5D9fhgEDnV9QIn+qQMa1f9ZyKhOPS+m47cFysYsL70DK6Y4RRFNRfikgzxii+ZnF1csY
upiZoAyqZabslKHkQluisIq9tq2yCWs3qWMoukiXxsxcZn0tvdZfKEZ+qvy8Xucnjp7UjQSoIe1h
GADLX5HACE7Vg7xQ6Y1pP4s3G2DxROaxIuXDajvUo1K4OzqGQGmaG2O8Cf27+QWb92esy+vlXKmf
v6Oj9Y03zX1Y28MIQG5A9kYwvMkx+k+fypU79ruP1zIGO8W19kCX5qat2hvAuFOCoVyfBaMPA3Km
oc10QwzzKbrmAWtdygIDdb9+EHWHmDgXZbDoj0PXoTqt1JYEskxYVby4lXoAw2YHj9OP351C/9rj
f7+nXx/BT/bS6BM1b5kwdlxR8B4CdAq6yqj4wIQDWBBsWQORql/yd38qlLje9euh8rvbAq+9Dmyr
AY6vZtr7APXDtsYtEtsRtBA7BMcJZeJA0ZwHS/rnX+4PX5BPJDquUcvNlUZ8RLw+0CU6gmkCjgh8
XJNuCn8osJoyu8zOkxJDWizlrgyDjXXDC/C7FtGffY/10UMYPQLsqYT7tWxhi9vZ8XtsUPbW0QLz
aRbVv7reP1qZn062MICtGF+i5tBP40tTLKBDFXGDDWRYr4/jdSzszvTmsa7iJ4l9Ko1o/cX6Epxs
EaDj60TuC+QD95hB1piTTWiOlQyP01zApMy/TEuDGK7Yd7PGc/Kudn8hefrNR+tny+jToQHYEElu
lLQHhhZfBOakqM46jUwuEj5aCbKBWjcrEExEznCMVCrjp8XYHwaQTobAuYPV9g6D43Qu2xdnRqCT
U+dtM+WOKXbUnV8HQ5PVFjdLUD4QAWz2zxfIb6zCn133p91fa6daaoz/D8qSXNfETZzBj27WvgF9
SRXjKZ7WMBfLzFM5I+d2nICshMJ89Lwtk2qY+i2gM8h5McFNHMxCIhhmwuaLwjkbwzMoBVAK8Zrk
pKu2laowdvL5kzOVz4R7T+gPvsWYkSeTQjxxVyDv2ZO5iO1FS/e1mF2TeWw5RjUDT0uPTw262z//
4j8lc+Jt/Czi5VCxRIZ6zcEvZRrq4hiG/FCH8ccYwBBADydlv+J5HoOVbKjtjy7wf11p55/1/7+V
/7/fdv6ohvus9dVRj5EX1uxBgR6RVqAeptiNRRJ6nTw3KDpiqnBOkRVgoXEvitC3xmn7tBiA7SEB
yG5DGiRuBM5LBUNpTFHe5xq99RxcjTg65OCAyT+ItLF4TnJu6wzyznu2aLHBtOgIQ5uMNPZYQ39J
QcWDzlBOmYb+NY+jNt7owb+JMB/egn8Gaa3/usL9DGXcCDFErTgKxhXJ9DX1AfKAxYAjCxPo1r0Y
60+bUdpvAS8Jqgh+BqBLMdVFYo7un1TFvkiiXqpC30SR2dHK3NSC7BoApPMU2k0r6cufP+GfssKv
T/jTKcfcborC0R8O7owCuBPtYzfSNmtGikOPAC+Zpd9viIVRlTOgSa4mtL0htswMR7XaRChUIOel
r7GEkLhoaL2RXMic9/3B4vxMILD7Vc1Jf0arvl7rpyNzNL1oRzKMB5dMSN26zOMJ3M0zJdXR1MOd
WiB2C+2NX4PYBj8PUK7VdmDrOYrabA1Q1/j7lpSnuSaJAT8NdJk3tvaXUjZHtKe7th1TE7lpx+jO
XlkfVOCb8kPp00NUY9BivmFCvW95CKie2YsK2dG33ZnXOnf8+yqEGtUm+EDQD2efbUSI3UtW+X/4
pD6dwXxdEAYNqtYBQ2a6JS10DG2JFYHhcLH3IstSHoGKbNx5TQ1kA1iPbuas8XbwgvW1cKzY0XIF
Kaq+5s+5LctIG9W5549XuFTSXQeS2q8u9meqh+uj+nSMO2B5uQJnzKGsVeCnJl6AeoFJd9spw54F
/PIzUBhKyCEGllKDLkvEBgbCnrh0GnohuKLJ4hyBM/ww1ZhZriu1t/GokRyrMUM2E4FUuqmrNOw+
/vz+/qb8+8kmzz5VAcssTAEupgGTz0WmDR0wjwWtaKe6wtuMcbPmRDZ9blE9Zws1E8DdK9dhCGC3
Kdqbci0urOV3wbq+NjOqtQbkl7SpSpnPQ4jMJZcHSUFpjLFECf5ExaoNhMcQFAPUShoGg4lWsTnt
vOJliMW5N7VIfYHhK9gvakf81gcXE3qmSuIHrVf7SeEuCyiHPUJJlvIScNSB10KSd5XJ5BUzXKqX
yMpzMXnbhlb1LacSy1ecIkfn4bwCZBXE1SkJKThDC2Z1drzW+a6et90YfumBmqWcGQE6Dp6QX1VT
zqaIbP78jv/h3vOpjvFaBbzerZoDd3rcqgbtRdddRTJTzed07JVIhUCUptBmBS4K9qA3d00e6wFJ
dKQLciRMfVGLfS4ouEpxBawVNNJRqHBPOymzRRPvFyfRT31irgv6U+lipkaD/dsA6VbRFzn23/oZ
9z1w3Wdqg1fjg1AZh198n32pfXk3VxDKVcZiSwSBHVA2OI+tX5yhi3tdyuLy5zfwjzom9qkuIdhb
5cz0/6LuzJYjN7Js+0WQwd0xvgYQcwSn5PwCY5JMzPOMr+8Fta7drmyVyert3geVVCmRDGJwP77P
3usgcdQihhaa6Gu9JDuI6MUh0qzx2ZTYsDHdmdtIGMLHBDweslo7NdjX7D1rionNHwXpGgZLvG/6
IPyH1+nfXbDfQ+JymG3m+OoVR9pl5D0njmOqNtyrzAJr0Esw2n+6+a1bKBPYgF2aUCSZ9a2dc9qb
ssm4jfpS32ljL9EW9NJjPM4/Zlv/zfr0e8Jc0FxwqtX7WBjpsU6bjaxs2ighVsn+tRnKrcVb3hcG
nWvTY3La/T/csXVb/ZtF5vfMeS5zXchsHk9BLPZdGuz1tdOHUH2OAscPsPTDN/dr0/ZTelBBEjy1
bbAnhUefaAVATO50XhRbWtT9A2/mb1FPPNm/R9O5+eZYCzGdsI89qSSzPNUNM/2D6S5IGEOctugq
Zlp85xqReFYKFZU/DLQALzEWc6uYr7udRfhZxkbPYSj5sBztH3LsfxtJXT/b/97z9KrXpv7UR1hR
0XTC94Bi+ZeYhXviNrUHGdYYSik/43g4p0hlHUIbfaBbbECDNwilHwboI7t56OMT9STDgUJrHUaX
PZiD2gKVfbNtznfo+9ui7v4py7a+gX93n3/b/4JMM223c/qTqIcns3Od1SeGO1JzaKbmbyLt3seQ
/cGYsQwbHZYWwh1Wjx3L7KOb3NKubRyWG6O31S5ceO65CBLLGOJS7Fj/9I7+XSpyvby/bXmMJFgi
bTT7kxQjFiOdeDfhfg9v95eqezIhZXjbuuNTlUErN8oLzo10Y+twzIycT1fTHl4ctquaCbwNxVg/
+lolu/2fL8t/pP5f48+mbMtf3e/a/r+0A/6+R/D/pPzPg/Lv5f+bj77p/1X057//S/S3rD9c00HS
d0zbkH82Ev4S/dd/A0wL3Z6ejmWslMm/RH9N/8PUJaPc4MK5uqRnsFI7/5L9139pGgJV09HxQeom
g+H/E+H/z23n/z70joNxl2+jBP5wqWz+/q8ajqEsVY5REdx1r0bml+BpEiF3fMG+zJxTH+g7DC/Q
dH6IBeUqHfdT9GznwXmafoic8WsNSJFJ8+yCkaHJ7Jf5eLAKdeX4s7clj2dS7Khdjroo9yiEoyM5
9oanSTCnLWOWjyNvRKMe0ichS2+YWMqM6LaLw12dbCVdVkHoKNCM3Rw9jTO+eh2vY0/zivggOJyX
RoCGDYcLwcr3QC8eGL1ylyvh9Z1zVaOi7Ew8o1qNz92RDvEOzWReHoKw/uw19HUCCneurwn7bPbG
Kx3m/z6L/0dvw/9Hja51RN+/f9A3uFc/mvjjfz7r61f896MunT8snmUecTYhSdPq/7S3pPxD2UIw
FJdn1lTmWhD99aQbxh9S2ECZTFMaPOqKlfev59wQf0hjffalgWXSWEdm/QftLT7V/1jZbb4Tnjpl
G6ZLZJsg8W8FISCpvpADIKnCUu903B8ILa0N4u4f5GfFb/T7j+IVshyldMOUSv0v3k49m3PVjyO2
3BbfuYbsMH6Fsdb7tABJhFSfcT796mdMGZlefI8FkmOK/ROncOZ3bn3HpnyNYmvCpiBsDBTiJVzw
RU9NfqzjY0cqc27AZ2lVUG3F7Yyj2i8T4uB0vPE/Wg9WS/Fm5e7tGC60M8gI6aN4bWMSbYUVd5sk
KE4BCYB6wPbBGSanrcb4vfJ+CUgWN6XzucRMUp06hnHrj6nS7+fOPFeauCHN1x0t5VR84v4r7plQ
OjjGrsrwbCRO/Nha6lMNk/BchYOmKCfPrDSLaBenVZkpjFah5cnAesps5GEi3IhElngcZThz1B9f
gTLvY2d1dwfmOa3N3Ouy6Ujv6lD2KYNOzF9pYLLF4e9I0m6HEvNaOBmKHPW+Z03h4k1COxYAAWnr
6Zc+mTHhVh8qzE+jdm4d/LUBactNasW3usA8Z58raX+N1c2wjD/XddJTOtM4XOHXVNz+nOXM2V2/
YmrmazaK53z9UI1CB41F/B6VO6KrYpPHBj4xSgKpN7fL3OAxUh+jvZArK465lhgU1Nl7lbnaxrpy
wO73dJsKzG24mQ2M3YGm33VD7uK7G3AJTa9jXobMdlzewGALv8zKT7Bjz8BdfIi+GN+a2PZMq9Y9
/JL7q5VH7PN01bY1ZnltTDVfS63Ua1k56wSb01SJBHH44lqonZFLTBqG2EuTDBuVm8qj3dx5+NU8
fggRSRONbp6fNLd7bXLaZkSm0UJzd9yR04mr5IS3Fe5DsBAMW8ZfotOAI+XWNrWGTZ9Ui98Eqa8w
DWxYYX82ZDrLnAnMqlSjbzcNP7PZUsHwx4qcVjbP2paRPZtyxObZZPaeAM1TnRBo5gyJ/3y5sWJM
fByET3oETA6xEDNNC+mkdpmPIRYKb+GGjFU8SSJEXtKkX62ut5s7I8fCGvF/ZTuWSO1PVVUzrUYA
Fejs4sJdnDzEu56z/+08t7XXF8XkzxoR/HB1+2ftuKGpkLbWD60pXgeoEy03R3bZUdPlOcPhmE80
CCMxQyDuSt/p9V9249yIuv1l2u2PKa7NDUJQQQQyrDfEbwwyPxs3miryRaSA+UNpOHwAgxrd6r7K
iRc7LZyT3vIPMjcDHol9JcfECwr85yWusWE0n7u6xVClpfc13vF2JlAZ6N2X7NqbYqjPU50RkhkI
5CUlY35NSHeLYNbHpJl+G1Ybt6uyPckrnuTCqyMGcyROwTi0B7MbcPQ5dPNsk9E72LTmZvxoZoLO
XVPNR2024+1oV5w79F/CKbzMTfODDsGF3lLEjJIg+JbphDQ6ovrijtLn+EffxSTmelyZFsHXqbY3
QQBcLhf+KNqfziCeStB2M2g/1L/injXvvhyqI4CIs3I/c5mUiPZDjAYYHCpLMQfX2ovlB7mHd7dP
YrTa5X4cs7uh3/eNe69c4zpX476uMD+F2hRv5jiYSEPgFcAcTiLV3IchE4SneBvkcPxaC//6WLif
VtQor2d6iWeG9Q8x2t1OJqg+NRHmLOlhDsSFV+WkqjLRTNtCA2bRF7CoaB+cO7rNe9vtD0ExMuiE
3Kc/18FVFwAKLW1TTw2uPlcWhyW4wu6gZHG9JHg3VU8C17xLhr0VTff9VL8YvbpUxvBUkHuUVbcf
xUzINdzqQ38O9GFHhqG1nWOzTFurC/1RWb4Z9HdpGXzQHT5lLqWSBC6vB29mrW8nHJiFbu10ffpZ
d8XgJ7l5EFNy1hP3QPf5hTCg3xkHZ+RRQWnaKPyREhGPeRp6jIfS1T3bnnwIe6w2Flx6mw9j1PVt
wdrP0hudYQecR4cNLxlsfA84LqOlIh+cnbRE/Sy0UfejeU/w66D6Apdk4l7nprhtSyFJoJ7afNuF
aj8IeKBZvCfucAl4KVO1POKR2QM29qVesnN2U4Zipn9OjuZ3qdC8qCU6qL5ajSPvWGtfzsJCOOdo
FLwmdXIDM+Iwg7LVW2V6LNQ3pR7TAcQfKwcH76L7nncf8F7ORAWkMxIUnHACImfCEuUQXXx0XUsc
IiSbMVU3yOhfPYY4XXPv2rJ6sxr5XGvTQz02r3JYXsiEHNmHSB+8DZ2rDn9uJDheI6+p5IsksOX0
XmUXM+3HFxnT1yCX8jUu0mdmjo+4iI/R2Qo+ur0cuzG5xqn2sHTlbVGJn0L091n0NDUktl2c3K55
KUrnPnIb7K78BYpUz7O7yKivrSw2AZNpNonUEUyyrwh3JInAa2oFD81yI+vspjXch6ywtvZsPkcN
ScLeL3H3tRUAXZu+0a94rE6mxUl2jN030Xc/BgYd2/UuLY1hY5fdq1zM8zA1nHLNbWGFZ+DZ+0Un
KmlWe8RYIN3hR22bH9LUue3oRAqVEmvFHCW71nJ2Tes+FpLBc2nYbExjfO6dYa8t8qPtw0vidO9O
xEIyLeK5WF7LQr5rU/FNvPei59O6+3hZ1zyYjc7aGs+veWPULLJ0OCJjS8L0KWqtR6IQbiMeVN/e
aZH2OBrVvWPflCp8DEf3p5P0mIVSjhFpdm8Xup/XjDkrFlpHaDx6Ie7ZLvdZa+xCw77IoPo0C1qA
Vun+FLV7+XLxLEeKA4qhq0OCX0Rb3jupXy05bhdKQPbNZGs283vgzF9REF10U8PcDuV/SRM/cIx7
SRE0zJAEw5TQXz4b+5L+A5kLXP0WLse2XDYhca0qP2TFcAizaFe2j2Wlo+/oBtZ1CaOgsq6FCF/d
0PgwtOp+IRc7E87ZLJpG0qh4CvPwLSDRihZVnFdewJQWp7q2znHYXm0num0jE+e09dJE93n4PpD8
aLh9wxz8IOd1jlsHXK91MPXqtZptwkTT25j2l7gJ6AVb6tXoeiJalCNK3pSxc7AYNbMJFzgXrDGp
u1Z9TX9u0vTeUU9hPT7RwdpagqAQWp2f1vE7j3nIG6e/iBxrt53jshHtSOrIZw/zssq5GtJ+E4s6
SDkeEiHOhs4gT2MhOoRNCmfaNhwNv7QdDNr9Ax3da2kK6LbxyXQxcg8hjgQCYWrcJ1V8ofVepPsu
0R5D6SCkNqtli13FialOnNULttXyD6MPjtKYbhFBObKqHdyD0/p6FlbnFTmhqmn2Km24teXIdqAf
3LqER2I95RXUyzCgMTi92YSmx0r7DCKBLaQ07oyx2veMxV3/SqkoHHctR+brXNMTtsy9HiZ+q5n3
UTvDlEmvNSttM73O1V5yMSXRWKCzr2ICpCzV3aiqnR6K3RSPPs20u56AggG5xXbloyBgq3CmEy33
k7a8FIl2DHV7i+fmXjsvcvEX8bnM/c4V28lGhpbzTRmW22BfEysIiOdkOXuZXd47AxHEKMZ0rXzn
3dDbLTyJm0ZJwh/lc09LPQsGgkwAU9J2G7fWnhjCbTPx1VlyySRE9rC5kVjCYHxsK3kxO/1UWvF2
qThsmDfLaG+Vnm4TOpN5mXquGTFgYaYdCXFGusdepwk17mPd3OpNcDFsoscT8RL+Lq35dpxI6KBY
Wyae4j7fxSyIQ6lfsQV686yOiVMyzM2+rh+u4fntTVL9gpgq3QutzU/rnwOMIA3jT3l2ymNx55Tm
uVHD83oXHCoGLY32Lh74ii7YGh6uTfdgG18yjx7bShHWHvyghMQlJ6jChh9l5W5U84FY700QEaSc
4vtJy3a6DGgQUUVUD02ICcJK9/Vz3IbYrrurVdvPmabd8UjuaiqT0NLYCar9aMKlkA1Qf/S7wYCq
GX+xPB1cP+vdrcha34qSy/pd2qx9Z3jELx4pWRn7rO4P7dD4g7IPUYw/xMGlQLAKso4iW1j9tF3y
OUZGr9i6ZpR7Tf2R7kIa3fNy1JfgwVmjd1XEdJIC+8lwO0YjZp4G4IvrN1z0NffQFovfGvXO6OIb
mZ5EN/Mg5UQsmRxJvbn+zMUmPLfeY3ekL9VaLJEcp9qQKMHE4xK792227CPVbAvJHRyXfUsafuax
UVO+Kwblr8Edo92WRnlfV91BWyyEWdfLivjSNIINCQ5/8GVPQP9VdC5qPB4cJriGKlaeg8DcbJiG
uEvnnlgDof9p3PUd3Vd2+H49BZfOTTBnz8Stz26vH6JoZlaz6Zcxpv+2OvbRwjl9unTUW5wNryBA
IHDHzzo5fEIcRwJEt720SHIytc9g+lhGe9dqyIsQGFTTWVMSo+ngZyTto87cNxiiTC3aszNc9ECR
T91VtdytUQOZtNfSZWfTaBvOta/x4kfx2vMlP6NRxCvtaMbPxrJ21l47V+5E9waXQm+A41S+DOxt
PsXn3iwORlp6uq3dmQaltuCxz9xzF42X9Xm2+3wL+3Hr9u22LcODIgmWxC4JYtMnA+I04W4Og40C
ZCGluaE1dHUn55jLBoRExKayC4fykAbjFUvMzqlsSFAWJELug554srH3ujnuot6+RZN2TfojcXps
NfcerB+7Yhz4NuHZ3my2dZxDDmdyhCiPRTmfZmxxRWt6IlNHBKNdENL06tXRahqfowQQD+m5FelC
Tj/GMBHUxDXAs7WuZ4Ij7hgzCzIQOwEAImh+JhVcBNGeUtverhcCtWYns+4g9RwjlbMr3AKmkp69
VKW4zsu7NeSnggRv5IAQ4FtF9nyY2IPniEg1F1Gl5DrBC0RWeLBU9ZCp5yzSwVDIbW3E54ZA54yv
TJpkUY34ipJyr6rl1SEDv+nbMy5fhte4xcpJfZpsuvqhcwMX7aHT5N5Qe4XcSjw8uXSMuvKkQVYp
ylxOF9gE5rlCVG3OWWO8V4X7EEDmKRByNvpcfkMrCzwwGRezt76MsfH6qn4s6VMwgk0OPjYcKtoA
l22buMe5GN7//He2mKFtavAcylH30umRt4vW/6J6zIzSq0d4oFautX4QOi/MbwZJN6rnUPtVgU/b
ZI6BPCR0DrAKGNaUF8RpGu2hGJfnTE+5ChNnvtZ9QKAhrrjXRHGJ1+RB6TjmRixQAplRTsI0FjUm
DCJDGG2XZ1rHoVcKmO01pHaaIC8J6SQyhdpZpZbm5S6qXd31cpvOfJ9pGG4bPDyj4cZ0OpriYI3D
XnfVO0GKZte3Ar6Z/kPQqjC09YcvZKnLuaeJnslv0XE8n2MQGr0hcXrxanp1y9Kmhw9hxMrUil/V
nH+DjODg52q5P5UT24qtjrXWfTSaPyMJxYxIJ5GSSTbSIPfRokP4B3T+cR/BPxjEjW07+9KSQBvB
0dP1vuRZvQ0FC1lQztmtmXfn9Z7aEqRVpbLvSHL/zdF+EFb2XSYMbJELmlFm5b/UoO2aiN9kabhQ
WRkdm2H6Vdf9LQEpUCBMRwHDwJezXjA8ZHCf+kG7pQZMNgaXNwxDd9vVMVCNJfDwJwDA6NSzEQV8
eM5vI9a1ebjVbT6NkX737nRbK9eEDrKm+OcC/mayL/Xuo3O5kBr6CsJQ8BgastsAhHHDnglqquNp
FPFNnt7Qv6jOEyS4nVZ+FEH7UJkdAzOT8LOzlmbX6PlDkdxaFEybsGeOU83VbrXuoOvpJxEBRlEn
8QlFtzhMls2VH/kszezE0Pq6vWWT8Uw0tpzE8SdOCBUUmI3NL4dKuFkZZ4veP8cIZlwoI9wJOBD0
6yqyvmME3wIQjjnSPeauC6so6SnPoXcfzAgZDYGkbZ2Ev8bQUDBNrMaz6+J+0J5mbOXHtkufSQAU
BB6vJW/QvlQzysJAhzwNJumFwnrVwjpD+HLr89JroH0+ZhUD3An4DUBsEGWwq7PWQ03pmp9OvHyq
lrvvNvUe8BCcpb1oonk3pvm1s/jYYTiLtcJ4LK07I7Tqsx4w1SQDOdBA4UAMLfw5cKudmuNfM/Y6
SFr3hCdxaLjG0bBd3gVz2QCVi/e6A9t/LJOvOubYPITmUx4M/MoT8lsdJoxHqH/OpvZOr8YR/KdL
FPQecVqMeYX2EEeLRKWjtO+4ZB11kh/buyju4q1NtAbpxNb9IIgJU67n30aEnqVHva/t2tp+6PBV
spt2khYOXz6GuNPCcQZUxSFwsQS8o1xC3bPrV4sW/0ncFvSJKKHG2V9WoyIEDUACMA69yTEHfygo
pGp0tVwLj3/e2jYYiQLq9tGKONfUdfWtVcV3JYfbqgwYrFlxGbokfItVL46qgVM/6GlwBr2zs5YZ
T8OEVElM9iSb5FNnaGVOnTOFrKXrqoT9s4Wumnwro2HRd4zX1BT2TS7R8lmZJ2IOZCk7T2+za9ZB
Squc05A1y22QM6pB9tNDaSYfOaABaErspfAdmSYxYCtijC2EGblQNd1HkfFuMmp20zjpWfEeh0bM
USmr4dzxU/qOFaGcrfekqQ5pXd1oI5/RoMDyVD97SwwW2K0uVbTGbuuGgRe/gqSC1mGIwW/L5Ifp
cmyvOhd3tDvcZrlVHOrPDvqX19cC9ySlRMw3S0yWvpF2Q7FuJZD6BoxUfb9hH3qHgAccV7AQgcdp
doZYH4+SgIvWITkuBQtLZ2croROKk4OWmXX9YRgygI6sUCId9sMwnQdHP2lLlXmyh1sd5d+9Xn0H
xsiVIAXspcs2W70ms9HsCPKXXlfqXh8bBXbpZiLqgCpoBcC8eIPnjlPR1Kf70XVu9TQ3b0hDqL0J
l6JcEst3YK6Xa9sE3E+z9hGX1DV8u+Qqk6XgSW3LE8TLGybuknsvpu/IsQ1f0/VD7w4sWSpsdzj6
SIckA5u/dRhcNSGY86MtBwtzbX4LmGybWli9V3fJ3hiGHwTUWfF4fYxFv5my9NqFRDlK58FMLfYM
ndfOsvifXE333I90t8SAGmcjfOZsT91RcO+DORHQncLqRhbH2Z2jfd9JAfBseInR9o9Ni0rHLDc7
oteZY5tkwPm3G0hqtTndWUCzOMBMP9e211Ihl1rJmvc0mWHnTjHThMh8BraBMqs4q4Ts8xv878w1
idesr/HmMsi+naPXUTmMimXMA5VURJg2egSEUQEBGOJTbusUOOYaU53bjzRgcFTSPAqDb2+PFgWI
NV2devnsJJt3YBXfbdUQL53VfjZ4UKyyQ5GY7Zclp/8zDVqyq2xKlhL5yzaAO6aa81KG1i4R5rEf
WaTXx8SY5luTHjrHNh5kCQAWVA1m87CKbmAIP1pQFTaWrm16FypKR4qRLnW7D1N5O9HFPORJ/rBo
P80yVVthTJAIDGM6kbKDwQAOD3qgUdM4G1acz+wbS5Ycxv4RkEJzcaLyxcBFu28W8aopsqtRYI2e
vsCFrSFWZQ5+OKsprRuQVD8DOWl7Qcv00Gv2fVeF+oVLpF/i2H4xQvVjHFFXmSUDjiEHKeYqAAfx
HNlEnBH1kqh1dulwnBFHtmbeIqWOVMLVrIAIMtvh3h1J5rc05vx4lUUrIW96Gff30MYrX3OQAcji
bkkToIi4meVrobmpm7wHCkqzRJvTryzqBepIei377FVfBnVX5I/2MqUoThoR/tiFusppqbRs49To
n6Yd9xflMhhxNGZq+IgJmWGUEs/ufDqV+a4eg5gzQs+Zp+18uq6jj24JI6ZI7o04OndTa/hQEBdK
5X7yjX58dHG/HajHPvJ0vhoxTQJoDDR96rz1OJk9TyWbZ9Q1w0Ho3UM0c0zWBlx6Eblxj40M1EsQ
7Xh2Joz84z2Z+tqLlnWSmW1+Oopzx7IwyHGwDiCc6PqXtmBDmrxygheR5iE/yqx50KZht1iGddDH
8E6axq1VYwpIwXwnbhQBF1aPYwG0aKRYahZ9QL8Crxrbh4oRiOfBoHFmdeWJZaBNlkuVyfdQqmCX
9WI3LhW4rXThFnEUG7OnbkAbm6vumGdEKyGZA6ToPpJFMJi9p5VoaMsuIKwAlotuUUAcXS84cmaQ
WJamUM8N2XQUSBJEhwES0WFq2TCkqZ215wi5xwufSsA0/kOIndHvqTnAFAHBlZwVStyj3hCW65uw
DeX0Rh00j/W7lsV3czVQyK3edUFUERP3k+mOgpEBT045iW2q6S+qbQaP0yOrULqAhBPWTvUGjClA
O5k2ddsRNVUzsw8h6QxFgZnvDfsjMCGj9i7glDjqXlUzym2ENDcEOUaO2ak3Vga1qql5INoAu3Dd
N97gIjylDSfGsadJ0wCclWFabnNj2XPqWXvZFKULOurYsHXGWnqiwKy9WbIWIYF7XasLH8e8P+hw
HaNJ9n4MziMYoNkXkmkVRcvTIIFx6tr0GjD51R8ZHYaTK7lq9NJLjKv0r+s3PbLUOeen0Rbg6dWq
MNit/u0lbdxr0l7AUiwXhNNNanScLnri/KL/Si2VenmVRL7DI8jD1BxaK/owubKWgU24dA3SJWb+
wYg0Z18305WtJzpU+bFXLhXrSnZj+VBHlQ/bCWwVZN/W8NpYHit9Kc+agzxpl/T/Vkj8bInuYNnT
a2UmKMPEzjy8aPQJQppRFdVAhYyqJ/U2a8gHBO73IjK22BT+UFf/hK25MFJr7XOF2lHJ0fB6i2rJ
Gs6yokZr9e6cyfaezkt5nPJfIune6E6n683QPVnIHzg0wx09RA7pXflzdq9ECoCfuEJt6zq5E8nQ
X8Jj2jrRKQ7mSxtTuoLwc/FkgA+pdNCPmvnSORXUFHkam17fKSOrvbAHsGg1jjfAwoNX0XC229oY
9MSstiV1D/ZpagVZxEdSYA9NDSCMI9sBNld3P1XJz2JJ54021wIlWzFKLZ18e1G4Oh3OHZMFmFOh
t9v4Kr0QZBTdaazilRvA68qWl3j+EWBj8OsyX7yCCfPeOGC+reYHrS6YFg0ucAfxUMaoGoatG1vw
scpPap0eJQS8wghPtpm2uPazbscvDmKDk42MAg8Oq33urQETbc3IjQg4WAdeRKtIRCRm4QcqNK7B
kjyEtrp1babZ9W3XwGFxj2ZtP0YRovOYEqYNXO0SV6WNY513wZmaLaYDwHKZXns4L0iLZEyFk2a7
0cPPBOQ2INcJ8EL5zDZqbaWzn3QIquRJas9OXuZOuMdYG+3nWh9fCJ+BTUuEtamLtIVUNIys5fOy
s2T+NvS5dpgXFnX4DL7LmuilLcvlUNZIN2HGNCjj6tYAc0OKD/xVKb+5vrX09MILaB45M984Dn26
Vhtav4JOyzmeY2UmbTBA8XIJrIkf59gDGN6w9jvLeawLKyJ1CeQrjbrbwMJwVodlxJk3phXRTOc2
YXCzqBuvsekh0lC4iGiXuHl7MaYWqb1C62+qOPPbZBsq2H2jXdy4aBjgZQzfSPQn2ZJnizuOGHrD
P9VR86SpFEMbYkE9jZNPi4Xr50SaX/V8t7RmyzKa9BpNWNXcAG++k1unaWldlH46GuhJIHQZT7jJ
Vg5xp5u4j0IY5gQ9NiadnL0UyLNzay5+5bKjT868dRrYXpoB56ckl9BYoaDGATkbsFfwnq86V+BH
NixLTs+baiiMM3N+9yQdzJVvOPrBdEdbbd6G9ngs7PiAc/+YYEP3g4E8qNMBwGw6Sr4prd5MMd1l
ZviIGomhqM3MTR7IaGsDmY9GnEJkbAo4dOoKhfzehVW+SW09uUhZHQLi8rQlFcPuEq9bq+MyIYuE
9dfZZJHb78bSoZ/aWRoybAVrLZhBHiU/A7RkgNnthvkAX+W4YS8vXM5fVOwcutyWQ89UApIviZd3
s+lPyKuxMV6JfTy5rbqMImRwT116o1GqHyuZCUTnLlzPvWVA30JfdNubq2ssl+lhcLVHacGRTWfa
qcZuMntgbqXjk789mEnBzL/2kaJZ7cx3u7FYgpYbJ4IsVujpS5bhLcpkdTFEGXNSxXxULJZfVf13
HGqJlyfTx4DVaDDEGpXkZIf9Gm45FiDFoujS//J1l2HfxfzQDGD0yUN8RkrcgeDYU5mb2attt9PO
7CUmGUGWmLPM21RDy7ErCOi23aVeozHWrggfFBaqTW7U3cayeOdwbfn1RCKITsRmoljfZ5PDmDJ7
/iFJumE7wWo2GK0XiLyARl0x+HDkawo4NFWouZ4bApA1qdrzEtJTy0EbFiHygkERZDfnNJyOuW66
t2FPmZUO7q4dDJABTvJp9K3tu7O8jfP0sV9wgs6aPm2MjJi6hbKG+3lASXZMnOiEVAeXyKEiyaSl
AAiwDcD9Zfg5Y+OGBNqQHprHOrO/yqSuD01BVyca0ma/KDybEhpmRVUDE23N+qEwMSl3K1XMkEjD
bfbAC7YJmRNE2yg4Gp2NIYups5csCH62mfsaLni2JJSBJHbqEyjz79Cpsq0bGfD6uvmIenLTL+1D
6PBM1oBZ7b7YLmJ+0YE4NXCjKOnMHkTPeCbQu5LMqRSd7M7Q7MBXLD71iPSbW1CGu8reCR2rFsaO
o5XxiuWNX0qDjxuJp2WM9ugOga9lLgBhq/xu3Wg4dgAcT8A/0cy3rhrq7dBoeBlCdZ8RTrJN5GhK
QHUIyHdS1VA8LYt7wM4HUrUpfo3SPZVO/dlOyevQ0TJYnS2sXkWglzsHqjKzAsLmv6g7r+3GkS3b
fhF6AAjYx0tvRFI+Jb1gyKQC3gfc1/cE1Wdk1RnV93Y/3odSMUmKTiAi9t5rzbVDA4jRRPabOodm
VzO9VP0eq8x+8pmN9cV40qBdzQQEC6kUe+Y+Yx6QBqCLNWMJvB/KtuXtx0lnOuHDsKyHm96B/Uso
p03tnyY0cDx3KUbtvqzAuRVweaEFb9JhzDcoLXBB1QGtxFC8DVncraxSPqddeExb077ps+S3Cw8c
82dgr6JCPok2MpeJF5cb33MezOo3ysv8wMlz1/TVjjjQ+6YMOWuGQY72OF6GlhWvMxfJEEXhKuX8
vDAQma1TBl0ldvB1nfhPtuXcYihAlFezICd+vc8zogNHmYGUbvWn1vsYclc/SEPX1zbTUMf9VnFI
6ZzbzKOncK+3xADGqRp3BE8ebaZjwmGqVDvosDx2fG6RW7ReJK6+KbwLU6dfGHVKqkAVxrRQXQyt
EwYZf2V5LEdM2rpNLV8zLXzV2QamYWndOBawMz5rZzNW7SY23+kPjuva1SGSprVxHGP/pezNkjUI
uzoMj9cu58OHQD+DX+s11hx4BP5rQn26dSIVrQIf+jFUrGXOircwAkRXkbC/GZjeOjbDKrR+2iLB
rC2SPU2QddWW8MCik5YYtIAMnmqKIIO4TWjxjaHJQ+di7mEM7P1Yxwky3U0FqpMZFRbRLV8merrW
lWcvLZXfEkOxrhzzy5ccUo2ymfeUd/R/I8jnutiIisJDew3StEFjGCcLMkgeHTSAlKsXg1ackN5z
LKOL3QS/HRZEs3glpSOA110+aE6EX2tiGGoo71gImKk1m1B2HnQAZLHR3emeM1K3T81ia0fdXvAg
QQoKz57WtT6yGlB7Te7ZJWYEXl+FCpR6VlfFKlCN2HVVMo/sNPCkhr/OLb7/2ujDmoYUszE6jSkt
4LkxPox6ddZ9mNDop8h885ith/712cbO/cxqZ1jB8aNKYB8p20/bi1FD4tKd2Ba0gXmy8FYB1c3g
WhosgwBxFsIvFbUWYj7J8DKzLaZPuUtNXEGlDnhKjlSg4VVCqo7xkjvjRqvG+y6PWLC1EpDmNC3i
hj9L1AwClSDyDkYM2zweUJvioFwGbA0Xom5/URPhIaaZH2eI4mRioC2h6i8l7dnBx8BuvHvCpu0W
d8dxVKzgsmqWZlLfkwuBdKLi3Sb4owktAXAQxGhfC5hlGui8wfBXk1Z2cKmDD6bugizdydiUDWAw
HI9LI/rMNBDjgene06O4oe6g1YnnO+nzX5yudmjBvtloVmwLnXMTeoys2vXQ8WfXQ2bA+bpqtHzl
BYAtvOlGSERUfm9R45WBwfdlO0DnWylMrqRyEMkL8ogWuJg4waM65NA6thUVE1mZDokWnMncMd12
ZIVTJNB1jGWz7HNiq3VOCmiXFqNPt4kmx07v0ic2mg9kzryRAwIeDS5xi3F26cBTY4S2mtoQ/lDO
Eg5DFcga22ah9onHpCLtCmwK1gySI2loQUzBypmCvZENT3qrfcYMXRaJ3fAZq3QnkwD5ts27rCgF
2zG/ozvUrnSCbMjY2efyqyZ8c1W2lrYOJQAjm67POPHVpVjcDiWYtU56t01quGu3IIvDj7VnG71l
ZicdQ9PGZkIwXgpHPJcKskl+N2a0RbMApmJN6Bk+VrlWrfhuJ/9Fxf5q1CFNBh59wpZgHF8Y9ULr
UffpkzCpRN1d13ucMkt1Y5Y1K+Oc6JLH+Zc1IkhEq/NoNfJoQrNoBCnQSVYimvBRoRODVTn0euk+
aIsQYbkIrbvOGg1o8uO70yVPCIyWZkeGT12dchB0K7udXswEpd0w43sc7z0EKrAIJmNP6vJC0ODL
HPeUpMMXzkktBYbpv2khcjsccOjqvgh8Y8Ih8l/omEIU6ejnYg6hZZv9cjvajdRNA8XARMKb/9FP
1WbMhLfyO98BCwx4OP4ukZiuiUx5HXuGDiG6bAVVqi6YBxmGte696lghU5VTip840c8g/deZ0cQL
IYotMM4bIHxAlB3vhpKwXZgVRtm+eCk7/aXXscMb7Ydd2neeHZHJyB5jnK8sqWynun2WNiIe5uvH
oEJ1ZpZ8O7yyWnoTjWG+xqy2OohrXdRfnmPs/Sq5C5ClhmU0MNPgNehxeBzz9NANAbKuGNhwxFAb
I14n2QJ4dO7aCt1GPfs8FSN1xB9yaeiKRY+aMINFyLTpkdy8ox1jOKNdsaNMZUcZhve6xjYcQwIC
FufW66aZsJWcXc08KSvfB5b8FB46HfnlgGRZqDB5zJoYjiCzrywSH+5YIYfU5TMmZ/JwrPEcDcOv
XHIENDY9nhFGgGV24aoxxLjoZ/Jms0g63lSVmdT2lfngwNtoOnL6HIcsORH9qrXqxZ2gmOxZED8y
UxESI9GyB4DCZd69moBwl75g0KFB+GIhAlheR895bx+rvpsYQLg4JZqbcWTTEKYHI/chNk7jLrX1
fcDbDCOXgkBQlFAIG2X7WjvjZ1mU75AxXR+Ff6RP+2ZU8LwFMOz+PVfsH5tmWgV5RMF5DFo0o8xf
UbJ0wVsrmRZWzbEAYwI2fmF6ERJ07TPxIvb2MSoqxyk/jFebTXEJ2pk8jxcp2fElOtV8X0FZdMfH
VndOnp2aUHrxgZipYaHyugl9fP5pcZ9NybGnKvF1wPBzyHl86t2aqjrYOkb5qVnNvYWYY6BBHvZ3
dGZ/Eb3OSW4gd3J4h0Z+AW53U3smINL+ErbxBw2iynCR5LgPldGeycjZVrTWZdLcE1ve8HY7f9Er
umNGyA60+3aCbi9dIKppAKeKmvlhRI6tGdkFRQmbyNx5YWx6RoN550b9TeNr54jAor7xYFlKGwET
UlGnct4ByKKsJTFs4bMqGRmTiQC87YnvDAjW+cYYbwLTLUqHHdujZ0SscqHlnOnjHhNAI0mWINV9
SqPfk2a91ZFz00XfKjfO+FMbUmo4pEd7etWgZytQtkXGgsl4+lzZLbJx8L81u8amZ47ZDO+lSLL1
9S33fbyaqPZhwuyz1kiBP2lPWWQSdPqtWeNJl8Sp5fq21U9jwGZuUvCjhgLrQlSmD9m0MSf3PaIs
4S8t6ZpH1nKeEKRFabDX4GCEKhEvxaEaYM+acfYR1uXGrEJ4qiWix6H1d6IMwdg5NKok1QxbBh5W
vCGoRbbMecMzOWLnkmxsWQTRJdAPCfi8LPObURZ9AD0+FKxGi5KsBap08RbQPCTsJ3z3bEl/1Wu/
9DY84pY+z5CyFJR0UDJPHztrnyv73ndZIYqsxvIytyBJkrjv0q0hNlnovdmxXLs1KKY8nH6L1kIn
bU0H+FK/xtD5aiyDWcPEjNqlqUzWHYdjykpZ1us4Y3DrCbpfxVhDGRo+mIxAR0FV2dMqoBqh7rCk
/5hGzr4HRNSN5QVG3uNolh9RnfBtpcmht/I7sOJL5lmvLXMgACrAjhQWEYw7nITsU6jkrZAPjQqX
QR3VyzavWSjVnF7Y5xcRJC8jOEAanN06NbRuXaqE6aBZ3WdmddNKgyOSTRZK9TnJ0PKWmkvBwGa3
BBqcfgd2vjAz+kWVfTKjCH/HNHbkcNUXNYQDTne7WqYq/rYA17rRc1+B3kWUm1nxg/KnT8Zym14v
6do4A1Vs+1WymuRlBmpfp2KekJ6j3gLEgIHJ3GnGi0sb1zOmbZnVe6+FwQAuz5hCJJt6tnQSmthJ
ZW7Jafo1p6PIwadd6QDFLyJqQpfgOtOcEaLtJfYUUmA8dQsSS3Ah6y5ixGQLuJWUnHlen3tM3qNf
Qeg+USvdCR42tVyEOG74mCPMB7A9z4hsxzq4RIV0oXhu5bQzpqceTTTy+5PnZfdZzZ7Sy8zfbTc8
42fBP6VhoioG967XLqE3nexK3uAXcZbzo0h7WWbT0bOHN+WCI3BmRzcq0Qvxo5Ao3GRB/mBLHAwj
c9cv8kXZoNRLbRoNFvuyPEqPaGgN+ieQgL98Jrb7Abg/vgIDUTT8C6cPV+3I8EKl1gmAZ7osZJNs
ess6+wanHZtYKaNoHyNLlHzdpieYse8zi8jx+Yszz+P4dnriLJ38bHWuix0sYGvpLtUER8sSvGa7
IGSKJtCSHKov1SQMXkklCpvh2avncw5yzUUbpk99WOytpJ2/qbhcHC250cJhDVLrJiPARfi0A42a
4D/4rxyDefzlWfljBOO5ZToMQttfUnTM2bIh+8bpuWmA88fHvFCPdKF+lQJ6cVEUb1YWs+Ub47WW
2Ld4yl5yeRF69Ju2TWw2n407vOe5e8Mm6qYRFl1l1NlZldyILjgnVULKlxM82YNFxJ1K2a6zvkMN
WgZsOBeJN11oTB9cGg8Lwn0e2A5DDAtQ3FOdL7ocUrfevqQq6Fj6aaqU2m1fhK+uTRKxqLRHpfhE
hiAjN8EOirXyN8IJEYb4/SGjP9TW+JZZnNBY3FWStasdIIBShmOzbIYnq7VuUgQoG9dsnkMHkYDN
PIlPGTRUTzlqjI1J9zraO1P3Nb88MimfRjX8NkqY32OpztG8cVOKrQe6ImCpc44s8O+6ekOFVBwt
k0WobrG36DrfXxrzqNsnbe9l+8JleIx4INgQfLGUFfYGObuUtLQ7ZzraMSvtgoNOc24fM/LsHJEf
ZepW62Dw6Kc4w5P00L57AjsALVtvQ76TsbWTJyIicVCoDF2HgzUkTM6dsJylJgAVeny/a4UeZLiY
2mAtiwi0s3cvcfSRZBPeN13x0bm0T52GbgGecFRDxaqaqzRAtsQNOEgGXhMAvSuasMHSCut3rU5u
a9r9saPuUNNCyxo2CCT8tX5AbxTuh6ajug97d6knfMJipp2PZM8uDQ06jLS8YRmixFqzfaisIVv3
ffAxdBjW6B5pq9AsyR5r9WntMkP0KiYFNKB9vja89pLdo172x5gP1++8OSg6uPETDKZTApWw8PSb
EpzOIiA0e4Pfce6HsVSU8T0KpksCzZzlghaP0ntnNfV2tzQs907ElMTCGW5MH9y8TtJEHhxhVo9L
fRzGDWNQmgS0STAPIIRx0287V/RxhQNW3X5xCt4QRbi3rMBCAHQxt1meEY9pvwyoddjotN+hcC/z
f5PB2X/yGTXIguAzb6Q6pIzIZ81Ibd6krp+g2/PuWVdO1CRUqB6juQY1ojk4b6nB5tDySrXqsnBj
EGPotABdczlvbEzsFqI5CH/axiaDfnPcoNZCTWxyjgdLta/j8cz059A3+otFlRba3Q2KWV0lX2PJ
tFmVYbZqMzD5OpU3tdIqYZY+ZMaw6E3+CvZA2CJoAar18jMLMKyY8oNMuC+ZETofuZ8OLfO0jB+z
DmZZFCKQkfZLORwLjZl6Qd6vSlyyXkjhC0jD42nRaX8ULaVb1l4wmaGOavp1n/H36Zl82IDkGmPb
Typjvpknq2K0PmVOp6pMP4qI2BNUzFbNVs1M9ZdWWsd511yb3+Azntyo+vQlEzWyZgkg3c2vsdbM
31GZaIzK7koa2Ls2fiJv0VrSYdpFxOW6NklVpo7+yhQJDrmovWh01/ElqAWZW0TxEXkh9aeYDqws
x8cwbj7NSm3j3FylBRDB2MA1WIUYT6u2ZWJoku8kbisUd41RfPAVXoZpuieh7cT49CJdMmea8sHM
5l1WjV5ezUR6OkqFtYzL7i7IKMNCDocePwjLa7ciphzrlUcEnSy++6K/UUa+6JHc5wwdFgbwqsnI
obIW4xsGiw8mketWGc/sjsjStR58GgJwMSkpWVozA/eUepn/X5v1mW/3rinoG04BSm0lV0UwcfxN
I85K0bz0JVlQKF4Wk6E9SKatSL7dbdFYzUJiBVzqVsRh5GUrplb3uZsNqPHrFZEIqSHP83uo65Ot
U+8WhLK46ILGVF1at3u2PE5FdsTgqIw+2Xlitk0tvHJ1ylYl6xdsOxRNWPueCuWjypx7s2DxY2un
U//KldTIKZXhRc+8Q8z+o2C5X7iGvXO9GPmczpm0BnhcTKhN58/ZV4OzSBVu7L7JboLQvBejcQOd
4hHFzpPAsqoZ9VlV9SUdCOHogvhufked022yPjx24fSpzGkb2E9xXt4w/vloYucB1f++yLRT191Z
atx3nvbajJ+VXl9azXppPKbtdmXdFqG380zUmjT6F83oIWPy0WCr4NXy03krgcc8gC2bquTe4ZRJ
76N7ixt/Oyp5Sh30eKjzFyO9mhFwyKIhs6xyqImkYjHxCucU6eVGCWcrgnfXxVVQjDc2M0FvPqZD
Lf811NnOb8M1QcG3hoEbPCalbfIPna9OPeVEwDbK0ZsL85Z92aYo95j7uMOZubqBDy5p6GSGRv0I
efbS0rxvw+IWcA+rZ8QKO5fqkQibteWw2Z7wVYbsm7JKuzEGdCkgRxI2T+ICNfHSVKbLHl+/yT0m
rAl15iqIzNuyNQ7pFP/qCEByNBufZKRDSkOExGSLuj072R4bAB89PMt2DFcsL184o+2H5H5qeubc
8WuPesfiT91VFh0eG3/ZnYc8ErHQoxmsi8G+lB2SbdcbKnTFPYqHgdyw3HmOq+K9ZMOeRhwjhBtz
/hf+zmSiDM/NwQKEwhEH+Deuqw89Z+5c1YRwjB8RopKljLpPHZVRigHdT2lhBQXpGeCzCj/UV5FZ
/cpoWypb0N100bLH9Gc3GjArnN6ILxCS6Op5MAyDtiUNaaOhyygIckVW/ZhndnUsx4OV53irsC2Q
P87cOg01UthwrwvxO6ZADzhPE2RYEN2K5kslEo9JAnPRspdqzmHpy4ZtQYRWR2Av6HFF5CK/m7pk
Pp2USFomWiSkYZPNrS1jecgEkiSi7pg9OfU2uXhaJg9RwZkGqAZCRyafrvgIkpBGvdB2epuIZTwX
AaFg+hsRw0HR9VT4xg88/n8FW/lnqNDfuEP/MzrR/0fUFuBA/z205f/kskj/hmzh7v9FbLH+Q/cY
WgBu9oCjGDNl6F+JBP/hOGzvENkTz/NzS/6TSKBZ0FxMOCo6MyQdOIvxh9miGd5/6Bbol7/83v8C
2mJdKY5/YRPpLO48h+vplmW5NlEHf2cTjUiPCcD2Nq6NyoUscUS4PtvcVGM04qhsWMcWezynBLMy
+ulbKizcyDVskVLQjswaBOlKTMt2xKLeTFV2LFVr78uaqcB81fXHoE+ExpALR7OCaBIGsygT8wT2
RNOT0ooCLDyCjPw99Fq/9jSLlg99+vYgIzSJLo0ozrXEB0VzUNm/fmQKrVZu+vRdvag8WDRMyPa0
yzQloXS+3PX1v66u+pkJUQ/Gqs3FeEBBOh6YKJlrvpGfsSXsA4gI+xD67qngpGdrLYCUkAkxVq4K
GHOKsS2mOUB8L9taIrqQvTJ0MGp8dR68DSJxpw2wg4jw6ebUdtTB+AouDnK+DRavURDpOYceI7xd
6nV2GWf7TiDIUxyY1RWC2ZOVWh9mlFCWI76r8wJ7XDxAtdPfe5Vdqt6xV7E6ydZ8rmMGTk2IVTIS
2V4rwzkYq3hLbCgXiBjpWAYYM1wnwQ7N2TXtizc/Fj1DkQOUhBQFiCg0Euut9AzYFrERrYVYfxEd
cZTSa1aDvGldl7FvlS8+RhesZumHT0SU3PvZ4C0smzxyzczPQTl7bAf0ZyO147YcnQ/2SbhTSP5Y
khJMe6dildUp09oUDponomVg4zGhaYPZR5MfWUYhZ86T/cS2wEcpNFsDOwy2QfCsMGt0RnUXSKdY
tUET76sZfh5Pax0C9jqZxDkM8yfNqQ5FIgVxfbTSLcpLI/pGI0Ieje65C5RoNC8Dyq/Jy56p3d+j
PnxEQvtU2d2LktJg7MZfRwwnR9P3/hjfAsi6NR109zIlUhGuKodSk7JyZngMkt/xkL+7lXcKBv0G
3sazPkuze96l4083dBXDVaVoR5TDoQsbn51o/RuN8I07NOhG0+JQ1DX4cZ+QbpStMzFuk6TNqbNT
AqKY+aZFYm4w4zllTfmo045BA5rXOCqYrM1+hoy4v5p9uZ5S+svorQ0QU/ZWFaOi8dhBMHBy0lVZ
mGu/6j8qJ70b88lfpwXznQkuLbs/NCK9Tw51Wm4xJGM34cOapmKtdds4DgEcetPLhLcGJdFW5vJF
FQTxhrnubtEJAfxMiUMIrX0ZhStqv+Gp0z3vxIHn5GBp8HgFCw/LB629ZnoszYYpQbjToETcBbEu
yLhY2rFrEbHKTDYHDrrgPYmPWOU3se70Z88CDkDHghK84kft4HYvdHVH3b3uxlA7hClFvBV5KJw7
+eHEiCqxO8q9HKsH4T+qMG6/o1R7RnSKwQ2N5pGuQymImAodD5ER9AyTunVj64rhLCLRhRhEgXn7
wZBQveWoEhABbzZKvwc/wdgwpgQ4DsFOF8CuY8VOHuvTL8eSH6MAdzPMArMowhbHFojc+0bf2ioN
EfRx/CQ1Y7MB8QJUoPIXQsZ01dlmscmciM4/r30R6PPi3wNw6H2QtjQvkPJAq6KGOY0pJAndIEdX
xSnJehfb7h4McuWJnqMb7CV1fenrKKEpN210hhs7s09f28pq6fSnX6WK9zFN+QPWkmI5udWwIf+V
kNVBN19y7LQIaLJ1R3AcQIN+Zeax9xpV2i7J++RpsvvpiLRDW9phW25ba6g3Ht9MmMucwPnOLTwy
lF3TfHK9yX4JZ3K9U+86pEcr4Aw1fayBXXthfEfJRLWvD99+6Op84pO9xwNc3U4eX5Qq7g6tug2d
jQo1czcwT2aIbQdnnaoz9c4pfrCz3o7irH1r+HXPLmCF0qSSBcU/uKW7bzsEKnXa6Zcm8l7GtIg3
WdATG+1W9SORr5T9xMX/xrNvV779mY34n6QsNZAUtLoYqN0bhobuqY5Zt0r52NXucB9ox6zImndQ
SQItIYe7MfghKkeqgNCmusyb+q2xbG2VaOAealNPn6NW2wjNVPu40rEm906/RatCb4Su5jmoEczX
ivEJ/pYTOApau7i81/owy1ms4XUaYTN0IfanNBP7CXTTXZ202ygR5sWFJbQ00WPtEtXGD14bRufU
TGiDVlR6hhWsOhaZ0zD/GBVrojcF49pQPcF7Vasde4ehXd+Jk8mu2KpgVJhASBgD0B01+sI4KlOd
leVWOxceTgn2azll2IMRn6Vsdtt6WbJwQpFHYE7etrkMIuRlkg0+pWqwgRnPyqlHb+nUmWtrnF7t
JD2adHDeI8y8Ni++YJb+g8FkI/nPeUrWvDX569YFdo5nCAdENPsqg3Lt71sXkzU5BvdxaYAArGQ5
SGRD5qse8NLMJl65XkB17n2GTX9h9rm16gAqqt+MnE9Kx1zHer6xy/yZJlZ8DOgGzc2WYEON+ekx
XEBmQQhNY9dvgwi2JNk+d4776Stc+5x3f1vtSOEG7n1ThjT5RjlwDA8IhSJFilM0i5P8lRxlfBuV
07DtBPoAhFslyh8kHC3V/b0U2ngfWIrywDW8RWtXw9ZgwrI2DFH/P7IxHP3feLaeoVu+aRm2Y/BR
WRauub9/XFqgEE153YcP45pxKtw0iQO3AHTKysH3UlHyQ8w0Foj/aAkM2t1UFI8S5o0GrmNq8hZ5
aF2shKCrhb9tNJlzYMRiUGa0q5xYXuUzh7aM0NqECK66EaFou4KKmVyMKD14PWoiZNi0FplRaW4u
trFd40Jtj8KWAiX43JyrK9zROJOxDz90bXw/Qp5bVfo7JxusO1X9lFBzLtQUPYh95lryhEhOsJka
PwtRo04e1LmX4e2QsEi1avigFZbSy3EqtFS2W7Oihxh8OVlgBm43cKpPXi/Ok1OJfQ0wW8eDb7YC
z5o2fCmSLQ6qqp4Kj/ZlVw28fstt0KEdsTCw7/KqOxl3v8qOPUQQ979HSLp+UCQEAOu3IYO3KUkB
FcR9xccbnhjsQdtsPDBjcflaqG9o7/WKTxovZ3Kb4wn28hRjEyWgMXwGtv1lKzD2cWk8Db0Px8nM
7mPQMWEiPs3ipUAjYvchHaiebGLSuQqHfKJYoWvugpxOZCzi6Nz0ebYh0IW5VThAtmkCWBLXHz1S
2IOrBXu3S6v/uuHnPuVEnHGQpzfXRxiZf7J1Vowla432oNLNdEDxA4rUTNCCoSHAA1LNj+tA0tuN
TfFxfYLri/p5EfONqWkSiZxf/vI6fi46Mr0d3WbcX3/r5+nKDEv4qBkdRwJv7ec5WoNTF6W/+HkX
fx76eh/ftvVDphV7bJK80esL+rnoD86y0h35836uz+KkBq0un1yAGOL6GV3fc2s42q6o3OLcyaE4
X6//+WfTPqRSVfvrv67XX+9x/WdmWreRz+bxz/3/3K31s/PoSnm4XnX9MUkXv6FpaMfRLOpD75qv
ppFB0WlpKOKYKpZhhb8180+BRorGoBQR6l30uzHQBReG36xS+xQhJtUfpN3oa9DdGycg4qQFVjB2
TNEwAELQ0AYG7N1a91OIh5l98FQdrTppoTrhAGbHLEvjHjNpvfUi01jUEwbrxDNfsh7RDsHk+sbv
VlqTsMnJPWwhIVMCET12SCQWyjjalrRgzOX9lh3ozjZYytVkx8vSANhXQLYDhEKYqJbtYlLkgO4E
1ir2B3dlFDwAgtii7DEKpE2xCXqGFklE5nz9C+0b8tEsXWUa/ZGmuqHL+42uz1jWv1rNaDepdUnY
S6+9RpLjE6XTCUXWc4oYscjQ4mtVug30GHY5c4o0pUmE8h36YahumynGjkt7tDDcZhcN6qOF+r6I
3S37g9tQmne6ELOkBemp3nn9yrG0bye7H/2sW/k5SlcoJ8yVQYOvzSh7GBz8f2UfTGuPpD6QJQW5
xfY2DKERijDISEKZTwuZhmsqe3XrPGF7McvVW04hbpCMtxgyGCjWyJ/KlyiMjONUHDJF/ATL6Iud
56e2xM/ZzKatvH/SCBFGolevLN16iTI27K5GhAsEKAoyJuIaSMu3omL4B1G9BHJozNm5BfDRTnwY
k382O7mxEO1tpgEcgS0+9NC4dCFfKN9cwYfFVIrOpUroN7cmurAyzu9Y6B+cOjAeouopMJvslSHv
q4UErnKTnMPDZisbJOYCWUHPuBknSS1RI9PYEwh7tHtHlvkr/lM8hKOM2ABh/yAfGMup9GhbZkIe
yqAeV7jwp/ksGbT1ZggCzHPYJpYRQ9wFC1d58kK+Jtb4nDSoNWgLfk9mWx/g8+9rA2OSUOGubWt5
FJy1wdKAE3WKx5JKFA1WKnv3iSYqolKv3fVZ077SQdsmUnt0xYhDOMXtkrVQVS1j/F02A7COTgyo
LkihNqYI/Zt9KpsEocIY2RdHw4VXWHzRaFI8zbaioulWJMm2ywSA80qvoleWOrFBLXc/2gbAt95/
mQLzInVgalOCyD+vyPhm5DkssfcgJ8OOBJA5XgsDR16mP0V+uFE6Wd5KJIdgYCmNih5Ndf7WgQu6
eJGDrcN9c81LWVnMOMwYTVuNGCTVjjY8O9oqe+E27D0TCTY0aKBO5/bGlIi5oplt0cOda6xsmff5
3SA9cydxHmgUmSptPyiTUKKFRb/VA0QiSODw2ISW2oQUJ7qaHoo0/wpVkK2JASTtPlMtZg7kJsh9
WTmH7kvO0ETyQ/AeswtfuHiYx4kvaRkohnVx+W2hoxqJXlDjcCp7zVlKzXsPRvMGqkm3G0A60qtA
M5D43Y0Ta8k6gCW6KpvgkKKTOdg1JtDrpesPpGpir0Fd7N3uEEYYQ3JPvKSV8+qEojjSbgq2Wd8c
IjeJgRIZQ3FA5FUetMIpDj7GVRqzJRd/br9evN50vef10vXuP/e8/vvPfX6uvN7+5+7J9Yn+PMbP
r8v+ox4dhY2iyg/XHyhmoR8VTZQffi4m4/S3m673ErEHefcvv/B/uTbPeh+p8vwMf/m1/9nv/uUX
GBSke9Wg7p8tLV4UZAedQ+igWpPty/Xf5ZTzTNfb++u114t/7v9z+7/f9c9D/fd3v95yfbp/f7R/
/Pdfnv366P/063+uGxp3M5QekeoIUg/h/CNKE3daB/P7+8tFo2kwiFyvnQKI/zAGHKigOOSMvj4M
WtgcrpdUBUKsuf7AREJc0nzxeuX1ZnwQDnHWf/8dNuIzaWG+5/WW6+8wAPnXr/954H+8+S+Peb39
59//+MTXK92xY/OGShxq35+Xe73071f+PNQwaUvsz8No7MF1Pih620ujcF8g1DQrG64Rot/6fqB8
WukWRjZBBlE0mDc49SgnpCdOKebrpa8d8Vq46wji/NJFcVXgpql1vD7NJ9jBCR8H46o+c9dhrX+0
w7AuHLp8xkQ5FCMR30j1lk3Gk2uytcQit5EtcDX8hhgGM7GdXHxXU4xygS30NpUgWlNSPdPutffq
YYOVzqR+nh692AL+SmCbiMCIzMJArXFrtCztt9GYzUFp4Znch+XQgq+vfQM/A5uLtOqnJfaqhWVo
qCjs8ihQry2U5LSJ4SveYyd8A+C3EAG2VR0JAtp3c+beoL7ElryWNdCDUUPXos/NliYksk1KYgYx
pvMh9fcFQRHr2Pu0dHjiiVttw44hs1W5310nXnBGp3NRuI/6d+GYEHylM27LwMU40foRXWKzXlrp
LqiYQ/nMf2N6ubvRS38xiT7ysDnoGCeJVr0ECmB/JV3/lrJ8r5pe8ObFc67NHDdZF2tZAvDN/BAV
casuGfO3DckJzaL3tYP6T6LOYzlyGNmiX8QI0ILYlneyJb9htBy9Az2//h1qJt4sukJSy1aRQCLz
3nNLdqlWmj+lmC+pNs6RJ75KUll2gVI/tuq+2ii4J2tzZUXhhSyUZmVERNrgZ/PWOWez1gHja7ht
DmJQoMkAPJGYRoXWMJFsK/2HpyJc8x3sA39mC3NFfzRFCpIPG9K6M1GMuiWMbpuemJDOUZTivqVs
QuvhgsLLSHlKEj8++WN/GEpS6nSoxZ4ozjuLbIhzMQsX9fVmgIRPwmx9y+fae5nZnFMakguGyMYJ
mQWnUHbBSWNSYueBeEljd0bbMpClWqFraewQHWVPvuUYkSrZ5dU+42lEgm4dGpt2cd6bB1Ohsqsu
cZdf8gKPbdpgAoGmVGP8pWMSjOj+aQEik0NFx5aZfosJHSXGZpP2HK0cysmF1cUk4BU+CwCpVEw7
APGMQTL9hBjoeWSWi/ovgAnfdEhyR2CbiEZkNj2kIKlA2mE3nuLoI3GGzznqzkZi3MtcjpdCGBu/
ErAkmtnbobB7wOPDPs+hfVVZFQ5QwX/ObdfvS676JEhyRuopKgNxk32nRhyvbWORA5Fyvg7z77J0
fyrt2cjlwrvQcx/HNMTEx26+yCjgquT0sJ00us085tVmER1cF+aeJ9q9iCSifqlpopL5Uiric9Wd
JZ1qK61qO0wIeq0Jl5ONoHKVg4LvDMSE2WJ7m/dwtMp7a2rvuiCxDqbh3WWBGO5qd6IEvoH0VK19
LxUHQzRiuSDee8vZm513LkM6FtydejMmBRcbJTeSJobmfWcj+8CkuZZUe1u3N1AEoN5gyC7wQaZq
09d0aShBrI2T+Z8epjN6wPO1H92jE+IVpcdkQo4v3yKikGP7veN0suFAX2IcQ1nQc6SYZUYphjNw
duL2aNZ3yOEToM8T4iY1r32B/AQzV7tvrJmZf8aqqhY4D9rNqpyo4rlFe5WAxsnx8tcB6w5eFmwF
q95iEoMHxNkZgkoKOdaT/ak6jUV7+S55MONGi7hy8S4eIxZQhnvQygT6mw5amY4EEUfaec20yzTP
eUBhFNy6I43itCAtSxhDv6Z4IwGEFwqN1MnKFeFAbj1tAe/prSZ1D6VXe0EOA/+PjLGMSK1VB3xw
Nw2guCnamRvh5h1w6ANIcir6tdaEGR3FlPSnw+ThY8bVI44p6ve5R/rWh+jIEqdzNh1TwZWjGhbi
mXBx8yREj3cidNhAh3PgBcm+MjwW5iJ+NQgM5Voa9cp87OIRyNdEbR4YnOvsVsTr0aP5hrlbnmLN
2SyK5AYJPolWBqGS7sc4hd29T2LwWHByrFrEBeOEPIRm0Don9PQqiN9G6IJ9M5lI6wuDNN/LECZK
UeK0EQUnIdslC0XVyWeLOawMc8A9eVTeURD2Jzet7iF68EJCJ78Ky31vxH0XZ80udYd877X2aXbe
ZvRCpvCOMVXkZhDYUa2qzt9k+Z2IcW27Q/bUWsFj7bVIw8Ka/IsUtZnpRXBK2jS5UfnWDYdqV6bm
TS8KsXXQwY4dQt4s2IatYNOY9ZFclpXduZ+2JO0LaZKB9hls/2Q9z2Fu74KRbLK8mqt9j7N6wJix
DoyQSfCIhS+HHiytGpwpwxq8/U1yxlrzjSp9Ovg+7MguDjdebTTHWS4pMmWGOMYp9g5qWUadQ3gI
n0VYOqdsCi8waAvoCCz4hek/wf7wDgBikGhmBpJDxfDLLeFNsIEjCGHBqgzrJXbpWI6lcQoVe5hl
MFSbC4aIoek8GnF+TpNSb4C01BuYDsjgHTQWSTtQvjpUNZH9OCPkPhbMF0xXj5su18M2tsSdoc3r
3IwXk4z4PQf/9yjD4jzLVW4QCGYJclPzfJje+ldDs481eRNcaawgjIuqvYmaUljWsXey8NzHFtZK
EjPrcGR5TvNg3ZA3tHbJFOii6C51f6JRyk2X4gxtTPe1NNHMiCLwwFGjPJU08Is8+Eo7a2dXbn6A
HCY3pYNotsDot6r9wr4Unmmt8iNduPrOcAhjL/oRiwoQIhqw+dnJsv440lCN/chd7D5vfR0BjXAv
duclJ9hb/GGgesvMMA885cEutfSFn+afcfZe84GfiOGRs3HHIkaTqAmYxUaczSal57NXq2+PW3/M
rfJe22Tw9oZw1rW5rLKuf3Qn/zlcfAI0DDn/j3620W7NkWKYq11fpnvPmHtalUS/kgq2Z/iGzHRu
gE7o2N503vvAOPtSNvUT8QTEbrjpF83MdwwTP7qoC0TJwb2oTJ+BtgREm+XmSRbgVxe6DbQ4dWJQ
3OynLBPbbnwYET+vLR8uk6KAXRRcOyOpv9MsM/YGY1sn7ql527nedJouQVt6x9xlnBwYu0z1L6GO
GjI3gvEKwORRwpMvutpCRww3umxyRiIaTRC5D3cEDnbgdDLYPhLv1yxfZMDd47aDd+Rqfu4wFSN7
B6oymBkoKS1XuBzPqVO2G4kSFI/1EPMriSfETNXGjO360DiMnAbqK1N+YylgW+mhmrnm2J3dNBk2
tofu3LT8N1PwBtYqpO/Y8bZUpWqVDMZB19O9Q1+IHjjtqwgxxpoGbglWlG5HNMmDreCAhalzSKLs
qoVAgiE+fJe/oJjrZg+CEL5IBQwGNg8+WciIPdokN9yy+yVoPXe2MJmFBvGrMG7lEkUQOcZXJn2k
5QHHmqVJwql88vcC3ipuT17szAfXPY0PDvrVdVO13Up4pruxVYi5UINOa82rMGR3lHgcAJ2x8OgI
y8wOwjARxB+lnQ4Xw7dGSmO9SU8wErBk08BbFQ3ODjiP6YqcgJs6UuySFdXP2Y4stA+ecw6d0lhZ
ZOdqWkv4dKZ7luP63C06AmBcmOL0FJENMol1/sHlR5S0ietdgUhiXjwSy42YdJXV4/eQUuekE44n
3Hpy1TB7g2Ocn1T4EZf91c5kyFXgn2IEznCXxc4DC6xs+9knHQXZHzE0GRw5C7aEgm9H+x5wRO4A
JovgzhQmiVpmdcemU+6BZXD7Q+9RHCZQ/NZnZ6j7VVn3bz734Gi2NAWXBXRoqzs3sR7SlEGcI+TV
UM2lmLwLo+WK49Kw7xBE0+tcTLK0cKweWGQi5XMYxr8QDUCjmcmOFJ+JUtXAhzas6VizdWLMR47s
cpLzSqxS5b/MzyWaSAVxhr8NFHL+qJ34brL0YzNiSO5UmZ1qzJgWCFIc8NkuCxGZ2LifKRB/q8Z5
KSXzJuvFc3sHAyxyOK299WBL/Cz5J0bXfdxVV63IVkR//A8p/n0n6V8DS6EhuYyZ3/HOhBvLjn/K
mdS9xhnx70zJrs+6vYcxZJsNt+E4fdcW425XGm+pZ74EbvO62HAt6kZYwT46IsjWMRO0jQOoFV8G
vWx63K0dvpQLxzgJ5XUm+wOJ6YOhLA9YHwuR+cpQQtLQ6+0N7fgbXKxwojrkinVrpxvzklACce0g
cxknFwtvdkPWcvgQDwTAYH7aObK0NmHQ7zya0yfk1w9F1r11c0Ki2kJe8bPvUdmPHVSHjTZxryRK
vSpGBAWGyV9UTaCL87VdcQwqWufDdoZX6WHAqakJ9H2bOWoLJxBnrTnfmAYI9aTv70SIDnio7erk
Yy9LZe9CxUw7GJPYDJds+cV1J7apL3NkAX9ffRi0L/E5JcfOaTgyFTmouAl5SmroZuchJdgqoJPw
mOJBTgezOqIT2aoAe0jgZ8cRpNPadIZs65XDQ9Fa3cX4NC1juEng7GmMKQMJC9jMuy8Oq19DbBt7
K8WhHoTqPkky5gaECBCLQxoH+qbIYYxRZwTcdT/NCMUH0Gi90n1HbMzM1hNhuR1lsnNzJXadGgBH
FQCBhNc8tx3N0jySx9FPdkMg3ppoZGxn2B2zQbzn2kB9FbTNTZLRfbdcfNog0wwHBfZi7p+GEMKD
8KuD1eObCekJHyITr5/fmXiyw3MYdDVgZXbJBCYDZznGngVpSEwc3E1OPYw4X+8qI1jFNXi/1hBY
AtnBVoPnWfA0D4VgIJI1KZjVyHxqIV7t4YG/F1FDgIJ7MHrjxgnjb+RBny6BOKveKB6rpYcJ8XMH
zwLXVrkzRwKaZUj11Anss01CHDBlNWnME8HT8zdoq31Tq3wTG0u4EQNJ0Fq4z8YK4Z/ZotqZ7WDr
VZLZKWDE2gdW7qjulfY1V7aP6fPGMpYmt4yIE4CKt+0ic9xNrfNG2hCIR2X8Yn08VBL7PaoTB352
v0Z5wsm6DThBs7N0c5+sGB2dyirG7BJm3Rpty8UFAJJMnbGB2XZOCeyFtOPQEILOmTLTGAbGTDEm
XMB3qIfaRednl/4FUwwIt0Yx3i+JOwCN5SG/Mc6FP7+HIrEPo2uCBAFdZFv985wW97CwPyyPuqZu
Js4BvzSC9WVK6VU57jKiNtU66rhirQkjKkhNVBMUoaUgyKdOAagzzt+4Ipf7zGWm1eCmOdjZk1Nm
526mg25LrR5D8RaWjzoxkHLQxKFus78lCi6O9rQSa4LW5rwnsI5DDIS5B9bMZjsa3S2FgM/JbvzQ
HfZ9NYrXNKz+jekj+rTbeCq/AFYvTmyZUkSLFxMd887I5VXDAGHw1SOWivsSPiY6HdQj2z7F38pP
K4Px6LyMVfrWBD1U54me59zv0xjWn+fEzWauGWrrf645WBtbY8c2Ob+gmGgfcuZgVLxcR4jcmfcs
8QXWVTbHHocg+X8w67JgMwtyeNh3pwintBXv8AeCGXQJN9J5eqcLD0VJADsH/QTSwTplB5HYvPu3
ufV4zmb8Tk7h83IsxXvCHUggCIpyW37TzYC6JjgVWu5JamNBx9/nQ/uViO5gyBqEJ+ocFctTVGJc
CeB0Lau426l4n+dAZ83gzvc8f9Nm1hdz/CWU4nfyvHnX9+UFbBwzEYb3uySrb5pxa4aeuaqc6kU3
MdoOeRNx4IW29BbXGPWRzzRYTVYSJdpW+HrH2ahOygcZzPDcOGRrejoD3OATsOh57LdzYe216SKQ
R3GBt5iGqIX5hTNckcywTREhreNhvsJbgWY1IzOqLVKFxl8HI8jOYFUGH1PuwrH56uLp1damABJH
RSezBM5n4aEApAtV/jmvUO37oflczoookOVhbKiO/96ifSdOUaeupk9og42Nm+bDZA7kvlB4jIa/
rpoIlWab6gNNALgYUX2KIib7cAk45JaMiVj1+CDPDd1Wjxi+dQJUGnKSu/QrU7iACc4HbgoUcbk/
b+O/JntYB/gr5hHVRS2vdT/DJUjULRPCcKWMyDx1ccFQrvb2/CtPtmJAo4XLFQgckYmegbo2UcsA
5++/PCZzy6/kn3Ugo33pGt281hajHdD9zFENyDNLovZIVM0GawcLe5TyupbjwVum7F4UVLummZiV
+MWhgLTiJDq81KW1KmJ+x55xPARZRklVdEDfi0NpCZFwEorNOF3Vg1VuqwCMIfw14v6wpBlxHR8M
mn+oTaAfRKQxrIT2mqPopufQ6+Z7b0Ze2F7aqfLwXEzRARLxCRLx0oSjKQr3FLYMRrfC6Nd6okvs
jIJhs0E6B3RMnx0baEY5ZONOyaw/1ZnqTiiBPZpqEzQbAf3RY6RdjpAKak3vx0jYQc24eg+tkdvC
xEiMs77F2bvYG80O2UKJ+9VOmZtDkZjqU9bigmkFqCeRIdvxFwjO9JT5/Rsxs49VmCQbX4uE5HRo
XP0kxg392K3pm89zbW0k5Jy+M9/8AXyVZW1aXoI98L3T3/f+eyByWv/3Z/29T0WhT8Yw7MOhcffd
Mif5ewiDWtO2q05jiEzC+88EwzdpUZTONyey27+P/31qs3yRhQ9r71VMai2skRFXHuLdhSZ06JeZ
GsqA4jT+/1t/H8tNcGijJfe+g6fJi8Gy0eDkt6kbfSIy8r9v/X3MrVp7HVcuHng73psidrjCMQcn
o30s0f1uVOL8a2LxOC7+WlPBVusk/niSPjH/OsSWtd1nXUbQqEJJs7k1HWIC3WBPrNtAj8697fGF
3Iw+lpc2QxqcNOIqFZ3fkMAZcgb5pq4+s6ew6o84Tq243nVD/im09eOOVbTR4O5jgD1hX5MmCE8b
3e0HT+BzE03XMNLLGCKkDyJ/3BBZjVO6L6Esr+syMogvv821fT90Mz2W6MWayztT9ddWexeb8GsU
fHxxjCRTFehsOXsUcJJN32JEWB1kWELWMMZrahXnSA/oXbnqVDm+q9lT2140HRWceVfX3SWLAWGQ
bPXA7Qx5DzRWFca3fRpxckV/NoMw6ML4KWqzzSiNzUxjetvSTdibzOIZSWzdAroNTczHRvT3CdbB
qOnPQ0BMHcgsQh+GIFpHt3qwQFQA7d3Lov41O/vWb+KTMItqo/LoJjXhm8T9DCkEMsrQAXPsi4VG
p99iRk2jkZxEZRzUWDPtV2hLZhCmRr2jFntvugDJStiI099D1Cdg7h3zscnEXXTI9aIuDbyvUvTh
ZbKGn7TyrXVUWk+REX0Ntnst0H+APGrNXSTvQzf9nhmvbSvbPhg559SweDPh1TM7k9bKRIG2rmf/
JkrqiO0EpMGgNw0KvNaor62T380phEwXwlTqNgX9667baQ94RTa6a9vPIXj3V2OwbpZ/s52C5LFe
JucXKMh8qIpoX6G5ptEMdbOvOXZbi21YOhxocDtDoxkeGoNrdrCVsRrRfmU+Ts+ghcuckOMBhPeG
J4siDB0Bi7jYRhWtoIjTmYMHaSraszJGBbxZvtPdCnSFIFkXxn2TWuaeypi5e6ERO83TkO5Tv0di
Gt/1YhyPnkWnlY4Hvs/U2ZYOV0surYttThfVF4/twhGy5kNf0WdLG2AJ8DOWEMGj5NahGoTjXxCj
gMAdJiEFYu/wQDzO6e/d/3wMhZ3Y/n0QkGC0MWvvJ6yxBlrNVQSAhKqOOlLW/a8jrHmr4vRUIC0i
GsO+JHW+J6B105UyiS/AzqcyPBooG3B6QMmDIToX1X2pK2ygEcV0nSf/Zg1upPbrF5Ay+PGb2Qcc
aJ4cHV+1CcMCqbDrAW7BOIDnJPqKIORjfNW0jsZN5NI/STMseTK6qcDtDBNFVFT03xU6fnSmADog
FnOkT25CqX6JIEg3vRNfJRso8MdvdPn8cq7zim9tAzS+XCP781Zeh89wRkMyz2F88M304mZgcFOb
/svsO+ZZJSNlUEn5j5pKXoC2I3D1Zcx9jekgLrkzrIIchBJMmtHP8Eb76d3IZP9shOglaaRvs5wp
FkSz/vS/bYtchnjf1pCgGGah07V52jrOYHAhmJER59S5kfXQS+BluXKfaRzij5Vtvx768RP9UrEL
okKdkogQ5oh5CVrRXVXWpG8UMTlC2a2XT0DdLYBNughxydO+YwBrsjiwairMFFSfrlduEwx/azdo
7yOHCLdhSYBCdnwDHfdYILjkfgQuXTCQvXSSsdnse6dkis8uHX6gcMXRTMkkcsTRqkhXp/c0b7JK
9evarr1dYPYP9O/VHub4z+QH3UkmfrVF2Mcu4DIaLbqElgn5O6RTzGzZnMkEeM+sVdhgKiqJdipx
qrv+T1X5TD5BZQ4pA8JcmzBVZvvdk/2u9PDlRENOWOUMMt8O8XUbdX1MBvezVdWz4TsHBkNUbba7
9gdyptQlAswnGpWRQ1w9mzH1QhyJ75HElZntq73q1LpHf3MaK86EMze9LxhGwFR66wVn5QG+NCW2
uOXOgFrTpUcPIGnH+WYgLDuS80/hDlcN8HVbB1BrzeE779/DHLTgYLxE9kSzn9j4vsi/Azc8qtxW
22DOP3KIauIhC9VLDuOedQlWVvEPmzbzX5KAAh+3Uxr/eLY8iThbt0rTIAhuJ10aezh3OMCLdbB4
jhovP/T5eKkdGiQFEyriAe1L3BKD5eEWqPl+iAIsRh8Q/1NO5DCsjeKOlaJM5quRyBuGJUQXLUcf
+ekggBOhsU8i7xyo7gzB/pJAAsBMQsCwJiMODT6+meibvIHPEt5xX0KYNXqCbXVMoF3nIY+MiZ4w
ol1Vuzan0+m18bhjguGaqOGt1B5dpn5H/4cjvHpgHlNuuni4lu7i0CfUiHtrIzP1opzx3lPNjh11
q8rgQXjpIwcoTX+F5lLGGF6WJxIHWy5q0LNTHj5q5iqaVoWyIEh9BGQasHBBGt94+EpW9KZw7lnU
sNptQMQCe7ExzuRus+lbzrU6NLAdOacW6IdDno4916eZafjCDvwE5vjsEdbpWNGV0RBP6w316d2c
kV06kNHBULPtYZh5EAJCiejCyeerXWRUMz4s0745w9DYxa5NLgG1S9fh3u99xRcy1DZQDfALUSvX
HLnzChXc4sKqgSXqllkzw40YwGGpjgpCftqaLSDHCUexDg++BwrNcXomBMSsewkK4NQljQ4xPhes
W7wN7rWZ+4865rsBuFi5ORwnO9GfMgXK0ZThNhfGTw9ceFVmXFGYje4LP/0EJ7d8xw4QKmv9yp7A
NbiFtwg5BmYD5d2UzffccvRdBvq72uWV79qPeEjYT8Nu71jdW5t6X8VIOqxdTz4cUO6lUWPuharZ
7zIZnQhW3GdJW+/dpqKUSjEVDNFjQbIFaFKUF5P/VaUMiAd8DUgEP2KSmWiHcJZMaWNNpYdwFY88
ssBd6lhMU9nVKroXWztBdBPK31RxsBakU0JDiJeQicY2TxHDsSnG0afKLtgbzvjhIKM9YfQ7lCOQ
B9qmEAnq5GCHaI2DcfzCRnAXDEeC8a6TJLzXwpks2vytHRkGcXevtNXhgIzwTTZY0yiz7hUU43WY
bmLtkylnLKFYJigiqlgyjfnqhL1cGNEmxXaGCQqoD03SiVyJkH7bCn84AXk5G51u3mOh35YXqdSk
KPkW4wflbPPJLbezb12QBQVA2xperARrj2G+SMf8GhjREj9CneV1kBIybAF+drZzA2HDONQnMwiY
GbCs6ITZf5sGr3QBSVcS8PsL92e2vhIj/GXv/ue5l0TRQTan5I6r+hKBl90RmfPoZ/eehbp1ShuD
MSkeHA+keGj9CvfBHdEDaB0Sj3ivZvmYMONFE2M8iNLneirGXZDWB8NK7vNmunOsYgQdiiSC7k7N
lIqZBn0vVCzJturDg2mZu9bIn/zKIEfX+IexPlhViuFs5z2ORcnz50PLwXKPcGpfpeNbOacfk4q+
manTIlCXpsJ19Ik/lySwl345cBB+4N1OCiEOBwkK/YTqJaP4dFRdU3kyhDUOgVmHpCVMzk4MwW3i
crXkDlMtDEe4YelF7/qWlaho63WhIbwQgTZf/HCp6sRB5MmLYVfOOQ3EHmcfL0/NwiPL4JpG+V0b
oyVj+oCA3+fn+yZ6ktl05o3fh0wrqsTcWKZ748V/eRvGJbWJW2nv2ohdmuMN8fGRUz0ZOOLWc0MN
CNccOmd99qIE6mvlQ7fW0VNiiZNO9S00kAesGXvdeZwdzNPIPRJqvDqgoEMIm/nTPLA9yz7/pY/w
MhjJLyXPTxUBP8QS928yJNwUnsOY0szLbOYkKUOgMQJrM7My5BO/JpTkhjJ2PAfTx5R4H7FXvw25
/uiHZqaq5glKA+wkkS0P8OYfarp8USJ/sogk55aJOf2qDxtlyWpqy+ex4fjeK5Kcy2xH1+cQeXx3
RAyP43AbyfpV6mzXEfrEVU/57benjPgfoGEdNd53DINyJ3N9Bhn62Ors5Iww4UpGVH3I3tpV1WNN
U44WH2wSp9jJoddb4uQ/nYKgcCmAOdQWYdZUT7jtnkrO47UrnW0cpM+DURzMbPrgFu0POKmmSTzo
Iq6p69SXihmXyQ6ny3xLHAvkqaINDgZEvkXNLSPEfsnOc6q7wtfb0gCX55QIIhxsNOSBqQOBxSgY
TDoobhB8mSx+jfC/9BxgWcOF19AWskp40NAYfuMuec5Snq/Gqu6mPP5k7nCfZ90pLKY3bI1buoy0
jmT83LPQMdkebgUNm+W5CiP7giLkp1Ae4v5zhOF0Q93mrPJ0ryZ/II2LUmKsn60U13bdTfsOQeDG
nbNvi+E0OoHqYGNrdhr1ZgfRhx/mn65p3g0VdVeEy3mkKTSjS2+9aL88laaerlPYNFs/UMcRwFDr
LIOIKXx2FJsnRSiBpXtd89fQ6D7biLjouL0wbW/Q8CHHDsvneYCZ06HG45XbNXQ6SxR7NSNcM6Rc
wX1u9/Kh8uxTa7e00IZ1RR6qQBsQjO0lof+8dvz6+ncXQsyink/o+gvrFbRZmHbNeSi7beuab7XK
jDuNaLI2BlY672GOoucmUTciY/6nezpHkMHODiM5dLMtaVuY5eqmyLbuzJBhcqdfzB+QtaeeMW3I
cb8dkWVhNB+LJdew/tCNazP/HYy1ILgYKNGmGY13zxmRZrnJZQwJCE1cOdHwr6cTqujp1JDRhRbS
/J0LTch8FlnrGaDa+e8hLjq6Ih1dLFREES2Cgmm3xSCiHX1U+KUPNWSycIHWpEqTOHeLBLTYt0ND
QntvxueqJ3Wozkt8rV6Ng9CoT9RcXDx/b/51oHBfrSikcYN50D7aJjnZNBkztsHimFm1OAQQkclk
JjcIXkt46cHnpWZYHSkijb07jUe7EKxTCkrciYITTFVP12RmTT7SQ8fqJNGy/HXJWm5vxl88/L1r
hT4zHyjJW2C4PtJFT54w3LBHDwlphQ0S+cRNeeiDEbXdzNR9+ZilM6b/f2/+fY6TEBiQuBR01CAw
vQmiHMlH2hqLHvrvocqxq4BXRgn+937srj0B3CFLiN/1F6VL1HKIAk+3nXqVnuMoYfv4e7PNs0e2
Z9yALip+tD+I9/+6cGFw6LM8v08CjEY+OeFLYPfobCZLkqXj9tWjssqVMUbGVrbhv1zmwe3fQ9WO
hH87Lkj8aXipQnKiRsFThaAMQ7TzaGvGGV13LNqsPHOTUtxqvzj/vUs9eYmazDo27WCctRFuQFMn
t0qDYZhduHsqUe6FuCX0h7W+yHm4r9r2c2I0T2JoecK7lFyjKtvVVoQ3oZlKEjZtoGap/s478SIc
RIPqHyrOBqki4yPAAHvRCnWCJq5OmTCeJrCKOeEQt5Pz3UHs5CqfdrO2ivfEzvdIb+SHiipr7bf+
l+0TIVMqSVPKyfHxl7u6rzdBhUGrYtq2GeGAcSaRL6Y5C1SCnOJlSOIx8U/uNi4g5clG3vq1TXxY
SrCALpxdV/H6WuMyM8tEdRpmRS3096bn+gswI9t2IsgP//sUc/k8ib5nNVCQc3fOX0K14U6OH2EA
hTdsfNDR1XBou8q8gUsFhabT9vbvZSbwiXlPyaJpl5C0JBe/E9fhcRqZ+CYe4jCioiDlIVlZudV9
Hs6azgmdY3ph0KKMrUHwxlpi7dkNTY1yP9ZL/ZQSFR9HVwseBC7pN7fvhkMVpV9hSK9tghrn+mg/
sMYsRw+IyVNDGDCM7ltzurMzKAGBhrgXyESdQspLOLccnJP4EY/nlkjgCaB/CrWyINg0wj830iRe
uTbHKVEkv7MfH+y4Lg6p9G94ycWh4MaJqgodjkXggTW6w0ZR555wgUrl8KRongCJHBH/05leGWmC
Jge9QcTNfVYFlI5ecBnIEUMy1Onb0gIs3fkkovcWPTWTFbwK5vBmZhx2liX87npuTmQFXjSH5qMR
wgPPmaLMsydxkoavkszu12Eq34TFICtspxZrkzEfGI3DbarwT4aJ9vaDvw8zcl3SFglbTgEA2tU7
kISiH9wctYCo63sjGN+r5HXI6/I01K56wJL2rZoqPRlUMmXFYRNBb9WP5YMZ0guAvBXu0W6Kk0u3
QXg0ZvOxUlvA6pqmIpm0QqUY9+wGKGABMZkFgcrwoAcTkbMjEIrhydjbVvxKeuJDCnxvMWnHI0NA
OyF0HOXoIyU5ScVe7O7E2Pb7ofLG1QKvBbZs5ulnx9l8M3pEr+Xt4rqv3OomNiYWRrqAhzlkShho
jnL1HH/Y+fg4B65z07WDfzQdvmjKc3l2pJlvuulbRk792v0BpWsQTynaJaxr7TNnFets+UhN6MG1
z4oNGlzD0+RbH3oBXyBebB9zxWc7zvyULw/o8o6WVwY0C4H+NRDXXtCbXcoS02Vo1ze2PxgnRs3G
Jlu4t0yP4ztaPvfQW4JHRSwt+vHzaOBKz4Ys3rkQPJDEInKeyP3ZM5phqbGnz3RGj1pBM9s3Du7K
oRrf/AWkRnIFEcxudRjxD0O8g5rX56L6auYRVMxe55H56zTNWwhQ7M03PLHOaAJc6CJsR6tZcuHR
Y3oVkpuBC/cpt51bICT+kUPryVfgXYXtfLWJ/TUxRsJnMN4n5dxc0m661lmqyKfiRpp4DrLUeuEc
EpJubw17RyXTA/6Q1zrtgYpMpcva69HCmkJCIQaMGKbwk0dFifRHKGCvfFM53tTU45QoG/spmI2H
smZSHE5py/LI0CeANioipACqgbjNPPHbQurLdYKXMla7Pg6HdxFHF+xxzc0Yn/IptWl8Gvpco/bW
uRs8AI2fz43HKjH3T60/Tm9zo26GKk/OrBSrcfaLrfLgL4yibu5NjzODqx1naxQxs1uhxUtJEP1c
CR9n+0x1aiIl4/xBl2ZG6UfZGN8iBlj5lm1fsnKREEXR6f/YO4/dyJl0277KRc/ZYNAGBz1J75SS
Uq6kCaGSoQn6oH/6u1L9A3X6xz0HOPM7EVQq2cwk4zN7r901/QUV11en0+ZUStxxRjGphXnE3J6u
epmnawm3bVk5GsymmIyHpCD81ufamkR8obcW8HMcXKYmznPOUuiSV6qqc7VJgPT0T6bmkigVTRZx
a/5x6L0Pd/LUTY/D0h6JLcywHN9J3dM2tbjSm/DNIJD8bo4QUyqLnYltMiKIA/QgNcNMY7r65nNk
nmgN2K+X/WlK7dtmBP1QgHTcBlWwY0uvnsmGIlGXRnlMvJuB3SW/M0HhRu+oXZF8phEckF5/0G1E
axc54iaOXtKygXzUJixvMhKQ6jk94jZnQuH7/bnm6dnRH5pbNh0zpz/uDuXugcqHz4XnccZGCH+d
tvJeyo4leW1romyY5bLYUOPFSaJmTQOcrgzEYHAmjZepY0KFnpntGLTrrM0SLMrI9GP+nFUFyH6w
q+40IuYq8i7cgHbCNEtLdRuU3imPsW8alm/hsRqtE7E+lOES64qM8cu3LqTdqkF5b0gWOq7P6r7V
/OmYDKDiZJ8JuS5Hy3XsTTN0nyDAknPTjgnxW8Sfkjmf1tFE5HfrbXxayw1jkUPOZY683PaZBoys
QABUoAVv1+nscaaYN6o0okMEqn1RiTLfKdeAeAHoojdaghCQLALxG+DamflJ449hfG0nu7ZKg7V/
ndw16IeWKqU0tod0LRK3W+t+EHdDcU2bb1Y/bxrCqUySiTcmiuuhBKfDzVd+dFUnXryooFGSYEXc
7kOn0yGbWRW2Gg7iVNzgjij3s+i8T0KabsImXWGPyEn65fklrqFaYdQnAj1wmNcOzLl8iF0TE3MY
74JLyX1G1PNErI/ry3id4+kAqmi85EVokJSZbJPSRnUegWL3QxP0aXEFmSpSrPws/F3rxwhIzQ7R
MX8UPJ9VLZxvkznOwbbqbIUI157eqtHeYPS70b0bn6x60uu8q7gMiT7sZvBlDQmaChQ3dSNZQ7XL
4hUtsIGCr9g5yoKqVbFAaRgGDLblP2B/eYgLARXIHYJt4acpN168G53VvxSitJ58huX4Q5wBGtE1
OXN+dAKHc88xDKDLBS7j0a4uCKBQFzbKPZgd2k3Ic9Z6qE2xceOK8MWkhWLtMmEyssEj8HhCiVsM
j+SL84zag/srSLN7IpzcTToUxDvWZb1LGjajUJhV6nrv7DDJcUokWVzGsrItY2XT/E/YcFfEOTfQ
BvFaBMWDlWFC6VLPe+y4cpnhoyzNxbROZnZQQYeAbrTnrUFFwApX3AaQ0w6GGrbT9emzUg2HoJvY
BdLZdh7AY+G/sy16KGB5RfO7w6ZlXQdpu3P4gxigxxcVttPCYdOwws1tH4gJgkJij/qgii64c7kZ
dNLTx9js3waV3Pet1PAcmvw0t1jNDIazOFoIP+41OFmXJevGDl/atBtxptFhplNwZ07hnu01+Hyk
BDsnBPipBtGQ/FaUmMvRsgI6wfaCIcknvTKr1fVbDejxR+kf2AjqrZbWse1khdyUAOSBwD7ge9Eh
HBwU301Do4ydPCVh4DLOwFzLNFziR2XQwXRiF2DmTzhsUF3U0WsYWqwDrYUVkOABZq4++C0jbV8H
gInSah8zV6O6NneCYevKAujBq0YhcAIMtXLCrAHv2o57dtbGPYzJcGOAotDid1mZ1bdlVa8qrF8Q
fBsPQ+08xgjFvuwh3+QOpFoo98GNM6iPIEy9Z2Vi3HfzqTtnKZlGLg/aAv+42ApmOhfY8BTrMGw/
vew+qlX31c8494frmax1cDE09cpQN/JoppW3aRhRLfnqby7a5hTYQOZxs2MvH/GKX5MY96pI73CL
bezO9+/sVr56DJmwV7o23JFI3bnshVNCzFYN1dOREoLsgHgaVjlqAKrjwbmzvbuUQ+l1IFKTTTMT
SqpXFhIB0HiMM8teBBUbWUS1qcqWPQ/+ph94FqgCnTuXpS97JLIaVGF9eSz/Vm2P8ILO2V62FSoe
S8wH6Movcw86rGxIftBt/pkzIYcvYcyr2s6jZVLnwRItxUgR1cGlGEL3lyk4b6LAYaTsl9OxkdW3
UsC5Sx+cmmT7xy7KuiPngTC3ItvoqbHWP6duNaq1IcW3l7bcfeSBIcUrSh6FkTxBxdIaBwp4iAFW
8ZJHaHMqrGWLos5NEhGHu4YYq4OwY3/DclJQh42XFEsSaVnckL3SvJXaTTbzAI2ih4W4QkZJpQQd
e12VXzOhoasSOlbCDbdvx/4wmzhyqrq7DUNuPlXEYRHP6TMNUX9qAmxXBaZRKCD2apzbR4tMWWzR
LdMchUiHsQGKVxfprzXOEBqIbDPbfsPYDPNrkaC8c5BlmaEv9q5pn2ip5HMYvKmOpoLaNt6j1GdM
xmtF6zZlK8oxkQRZsgWvU9zEFzmwqsOm0+zL4Em7ebhnijCsiPMVlzB2k+N0lfYLYZU37Tto4U0d
psHSde1r9AVVSeQOjzoniEsYZfNUVvFRmqWPDBbNsCFHiO+FKO6iZY5hFPk8p5ITbD01+HdhOd8a
Eyu0EjVJ2nTZQzL1ku1nfEmCpr0BXQQzvgd2aXUXdlcD3gikMpEy5i0usBepjOKOR2YZ+VdU5DX/
xvcz/mmxnmCdsO+0661HuUcDXuLTI2hStEiLQtx510d0aUSeexaR6Fac2ulJCvZQrVddZxWe8+AN
+mrpSrapwM9QucG47AhWPxAiGEJr8Iy9xZxy0Y/w1QYdvU7GFGK5Ho9TbI93Bd9BYfpEaBSLfVQa
+9mZOpKsLf1au5cQFtF9UrDe0GPz6Q9FdNQFzRnDgbjmXK4sC3WCbKqdKIaNlZkUkp36gFMbEmcS
M8FJKZyLHNmhRva3hPsGvabLBzyh5nedmuZFtSTK9XjpHEOe8nLiOcH3C0Mix/xbXuau/kpbXhF4
OPKvooqYUZLJ4DmTzYud4UiuZuTnpkC4jtdxg/z3YNoWsGCzYdVTnitCYi4OfKa1lY67lOEk5M2H
smSvFvlNcioUIgJXVBdpXTXmbY7Zn0099mS2WlqdC1t8d/XsrUO771csPnCYFFxH1Yieq49Hc++m
5hd2we5mDIb7AeVZqKtwY+fTLvUjmJ8Bx3Dlj/7OvMZNe41o7luJHrkUdbGco7la1hYN5GBirkfV
5LAP05SbaT6vDPhcdLoHMw2TCwSwh8p05JqMoz00D3AwajQ2sCK3unUgjxXUtCFrxwGPBFSgCvc4
grfVRI4ByUpOyBcxr88Ji7wG6hV4f25ZM+A5RZyO5jk5lpype6+6V3UltlweqCvKmitl1l8ZQ7mV
Y4t2HaoTEVfOpkyUWteWc1Om5M61UY6jhJ0Z+RgSXeoyNgdc6txoy7bc2YrHysbngjMLxEpnfQTj
WKGUnJ9tI0NwHjAl7MhMXOFqqK8pdO6K9SBa79iC/Fe8ZaXmkguNvVfmd2auXeZW/rYS+xbukj34
ZL0bSI9JE+/y2bnvdbOZVEzv708r2HzxKXLDh3a06n3QZedRQTEdZoz/ZSvjPfMWHA84zBfdVIe3
cxW5KH0TiF8dMi8KM9Do8XdIMDMaXxY3Z89zxKoyCFcvlHlicmCtWym8hZOMh6rvqg2JBvNi8qS1
ETZRXVlFyjO6zImZvGAuNuabuHmjm6nXwbgbhuk0VPhQ84bRVI2wnwYgp0w4jNc+jmN70KROQVkz
1y0KSNFpgZfQfqsh7R9JIpwZopAv6oji3XHLHrR52N2oqiRMiyCaFZPo/pQgwTmNKjnbYzPtfv4V
lNsC4dsx9Gn4YcbhcmKgpdlYd2iAx1bvhzmVPFt40gMdTptW1YShFkm49j0SAiPQgaupIjs0CGJ4
paBbT7lM7iwAVBs49KzfwaGe7SQiajyamh3Yt9vYki9JILObzgrO2JUqkh1I2cYj5qwtz6H7qrMb
K34fuFju28F5QK9zO47TE8C19FyCLwvb9DoxeSanRj0WyojvDPLEPStTpyrWD3OWjff99TRV8VFN
P5bCFCSaR387TsFaF4FzcfrhKBu03FM67+sCtEDISnkHGJdGJE7WtubIVLiwjLbBlzLUbyXBrUev
8VsYtL7D3S9QJ5X6+NVrsSeMiFxbEYMWNrPVbEtF9iIan64l2neiO7GE99GYzL7xcKUbmwN6GbJ+
3GRES60Cb7KP3iRulDnKo92diljAAUNKEycYzkVsIkLzaMqzGD9gr+lC1YTMrGq+2H+CDC61vxZ9
onFb2mw9Q3cTDCXm0QbsHJvKqq2YatH/9zVoiqrC8J2QsnkfGyyYeTZvgr7a4O0HCdpcsmzYqlDb
GNrWuV1UW1JdunXhoxZqBRS/LptOOUk2i2rwKtKgq0tbD2JjeUG47rgVowM190nA6C2B/Dm16bxK
ZXbxy3kd91j/3DT8Hc+mPttNB+Ug62/Snn6McLGbxC5/RUwr+LlJs+7tdIC5auFLBWeVuNawUbPQ
ixarBmJuP7kzndK8MXzWIrMJV5ZVDzl6Jck+G0hQmhiAYTrSpdc0Ng76pp6tbsY6c52RtsPe2dwa
Cru0X4z4qNAp32cmjs8xHNgmgRaDmMgyGVAZeOX3uBZbYjXqo+1RgCnXM1ZOQCFUShskFm65dctO
dFHabUXQsTzDBTC3wsCKG4eayAyJ5Z4YLUTYNCjHcgLH2tfuoRlQ7nkzdNApSREgeTjnm27fAMU6
1Uk/nWaqP3Zb1wW8hXrZyr3lRET6hsPN+ZVekoZcM8Oh0crbwAGASl1ZTjSzMdMi5FJsDAoe9cPE
JESVg7pq8+mj0ZJSW+EF1AKjpoYwuRQcSys64icCPTJI+VOwSdKnUbb6VgsiX9wIRHDfsTiH3s1w
lIFHo56KGhWh1+I7Rzu9akYbCXmR6fV8TUlwp8LczlP23IXOB3g8drE4dKRgvZK7rK3NPD8VLXe7
mKDofYcAGeVQkt13ZvM8i/Y1s2l62I7IND+MqbfXcghfg4FYPz9tknNAhF9QReLWQgmG6M513rwc
n7Ff8h/gU3LWQJN9BUwTFdN1tw6qfpn4zb0lQ4ieeZ2sC2dqOWxEOx/96xuV1OnetSSmb/1KDFG4
k7MyzzAs57PPgsrqSfZLUElVpIxdg/3mmRt5YsQnL8+fevx7IEXL5GQHNlkP7j1bRTC91zfsQ5x/
v8dOlLRadnnOYTB9orGpGFFBhXAPZLeTPmde3KMPzj20ynHtd7skq++DPOIva6tvMyK2sWTECtAC
EGzsEktka0gooavGG4zNxDeb5aNZsUIps+88mCfIuo3EDZPzMqN+5AKqAW7BYUUPZZCS11Cnjs24
D5QWd5YPEe/6rcJ8w9g3O3Luv3mkvzRTEm7qRlCShqFcu0vXMgjo6PwEdqhdb+nWV31o6EM+g2ZR
WkZbV8wvIFJIF5uLc864cTdrzBji+sZH+rxi81Qudeymx583xBJ9DnVkstsIhwML+nnX8AhFsh8P
/Br7YppXEfG0xGCgGlDVC/mh4B6NZAvUydlUY+KDNWEPNpB+VeQREtjmoqZbOV6jukJmTKEGYRER
Achyzz1mCf4z4emt15W/UzN9QxXC7INhXp+442osw2EhB7maPSafCTusuCAa0htdtuLuKmvtZmPM
AF5gR6cJ3s36Gp6CphYbHUWc5zjvMcjNIcueq8EJVqZErekMGNNrlE6mh2d3bF3md9x+IOnbGCDb
Yag3Lsmnc/eR6gb7UrmtI/yibpc/M3xHNVIiA8jhlRPDgoLKnBHqGKcw88FggA9cVtG2GsGk0Fvs
LEEYioy8g44p8ivFo1OaHwRFkp43LExWQvST3cmPEYFW+GBm1p+xiUIyHP23huAO7DcGPlMiG818
25neprZlwz3kJ7EiKHn9W+cq6W90aEMKzp4du+G6tobXWuKOrRz83chUKGJTTUiH/j1JZO4qY47A
Txoi57VGO75A81Yt5kA8NGhkoLj6h3YSr7yK3DW/3tZV8ivRhFomXv0W9oh3uQ/Ala6OSHwqMso/
3Ch5ylI5rv196TE0z3uekNh7dMj5WeQOcCbyRSk+wl1Z+m9hQCwM8YqPhm8+MnfCIq2hZ0QoUbra
vxjwOTnFQ7w9IyDr2xmREe0K2JOr/tNdx8w0iFA8F1dzUes3sCZqosyagQqTW1ySAQxyOkkTU7DQ
NeJDkmAoAxi1rBHmy9BFrwQjI5TsHfNoOLbxnQKv2gUvE7mOywgb8aLzqDpH45JCQ7849LXL2cHG
Es0KbJD/HMwGYIiEfBXm487k3AEyu8NCsgV28yuYiqNWSGPNrH2qK/8NJP2ybg1iKn0W1bakL+vQ
3xLkY2jcu2mC0RkECWs6HMcoq9+F0XEbmIfVoOoZEQz++UTcR2aDkgd41ShNFIdBvE6tTwxjqAET
SEBsIk7cn26zLOQlYQ7LQqhm6ZEQ7jjWU5NTZRbH2UpIjS1tTvgrwD1qtkTv3rsuwooyr/ZGh5IK
HgEZ6cjYkrmFGcbk2dIo7KlzHgtvB3HjfRQjfp2WSbWsX7tSoCpCBG93A2E0DXo108oeWyN8IRP4
hYSy16ZIL6GJTR9bHlvJCBRAy0Y1dbNVBoyCvgTQgfFryKzvqxpFZB8+0dybgcC1Ko1uJoCTRFvF
t/ZIClyto3WpvRvLU+UuLfHgDdFHpux3nWMOUlF6Mtr0XAzeA4ZYFCn58IJoZsfC+LmPpgcFn1bi
+ZeKesqvfFqqGq6HjJ/kCExkaDD6WdfdqQdVKH0dW5mutMafPNJ2NkVIptfVWUez/aJbPwLAIA61
kk95CRLKxC8iZr2k2iHqHMH7ZpzrV7bnl6Yct0oFmAklorzIdwkLoJB1rvL0ANOFBojEAhuNaf3d
VOU7WUlbr6YjmIT54jNhQVtmEvkEVSrcRdwWsxjtSCyiZTvDRsoh8zjBt0/kNzdUUPxEb5Jwy5og
SfXJruON64KqiRx5h82NFOQcJnYLNyWMmwhNi3pSjZbLJmZ7Qh79aXLpcgLbIpQxvS1S6yZOWNyr
xNrJFPxZGSGuQ6LhrIMIP0mC0QgxYfXWeuOu1ta4KrPmNgcIF5QJexcGZOvwEnnttMur5LGA7UTn
j5KQ+C6eCFhK2PFcJuq+AtngN0OzJa8POT5z53Xrlu9+7DJJW5I+UPk+e4sUztXs0vz59zJHVEq6
4rwgEPyDjpLuzE3XRYXyL7K4ixrT1zASE+J1G0h4/SoPdL6Vdb7qE2R3vWRpzZCAujRYj2Xq32PJ
XY8tAXR5r7KTE16xdHP5qDNOiTH+0pMxHhzNwW/GeAPx1WKl58GIgpY/NLuNQhKo8557MzEEG4Sw
6yrPHyxb1vfaTJiFkOIpY5bmBmlS7p1ZGsOL4MWTucwbsRt+kcy7SwcmFZ19LSm++poroQYDa0cl
d2B0LJqlMNDPmjvuVou6Xpi1h2rS7o52ZD1mIrhAC+MJYTQIOs09haaWG1FN2YoHZoQxbI7l/mdf
KYR4TnWMiY4dNgsDS4Ac9VpB2kYovoC6s4Uup+tKeMHodZa04+pxMNFOD418qtw7WTmvjOvCdT7z
WEYEbpUzQQViUrejjyV5MvDHzwLmdMogkbZVz7ziVYGQx+QWK5wzEua6G8cFJ8WHqnmemJedVaFq
Gv0iBWe8JqmMDm1wnsyAAj/Nw+eSbA+Elc29DK0LzhnE3R48Fne4ZR35qhpyrigul3MdffYRA0dS
CRuzxZNQd19zsGhqiEyGJpDRZQtKsES1NGMU1lWf/0aKxEUxivuUEJeyr/bRjMOJcZlz0Nc3P+/N
KH5wdBqvqeO7a//qaEyvdktq3uZQ1goh28+7gAB5989//bwnf1yQP2+owkaSr2ka4YCGVxjoz3vF
IP567+djf/vn/+tT/nzs55PRWBSHP1/2t4+R/gNDZy4EUaEhnoareO3PmySy/us/f/7j52PqP//j
z+eppLk6hq/fJv95989//c/f9m8//m9f9r/8tj+/3n/5mj+/eOq78V+/35+f+O8P/u1H/vmaP3/s
f/sp//4OP5/4337O3/7+P9/15z9k4up1FutP7GlfYzCG68lN1gOS0F2Tj2wDc/jvpIAsU7t5kVlT
brppIr3Z8qzVZK5/XmI/b9wGOMF8HfhP+SczsXHX5no32OVwaLN3Lq8SeyaoFUsF4yHs8B7Xol7X
o/2c0aEeCh3bm6EzLhA5vio5xxtdUiR1M1OjkX34MtHIEIOm4OYXwPFLqvLw502S9cNyljGGA1Nt
KzRbO814hmq3RHgL+aQLsm1GNJw0obeAPwwpsfxzY6kHY7SnjTs0nDV54W27pnG22S9ydp2dG5ur
uLeyLdr9mz7p6sMwqPsANzoIDlR2ztXGbhZ5sUtyQAGj+MURkG+K1EDyqSMAlj/3Ou86TAUB0uQs
NDBiHhysR3vmQDSuuNmN6xs3DsljnLycCW3YHsL5PjJiG5Ab+jzz7efimV33rwsUThMzF9PAt9QA
l6JUwPs4X62QKDsIyfp51xZQDFxc0LJrfydViEXYJ0MefBPHUGr1ZBlhc5xIK2Kd/8w6mGGnQnYB
jiWoaLFkhabMhFI/5MBcxlfC6ZA4qXQTFm6zSJheVWId18bzjDFkybD+rutgb7UV7og+3cK14dnr
8iuViVIWOAtHYn/KxXCIuevSHxC+Yszpe42y5tqFnBJ6ubUwFET0m6Hrum2ftTnGnr0yw11ItNGi
TWbnNBxJYMcSEkT0R/lxALh6UNfSj3BSZ4UKmLWJoD/jDC5ypKqAwlifxuNjm5doBw0iqomkuBGv
YR+9u/iQkefLDz/KlplDQjUHOtuv0JWryopzlJb9LS/GfuWAy1XN4J4c0T1H49XkyZx6L+3xe8RN
xYPzLREps0ZMDyFh7EvfiH9nvfMkxvSNke8bPhaabjYNamgZxkMTJXKy5o4Ld4YFQ7KMWhRDWog7
m+wS4SW7yuwvnpheZm/8jM3yJQXrmfYcrteyBETocw2l28rmXe5IRJ1F/6Ly9JSq4lzO9SNzd5vY
3uImIqgY1VVKeC3bfTMtUCmhKQYgA2SEwVW618esiEihxa26LMjoSd2ABWfhflgDcK5e0hrTwR39
YoOqawIPMLKbcgd5GBQRlmk0lWtbBucQUOaiLmm9UuvFM8KMqFt8PoY9ouHu72kssKpY1d5U1tNg
CJQqurhz8UXWsf8VMnwkK35aVPij1skw7OYUOixyS/AtufvQkOewrSzuKoOxzrz8vhmoXfsOrxMr
+B1uN9ycYbs2GvvdAK7HxO3ipc2tGPr4If0iSOfFMlLcgL1+kA6o01ChpcG0pigBevnkToQggxP5
Km0oV/UTYp6DMsVLaVH/4jp5B8dKAkLdv6Yml7eH4BPcA6L0ADMgMTCI8SF/+SCSmDKdU8qW637I
W3tgK5amjJ6n1jLX2oy32kUZC5LIo3qMN5bWLNEyfuEodA4Mck6qLT9tqo2YCa/rrCxqETwzh9Z0
mVJ23Jwxvm7dimccm+oMbX6ZEBZX9gkAt+jOUy2gmekYkSbMDYj0uak6slw75CMq9ygZz17CSF5S
U62ZY6ycZowZko8JAxOb5AUwYdN8k1ZU1D6oomrkN4nskvROSn1dq9eJp2SZIbeQwjyLKjhVTb4p
yTqZAjoULopoaxkazae61d7kLelxzoFbGEAUyPEMEd2xoRlYu/S/Telke9H7L2qK7+P43fOSWwYw
C321aEFBHkj4EXEBXGfcl52zJ8r0Pg1j8mNneZsVpA3EDTnDurql2joE+LdptYunehrfRji46Lqd
g0KED1mLyEKRvEQGWdstA2BT63PbpOvSbD+amM1JywuEqg+QtBYZtBnZnuxpfNFE4x7aAJwJO94M
YCKTV/BFWDZz632ew2KXow5cWFf3t5OJL7OAmk29Pd+XefA6X8tdsm2jFTFEpyBGwZEBYTXlqbE+
Qyd4qUDZ3VpmdaMQjxAQLbYBaXE85dkS+8kOFqraz1P8TOL01hqrV+niuhrI5eLkyDezq97QNRqA
fqYb7th5R8GKKenYBfZrMs/zEtSt7l+riCBCjnEkSBExuyDm6K5eusRDELLtW2INHCjaC1nMbHXO
k0JCDKaPQ9G58+P2XV/n6c2Uf7BK+S1L+9v0Kuy71/llrPwDBshdXHgvdT89B9o9eVdldaUxDpRW
9THPBOA0+AbwKOxEWXSbfqohcWRiQfIut8uSwIWCyUEaJYRbeH6O/2FeI4CgyauL+5FABXTmx9y1
X7wQoZ5wajb59YsoWzImzBqkTRgeXfncpc6jPTkx0MHu4rKMBZ7tfQbOFRaMgTcYFN2LSN/Bi+Y7
Nnrs/M0b8oxWY40iW8yOjf+R4qCKDshBTkpzMXFs3idNcNzpviruY0mP1Y5MjPuZ7U2RkWQyp7c4
cAkKB8Fi99G5lWobdcmqrdjqNwFYVG+6zc2YMIjaSZDxfKs4xufFS24kDh02DjgaxmR1HgJAcovs
KrO6RG5rAY+jLbGa+FCjE8ZanW0bHYJl7aA6Yq6HGTn4Cyfyv8qYQAgLq8qUNNNW1x86oTnisDyX
0s/wAMebOB+fMOCDW81AdKThdzc67o715K5ukqPTy2+osnLXiX7fhPFmYh/EvuhnGm3ni58A1f+f
M/s4VV//+sdH2RVtM12+0FIXZMUWbdJO+89//UM49v+UNPuQlf27Sv4ja/bnS/5Km7X+6XquF0jP
shFEWRYRX3+lzXr/JMAF+bzwGbEH0iFR9q+0WSf4p2faDF0cxO2e5f7j/+iya+N//cPx/+lb3KB9
x7VsUmp9+Y//RdIsyJP/zGvzTcvxbJazgeO6UgrL+lteW0Xy0dw3MCEthSKlgfC5B/KzHdPUO1fC
fEwZiG87RShVDVHTzzPrnHsDKY+MqFQbnG2kvhtIRDTMpcp3XuY8Jir1TkPX/2omLrnSm+kBUGbv
OqNA7hvp9qzBJsWQS45QcyX2jYTAeETKtxbfn5wdtOIk3ZmQ5+2t2bbJo7jimXM264yLyeRkUyD3
dj0T4l315X7jA2NBbTWcsozfoJmGo2ugJ+5aCJkFkwfEVuAOmMjy9R62wdaamLKo4cE3z3Nem9vE
CYn86oFX2tNKQpzPp+CrzUd3oWqO6VZcMj14CzbvFNBSHae52mVm9Kxg5jhZ+hzBGEIrxG7Dal2E
sWwxFOCyeRQMPdCYw0ExkU8riA4tyoiy5SBoyG28Sar6FEUu/DwAPkssCCFILZas8FKQzb9GafeZ
mdM35/hHZ+drYoBuwiDeAdTdYHC9QYV16XI8X/F4rIPyiZU0cdpSPkdp+VRpfx/43Yfd4l6bYrHJ
MvaJU8MAr1KwN6Y7a8JfloTYGtLxV5gklyar8LEQvgqx5IPh5SWHnO+Ic1PToydjYhOIxYFJmO06
FBZgv2njxQE3RHWRTnfL2vOpg+sxVM+tASyty0IwCeVjQ6DXGPmvtEmQ3+oGujx0Ed/taWGy0iKj
1HhT4ewBh6geKmTliQ3iq0zgRsyV80XQgHdTG8ZBUBEqnEAI8Ch7ghHssvQMsZG5gV7Xm5yl6tot
GYnOKg+pSBlysiikN2Qz0aKKCDHLeCYFdw33IHHwoneEpZBXlG/8OFrVRvfozlP77DQt+wsbrmNz
D3OVmDH6i9kgDowywO8RgOFrc8kQoGwOdb52aBBmn55GgWpjixsUKBNHsZqI51w0IqKXCVyk6pV+
yuoioExvk00fDR8h1eYhgrrGQNZZxBFbZqOrfpXKX02DXFsSi9BAOxgJUq3wVgExK/hD6thkjcwS
9Cqbk0ECP7AqYWb07LAEphoQWEJlkKjG/ARumihDEwOaLAaEJqV8k+DdQUNN8QrG0aZgh7vxSsSC
ieVdwkasRRNKkHYthYBST/kUVdskb6LlKKPbomUAkBLpzEARkrybV3h+TEKXhvBQhNlX7Hv3qU3V
E+v4U5YlXSi1fJFPUHY50qaZPPW0sautrZxfGg3WAmyJ6K+JrRy7vCBiB0mBXY1XzLxYenwKerMY
lWnQA+KBjE8VT+5AW73WDMQwita7DBTv0o462K99gMDa9HjtMJ6Px6dhVp99AEfMDRDBuHLiSpDD
HZ/Ic6LCd+njEldhABfA8r4m3UEbtN6LWLLur1qikcbs1rQo8WzDjgkm9HcEqFmgyRyUyflLU7YI
cJtpYeW/xhGBcgd0k07S5XZKKS2oYXeRT/Pi6d+db3YrRGHDIbD8dzbU7LtiVvrQwbak/SJm9fl7
ujS+TERfrRNjjtmn10zaKxvwgs2cpLCybAuwu0qAXmUDECN1sq3iTszsHnujv7VnsOYT0txr34f+
MsZeErQeCyVn5wShuvF9lIo2W9CguamB3/GElDQa0wEMBRzUqXhIo3Xrp7ioUdNCXyujRYuunNcV
7Z7HdgMpE6s8J/cWqI0UwDy1kmWf0SjS0PF8ngOFy72aglUiiFyBfkx0R4D4i1jvRYpN5lwIbvtI
psAFndXwBlfVZTyMDaPFBA3Q5j4XibXPQ56iMEbWUtmSLXAS39aIAHeVDECq20a3Cu2uXrZwE0tS
yw89P6yO6IOHq3YT5KVjJq9gKxBrBvcEKU98cEcCV7CrmPTbzCPyimuSbBhnVSj9GGvNa7qkgTHz
or8L74PoYqVpuJtN7uY2s4WaGCtDNi8aGXfqiBMJ2v+XvfPYsV05s/SrNDRuqujNoCd7k9zepM+T
EyLNSZpg0Pun749Cl4AeFWpegiBIuvfmydxJRvxmrW9hcSfgwI8FkMUxZZCVz1erLO4YatFo9pmx
cZZKkEMg0BPuDWpV1ApEX9PP8avyDTgKW87PnHJ4i3/ymkWjsUrmbnObEboVnSc0vUFjYt6wy6W5
VhUAAW5VZjwaICmMzzX/Oo8ucmenrEPGCLdEdS+ZOf4oqS+zNPcjkTRbja++iSuXazdObm4pD8vC
EIEGQ985kYOkt3B21qT9lPNMSsxIrqyW8ywVi02wjUMaC/sKPWz7bEfRfUszit7KZSjoDgCysGVs
cdoSbYEznWuOoPfGnb4Sfn4wkIs/kTzGoTGEqST4YLTS7y7vA70lYq6xIUTMOQIWmuypg2CAORyJ
9FLke5NtD7kbgebNLYohDBvamlGPdBanU2r+LRKHRJSOrR5v3bZyGho7cqdZrUKstD+h+eHKQSFU
dYW9jTp0MVUFDNlQyO/ImTbCvyn9hlHAUA6o55sYg7yzriLn+Gq3bn1qxjdTb82HxX3hqPU2Vc2f
lQ9eThnCu2raVhJoatxtFxvjjcbjawtO4zaFm5YUHAem5/oYMmSQQHbwUwko2otGZKFwdTaC0swn
RBKjfbf86nN+UQAzpbkeuAJAvNVxCGUaOKO0xqPdwMIQdhv7XaOBE6ni+TSQN+K3KViGCjuOJWC/
urg0UAkkNDide8SDQjKOqj03WfuT6qxNYsn0KjLT7ZBHzdUZpufIRoDJz26gkWRFZNt+Xluhlnk/
WNTQHsoh4ulJv7pc/SgHJkFkZ7d33CTHJDJ80faUaG0F/dSyQPygyC668asAybFV5joLE978Rp1+
1Nry6FJw+krL4tFFub+2QPN2SSL67krdmblEaDkJXqAFQi5KICXX5X4RJW4xt3Qx51VwqTuo9BZZ
gm0RX5UKSx22bJJum5VhkMTWrbImwvF4TBQ5j5cqc95wDjcH5AggamqAeUlrsUYnJlHr74RRfAqF
D/V1BkHMRzv7i24D6dWzfaV1H6AQf4YBhB9qTbJmY46INC3ZqbfaTqbZl54Ckhk9kAzQQZEpaLzU
gF0d3xpb6Aw6o2GaNw7AGFVAzR7MSsZvkk2xQOrOaYqs36XPAoJCrnAHXqa4lVtFYgBL2wXSSt1y
pc0kpwjkOSl3lOF96qXDUJRQG+wuD3XeoTHkvvEsQMyoeVsoY3iwSZbxnAfTptJz26+W1w8VAdts
NUGy/zgrdM3Gx+S+5QCwTPdGmZupJkCgj7p/7sxLMn9X8mJZtzK/f2XmV5Z/usn72NwXtNUGx0aa
7ciBLLiRuoqCLmNMX38OlDklUb6Z/l3FbFoTNGnBmGO4OYzaTXVZnTJ8CTUdwJRA6wbmmHiqYjnD
MzwRI7QpMskXIP0ntgEvOfclcXeKwR4NaaAhHhsmdJ26sNMjxyxvrq3LxncktVzgNfbe1/iNRrsy
uFP5GmIs+WnJyy0lHgfBbx6Fcx9vV/m7vlndAerghpYOPbImFyL77EC1Upv4g54FTK0AXNUbW/sw
ht0UESbzla1R8NoHcZ8sCNgk5KA+qbvKL1e91N6wryFpPuJDpLaf7sSBb4b6poLsI/ESzw/SWyT8
jnwphnhrsm7PaU88BkHqGz7LDXq6Lb7ZR35TYTdmIHPEpcdhIES3DRdvDwJjxOiSEWK+gr7X6wGv
q3xxyG3U0N26zvu6/R8T1KYyrFGZLTiQJv0x9URo2E3gkfOEUMakvMnRefHFTlIZ9qWVHfNWh8qw
HJgthhj6t4nNBgG8TQGVL4vYOCj3NKP+wS/8yM69u5u/JV0c+T3YGb4r1B66YOqzS/ER9Oehx5sf
MEBmdMY0iZgSHXML6kpIMJa/9Id1sT4gDlNfIi+AG07VZ2hn1WbUhKTK5+o6o6yPPpBapo95yUtA
As6uJUbC3uDxmtqgJMEHE8VD8a4TxkKghALP/hZrF1vs4WRtQIWgVSVqalA+NdyP6lVFO6MfM0JQ
ALQdRvskMN2V2WHgzAbxIt1QcUgAdzfl64C5J75AbOfm3HTKjvaDBb8AwPFYAjWcLwYqkdR5ZsYs
x3O9BucUR/APiC9jojHk1lIuFAQtG/XplNqnYXqTnzwsTegOL1b1zNEKCAiFa8QKR+yNBkCCP3Az
+PZDBDQ8idZSMe7oZEPD2Bbi3Ld0en6xhO5yU/PjAluixU+0a7imYdjVPwS4OubfDJ4MiRmo+xnE
636iYD+ml4DpdUgfqR9ZyKAu02tESMGSBI39uOioQrGtgD0Q5+Zcf+pHF57qU34fbjlj3D8crClA
Hy5cMFQkkyBJ4rWdCc9C+oMzhwkUUpQQ/zka0BrvJ0a+MuDk9RYmY36C42KX6XxavvnAMHCs2Uki
oJ8CLGyE2rcQJJwdqCQbwRMbK2pcK5zZ2c/BLI5WBCGFWX9OSsMuIl4K+I1J/1KzNKm/R1KX/hC/
ke4LorCgJ9xh+pkvlk7+xDPvCMuE/QCW1gyK6EJunqafnfEkSXcCIMofFqtMdvUjj1XdfgltN47+
XP5U3NicHe5Dmj+xy8Nm9jvy+4KSmR2W9j03iT3Tjzx1ojubhD5Fy17kTzBToX/xIHZ32+T12vQf
LWpddIAcdo3PK5p07zxnzbBhjQhKjOln7JsSQdVdMq2D1wXyRBSncTk47q4H/k/CYb3Npid5xR+O
uGoWTwv0xOgOese1TpBxY20nUGHx72JnNL53s75JghP2xj0SlWdR4EDaxartd3jE4k3RBI7m29hf
jEd3/U8O+D8xiSgWcRYbJKjlZxRfQHK7ksn6we0elW+SDohaEtjmcdfxBNe+cc+na/waJ9vmG3AK
E9yMB8zxkZyiS8d+3ZJkVQRc0Lm7n6AmuNs136D/5D2HcYTAL2nBvd60OFiaPTK8OWW/iiAT0OhW
LORnbxz3BlQNyxHKx+K7k48uIuss0BOGteeZ1WdxR3FU4buCL0bd887oJP3l7ChfWezFcCwoXDUa
mSDODvXo8w1CzFVaX1mzi/xVM5se4vZsF9cu9efPWd+hWcpb33OzjcbhPrUPlrcTEPpAkq28TxlS
ZHhWgOijvK6JOO3GbkPFClCCARMdJ+qSs92fx3JXoh2HRFHx2CsvhrdjqEbhOpAmmgaqx3r+gcCe
BGZcvuuMu+THJriqOHouNVooP/nFiepUEdsc4jMIxCNpdbxHyhwWAxmJ+4jyaAltJeDtj5Wniu94
hrIJ1p/sCSch3oY2FPbCPuGwKHa2fhQkl3k4e18998DrbndnXbu4w17sStzRpQ9bzM1Oo/KocVYn
6SPPT53Zm16557g/p+nJM151/dl1fCJ3gmR1mbx2fJZkEAjgkjuyGDvWYijyU18g2u7P3BC8pMwh
hEps0xaSi4kL549qX8VHbSCTfxV5UFL/ie24MzhRWsAFcPyeZB1G5Y6FJwlbcCzpHw41kCFs4m8l
aNCFI5WzbDPSrEW+tTfaE/8rf3KS25Bt7SJksrbSxsAxSC2UJcaZDRpkQXGF16P0kRAxOMlRBqxp
P6fa8kEMcmb0NjTBLefa+KH/It2GrKl3xDJfZHdLbh4B5wy1KHm35ADwSlFJVKpPn4AKb3JC6f0Q
jJBnTw2UwDIgXp1xklA2KhDZN7FyNSFJwFKAh4DBHujfZYDGLs5oh1K5/uyKcpu6gKqo1Q7c3HMb
avYPutlsQBId8vHKCaD3JuTWTR6y5N6ooVruCFkdQYSCYuPgnfNDdxf6wcUZiQ37Ols+KBejDmSA
977wdqQOlMpbvcDFZ2O1B8O+KMckPmXm74B30TjKfD/jOME+oD0USVBqKDp5pnjN4u/U3PGaKfiw
4bDyi44k/v8n7h42vHkXMAimB2d2g8QK7Ed3VCEJAnhidcP155y86DIOn3XLR38A2Ktk5/YtE+dy
4a+HQ3Pw3Jt4i9QHv0OFB0oEsNoBt01ZAh9HArdc0P168K1L7I8nfmwU66qGzhSsFsfnzsheZg5v
Nvp0Sd+8itVA3rm3zWVoZ1fAj0YVTG+2ezLrrfbMZzE1ByhbTvaizWHZhrqy/kBY4uLhi0h28gR4
BEiQ68We09qAGW48l+IQMd8iSgI2dhRwY3N7j8PLmgAVX0xJuRkOSsiP1BOS7iKfQMRGJ+Sz4ESs
ByzQijhIL8i+GaBUob4AnThYwOAx/DqXHn4vgxzUBu32i5EfSEbWzvk3d67qbTuw2cWWoyfndGL+
hYbwjDiWcKA12gt9fMgbQoWgad+G7W0LEpXmS6U/UsWCWHpSQJzx35hFYHQuSOLOwqmH/3D4alya
ze1wS8YJJQ93F1PuRNzy8jCQpe6eK3Nff6jxE0pFgFV2/YJuRWufEv5wcVuMF926xowbOLyYnAaz
cXRtjE+8IPW3Vl+wStrelfKK2gSvBRe0DQlK9dPhBp/B/Qs81q3/6pyoJBlf8C59UJ4ovGQw7/oz
v14iX+NTA8pzORmEXRiXguZRP5jKVdKVM9SsTiU7d8AudJUVI634TFaUxqecB5n2pFQ+g826DHhG
rPltoDbCQ6ME0g4ZsGMzRPE9emzxAz5Rx9tPtJFE6/yrhGpmb8OBJ/Goar7JBG4vcT7JjzXijL+N
+wTiN/kK1ib9xEWKogBBBEJIy7sYcBQNMoICiMFEnpB61h37YifF3pw36aupXihIqGN1GTjtO5Ut
fxffjHzkhm4GiDp+jtgIXW6FyoBh1vr7rghS5J+oN+NVfzWZwZ5h7Iw+j1vzTdE5afNvnfYVFaT5
VfDOjBoJ7KHH2CxnJg6H6KZi1EJBEmrmTTX9iIHTGFo5kY5rReK2j+nnPPP58Lt7jA79o0mwK7m8
r8k7XwyuI3LWYWN/gnegElSFL8VmflFfGTwf3fLEjI47MYtu9dX5Rp0gHyOMDEw/sX/2PiDrF8m6
haOWRJEtTUa5q3A3cYFgHrXRPDcsBhysGtajxhmyIP8phBfGQ35wBhC/BPfKsg5cszwIKoUobQ/k
OTtd0Hd4QPJGPxCNEvCJJda27b0Hg3lXoaHVBC12KfKK4/6uZ+0BxjUeqAEc4zoXbpdDhWNbUcwX
6i9C3LUDftTM29gAMjbVuzE+RcuBYEJ+ebBrH6cp1H7y98LbIMzQLyqS5ddZO6Lmp3gq3B05ioSn
0sdxYkgFFlZIG643m+EdeFn2J3J9GkGHSphilmhug0ggmpoNn0jiW1gmERgeDNANxGTV4CtK/WC0
viuAunHWbAvDb+twam5DffGeFnf9ltwoyFHxVXdMGGh2UGgZ2SaDFDu8lcwbrUXfO/pvL7ydbqan
CTNM3b9oQxa+GgbO3Y5njUPvCqVoj55nPzeYlrTTDNLWvLnzI2b0RIkelvZPw3pCJXMr5HgHqKMw
SBkY+gGeLX5dpC8IujaYE45swrcFPRv4gg2MePqEXB58FdF4j7mrVYZz7TbXKOGdhboUo3xXy23t
Bv2EKgey4Abw/ax99d6V3ThAoeHEOpRgO8pIJCLnmkKDAGUK1dTQHtQheTBsXh88a0/pNap6iD6C
dPfleYrQPGrICpaTR2gwk2mMadkZ/v5Na9zNYPVna2oejVWmgVWMw3qSpApGSAixbDG6pPEPCWhC
os/vZ3pUO+EcCAyHbNQd2BaP7RpeUyxZUFNRWgVjnUagfsP1qG1Uvf+FW9+E+fSIA70LSQx5TKV8
nRH8IKFX3r3kT4d/hyLHU84qOkP2YJfGZr/AtqND3kgablZgPOnywcLBu6LJ2MPGRChXyygAp1PR
jLqqbBECVrsxzX71ynBCr1I+kUxw1laZ3m3whdA2aWgG0+mncuVpaPp72bd7UiFeutkutrOWrXCq
jxhiVSAK9QRukr6w4pWLOXHqjxy5BNoRjyoW4VfN/JIx/1r+2PJUTiRlGi9ZWun7JVkUnvthCVk7
BQz4LGyQjCoNkGlbrIzseNK/gyU4NK3sRdi5Be064S4BDG3q8snW43us/DZZ/ULWQJUYp6LqL13/
bhkSXeKE3WQxtjqTSXWo9V3vOXetbLWrqeNNXKH6cVIoYS/wi5qQ+Gh5VikjGQSVtBkuRgSRqvbq
+45oP1OHY74uKaIEyYrWYOdBndyjoQOthEqUc4zscelRCwNhqKHC7nVMAZJwKptPgiVZ/5uUP0mT
Wg9tQrCmAWGcR4/xCBaI3KBigpOMxAPkrGbhlqudvyKpjC2cmG3XkzQ9zSiwQJ5sBk3BsY75gpjX
pMQ04b5kFRPUukCSklAimQ4VrOYhaVWtdBebvkpsmTN6cHCWmd5aEmjr2FRdyZuXQH+DLU87IOaZ
TouUZCGHY69nb5oD7HVWVInyHRKiZ7M20KVBRISpPlug6BC9IVUjWOK6eH8qw/qWHV4i3ErGlqQm
tE8Gc2+FxRzCJUagRTbi1jE+QP3+zWE3YbNHNUhz/rGkq77Hiwd2u6sKSkehUg0PhokyCwMpw1yW
rgqQ/WSt1wz9y4q7vcyw8Pcz9Z3Ae0VyqbPRMubZRQIYDKhUdCQsgxkmRutEvGpG+ZLabgAMBov9
7EyAe+HJY7GllUNyU5ce076yfXWFbLZlyY3BsLTqJEocG3+CpvA4j+7r6NItIEheUcHWn3EFCBjq
F+FBgTUrtJVANFaoRa9YCzdoX4RFDjwmcTN149jaC1I9BRVUAfol0wZ2Bit9OMkAaaiZenIthWC0
lDDdqJueLYEoR5fzT468lMsUMIzr6KHQwBrEjiToVgPnPOHC0tsEj+dchdg+qQl6ZgSFq1hblvYv
EX4J6sWITkZ7d6Az+vAkkDI7wdxNZ9l3ut92eYHlCajN+rM7U/OxSGz+TcZdXLY0H1xzpA+/Or31
NJEkHXtc9iU+LX3MUr/vapS2jn6N3BlYBt27B39nctgq2yNyPc9BXxXzYUUoFRT2DzMHip2AgLLI
h2iVF70Uq6rx106bg5YQJ6yWNbZIj5Ndg1GUxLnBtoG8vjl+xqvq7poVz64PLMttGA8LO/S25BmD
l6YylQ7zcSDye75NA0Mm4TDo5eJOCa7dGw9amr8qBQHzuUdu8syIJpr5loZmCgwPxXZcylOnzV/4
HHejJRN+MjzAGD425SyuTkt4m8PN0RED3fbtowW9rnFAZcwa4U2FIt/tlEEBK/1otl8hQ0CkA4M7
UepXgpMEtzP198ioibdwYw+59BFK1zBhXMhI9yg36yBJ1jmQg0Br3WLKeX6LTOWukBceZROJoSAK
uACprL1LGakR9Vjb+MPEI2Q3OvLJHKwJwBM5w2sC2oBtvwGSJysKiwTHkQ9Rmp1naKMhxUKcvFvO
emprLWaeqnlZcJ12EA7BZz0pxlzS2jPYhevC2265nKo5poCaO1C3x9sS2Yxjx+J16azqGM/Fa1uW
jAUZ0/RmGWZYNA3TRrI9MzhyUI66NgsNNOqGb5ZM3hHKqzWMVL2ZOz9NdEJtlY+O4lWn6ybhjYQN
4yhqF4G2IFW26W4EgP1Juh4Jtzxmaru3JuohaQIMWMORzOxcqWxqjbfGYgLcJIjNa3Bs7uRmO1n8
MRwidKqp+OgFQ0kkG8cxa+9NwYRK1B2EneolEdbPp6sWH1ozs6XSCOlMY1pzj2u2Em+ToOUvKkF+
jAmrk0ItjxlPqYJm2y7rnToP1n56iGbD8zVYZxRLz6kKuIJch3eukCVQjPILk9ZLrNfKEUpr0pEf
qpY6g2sJSsVW2TabVoxf3UsOmkt8qQfaDeVlcS6N1Am8+aMnECSwDIa4ltXsCb/poOPKW7/AdSs1
cZhs7ws6srVneVumUxmUY/M9RyOSZXOgh86e2EM+QCT/dgRRIOxPNB/+cQCRAORs56zxnsu3TAAd
sdQGwZX3cFTj10ZD+64NmApsE2lvJqZrlZH9IIeb4MLwBSnUzIi5A2bXOntW9T2N0QEbFwDymjmW
jIerI9t+hw0vMM2kOTikgDZpU9+1orsvQIJ1nT/UglC3i0u6nb6PiJ9rYI4BvMWLuE/pk2Tj0nws
FooIZ9oPAKAIHk5coh5Ru/B+YYqtdVSMubQ/okJ5GAxj1zXVWxwvf5FU6CxYWFigq3LxcgFYxyJr
NBOeLT59aPdAItl61PkT6hlGJAJB0+A5n3IyTV+JR8Z6c9hYJelMHe0GS/dzrjo/oxWhQuAnqbeD
wzpQJRbNt9HLbzpnjYpLjGwPhFT3bXd69mLWUoA5vsYEK67TF5814qKgLRlUt/MYwNyhZWqZ5bYy
YoXO6UYOtx1UBSHY9VC85o5q7HWrecaBFgM0LK9LWnJP1t9qIYaAa34k78B8MxvzlGQ2qxItI2dP
6/qTlN655kpDB9oom3EsUGUjGVzrNfY2qednCwkeUcKVqEQvvXuCwf8bxfnjUk9np3ERnTgQ2aeu
8pWkPWmOiZp+6ddFb0cuVeLsTCbNOYsXDBcfefGDeFrmkzzE9Qu8oQScCUhmnUilXa+8OoKZJYlD
C1ct13ZjkQ+DmsbdCcn9lbW7rGf0B0249DBBjwk5tOU4oishUJvSKIl3+RcIDOmPabGPU0B2qtb6
ump8uvS9uqKlwbTw7hpi1UnF7sgKZQzjsSA5K3n3NJAA5RT/VIbGLz82VBaIJsQThn2KQlNztlwt
9hdBtWR03j1y+7vjxRq7kHdzzrWAxSidpRm9uZV9rTuVeUVWOxvvxS0YtzaQxgFB4GrhIGtfF3T+
rA9vrjMzIyVscpl0duZqFmbL3rAsnsip+yPMgu8icvZGxvqvrWFbOVYdzBXzJqN5gQp6bsrij0id
22gnZ6RJP7XSBWQrlXkBipppbG0yKYmt4bXryzREfbCZ4vrdcKkmF6F329x+r6wBPQ9L05rxLfoz
cARJ5MCV4OpWsETPpObh2SVFwklqe0sUlNfy6mUrVx2/5wVNNwxRdQXHDBnvu6IfquTPuLxr2VAF
bYTYqxKvSXEqdfkQgyqgb7PY/3cqxnnXONTWesXDDQgVIbYSPeW2SwEUD1SuogDAo8d4KZRleV6a
6Swmr/O1iuY5S03SKOzASvWeJW11KkgaxsVNdGop5p3aG0/9POwk3OxNK5n192n9NE/tC8T7Y6LT
snUmyyKpE0MVABkhS7cg7dJUqjdM2FsdaRUPBNZ6LZ4fyJ2yD5VLGpDKcqWp3VNd5xGLlhmU/prL
MtFBjyPNhJfudXsCcq0VmMuz7Dq0HndV0gRSYQ1jGfNxUPrm7I65xuZKIVTXtFcXgfA7bga/babv
rnaiHTLggr2Tx5ZGVu3Jigfass5zAoUELhAnxTFyrINWENmiNPknHDDPN8Y6EEp0UO0BfLZGRk8k
mwZtHp913cBONROrOc3kM4Klj879kBCCaOe0FUafMIZI+hNRAHFJfzZlJ3Wq8V45DvaR4tEsl4Ol
tFVgot9XlbHY22O+9uGXVluYsMbDJ8LDCmJ8Ou2TvqJSGJWOvJmyCmlrw2IUzjlOGNChMLibfVZc
RqZ0RGJeBR7oo1ekCLLskZlKae06VLhKncTHumfV5trfqKzjYz42RNnO7knT6EKwtmd7a44oCZbl
yZOjF04xBXfCkQ7aFD6vnNr9YNQe0dRmdwQTTJ1qivwReDR3eJKqRyRpff4SV+BFzCmjtSPsY2+7
QzBAqtxDkeXCrMxHMHPjHtkxHAloPwR+KxeoMl6Iiybb5Cn9jwWWBnOhtVcNdJ2ljmwqW0SOnBgU
j+fcIoMNP4vwnSPG+Vatz3fNsdSUKRSmklqvHSgV1Sij2dIN+LH8EcXkNSFcTCgQ0jZCKc6KYeKi
yDIcyEIjDqQtJrKBtI+x0sW1auvfLpoeEWhanGtcS5klBzzXED/SvLT9eWGPpdV5ylvJYaXbgJxM
/kk2OqjJILkOajsfZjlhmlG9Q+E0B85KwBe958f9bIENQHtYORWlTu6IvT24n3WE8WqYsigEL3Op
x7jdEhFuYbcGKwJnbjg7+rCP7YL+RJFMBMf6gjJbZyhDXpsxiE9XMr4VmowDFUc36VC4Q8b5AJnv
GlsLq0jRZKFeZqgwYDiZCaeeg31yzEYS4td+bFgluDMYFlYrH8qE8GHNyECfiE1V6pEGoBpWzpgQ
ed+qpZ8CmYOUDMRRmV0EvHlU+bCfQIelpvNMdDnsR+8IkhTnS5/uiKoDDKPYn7bBOKLQzU8DOYJs
0Iy1djre3CqTpypu4Cgw5xs0YZ4GSKLoZ3r214yXcgnybPAoSp3V88ZX2OetJHZzcfn/UuN5ntQB
0ve0R6dP1UpEGK9O/evMbM9b51dHkb43O6KVxmxrZN0XqaVvnmROmOvujK7aeB5q45vcq5DQtl1l
qs7JmuIjZ6SJrDo98iGiL6hLd1O743ND5PYOAdYNOiRTqgw9STe+N/VcBLqDBU6aTreNSLwX1Cpo
jYDZN5D+IjFvcDIW7KKWX6AmXpB0E7aTnsKp7MvfJKJFnDn0wrg9mKnyZrZkqDUoCYN4coOl4/ut
HVNuIx39/+D1+64Z4wP+WajF/FxYYD2bmrgRDMRSQj82uNurimVePsYwjCndiekeYN4gPFuW8ZaZ
6JMcp/luE/7a4BnMOTLYbm5SJHCt+7WRAaDcEovhYK4UKiOQuNWPnsKkOR4Vb6dEzokGGSqtcXLM
dA49KbEXemxIsgnYVUQMD/a82iR5lS2vnmKjn5EKdwL5Bltr2yvxhsYTKxQWq43Jo+VFzDZgVDOK
zN+A9e2JZM5UiEO5HEs/V9gQeEN+XxSUZ2ljvdnMKii17L07wytIuLlt9mJR10b71P601PVDK/Hy
gLo4q7L/a6dqfmiDsSaxSMESu4Vxe/PGaL7lO1gqYQSgxyTVgHVeqgQ2w0OEK7qzLanTGPa7iF8i
QVBvXRNbaDx6HopJhYDdfa0AGXA7KzQVh6cP6Rnx2mHR2smhY7TnsB5c3L7eW7W6xkDkS2BLFxNv
5OoI/qDAIDULrbhBgzLC+1HHog7AOdSsDcEQ2NNyLGK497F85TLbaQCVAa7Zq/YQ3LZFn6rnpbUH
t8awsaArBTxNNTw+DNr0XKRL/OC5wwNfGpWwpscs8No37v34uWdKHjk0Gb1feFC58AsUW5A37C3g
IPEwTAu7DLU4qYS+7qqWQ6JT00MzD8XTVIbYEIq7A4mAUY/cKE7/jstPsFzHDTuYbPHqCJYTyNq3
MWFeLhA50sZVpr9kXRNkI/OCqDFR+FdI4DAOUBsSKLzmrCsmscoaEpLBSP4QDomiq1E+k57HVB2w
z+WG+cJxMFcLuQsaGcG1TjHplh5KAm1nydZGLsItEYHAk1bDg5GmkLWc8TFLYrhWjvpY1TTqXTqd
lKqFnIygrsinNkz5VnLsQvs2IrK9nBcOTxytToRdcka8SirRmwPKe8fqQH1RBtW+mAkfWJo2y84G
V3pe2AIs/worUhAD51A1DrnLViHxML2g/47C/zGE/cv19fxfGMJsnFr/8Z++K/+z+/x/brHrp8RI
dpOf/79/bP3b/3623f/5h+X90zUc1/E0V/VUlybmP81glv5PVVWxiamuZ3merXr/NoPp9j8N19Jt
8jIt1fDwg/3bDqbZ/7QdfGCerplYySzD++/YwciB/cf/qsp8jstiNbo5hmM5NtMvT9X5Zlw8Zvz1
78/HtIhbfHD/u2kXb9JT2/Ix+SuhkhD12kGLiyFxM+jgiiXWiZGqVvOUrhVS16YvgCimm0w1Jl6Q
0W6qYv4QyWV89sW4G0VOy4x6c2myKXSd5NpluiQSPVd9fWCsBnbxYcyb/iFrL6r5pyDh5IuqCtG2
XR/MTEOt07GQ6rPmIVIXY0N3C2N04OahwMZbjElVraflxO7lrfLqEJZmf1lqL7Aqq9svWnYaWnc4
a0L/iyx6vIBz9/n8meHMMXdm4aafiaRy6PSjEpvDtTTxbeUNAB5wDuqlb+WEnKNitJ+w2x3GPvdT
RtK47sejLvJnp4EoW3cCFwwzM1SMC3T+xbhFSundamUMJlPft3H2PZUmmZONuEyxFC/AEnt/KvK7
0WdfrZ6QF90EZh19mzibfMzCpP7YjDwJmzokZFZ36orA7tboClaKM9PC6rEh3jskJOOhJy/dB0OZ
YtImCaBQO5QLrE7UiqjGpjNILKr6t9wUoV2PN6U1EbvHBYlsBfKkqY3BccIbd3CIJ7o8dxUKEhSg
xHH9VLOG+s6myiYa8rcHFetPDVZsFYQA120cthny2X6R+gYDmUWOG+h4wrRO3ALHgul4uLj/MgMg
2ikcbDhGGTF6R7TnRmkNGRB92DydU2MCv77U6R38+hAoHg57RM+nNu7rU5zpH7ouZQgAsNl1wAQg
OpDi7tp4h2wk6GbnYSNm6RzVzjOwhi02FbaA/XEuEvjxtXchiG9Y6y5Qe6OvjBXDUxEQYgQUjaWF
i9EMWZfQjl7S8CkP4z1VUZGMov+ByZRt+ZV6fRf7XgxUqWojDw4hBsZlSh4bG0cBJIE1DbP6o/IO
33iH9h1upXMr05OnGuaDGk03V5UO5CnhHUesLn07REeC7L19pIJ2ndjNW1H77GZMS/gdUB4g6nNT
RK51Y9zxMGQbMXhffVnFZ8PQvlOFgglkCTLjrqvDxvDqM/dBREAGdpY8mmD15sneY+jPg0WDPwZz
YoOqV8tLsvZ1zVtqGiAX1REnCuvEoh8HCHvLsjP15LtMMeQbGAhmeJNbIQ1UaIpyLYT2auZlehx6
82CMQC+w5GfvRD9ecrM0dzaLuJ6ywcjLP6NS4VgrLTwjtg6dzOJ56zXCxqYO8jAVNDM43U7CLIqz
sGime72SNLxpV46YJDQvNl4656wQn4bucTBe4HcN/5e981puXdmy7K/0D+AGMoGEeRW9FSm7pRfE
doL3Hl9fA1TX1T7ndpyKeu8XhgCSEB2QmWvNOWbsYFtzZ11E3Jyo9qqNH9CjugsafYTOuBvkNa+M
ZO9wobzDfeBt4oK0kcmxUebMuv6YxZGda+ZhIscGXjYS3zbWgJjSzvEMS5zz+tgE+ZrX+dx0Bqmn
5croAwygFbadzkZYawDkb1OKl35iIVpkHoMNviHInOXo8HuwvXPCVeuUKHEIB6Jcp7hT4AYDevY9
mUc5ZLc2eUkD2v5lTzyEFlYPIdO2RdVVH1rhz6uGQ1VpkDtqfG6BoS6u0U/rqJ02vYsgMW/dl0Ga
QPf7c+wZ46bLmCpFReMQg9MsMtvLjlGGeiUYY4UFlhlGA+8syr2VsFxwpniU7vyeOAC7lckc84v+
wUBP4k+KeUaJCz5mckH7PnGiArSKzHeBre4D8Bp8XJnxEMfkkvvVWwY6QhXvHe55fml4E70R41k2
9w+F72e7CJ4TRbshYr7VItrSiyMTLxwuQIYzs1+FIu83rdOcC4tIFHTn+DZ6Jz11RZ+d0hjvIpxi
jHdqbRDDgMm34AcikiV1BONsUgm7ZClkAuFvysqB1ALUjBzpaFWRnPSo0vDR8xHy2S+tY7fHWslH
FWjWOoVhCI4dCFI+IDmKBuZVNdqehLKkUxZqK/MpJcaNWAyAYr9p83OFwJBz0LzwuxXc/zExuHyO
rP8na9NLHmYNQ6hkvP/LgOtIJSlAgvK0LcOAa/HXATcyMUxnGpR50P4I9UoN0g2hIPvBt6jwzJaI
Ws8UMb0WypTabg5D/QEmo+frmv0BESsVjeVlwmX+7nOzovFCqTchFeaJqlKR4jyKKBOeJzjM+39+
+Yb468s3pWXqpqUDQuelS8Oe394f8wVfBdDaSzugI8M5FMKOsDKaKq4dIsST7tXJm9+jCnYEJnxj
/lAsUmP+ecQDaM7kB1bBt6K/txPKk6pkHWog105TGif89LORUmxPHhpDVbHIJVU0xZS8CcDct+Si
+93KAZ5tRlczDprNP78xE4f9n9/L/MaEEMyB4Lu7s9H+r2+MmVprJDJHR6GLrfCSHwZxeUFNy6TP
kVV70PMwltC+x620NbDYBomUCM5ZzAtjfGhlKpZAXVcQVwUiH4c4wmQ4+SUl99pAMq8FJVOhCSt3
6DVbihxLwhKW5D4TVtX01SLxYM3IvNFYZLhYVBHcJpqyTqy9X7kcJFqa8tvVP0hetFHRmPRZAw5L
6sKmjUgTVlI8oQZAJGUNnET26p8/H6H//Zs3BCAtVBYQCGyms6b+1w+IrEnYiAkS5dEIwwvrOPUy
REfhf+/aOcjDs2iqggK8yxGs9qvIIzTuLuIC1Vj5+EsGGFhEZP90mqo5+nUuL6meUq0W5NM4Npe7
Yi6cOO4c4zOUr3Ytf0V5k9wHfmUvnbHlytbhokL1Qz3ffVctiihNUpQmpi14StMRDUDlfG+iHEUd
k+t7LQT57RkJACorQbRJUfMeZF66bIbRBAL64QYkKekkqa7pCAogSnjk+xA8IjYkPEjVGO90wQvr
bEKzbQwbYdRhnxDt/Wg349FDaqpbPYLuKGAxPgG9wjDuLTqdbJ+I+mXMYvAM5l+/Thmx9JzyCBw8
uQFICqW+JvoLlFONLamvUIfWzq5NETiMVqXvE5G4VKsxLmWBuUm9hmszrVt8odR2uMr260BUOAO0
Sp3MIaSuM9aIFJSj8TaguCZAKbYlNjh6wJr26jberzoC6JKQBLd0Ir84UHkogh2tLW1v+3vyaaJf
zN5///NvRlKH/PtZ5QDAth3XpXElXNf++/LCJOxDTRRTUEnM/Jf03AWZ2hdx5WoULhyqVMyqtp/b
lfnTqui7xIkaKZqUOdqdAdRuENBebVNtuAxUvy5ZixOiAitJNJ+nPU1jeSiGJrwwVFhPE3kviNRQ
DxPBs9TJIHkFVGqXVfDOeC0IiIkQw5dyfM9T1jx6R+kKXWpdVjW8WAF6fFcV4WvkVThmK13HKomt
7Ew2S7ajdvh8o1lgU6yWUxp5pM65xsXIzXGt1RNOBM/HysqS/1gy7B7bmF6L7msPeZuKQ+PbzqVu
Knngm7naYDI0QjjYx9fkNvZFZxjcD4P+xPlP89ah31+UbrGjwG0dAKXXy4TKCbx7rWGOXLSHciKL
oZ+TWjTPPzYpRbfJQduZleSShhBBUbhBWViSoY6zv9SNozI6JOV5u/UzvFvWrLTwjLMf4IPTC5KP
CuJa7ssEvI+JojChUb9BRpGtKzybltC0FfOBaQmMCodNY9cHFCB0RMZoLzstvqaa9awpGW5JboiO
TNQoruXx/rblVsjUHHeKd7evqXPvw7qGNexD+i4N3XvoqMJSecm6deb3McMzjkybbuYidp3p6HZR
z/zC/iGbblxUY6hecsYP6uH5z7Er8RT607AVuFRpcPYPtJKzYyJyDBt4CynPNBsywfaFshVB0DSv
BpYdVGwMMCRgj3Y24cxLZbbZU64BdPBcpKUuS+jInep7Mynq+xT/LwmC8KTTTB2Y8alNrmlPqR77
u9wp6bUnvkIISw1r9J66jERITtsDZNN0mZaJvg5GraWImrPSifGoR45hHdGMVeAH+hdqr2kNxhoX
Y7ftKveQ+Xhz8kIM97GTfy+arv9Vw0x/HDxgwqq2w5OY3UNR6R7raHIZjUV87XocsRp1YAWXZmWj
otqFrfbeMo18gJ0Qc9aDbxoQrFABC3KcgOVIDyDbF60iVAN6IqCi4CDbgt8iUfSxUz26fUCsvWVU
T/EUvBcaamUWeMFudB2ypR1+zOgGOVTYtAtLZPkLI0e1FY0aWSU22YsbxpJVRwfyNfBOgwLyYlHP
RmcVpc22Kr23ik/m9LnPBSMZeEG/s7La1rd+55r7JUW48aCJcTwEuf6mFZCeHfOAKdl+sI0sePKk
8Uq1vz65YylXHgqEBWorLCdlBfrDyozjkAXDiXnjcLr95bTEl5tJ/BYQvxmuU4ZLc5AJFrXCPA9t
VtNIhTpX6/V0CipgUrPqvMnMM9GXzhplnL02uuZb0tTWTyGaR/yJ+UtsANMZRH3/+UhkBrsRrspi
iN9RuOjfrfiWRVXo+ygcU5oI/XsGNuc9IEneSPWNG9rVNR3S+tqrxj3phB/7sJJ3SYH4pmj1/FzN
N+Ug3GPmT/SN7SOP7s9N6laPIo21daajNAIDUWw1AbQKiaF+TEFh0MgmkUaQKUSja26kEgUDGtQd
4m0uGEvibBqA8UbQCKLG2ppDYu5SBo6jR8oRorbaf2h68nYSabuvZBf9svWqeLdRkE0+oq1gbB5y
hymBXTQfdFzkN5Gm1orca0Q9k298Qy67K22bEnDoTmdszaiS5ofRMfVXVGzTnZqhzN4o1S4k6+WU
DAXphcSlCTLoL0zX+kvV4UaszLDHtsodOOmbXV3q32ATIFsF+gmMmOsJg2NFKdVwkJ9DJzwrAn0l
P18nvUuEwdV/3tnNdwP2wTHrwEVl8mWCD2o85Ncst8CCI461wnEzTfLSpizkwhx/0hfBdGxDFpKl
HPL955+3u27blSgk2Tr2z5woDZSsyHma1uzvZceiUAuRK3CNOcSGDmdk6Oi+lBpGNVOufLc7oBdt
+cTulFeFAJUT7ASS7FxJvZnBDPeTquwTIdL0cSEAVdJTpzGXAPgT3PTIsRqxm3KreY4IjNcNXL+h
1CfoDYDPUoLhz3VyuG20QzQcVBvuRYq7Dne8iwwXMHEZshaj6blqK3wqlp44Jz9wPnozZJ3Mt7CR
fZpu8MVPb5n5fSAhA2Nf8x5DTzi5veOfstHJtuTaPkSuYxyC+UaVU7NzHHRfvWm9iIzevbCMg4W6
vGx6fzvUmb0sNO8nyPiZwJaWm15EzUHgKMPlgB6JjiIJg3tA5+amDUgTo2p671Uoll2Pgbu1vfQR
UzqO9DBhktjjuWchPJEA5U9iZ43jS2UgFsr7/NELzexxlPpvKg82VH22aEX3O5GPoJ7KKCNzyaIc
7zb8KEBDVvONQdWGBj129dvm7Q5VBfdW2TqbqK9t6NvcuDXXSYC52qldJZQCn53eFk+1++gMWnEN
y4ju3EwdLwbb32QkoKwLp9k6fcdgE+Y/yMCBiW2TjYYhIQlBaORlgnAv6575UQYr6qfV2SLOYldF
KdyoOS+gJjnwUdhOsM8bVKlpo1F+pVSxxZ6erqZEf7ArdCJx14yH201HW31d+bzapDz5LgACoAvO
0vc9uv8jiwmj1rtDXwp1Z5To6xARFhfLc/qdm2WIxKgqbzzQ4mvP6t5lTC+9ilr0xxS6LN27xmiw
YMyMyBPKMCJA3FIH1e0G6uMvjkaam6+qd1uZ2LdZwZiFR+oxUn+qkXU8m2D7OodB0GanSVFjLALZ
fkflfUdNtFTa2deHdduZ0yu9KRq0eD51J1HLTKeXHdgMLZ0rl1Gv406btGLdDIXENS+Avundt35w
t3Oq4lFWVCFHKIUOAz3jZBs8GpOLJyUKKesx+bwKEt8MchevE5KpnUoKqlh4RwiPCgmj4GvXcHga
k/9ddnBntLBYDHrfn+CrthAKzJbcGUFdYsYQBEiFfFuDDZrO1n+U03dupMtrURX6LuOcHUCBItoM
kpdxUnJvR1W6CEbKRYGJRllzcc6QLNXveonUrW5bdy9UufPy4mzW0rtkUeVRh9DKY+YOJ+hJrFc9
/6fvDjtIsM2PPEnnindhP8uBTzQfPZxrrilAo8RkQ1BPPesVYYSN6p012ZsEg7sQbjoz6L+P7UPM
Ws/Qw0tPPvK66nvGfA9bSBetrAmrmtV0HtHjkb1xbUhZmQkqBahFcGn4HWw9OxPAJqviohxYMKOM
s3cd9lXimgPR7S6mMy1/MYuk/2Y2BDe4olKXiXhtYhS6Xaiq7Mik09jWhV4fwrjq5ty4cQ9JHzVN
l1sIZ1IfXRwtwox+/6EnJ3TraG2/SuyM/naCBIxpcIbolIU0mK5nsk76HYngqDFDO/se6Ze6sEC2
lQSnK/ILHjrLwqpLnNRST5kkAtyiApEpzi/aptZeHwEOoasbyMYbH+deBguz7Lscq3GVoMNjga+t
ijLHSt3OU9ECI5lA4YoWVbwxA8UgViSPgZuQYQx/asc4DydyqJ2rdFH558F2iHJ5jjuxGduyeyT5
BgK/25eb3ODrF/y4PppJG699/jEVXfUtz0gEQ5rvcel/1zgR7nqrQj44YAyncKmyYDqSPWY8555L
jCIBhaQwvwnBiEicS/cyhMyBY61niTM1ICYTw13l8PK3oW3+NGwSFTWYbnvKMyiEVXCfGHW4ciQh
pBOj2ZSo4punU0TX8+I59Ysfuqdn3yLShheZnOG61egfCcCgPDx17bJOudJqWT2ui4aFKTXib8xj
nCcL2iBNqk2BSuS1LsWFpT3KlnC83G78qZ/2Zj88VNMEjHW+GaEBJQUDlj+g1CRfiIIuYliUle79
HLnq+E2xcZyMEW3aj57lIqNqnlK60FdLRPlW8zAc1PRClkFvT9AVgELHJb5zQtanhWM09YEKwBbc
SHOIZF/fF+QyNsCb29Gadl472udWI8MsgjyOaYEYKsfv1aUK0NTpFEcZC/TqaPn+E98HnRHi1Zc1
AaXvQ1ndRzkZ2j1aRjQcQ4e8O5OHuBXRMVX2IazQmuqxlZEuKKK9T5LGtkidYpW1mIX0yCnvhRGS
ZtN61lslnRYPFSSR3iiaDb2YFrOUV/zQEGdMLh3zwHowslF7rmcc41tl28Nr3nf+Pm1dfVn09m+z
jELcwF58L6Hw7hpzNzSDuqPq5T6a/qCvbIRbC18KMk0E8uepCnA7TuFTQGFRopNF88SIobn6cCw6
yvkWV3Rknmm+CVTqvFhEMi6GyQBO1Gfjpg/Q/0cT8/XIqhNQtlDrPB1+dSKGddw5MShejNQ6/niM
DcMKOOrrkGFb90YnWmldni9zKZpLkxXVxubyeKgiFW00DrlIwasHZNFcWlT9l8kBJJG2VN7zYoOi
HdOqiXWohtG3n2YttG5N01aXA9UD7GlNaU0AVXjrijQ0WIr2sOhRJCqL30cAyxiVLS6qZaaRikml
8MlIWvGz0x+0rDP2XaGjWnJMd5/ONwQDr3XcUEjv0vbQt/YsV5AZnwhscvRGPtXBHhhE1QFTF5gM
sNK5gD3C0T6mKcSguqivnSquuRFFlxJvhrJDghTj+p54L6g6PmlJhiOjsy/q6EwPoN8PYcAlP+kI
4NFpdfYyGhfRpMydnGhmQHIensoxre/RWJ2KCt76GNO4ImXTWZWcAzvERUDDZS4JBF+hy6weazG6
j2ggeL8BOuE2YaniZs4+iaVN1nGOKT43iTtivTFsHHSlqF+DvSo7G++vOW0ICYXwXeBZTsrUeAkm
t195FIc3yfTgx4HxkIc5+Hm3sgApJ+VCwWzaAMvZhbDGkZ933mFI6TLGjFqg5mKMzib2uUgj7A8p
TnfuTOr0RZkZO2uqypOT13g7DRAaeTQ+poX9iqrEP9VakawcA9UepYrhYuHnK8SlnW9uf00DCNAi
McI/7kiRM67LDnv17SFq1MUl9xGzgW862Am/o8rx4y1JRNUVuX10Vq6xLvqxurYGLWjTpDnbKcxP
sGH7B21UVI5Sw9+0/NReSGK51vZAPBsJfXd664yPds94AUYZrHhMOy6O8rOpRQNK4zh7zL0MGoLy
tW9DP72JJOx/y5zm46SyVyb+SNtAeJWT/TMjQJ4hq04umWn4e+QGFstUN3ge0+wnjfLq16CTilAU
1rfARAZEv2Q4Mh/N3JHlFFwbKw+Mt0HTSLrpE7INGWVfqgjDXFGoB2oIVPtN/zz4KnzNDKfBcQNs
MwkN/dyYONjdWlu7JAd9rwu8wBJs1ya2zfuxN0JmhorWYdE0P5XwVoMe1m9E8ICuaQj4ZrEAEqiX
6XMclTgLDE6pLHKTZ3OgCx+PYqJkU6TPQ+DjYozDZWY2JuzVInsJa8opwFRHEkGj/IWlqnWnN/V0
8JWOcbUQ+YJ4Hm01mQT6UiLtA9Toj/E0NUsifmAtV4n34GrEiyIhMGODZYcG89DFKYmjbfKMn0ZA
C9LXKpp48KL4hLZh012H2vOWhaq3Rt4SQxvFNP1NDbx+D7lDNUj44DenmvHe5B8Uek/tRG2QwFxs
mAhpYy4qkz6Od8gA8AUr80egubt2Vzb1q+GBG/LH/qdppvWyB0BjFtVLjDG/i1M8IoR8tQNATkf5
b2kwJMBOGnlnisegK49IC+4tn8QB1lo/s/jRn1LalqOJwJL1wRCLDsV925JXk22YntU056k/2TMB
x90lrf8smvFNk4B+wbqzmmEmPJb6i/Dlfds537L6JdUJJg5JcF0EGqKy+RFZSKmPkRcJRzfjBeF+
ozMdh1lG2RfZooEcykUPw6Kq5pwHg7IR7aM0bH6bM8IfXZuLnn7hEJdDi4iLcURceYqDhkVQrMat
0uO9iTUqhFjAascitj25h3ROYhFoSqpU5qocnfAOLtwFGSvNcHLDM4lTyxe/lSRSHLipKfg/Xovn
wG/CowpxLdMkhZ+UfotSUpgRYdjLpHm0scvcqVeUCfTQHf1F2eXZolA1Zxvi8yaGc2LkkoJVWoPP
CRpM+uEpEpgo6BCXtCzI91xM9qzVHCGQy/JkNsaPIr1aMZBZmux9bSEE7gWfC2iTrrfwyU64h/UY
YUOTvDdTeqaoiMa1JNbQr8VBTPapxgO4CtKOyK06rzaFT/OvUFW4CFIf2ESYvSvO4Gh470eUwqVb
PgtBzaOIoGaOA6+6oyVBnNporZw5PSGM1IuRX9BVpCsrI00QK88xIc96meE2wrcUQimtnSUmjKnA
SW/Dh1xF/hWderNODftXmQa/VdqXwCKqa1OxQAJLaC8Ga10H9h7gP/YF0TSYORJ+eXA9htACY8f5
S5+ery7wX00DIEVmFR+UqA/SiWnBECN5p6dPXqObEIuneMGF6ZSDC4pTXHBZX45EgPwIKyaARmUA
eZu8d1FPj0QRZ5tBhyQYYvBGc8HUDh29r4Z3ETPA5sj5dR0WJ0Kob6HKDphc17oaiTJEoYqKmOhR
c7LwRhhnL7Ovokbek7XJK4klyERnt21B1B8zwpSWp3kAoUhNEzuUlbwNurpXlQPrJMPxRfg2CnNM
UJEcX/IWqWGlzVEhrYQ5Wi16GeyncMIJ7IJ6IIEBBU9rtKtKDC8UD8J1lh6Gzvfhg7hArs5BTT0o
LyegwuaEzLKUSy1BVFgz+1m0JFiSwe5vgwJOHC0keBiEjqr4PGhltUSx0/do6z2Ty6CLrfxOtdjc
Sx+IZ69ZKwz/gHv88snup19lX704rI8bHwFH49GEMWdB8QI/w1MuG3+LWUDCOiP7ykTce8eS7dnA
92e2rGDRXICArrx9zRmVhVSqUAcw/GGRIDl0wbWxW+rku8DQ9TdjFeLfaMUuZYq4QEg8WxoQgAYB
M3erQISAULzo6RaA9Ar15qdZgZ+TdWuuB7t61UYNoANqYpo3LusAb2pJDWiZDhJ5YpvXpN9RnuOT
TpCJpgZxGHJE1BwH59AIXsPW+GjtvT0biG2oZFPGhdd2mjt66CSOpkYNwGlOMLJdbCklTnlQbj1q
630Hyr/MJy4SFekEDbVTOI+gt8d+SUC0jf+sZYwQxkcMPLIOxY/QGQA72Xi3Xw2zau81xxArKxi/
wY1+7ERon4f5xmy66IiIleUXLtSip7nczUqpKJxdDRiilzXnEhU0uI/e9DggjALrWkDCKvn4VJCt
SgynDS/oqBuxXJhBeMd4THMjZ9HlkNVGorO3RKNPkSbONpXNaWWO0OM8WjfDqMZVEfElmVj3DlJf
iynPt0XYAHstCN2YHdGyad7zJA9gu2EI7+MZKprsVcfISNIL0Bt/uApyP0jbQBome64Uyr+WTvCS
1ra7dbLhu19Rmnfm4YiA9Ifex7diSlZXbfcYye4Dh461MrWrkc8IQQ2G/DDyO7ZYKNFo61VGEo/l
YZeC5QORG391aqEDWITj2GylnzarXJbHmmnYFJJImpfE2Rlpl6J6LvxVhkMano6zjNBjEGXIEiNF
7udFlK4S54O0DnOddu1J9Xq7is14T/gS8acRA1ygsl/WVo/BYujWjPYl2SihSRCnDzW/K1RbGRoS
NQOTop1HlDjhr9JcBw99F3J+91MPKQyuSSXhiZlAvCXs981I1HRCAXo7uXCXtCCk9dBsY7st9gPU
mcgi792oqs3UDiS/5iGnOaYHJm3oceBlzlhuKnREGSOhgzWmQabzdfkrSZSCzpRAJhyhzoUGlHdH
D9csnuq9U0M8wFbsexHqRDlsIEVuBmxYyiVDO6OKvmqb9E1rCbwrNThJdhcTeOcovhCb/EhUEdCc
4x5+XBtq99gD3FaMDFUUVGV6Vi++RfJn0w/6LsUWUaaZWNUWXTWpgiNtRfosc09MRaccMAqFaQU/
MYnJ59B+J/P1xtdRI7VdD2C6ny2sydXrGYG6mvIK5nd8BxCgYBOcHKN/inHMbnURQH6IE1KXdIfA
zw7/wIemUy2jy9VQ1llFRnlPOvC171IyLHFbLgKoo2mJKlt24HllvgX799tWuEv0OsclGecfKZX5
ValAJ03mRLwPWiojcX/YyvvtO6m4a43yZey8V3uIDEqT8QfhBcCryALNkPgV3e8S5n1J6RTvRDRC
QDAPTjNeugEvSg4XPx/9e8PLWfbmmNJTU/thc4FYuJP/pMqeQlohCYGhZ4fdgx+dCsPz6IBP7HNB
rq+AU0EpuAhm5FgT9meGhnIMVyw64KOwVlnIoFXrIRseUieOH/F++KeGgAdwNSQQWozKuPqwQyAi
qy5ml4FQsymFZtL17xnbkLw6VMwcHvPk9yYUFzK8p5oJSWLiBxWmJr6ZNSD6jWwImu7TWG4EZ+f6
tukbLsIdK3wdoIHsYxp9S7Oe5MkXEGSgCz/IUCSPpCVox15O1edrMmTMlNXFKdKjej8YhX5NPAdN
kQOmg9mLsWWU06G9ITXNovA+oYJwDqv0RJSb/RYG07RyBz/cYUyI35xu3ej5d53q83VIKgcTcS7X
bl9H7y2iI9dsk1Ob5R/O3G9rdW/TU+s73baU3n3umkJd0YSiF3fbVf/3o25bt/305T+f+LWLyuCG
Tqj1x7HmR+kUjU63R0mgMzu3R4Eb9MAc9cg9jSyI+XEKGq/SB6SKbFFpVcqMM66uiRuzBNL0g0tc
VT4HRyep6ihhxT0VZGwT4n1wJ2CnQsuvA6qb64CSOM4T549ddZBs+sHGaz5O4JD//Z5aBVrFt+3P
l3bbP++y7d4+lR68HaBRgNbmR/zx2fAIonSczyfd9lu0Lm+7vg797ycGRKivMaKJRUseFB83Ec9r
riXh+fZ52PPH7bMUYY5NA/j2lnt0vLrdMPvluHHZOSeXtD3gQ/+9+fna4IN/3nt7Dbdj6zpK0vkz
/XwEtV46X2x+Pn++97b59WbmRwxzq/XzCT4Evtvm1yE9WgKeZ7inMHGgtbdpRbyV1lwL3wEl1Tbn
25buu/4uFWhQYHMGfbuhYzinH4b6JS2e0iqorohPAP45I6jCeTOeb6jEFOteAv247UtUXV0pFzK7
Jl9wAQQdWqqaSEWoYxaft8cUOJ+vpZUTf1HWJgtHnvJ5QD0EpFpR2P86VitJEzax/3zuu/1Pzgl/
U6dkPd8ed7thYUTc4oT/82tfKOMCImaNkGj+H7f/6xHCtjEdDyjF/PJvd+R9Omw8fQTm8O99cVlQ
v6bRt7g97XbHGDtqwwqGvtX8uNsNSX3ehpAOQpJHqLoLZnnh1utSmOvz27wdP9KMdJs5eKG+nkfg
e7VNWtP8Y5/hVt3W80z4tvNzbw82mkyfc+n0u6/PSUni57jsjZ/Pvd3hFDYNMxuM4Ndzy4jOj02/
5Y//0VR6uuvnZfEfr0V45a4w4GN9/Y9osrpdJnGm3x53u0OQ1rATLguyz+81Rm8Bk5Qm8texYLZ5
O5lCCPnaR3Ur2qN1pvN9+4yaAdFG7XsfX4fWZdLs6Zb8/noWJ9hImqv782uXSRt+z9zyx9frxJzg
7NvJeP/aZQxFcJiC5u3r8AVJmIfc8l6/jpXRaDm0lAW+dlVjgrXJyp9vx7p9jpSF5IEwr8evw9ce
/mQrNR++Dj8FNvJ2cJC3XbcnyjjIjoZbX74O75d1fUyr/P7rWPAShiNW+7PBVWTBpJhVOi4OTmXy
jBPtSUDF09x5gCtG7UnPIyidZjchCeLOPIbF3WRJvbvdi0G/IvtPJy5nvrfAOLABsN4tb/eatiUg
omkW11vunRo3PgeafL3d2ZVO9CBYArSicTsapJRr0q5+vD1Ulu0lbNzs/vZQ+jPtnagH/XC7M5Gz
VDA3BjIPeIVBSJWK7p//+RoyY/aYNoARbvdWHitkahZ0hufXAJA+u3cz/XLbcq2yeqRSfPf5GmJW
XXqrxQ9yPq5Kx9fKG5Lz7Th90ROUEnlyFhhqT1VAymbhRmpzu7dLfD6Czq1Wt3sFKo+dFZjd4rZJ
vQy7WYFG9bZpsD699CTu3bYcaU5Pjv5/XwLt9+1EQs/n68u86KORWXy6/ZOoMYBtOcLa3Z5YyjFY
uaz4NrdNzzcrTAW0dW+bepFkeyZHNB3m18v3Np16T/t+24qCsr/WAHxub/S2yy6ODaIDZnqTMcP3
wRzRsn1HDHVvyZwmLxGtC0BHJHRnktVsJY99j0HZkJV1HBOJVYSTZE+HHrtfXPsH3basJ9OPxBJ/
drsZ8tZ6uv2lNTkoxnnz9rjbM26bzZDX96KhMSoC66nU9f6pzCjzs3E7mO0mx9y2QPDPT8a7BONT
V+1huh168gA3iVFtbk8Y6DhSjZRo8+bni8Ia9xV2rs/DTaGwz5rwH25H0jQdqQFi8fk4qms+Vev/
Pwjuf/D9ScP5Q/L6H74/zB5x+jsL6+av/r/b0z79fxZ+PYTyLolw3FqOja68/31zBsp/maZgp0AR
7hjK/SMMTv7LdpVCb+1ABEJe8OX/M9S/hCnw6yFS1y3E+Nb/xv8n8Bj+qXo3lAmNyCYLjkMJxzSs
v4q6y94BhaEg80OEtJb1WFLwkyxd7WgGykfZWnjDSWZC244O5FOUWf5RVORAUHojVmDU1rVRjGu7
SkGUddYELz2YAf7Br1KCu/jjw/1/eSf48P/j1VKpcigxUXx1jb+picmaRvsb9e7Koqa70TKTCmUt
N1YFPiYtcePK1H/rFBrFVgbENoZIemZLsTW386s6rdbSIepBIQbfoiF9LjnpV0C6kLG3YbEee1jy
bmE9RybXCOrohHsgdU23Xe5eIjembchC8vTPb8r8jzdlUfkh7EY3MIW4tvjbVxA7Olr6olervm0R
9ZOS3IDLSd79QSWbaDSqYzQW4yLABrZAqmzuO33wQL77rLKEjNah0XkJVhHZ7waIpxVVEihk8feI
wKG7ibyfc5Agoy0ytOM43LKtI5l56M7oXizc/xgIW+LoIVcMA7IwcECa2xToPCgk+XnHREb0OBp1
NaxH9CqHos5GOKno4ck+cWEdWHuXBogdCvVU4ThZdl45QHu10djUFOzH9iyl+2ZjGFv+8yc3Ryn+
7Qdh2ToniDKVkMrScW789edbpHonKhcuzIRoEdkOxVfiVOBQ2Qj5dDByXZD757Svxcqwi+DRq+Ce
jHbqfJOZ8Zb0+fg7UiAlu6QCgAorFKoxrQX7KFLsmonFJybmNBp/xEEANsQX8DptqT36NUVcb0WW
B6hQIws3hCttITmarflSm02yhH1HcpKL5dTVvEMj43D9X0SdR5PbSLdEfxEi4KuwpffN9lJvEFJL
grcFoID69e9w3uLbMMZopB6SAG7lzTwZLMu8Aih3sh2pgClM7wVRba9CreZ/jzIKe24ekfOfGRn5
Mjw0kljICAIP4KGutkncimP1+GfBiCNgYO2LrgMSBjtArR9BynY31XTSjmlinyK2i6EcUL8KdlEQ
Kj8WiOAZkXKQs6QkG09tc7hwIDBw0ckuFJux/CfoXV5xSeIeCZAvQwpwDkhCfI8Gamvy4G+YsjGq
uwQxOUWDtRdUM7KnXXaOuxe7FWz08WCTXmn+th6/cTKKFKy+sbehO11Z3KqXMdVfnddOm0XyHi7K
Y59c4Y7BHrkbqJVcWbIraSus140KznU6/vNTTuLgd5qoYREv/b1LI1VUcw1LEx6TWryYgbYrn1vw
1qN+e9M4naLe0geBE5ju0JBY2oxkH3Y1kVyAXvoCw2vtOR3gaYC3fNd3ZmKHaTXxPbDdhqYbSeF2
h8spaoS98cEYx/H4Gixdd7QStq5D8RbRpo3su8ahhEdieGDJXOeAuk3EjrenB/qpQDNsyRT+TLDr
TWkBTTy0HugU5SNfwv5KCbayQBTzs8isAKBOdJIAQci1Zs9uAXWgZbo8yMGabkVquEkbe1XNI6XC
lp0BgQleyXyA1y2tj2VePMqnkZ0CYT7VUusDd+V7tvjnXMcYkvwQ2GE2vfRNchYtmwfuIP3Fqon9
snumSwqHSTDpfSqYEhlKrJNK85OH0DP3/QU5myy2cV+Ugv8tsdfshio7UnhJG1rkgagf6N9U5I9M
ZDEWpvgOXEFBI1sr59Q+qM3ROH7Fgc13M1H2SYs0P5RDd0zEIK61zT6T4+4B5Fx+M00Vn+FnQlHo
k308z0Ail4L8VJa0zipacu7LbF2JQoBslgmCcAekm7VSVkDQAUzm7fyp2WObGHkkyBLt0Wb/TuqX
Gjix7YM4ZPCNMe4nzTnHAH4qgChbGcvZrtXOsbd79EQgn11P/CQhFEEVdlb4t2YWDyeBeIMr+9n2
nrzpgPuDgR63K8wjzUKLHVAsL2Oq5evhoGUfYdl+Q82db/jNoBNria9CjYd48D4j7bH7qj86MQId
GTyLM0wYrhuXqgdXt4itPDU23sSSh9SV2cHWvbsTlp8GhAhu2fQw1USFS5BqRJGvlaPufeN9jUP4
bmUzHX1wKQ8ZYBKS0D5Q8AmgXOvJH+VoD5eii68WtkZV5/uR6Z+WdGooMX6cRRxnG9q7g93AvmVd
WfbOanH0s+6O1lUUbUlxoRs+TLF2C+rWIN5xqcNAqkMcy02c488hL7BKrHM9gpEMhPNz4aiKySA7
tInj72x/fm9I7RClx3AgDH0EpvuWeF1XreXzp9AnBv+AfXSd/RIL6esZp/kBBBELMX4e28+H++hQ
xM5CgHWgaDXejOXCvNUDUgKUxXrxn2tTJpDixFti7Ig1xafrSPC7O4BQb5R4dqD72VjD77JvgJwA
poG3HkXV/sJOuulSfoGbKefDmpxVE9EnonpnuZI2+leUBNqstJ55VAR631JatrYfHOBiGMoTH0ZM
zyUAlYXVdZ7F70jh+uj5QFwqEKnWnAALQbncKFBL63xa6kv6eFGpd7Gz4tEfofVlton9hi7VATL5
Dh0nvnqYX8PJA55odH9m+TUecmGFm0y478XcU2ZOyOnulelvYULKYKpioW40FTsrS7xdXlsZ+08y
ztK/2p4X3Gc2ZE+uIymbiSiyk71pnieyVdStFOZp5qZ9S2ATsB4qlgu5VMKM6zCOrLuvOM4G7nwB
8IrBIfJ/0LY1HwLNb8nx9H8vSy2oNKA4JfX5pGPHKdkc+P/gYftvjqH6wsc4hxPD+G8G0iehq4kb
MYrycZj5DgwL/EmdB89h0Lcc7hWkZTeIzx2dHNBv6nWgH4JTfcbtM2wM4GOOr7RQFD5VfYHF91JJ
Me/Z2OSksrvyJmWHjTTsjwnj4bVX8lK3zjfCNbfRJfkI3Lq+do5/AGOFjQe/w6pPfvE9q8/5kbRg
uyqimSIjO/xWDV4Z3SmE5X2mQu8ql+DbLokcF2PZnRLP7ZDA+av/Xqj9S4E+yveAbcNJVIRTtm7q
cBO380PBMqtjdYcFVEaHdgi4w8s0Y7briq0XZd4npsZnbZFmqxz3PWqaU2+i9FS2LVnAMvuI/Phn
oKvpwMJnHcghPP33AgU0PDXpFGCKXjBdd53ZRDbMopzU++fUqb/SGsD+5ZN6d6KT6OhaBu2z0KtR
eWcLfnXLUDQBzF4xhG5nSO/wuWpKpVKn3pqOJq3U3ZmyWNl1l18HHwifGik46gKNZIqgdJlYwzRj
8N7R4S5mXeDUJXXVVSGtAKiOcZuXlyjcmglY3Px4qSK2Xm032xsiVdVVATpjiIjPkxmdVfq4LoET
XQdTq7tHuJGpdSH7Zi65Qvb3wTD3mjVdQQmqCRXYaMfiTKPxKrIj+AkXFuB6lkIDFbkAag+RikCo
gTXBp5r27ARF0N3nAbahA/N6G0zlxpoiLLtlsSYFIQ+ZU6QraxJMRgEU24d/zKUYMbRJxysMXHnG
zcwhELOqSjKbOGpdmJi8e8KiesvNsAo/6M7N7JD8NcHKJSC9Zex7853x2I8JhdZ4N85VR+hElD+x
A1LwpfRvBAksIg09nJKSznWWxn9MQVO0Fmz0PJady7T8mTMbfG/DmisuqBvwCaOOFI1fwYay8WSq
WePu7rejaM7xkqmbcOZlv2Teo3WqlGehU+6siv4ogkErEQH/1mBG3RCv4kBCgAVBsquWqiMWYDU7
am+rG0S2x6agri9z2VZHS2W0wuAR2kMf2NemIQdT5xgIkExW7ozX4dFfS0XpyoaiwhnLfuWko08V
xhVP6kdTSvj/nlSV/+2Jza4H2KQYp1jBB+41L2R2zR+1ZjOxjjzX73Rfcq5z5n4t5dzeInaFrLB+
zUDV8PD3P31FD/Ys378SUyaHDte5cAP/5gqnXS2D357nOoGbK2kLSUj/loKeDg7rsLczwhkMUsel
jOKNlBTZtdgM/wzyGUsr/Ql5cG3ZAu6y+IOyzlXbG3VPu+Tg2MXvsSqIE4uAaxWgtSCggHuaUtI+
uEbCTg9F6I7neg65AcyaPLCHOk4OZdhR8EDhYCavEgBLkWgFLmt8GhR+QjCKw77O8GvX4bMjZfms
/FvV8tnMWPb2JITfuTNOwve2nFbp2MVNKrTL8WKS2R5norOzVYDzHGL8wU4aGJ8TELKaE34KvDLv
h+uiR/tErKzmosVPXMbuUyhpteny6RGLdP/YoIa33FYZTdBgt3IycsuKBoBJyzRCdg/ymr9URF9R
W5Egt8TTbmygcHK6PMiwQ9CMSfWJlBgHZn0lPHckREoZTbtNQTOuHDopInxvbS31Saccb/LUf2uh
fe1h8NxlIqEgKsyZ8wgKd/Ldc04mZ+f0I/eoufeedDLsTR58qgBe5BJ7iLA0OvGk7DchfHCkXEZO
Wm6YsbjNUfES5ZzIouqYWjSNBWP1BUzyR8QnEXS/l4ZtV9OxxgZUuG7VPXE0GG3e3o1bVPKCQ1hD
3IlBsYNXuS6PFzMVFPEZmKhu43AHjWjTck22FdWDblY1nwlx3YMuLNrP6Aa4//cS09HZ8yR6egxJ
1exccq89G07iz0ljdVdlxnOFxzYc3uoSDQLfxl8Oqi/KzPRWmcR5Jw77ru2K9aicMC40Q0Ark/80
+NZwn6ux+TAAvL3saSFb8jbqzDlHvfeAQje7pLKc3zOHHX+ZzM9B4womUfbZ4ADaSdnIG3bPZKOj
Ovrq+nErWkf8yYfqnxhol3CshXPx4nEzLR+H2AkLP6mAYEWkM//2s2ALVdKfqLWm/ABHFy7ea9/n
ZyGniScd/nJWz3BfJ+Pv86RKt0OCadifO/vClXPuRAWGVU6/Yjc0zyKiwTAdCkL6lfmQ3ZQdg7pl
n+VPFM/75a9407OVI+DSj5d8vGNTw5uBKewoa+DsTp66IIQMtoIANt2gouXNs2Fbx/BXS6aZzURW
/1Ba/bxRhm7ywXO9HbyAkPRrkB/ypPw7SOdHgmT0Wdl4dCn+NftgoZHJdYmzWfW4D/JAfuppinZa
85xZSBKmTTy8+nhXAVHW01bl7kzsHJOKUgABZ0Gf1ii64zi480F4TbQbH5BEP6aDugmXmH6a+IlP
ZV5lBPgQ4QTvVxBGB6WbH4u5p00zvEVzFt06jwNkNSa7PJjfRZsw5BDHliCLCGH364XIGzgk/aon
M5+rFKtgWqiPcDrorIn2KcneXVNrcRjDBdJx8AVFL/wsJzyb0jEcHx/kGcfT0bWKo7+26q9D75gX
7Qvr3jrjx5Lf+Gysz0Yid/hLlB4EmDCueEmhVsJBe1DtK8SZCXcKAAzeu4tVcI/0ehwIbS2sHWsF
WOCNb3+m7DXw/TVn6nhtbOaXDjljFxs6QQrsvashDJpjMoW3rPPcOzY4pAHb+lWkeMsX3T6FIy2a
eVmMO1zCvyybKQDecKJU9iF8APgW00RoYvcriLFTs/H8BpNYr6O2NWgLIwigAC7RXLXDLkf2e/Mf
zvaixIQaJYW/0S0O/8ojGTHkXU3i2KIMnFjiR16Yd6MG8TTm+UesBesiZf/mgWIBrgWHLdHs3w3s
GAhU7UKZbeLRcxM4TOgjyZlhkscK0P27PZ+WmeyASUJ9c+KleakS+0gdd61k9B760nq1eEZXI7mM
UFvBy0Sa1sd0SmS1fh+6YbwKQJMrliH55xh7xSHOSFEgSRWfWcmtuBNLd/zv33q2/Sc10rr99y+J
IYSplX/UXPij79F8aQUX20rmj6kLhqte4Ep6wuiPmOv51AoHnNDjb+cuBKVf2mo7fHLEWz7j2FkI
frmSWXQyDK72oXOs8tWzm/TFcehqfvwqEivZqePhsdFjZj6LElKqUro8/vcfKa95Ky0RcEup9Jus
7P//VRGVFWQagcJNoX8gV+nR8TH/BnxwSKe2/fC1+tDhA5UrcPHnk7utF3Noa8A5+TB429qeMCa1
C7l1Fydt273jkYgpWoLguUxMte3IxewjkmTuE1Mmol+KvbWYQA6MmAk2oLfcLR5qSuMgiW/oYsH8
hFvvuMj0kDaotLl4wtEUz5l7N3ZcMz4VPLhdSG0kI4BRJgChwOYPARZFumqsHWlGWg0w5mWcuuDi
48N8gNVlBH1pNFTMydE/NUSLNkoom181TzRcNs46AAWwa/lOuwWrcqaWPXUEj1JyAXMCO5ehsOjW
yu5aifAj95tkPwGJZfLure0YXgaYKWuMei7VoWJB+cm8+9K7dAsGkjnfpzjDq8Uh7Bho3L64jrAe
MNKG7b1c1JeJ8APqpHmnlWcAv8XqTDdUCzKzAf01HmHlRCe4ES+Y6n6mPiVyrrK/RsFXW9YQZIe+
p7IcrsFq4MpbFg9/jBVMO5JLlAiMFpTa8VjmxlkVJ0djGRYkn89h+tcawj92R4CgH028TnzvF6Ds
5+Lh8ZamOcIZi5Gc4KLliX320qI6WWS5m4kC2tZUOCxHAtY1Y3o0qvi5j9Jls4tkn+0QfZ7d+ai0
U+3bAejckl1TSfNhMlr0XI1Fcrbo3skXbKY2+MSNcnuGB+cXqRNKicbyPDDQbFzg61RlT81aguNc
PcyHq5h6L+IUzHtA0vORqouxTz7QQZ6DtG8OSxn/pa6kXc0ocpLrgWenZa1IBZHjbCpoazZO2aws
boXvoEiYHlS0w31pCcgHJV8DOHdV6nXLp24xYSKWhk81G5o1EzNRtVoq+GTVrZFUJg/aeSH/ta6D
OL+MXTJslzAb3jLXusvhp9Nl3rmYl+0wNfRnp7l3NoYzG9muTVHRtzjE4Q935j7CghcFKJwoUXV7
f9sGFFzW5OdaK/iF0Kkpu32gLGivaiqaj+ae0rp+oEIrCbO/SdnSScHgmSL/bJdlz9KCcjUCGxvi
jSevYGSYPXRi7jjD1aPoNB+W/kyHNQGMh7m4Xyp7ZblqOJYFg0DTQyuBpdt34crUoXOxZP7wanO6
Zwt2Ks0C9QW/fxZY7i4Z3Ncpi2Dd5R54uYGPK8Dca7RNuS1KE6hEukwTCTsSwPmKagpsBA4WwKx1
3hqJDRqd+2lI9bzKLVCZedgaJHHv7A/zX9Sqm1XTN47xY98iyWZh/9J4dr9uF0VPdCvPC1PdyhZg
sYR4Txyn3SeR+RoYzFC0AvAyO8d5z12HZGhND0gBdXDD1MiDRGfUj8T0cFg8wVYNuHaJq9se0GhB
4kQHDRF8x8kDZsPWI6uCeMoDLSeuUWQtzbWtBGvL8VXBjy39cpNCOCeB1l/LjN9PurCoLY59OXgl
yz3l/gBriKt+QYoF4pP8iKYFFJJXs/Agy3QcHUKxRu6M68+H0NDW11vlMfWsWxu7tAr280kOxA7g
7/bcVc+rwoYaL+mcXfP4IBXnTIfB76tDu4RsA4Tn8SRrHs57MVwAckB40Lx36BGumNoTbHlg6bp4
1k5B4WJfPMFXLfaZPyTnODfLCYWStpv6LGAMH4kCEburofSO07vVwf4IQuujREi8GBdPTrbkNqcd
+eHR+rS1lxRn91OA4nBsHA4OKaLLW4+0G6j4KYrH6hbp6mWoZHAXNDb4/LRfLbeHrRYzZZr962yb
5b1NxrtVhZCZnKTH0+XuXKgjRDj4R0E+oq/xKOJhHiUifvlvBnpYpoY41q8jbxTfjumZzhe2FWwX
Tg1jBn1I5cs80HFWq+hsA5Tl6MYxKGidX46YqA10hmrPR3VynAaPpzfsQKkQKvPZDtqh99tBql33
qUOsN2ziYwc9NOwNB2Y3JJdTSEoIi/4+180lnFjazO3YHsMOU3rsUVuZDQonCOPxCtTT34rJRU+g
IvqIiVC/y1g3ZOhxeo4LJ8AwRgfqqGPatr74srwYp8LE/7ldU1DRzh8MT/1TWJFClYJpQheBdbV0
+glm8uJrrDfeg8I5UzXfJUQWxhqvdO9Xf2fLuSVe83Ogh2CX1ejKjQhOoDI4O/W0h9CzJ3QHwT8G
Mgp4zdPdd9qDlCCpuOpa1GbJbXjd6ew6qcbbRHV/NaG5e75NFAFX+LYifES5Rvcuxmg7xuN3ECQN
Nv5RrW3FGmIcRu+0BB4WyBBoIMDbuiPh0pYl3VvEBm1rfskCgHj5YOAqmld2SDwMmzY8LxXP1DnU
r5mTyjMytd5OrTkEo3/MiEpveh68Z6ISDAFSXwl4samktIHOHdZA7KRo2RIXF2oLD4DqdfYbsZ2q
H5Pr2E+6Ls9lTR/QDESjGsmUsnzYqxYGiOMobIFE/0CttXKfVyXYFgLQQOt42Cc15evdaACFYop6
NT6qXebrFTb0SyuoqtU5GqyRNxClzdpyAwflkieJUax/c91xXJ7Rzhr7NZLhqY+r/DBSr5HEIyXh
s3lS1cSYZhfMIXO4hfLCzaoJTmhQCHRqW7Nyh39TubU8KnCMpGzoqnbCWxIRZwK1lmySuATjpTE7
VS4evcHlNsshMcgaRiP4jmzPEhpejf8XmMmfKZRv1oToiwHve5iiW+tqJogQt/rCujLSA81EFPMU
3rDssV6/9V76kSQAYnFmiZWF1SirCK3lJZzZgLDS4jePPvVR70P/RpYHjm2IDyAKUIrw9xC3vDAB
Obt2Qp+xNG1EHjIccaaOqQlXU1YtP6NOAZaTm3LxxtfEpRWzoUxZi/ov+fH8FDoceZgYoA4adbQs
xFqu4H6fO/It0Ljfo5MX+eFrBxtzCVv2cwFRQ0MeSRTqC4dZyA+GeZVd2ZpEs15hqX/h5/+wZfZh
FflPQgx0M4TTMwfCdh+M9niqYuTIknUlAYSDlaawD+p+3eFjYgcYVCC7AlwVnXXQ3jekDqj9ZjnA
AELLy4GWTX5zpP3rsCwtoPkH0qYOmzslOgijS/vMtmLvU6wo2qjawi9mLYYBexeY6VfRUF4JBpXC
28xV65bz/IE0CjnSR7RGa1hgvqRGCspYnMPaasDbTBTd1WTd0Wr1lgc/0Z9AZQfLyl9zUZLzK9vi
MEqX/3jM35dpjt46EbEObto9zBaaf4Xj0alcFPsoLh69YNwCcka5fgiyS+m9g4byVuPU/MIrkjwz
w/7QJkpe0kfbZM+lQlladLVmxKxA7pzgmlqoOb5Q0dat8Bla5Am8wEq5sasr6K2U4zul3CRH78Nk
Pe5x4I/JyO8CtxjWY0JTBj2ZdCKOzwu2ss3ohiONGnCn1QPbnhoawFKDrpzTFgOmJnxXVkilBm+B
W44C+behf9KLc0wH6KY0yyHLs72zzFeD8vLhcdDgBgkrm6JkhsX60M9wjK25YaJuRULGZcjRl322
7IBz3wM9f83+PF9HDIHb5m+XVdvosSAOW1nc0KKh9lteubcVneihUQoyUrocc4qv7o7P+F/PI+kS
TpHHVLhPsG76fwRa1gYTzoExk3pw9UXEp0JzZ4c5avj2zixWsgGQw3ISI3r9BmHxBaPVM6PYKmNs
34xU9W0IhqDtf4dzTHmV1zbMQNVvC9sPhCJA5dAFV43rfygWn6skg201s1Fp4F7lqVIAOM0tmjVR
xAZhkUnlV8ey97ho+aMpnHQr88neeP0A5GN8Sue2PVZJc6ft79ECcge/NV/0NLiHhTuZ77OmCTyb
lKQiVzVxGBo87xrFAitjCYOqRXA4BK5+JUjFtriPaFAJY/ta1oepEPkViZ7uN9r+gI0ny7GIxBGf
Hqwcn4olnGPjPYq7PV4X85QnPAFRjasx088G7MYW4u6wWer4H6a/hKgFqajQ/mBqYyDEmMwfN/7J
Rk0oIcxTqibcI8/Uh82R5wfc4q1orGmfTenEjG9WzCz1iziy8SCeSlpawaI7URPUV/55DOmLD/w7
N42rhOq2jwqr2SqnaFlntNY5SenuGSFilpV9gneJ/G4R8U/SE3N9ROmncM9OS7qFtTsfgF6+3GAv
h9k9N6YUCLMZi9l02y3wTjy3vbeeJvFUCbGlvARjtkmvegx9rllL76rQ5mnXhM3VKAxSfQatceEW
LtuZOaSKaVNXPNRBB6M28UCYHeBngFnG8Bud9reXgF+hRI1vlMsISY/jLc94/nujXfH+0bxjgksn
HiN5FWaMBcS+LIfgPTW3PXhfSvQEnIIo3ZVhSjmGyl61DD/GMIGRhUMNqcUfd33bH2QQcrP3AEhk
eUdDWcxnqMOtm2GubQum/SKnUK1gbw09BJrU4hyKhyqtalKbjVDFfshMf7O9pr9VYfPPndNpn4a8
WZ2XT5uBwSprTHcpVWy/hI578Av9zcOQ71Ye/5KxE60WG6UkLQnit+z0w7Vy6DT7708Kp+JKl0pB
odi8V6VlHceaaq5Fyd86eOiMyh0pKOJQqqO7slgqRHhdLXWpa8hOcw/4doRvmZjPXiRfiZ7/+hNt
1pWX7py5Y51GdnLjcTA559byZgwdooMurzPVHatmePxJ3M3WWR5eRo869ceTdh0b/33O6WkHqJHC
EH8aOnU01J8deIyFGwHCpgJEtwvzeDiOo/tMcaC/kDXyhxHqI9waTd/foNmER2FxT0MJR91xX0yQ
pXvIWiM3kfBPBWhpTdfgD8uU1hn46zrpMwZo5yH/5Paqs2j96UbBO1yq1yJKMixVvFudZbZ54V1U
lsKOoV6vbOMZJ8AQgVBdhpWYs7/xsrgPwRr8NF31YHxmxsSUIQkjkp8Rz+BmvlqAk1eKfOrKBvd5
pICIZUcHlrIInU3dCLGbDKgstwXEGLntWwZyj90nZ8mkVOVxcjx0DNffYx85FMpm6cLFsJ+GenxL
/aeEx0I25PNJo/GdOG7sOgTAswjx3uXUWreTw0WdQ9sS4NJS3ppVkQYvoUJ/8sv8JkQW7ic71ns7
zu5Mck91/yBlumzhSRLfoXmcG1GC1KYv5kkprNpLTiizw0HBqWL6ULRSpZsx7m4+EHUfjtsa4f6n
y+ZlNaKfUDD++EcEXCOdvDd1xqXrhq9O7Vn7hvVHAjJKNnC9BXfEhAPOKhwWSnOcP7KmQ16q0VrR
x2DzdO+JhOZHPbhHodFVYs8RtKqysIGX9JkEbfHKQPwcxpydoLgelZvjskhVet+LxeKxXAK4yCeP
A6ncq4mknrXgmJANCJvue1rgDhdKXmd077VfZQUzrXpb3Kjj95fDmiNMQ8JgIguJuRQT17yd6/yp
0GwmHRfvjp9lHq6K/E/STvFK5Dl2OrVvmm66dFi08KOum+Hql0auh5JqF2NwN3EWR90oAQmjcDtj
9Id4sDoNbvjRmsS/6CDdRyjZIqFhkv3DJUeFXYcKHtBkRQT6LL4rVV3t51C900FSb0cDkiYiK1Wx
uiKI+lG0cYwYA0hYZjgjcKkF14Ej1yHvbfp7zAN3b+Q38itSX/FE9qL88BlFiQOei6wq3vKhe3Xj
bEtJmXdYzNXOEgcE4/TDok3nTLzg5MxIkH2WHwdveFtYJpIwauhKppZB0pK4+BTdeECRksC3nwIJ
PYZl/W8q23dlC1nOg48Bta/+BOpzjiD+ctR2qfosOEWY7OQmZbbPYLpwg8r2HknbxSyg8uIKxtfk
gaHty/ciiwR5PaWozULdJ1a6dqBurUQFG8IkABsKav3WlV7mczc/GN4etcZR4OA8eLy0kQU00nZg
DFE3t4lbPha7KNJzVApCAGV0mYuMeFm9JGet2+EwJ+MeZhCkB9A966xzLx3dD3sds+3yx/aLH1U+
Ln13GuUh7sqNLLR/tgTP16RxPweeXLs89OyzLq1/ggTRLnSQNPCZ/WtxzpzBZrbn8fEim2q3PBwi
bdaI49Tu/3eFGxeXDXKJhXRRx1kMQrtzzm7LU8UZiyO0O9yNpvoDwoMtZJ9dF+dPbpNTZUC+TxhA
zv97Web8WcqRdBhL6mM0UDHJiMqnCNiU0nLmvyA7s2TIzlNIP9USxguGAR+XAoX0rQdFc4oXRA0P
7njpq60FVAiT2OPB6XcnO8HVOeVghRsB/c04dFmUU7uh9rwH+ct9BS7DeogeIekonrYxBIERc9HR
UdQK8t3aTl1KUKwWGnRHCgB67g6uwE3R9bO/kQ4TVOLV6JVL/HMImj+aPjD281lOzRYE556mGqtI
dtk4vNo5RV/aR3Ku8oEDs6QRAUfO2lOYiFtRnKkRxv/J0Ehj3T81Jd/Ub0GQEe6LwyEH3mB76lIa
9uwWL8zYffHzE9ftUrSf3LwHS/8whyYokbnz0vt02hDnxUKXUQ5rLY+o9+C2NyJae/SIdDWS0ifZ
WjdPj2JzijG8qf3dQVfKHeuXqETwNweIj3PFpoKkFMcGQ/NRukkIeTp47ftxfiloelLeq+MwlS3K
tQHOgbsI27D6hj8Ns2q92PP8l3Tsbcp+PprQ0FqRlz1PH3x2Gbs+ivOdV1WfrAWAKfbOi2WVclXH
TfjpZ+m1KxdMwROZ3aV3Hm/cOG1HluUbR6iOqFTd7qoyP5nOvFh2AvPcq58MK+l7B3dbtCd7QaRv
O4sYfFpp9NCixNMEwSSwSfog/wNiTSC5RZC7rprDEP8/MY6lxtv3NUeI8gFxiNONCpzwClSEzVmd
gBTEMHXOIqacUVMnr/CXN070KxjCOzDO8Ihl4AJWJD2wwt4nDrgQWdH/aXucR42DETh0FLyeVJaA
5Drk6CQpNrkkV0xG/rnXfrWzqA05WYqdwBg38zrXfQr2Sj8COW5JNyA4kMm3MpYKHKgQhn/Nrnbp
OurubeTFrz7VLOwUP5C2PYpmrfQoHcBcvH2Oj9BnkNsPlRlrlIHsJrM8fwmWaHlJAzwNWOmfuiL6
AcsFX4PbkwxrHb2yNXyDmaXh1sme8qzUNzsovuBSh++pttLbVNvfcDlW3gx0Ky4bd8Mbv4bgUOyL
eowuoMCwTzhzxWxtli2qPVbZwBtoLnOjPT+wADrEvyWxYvPgYGnZ5kTER5c1xBjyS/okgBC5+IBt
o4RNi+M3a+AyNjZsmV56X+dIm2W1p8FyY0La0KIGo4kofsjwFR/rzNn+vbeXJyUdfZgQc3utsrMU
wjoBE+unhOIhKHOBSi5dbFw2HgjvtItsLNJQay9R2JJmDGRRUK9istsnX9POKiOw5wn3zhMqvlkz
a3EBWojDnONZdHXeFcq7gToDbzcYCpaOTgcMOAyBTFJ26k+vvY8oXx+KHEO2mkYOYBSCYMJQ3aYc
5QxzrJgv1cxcTTT3RPk23SaPl2UR+7QPWEQYz1kJyL4W35BL5M7vhovn2Hi62MyygVwzlR2tEV24
lwE/d2X5F1U04ynlXbmOzsdUg5iv/P4zdnN3R3iBGs0H877ruR2PeMZPNWMoZhvN4xhplxMWsIBR
UAmVM4VT2D3sgqGDnF/TVIcrP3On9JYOclO0ZfZiqP65udgwMld4aBJagYh1tpaTWrcosswpLdyX
Yu6oPfTmp/9exOOvtDjOYVRvFfdnrkkGVfyB0Q4iJFaeWUx7MQiyoPRrBovfX/+PqPPacZw5g+gT
EWAOt8pZGqUJN8RE5tzN9PQ+XBvwjbz/ejG7oxE71Fd1amgpVcXLpE/E/ZKq5TlkKvg5HefinrVy
pisy+Bg1b4vL1Mfi59JH2trGodJpNXVzHn7atL48CY6ZOPASn8OO2f60xBTpqi+ceKVSVOyIrn7C
3GhB7VBbE78bONax5nXtctS4tcjasPf4lS5kQqIN5TMcQyOX9CwjsmXkPWBjh/ekdI9FASoFKNq7
06U5kmmEht7R99Ez0t6bRLEjDWO+Bj16ruvcwADK2aiCwQwwxCyWcgCG5rezVk9BB2X1cClpwWWK
vx8sBH0uRVO7rJbA/YdyVmf25J+E0EdQ7OHndXjqkH8xWbQ39ByaK+vCxoporotU1A/IewY5fDKX
Fl7tE1Eeun+y8oiRZCWY+snxNa1jeYrAwzzQSCnCpGbjEI9l/ghMSVQbO/qsNi3QCE2PPOs/dOB6
XUKSiOE/i21YZ6vUa+iPKW1z3wwSFm9ot0vLqM2VWYHm9YU+3gW/E9vermdUvHC4bC1MFaOlr4Ne
wL771NzuKWkMudVO9j12eLYqmdPdoXlvEx/CYRh8bWos9ujc1gm9PLBt8c7CWi2MUQhcNHG5NmX4
JO+DFFuC4U5qWi81xaQGd7AgBnfuS5IHcB59fVg1rQL9EPRJyGm+CpiijT1jJZetaM1WRI8KFNej
nfrMUJiGhRp7a52AaiuQYwV4JVMOe3Dqw8JQyUc0qiBaZQXdu4PA24xOvtfaRj+koqyXlJyVS62p
YKdh+jyYghLaKAr0DWU8jXktlNi6BvgdV/lgcArRwU9DED9GeOwIopr1lrUNM0wL0JfkBj6FIFgX
jkaKpw2GZVHrvBuGRcELaIulCc/OV7EV15FlrdrGBXJhHSTD7zgJok8mFCNPVqed1bCF3Glk4yqH
0lIWeE70hKnTKL9z+p39dOzvVhGBVcUvCsPfoFPULqmU1fdAOdxNGWowT4K4Qi7mMSwjvlMuJ+Ly
70Uzq2wTjpgIlL5JZ0os7aVfV8Y+MKAWJz1paDfmBK4KM3orJOiuDjsIWZ+tW3YPGafNkZ64dav5
chdonMQbzcNCMVAuEfnNB+w3ZTdihTh6lb7j9J5es+kFB9ZC1fXko+QQOrJX8rS1X0hj/q5zUoxH
3J7AKNinXGjPQuacn7UBYCTD/CFItGWUoNpDAuLp6KE/F+VIsXe3afqoPBUIzPPCK80tvd9EQAa6
wdM+fHQmNoE26p9pAt6k6d1sE+HPfFGSkgjRxBpKe2/vmYH+rJIz/eZQBVp8L1rkn0Z6tc8+sb2X
Lhs6bjCwVcIex6AAS782/Zjwld2/Wl1z44thlYpuoaq+RoNRLFycdBfIgxaNsRbLV55vNYQBrmnK
KfT99kXKsX0pi7eCi8nGNsiW4YgYdsIO/jiHRkDGVW2dZuSe6tAZFqTg4CH1vnvIKJTdx0zaDmEW
HXOfULqtuMFLq/XBS+BCzUxGAWsF7DjmIBfjTTU67VEYL9bU+EUr2EplmcdsEZI3jgEHJYpzp6jI
4qmAmmQbO2nICV5REVJhAHf595KYXGMk99WZPXS7IbWKey7j5EUp5HIA/ch3XPlkqqpiOXSB++Kn
PFK+Xx5MC00LgiwVQhy9T2qrmk/p0yBUdvGOunt+8ELNsM+268BKgFVWsM8oQ+33oAdnUVirSya4
9sY2QWPR5Mu9z89fSt0IGeBxHEG01fdgbNyFZvHN1NgBVyLo2Tf8stiXyGRMVDVI4qajH/NildQu
ABZO3gmrieAW8WlFKXSPDCa7pqF8jIwYsXZSIRlVIK6wCBXuw57ORZxSc7KROuhaN9O3aeDYmDm9
d0pCzHNrCKBrFtNYJVHaDXMKdUZazFirdtDvnWp8QpVVjjEgDxhL2wijw2mEu3cadPezGTRjpyOU
b5MBE1k38uBmBRHVSMm6M9NogD6j6aIrKNpajbrsGPrqh0F6kexfYrO6GN0xrldOVVp7+NXuhVTA
uhjbgnYDoNsp1gyc/6q+TbjJ7luAdRiIonFjN5FcS0c7sazmH5XqHGE3yXPTVc42JpQ5g4tprSrb
pObEDbxzYJMWDAVoXrBii9aWPcpl/+MXAvCnrsCJrcimIgG+wqrRkV0CLKILF0zxnnI1Wvt87rjU
ehDdJ8w6SrBjZhq8El7lO1S0o5FbzAOzcbw0YTICtzPUj2jwN+hr7WcGAQsHFh1oeAx50G2eBl+W
c7pACoVh4ECgwcDoTZ8mvymtV7uIN95QLPqmu7etN5x0TTSXQboPOeRo4hXcrbyksMhOzA77sEdF
aZ3xSa17+4jrjr/J7jAUNBYdpeRCNtScqgS6uBiAYmrI5vOPRQr+xoRwMzgGzvoxLLhqFC7IMvtm
GpKTG4D1g57U1TaKWEr9Qa5MmEUUjWSXsjzFMvnrAsXZ9al9NHW5AK5vPLq0jZa1/GwC5GU9r05k
XN1T68O3hvfWrM3J26uRtpravBgotiVMQTtYouRpM1XnnORSKT1LuV58uDkgrYw789mgtO9M8Zuc
cbt+9dCJvwICtRNMobwZbpNsQ9lNPo78aTAeBog69mdXV5dWb2EYTUcsMbqwz5P1JO/c5Ca65E+2
OggwQe3E4t8vhauEB+DjjLM4l0wdXavcEWBMCLLQOMFLY8gXy8L2Ic26oTS0PRYupKNwMIbtOEx2
hXbO5XG86glAMQzRpCtB0OMqcF9qA4XXlAlYEIs/CX3bOwSFeHgo1NTNE11KvENVIE2ExXusCvvk
tBBh7Cz1dn6pEBSu1FtWw/Bv7MR7+fcStCTm6rmdRcWb1VKK0mWmv2XVUF60sIe7XsTKl0j1mUbh
fK4wjO5Kfct1xH3JPF8liGse7dzW37WsnepEpLmhDYeWoLA8hKF/rdzxnkAEuekqvQG90kP7J521
dBopXtoeV7XLPksvyKUlwx6QQtiStMGLgaGnYU5nqnyPHXVqth8nD3RsSINWXNOJzdtXjqp5FFwo
Z0L4lyQnZYJUJhcgKPs1LrlVYtfNWa1r88UUjz6Ma9g1iv9hhx5PcRDFDxmxsemxli0c18xntaEm
B4yIExVDf0s9eRngFV/Ttk6ugZJ+5IkFn9dzzkZWALN7ZSbZkKix87WLjfXOs6kueBe1VaUH9LSa
rf6QLI4bFhLrbnMdmZbRVQARZ5ZVev4owGFHKkdRCoQKS5UL20CEHDQ1fONAB1qqkzcqc7WVk6bN
yZDWJxXayjHL2/5s90yKNK+1d7mYJDCnYGVRa/9D8c6EP252XgKYJZ1r6U17GuNKeeIoxfGHFo0c
VHKSBB1sNSNLMrtF5FtE3sMxesbcgdJQQYpMs2qrN2V2inrUv6ykpJamrcBH26bBLdsDljuMJOcv
pmcg+MRX1101hGDePaxYlaH9eqPjHvgmDqge6bHUFGa5vMwM3Yfu5TnWya4s/KHQ2jcxlzDNjotb
iUIjqk7d6PUY7AhFlIdWsY0tdgixwiHgXf69qG1GK0a6JbJskkk8NCqahFTDkBwJxrgBle2INXRc
aDhQuNpmp7LxNu1gZEeLfC9UzwT+YTRAvONW0lhpsKy4lXJQZT0vI53hTFVdyJhvZOmYx3ASmOkY
Ihyqcx/TMtNbaw3aTsJPatlKEe0G6vQ4e3hri2dxl9IIAGbApRZWe0juVFul1bN76Tprp2wHhFsG
xUBZnF1tGlhBjUnYzJsTRZKQ8WQLPNxt17U+jPPKbxxQBH9jq1lbQ8OB0pUqqQpb1ykH9uiYbDq7
WsLcIchXOcydOC2v/SC35mMFtwDSXP9VeauwYlplQK2jVtawN5nZ4V4JbNp7md5rNYyerGCaaLnn
oO7O8IqaLVOg4mo6yZo1NMKBa5TnwdOHWY74MpvqGbA66+G9DbI9eHpnzugoXJGy1w/gj8W84LPF
TZZAo2WK21BYkuFmITkdtO6pTrTqWtj2zcpleInV4Sl61T7nVcsfcBmk5JN06atMyGuL+vgmzr4H
nMDsIWa8qWWLCo3nBK9IfVKq6o3cm7GB2ErbUxWd3RDAp4Mat1LtTtyFMMNlGMGzD3Wl2mdWUcPY
RwFgkLNWklTZuZFUdvb0QjUdJ7kpIo4l/DDaqXbwESdFpNOV4ePzaR0DPmqinKypKYT/L5vB9XWj
flzD9zNOo5NUGyB/743ei/2/F4174X5McKioJQ93UoDpDYqUDQebUclkgjJt0z52LaW8dLRi6nLp
nBHVWGysAgdGmktxFTQ6sKlSQtCM1E8wvARXYifjyWIgScRU3PUm4hOvGOWUmRL3DE80/iMA3yUs
x6A1fYbU1pAuGA3SBDm6BuK4ZWx7fbikPcJJH7JjaIUz7GsbV7tVObexUNJDrHXPwNfqdRry0co1
66Eylj04Uf2/F336z1qRm7GSyqag8LEmu0XoUQnRF908PzeM/8ElzLNmcD88V66L8tK6BlEGvpdZ
UZavqqVt/BJPbs3QD9XHmxPMY7KpyGLmBcEPQPFiJpmrOllrzPwMbQjFBBEZsKdw7jlyO7WEfK8D
wLgGxNCoQXaJajo9TL0MEC+iV6HrG+41tJf5fyNfeS6aPFlwOV/++yOoVJgzq+w3eVYjPR5GWDHD
KSUbyDUxXHlUKiaABG26eRhaFPhMgda+vMdd9hwYbnKbckExQvItJO4MkuYzN8cmO+j2xg/cFbV/
35MfzUySQ575724RnO0ppqP02TKi/RVx3nuNtHFJeJL80jCAW+/Hdymrw4AlfBuhGCHXpss05HHr
GfrPWj40pwipIGezwpsyb0T4RgjwbOjVOydpDjoBJ8lqKehC0SP7gx7xh6ztI8LerunKRYx+y1kQ
gDEqlupof6ErbgSr3nOmLCgaE+5BuftOee1VHZRdqXBj9eU61TBld5q1bJkmYSd9OCwRrK0E5o2n
SSFDOHR39FokROfHrfx+C4O5nJVZx12/jMhJYj9cmrnNr1rYwo75IdsXp7M/jRYtpK6CdqYz+cfd
RogtoqaiNw9aIpFzrGumpVuRTIM3FBCvPyhB+NWOPFFjTsKwzotNhwgwsyodl8pbUzdfaZK2y84i
fq35W57QgGbX6JvGmqXZl69DSWO3ZZocrELnoYWcvKDRno1AOXcdrRu6X2J00D9jp3sP0a65ErEK
sIvsBtd8jVoG73gx+Asmta1GM1oV/vCd0xG1dRjhLGwzTxg7NZz1+/YCYGxcsXSf7VRiPU9Kddcm
gwlOIH4TMSl1NY44H9ZdsZAxIySLmStpP+2aJOWvB/EaGLN30Wxwfij5+ES4qsRqVNxGNQQQsxzI
2L5wYWRAxdz1XQNKsDAoV5nno/pkJhpsmOBSHD8GiyiV6aTM8ZGKMq7QlSVhItDh2hNXb6GyM7oO
llGufZRi55icoIOATu4e9Zu5j4YMn7szqw2ZgEfyVQnkQmV3gD/O9XYEWSId85LlwcrT0h+0HkLF
9vBnhM0noUG2A36X+zVjrHyiLbTnOOTwN/2GarpYO02sUT4PVvrvGt3idoFH8JtF2ZsFE4HUCdS5
cJ6oHkZZnaNajQOqGB59kt4GpIGKYQx0VIj640WPglfQxuWsTokMGzNiHdukKm4ANW7AFeYB5tRO
xfCEK/KVTZ35BYLE8KdK4wA/4mGa/RarFlTP4b9fIiy5a1Orco2xzw/8b6UwgSF0/Rda9W4AO+Ua
wR2n930w2j9KBtdMS7mBF0xoJPHMLGkYDYmCkjri/o3qLJPI515XmDPdYhMcf/ymujJjSeeWDTs8
f9Oq4SMaMQ7rhvOua8o+NZVVmHfbnrrJsgItrubAELzsopMtnkH3+AWG8KqLeJ250P6M4cvmnMnR
VN+abbZObAZMmUab1yiMBV64rzjVP+ma+ikj88ppmBtrdXe5zCOmtaygirsxLPmRuv3eqJNTY/kN
KE3lvWucrWcE7ly3LPI1QXQnkcQ1q4Skk6erJtA++XrS++W+9wvc5mogt6PXL71qWqLjALZ36D0g
A1zYlZdup56qwGHZdFcgSvl+e4pSjRv0J8gf5sLxkz0d0g9bU378Mv+QegF0nD7EWIN2lOx6rFl2
aX3lRX43wg8CBXsMpA+/NH/8sH01Q2WVZoLMZ3MKkNgRQbdcWLe1kXKP1VVYIU7/nvj2H1V/nKAn
oHUXb5C31UUYAtcfNbG3eu9piinhzEWzqIFh0DrKvd4FA8iRLEq9M4/1TxQwkh3Mbt127tk9jQYB
h5xk378uorkLpJ+JDSlEKlFm0/XUdNKL1dcbOZYHlxPj7N+XDWN9qxoVXm2weWwpxc9YvrRZ4QCG
qf6Kfvguoq2XavVMegSefac50hC0gSlGtUjgcH3Od6Z7o89gFqqimmyrf0SNzxx1ruDCFXzY6ruo
F3FSrPosP4ESeoO6gSdBLmN3QPAJmevXa6k5q55CCdzNOGc5f9MkW4p9Vihk7QWNU8F+tOgItoyL
Qu1UlVN878PpQBAL3+r6HTL/AifvUuVOFtv2uSa8BhF5WyfuwUzbRczcsNSZ9Q8PXbCCeEbx1jyV
Tp5slTkLZWPLwUn3DLjCuVu3yHSMScpC3xYuu1JhUZRpuem78KOXMWM6UI0/JOoQDKw4XEL9+XZH
/YFK+VUXfk2pLXfrVGiTqRGdoCENAEgEc5N3oR7VnVHO0OMvDu857d9GCUIiFmuF2aw7pLCp/F3l
wF4pCWi6Dbl5u2RDkNlOM7PPOGNZF+ly1NW7VZtHhIGCDuWZV4GUwId/jbAx8S7lqrIBQPQkb0QB
tud+ju1Gq2MxN8wcOipD8RkGus94yeaVwFc2bj+J2u2cHsxJPLwHqnGCNUMBMfPnvmNKaKpkv3oS
c3SKC0yKpcZS/g/iMC8sQvapukkt8WHk9SOq4y97wLJg4NRq9Oim0OXYe82f73if6ojznoZyNRUP
5gYXLyvPdVy8OtEJctsiLhL+N30z8CQ/MX6da4f4b+GchCpuJckRUfssg3QrlVDinXCfRqDctOSa
8JGRktuLKZqbS2ZmYZUPK+wuNm5OMoX33nDIkrdn3STYGgjjyrHnSweukomKB3u40R1YGyGmt/6D
AGVAdHhdpfnHmGX1PMKDN3fyehuDDKhSakXc0btxZnqgk7G/GFB4qb6aub56E+ZAnky7NxhtfGX8
tsLkkmQjdRvmhxdrD12DCIYCZDdcqTxYSTNDbV+GkWuS1VNSZvHZSP237iX2zHvlWT8GZq5Z1Bqs
rxDoK+Pbts5GGG+NIP9WA+yZXVPXXM6GHeZ9QjIFGvmQc05WPRMKkwjmEqVD0fVf1+qBn6GvTQWw
n2o4L9X2HZkEg6Br/hTVcwwALavO3cq0o7B4EJ38LnvnSbfRE6nmQxvUXaMNmxKVe2ZSYF/SHt82
0Z9lUFWgh+lL61JMCSt+ptfGe9DQ/oHKyIkE/H7/GerWxmsByxR68BIGoE1U/oWJctak+BgU8BGq
Un1QT9cauNF8HbyfE5XnjPGBLZQ38tM05hD6p/AzmY2OTYHw9El2dHOvUSVQZtE3AQHOhMo3o/AX
sdbd5qMPPdJJ3rXk06KwwYxqQCSixnOMO0c66auGINkp7DiWg7k0aIMzjbsXu44nHsvWUd13PXPQ
rLz2Hhr2QteHgw0DirGV/mxs3voatkBpe3g3EbQa/BUd4By0Hh7JQB2X6MMMLQj0gxiJiZHoDLub
BwLIp2KJz7oivG+oXyMmsrEq/6TCUbuj8nrO6GONoZLVqk6ARETlLOqzV/p+v+Pc+tEU+6iymPRD
d6q5TvOhUS5VTIlQRP+Fl5RHApDzui33ZEN2pqweXdV/BVa1kjH5OnfE1iAKfkCCA7/FbDYzUVtw
ClzTvD0iGF+jlPCyHaSzfITkgbRjjiLgj+E0DbK/unKJCBqYKrlcNOzkQZa/0aHFadQic6km8pC2
9DUKjaNv17M0K/0cGRV4oDavcnT/rIaAqxrll2Xl62qEz88FhJ94Um87DzpchRmbUUY5J27yncBs
6gArwZkl/joIrjTCab81Zy0bSjZqxftLsdfM/IIHQ3XgC8lfr5zo2LFyjjttEQJWnzsgFmaq/AlV
TCJtRFG4D+yv8CgvJNiVSyJOmh7g3LYdkl8k1BWNn7wtf7TJh46OQ9tcnlyHnG+DIPdADl69D277
F+r8uZZ0EIQKd913goIAavRm3cg706X2Pky/ggoPzTgtE9Pf3HuSWK1y60Liov5o/Qj/z21Zm0YM
HuTFiXnV0mIGSEQxMLsdBol7n5C2zHoy12Vm/ChNigrZLxV8aDOjLt68YihwmTG+ikd1FpuNyRcO
X3xZXTHU97zh/FUd3iTU9kSow/TT/vKN8jT67qfnPJkpvIvC4xmA74UE3s0MJQ2xaqpk0WM4l9HJ
GicXunpOyRQt9MBherNRW4ZVpotr0FLo3oanbOL88LN0HhaMo10Xww+eIVfX9pFQv7Q8uPpDjWOO
m0IVZlssBPEsD9Wpeit4KVgSQru7KmXz1F02yL53sHS8GoqH2Whpx8HNr3q8w5l3UNiZSP7s9GJ4
gqhbdZzq8xjMA0BK05KPauSv1ob2KXB+qBbFnYkmqBpSs/cek7powTy0+VupFPGcu4wxGzSxIcHN
k6qXe/wbX6FFijOTPjw0TlOtSD/SkKpn57eM+4P0sr+qN67ExN+kbO9JUl0Ci9y5761HZdMqWIfg
3D4BzlzqKLsPHV6cvCTaN/ChGKxnjibni2dchiedE35grwmlVoF9sfHVEvExEU0y8zen8sdO2ju2
kl/VhhjoRu7JlT5PGvlD4iyAwNsZk00SrYqOyzePZ5oS7+MxetEdvIHlmxHy0SysmPSmAJPk0f6N
cWtGspx2FAzAcwiM2F65HjXjM/HTJ3nlIbgr/OuF7l3BYsFZN5iOUn9c4hXFV72QA8vB4Apm65Jh
3U8EvMWJ25U6td5kA9bhojjnVgjhQe7MYQsLECc48DwympyhnWfjuu+9ntzIHOEetOTW0e2LGzP0
wUcG9KnzviKWndYSeO7hCYDtyz8dU3y00OfzMD0Ipz+OnXeSzrDR1A4AmvHCm7lPYM+gpIm3JKzu
diouQbJtjDty75kjwrfuFSGVXfg1U988JOmfPXIbCZsPC1z/rOST4cGgHhjUphBjwD6cLVl8FinG
SGyLM9+o15rJY2Ll1JWEGlnz1LCOjUXBiGOjwevNFqBhgnrU+5gFSeK2BkDBwIk2dfEgcPJaF3E+
JZj2ps5PoRGwh7JYWQ0WcBxL1OWiNaI1hpqrnttHrySAUHU04FC2lJCEwSIjVfkKgfLpa9Y5rulX
coM9g4pD31ck7vzkF+uoGmlLr3CRMpytDeY0wls0hOWFSOwH9sGDRZSxoUxJleqtcoe1OcWR4o3a
Gwc6jXa+VqxJBs0ovtw0/JWRy6VejAcVBhIUiIuur9ykePTENTmhbJw+3/akxiHaHlD335OKDa+R
rFXuNSr5ZZvtXU4zjpGbOOMSIKiNMmfYU80MY1RgB9o7u4+ICmG49Ynid5l16+v+C3PL3tIJIQgr
noGZGmZuGZ08VqjBrg3ULQOLCFUdCRZUMX2EAwHDriOLqWJ3n4/TSgUzmFXPuacO3UCDwVrY28Wu
6Nw/FRMWazZbkxrj4h5UmDGNZc0rpS4ARaxsA2hSbSD2o+YyNKPoIwjfmZwrdBnxu0XHLmv7+6Am
VwNY4c0YPDJrgmliSepUmaK1mARJvNrJm642Ww9PzmCnn7XHRtpU2d84aE/kITAAX13inpIu31kO
pQ+ls+7Se5gOG72aBslQQzR/Z4j4wVsY8oCZd+mwiKehsY1c5SSGt05NX43MvWLsO5ha8AT7tIqD
4hTn4jMLGOworfzQfNKHfuXPXRv1YBuWw0HzofZJI/4Na+XFTLuPSPVXRTsNxGqjomAIh3CL1SRC
DokMTgRh5H7LYmPnAr9Ec9XIjdnearIuj4rElS5ejclv1dF9k8hxU+hUkmbRu1qYdzdTvizd/I3h
8dtF9SLKiVrF/LTR1oFN9RhzupWiOyuOuOvR7cVMcNMNQy3buFFD1LzZRf+koXIeJtQu81OlxPDL
1NxrmGsX37ZOvR1e6uSnaIIz6KcRHY9HdDTNN6yEXYB9ARNTB9Wgm1VtEKx6IG7zMl0PmbdAqlqV
bs92UCGEE09hmF7fU99mrYAtBa6Y5I8an2UnHzWZIy52zSVv5TLn6D6IcxcTj+2rXRbQA0rqeg51
fiQnBCigFK82zmmS40BSeoxjsCUNZIiD1lNDFmfKmulUiBaiXITa/GAImQ/cBZo83Xm5u7Kd4Bab
w33JSfeeyOIQBSrNgsEnvNBZ67pb332nbeOZhMw4ywB8geL4zxhOU5mqf+XEwTAyJqOWrG6etie8
8p7b7PdZ/mWOtHsVRbjrgE9gUYL/bOOkCbho95fiAn3lGI7aC8iR17pRT54wLzJ595VsHzQTQZ/e
xYRpc6T1LzE7km2zZQqG3cOIj5wb8cNDwE/z/jthjDLz+arYTgzUmOyaxZQaqWry13flxnaqTeJz
tFX9V0/Ex7bx9xnjdYWyhhEBTTfMby9ULgORJT1Njzy6HKONR0QaIbaUwxjHf07Xoad+MbT4VQWk
32x6O1CwWSKtS66whMikekb6ckjZ0kBnEVGv+79iw77+CnfmNYKQOkht3TYtUvGwbGmjje0rhpld
qv82IRX3Wb33tPjFYMLaQ3U0/f6S9+TCuDXRJ4ZaXwJCKgqWvqbo/6aJiuFm3xW8EpBXHKrSkNqi
uhGgQsjnwpM8GPG3VJxHHBef0jSOYddOP4PPilBoAeyqw+Gg2VQLC9CcuMsqNNC02Ddtu3BikICB
Wv9ZjvI6El5JqcDpwQ4BurghNFzBJr8Dqlar7CAS7TUKUC0VxXjzwhPc4deuts+6kA9ATcUstVU4
kf7O0aW9lvbEYaNhcOb1NSW50U/ZkBsGDjUcIi2OyROHqzxJfZgZFZl21fjLrYpQ2NCvvdqpH9jh
fqWPd10h0EXdtaBnrig+Ymdkxv7LfsCUrzIxmE9tpvnYdnuF6dCKw3oDq6CMEA6ThHO7Fd/HlgB4
2sFB08Ir04NypWRfoQyUTdy2TLUdh3sQCKEiye6961eb3gjmJeVhC7XW6pOGUk4H37Hh2t/SqLOu
IzBH9F3rS9/YxCYfG0/DFsAHdvfvJctS/b+/0oSXLgsf41StdfWO3YBO4IAzp+CfMle9epx3FL4T
dtR7h6gSVvK+WphKqOz16QVvg79v2AvnNFxTmEm3+b7uk3b/71fom2DqdBoG+z5liymEszM/TGA1
+6acFL5Aj4cVwZRPTWcZUj0qg/uhInPhVPugLau9n6YE6f//3xV0IloMoQM1Wn+xB+sSRoDA0/bg
yuTcaf6rCmoHO/esZdyG8biB7ExN48xI1kVD9mGMO2WmjyxUNrYsNcZgpSX4gx3np1OCQxz174ZJ
UzimwGQ+SPrTlFGcLSjm5GRwCXl4tZCsRHj2If1YRpLsERgJN9uYFlO67os08VeqVx2SXn0NAvqP
tQQltlafUveejgAW5Vk3PFgp1iGiurqav2YgHRk6E5TUvcnrHWrHuPnyAUzQuEpluiPt39Lc4ZVU
NzhxEyQBkKnwzNzE/rIU2skLbImzuPojT6Muu8x4yd3xpkJJjTQ4TxIOSq7NTQrdEy1uFkNsLkGs
d3NHoShqFBVxDx5ac1R+sNR98cGhscovVnhG5EaEJfCOVkMyaqdjewm7zWH2mBv2aWQr4WT3hQf+
BmX+rTOgLkK3+rAp7E0HeSd3jUG7U6FO5WyEqYdBCvOt2XNVizXs84wekY+iLSPA76aSF1cwQjK6
Xs6Xwnb3KlaEEOwqpJCXyiyYvxDnjYn8QjZ/L6dy64ldEzWA6vgnebmOlJSrV2zNGUmirW4EXxC4
0wU9XcthxP9Dvtzf+723sAlpr/79XDVVkrl104NW0q+djMgKO5gZLoQQGCUi/Ak9dUKDKpsKn/5o
1Ctf4SYKQxTHq468yl5gDsOhdBcNs5m6r15R0U9mdVR8i5bNUTtUbJ7kijjbEPfEXzkNCB13afnB
vW/6dqY5/k61+ifgxWoWN4iEkffMG/tedt27lvoPgC3pUleKdSh4+0bJGdDogXyj5iJUMZ4OUUQU
X37UwS9VWgg1XvxaNbmzsHusth0nw1kkbdhUoI8YOW3JraLMhfp7StMtbyv+N+qofdgPC6Wu31KV
b64kNCzf02QAAxrvw6JEK2jEX6F08UJr1ZXQKw6R2VgSpQuOZUF8hIpTeHZL2gqprRbKAm1TLJzy
N4YDyE2bwMl/KDuzHTe2NDu/SqGuHeWYY2+jqy/I4EwmM5mTlDeBHGMed8xP7y9UhbK7Ydhu4EA4
OpLyUEzGHta/1reqnPcS1T4OjI2NcM5ljW2xruN9hzSy1klXEEQMCR+1nKN17RJE871bPCcR+LmZ
Hssew1maVQTZeRd8Nvjc1+Hj4N+j6q8d8JRmMIZoKf6swnQz1OEJGJJ7TOsNF9fXZKD6eqn6xASU
HrDxPRkYmdZDvB0TZqspkW3YP/skI+hlk/MoXYYpepBvbTNJfG+2phX4bCRVXMGHMorOwk5OpJ4f
VQ4jHZICfGid+5uXMZmLPYaveIYEQMtClr+xby7Z/cDngPZZyfZTVB0CY11AfBpPjAQ1mE1IP8Kz
94lZHgZyWWA6mcOji7dMtJcpAAs3WRisDGSorE+i9lT6ekCvIk1hcaECcNu3+hbBhBoHR5LAUEWD
FnDRpgIGDKbK39gvKNo14mer+02kW+3n5QSPDWqXjHAeowzaFhrQBrhwejTl/OmVib5NxmJe2zlX
JRtXBkXzkxVuhboHnMN0OqFPu+So4Wu4ZTg056BgsE1IqlPWGJ3UdsTIu0qL2tziTgjv0PawZHkh
tQmyxNwdQja0unlnxnNy8LToWc2lfckSneynbp0wqLF+5u4uJ2eyoVcRnsfCABkR2TZT90e8EEAZ
daqrw+lDi9L+91TuG4q/KXUWZ6t02QPoX9hr6USfL2KwAflsnRT2dIJ+b5yomn2bGPGe3M75TJIa
R6zGna73cF2H+9kr1bozTZKkIgh30qLrN8/YVNn1LL/SbYYzcUcTeGEUSz9OcakSM0cRzTGCLj91
B1qj3NZ9+Otf/vu//9t/qYjpEn82pSp/2j9/7LPE1hiHUfvv//Y5/o//9bOnMuef/+tv2X2Xd+/5
t/rPv2l5Nf/6Qupfr26pP/oPP9lgBWmnh+67mW7fqsv+8RLC73L5nf+/v/iX7z9f5f9VxGTof94o
Xtk/v/4//9zyF/j7Xx+/i+/wPfvrP//j4evvf4V7xE/fl6YlzTD+ZhHiFDQG6ZZnOda/SpgQPP+G
AVz3hBAecw2ybn/9C/yUNvr7Xw33b640XFNin/Qk/TyUJ8HK/vNL5t9QXU1KmoTLWUpK87/UwvQf
K4AcbGR0k1ieIUzH03XhLi1Nn++3uAgVL+O/gWrAg9NrD45RVncGD+pYa/mmGXBiDq5pbKJ+oNBs
sPetXQUAktjAai6paLKOQcZxFUqMgwvgnoKBU6CTtk2UZ2z/t3f0/9C+RMHUUqfDAhGWxfKO8jo9
3h9hmR5vh4cm9J/qdrQhqFNShudo1C6xqe4ZII7btE5+z1DpLl2dfCB0s8L/ubJpgn+RlY95Z3js
PEWKJhYBkG3rycBXs8cr+JXB0tjWmfkM3es5bpdAgcCP0eUcsilsM2vx43JYh33jrKWcxNGOpmA1
OsmvZEIjSVL1ZGdLYWG8n1JKfoaYfCCL52kIFx6cp8Ejsk6WTkRQzoW9CQBJbotn2SOuuGZzLSEA
44KHtQOQZtsOhdopd2k4iNNTUuV7y3DDI4ajiSMks7U+00HlBuKRnphwsNqTjhOXinBeDUuorTuW
X1x6a7jNA6uxwtp+SKIOsiXxvY3bVV/61JpUGTJkYQEEL8xu42difois4sFKk2JfFMNX5o7tGRdz
Rl1PDZGEPTMGjbPWQVtejNHedPCjfYLok0/64S2QQGImJ9y14K0tm7yEKOnASCjZY4z002TvYVKG
5ypIfXyBQMOqqWbjbxhNmyGgA3O8RkOa7zwFcvbPD24EvHogC4/TkX6bWVa7AOzGWgWSyWUkuaA4
x1RwTaX5iImjA5fP5UXmXe3HWk98nSU3xxSNR8T9FTOlWD4kn7XWbfSBWXFo09EdxgyrkR+dSmlI
YMskBndhzkeA2y1nvrL+qgPPxwu1TZS1bayOQUDRk+u2q58pnt9wIexTVGXAJT2ufWbKGbNhFX24
Fa079pKrHSgDHLJ7IzAgZlXNvo7j33Hb/RhO/x3a3U5iXuNiOQJ9h1DH0IXJdXE96KPau27tbrpk
+gD6cR6KxV2eYF4cnLcS6FBbYzIX1DKvHAbHo1kiowBPMed2lwfTrjXj5si58Flml77meKEH2pKV
qcUqSXCs0KOruTq33sKjaq1h6DgoLHwzd7m7tqTMvgMrQTpinYXluLJt+yXq5hXshaco94BfmEyk
y9YPiunZzot2O44dTVcm7kbZvJpmuGnKXjtVyFtJU9ASRlNHU2Bec9YItCTtOcNsQEYt0P92pwQi
4ewN+bo2OEHHx7afETHnjF+u5HuRdxrUxuGR9WALKzEi1ASq3+le60FCGKX2Bmk33NshEiZUpV+p
aQESz4Aqk+nAGXtna8Vd4w3f5TTezHBE3zcUF9P2dlk+BAjdJ8Aua5VGLkHo+sPDwZBPGGerDvOB
rcoGl1/9A9pm65IT2YgYO4cBUF6foNjFuEqzbtyK0ERXSoAcMMuKguw7b02OiEQmLO8DL8ceviZ9
yfpHDogXdmuWUifF3KInlr3meG9uVIpVNvtwY1g3YnHlApoBpXwngubmPMdWges5aH/cbil4ql5p
HHh16vipTftPpyMHE3kbmKjgQ6R+i5vp6JVNvdFlfypIFq5mHZiUo55Rq9FsVPIb4CpD3yB+BcMG
4sFkLtnzjAVjc3BjvkzKcUKocVp1lS444gEQ6oqaa5x7dgac0U2OMxoKWsDy0HfzsG1s+VjX9jfe
2GDbpySVFJmeYe7NQ4g1tuaIu5pqhnGVGR3ZiNJLn7lfzLjlgKgx6BCfgYPtsIvEqzTE5VJjQQUY
A6s4LX7bFdiEvvvRTVJRZabOrr5MURP6QQEZ7GQnPUy2HRGBfCsnK70GqgXgLg8hnTgzAVKKSTAb
Sly1I1uT8pahC+md1VJNJ61kR4Wi8PEPZxn4Mg8yix9p9Q23rYf6TdtvyrVjoOSXx8F7Lez02NXp
g/Qo0ChLyWNOyrVjJ4j8uMjJWdFBA41wPFIRxfXvgCsCJ7YHlSLP9V92eJACvVQphDRXe/uD3wpj
rrAVWK46EDRVdCYFalalNpkwvjuMCFAftna6JLpsmW91T6F96qO9Hpzs03TIrU4jNKnwPlYJ3qOy
eHdsB4OuHn4Ntqr3+FhXJSnpKmdtmtP9NJQTS2ZprWeqsubpXdjeUjyhMGPwdel/8UDe6dBwsZx/
53Q0BUWho9ZjoQnNDKzEpuMzfcFk5Q+ubvskZjdNjVmdxIA/Bcjxs7IQYYh0NfIW4IFO0sdMkKJ2
qZVZkp07UrOR30wjjw/ENSYikrR2gZ9xmO45SpzHPib5S73DduibS4A5Y9dDTEFQWzTQ6GTW0L7n
lPRs15OWJCZOlTSGHvT/2sWWgP8igTtg+kxMkwyggEdEVM5TsKVs/MzDFflAGJgvyEDz7YoBs1Mo
Rq6hTFaRlAl45YABLZsG/qJ1o0JxGEYrva9amNsqcux1Eo6PPZbTKcHInARNv01DpmGBUupaSdJt
XRl8MbQAK8D9u0ll8GzRrasPvlFq9o5aCxsqHbamcORCgpts58wjGAg1A/CTmQmlNOfhzd9k3d/D
d3oNkmHYkEF77QY5bphU+g25z7UuHHpXOjqW0oK7WWc5oPtnh6utrf0idbKk8b0c+weLncODA/mi
RJtyWKEFbjZ8YkSskpeZe0qa2Pf2MFn71By6jarHWyaGbC/KJVU/kGVw8cCsUi9WJ7ePM8b86MN1
a6/5bKI+2skLxBZgMlnxjfH0DxPk1KMibK0g2sVa4ZxzFdwNjQNbITD90kIz9nTrNrGz3+aa/pKl
WhfGBnMYM7H3qRDAV4HjGO09pzj18OeHpHSggGDwrePx2g8jOcs+rPzQrb+EwIyQdfe1ODty+Ght
HIpOvyq65QXRe1YQCgliZqrLM9mRqGXWCzymR62iO27l9c2uRfkAGvdBZF3xlMVXNO0JzJbjHTsm
1TiMMqixLybJ8Cm1dqUU5amRJ+CUP9IJxiMj6RU8FHhauFIqlxhQvxuITMCeQ6ywob32k/mr0bH9
ENg95npNtVgjYHzVPFKTwENJbN3pdM6swWOiRynLQLFSAHYsrAhj3W0CEjErs3LuiTvH95LCP/rW
ynJgv24tpvw6PtLoLrT1pexILDHoC7XEZME8x/FTjyjHIkhVkiG6jmC5Mc38mkUDHWvCRnof3/G6
c+nt8Dk21sPo5prv5sM+L7EVRZ36BcgSwuQPhTz5Mem+yxwfke7wCZiXXF+XR4qclPfkHkU5Xh23
frVi76Ud1ZHG4+IQzO6nxEZLeRLNPpb6Q4k/my0xdvSrTTSonwbOR9/DloXJJthUDQrFNoDyviwx
HIk7kMlDqx/tYaQjaFEQ8vB+CJc6SoulBzfog9WpxzhOzD18QfI5KdGpRmhXMSKL5wM8dQNAbTsk
gD8GsKCw4oxVpk51RKOT2YiPtkbJSLS88nMqGkHi29UjbCbKXJgRhG17K6LwQ/xRI6zuXC2wLbdK
jjFflqqLEDBJGvMxvNQ62AUHjIAPCXWTKQWzKZTvsT5imrffCNSaFyTngTM1lTa9nOGP1AwLexBl
0JvY0Gq3POhxYG3LkiSLVpDSHwu80HkdbmaKATmU6iA9yLjsoxhofyeLNRa3YLEACT/mu1K69gUD
4SP0i4K8scBsDkwlmMudK5wdd/xqDa4SKzo8Gj8zW9MvvKDdoR1ZZvVZjiONZBgqt4JBfBVryHdF
wRukBth0x2jiT1oKzG1gBhzCwvlgMQNdR4sCPmbDO92T1NGwCvDZ/WTRJ/jJQNAf+xA8eP9rrPNp
/ec/ew5VEBoz4Cq95j1rKvcNb094+oPJ4NYpKcIogvEnpP2tsShKZN3Hw3ssJUxaHYrAak486fcJ
1FxdyXbj2LciJDpCeI7lXyUPWhZwTNTmctNmTxR9RNzZCiDpAN9WnGtsHLAK+N4QxoCMpcCkk34y
tOhWFPjaApa+mx2r2hGvOdaNmD5vq4Q33ptIM0kaBGs9QnszqwDfrYK0kh5oVUNJLeh+rJrutCjH
5M3i70aq/SA4jGsyEIjDCSA8ASyjb90t99C17fJ9IMh3652J30RVCPF3l2FJIHDbqTfP1cDWABPJ
pF6CTqA5KDHeMtLVwDAgHM9NxXnNS+D3kZPIGWz3gRfsPCbZ0zw8N5z3DBUclBZCIhvASydIbm2l
X8dETRd6O7Soqv0Kg/l6AoUXRx5vQVHsyVO8wCxiNbN9EuSXMAnuyC9inpuKnBIGcNx61BoHRQZq
smP3JR8YRsHh6eio4GNdgiOu87sGePvKxE9ey6zcGmHGgSBtk8cp+lHjJXIj+yhtUqEamSOHHtLF
Np56/RuW82FnTYL5V/zKNs20hRIHHFjHPiqeKh649VjShwLzpd0ELtVSbIDYHRk57/KpmO/DgBH4
0Fqf4O7B13H+RQF8KihuqTmNk6z7qeKFJR5pNP6RlEY430SeoKkvxw1bM6lfUSlj+5nd4ARPynLT
NK1cu/VPi56K1SB7JqCv8B2LgQNremmrqvANFeU+sTdUcIjsGHODQNCAUTfjurPIe8ixt3Y2E2IR
T78Yidw0u7h6mqs2kRqzncNiyxsqjo2FuuzhGeYUxN86MZ/JQZLZSCZkF+ZSIUb3tmww5dV0k7g9
134WuWkTPrOqjg+NtpzgPObrlXq0k/6tSZDMR9fcKSP5MYHUwOlkSsaAIBa/Y2/0p8oZrlxZzuaU
dnhpKO61o9/dyMcnS1W5dlujXTe6eXAJt69r5RxxZ3pnwZJPVHZTzswKImBN0Br9wGm2Zepy5Cpf
x9yg6bUqrlhXwaM6wXQxTapQisHn44ZhL9TeUq3YFDmGv8bETiMX23MfLLNp3Ljr1IJ6Sl0vGRq1
s2U68V3SWl9OFAnMKvZL2zPQPdrPwsqYqdffGtNLC3DwerAabvIq2QS4fVcB+8e2cXTGSAYHpKkH
QdtA6IaG0j7Qt0TSEpo6+vkGYeYl4ayjdc5LWue8kWTCeekyX0VmZQJ4cTgapQ9hMFmYWeikm5OH
JB+MLQ5un/MZRLomXggycDZYEzlfiLXbGUgdRLs27TjY3DTwPxcZwCKXIw83fO8LMeTewU7sZV67
scn1HSrHvKZ0sYz9YGOLjaneYCNso/wyOwH7YFC8oHtZ6xz3E2zMnpk3hpDSw0XcawgdYAnf2lb+
MMlgYsnhtQDWXTb9syi0a8pBlqNQfp21dCPn6lNVJm6qLPCJ/gBncuGZxLh/NDt+K4nhF1PGjC7n
YYCrBti8iw+NRyTIS2q+ML20m1ikp7LEv56VhJq9PDbPeth9EFSj/lCjQ4b9koa/6bvVKZwlBIvJ
xkv3o+l+lYli+L1kwJysPHabWvopgFHVjPMmS4KTRC/rSZlqMZEpKz3aKbY7ZiyM82l0bHkOorb/
bB0uc3PHEcLqGV9xoYct1Ic7zxLbgHWYOWMgsLw6NChb2t5k7bwnSkcmxs6u7kwnlgmZgXtUQxEK
TQ0HXQzpwaAyh5DTz2RX1ZqqjxncDD1VcrB+qhrfW2hQfGx5uJPYZEn/YYKSuLTaBmrjvEhOMdhu
+jmAK9WgJeqPtm2/bJERuuNEGeowtt3FEoFNjy61Ky1F58QUPE3NI7tT/9QWhyhcjH6peIp680PL
agKUOTVajjU8Cth0yKVURjaM7hph3Eri8zp1YuTl5EcZMyNGj87JR8I2E4AlSS9vY828q5sGHPyA
9MXuzj5dhXjFlqZ7RTUVc8cy83UX1a1hHn4/OZU8G47TMkLlc5B0Jo7fpNsRlGpwf6BfxNjsR3k3
AFKBPTYC+tf6JyjL9d72zHMyxk82hUXIM+sCYiGFf97voWhLqmhw7HZtQ+0IR324ucZqmqgQYwgy
70ev2VkDlh3MoETPNqlhTitCBsexo2k7EvmaRf2nAMSKBc2GsjFqO1xOr0Zr7Gf4A7ALT7bLFUBP
KbHN8X+0A6bbETMDSE2CLUlH05VP3HPrBbPcDBVCXk7ITHNOXZw8kIDGllrm7jqKKQNATsbb0mnA
zlEOu6THR+8eoqmii4j8A13q+G6bDjVYwqxZV6adQPzYThiOHWW2W6JJtEySuZuIg9ZZfW4wHbSG
8xqZG+lyNnZ4/9ciGd/bUGNCl9Md58zc30wcmFSOctfKnsD0vpHaDldG5LxquObdIfwI0z7yAzN6
D22bYyie6pYYrpkN7M+4YQtj4tMIcNMiP9W6FHm56S0RPC4hYERHcTup7R3f8y2Z+ovWDlt28uwX
9jhfb+k84rn7cnsdWZJaKvbtyiKBiaEfzybfaSx1RBetex0WfNOBHxsTO94VON8sLc/u4pz2pY6l
Vrjxu7CG19pA+WmdYqRq3uZAok1HrfBr0XxOWvGAFXdaW631Y3fW1azVOxs5g+6p/m0reaPfzOcW
B7cip2xrEEtNmqvxTepRsPKWKuhv06O6wkzh4kG1WyuCEEONmJhjywMCS7bAdVzSRRHMicq5wsAf
pfYGYq+8Dz1PrVyWgKx5biIO/3BkaARCKp1ptjFOuSUn8L83RgWgGRvd8seZpawfmAXamn3gaH8q
5ox7vEkDaOyVv1zKc0nboyqmzIwTZb/Xg0lwJXkOFm+rVojPMvPe8sn4DvJFj3KKD48m3vmpN+h5
nl8lhNP1UDjYZ+clkWLNqKWB268mvYZOH/5GFWl90kpH0QDt7Q32sKQT/jTnsPsdqC9B07wQwkLE
DfJdmM34+ixJyCP/EYm8w62LVWRE3BydhbMSyv0cGLQqFDpuDj7lVthx/XTo7zHUyCJtXhuXeH5h
Qyad++dgdLQbQuy42I9LHYKpPUbXjpEGcjuiGKWo5UjOO5fuOtEZ0mKN3/FEHmOiL3QbbConxcDe
1rsu7g3CEGPk97Y8YTchQU0u4pA34a/ANe9I8HS+ZyKfxHQrjjSIG7F1aSb7M59MrpWt66PS9Ue3
I4+hWSW4lu7WD0R2ZR1Xa9fUP0bBYQmP86G3sC2W051hgjFH8KyQsrFxw/OapyfTrh+AnIX7kZaG
VVuJJ6VA5uVQoklspJcwt3actdgLLLkn3AT10lNUaEIo9Eaeb5PCnDH/6Mo6BNXeXlNvZ1XRA2I3
Vh/YjOuWw2FsNzB6FwZNLhkZZ7AROwSaXrKAuwRg+jy/ywICXKi2GwAzFNPGHheprn5PMuYkTQxj
DeyYO0CFbUzzmugeVRu43NcjBUkyq5bUaptsRA32eLZOTQyLg5IwyGGT+ukrhJRpRlMFMqM0wORd
R8tT6ZnNuhwdHX+udbXahTXYhXi4NP2+76L43ITz5+TZ8aagA9Mc8vrKSYixIEXPev/Daityp1+L
CrXUJfGyp4Ck2WLCRhoMdnG4lK2c+lT77AlEoOYjnkxQkdjeqsPQ4Khs9Hlvaw6xFrqiKgsQWJD4
SRW8ErgPE8daeaV9DmfhrPKCfnSTBi7yrspnBgKqU86P89x+JhjqwzGiqcswn1sSmDwDe6Nzu+3U
WlcBUYW7cPYYaS6CjubBSMCkkKrPaB4uGZx7/E6cZts2PMQZ/XCCb1nSqru0Uq/pEvBgnMRBkWQG
Mh6+0PEBJFm1HnVrXkn1xRgLStCsDWR4UsiMCmUfzw8c7saHuJrhETA7TgyU+eksSaomuJFbyVYj
5+zjVyCEZHASpcU+2HoV1phx6r5YIIC5lwMyBjc/gI7nidCibQQWF2GAHsru+uuY4TzXHUW0nMcY
99ZnTVHxUmA57a3R/nRbzTjqg4mD3lqLNo4fpezrlREaW1l+gZ9WvBA6eRD316lrvwR70tSmHyBg
8hkfPsN7VCfjpBUltmONvU3mBMO7IKs2rkjuBnd4qilv6psOh6jWN9hp9WStZdaL8tJjrwbtaGXA
+wnyWNGNIjvlo1DfrKYISN1+gb0uV3NPUMJJUMjTgfGf9WAqTrlxxsfB7aDYv9Ruf/VeUo22LrzJ
SXyOa1pNzBQ/fMfjB0oEXVmqQSeaEeHv8CzzBOuuPzYGOKcQjjUN0iuuMJYpr/8giYXQ+2TeXGj/
KPe9eXFjxAYlIRtiT5H3pNm3rL3TE87z8J5mvfOAXqOIZT/PteZdy8R+S6Jmfg1ZNQE+kJNF8dG2
Xq7K3yOwpqFypvc6TwN6HvToVBShcTNE+zn5g+YZzPkwSZVeoV9cO+q3ThtjvBmWys1+aj6K7kNO
9TUCX/RQjmq614PsM4hc75dVwHiKXL3aV0jfC5ypPoOwt4Pc++3gqNsh0pW7waqj58TLceHuDFwG
H5pAkPGqAvCOkdd3jCn0deXl5V7HRgrS7ZYWnvoxneD30Hrla2CkuIMonzy4ffUoMz3YG3VBQHuI
wSryfdjYaRU94V0CbU4bO4IGNiImKclKjbP50qbF1gvtV6RT+zqUYB0DzYOTxlyt9+SwBW3qrNvS
zvdp31BrARAJcYk2akJdxavVtMwYUonIbWZf2IBryKKYrLRsYFUt25r60pZWtWTYCUoP/NQZ5M1I
0upm5bvWFpK/DdQ5Fkdt4y2gROIBmIscp3zM2RghQ2BO65oMmGXU7O1cu0qFVs407YxQdx1ECq+H
krqOsNoRmhq8g+DitXN8CI2l+a8Hgjdb1sHIsWcxeuPeK946akK4MsUQhET2QAZai9haiR8Xe/Xo
iB9Dc1JiGZG77Z3koaT0mKCs8S44/SAJQXR0ciY0kWRnFnxTFx8XHwb31ZojHkwt/UHTlyu3XAan
3Ls3BF92M2XErsA6UAvxaAzcH+ANHqhx1EhoYWyrQyNd80GPozi+V+jEuanph7ll8Unb2N1oBAGO
lSeW02z32EkOshVlcDrHnkMKeGSjOfl76HLvau0yuxVgffTod9O69hN1ze62s8RTGnJtikIKSQmS
4VaDre2MbXgno/KZT225o0gVfZsP+YrWifaUdm3vp51Ogwc2pyiNLiY3p3NK6Q9dD/Mxaa0KHhRK
SEv6JGrsg1lxTxfKKe5HS33VxNupti3p941oFaw1pKPCO3j2TM/kdLa7wSHBPvQ7h0U1E5sYc8El
NfnLgFx+boS6DUmMmdLuz3ESDeukGp9h78L3MjyXZd7+5WC5dbnR7XJ7fpaBNe0MOvc8brPrP2ip
lvj0xsxwPnqU7axc2SS/uWeXTX6nEqF9gtaxFzTU1FUJ+aMaY1xBHiNIo3XvTcW+NU7DGBD1iTkS
kGCRFCZv0VOa7WSpxXCoer/xpscZSbshZL+LmnDYGTb+zWbUdxSULuhFdcdywNgqcwsKFmVKdRDT
DK2W3SYLe+vk1okCR3LkxvFbRUN3sKGd7fIkvjeH+hzHsIiYeeD1zN2z5xH78gCKyAiQpepaA/jC
DFTFItMzCOp2+DtiBAaeg/KIjuKi2zg0FB1zA1UsKwLaJqjcMfHnr+GGWAg4GnMZTjpcn6jdIYXK
fB6DuavLzeyWCuatcTQiqm5M3rdNNyoUANoDXDPZlLBOLhBG93rF9F9T47UwOMm6nX5L8rg4UPp7
jYso3RewlBFXlyFjj4OCExYj3puT5kiCI1bTsbJ8ioTuWZKp003F1WLMcuwQHB1FCKs2hEeut7OA
uS2m14qMbh9kaHExv2v5IfJa+uBrUYwrw1Y3Zoh8C0MWrKotK1/1YXnk6qRtB6nOpGPKYyKs4h8/
GEx/gadqPH2aOTzr4XxxRchgqV2c8WXgzWulce2RKcf3YmkAjmCv1W0NhgGzS6h/WwalD8C0LS8N
DjY4t+M8NtUxjBtqOLVmORYK5xjPs3P0ElSK1uLT3NVQTyBRAUgqpujFTOkLyzS1+EiX/++f//kf
Rz6O3J1gvs1jAoMElNDJpu4Qf6bzLuuy2hI6bF2Loz9gEyIve0X2bk9JCvYHEiabQcvp8ssHcNcD
RcBZ7p3ygJR0wx5zlHNb7XXdCNlxAq4vfXZXGxhQA2auYVdFl9Sbm12l15eurUAYaQPRS2vI+Yxs
qHgKtwsqetN0+ouOV/potJXcOJScKa5BNbLiKsTtlU/EN4aCPirPHPYd5c3PuXOpObyg7pHfjBj7
sspNT7xUYNMGPYhOUp1jbYkzTqO5dQ3jpw1YClGr7Qcpg9cqNx/LsNGu1lI/IxnR9/GzY2j5Xrny
vaHFJKYw5Jzq5brRmmNUJlSWOH22DLRunkF5ehsaaOX5cpxdarhZxgvPrbm2ei/ADdnBpuE5drhG
BCVqkSc7nCV4ypo5I7PkMr9pUpucB9ZavZl/l73Dxc6o6wPjkZYZXkZJZmJWG9OpKb63KbVBwxmM
Pt51tpP6rekIyK5ECHnLTih8jPA+HEruequO71raGwNBC71bmB7bS9NfvEr/keSuecbPFlgZJQFb
WtwCeH13ExUWsLwSTvlLaJPq+qP0uIU5OtR7px6eOstKfCBa9mGIonsbGMO6RVfPaAp0Whv/fAr+
kXPHOp8nMkjwFwl4Edt1ppxmYg/qhGnPx6K3wjMd2My3oDPg9xlWRqOaU8/UY5uVgeG3k6GRzFM2
0F585Cnl2b3jzQc3t7qVEWDYMSwN6JMoBCx2F5p+TPaPLOLa7DhwFxMj38CQuymQLH43Oyj56JfO
d6W5dNTSprNMhaL7OrTB9EJa95NQIjN3IOhlzz2oJpVPu0dsb4A4uFH1Db/Q2fUNruWQI0jByONB
I+cTki65A/MKaS/R9jLSkTnd+CEZtXsjHZwt8RTjSoStJg40GUZ41DsE60SVkEsBa8Z4yI6ksLDs
L9yTmAcLkx+2Q1MLKPBhZ1mXgY36pPqjYbE7pY17i9EZ11NO9wPv+NZs3fIy1HSz5egSEztq1XfW
/YTJyanbae1E3nifV4S/uJkdjF7gMajIe1CgxjVyGTfqdFjI2PlTULX1RixlNWX1Y1899w5NxX0Y
gPRyAiKyNCQI4QZHg7s4KtZdjakGVTbgFm9TCmJQ25OK6sXshicBXP+iYtA/YKLdfEP7w11wXwSb
unTuzNEll7IIXqJp7iZSyz5leOiXIYdAUZrRroXNwBGJCHTWUj8T0caXTKYDZlksQQpqfqmbehtD
1tuWEkmGtwyrq4jq5JC7q+HEfu+xrdGrSGVZT3eLZrsHGOktYw8BApD4BuFCsR49Zt+L+dEqasny
qe0iwzzZuptvI3WHW6E5FjRlxUEwA60EZ+RSPZHpH3Zut+eY/ITUBV67aNS3DKE32IKdXWJNt0zj
ZpcnerZNDFVcisraaG72Cm0PskvwZZM92sOPJQiEq/FStlTIhGV7pS8l2VIaF+2cOJ5I5ncUiJvm
XUWhOBcVc1tI8ydzK4ArRaARehA7s0o41tOUaKYY6IsBSJabV90+ZywpPUV1BaGvs6ntSUFUB6tB
T9QZ460l33kOjPho6DMg1GFAJZk7BHB3CW1IQIhmCGCzau8Mm6+ZYAzZhZbnPaNwIwB5xbPqe+o8
TX2577ty0w2ZX3YhdeoJxS7wr29lztXQyLmVWEKsNKd86GnEI5ORMABnQCeCxVfM23Co6cgwZXFJ
xzF6uUmHNj2Qi0vPDNpR3C/Qi9lQ6yD6THsFISzo+E4j8yhsYBSUMUwcw2vgjR+9+SwkOUBH6A67
vqY23DO4fZrRZ0Qy6gPWI4p+XapzU9tPAyMElgmdhrOoeYobFlhBzUUzqsDPyto+MNhktDgFPg9h
vC60CARJmLvEDmpGSSOIIKd7sYr2PNPf5DrkoTo7efO0Sq7lgH8qRKOtYyqYJm/DIZae5JjJPkcT
wMDFMyTfn3ImwgjPGbGLWd7/pO68lhxHsmz7K/0DKIPDIV/GbKg1GToiX2CRClprfP0sZ/fUVFXX
tLB5ude6jZZZGRFkkIC7n3P2XpsuDzWCq897nTH5to/Mtwi0O60haxcXEQOyxH1vWlM8jR0NTgzW
29jAjtL4pCCBEbS3eCEevM66FowYtjq+2Os0tSVLRfxu4Xzb6LXqObH9m14unz3ypjOreezMkIXa
SSFpTAIfD4gMeHb+1tKClQGjeGdHbK9D9xDJRuz7Rvs056JZOXYNdNAst8Q6gT9sKO0C7hYLcWQd
Myub/eK16ufyHLvhJc8YV9mjYy01rQDaF+l4PuhHs2nojXUMIoJ6g9m5BM387jhGcYgS+ZQ2mb4x
W2RVsXjAqQGLeoq+j9oJZO540WxWlla9CJbg+SjymCmMINAtJUX1/gAIbx539z/a4Nt9IraQBftI
mmWqLTtOM7s04LlsXuohj2pgSSztRGoYTCaE9t7nVBOIGybcPD4oxaWp/I0xiyAKS+emhSlUyPKt
r1GS2l+jsf7wGzkdLL372wOqE7g/Pj4jqDKgDDo+g9oFauaToUKKXh8CSPA4WKiHosqagz94dGNt
36C1jTd5ncMe3rgyvNK1f/bmONxWVbkEZsMMVtPrw/3h/u10AdToaxiZc/APWtXUB/fXL7n/tShm
GrZRsJFzUDBB8R5RnTHHotekeW8CIDKd4RQxSoOwqByzL52G0MpBolBO88lq+k8nhpJQ+NmLl00N
04eU4D6IrxJX2lSCnwUfIel/EtPFyYigoDE6NJX56naUFG6LqzPtDxmaRyMkZNQI3ycJRQv8a7t3
+5s0JbkV6VBzGCkr5B1QbjAfpSeoXJhyHXR20j0DZAbBUuZsW9P8ldmJ2E0umgraFZCKB/ZLWCsF
ztWaAVZTPRNgZzNvxH4aB+al14b+iMd52MiOvI6iwDmXSYySNus5hCt94w05rNXuw5dAOsF1r5y2
p9/jSHBeg8bJx7fOTElvTUXMWvazlCOz4gaAG0rXbTAI9oI+3odZV//omUB4mC5magbwrf1DSORi
xxV1KMyxWxUgrFH2gDQ2fCyGqUwuUHN+ek4WgGerT6VswANaYI3r8tZ7FCq+YcVbVjdFzmGpEIYh
qAwmc8OcjehDwlCsmuJ14EA9dgBhsPevZIwOsPGQgzM1WJNkvsxC9wNvYvESi8pAkcAOIKzk5CC2
e/ELiXyqSizaDCPRzKL0H9sRrYBdY0EDqxtO3powi/c84sCn58O4d6MSDF1pnq3ywRrjbItQ5yWP
aF4meEnSHisf3k5J55OMmtR4n/qbm5OFbZUxhFcv9jd+hsaJyv+TzKsGVhn9j66EP1EG2zoZHkMJ
HJoIBU59ZHYTOPoBbwU8j8HiaCDO32dZ9lM1TBjeqU1w6lY5dwMVZ9ItA+gOq26Yb0D0OHs5LDxJ
3lenvICnGgHg0ZWOBpIX2Q9eqyGzKm81r+dSEbUMnbu0LZTPEHSZsNXLVjTZJqhR0U9AJTWD/dQq
JS0XTd8F3H/Iht+DUvD+m+B07GF6bTtNHqLOO4VY2fZTvy7zY9nS+cRSfa1idhnonqheimrdxzSQ
2yYOIPmU/ApANKyimTfBSHGXhJO7Yhi2jCI6j1MS4JaI2GGHIuDE4mBw8dUIhBRLlRgZg2/ZoEnk
syrh4xWdtk0nd96W9XTLCIJEP4ae/f4L5zYN4dys9AWUb1pRyaNZU73HPXpU3Wnt2xhkHzNaiiaZ
3vAqFEk90eHERUtPCilqfFBh3+BTLLhtPX5opQv15PiduWYKwOe7rjekVXkR5BUCyorSOKRitDb0
8/k5BqyIcT7gtXpASvzVrubkKhMHJ4GOXDnUbkbpfiAqnHEIZJ8EriSHDNeoai0k4NB3+HmRrNnd
W4YugSI1+EqkNWzPSeAJMZk0AxZ50DnRAYHo87MTzoR9DF/6Hv+Q3rHvoXq3NY9IYnaKkC7HCu1w
ypeoCtZFQiUzjLmRuRfAqDLkD1ofo4MZQW1pnnOTZGPgJm2qYzHB4ok6fcVZ82NmJANuG39yKbDw
ijh7lwM9Ok9cs7FIGDJVp9DCcjERjcfRro0PzN9O9siF1RGNPjn+iBo2LTe0p5XTvH2IKu3s0YKi
viSCCyf0SNdwIPS1BlJCuRZ5KMTaiEjg3Og3A5PA3vv0TYCncLu4rAeK5zpFMTZLYFZYlxIf/VHv
/TCJ31qr+BPByYVe1GBeXM5mmDXSn2M0R1umDHIVaOg/rIzCM7LoiRRxd1WlUJjHGZ4KsvLqeBO5
sdywlLHP+TZO20TkF89Y3b/LCPmN0rokCMKIlqmglHIih34iV3UjsKLH8XwlteaLNuNmKgzO45xY
wN9JGsVtl0GZcbppRVdhhXTf23QtNwBqa0ErloRl20eHa79jgqoOidWQR9UXAdFLYbfEjrW3qwyi
puBOSMglrIIAKoOWfREmEawIZLSlph8KjQS17SjZsNDri5wyVm81JjvUpouaxhMcCZTWiT8GpyJ8
tPqat4Z3fjkabbnJO/mk9cFjPkQ/bIZlG7SL/UgLCK3ojojybE18urcm5GJN7vi8GAyFQojZgrLZ
2PtM3qBrmdHGaTtUv/KhQPC+SsTkb4lIOCKFKggvpygYJMvg9A5uFWMBU961VaB19skUJtBpWsdG
nqxNwmTipgQRVR1qYBb7YQgWLsCqxzJ4mloisAL2d3/u0kd6XGU8JEfn1IuqPhWdv6+F8SZlThWO
CpdW0o8ihWQxTnirPIeZa6PrIfx/CAlD4m1hRigMDp5O3/e3DNS+ubXOrddSynS4TJkQxQ/lDEPQ
JGBlISvEmy698jCUTwQXnaVu3HguqeLwyo5QCX2Y3qOGLAqUagUgEfcB5VK9B2bBkLYNHo0KO4JL
l2jpFAlZQ0qJGQUEOITAtlde3B2tuS9pisTfTYyI1KWwetRyEYZtS1knH/RM1dQp412/FJzxonzt
Tvk3Wds3Akqio5fE624ihDfvrKfBCJmX1tmWZv54bozmbGTmm4k4eVfoxlIrQWbTfbgqs5dtC201
4iHUfcbW7pS8BGFHEpjOVgNwV1sGhnsqBupoEeOYyBL451m0qkxG0+mE9ZgfCyGt9DaaF5I3YqBN
rTTrWZpATiBm6zAeqN9sa74RIxRu0X8T+MAex2sk2BTfNWX1JdW5Jlup1+shpM14aLSK97GMdn6d
y5up65x3jE/C6G1EvWjURs87Fz6sN8uPNgamixXXLKCAur4Kx3tyjcnazf284RZyVo0KKpqwV9dY
OQ40cekJEE+2DPYjb2nHRVyiQ2HBlIT5jiPMdpbMJKZj41CIcwExWnFsEuh6fRJ7z3R+IlAEDIre
DPUbP6OQBJX3P4UrilPbQYYETvyEquSDcKVuJwh76jPM965Oi8924i0SD3CJpoeAoV5LkLcchWYs
RikWMKE2nqnqL44fsEBGJc1IWNgn7Ft4QjltMfmmr1iyL8elxlokceRNIBBJplnOiL8cq+QMoA8e
pb3NLeSh5ppL2ncglBClZZW71huBSaIQIXcCd5blq2RA1aGY2WBJoHK/iHroz6X9MLEDbMyIhc8c
4ej5GgyWdJg/Ws10Fr5Ib0Y8GKshKsy1vFiWk50IHKWuiPcqYiVvg2YLLP1lwm658gJJtHidvNoT
k9vGduTac+vyudXPMGhKERZnHWkFzW2ZbKomufTjQOCBpWiobAekcDssmjEEFbsIfBQExvigaYxk
x2hRVppL6WcuChC45yKfiU/O83gzav1WG+wvultlyzarPoAItcccv4qPvo1TxB6CoL0Mqi9OM7br
mcQrmFD2osjSboXV09wxQMKckBcnNEZ05LFRo/ZMshUZXtXKjkt7hZCuVYLWaxFoNI2AuthIInrS
B871MSErYVGMPTpGPKZQP+N9pRvVWoAekrhHyrL1DkSNYF2S0zu2vvqh16zrnDg+1vtZaRjjY6tO
G4iSmOkF3JXdjL6EXXVJ77w8yMByVjPtGIb3HKpDU6L/BmcHoYCRpexYfmuSaPBSCyvvVzP4DMb2
ZDVZpmx5j811QNA5rJue9HiGzChKnzKGQttGZvuM8fRel8F8GMDk07gJ6JWQvZVDJZqD9l3r8Dja
ba4kFbxPLTA/Df7mMjK3CWXsyWxIn3ZycQQK844rPSZazUMv2ToYKzjgsMVn6VEMfXq8/0nCDurY
eQB9cF1VDYeaaLrYrP2rPKBTCVeyPyNZXpb854gc5Ecz9G5xe6hENGz95oTpid2RAA3kVvYLzkh3
GZLnQJajtxtmL4ZZRfJOkP9IUkwJs40s0guctwAM9p6Sd0emYwIhJX8Ges3oejtO/cvEHroCGT+t
7M6Dnl2lTOIb81RGN7u3vloZrcGCwTJNkPCBgN4bXWv/OGt++GC1NeQYTX7AV9/OlRg2dujQVyiH
I7BznaMy4sIw6wVpqjRzSYXahzLwT3qSvlayfBgGLIwzCbQDfREieJqvuWVv4AghawiYwDhtk54n
FNToDeg7YfehWRVGLf6zcJX7uneW4tQlzFVx775ygpVoHtz3iJ4KckPUvXGg3eIRvIuny6vtmyRv
xDqNMl+R4+cuW1LkP5KCSKnT+u91om6EBl48w9CXxJgwOITzUncazoxmdNHa+pVtjMtvPzvQrAl3
lIFtXoZB9UDRQpKfEvILC1DcTcWaW0XFJhxNb1nF85uepjCAyM5AJEKjQYQca5KWoHeGrsuBD33y
E31LPo/+yIyW3MM8PriBf1YtaI1d4YNIRGcF3o4zfUVBH7aG9jQaBpGSUOngaOobvmU19c5zjy5q
rdAa+SCyA/6B7NAm1oVJHrJzIsxQobzpFk4OzAcnhxuptfiGNLM+GjniNXat1yx3KArayTj0GX0R
SkbCXWc57lMGdIltGIfMzp4AfV8a+yGY6p+gCZ/wmrTc9YReGbt51LyFF0PCNye2juVcl+9918D9
aT7vI8DISopDH/kFPKoBu8MIRW+uUxqk93+5PxA/6qzjdnxLVE9obNqCutulJ3T/Y5yk2coMMV4Y
Q0sHKU0xHowNi2zsfFpV9jIgLT10AEGU9DNY3r/p/pPuD5H6mbmGBZ7gimUStR91HuIxggg0GtPD
SKsLJXtMM1Ora8i3xg70yWM1jB49DT5D6OgOlgNbeli+qydp6wNW+7xjyK3ecderj+gKsi1iknI3
NZ+TJenNp4R+tuZLjhZZX2MO5Rrt7R1JKw3wOh4Gp+NH3/+YqCBpqGkZlyTD9z6Yj/eH2VcrMjoB
8tnphNn1e2gjbGpE2x3JRyuWrESsMSiYjroscbzFLVybaMttFy/8HrlghajKdGqOFfT/Bx3pnOjM
pQT2grWtapYmxDM62vUqI9y7Kp2Xrp92Zj6Gmwosuz/DLCgqx9gEerhNvJm0Ys8/lQkudy3O8XQW
QJMIYbxyFSmi6W2k4l1qXgNG18by0pggCaNNk3L+6Ad3l7CnLoRaMG1XN2jJgSt3MBbSdPohTHYc
3ewPSCoXU40v0sX9wwxs1Ub5booQ61nZajRonE4dTNpZYAzkMErNFXIEBAGtrKV1Ga2NikFUQvQ0
c7cSo8LgHD2yzqvHyPORXTPvbnptH49pCg0d80Ekun47dsFLnTK7ifG/Uc+BgHfR0CXPWZR+JCWt
vSiHWxHFq6EPsYdAVeK1PbP44EBLifbE1TqR0rkirhWVQsrXCYpZD62rg743FL7O+Hp212VPRSDn
ct1ZwCdGa746lXw3haLXR/3JYqvdVLql7zRTfw21nuClsM3XFS3mMsRfxpzowUod1Lbm++jWBKTV
8Kcdjkxzqt/m2X8ZmT0mmSx3VGQ155we83usqFdN/84IvGfaFmzjgclJ5MzIBBDtERK78mdmEuZA
QkmRvcZ9QHvLLV+8UCFs8u+m1eKsZcev8REIK6wWLfiCBknCum7oYgRoJzaGW+ytMX+2BrtYFy5J
W8KNnoM6aDZM+JHIlGmLHBXyDvOzAo7jnkzHhcAjgfiF/nY3MtlnqKTNzUkwCt4oWQ855cHBt2fa
0j1Jn2HIfrOgyY3L025eWq8JdppBuEbt4VqQ2itQKyIgUr62D0BRh6QGmz1kJttvAcrW9X70m21l
1BxPwGzO4L4B8T+AD/b3elbdbAdPIVb7dGfViDVQXS9LQOJ1ZK+CIL6MxsC7OzCVviNZ/i0a0L/A
+fnXgEH/P9GA7m/T/8IC+k94QkH3+ZfP/PtfFp/11+775++4QL9SgWzxC5Jyx7Bd6SCxM3RwNsOP
OzDIhu+D/0HatpR3OpD4HyqQ84tj4kXydFvQ5bJNYD5N8VcqkP0LSn1XeKSBGZbkK/4dKpBn/p62
g+jPwbDLnJZXpptC/oG200FAy2y/oiTaTtvhEJ+mQ3rKT861PHlXnEKX8JZdskvB/6oLoLpTcBz3
0dHZZTtgwAesEmcok6vmnF6rc3UOr8VZu2RnLHHHiON5fTT35Y5m7sbfUQ4eon12mg/FKbxUp+YU
X7pTd8ovwwmpwWI6aYdhP+zT3bgtD+xIB/OYHtqzcUyu5bk8R9f8zEjvgoD2HJ6tfXWU++I4bX/z
Of4JgehP3hCw5aawDNhEjuE6v8ckpSPMgaBAHzEPM+GxzF7zefV/ewpFavoNiUlIBDRy4ikcXI2D
xQmaDfEfP4UANvVbipL6XMX9l3AspH+68Yfn8CVuVBnhS7EiHJb596TNDoZAuB8iJrGHc2VFn1mS
jcy2Nr0x3HC/sp1le6v9Fno5FztAsb/eG//Ke+oK03Qtx2Io6XJFA8367S9cTD5KXhctaTAQpJcm
ewuj6z9+ir/7fXkKW0CdwBMJ4Uoav38KjebiUPscmLMMew8WRg3xgAlm7x8/jfi7ywPkvim5oblx
ddM21ev4zWdntJidMk8OK2jkG1errnnbv4VtsEtF8gNDAs2fdknjdNlnCLKG4GLH/lPd6C8Svsk/
eS2GQnb9BpUFbEywFlimpbum53pqlfjti/ErF4IjnlaOEs733G6e3LZ6smR+M8khhy4cDNSiQWRe
ksT6bnvtFs42ZzYcOLOZ3VrHewXh+OJP7bbN5cHyyaxxNuaIzUIL6MqSEl0usIVtlAUeqEu6Ce0M
kReUh0YDYJUjHPG8cF6V9NwSvV8asYEzEauEE3h0IYBcJbELkAIQaSvGL7wcbCLz+xjxc0XVPE02
qjJTXCDaHj1SdU1w2/FYnG0D+Wvt56RsJ+ZGTyEDE7hONJD86bsMHSpt/tKF01c4N8AvQl5vbI58
Atai0rEbEN1hBx9aCj7UqZ+inGMGedC0pgl4qejyef1T1xnfA1pQi5zBexWCEMrTpaFhAR/ba6jV
H3NBzRXAfSCyW5klyP2a5XfDccXaDwgOMZmGDMmIXbafiJ53uguZCRDTgD3kHcqXXkSbOOa/DD7P
MnYGsgZnfoSbi4ZqKJcMLjmgjmQuElKoNbiUXTx8DoHz8K70Ah+9/q0lhrZIiZb2bfOhEmvdJdgD
VypWdO6zhZ1aq6rvcafX+bYZzKc87J68LHop+oIfhccE3uglmzu5pNL8J8vk399vhhDcyvDZDMnm
8YdLzxhDunZJMa5GrfqwpmQTwnxJnPKfXOOGum9/f4n//nn+QK2rg4TzT6OeB021l8WfGUbs0LRv
hDrugMHtG7c+Nh3t9HA+Na0LjmFeYTfnmJ2vRuvDKrbEUj8WvnWbgIQ6U/Lp0UGVVrT/x3ej/Wcv
1GGBIznHYi/9wxsCLTjLWj0ZV2T/beegWfuzDugfj6ijn/7xU/3ZGkQAgSfQDnkGXIvf3/Yj+IaS
IHZw7HC2mrY6poPxz55C/Nnvg6GOyYtOe9dy/nAwKOaA2EPNGu4biHTra0ujIrLMhd55T6PeEt/e
ngNOr2OJz0T9wsMQ76OhQmJbPQZ1ivI//wF2Gn2Y4ORPIVQ61q3pv1hOt2lTcqh59X7lrG1IaEGo
PQLAsf300xrFiTc4WfhK3g2swfWYuXdKGmZS2fYtfrWIhGLbTJ/JJL9mFUXmPJ8ygWanaK52n2za
GkluJ17wo+bG8DaavCIvRmRAaBzYrtICTjeFuzxNPnGwHHRULnWNOg7RXll7Kz9rjgyaKdeDvd4z
byKWUQ/gzKsMRXqr9UifL++OSfGECmNp5Cqhkq+VWfJZSqb6k8+q94beERAAfYWk+GiRVQcTkwAn
+uYTDGuAsEpIEEpa4tPwcSyjOnwsgnM6RfvIjrfqHddlhdZRvMxttNcJ9MGoGexMQ9vSBwUM+ugN
+kuPm3NBnAZyA4SlbEBQ/JnOEqkhPXywDOcDK9xh+8RrhrnALx+TITtEU331yRFe5Jm3NdrmyvSL
Xn7EoCJ7j4qrE23Kflz1bgV1EUcPhrU12W106KlTwXHT/bWyL7iiVxnx9D1jjqbVT9FkIGCqvqTT
pdTyw6BbWMjd/GOegj2Gc5An27ypriBfV7aIdiyR39TV2xBnNsP51oYTas2jnnhLVpwb+OBNXA1v
jTOtgsZ4sYP8kBvi29DM5wj1CQTpVRS/Zpm1KUftySgYB/YQ4/yxOg6uS8/ZPY9dc0T//ZiiuiuH
8BHQrqbrJzzwZ08Ee0SrizDlcy/TTRehZK6DZ/bpT7Wm6Z17wzt6bh7AAEMeuzZdeyRg55i38YdL
mDmiRBhvZb96EUO0B39x5I3ceDE2DLjNPdF7IQpMHYCjlYW7TER7KcrHmBFNH6MBDIvnNhlWED64
xIJnmLJM0cktIMPukpBkYokRdqI82H1PrBeufJNIz6rGK/fZTuEerwL1KfrjBb7GVQ+MW2ujLW3W
m13Il9ScybR9B+HyZSJ+hF30JQ5oa8TO9yTJLWzeIzY/fKU6cnOm0TU6kOCZkn7dhszBJngPRUpc
wkThGmpAnCJytlNa8TpBv1OtuPLDmwCwAggowF7BNUB3pmeQyP2uN84Xw+1/uH29LiLUIazOCTt+
nRVPid8/6CXimKytjzbI6NL1nuZh2vYJrVs+fRJDNoGf4ihIRmAgyY+oZN0f9VPX60hT+sNQ7auh
v839KZxYjLgY0e6nBzOrlf76WIv40JIcEIzFd6d5N7EqJn77qPVejSpLvEzVk9ehlWx9EJ/5ekys
G3meu47rsOS1Bnr9VrdkjmJZbqm01V1tTSTj2EOIyqf4kF5+cOUO0SmZ9+IkQ/M2j82x7IYTkaeA
ylEpfRQm3n8zBd4mpvIxaFQo/WdlvrTlI6qBcx7KCdMIkMKYU7kXtW82B9deSw9djyfPBzE5hsBD
Uy/7MLFQqa9wav3E/OrAoQgjbHfzyRFV34Ga5BQK+6ZBaKpJoJl4MV40n+AGbya3OtKYP6LaXMy2
ohTnOAnsrwLrAqS0F6nVVwf/k9e3x6H+St9xR2bofWcdI9qHUX01Hf/c5+2bFsAch7PaoGxQAskQ
c5cmTrYfok1IvZt6iSbgZXK0N5UXbs04hOdVXeHB/OiL5khW7lIX3GVNvJ0Gfq7vnwfeXIQNBecX
Ju/coS1buMX9wDDr6nHxpMHfjsz/Vi/jf2tBUM38yiP+j/9Lw+P/QbKxy+7+a8GmwMm/Axs/hz/+
sv3Mvka/62Go7/lvtLH8xfEch6ghLg/bMyUnkr81MeAXu0ICL0Y9a3gOPYn/aWLIX1yD5ofHXFK4
nmfS3/jvJob8hYm0B/VYGK5Jn8P595oYfziN8qos/m9LYUiD45fLM/22EAJn5cq6Tx+iOCMuK07e
M2D4/oARzW/7A5sgBmtazIgO/TA5hGjoR1ZVMuCpktJvIyJFA7FiMHmwq9IM5xri8iIrX7QpAmmo
jZ8VUkeXTYfZIQOMsPyShQ7UIhPDF/56nwC699G3GSSinMSG9YjkotimGWEfSl3pV8guPSW7dO7a
y1//CnOZCl1pNAMl9rx/yV+/Tmk5SyXqVOpOORXPqCyu4Ne1TbsRiEAtxKDeXRZ6b9Tfv/3+YCv9
KFGGZOkoTSmMhk2mtwAPu2IGSKi0p6aSot4fPKVMDZGoVqP3ldSMqHzD46r8zM6NFDIsTSq2ozNh
uysVR2UAfUP+qmvvOCTqpat0sdldImsptex9qEEXYdgZSGnTu6gWrBlkKeUa1zoBskrXx939j/cH
BOp7XWl0O6XWJRkSC5QeoL3ovPHSlmerSL/Tn0dtrHfiISBSOIZDHyIDpkQvDlo9v8dKIayF/c69
a4b1RWrAeDF07OIdBs4ysJdzyvFDE/EFh0J57ov6FR5T/JBa9U63innXyHznULcusf1sbfUipNIy
d4iaw7u6uXuwlNpZKN0znp7VrJTQjY6HqKB0IwaXGDOll04RTrs0ANgl5HOHpJpxEnYE0ik2MMXe
K04Ae5ei9VrourUdG+cqveqBzDobf6RH3klGj74P9G2KjmZBxo/xlIAP7j24wojUrB0wshXBHW8J
XMqtG4t95AcdrDB04olSjAdB3y4NGTJvHmmRp6NxcKbMJNY5XHomyIUpTn82XYW9yFj1jFuXnJu+
VOUAYwC9OpX6yUqz/lXjdTCyfZAJHRtnJsbNU3L3XgnfSxTwyV0Kr0TxQsnjQ3Tydlg/U7KURwiz
NoJkYquUqF6TyOsDJbSXBop7Jb1vlQjfVHJ8RwnzO0Cf6PQHJdiXKPfBFJNfi5Z/QtMfK3G/F34D
bUW6p5L947XHAKCsAK4yBWCswSAgcAqgsES8iHXAUSYCznifrbIVdMpgMNu8zcpyoOM9QHaOeAs3
gq1sCbkyKLQ4FUJlWeiVeaFWNobcQY6vjA0EazkvkTI76Ca2hw7/A8wI0OnKEhErc8RUwhdIZkQX
tTpD10xEwzpcz8pUYdTIQWmSlHvBz1TGC1dZMFK8GNbdlKHsGUIZNVqCpRm26EtyAtDQKTOHsnVk
+DtqfB6FMny4yvqh4wExlRmkV7aQThlEtLylE0XzwFLmEVfZSLhwR3ge3wN4qNgm0zcIJGs5Gvk5
G21qdWVHifCluEHM1Sdgdt8tK8q8EuJikcrOYuNrqfQHlDjWMTIzfZeh5Q+VBSZoLuR25ZtAGEfA
BWRbdN5CuDHAdIIqYnaKZTNikiAFaINuDDtE4e5di5h1ATGSeBPDRaBAusXYMQEuwqsGgnHB1Abt
PzA9RZ/9Muk5Ad6FRsnReNYGrW2DOxtObym8V0vvAOTmnDVy1BbMvtBYRAAqVw7+IVdVi4YJHMKO
nQuKA++m4zaqSRtds44k/YseTum5E9MzWoHqlYwR+JJwbM3cZ2Qaluup0C5j4XzT7Vg72D5cTqZr
GqZp4pPcCGSnrF9qPFHuiDkqSeTGV3YpgW8KvHiAkxUrFWPLcWn0dMlAEPmgsbUT6gQShpQJa2ai
V/XYsoQyaOUmufGUC1JZtwgL0zczbi4cyig1lcGLHsx2wvFVKutXmEtU9BOkDtdNxToqa+bzeAkW
QDHJwuwC0j2d8EU2eNpQLNAPVTazGr9Z5p4GBg9XqyqtTYIjrbUJFR6aZDcb8EwafCPkcBBuOg2n
GY7YQ2F329orMSXVkGztMvsxjBieXLm2fd7/khyYRR7rWBo7xWTL0ZHYPR+HD3Hklrh8viLHEJgM
xg+2uX4rH2dlv9Pw4RXKkCeVNc/Bo+cos16hbHujMvAZyspnKFOfk2HvG5TRL8Xxl9ytf8oE2E3Y
ATNlDByURdBQZsFU2QZzZSBkIHYgQZKUMLyFvTIZ2spuCN3c3kplQcwpznFqoZ5X9kSbd5x0FSyL
uHELfbSW4NquCH8kaT9TTFBih8/CIh+LMB1w7L7H1kNijOV4u6nwGl7qmVQ2uWyZYi5NPJSjjZmS
YtnFWzncTZbKbqkp42XHFBQyA2h6PJkR3kxy72Jl1YzxbHbKvNkrG+eoDJ2hsnZKcw9GyFpnMReV
VPbPRBlBhbKElsocKnCJVsouGiAHOjs4SBtlJdXHgtO6CXtK2UxjZTgN5uEFBSq6Esd8dQajWurK
noqp50XgVwX2bJ8ZJ8yLCC+rUKbWSNlbG3yuKZNFWHnRCfcJ4F7nE6F8tnPEs8WdVztm9xpEgQZe
Vn8qR/dN+uTKh9loAqOdfsKGxWqLFH8R4TE4mX6DbdVJN002PKe9hcVEmXXru23XOhOIrb80ytCb
KWuvoUy+3JMQR4goNUccZKzWaYwCj3i1A0yI12QqhnXM0WGDqbzTW1wyeoqdOI8wFrusiEZTw1vT
ApSasYoSLPYd5wGtsIEuyiGgjZmWu74IsXyDKgetax2rYiJ9V/GjTEFzwMt9pO3K+twqEzS91V1J
/mpny3HbVl8tLKEbiW8avgQGapzUrZJeuH1jbV3ar3eX0KiOUzjE68MonAY7ICicjVNoL17hY87u
lDm7LDwoOjFW7liZuidl7y6V0TtAqklXBwd4ACoWQoLr7V25MjmVbNH+/Ognsr0xn+77FrUL6h04
EMpYjhvXrOW8vD+5fTeFY2U/B3J40eimr8rM8WnUFH1+uD9Eyr1OyMWph/W8SdTf0jIuV3WODM0s
sP0aKITvw6Po7ownzDw/tOpBTHh/SvQ5XYKg28FTX4u7u77BaB8JQVGM9R7H2rWN4RKSX3N08uIS
du01EwF+VfWQWN5H0FVfA2OGz04GMPGoFYb7MuEKWhh0pPdFObegVpEgCQQXXVcdqt6ogUcj5q7n
+hKhcl2ikH8lGgByWhV91QppHUfEsDFJILTg5ZPX9vQBErpMWcYhTglAstj9HgbjqWcTXcWmL5fC
zHf3v4lyXnbDQO5UGv8cuFqWXOivWDWYlcTMJpLyDVAUIyd0BSsfjqof0r0UETguw/qCk4auYlR9
ZVDMPxXjl4qs5wWcUxf5EE7+bOgL3JY1hN2AbFVo2RqajWXVsTE1E5xez7dXHTf8wtXsS0WYODgw
XsQI/m7FCYcGRdqiq9bjs157/CYDaz+nqnVHWNCeuElo2Ja2taoUOXg77+GPe1vo84cmD+KjmDbN
iCbXLFjJq16X+2C+Vp2/IskZXVLHIR1v9c8UaOcVSNKL3rccReeyXXOe3g7eFi/5iFQ1OFuUH+sJ
1LmAKX5zfrZw2lck4z2TQ8fQw0Im5oqq3IB2BoY0B5ccdc2C1vm0LBA+az6qH3hB4DIMsG41Z+sy
gUWcG49u148wjVvuGQi8Qt/GpAwuw4GfE2Olze3p6/0bgAFhADLHs24gjljPA1wUX4t+9oVC8Gef
sjSZ5djOrs7EK3URiuB6LEhbwooQCS6EdcL+sI7n/qkw4p9xy+IrFGQYGlMnCDsv+8Jg+/C2mdu1
m0p5h6Jothcjau91jGuNstBFxTyQNNEF0OPb7L/YO5PlyJEsy/5L7xECVcyL3hhgE2mcByd9A6HT
3THPUECBr+8DRnZVZFZllaT0phe1Scmgk0bSCCjecO+5VFStD0mShWBD8wOPT9bYA2y3fIYhau9R
ynA0A21TfYcboVWSQgDwKkwVvKhDGxmjviUNBKGxhRYFmeGJfGif/eZwAeMMvnR7qxxJCZaQfGrl
C8B8/ngbl73g7E0vjQ5Y2C3Ye9Ze66ODIma7V2KzOVeyuKW6bSI9f25vlGp4re1Xp248wXz2o81A
AdMS41EVYMJKwDQNFkorXQHD4uQ5ouQBxOLaeg8ctB8+Ghbcu9XaPohtgc9jx2YDabfcjaFCOMSC
bW0thgFsYUe4gCz2LptHiEoamtRxVFyL49yARfVJiHAG51SkgBO3sZWNERDKHvg7o/joAxyvltV2
zBaNXx1xiHbHGdluRueZDcRou7cLE6bIA0raicqJkmnGM1z5HyMFS2glJlx8ZLR9nf8m1Ov31yeD
LX9Y3LuOD4TGmHsRyPXKw1pJKGACzOQaEaVJ2GFmwNOr2tM4WNRmxg8T9wADYV6XY/G8BHD76s1Q
5Sguo8lOIN09o+r5TUOw7Mv6myxzggrw8MJmxRE5vdrmcK48u9l/DXP+paHX/8s86+8GY/9sevb/
4dDLZRT1z4deUZ79QFGT/VW2s33FnyMv2/qDk9p0waNKRlSbyuZvEy9b/OF5mE49ZlD/N8NL/uGZ
CHzIpUeEIKHt//ugy/wjMAPCu+DMekzCLPGvDLo27cm/L0Mxkwo3QKJj2a6DVMP6x32/qHr4WQYx
2dtDwMHIHCWa/9O4sPHS+VY2zukvb8l/ItyQ2+DsP3xHz3a2NaDpeO42ePuL3MFiHJj7HOq7r0Ml
G2aJ8B53l8s1DXQ5iwyMnMJTGNvJyjEWsswrHlIT7M/NhPhoSQ5L2uNbnHSgecXCanQ58IAAoi6S
3zw6rd1//SP//Shwe488kxKAtDSxqaO8ba/5l5/YN42OvTSgTfLWbmlib5PAvtX8BP/1tyG07R/e
GptvZVoOf1cpoPIF/7AgHYogS2Xvwm6qIT8q9PF7AoBj42W0cztEDA23K5mdcJJwXhvyMGA0Iq01
gU4COTKAXsolx5NT/gRAEi0koFwBMcRzb+iUfWo9HrOF6g3y+52xgBVsUubzYDztuh84HftL5aCT
DTSxvhU2hk5155o5Vc8EEjuMt2stdexoRUIvYGXebcFNRpOHymga6J7vMh1zeMrrQeL6PMoaySGl
/pZ2inyCGIvjWjMDIng2v0k6mBppkx27GYBglRYDKV3557z0Yl+Qi12nbY7fpCPqkL3nWBgsP4oU
7FRsGgz3m29Zb7m7dm0OtGrZyW05tVMfSnFhnvOVwDWMNOeVrCFgloG/z1EKMb4R8afh4gOJi4dq
5HcJpuU7VPEA6HhS3fXyEhBrU6bxfK8EFl3GIAlzB0A+CYYf1nxE1WG1aK5QdTBNwsQKmJaAWQnZ
rPY6cnnW+EFO5asa6+8jY7Fd14FyNX3SDtJ8w21VPxCP39dDn5wRN11n0qYdgQuSQ/Jj9PlZyTSn
IiW3VBtG1ICXQpxRyCM2pPimnpkx0VPAAPYkitNxAPC7rtGMlHoXO+2tHbdR02H0VMqhTE6L+0zG
xp4AzNckdj4CUf4064yMAIQ6BtB5cHvOSdlYjlcyLNN2qIlw8m6M1Hn0ZX40KhMHdMd0Ai/nMU9l
Fpn5Io6FgSbCNOpTvLmSjdZ4GGq4hUlqU2qORfIOdgn3YRxUZ+pM4y0B1DURR/laOiWYGwZXUHz4
NLw/RVgVg3PBrW++pEu6b6DBv2dVMp5G8vz4yfly+KTfIUcnD6ZjOfcFAMOvD5dKITUfen36+p5u
oiNon+qmt6uFa6XA2WLy6NeEysMEBUuJ267vup9LtkmMVgomUFsnlg23TOUtYos4YzoYjaPT0WiS
L0G4VpQbhC+v7p0zVTB6VhtVr9M8Ayl4LVGFGZttHNGOtEjZnIwCq13ms5tMCpJ+OdZYc4IAz38n
Bc7opnrqcyoJd1A0DAAWey+nWpooZtbGfJXbqcY7eOjr5FJZ3H5b4eRr51ZoipEs5fP8ivUDpvJQ
YPPM+XZBR7QovfJvZ6R6n1AW+aKoGRlSIgAcpgMrNxMZBdtXvbX4/KLU/H2KwW4RSLMc1Omjyab/
q0wl/DlcatdlaT05J0Tt6KX1IVu3tSnBnhwolNBf79bY2k84Hfrw6zCO/eyjAYqQKt7DrzLU8el2
jM4+AWN0PMRU2w/ZODZ5v5X3+vVeF5l7q4qN/8CMOdPZ7+33DcTZYRa4c6ByUNuklyL3HizERwzd
3T//UF/lX1FCdJxycRQ+sJSxR1fqUbpv5Vw2MOr7KuCUA/Foe1WCqKowoPqLvj6ejz/a0fj19dP+
+YGtwKoHYwlJu6vjLiKx9XdXswKY3dsvN6+9OdW1ubzaRfxqCwWTiA8QlPT1gBzYPp+4roGr8L71
+sLbPv1ZzxZ0dCV0btudXlptnv3Ut/8sfpvuJWnj7xSzPxKHls5atxDkoC6jImYoqI3ixNH3qXXj
b7fyhaFREiFAAKzEQnO36TuCuWdlDLAj8jfDvh3rmf80Pjh+uJZdnoNMIpHU2y3+7pxrQrj81F06
XvsLUnZ/u+QtlzqWoEMpvO9F0n8URuNHxpYUY+BKQ0mC34tWn6inDOuSUd1/laRfnahU3k2apXmI
uPXhq++EFzu7aGvzCRvpNB6LkglEw92ia/cZQvD2/Nx6XMfX39xCPsxks1Qtr47aF2zBye0o4j33
kRQggImZwJJX9Q8eIJakze7Wod9TaVymHp+4UV4a1NGnYphx1hHYtYsr632u/OlUQ74MMxc1G3za
oEY4kZQBYy+HZFxEd64Y+HV0+btl5M4IBofyLE4jCx047MkUNVnwVLQdVK3WueIQaCFu8C58vcVp
K3+iUyARfT4MUzUdE7yaYd1P70ltEcqOo8XkNmR5gQ0Qm+ZaYYmLHbymdEhq6w+SrbuMX0CFbaxA
/weYC6QPTXZJ1MLjlNkEKFmjC92toy2N89dBghBVhugf3hqDljJIH79e5evbpTmpfe74iNODWxk/
lC24FJYBDiP8Z7oA+wq+SHtwCno6w8Fl4RDC1boIL2wN3a1QP+ripa0JINvAD19NPGDgo2iHlSz0
PJwIw7sYdncWffqLERLQNVHdfTmdwWERnaA+fZHxlBkRG23+Z6VIXmYZRY45WilcUQmhc2/lymkC
iR2igfxzPpG0AONyQ3wdk01imtHoLA9z3wXHwOE+msv5MLfT9dc8QpsM1Ipx/p735vs0bAOjzU1p
5NOpSlAjdqZi6FKbzskm0xQTQ4LWlL8oYiQIKon6BBmkDgibTSy2393CSJ6MeT1rDzokgPNNJyOs
g07uu/62r+GtjqI7mlL0UY8CEHY0/W8yI6BopLyMeKyivAY6YhTBweXuJ8EgMXczRFWkmsxYY295
lZp8AHwvaOoamIy+69+1Qxlc1Pc5br6ZYHK/4Kyygihg8QlIyFXEOcFhuXTmUZHCAZQjvxPMeSYf
lkuV/sIUx1XRTccvrIYJA2tnUEAxpe9wn2zPgGF6dK2xv8zosHOvZNwZZ5j2Ykir1jYV+jq4vO0+
awRr6sC+3w5imfOE/BoSrGBaQwS8HVCHxiR7oXCsMwEK0Ce2z0FZyZ5gmzQIyCrDNAcnlY3HpofR
ATJ/O+j59WVqsKqUbPh8I8MvO2yC2OTc2wTkCNrzyhwk+5pRERDChb29HA7GN7ESsOopGUSdfrfB
s+f87Ptl5rYxBDIrmTjw3jnuFjmEXcDbGygZFZiW0KHIxyQjk9ErM3Hs1ECUBbSqC6q5Dw9d45M9
ZP7BEjHCL4pRXJQqRZE7THCiplRAQy8zakpcVqWl3UtmjfalksM3hhKXceqc8zhMZ2KPD/hm+xsr
JbldGwmc+p7dyjq+C0UgVvI4T0D1kz79rcnfQtOnXzaQ8dEd53NT1qRaWmDRnOfKNUlq5JGQOEsb
dTMb/zb+qeQQh7r7OfqyuC7T5Y6mEZTHeuzI2Ljq2TXkxQI0FMWea3JKW2qLphH9tRqcJ4AHuONH
5MhCpc/+WEDos6lhg56KEjSMgBqgNBlbUVB46SF3raMZi/rSPTNcTg7eBFLTbYyDwQyFLbHvQXi/
Gf252ptJfJv27bvh44eVHk8GFKThFM/QKSVpTJniag4wklVMhEKLg4to4WiBakzRsyyPMR7glFyF
uYLDFSfZvgPah1qWnIGGbUWgU0JJpJmFxa/VmavrauLS3cKvqL1qmkSckIWX3Jhd3EdEjZWIrbI3
ftMpSswRHDnHSDz3fA7+3Hh9kSzd98UMcW9kt3SSdT/fxjxK9n7j+nCyMUA5ZJZlU3owZbqy8Z5w
lPJYcJoICBSQroH5p04yMIOml5JAUnok4JnermtNRNo+06XCPbg6+K6Anp4DV9ZnX/HGw5iUSX5U
/QCBjIzS0JMr3UGq58d5YTa69lkBsrUVwEbK+hwEFD6Tp7cRdw6fK+tQR6YcSrAInYMg1ACAUv8+
mFb2HoBo81X2W1uNd2evt3RNIoonEyk+s6adpypvbzWgp4SVGbtEjb8nfNZE2pzcUm7MNOvXnNTq
XqTzk5F7pzZdoBL1zni9kI4XdYPFvLhFTGXAxDklNUAPw3uDnufdSYuZ5+AL/4kD77rwMP4iuLeu
yjU/r8VCkIIA8bWqW4oUl/1/LA6xOmofXCMZQjoSTAX3WHstTvWW5BqBqq+qNCEsg4sXD3IOjf1m
IV6e8+4zj2OMu3bwMDUKHvgx7jfv8Yx5lILrEHhxc2+zEzrgKafbykmZc0bmmdbI1qh4ZRVlHLsK
xhUIywevs4d9FTdOlCWBcWJmhsw/G89mZ6RXZEliJyj8zQZX3891G5a1dzFlTOCZXyB/FPm7ERvV
NYs5HaLTafZynu/sdh4O5ajPOjfU3bT9D8GHAVRgfTsXbEu8bpD0Sgh3ysbFZjh4l8Vspys7GCmr
JnWF4EVdEUdGTogBS6vZIJirLM4DLPsrQR5Uhv7xyvU1oBzYMaRqgZg51Xq6cualuZ40obEBZlKU
w624DgY4G3NG3EYZC3pv541V8U3viBxMvL+bFgMjd8lpOb8CrShCViekAhTdqRGaDTGKxxTsG2XT
KU/AtgTNggt8FXclW9jbbvg99IN/NQzQMxD6FB2IkxI6yQqrXK26olsIkKlMPHeC+uVrGvI/I8bn
pf31v//XJ7aLsV8efyVZU/91YMhs8C9jo/8grHsqm+lX/feyuq8v+XPIiHbOtT3X9X1MPCb1NPO+
P2V1wvqDltl0A8ZYpgso4t9mjTZ6O2+T/jNqNMVmRPq3WaPt/GFLgT8Z/4FtMbCy/pVZI8aFzVvx
l+GfKS20/8LGaGg6CDb+ccIVaK7MoXY47Llfo1igdjEB5+RL0h9sIBVpuUzMmsi8obQDdD7YAibS
2GN6pguNxyVgWTPtsiKzwqwennJwQKcyKK6L8dab0/xij+KAlFqEmSR3FpbT0QNw0bPlzkpRngNQ
QRA2eahqeM2RItIuA+B5KvsUcWylO0CAZEASRlEneBAGioMIetdyXWfFxR2b+yoGAeux6A0nS6EM
SJmsZblpEx6fwSqL+ZhbqdAeECVpx2OAViNVpqFk/ATtBfAPZB1D3+GhpOiwOJvwktAjgSLb0jdY
CNtXngN0AzkLIEmfzI6i3dteCUF8qleeXsxqx/pjmwujaxPf0gGoYG6Xe2Rapyx1fs0t8iYiXghM
gAK9mDY54VOVR1YZ7AZiiHfdbJ1IU+NBvDaE9VgdGh431lsQXYcvi/HjCFdQDv4eqR4MoRaWPkID
H3c+P3/3Nkzx7doqoH0EkYZIiKCWq+4mwMxhNBiedb0QpLXe9S0ziwr5yc61+FusIj9xgPvUADNp
KCIOZxY7eJxXZ0ew5nSQrPFD1CErivEJ5cmMkNy00YNjvdq5mySgIudw32C6Aizt8PUWhHpzHfYW
Zy2jHuetQ9kI747BGzMHMfXvo4kxYmm7Z+0jM1aQhHfzbPySRvLNGOtf9Yy3u46p8B0w4LLG4T83
uCcQFT33TQAk119Dz+PXFCMIIsHi3h9aEYEsXHdtM92yiq+PVkYpbMg18hoYz0C/IMXx6NzVJajS
fqCjB3ABVAq6XjtOzaG1XgVzs92Uo2BeEn7kpf/m0thPHlRu18I14EPPII9o11h5f06JaqbyAF+s
ghYKUXO0SanZu/Pwjn46wHcKrsZN2RTS3ojRv/EE79/C+nwXK8KUsvhtbGeyfHPtXa8loVQ9TJ9d
BzglyspvdTWEeqPmBduW3TFeTDA4pZgC6pn1phyHgKtCj2HQ+rewKwjaSL0jIlTnsVbLfKgUI+DG
9WDp0sGubnsw+Ms0y1Hn7iPYTPRYjl1AfkOnwbVYRqMAhtNZQcG7tHxn9dgQBNseufxfjaq4UyZ1
kVux3GK+D/uTPkNBlSamHIF4Mgo09jVXu1FdxRZBDLne1BdQfBzru64JgEaq/5IBKvEJiyPUEsDC
5OInTLZpH5wQNHGDSZldMqDehLcjXEwoDGFncMFLrCXQKBSTZYgB6TAdJxs3ztpWuIlnjcbfJteh
ImSb4lRGucsGGkfjgXn+Z78IdCUBc5kBr6a1+peyBI7rW0MkPGAsNgFmcxI8+LwsdTidh66K50LK
7gruJWL9nEoOWMMVq190XJmCHhEIuddEDCSOaHexf5uAFoHCApxOY3/FQwNIofVognESQVqhzUdh
sisTIKCbq6VRR7i1p7KiBkSGn4bgxtBydohOcu5aB95ohwMSDjpoKJ9NAtwN/6GFgwasKOV0E+a1
mbpvdkpE41JPS0jKezbPBUuJrWEMFnOvuLwHCrtmPScDFIsy5Y0pvKrGvwExMHaDTVUhIwQ03k57
8ixtl9M192ClQnlsc52H3iIJ17XRHyPOFcw5f2qzgqfsLf0RDRIfQBQN1A+tir+2O2QmcDGGBdIq
V/fgIbMYGo4ZVlkPXkI6WHODbR5ygT98jqvx1uDpmZCVMCIyrkuch49JTSNg1OsJJMZnHqzPBJWd
v47KNssdfm9+Nxu1Sra3Noxa4U9Pa8VQOBOga1vE33kBJa32f6BLLY+2Ox5md8lOSfzN7ZfxALeB
Ehu7QVwlkB358ZzvTr6nXffDOMDwZrBJtKbhZ+JbMN1jc9iNRkD24RTGkNiSSIryQa2o1JRnlWBR
8IPGm6OMMDQzgpV436NW8PFAkMUScqc+e/5sRQ4+IaruYngaY2KDbWc+wCH7GXBO78YVTmFPxQ+6
lyeQPSOw+KxXsgwdOV0MI+YUC4ojiQ7fKi6hnnnvrpB2fWZ49K6YiyE/w2FSYHwdS555s3LtMIOD
vgWzEBk0Hm0LyFvcmj+315ALHhX7HKBugEs3ysM8Gu1tZeQQ+bLi2FlgdVMXjmul8sc0WbJrR9Ht
kUt/Dz8dSwkjmVUgdZB9QYjHkjxXCgtrrmG3wUZFLRDD7llk8wz8Y8+8ExXCWu6Mti7AgdAEMPAG
gsGp1aF+w0ksIHQiZOtG/4eZFfZ9GuVCFVelakzuzPLOz/wkatKqu3TxK0XCEStzfmhQcFKh5Ihf
JBbMjBlavrLvmAwI/f2tEsPD2s8ZPjPufZAbLcKpcJzW7+xwaOw1PUTrXjcVVl2Z9oekbq47wB4n
3AApiqEJwqBjPdmcBpF2jUc/SBkg9Ths3anZswE9MvBb0EY1H2WusebGzqY7dk30Bi3SlSxh60JX
vRm8FmY9LhLSnS6WJ5Rsb1hHd3aa8oDQ1a2wSovJqsWyzicLLSm9W88kgaRVOPbY9oLhLBpnT8VK
nGBM0oUgTScyi+txQRC9QKYbBDrHDOamu8R8fx+fjQ1eBWMa3Pmyi+C+uCXjunimNZkkwxsJDM9c
vOthxea2pVv6Ol4uqgJH5xHzlNvFMS856zu/5cqysBK4Q4OAuDRRvfeAT8GTvZM9ogl3QfA9l/T0
FToH263JSeY4psXxKshhVXWfMdrbAa8kDZSEgdbPT65S2/LF2Q2Z9ZlOCeVYA90wEf5xkuMD5qUd
fuxnUeGidDzKTJhCoCC5hph6RL1DPMK8YkQzNcQn3SaHNu8RSLX+pvzII0n4xugH9UG7axn629LJ
KhrjcSQVnkEUMZSgU99B5QpJxrbFIgJBV9m5JClqMs2C0bpavGQK12FmuGWX54Up88HQQ7eFQPY7
h3XAPr5MjC72mTeQ67Hm32YmDi916XD6+cF36DkbvJHJHviH+WDb/f20Ns5hRXOI5zSxD3pAX5qD
se11OnAcgu/TRdHt5SgWBhfFr9by031RIYhENRMVrhVEvsEoY8wA4LSWhTd0ZYcsa+hQsf1g1cil
2ZIrZktIcG10ZbI/jbavTuZst1TvYBRHjzAq75FMjEcH+9aSrvq2dzL2p0oaEa6tEbcIO1WRntHB
UqatBpeR08ADA7I0+WiGC3aOi7PgQEd+5GQOgpcWg4r0iUdgSrqzq5ofwdUvXqnWc5/HPAr1VUWM
y35g3hVOWYtGcex0CEufdpfqN8+AX2ID+WxgIjNnYY7eZdjNpmxj4AEziKRWeNoyeLfuaPymqcEk
H3x2qyOiJVkus1kJwpPmB3STVGmrwR41p6ZsfR++EEs7pG9mWJAZGQE6jaQC5FTxmRbUFxABaXNG
o0PgISl13gw50p0hYBKjEoSa4dG+Tdihr8zMkJ/SoS9WFzHIZ88q1IVJYQAZLv5RErrObrU+jriT
I9E8ZYFQ4DewqyoDY6jHcU5kUhD1BFHOcYfXN3lzcupARKFv0s5iVt7FK8f2bWUuRIyvj+iKuhun
28cp1VIXuBuyKieWdrlLymnHJjd7HKIueWGJy1qDfYosGYJ7Y3pa7YCaBKrrri0BzQaFG+wahSI/
sVMuiwBtPLeBE9xaqz2cGRWP6ACD3wWZTZQy/bfOXZn6tn0YWM8DTNzjmJVFqMCYWyT38gqoO1ha
OPdHQCM5RIN2JWa7IKGq3sSIWGLWZP4oM3VJfBKxFyzB9EHFg2MlD0rxADTY5mEWPTQdf1h0EOa+
lbqH49VQUObPtjJf2VXAOJ7txyT370jIOadlle2EQ5kIvlIxaMGovOlLG14P0iRAwGT4rtg/AaFz
t+O1O2bKwcPATS2aa0MbDMviZTkLbYae8w1H5n62gxkHQIX/awtRqNLqQC3BuVcMaFAJG1CtvUHj
O2cbmOIv6oP0YmlDb4dcFTJxOy5lfB3DhYyk/7gOmCWzjDQri31qn1U3JSU4KKcUP7XH/YRLI+xa
XjvtKRR08KLUehN05o2cON4q5tCMuEhvTli738xx75wAld76A2kkTcczYamFsdcWAW/Yu9judRQw
DZztOM3TG3QMobXEnynmgJPkL3wpHRiPfO3EMcI6bmyodhKJRgIlQ5B011A3jb3RA7UciPxtMN7u
aO8CSBUk24z5RHmfz4SZ67w+sbTmmtWtjd2JeOYYWnxhzGcDK3dtpQaMeedhANIb1/LZEu99hzlh
soLypILpfiqI2gtUJ09acBAVU/2YTjVhYGSOQ6//ScRlcFU5RqQWLU5ZAxk/JQJv12s/uM666T3u
EHnDcyyigDTnnQ91fl+OCFrdor/KSDYtuxmXf0ce6Gb5RpiAYrNcOq7cjBRDEtsaEy6bblP6WJ0/
BpnEopwAFEm74WoKsjPIuEtaBk8eqncid+VHOhfFWY81XGq5Pf/qG4GnNWSSy2BuiXLWkyGHOpJE
iRfbFPra8RDS4E5kgKFJLMjsJ8B8/sGvIANYQ8DZ5tHkShQOYWOYz8VIQa368ZzIQt0XE2g0x0zT
QxLQjRKk5qj5xlk86vZO2NdtsMCP1tOZ6jqEEm7uNgGoM0y/YgwfR2ISL0uSHXube72UqXlNgthm
0WlDoR4dZQynGfgmm7XiXM8uSk4nuHb0ibfAuzJSk0xVLymOGd6JZMhHHDaNf2Khk++YXNHYVaaz
n4bl56raHvlXtl8tCjsbtF5U6fgjrhbCTcx6D/nhoxvy7SR9pBHa9XPjXW9sWhZbZ9ckAMPFqzCV
oCULzhOF0GhfWqxZKgOmPKHYn7P5SexSf8TX9iDYJ0aO9QggQp6zfrfCzD46LcdPZ9EKxqTH7ZGB
jPNaHZeMcHgVsJMQLcyJdaNV9EVM77Eol1nxvK8Kij9GS/mgMILlyQv8emi06DsAkwYBfk4G+wK2
Il0FjGODMdkeQKW6SeL+0QGLsxsUjxUmHTxgaoeCs8qLsO9VFy45rTv5yGNvahzYCYciPw3UVbor
f2qvrXL+rcmF3Pd40K+NlB4LMUS9TX0Q3ZdvlU3oUlPUZLV3Vy2wCmfFh5Iu+3bxf5VeFR/YJsMn
XMrmLBV/VMeMmwOObp+s5yt+5qhbqE9InasiOfafVaAf+vgXfthP3BXswnIGXCLAWKHDTtec1Pab
6vuXGRfLwsLoHvtsxANn7xcNhwsJpnvRmFNUd+JE6gR6ZfFZMFcG+W/UUEiNILJ7ctKC6TTX5c+e
DpBHe77VI82+s8areZ6G/WKqW2kwj1kLG2psYESrIzG0MnCPK5UdN79CZinz3JiFxZpAHobReBuq
sdgT7jg/IgJrQ6IK2KPRgjM3/ID0+S5w9RHs7hVHUXhcCW7PHCl2HpK2deAjZx+VUd5rU64HKy0x
9LKUOM1UZBefpNAUliXYAgiDxEZQw2uYlwsnA+5aanMboCfxQbvFgDGpnNaBV2/MPD5mj4Bj0BF4
7mgp2UGR4LeU93gIO7LeFWhkgsMKYcJmBBt89w0z1DcigQj5iiecUuaoj1+ht6iBEC7ErMZbIpD4
Q1/60b0roGWyQ8ggN4lH2lWH1/whSUzZVUYMIRKWmmyvCqG/9U3ktGk4lzwopPqgjgrCKsEfVdrN
dRbMNxQ497ZGPRIrLK3SvDYy87V1rZOqqQLdZsR5iM9j3GadWf2dADvOppECuGZTkfpvbdcZjJ8w
IQR9fNIJl2A6TdyoswcpySRGpWYCS6bYEbwh0SY6v6q1fjV1fuM1/u3cp8Txtq8APe87gwdIvIlb
iHOMyoHCx+RJtGObVuwqb7O8Sv0Inx/9n/+Q2PPd4lUEubykEuQ2rgVGRmfeDQLk+tMgykuVG3lk
EBJetNxV6OsJ3uaI216tR1FlN3AscqJSe0VGSMYRaDBOrUWy18RrMJl4dHvrzV/yW1lZv33pcLIY
+9ritnayW7tLnqTPPVukD30JdXL1izcvM1jdQqSFzJTdm1Pm33Xkf5d7AojXe1ehjXRiguP10nyv
ObAuTmX/pul3WETNFDYS4lvg9lddqz5MG5ZDMXLVcsPxrOeM5H3+ITyEd66kPHV+Ki/5SPXKE9Dd
eC8zHPRkUsRB5aQRWMMRY4kd2lLHJJlxcCVud+TepMf1RmDfFTOa2ntQ1qr2bRobu6qxnud6fEnh
VURpofZkRJt7MtRZbgI2DZsGtEs7N7977b35Rns3cbrfBEl97pfsuSmyzxkXbVhM7a8VRxUX2oJL
dYLRWZjER65V9oxxncrbIWik8x8c/Hq7QjNtRbEx7muubzCn3JSplIc2zepdP+YfrkuPxjZ4MVDH
Ll72NHWDHWJMD6yaxSnkIAutzmjjs4+9RF3pzvQi22fwtlr5KQ9emKqyEa8ZqZRxB++4p710Wvwm
yXKMjfZ9UWDL4s4Ix3ieo9xTTMAyULLMhRDpNgnVyzIux7bLH1sjV0A2V7m3KoA7M/81xry6tgCk
6p4ZnDDEsW3yZ+CgSWiri9FZDZaEMgjz+A69cEBuCxNEv72vffMdftcPNTIRs1qZYpujGTbFRjEa
numAiNrSSDq/xlzIiU8TdXqYOIwkg4CwoyZZ8d+Jh2nof5Z4sKKgxAEXuLwb2pp/FuWVlyLGLtcW
CG6pDomXr/se3Zcrq+bWR3hTsF8C2uESKDYU31rhvgz8WaEHlAn4spnMJeuFwSBujICu3WumU55n
oTPU1pEI3RAQTCSU8VykJYqR4GIpb3wO8r02TkQmcSyMHvMaxpz0eKBPjGB6YNBOyjaPOr/yGMe4
xcGwFaZ1nKwB8pcD0NuGHm5fCfWeJsmnM5DX4E5PsecYu7IR3yrNOMlDzbSrdAtfbWBwkboll5fk
vk4N67FsYSPQWO/A25EzS2mYba5achV3mbkshO/o5xj8N0EDKI3bxvm+rDbD3WE41z64H4GBXbXm
my1LvefJTOehqqupU/1NmVrMfLk/ezZXXMdoFAueAHhkVozDst8t9AcRuyuuDQgBhqOyXeVjzgUg
HBVM3iNhLWg/evvNBJtAUoZlI3BgPKKTD0bYbH+a4eQuC1FiEJ/g6cI+4KZnWmhwirvNrank3WyS
fzvIIQ8pYvGNaH4zJ2lutL3yx8lGM+Sy3SRoCSTYs5Fdk3xkRgGqtygRknNn+BlMOM2Z53oMYLtv
2Mb/Rpj8n5Xvf7fyZUv6z10lu1/lR6+Gv9sR8wV/7nstfCIeyDai6gKbyYsPI+7Pfa+0/hCeb/Fh
1/tyl/AvfzOXOC7/JDwAsbYAe/blRPkbRcURf0igJ4EnbQ+bmP2vLXw9gRnl7xe+Nk0xBBe2zoJ/
ZMHMv//FO9EFkKozvk/U8CCu9L4pn1LcoTexWu7g0SFAne0EzgZDtMSoSb2Un2sG/mH2sNvnDgNI
BDNHzcAMq1wv8WPTgWXpd2LXWC6SB35oM9pZTcAtmiVnNk6+bzD/Hu/LBQ+EHzxKy2esTs/KiZKS
RpNdLwNrE5D4PH4d44ey+nGf1D8kLBG9Uo02xshGLkaNOzRNaGoP6/MoiRSFrDhDdEIDaBEK19Ib
24zojdzc0qW38Lda7g0y3neeYAIe5AQk44KNhffa4PjYzdXY7UfS42gWMKsUpn1nJd+3RNB4TKY9
482f3QMJbjjGh+bcyYzUKWLYLH+Oj2PkzPleeLClK0UGnjv+7Jz8ZekHtCs/Zlfhg7X2luAEA3Q2
wK0ilszEBJ1aYj82ASLQDB3QxLJFUa+samBVh1CGhIsr/OyHfKpeR9fNDv5gXaCg7wnl+T8cncd2
28oWRL8IayGHKQkwU6IkKlgTLEm2Gjk1Yn/93biDN3nXlm0JRJ8+VbVrLxIK4OYcBSKY1EnqKMG4
K0+iNthbqJ+c13sW+P9SjsHw//M1wZA0hgYF8BsgIkgH9fv6EymK+NeuPJw1M10HvZ2eOjHEGFum
T9s/g9/Rabt6qwz1+0GnDHROQcCgwuCzsPqvp1/CiSVbsu6xbuSt810WteZtSnrwXm0ZR4FGoZAe
QR5v95Q4I+iypZZtM5/fSg7FiEI8uQJV8KRpdzV3aH28q01yt4OD829iW+q503vsNs9zHZ8TugdD
pFES03K+V0TY0VVB8PMLN5Vm3dcTG1HvkpRLpA/OVxLnwwF2JwQ8Z71qj3BH2YGDMJzgBmk3drN1
FLg6RsgZCVtspyB2TsJiIV6U/jWO5U2o5MHS0mA/P9aKRLTWpaimKfmndBL+XqbZTxP7/ED1gj2y
+saK91guBGuppPcufV1+N44L/CO5VRNiLI22M1ZxFAiOB+YMuCGxZ3uXOeFPN41+z0fu1KKUbYey
BpgYJNTnEWEltY6yruVkEoc3P670KKG5DUXP+WPF/ofB00aZI044RcbEN5ovriIk7LOfwTiSYv87
dyy0uYS9dj5FflmV3o2kD2ijx8Y4ooemAUMhpZY1VlonYOSnTrTPElrfh3RnOFw3kOKGJ5n0B8q6
8RCQIqBhDbEclYuWM3uvgFMwQe0Tm099Ycbse2vY+mPiEIPRoQk5fbLjAEU2znVzpy3uDytD/8z2
zzy7nwyC9mUcpvlUDWwRWLDicbLQZpQWUN6kh/rUWo86FOqs0ffE+NYOQyssda99spMdRXT1reuW
OrJHIjpYhsnUgpZURvU0WpUk0EshT1YUNfAX+i9k7zzZkBo2itdAQlIKtcS66+4y7bUqcSLh+i+c
u9K1HocRPkKOeudqETv8Kiqb31yK+LFajMucZVh08WWWyn5nX6CzJBnOmraIc+1zjwStcYec+7r0
TM046r7/r26HjBJZNqNzbk4fTVC5IC1jhzJ2BGnPt7MtZkDt3FvE6Hlgj7RK9pd2CubTkhmh09N+
lFt2FzYDuCE9kPSrifSk5dpTEzSgMEdc4AGevGT1PIJTwEgpMGjm/IUIiWNuVr9Oa6hjg9GsdKu1
2iQbdu107eoYOkTdZuzWcuKwkI7xV4ONaIb8vV0f3Spt35xF+8LErTaVqiiBoLHGn4ZLjGWCbCDb
wE4Nh6ycIt0tul3rJFBsM+JtRndP1h4Glw6huqRn7MmBWrTjB2LBmiiz+N8UYGMZizU9hgV14wRE
/n1McAa/Iuy95sE0Eu7hgiDP4jShO9MKHxgsmFXDvS6ghIXS2Xi/I8IoziIr77pltDsDDlfAm7tY
fSQO60rcBz+dABmlz+p9yjpegCU5jZTP2ySOVCEkGxtwH1AfdbTsGjV8ReiN0yC3uFmWndl9pllL
B6qwlj0Cy7uq5/dldTQODhYDyMmsyn1sACzICBNSICQF6WSMJPrU8D1gZdBmbK8oziNyxxu2MUiB
Qdw6x73cFn7iXDn8HurRbJ6X4rvCA7hN8Is/AKt+nlLtVPKj1XkJK7+kYJIgufXdeJbYS+X4+ymD
IzZpbC1Eaw5H7sgH3bbXfL97Cwz3L+7d0Zq9o8+P2tOG8lrGwZdUa0ilRp5gkqZnMuPVwILksUwZ
A9I2f2ulpGM7sJNza1kHWU8s4JdyCJ1v1hA5yGIu0mpczpSvERzbB01msbyrPgpv9nbZEJxl0PmR
A6Jq0/ACssmFb9kt68jw+dU0K2+P1/k2eA3tkLEVysxfdgHcGDZeS4RWNn9D18qK/jsPqJlgvUoj
UlW+0BVaU9xp48NGyltcDFL0kaBPS0nrqSkuzQhDs/7UeABouBm3wirKxzZuHcRn/cCa29yyn36y
WfrfhkDuiSoZe+GUKrSX5IfKCgFVw//n+niajGI4WU1j7scK/TLOvH1nJn9iyjZDs5mfON9m1pK9
iLgd8WDqg4ZnJO+jyWeHIBPi7y5VF9DhTgqBIjUs7yKpQQOy2bEYaI+zMf1rMoS6AYf2XbUWqyD+
QWz6yr0QHXlJeLd66hjXymP5qLvJR8aSp07cHeoTHRIBZArMIb8qXi0jxSc2/1VEw4SMtY1sUn2C
7VNfaQAIZz/zT7ZhUG2SGHMkVx2uswouZ2b842vlsqNDE8W4qtqtJNqLzYi9jjD/8r7708W6HcmS
jFkXy9UtD9+2x1Ebt4e2Kt7qrl6Ls9vm7InVNzsNKzyq31s1IT29t4xQojCHgLg+jIl3dJ3m8xZr
uRtq1TOaHYK7pdpjoos9fjH75s/sdAJMHnwXMisMRtNkhwlwQZNw76BFYFyoVxlqwA+UI1TxN4Pd
kz5MI4a83OUu6mj6Y2xCm+qpLqWIXR0H2s2WfAZQYQ/U0y0EsNjBq1wcoE+h7zHYlet/Hmzzd+a2
feTefBgyyf22mo+2R+IZnXXe9UnbhrEFFkppiUTQgN2VLS5zg8JT0+pu2BZ0k43kCZ3lPo7dwr2d
JHCNKygdKGHg65cGInSg2mVn60/VzKLf9LHU+S4msHzMvwYUp42d0XcnsmHYpG4zRh4FIPj+uo0n
J7VCS3LK3IaM95GFlPFY0Gz9yHDmbqqc6IKeHRR9u5fZgoyrOnkJhB61jkr5gMAQsQiQjUWa3PDu
bT3Wc2FqJ0CR61W8yJOTYmewnzuAckg4tPkkHp25QzHufG+JHGiJOFf6HynILxWkhlKd/SO+R5bp
SAG4oFiDaX3i8UvxctcsGi0gL0fV3BfO+W3lHcyxyndWxTA4d/NuUeRH3PWEKWb7t9WmG8LqRXTu
Y4Ar0hnzBxk339OAs7KgU2j4mnJPkb3qjhpBGpxMzpGEq8eP68PPrirFh5rqEz9isBI9+58wSHmx
UqxckJHjSIBixkuvB9qlAZvcDPOXiufy4KQaoCy0i2rd49kICEWrPgsjJfh0t5cWNl62ug4H58lt
jKjxURx9cjJI9ISlPA27KUFpwVa8Fs6zYOe0k4D8Ts0wuJQ+Tt9dzRIAwhNF1JCkNiPySeZiaNSr
uYvWlsDaQ9jGAgkWY+w/uv/bM6vVsZN57JmR1FQMgZ4rI+Ta5pDMPtsBGzD/MuCPTNzgmu+rUVBl
TwwSvbm9VVWd3gwp3a1bLn04MhqXMJtPGNnwOQmSPCxptmbqM3jVvnlNBY04ssh2/exHlt/Qg5fj
b6ejL72UgTiSR2Zxk+TcmyDXh65psstJC3y51SMMb2vHyjTyFAgp+q3tfSNgIHemFChkTKcO5hL8
AFCTlyCkOUrAJU6xU5TJg/KJIcytDxvadjbd2CPCZDl5dbVbLB3cuu/xdHjtZxfjU4gLmLKpHzyY
o0a81kS5LnnUKs9Tl9FfBMC78geo2GkuXWOTkZeMhr1F3xZHaFyGsoJo1uMdHRfMdMLWXlKnfo8F
G1M9WKnHQ/6dscImtV/x2sVFka+hjp5rWDaS7Bfda+no0PFweuGkAWbeci8IKRVoQ65jeeNt2fhn
pvlY2bmgV48eN9s3zl45YvRtp2elIDM6Pf6p1qREriNTQW/ie+f75Qat7mvoKF21eRxBs2iH3sHO
zJrajnq/v5cAzI5BdXMpID8wfxHXpOO7MLU+LO8Ol47QVhRWIQs+gE58alyop4nsCCBo4wOA0RHV
ICK9jEiztPes4HNflSdnFu+wDDGDUz0SuRZ3YAH8tyRiyvK3eNTtsGV8Cn3A1PueOsgQXga3WL88
GLG7d3OYRgPlBEGT8BMnKz+Z3l/NaUEW1iMJDszidFn88UaUIKFeknH56NfMutFclwqbqplfHF/n
xanudhC/+ZRTEAvrn3094Han8fCMuHRcq+HoRcqIq4cgdzaCyr0Nwty7FJj3+AjuYU7t5YBsS9A8
jrpQZHCl1sWclw8vKSUmqPyTHi5DQj6qzMRuWmtU0/KcWwkoo7GKafgLIp+zMCtI1vgkbkbdM8AO
aCosLA+fyPKBZwLbkUQqD2hpkMKPljm08PRHzmK/lUH/5nrYzJEj1ImB8VjTZrptfZCymsEGvg7S
sMzqrz7DWFBUsxsG1tGeS4zp7AuRHzhSjPm1wXqysWrE6G4s311aunntfEwERaZA39D6+A5NhlJt
fqIHffRONWBsPkJcuDC8sypgQ7pWl/z/q+tsYr3e86im+kDBpJmzcEjr5grBLAjpCRm3ckCG1nif
cTknWZbhdT+OQ1BeNInUPutI+3C2uRimwVryx8UkhYxhrjt0NHoY8fXd1rmQJz5xSbqurqzANjC9
SzJflFXHxbo0TbtjWcu/ht/a8LhYAsmpQVFkVyp7qr2xsb3wYtk7MPIAZDRULytsBiAl9rJjL7X2
cILfru+cBePDP7McHwCjLjeqkume0/Ca5lE1wfgyhuysZfcxhu3Ejp3iEQtetzXyz4STscca9qi7
XAeTwncwJI9o3IX9pAfVvuisMaR9+i9GNGqT0/QEMQmoqTWHyYTIoeIqpAr1qW5lhYbRP8l4rCK9
zJ+sqbwF6Kl4uvgOTJwsWWLgORlQpAisyUgDmF4VB9EifE8gI7zY8rE2UG+ZB+VBY3Lb6U6B09QM
/jVub+HT74hpzpmIlo6Sy2D8m+aB/6A04+DkuYgym0o5TkBlpZ8xcjq/R1yKoboi3W5mEwuShZRR
csPbTILL05JcDbh4sWO+ahUdogk1lIqQ1ECojjfMwCDEHE18N2dls3UV7xQ98wKwGtk1i9H08JDj
3DLqnQ3Unc9Inxm8HJe10U6r7lh5f0Gc71bYnZ3XeMbqc8edXg3jHz4dZaTs9jTxH6CWIYt0TolV
2WCP9uUtMduovAU4usqj+bkhop6Phht1mffm42zrWnBghkW/y/LI1TB0dCNKFuK+9LBt6lhtqwAL
dWGO3CfsqHbGJyuO7Z2daXA7/KOdoM90JDNXDxGbMd/bNhUyNOaGFPpXjdWoM6jh9nM8SFuW88+Z
izZEmI2CqA6TWnVZQAGAKjza7Ovmjl38BCNZazGRUT93qC0u4qn9hhuUSJmfH7ycyGofEAeb3JYc
H03ExKO9bQmcAGxpEYKihuWCPrE39bUTtsPiKLz1sDEo9JY1+prTJg+2zQrFnvpuR2/vzU9TRATT
OxdDWTxOWvdUwGlbXMO9qriQhILT4kxb9FE3G3U2Oq49eb0T05W2KB/gHClEJyPlyCDJl4OQp5xp
W/J3Og9zwKNMjr7HU7GdY6+nEwf9AzH2G91T0drJoVR45pcXl/PL6suSIAxDEIp2aNBSOva5FTUd
mLBJYumjEBnuc2ONp3JZqEUF2GKmJcVFRVxfWdiiwhqkfQOFkkOk/Au/yG2EFb2TLHdZCYP6Hskv
lzmziSfdr6StxksBL2HGTWC+NU3pbqU7P05Dy1dxoAYngHHIAZhcUxY/phL2jfX2eCV89FGaPKKO
CSqRy9XWgLpicCzy9/S3DrvpXYYzlNEfCc5iX5IPXG9JYx5yGPahXfJEjLm4+vp1mFV9rpbgjY0y
1kwQ/ZuigYKTgnNNTeNau7rkmetW0X7aWB4V3ET0uaTIh9L2vCjFwsm3yX1EbNqqQZg7rxNUdKmU
q3U1ffFGDk6wsg/pqA8bUxYVjZ6ZFhYIh5Ypfa4f9nQuQCBtaHwIdl0GYLVqMa4jLx+6mPL1QoBR
rGbl7bpUQHYlBc7xLJmbeZxo7hDnZGTHMfPpIBpqfNVjeUFW6kIesRd+cxwGtuCGMS0+jG/yLIs2
OxGMn71b9upTk+UDrp6XluD+VcM6VZKxxuoxwLTN7OcxGdkCB1SftCVEFifY6SQU2Se1A0Go8ux5
jXxw7PLe9q+6jlaoe9q5HrX0kJZrJNcyD1UJpJekHnhFtwvjICANX0MFFqTzVf61jCjteQrgmmRJ
TsoDaHSCIO0rX53xqe/4B8mrrjNgm2x69xljS7R4KOJz15EUAxEe270TKfNkEWW/xTOmUos9JBb1
E1A9giOKCETCrW3rUmkV0EayIXv25hs94kQ9Hwlx0tBQE6BZegfRt77RXAScelwNF70TFq7PNA2a
dIDiu/ELAUTFYllG7J1R2oFLNOtPLX1YA3Y6doVZNeOx1OlNwe7E91MXp0Yz/gZyuvvciYvJ+tUY
dspY4Q+zzU/TA5xEPQog7ODcrZfWseWn39bO1fOK8bR087c2t8+ZjepSJhpDaRC4OMW056UXDJ2d
kW5ddj47aX5Q8z2Ey1yy3XPnBAgtqxBArYQcuhzwbUUJjx4cdesmzJkRwzKPlQ02g6zd+jELtkXa
E0wy7APprjyE4epHc3Y3fVM/3pzV+MI16xH343NRivNIXHdbWiMgnWDZNo33UTbjr2R7SwIF4zrL
dA4xtgP2ksqjBayHgCBYAsxRWeiPFNo2aYK/r0mAtNvAJGelJ6cOtEY4UacWcYveavmq+BbydfYM
nLfcb7vSunbT8JzGqbkz4XKYHeRi28OERquOvd709F2TF8bONN+7OX/qKPaKrcY9+UX96VsT41jD
spFzT+26wD81RZyCOlI4uDKgz8JhgzS1vJ9R/FXV7RnlRl59vX1wXIhSpE/Cxa+eO0QaZzKtyAiQ
hXCFHnjL/St68zzap9Q1CZ4HcRaphMnNtOwxnHLFSOhg0mlMLoCkr6if9/bppBNhwgKsEmMftPxz
cZb0ixs5Oe6uwfrJ/VI78ufYlZXv3eDUFQgcNuAmtvtBdXBs0R3Apn8KoxjPo0cbIwMNZ2Lwk0mv
ODDzXMeyb/alW6fcRxqmv4InvUgn0OhJzlLYjzEzEXMzs9UPBd9827R5smtoOa8Rta4VYJtcpM1R
TDBVXKD+tpEbb0H/d9DLgAsvAAF8OFpKEa/vFHGUjeIr1bjLg8tJZ+xHbNQ8EOY9vTk2/0J9Tceg
2aQE79XfzPiR9bfnf8rlD/NSXj644r3tK6y7Plu4Sjacn9BWp0Ajg1K8e3n61cWUulgWNjtc7Nh+
zMy56Lp6rwSKQWoZu87p/sJLxVRTYlyrHaGoAXZf64DPt1640TJSVF+gtfBP5yNdEzUMCevvuhJY
2ajne6Aqo6BkxpsPRuV+eXL8aZzqc3agz4DS+HDxs+z+9ZP5OOAQuGaBhXpRrb3RWuKyFRubQwfc
wUjV9BTkHw04efIIgp1QU8wHM632i9C8k4eDMmuMmH27+a2shKYLCt73ZVfsGes/cTt3u3TyuHjM
f31YOtvStaZLkYGrJs8zcjtoLBIUHLvllJTXOaUSeDHfeeI4sTqv3+Bk/JN9sebZdBKXHXk6Vnd8
H+zPZcjexTBuAqj8m4QzD6i/CsfYOLlKeEfFdwTvfHHhdYK7WPkvQ0tHBpafCi7zRVJwdRq6BNiy
0B5YoKO9CPFqFvmZvJdCQEl+28St9s7a1UD8gr/gaISJpvS91/b/6k4+W7n9UDn1azYSMivk0qA7
BlFpGf7JasvnomoH3ivil/34ndHY2uHCE2ff5s2mxuAgB9/iDMD01GVPGgMyljlrR4s0W2qx8BLW
chqDKdbuXYQvNr4it6sfgdxY581lBiVycgpWfz4AfKN9HBtARkXuQijD6M3IdcBGyxBhx1ubQrVt
yWqBDOVrHyzelbBdFXHrZ9TT6+46wtdmhxhjs1Ut90/nuyCFhJjTLGdaH7WwKnmtBdr83M98OybT
JtRT8bmT8FbrLCGKB62m9It7xY71Pkv3uYfyXq0rDZN+oa3GKuXMNwX2SeeAmhjbs2cEe4Ke2JGl
HtqzHUS15BibUwf0c/s1wCN5ik0xIapxNevconjwCv1aePfKs8VVgnI49ap6zDUfD2dSX8eBYTtz
OCUjYxhxc+FDJDrtA/tT1SfLlotRwzQkKVrzVUkpXab0DUPwZuBq4cIpK5KGuqHyO5kIueB7TGbW
hIhG89WT5FuqmKTeR1G8AZNiVf2cDBZ98tBKrGebpTCZ1FKj+KrFZcjEtekdTHgJIwu2moxMYpe+
5eIbcAxeMe56nIQNSqyBSl9isaEkrfozuZ81/ENR5Q94OPaGyF9mfqij5R7Wdo8tB+lBJeZJM7TX
0pq2+pQT1MzM3aCj29FJSm/IEiN5IZdTQkLmwHnwRmM3Zu1NZ9HFJ01xnDkhZ/Sfynd/gwp3Ze7t
1/+P5GM1sVaUNdy+9NgXfTjo1OzO8gGsI6Vgil4A2N7C+tfrnICFvfFj0Jvj3wC+xZhAxkVrQPqF
HUYpva8/SfKAa98kc8i9tm5uhUOWVJJui59l+W0tWGLiV1afBQutLMCxIQCFjR/ZeNGB+egJm12R
02jB8V2wlDW1z6qOPxwTKhjQX8RqVmVvButp7BQEmE64I6Yx32azSeDPihIfFwldm6RFodhjJQT5
p2Ks61684VHBYm3tpYc24RNk/zGHU1NCb/SPPK+3eRFvi5/uA4Ll+NAfZMP1kORCz0ZSRPCesZtd
VfduI1f21UcVEBZCfGmN6qhLuNKYDyES8hr4HcC3DP3BNMe3JeEZz8IVACkN94SktHMW8w05Drv1
//mSeCuIA47Qi5YcBLkHcIrwUN3O98TM37EeEn7l3se+hZgAXA98GIGKb4tOBKvZlNYhEVaPuZCi
slWIlrxfgumpZ9ljyz/4pDdJQgDUeiRGxAUwPlv2smcA4Y1GJalj7GxBkpufHRcA49Xt/VXROeVm
s++eluqJvf3Nah5AwUUBemXTnoPxbpk8xEQKTWAk1h+H6sCp+vDbp9LLMKp2YQF+VG/VfnCfJ7jO
OtOIx99PI97uNFOk0qvl+rccSWOtjcNYttHsONTh0K0GUa9VILjqo5H/9Mxeq5/Zhns/wa+GIVN5
+suA8dJkS9ifRiOINOMDGzR+JBb/Uygn8yEH4TLi33UztbEDDMDZK9JHRFqZRBOb/lLfqP53lQrc
hI+eA+VI0tlRKZRIfhzkiAnCuJAkaugFMgPKRp1Y/Qwn6GfgQsJvuk/DvEk1WBNVdcZzsrrEDX47
SoYf1cYzl7gJ9ECOQylpcN4k/VNjcXkE3Uma3X6RnIl3OljuOhCuh6bywa3JnL/WbF4bnpEBKPhR
9sUaqK6oJmiDjoKKcXliATbyfe8t2gWLS+bi4bZBxR5b0EVq/C7jEB58LL4UEaN1SYDBdmuTZ64q
1ioYEpq9TroCvM/Z7JgkWvhj27UBeDvNLVBSpV+YmFAUHMMh5ml/pvOMvqXnHzWrpm0qVvC3ANCk
9RRD2In/pAWCNbvCa+TWc9TENQuOIN5oPDCuPvx6UMsmFug70XIdVwko9NbPThgT6T/iEa/FWb4W
84jbFARb92UR8aacPCyt9mcYyX/HPCubThMcTOZr1VGZUMqGmJDph8UUEytKTA4ZDghLzWEDaj6b
8y+tQZK1HJaDCjt5RlB4aj+KeNzHJaDWvDqWrnacTIy6SeqwUYU05XGBym5WMrCHgUZSvRbvPliD
bnEppTLGS1BBPRhWZylRCtvl9qYhVmz02OdQhwrLm8TbywB/baqsEMGE1l7rCTXvOFEYMrMXci19
n4xg/GbvffYEfoOUFJNpXiELdYy9k06QLrO/my4hE7BsvNzgUZrPlGLuhmShOcIJ3Wb6liyK50ye
F7+8yY5ihhNC7FvT5W9uSbIzKMnHYkOYsQUwGZTJ9xgw6g6pA6gh5appu+SVYfcnw+tMYBHk1wEf
BltkMr/GXG7s0bigvJOJtVZ9KLgiFKz+JyY8KH2DuS88fycSM+THuvEBiPXN+wDZwlvmYwOcdzaL
J+byB4PLg9N82z2mjcX7ahs+b3OJT3eYmOASxT6q+kOcD9NYGbq+8SBF9lR72a5sF2dbk8fbwsA8
Jlb/atNjoQCe23zQ7UXu9Mz6q5dfdVp/mcr91tf76OSxTOqjwp9tQIWO3CWx/jHbWEA8tw1LQR2l
r1EA2KIcxGdIMBUZ6uEypKNxxT6B7t1PLflF+73S/Je2Na4txRHnosOPURe3NF9WbBeXaE/yptT4
UWInb1McxV1HDWgCppISlSVn/0kjlDNasA5lRRzHyD8csUBhNx8JgRpvVcP2J7mbgeaexoJ50RwQ
kRKFSFcEtKv5XMS0kb4d6ma5DJCyVyOuqYLNwS6gCSupOcum6lkOwPWP7CDJ5gCfpIHDwtcWPM1s
ALVc3TNd8jVc+Wxr1psVm8mpndL+UlXNtbBSsnUtoBct5mPSZZR82gF8FbhdOHrxXPNWJf/A/kba
+aNL/siYluNkeCj/9nbqZKiXWML4s6lQdShq9UlwU8b0ZC3flgl21tZ2c+FtLF4VUNOY/MtpV1CN
Mc/use0+5EeaPusYoqcGr+fWtbYUpW0HF2kt2KLpLM2JdvSd2b979KcRee3nFs9btvexGYnhuox/
soEQPQNY4ek700FmztR+NP7484ibiwnic2E0JJ02bTJSHxalM8zx4WprkzR+D/68n1j9comMGT3D
FKwEefQMVUIsh6UwAwR6PZpcYg0B7NUBRaLoIOZgBylObUMUToE2xabyRYHXW7Hm4ImEdAtzq9aL
Bo6HjCN7oYICL7xbzScB6iOoxL1Q+RVINqkDr/BP0H5+DAyZkdUSieOK/FC18k8TL+52qpwHQH3m
qfPAbJutM0flHITlYFymInsgwX0DcvscyOIuYrUnrn/1cACRekf47tOzGbcQw7PP2qfNpcz+mEza
ADVdW+5t4BMERh3a+qTeb6Sr7o3St4ks9klxM2lmwIB1XS+f8UNef9OzRmeRUfc7TAPs0jh7PoqE
WX+MTwssRdsHejH3zzU6GYe5MrwXu6dOtecsheHOqCeBQ8bpvVuNcdWvPsSPOeEDwyUEThSlzLm8
GktYs7sbNRWpEeOirfZLU0Vu+6Jr3TVA3+sN+7XhVF3IueZsy7bNxOhV/8ypjNhw7gL/Vo9nbfQf
U3LrQcZufvhuEBKYMnYUCMKGRezsG2yvHz2PXCGeXe1WjfNed/qdPi9IX6w5VMK52h+aESHvNdC1
KG07AlC0aqQummC3T8eFg/NNKYCI/b7Dft9h/wSwYjYvvKkIAUK6xbumC9iH/Faa72j123tEVFAQ
ccMlh4WhgnT6hhGfrxHDh2XkT7nUk9RpKpYo8xT2SgtdxRqiO+T0XkMcjRA/tx0+A+5e3m7OO6yW
UTdELS5AHFSw3yLFiN55rwJ2BcLSOnzhW64ksSQ9P2ZevmFs3SZZd2sAXQj3yqYf/UFefL074H6O
EuXuBXJlU1AT5b2MXrvFlRm5yLUxqzcCy8gi2r5v/6QLuiD20Nb9V6bGbtHGbV+hmFF5ycU5VyeU
s6jI8ytKkYtKzXBaOthzCvsflZcnOT8yH7Olqi62CMiDJQHBfK5uikClhK+yKsRN81yAoB+m5qHO
SNqOWZRWvBmV8ZIPGd1PYoRVRLArqXpwz0n3mCUsadOflLOzITcvW7wOAeVZN4HncmM7194lfFxB
v3ML8pmQ66t1GWHtvXqK1rV0Xp8TP6A8m3xG1R/k1F/b7h0CwWMP32VDepdFZ3IyVB6Rlz5AlSBy
5aTEscVwzoYVHhETlbI646LV+Hc5OP8WOSNDkz0Ujn+PLe3CTSP0guDRA6VRYEKgKIdJdR6Rc/DG
FbH3ChMCnjrDcQIEn9rv0sR0ZPn1LQ8YVqllKtoGPAAETzyWgM8wNwmCQTc23wc+XL5hXPKO6aKa
ftMOf3XNlTeGOXOpZcXHrWMOqDLkukVEkmIhvmT3z6ZAscnVM50LpG0Bum0bD8Xj4GT+b9LIS4aQ
u0u05C22QX1q3Ydqtccxzj+UUR+xK2yBPPFpz5wT1bvdwZbtUzLqlyZBYufRF6OL5jPKZ4n3JhLp
qztyaROexgt58dtQGSdtoDfO1LHapraOA9Is2euBXBwVkmes7/wgfxGAazZB+R6Mn0Hx4SVowXhN
8oDlHwXfsbZbsCi2Puc6UTmBiJN3H5DDoxZ50kze5JKQ6DaveNBWK5mn3QZ0h4OZQIUrdHymy2Dg
w+6vJZvmmNK3Ush74bNX0Lu6C/v2xxpI88iJsZGUdSal4EoWHLNMfY+2zRsvtQnQOdlTrmh76t8c
BRBpBbqAniA399Xol7bGNWmgXC1/MfXzxIOxcCeNPFC7NyzzzZQsof3m08i1KLfbg40E4XYZStzP
7NG+XeZ7RxUoDhNUmuDflCYab/2eAdN48AhpbUDTxjlSneCbjl0Woe/Kcp0atSI4GHkeLca8Nybv
JTfE9zLC6I71Ax4xwLxtCJi+wQYFEot40ZI+ogMhCON19CdxUfHiHdJguWl6vmwYn8RZM3hS+/yk
hMHVHjxOPU8Hf7T3noxfu0Czw5yvbBPQ2+iJdrUw1QyaW+6J/LK5S0yK75IPMcfMPbHBxnTSbk3P
rczBhdUTHmUkYlOSnKe6P1eVMkHWdU+JoPs9a5orV4wjYbTn1k5wNEiQCrKkhlD/QzCKa7PxQyyy
IpqaYF/vPvR1f1LMO8sxzqC3HiHLq2h+SKvpKIT5Mg/LIdGXvQVvO61xBCgTj1N6xva8aQcr9PDY
4Jf6Uy3t+9TCHesHPdToj3fm5j6o6mhZPGMW+K++33u99cr/VkBgtYOXEyE2AnxxTxJlZ2OYmFv+
4+i8dlxHrij6RQUwh1cFKkut1OmF6HSZUzHz62dxAMOG7bmhJbLqhL3XLiwQN62N87bvUtA43a1x
lbVTUt744c5Ros/JdczFGJsPauajNf06VuRDZZEXPD3AoH2yvEz9ha91Y8UzDKojVjFpvIQNhjJW
Ab8UisEEipr2rlAubM4Pqpkvzdg9yrD86MJpRL6CWzynhghThqP2pclUjCjWpQTgA+MFucM8fi3Z
UrCZc6uEYnnXCwQgQ+NeJ/zcTGVuUfKNHgDv48DYMkh+F5PWbHID7WfRrpgJeVTZZ2TBKLVq/RA4
nK4m8X/Iw8XB6vRrlhVHzXQ3cfSblOS6syqQyuuITLrDzmtrfP00jEq40gxr3RrlvVDkbSp7iLNy
adA4N65/syr4/xYlHv1R0HrNTMmLhm3swlFXVcxu/k2nGBvKiXjFb0RSXfdwST2YrN6TGnlXAJ5Q
9Xw52L0bGkUdn6U+8QGabzoToIyBsC4CdvtETHUnvT3GENB1mLkuTn1bjw4FMNna4IXkl+zRUJCo
avhPAnfPbtBvaq6PRCOflSXeMiGZtorMXc1St9SHHfXMC9a+I1A5XKtK40UJIz0mSrFct1lJwjt/
qB1dQDcsRSE3DW532euPUneQFBi3ECU5Aau7KHwS0QF4aotsbB9RiZQKigQMT37+r2rM88Q0aJzL
SMu45cyr1upU7KLxNY2ITGxUMBC5uTXU7wn67n7smcWZTr2Pc04rSBGBYXmQZQ9CCx9dioOwCFlR
5l34SBGdLwI/uoqgAFZxVZzkI6YugHZz1/rmXW2jo2oR0lK2U3qdINSxAr6NrFsCZdqCCH4EiSDa
jrHCiGQ2NJR1cPdn8knM6sUY5evIyhcgyLrxxUG2P0ojPL97R3DkkYYGQkhsCuAXpHxApuR+smqy
o2sQzLiaUP9OU/NlZ1gzUTaSSQ0ztI7KLb30wYo7DykaSBonOORM9GyQJaNhglnBZr2wyubdbSwv
QmZYZ+aGmQJEMP6RDm5i2Ohe77bDe9o6+7bx54cxR04+ULcRWr4rFctnSJvtxfAkZ2TR1T8uBheX
Tshy4qOfIv0rk0OWmTdy7fddnd7C17CLDq7/Vg4F/RkOlwCz1aASVmvAP583eD+Ni3wBa9ZOwlhc
5CC5WiBiJYiRnOoad9UE6rD3eaTcgwEmNVz55bocxhNlZoWwGjEaez/by+GdrgLbefKMJP6LoVId
lGi21r7ZrFsBmMDWGE01NgNJU9s1cD/yKJ8NFBFzuSmYKRt3O5xnYYAVnO63B7hv+Ol0gPaxr+OO
B7jV9+1kf49O8JPhMdZFhkKTG6/RrHKtzvZYCCcNaZLJ1LFIIdMgDU+E72wyxzQY3nK4O/aRz4T9
hn8fCuhtOtQpAwVPkoTvMORRzVopWbwsLgGpbQhJSeiWkxaCD0EhxKJOhrVEbrvMVbnNMhhMfAVl
K/KlDrNO14x2bavBsLbLmfvJBlTX6fZY/q7aqdmbjTWQul097Wh4Jg7yiGhaUyGE9Kmo4f06pW8r
YdX4xvTwEVba1rDSwM7Q1ZrfnB/PDsahWX4OlrPufJqvrPYIzN5EYb8smRMV2AOXo0i/kcEr6NE8
3RFru7VphOOSSwZfMWiuX4kSkG3bR14UF9NsVw7BskEc8pqMFOPuJWfVrPUlgzLqlNLQjrrl3nwR
bO1sMwT3cJ9lyd5N3VNtYHCinPS15jqaTM90MNtZ/Cwt7Twmj9ru737DsF8OC7Wg1CedvetLb2yU
g8oaeKyiZ9k/pT1Tt3aBY770ZuC5efzqiBEwl+JsDVBAMlUv7aBegEhsaj20Wf1WnsN5ZAffJglD
gHPM5o+w42WUys2g/SXZfkTBbUHGHWAgSeJDkQlI1k49bDPLoGNFSEBnT2r0MhIRQyHGU2AL18AK
yUFUJNpc/RHr8plo2YefuUeN3YxSaKfEQMbdVqwpgM+vnbg9V6M6U7Reg/Rm9aA/kmTFhbkLa/+3
gBOX2epKb9mP6cmd7h9BTvzoRd3i608BiXW4JNi5bLJKonVSTioYpgSjUHcNhbOv4uFv4VwwjKID
G603wXiohyDLwnKW15tHYcueaVlxqRV969OHFQQJKUa5H+toO1Tm3VKTjRuj1AwBrq8ApiPotrZN
YzO3qGA3oqTJVikGOkPVD7FDKnSufju6juo5RUwUNoXXqNHKzDL4J8YRKM8hyFSsU9lrQOIt7tvk
zH7/jZnp0arNr6xuZg38umkUEP3Zug8ZodJxc+Bs1SZll2rViFXSYJUx8eFOXSMN92h1Z1ANVyeK
Mt3+CVXayyFP7orvb1Jt2OEu2prUOuTc2xFPEwcTD/ylt+v9HFeQ9awqeDXU/JUpIw9++oiqgLLf
D9c67QQxKlBOOk+tyUjsP4DTfCdQeibwp3kV/jC4mUHpJ8r/f9KnB4hCMl/TeSjb+I9aLa5d1SxF
Wf8D5XKCnHAbEQ8iytiUmngMlBZtLDZKOeepFgdtmJaZ+qEHGIYqJ9rFag4j16A6B3fpa46KSLP6
RhH8hVDDMyXLPRM7gIhodkWn35icaJLo3Cj9rNN+Ai9c3SHvsONmNZj0+V/QJu9+mf4ZTkGUk/wg
oCuiWrWxYHCU18E57lmD1LcwnNgrseCKsB1mAdN77B4anqR5dJ6pRGwwmA2LN+BV+yjt0c/yPTHu
zXJSpwvNXPQx9AT8BKSSQGmyIgQO8BqZKKvnJuj/jb71rbNKqmFvbJpCuQv0F7Jh8JL4R8PW3n2j
rRmLjx+E1x5HFoB9JPc59jgMw3zw6NihNU2EBMxEK0zey54bJmbwFkKxdSGGQt+zcjy6NL9EZ2OI
UQ6+ZqJ2U22cY1p4tWcBL9pLyWes66hPkLUEASHjHUNp1gkFFsbxkVLxQcoj2QDj269msx0u9pLT
oY++JkagtaBER5MHVyZLlVXhEAChSf3XBrm0MhWi2q27q5bKqtfJ/4Z2idV7Ietkhe7/yFzglbEg
lFXqRS3AOkaMhcN4UJAip9RflY7uzd1mgSA3K90SC78sSoiyJIPGTryZc25ZH91g2z7Rb9yTQvHy
EZtZn6Nbz72CXZs0GlppABZlUd1kklxVMb4lO0dCq2vr6hQP8S6yf3BX7kvDv8FDTtfavFIquK0D
cUcBs50KLGRh2IVr8raQyUND9bWPKuSZYsKwNWFBICFMSNIyD5W9NYvyB9fKGd8aapW0/KKvuhdu
W6ybYC6qzXopXf9HymAbl/51an9r5AWrPndVCmsmV27Fm4mzy83dZx11J+JIl0NXkPtkNehjI4JJ
VAxq7fQB7OurZqxmlqx+UI1f8SZLvN4+Ph9DR8Kl6ydMTccInJTN2AKfJsJZiyQIO3/NqYYrd9hU
JgyRzKleaytmghcvNedZKh9tqM+bMF5OHuXALra1q71rlolWndWtSPJ1Yw7XsDcvGOT3iYsMhgg3
2bJoM5hYkBW2Vp3x6bdrorBYI2N6mYziOZjI6moNuHsQmUhwK+w7k89ianAeGpUPPnUbarh7TjNe
RdLv5tP0txl/cjdDpl+9uMSZcFl9abHthUlKEQoFJcoJFmKmnSGCLIMtpZtUBWK19onD7FbazGvm
NAendp6B/vRFfHEnO1tk6JwbtoRm8e2U7MCQf2baRG+hknoTzJV07w3V0U37u6GGq84pNjk8WSvt
V5msli2rvVzzHxG9BtbiuxM3JyztWFRqXgMdLZYUXtAIHw0Xcl9VOU56cJYpWkcRURxhttavkUZp
ZpRMhH3AtuQBG8jz8dduM5Hsc4tIuqpOPhXxGTG6rsxsE+lf7PYOA5Qbh7kH4qN9Sjo9McR84PJq
SWRPOtgmyjBDWVQoxUFgvjFYlvDbUD7t2pBPcYTWTc1bKiBNuD3XKSdbZOfnEhrWwmnr70iEy1C3
2aXUj4hvtlZAl5TW3Xb4HaKRMJ7Xarrjh1gqrBGliQxCiEeg8UObxi/7SwB2JQk/c/vJSmxJGcp2
I0WQrXmhJDwzghrkWBjjGqTlqcLmO2K1zakEWGvp2Opd6O+lrj0KTjZEMasK/0uaMrrVRmj40zwe
RaCXQdRPnY/G5ZPO2xvucA9o8MqPgTYTew1OHctPc07zlIlMzGKSvc/kkkftjuVVaYnrxM8dMnn2
WyrRsk6WppPCe3+kfbxTNXr7Ynxg7fxucssDE7qPB4LP1OZaBHvuXCb1JLAx7bGMDoUCqBnTQf7j
MkVHF6fCp3DDXYUh0UdqYE41z5KNdr5dKF6SZa8m5hFWf4x6/JPAn1CTNkaa+a406n1fuLdOvdbT
i2Fq277VDxo6KnFq3d80E0s4kpRn0rNnRAG4HwNxhS4R+BIuopO3KSK5sdQKQ7FN2oLOhXGNSvk0
deW9nZgQWz7RoeVHCHBpnMWpRtky/+yPEAT21Cew4ImliYf0QUzJsbW6W+vv1eLFzLSb2ehrBzwT
SNHlEGKp19BQanzPzuS1WXseJKoH8yx0aweA5Ic1s5cBwVMoyQ2EI0aW7qE7vlQl7dAE4aKE4yD/
moapccwiIyvHY6yXnjHvUNPgkRvo6nv83DTl+qC1C5Xx2nJU7A1Luq8COpmgR9Nt5UiFcI8wRUK2
Lb8cCmiVRWcdvU8ZQQkkWa7aIXBnIfEXAkiiXbBMN90ZWS4U/NhiYorPYhSrKsy9mNoKStoxHrt1
nhar2VlW1yHZMZayMUyw0KVB6tEQ3KbWPqVD9ihG8aEaLOVlf/B99SFoQd3gHE3ZLslx440/rTTe
a9M8Dijk4sBhgZ6Yr5XGsZ9KMBrsRHD3bbh2tq2DMN7yD7m1D8on6GDmyZK9RL4qbJbcmn7oumbZ
1AITo7GVIwLKsXefIN04bavDSKkRFjpxEeXWEl6kIAfxx9gLEKpo2VEm1b/KEG+uzhYGtK8I+r1l
TGBPQQ4HGfkZlDujlCcOa5jKjOwTH0aUOz7BmH8a2fhSMr8QvDShll1SLsSiFrvELdmfdRDmgSDz
JC3KPmXl4FtXjWEmGRMCLhKDqmrq4LQJ0awNB4qqwJJvDIqzCTRtO+BYodfFxa4O2x5hQxpZ1767
5ipmj6R2GZCmR5JH9nqNRZ5QkgE5rNHzGObjSyjSL9yU79MIk31eMCXMisZ84omyjE+rzbAzb2aW
+gBIl2I7ZiM7lirz8CA/1UIcHSIOVP0D1JxbUcvE2ZerzRSI9iBJBYsUbVMxouaMmr5zS72M5DAM
2RppN9FtRzDbXsa4M9UgZlvOr1TwxOJogx/uqNeonhDS14xVZLv1rdTT7DRc2rGKs6ByzzwiHQdB
zY5e/9SFQrhBiYogDrc+8YW4eQmrr8xonbBWD+50DZ5MqXML/0XpxDakdU0ClYKRUKg0zDYiBq7T
OVzrMy5EjEypamZJYLfia+PjmEdthLmhxJ2u1T/MPAH5zrgcNr/zAZwZ2ckRm5YBsAiNUzk0e+wn
e/SlWwf5QJi2PMLVi+/8oVtjAE6CBNmnOsO7keLKgWjfYmAzVqxXG3Z5o/JPHVH1+xHYQ4OXwaXv
D7aK+uYYA0Yb9FPxhlEuyiLEUYQxhmzjk1mQGbwMjNkrpAMLIiZfY2jdVGCmfA35racC4OtP5j/t
eMt64y+iZMqT4q5Q95LYsAM4v4mH7KJML/FY75Mu/BWCYEICI/q2eQ8MucfhqY0oYvLcBEuiUJPM
AsNceQUJ8pIULmRGgn+N8ulU47LiEhQCaXmgfQajXPPOH1u9XFvRR1DvB3yePldcjnMYG04Ym8ts
fNiUShnzI6b4Hbk3LiVgR4YOKNRCLG8Rfnd0bksGHGsw0HtrIOk1Mw5NwEqhrvdzEqXT5TvC0rAL
hnvf/4MsvHHbDLnUr4KnKQtutvw3MDo1oUDHmOlNdZ8409UBv6vItWYVZCD8c1u4cQ2oz4m7t/b0
7quPv2w3WUteK2YugRUg1cIqEav8fnej+xAkdgay3pLMtZLFp56SK1Hc1LB6Wslcb5oXkWDkS7Yx
hMCgQv6okoOcGCb0bNvd6ahJFmGvnOtIQcqcrXOFs8tI7f6FxADguSEsNjtfsc061o6xtgmPUyQW
tujMhwjIAc2R+8kC45xBmUxOAVeymC3BvBlWchcIhHoDumHBBEvvwFJ1axAF27h/zKdgZC/IsByX
uoivdvrLBY+JYpi2Y/8vK/KNYNXbZf8qbUAfQHhzkTz08sWOcbT+i9h3avqAWuVQ5LeG1jtWvh1r
C+pgGRr3hnAZ1ZUL7kYKmIflX2ME5txOAGSLlRU+e4O50Hih5tbYxMoq8CS3ELJYsHK5ipZRl1ni
pb1CdRTie+ny+htx4UfQWvyT0tlokXXnvlk2V4JsJKI5fPNpOb7FefdPs0j9wbbSrsCfwLhnarHV
0x86rxlMiqeCaQS6VvZsTfOpdbH57AfnDLVgA9Y3Odo95sG+Vc5hUVyrtoDjGVTvsgutVWBmzmtX
jb9qFQzIjHGJ+ZG7slS8bKBtdo55SVrTv+PIIN944rPVFONjSqe/GNBMCOf/WgmqsRqXEpPHcCPh
03mlDRY25+W1nEhltGOmO6K5rd3AgIyBSvejYDInvkCpt3ZxgydUvmTpg2376LGiRDBbSWWrlXUG
W+EJYxPe6zeRFgHUisL+YTZdTJ+y24rqT0seRbbrkV9n7lNDpEgOGtlPmWfgrFYZX/hA8nLlX6q9
t2PuMS2TRAfCBrLcnbTAhiUe1BGz/Jo4+DvWKiMKWupIHsh6bYPSmTwEVKyEG6SZhYGwkY89sA6B
+Y47kXADLYbEUV0s+BI+Q8ji2vM0C13sRtPxVG1TsiDgEErJCGZ2FRJbURYeZl4KpavsmQ5eahr7
yvxDU2yAIs6whVvEUfqwVUhfqvfACZcTGgmDuIGa4m0nc8BKASSIfl1b6M/lH4EUiK/kBvPo0nT/
SdF6FdiDBM0cmQo7p+a5/RvyYDUzzKytEfKWK560qXHRwUmU2XNHG3AcI/MZ3L+4P2nhs2kpdaJ9
Gf428kVUzspwvod+HXf3hGkwnpI9I6PYRQRIxF3mwNH3H748EGgKw8CAWH4rAdUHlcIA5hD0O4fz
N5N73Curvj7FmGzaEfDnuZ1ewu6vUg/uXzfS8Kp73pSliHdF+Z6VEglWdMzZ5BV1fGjkuWP247dv
5BUr2rhQ4o5TFKQReVnkGqWMIunVQVd2xLS8AcRb2OWHxMspRhJOjy5ltxFVXsPc3gy7FcOW5awl
UNlUW7S6hXUrK+YbSMflQmHmrwXn1D+3pUu40wfIA6Awi4A3nk0ZHkMHFLRB06LFaILKZfP1/5PD
MMPvcRYqxUbNqBqc2VC+tSqIjsxtimZtR8UKQ2fPqLMpMM6rN8v8DIhS6Y2NC3uMMEcekY5N+YVG
AkxeqR8tdWNY1+Ru4EasJAIdCpAp3gM4wpswcecv4zbeCW5plocu5mPMV+zIoeWwY0TXZaLz2ysT
Zm8+mgxrzYh7u57QHrggpGMNgLcgW/zdmg28/sMdGP4ySAuoR+PirdAG5OefqY67gTJRhtfQPuZK
fbRreriKs1Isw+6j4VM2uKQ0DqmS/+zx6rX2NTBxuhaQvuxFq9Q7BzFRXr4h82Pm4jTnDgV5Zn6h
FCCgdKFXVJ09JLEIly8GjwQGRF9tyOEh78iLIO5TRVbGti5ZOKGBoUkEvYbFzuJhuDb90wdMIOGo
ZeVvXrS7FJtBb37KaI/uBTB0vA2mejFViE0QjqKHgYASQCiJvJzt5/zAGCuHmKqENABWTNhql5H5
ZfOplVq8KscvRfJDTbdcGgtwBrJut63x7LiTh5hnpoOuu0JpggSXJRN7oJzjKmZFanVordlUaqxR
9TYBxwICkYi9oNnbZGEH7PGnAWEV4HxUs45Je81JEvEOz5TQlAXzSJWGqUhjKB2SFeOibnOLRxHm
D6nOzzW2UjOnCFETSPU58j+2NbzXBJ8aiXjkIUihPkhYsDshwyut/W6EBRBknF7ItB5aQi+YX5Zz
pEhbEPF7N+F5sY7wKO8iuXb9Eh9K5ecQkhBbZq1ugHTCqpOTUVW4cp5EMnAlmoCzLRxaL25m1saY
6ZsqTrBE8YOyJSAufNfn0ZwLFLwYUb6SveKuBkY+YZDna/TY/ZvNqhp5zU+Rgr7NRAWOmUCBc9Qq
r/7dL/WW1UasvAbgmMliSR8tbRY0/u6uo0buQQ7OMJXYYnJpseFFNYs4wCQn3OnfEjNEEaxy78UM
jhg6o+fuJgHY76jGl7wj5si0NzpfbMsOjp6PURHBYmS9Q63aTXPIksXSVukOYXotu/cWI6OvnfXi
F2fcIji1/itK9L0SgjSf6p3PFEdHG8ZVt3YMprAqtkHFzN7IdAg2mU2a/P//prPoTYZOPRg0cCpb
clfHf6wUxr+k6OtVbqEQDhQZQjZUv4M+6IgXY4UUkIWRmL17I2aS6j6Svy4t36LNidhRte46l2es
BzZx0ClLfYaAiwpaiUZqcJgUkadX4YutJ1Tl8UdiobMoDYyOmO9wMLf6mse4PWUuEyRbCuMzhl4l
IyoeWP4DdpCgmMq7JD6KOKhssPE9NTajs5exZGGkSF7AhummPeIWUMBK2bM1oRo5LOpsXPaFCdiw
w+445W/h5L/3zXgknum35/F9FXg3ocgFm9FKo4Moy5c4qY03uyIF2RDJEToS1cCm53mKEfjg+QdL
OCMtxylF6rxvW2xBCs6telUj1eIddvXxkBA23eicyEV4aqbqXqTjS0Vdbhp8d+1RVYC0oSRV4KID
vyF5DD7dJMiQ9E3z/o/V1lmZbjJPTnkWOLAd6+/RP1jV8NmM5Oak/jXU21Nu8l1WKctGm22h4/6h
3GkWAWK7ItGPlR5aM+bkkprGK4bRa0VjRx4dYYcwKtVTR8XQ8EOZzM9rlAADCmy8JCTeLEKl/xi6
+lszY6SyYO018rKwemCMRq7AJoaHNcj6g9aZ9zzUoT5+1Ygqq4r/uePiZ1JYiz9ptNeOHnvAK97M
4ZrcGNzTTI3/svhLFLeRFPvm7MvISxWLiyzYqeUjt79bFIaVU+xSpfPGfIfPQQ/uFaYGHH8rM4zB
C2rLOjupCbsJdNRlgBCrYEmEbLNclXq8cPmBKjO5Evo1O6cgXjxTZovuyEBPYT8VIklsEBhtqPEK
DvlZ9O7k733N9L9pX3XxNxhQ9vlLAUCylPcGOWacGzQ3v7zl+yIk4AyCx2tGbzMm6kbiJjFl9MxG
Igvj3uv835zIpayhVhmT2Jvr/tDziRKPQ3NXcdvl6XjWQSYsil4nBNX8iqObrtKDcj8GKCC1EgVD
wni8TabtwLXaj5hqR0BEEEqqsdmnirImJ5mT3N60Kdu0STE/4Fff8qHcqgYKq8r0CT7K90nbPWLb
XFTyxEJz1aFdIivrtdAOasUUlD7BiJTVwM6xQsxXfYz+hyzyjw56uC2yO2GrS+Gw5MPcw5RolV8z
3PKpHizdJFpODEJLw7p1tOPsTGHQXqcaWhwhPnsfA6pUX6NYvkcmfC6LkFEObxssRvXtZkSvafml
Kqw9HJtlQdZTQMEqGHvpES5ip2Wi0FE02CiYA7zCiBB6EsrVzguiXSi6S5zAwRtXik9zoRlnyTDL
YC1v4PB0grNVc3QRAZ4nuGrblQzEq8/mQ6vKbUFDHAKgcgmwtNFTtILRAu2ewvQOpXQKY6dtwlNk
XM283kwqO6d2lfIvEV56N4Kt67W54FEBd1vj6avJEu3Vjw7HXFH3eDs2ZsOwCaRmzd2umd1nZ4zL
eAOfgmu7W6WuDcGXvkTzcQoj380t4zXhCyAqYW3KGZjEyle4SzGNSHu7TaLEJ50mnDZJBNYqy+S6
k/UrJb4rQj6SQ6bVPFbNft6/xx1LSI3xM+kK+Kl93Ak1WBl8MNPvOP6xzdwnio/y46So3Tb69y+M
dX4xN0H9hEGwDjMW7IV+zJCSlsYhFBo0XR42ZCRpRy5s8Gu2/XrMmYxBpRrjJ+f/onYCoOfuRxPf
+5QSBB0j3o8Xn57F0oaXlumAkVhXeK9rEWK7s4gBoQdKxoKlK4oMye3Y+gJtCNtSLfmYZU+tou4s
24cSXx79OH+Z7ZOJfy0hPBacZb1Ud0hoV84E6kn5ypORPxeRriKmR9RxHEz9HjTfu0opFAs0Ezrr
TMX2Ki3b5K7AUl7fBghz3CmEXSwYNzEmqVlw6SEzO+Uwq6SV8HuAImB19DZhdXXAZHQjsB79SlT5
Ao/CjtzvhrS99ifM5X0urVQEJ8vQb3cV/htXtKjDy4BsUWWladZ+wPyfgwIQ8UFDrtsEzo7DhecG
YKLw+dUZ7393gKFzqnmHc1iEdngoTMRBkFEKx9hllbkx0TPTY8pW/hMIBuOGVEhNvdf0AqN/CvIL
yUCrQUm/yin3jN8hvBh1s3OG9pznsA6xJ2Ek7Xnj4Gqws0EXpo07hZQZoxsO7NmONeaKtCYEAmOK
TtIGlXexy/stl9bFVo1Lo9DQtgBIh7s+gUdIOucvpImN2jfLlJyViQcb6omPYhshlGhqb2AwatJE
Wu6vMEp4T2wuxY2ZHmniXq6Vz7gft/1PodsbGwMQNtydpbl81Mm4rS0wkbb8aF1mMeR2Gq+DsnXp
STKjOoREcE2q7kXyGg/OWzwWJ3JmF8b8/cBFNpy96bz6lJWDOl3s2Skz73R4PRzmW2xNctFchEN6
r/MeErI7/aUjuVZsK6wQCEOc/cVt/tB5+AXuBl48SvWdokBJQRsdgrhJxnozKhMa6navNgi0GvED
U/UFoFIjwrtIMIQZ/V5t0dCAwVS7aNsZiGq79Nyk1lZlGR0gW8UAciqYU5IuS3wBezo+n4qcGfEI
ewBE5pxKSwJsjCXISJHlh0s1fwHev6zq1MOCxJ4LPsJe5RLQ/4J+xkssdFpzS/jrJH7iIXR0e0uO
xs7Ao2L74cPt3U3dVeeu/HEkk6yQV5/2oIK30yU7jfkXGWsrvbk1ZXUB3kw32q6tGiaKqi5Sfbxk
avzeEfnMoL7Q/mT7TEILXk0y6xA4UzdaWO4bo4EbV6JRGBDIcl+j51WScpvTlyRl8BvkVNYUP242
vQXT2c6UP1N6gK83aUSAWfFqdgbAchTL3wg0AAj5LxMJFWbr/8bQTwr5kWffEds37MkhesQuyi8h
fNIDE/ptE5AUWaG792ik5vTXqHzt1StwKQCrrGtQH2nBhz3ODVewtr5F0mxaoD8KurIgbTdmxJ+t
flLyfVbU6BgfMfhAD8f7SNohXT6hDWiH6pir6Exu2rIX4wLlXmY0DLc/EzLxjOxTK/CVxvabYkPS
HN8JT6pzddXQOPvN1q2/k3LYiJaiWlFuVKkqiyY43DvbekOo5cmCNT/5hAVlL1EMhbxOdnoT1r13
xJewXtKhXbO4XwQtwhj7X5KbR0g1C9yVZUVUBDJZUp3WSimACQPWFv1i5JDyp38a1/yQ7swB7Q7Q
HsrtTWX8G0OB61TsLGx0mfbUiwfASih+AiWsD56RZS1oR5hEyAuLXUcfCncN9XlMCEqy6nCCuNV5
trlZqkr0ibYK0S6nWe45hIxiDPwKNWj0WX/LSLIybYRFLCBE6RF6t2GJcEite00yYue86Kl5nX1L
eYUklZ37ABJCKWrPjKotGJj98OeXgCpbwBvRUK8CLAmtKVcKMroFy0i4M4aHlGuXBAqjvv4nApRB
r4cXWboJykIQ5RAFt3FHwM1OPlm0CArQdNtd+Zv6k3IYzgOuYDt+idIrQnDkp6IyGce8+uEl7gDh
/SpM3AKPmW3vPsLuMk2bPjlGIX63lf3pFjOM66NAmNdK9p5atRaSk24PvXCnc9JY/7TB9Qz26wYE
fwLWd8547NR2aYFY7shvzC5hNC/r3buVM5AakiPby1HGh4p0QPB7B6dmnmT+Igfg4UF/71IeCH3R
SYaStXXlnaI+7nivwg3pAgxo6ovR/cuFgmrjZHCnwcSi99CfoRp2i57Mr+HeBPXB5kKvBqyy/VIT
lyYsvaERZ+cQN08LiEeiPYljJ+zK3qHVt7M9wMVVnKmsjg6SlWPGStQ5N/zpgxx+FD0TGzPU6ksx
fGYBnDMxBCQPOvlKgCqzWukumj4+dKPU9lHYxnw/dCk5cjzoXVTtNoKEMTXXCgqWbhyb14C/Cd5a
xvOQocZ21TEaghOEjiOJM22r9vnDdtEOK1VEDqjML1NQK1dUdYQDSdgbWG7WZly66yBRISUajsFK
lvlIrUK7SnCJrxwkBehXluQzr90aBXeWmvj9YWONgLeeCsHl5NsCAOdEIP9a2w9qcG4t8GMDlDaO
bNIHV2FQfTUo79i8Z++a6k9ebRKOnESeH+r/2Al9tW0en3Ko1Bz4wV4Bj370ISmyvHPpGgGuo27Y
RwC+Dg34NCTiZXkKhUmwZVmnrHVoc3W/C95Mg+RgDS7R5v//WtsgxyK3RBk6/794A7ZqPOo3shuy
B7p2i8q+RjzzExdoAdQuHi+gn6xD0hhoogXZQtJkDmbOkR12k18T+pQdvhjF2YdqaV2cBBpX00yx
l5NYuzSsgrzVZnI2xegywcgd88AI+DcyyAFOdedTJaWB8qp31oquiENdhkAQkylYVqRRwBdTY1go
lfndy1Q5NP+xdx67lWNptn6VQo6bBXLTbO7GrTs43ujIK2QmhCIUQe89n/5+jGo0UkcBCd3jOylk
ZmQlD812/7/Wt2gtHVXe/soAZW7qliTi1iBLCFYNLk9oTbi/1LCrCk4Ro5jqXT/SyxtUZ++UTK/V
MJZc1IZR6vreprNB8rclihSBulHNUICuIxFJsoofnToiKFkVksqLqREL3WrcYHdTmUO+SetuFQYA
HoO5Nqe7oFWTZhQHP8mcXQWOjsRp5yjxLowt5ORc2scUmSyfYX1dZoRBihb/JPtR0DNhfwV02D00
FdVvTx9C9h7C2qYkaV8E4aXdT8Yxb7+FrlNcgGAUbYhqxjRb/K3UyYwMKLY0QuoO3oT0rS3Lfebv
oMnhBsJstLGy+kWFHXhVFlyHYNyV5YfV0nX4sHV6kddTe8ODs496tRzCsNpPfMAQOiHqC5fCM6qn
JMnsk63/gm/CJJYXz8jMJxQw2jUJZggfPJ/OXivc3SRZhjAHnSZMO5O2iQ3vx6AXcDAbzpJB0R8C
K2YqL/KXEKnVqdK8nTFV6d538p/9SEUevTbEIC881oN2cCQmP4d0zXUkrHUGe3XNUZWympbE2ybt
Dixtdw1EHM2DmRHotM6CLg6ONPZg3oDBUab3rR1z3JwxSalFMRtt2lGhitpOXuvtGkIFu9w6EukL
2x7XG514GxVW6rEzGBBCgOsbpniWFUI1CCrS6/HIYPvqT/ikMTxxZij3xLZ1POa53B5iNuwlxo5E
6VhE6MSP+TAtwDrp+uhhfbny6VXupAC/k8rnZqZ4u7OF0ZrKe1srZ5ROZ26Hsn5wTcxsUVpcQfej
bZAPOpzjzLqws4caOva+cxBuUmDc5gnltRz8Iimkr7lvnZJWH3eFTQXJ7CDFwoEnN4FVlIQL5qrU
ov+qAUidJnZFTgskYgBwCs10Q+8NHOpIvtRgGMhAQ7TkJapMz/KqR4cNzU4P7FU/G2HDlsNenIZz
qAetW3/IL0Uyi2CYkvWgDTayF+1VF9TdFbLiH1YVxfsJNIefiVNawXFJu5FcuhCVV8iS5SbXEx/D
Ap0WwYITMt46hCuocveHLZjR48CYT47khEcpYTqphFYNfIiWLNFfdZncV236DWwbnU1s82XQDBtX
9PjvZUB4h9Y/ClJqYbbH+ka190Wol5dmEP60YosIVbylqFo1uapbGyBbTKFCz4EAtKHcjRhXHmLM
h4qI5pXQctymoXOrNJpo5lyyaNS3sK6ctbDatzLp6Ed3OmE6O8Sv6dKMDXulIx3LUvz7oMrCzUDq
B3snxfBNW22tJ9obiQ2UCwReQmAVIcp6BCn1qAOE9SCyjab7JNoGuxCQ8b3n4I2l1LeIDhpQrgsK
6auqpYGjMiCHViMerMDBlaH6YWHrw5sRmhDjwsxBzZ09TBzCEgq1UI14V5lfbbXpZKQc1/oCqR6U
JlzY5P6YrcKGX0An/c20z9ryWATDq1vLBNM4x5PKRL6azubQKe/f+pbYMHrN+Skyfg3+4B48Y3C2
xSSvDdLFD9IBZau10YVWldSBDHM9Ag9fhBMs344GHDtjXNzkYe6hQR5Hil4XJWIED3WIV+t3AaXv
vWqIPC0wuBeAehbWd8xLLglzsBc8Muo044eWGwfTBy/s1k6xn+hRx2iF/Ni+Q/phx/DJA4kZyNHG
W0Rl1o0qX0Zf7KjjWZg/Yb75A2e2NjCcRSSqNU6sHupj5a3L2bzuDyxNLfFwZuMAu9MPvDN9rch/
W7nU2Zsyv/QK4po7Fpe1pH0uTM4uQdoScwWPOeyRBUM9szgIVN0hcGBfpIjWiNJTGz9RsOEtDUc5
4BgzjnNyEoZ6Gcb9InDyw/yRX0422C6NwhaqtBr3322pkcWuoWiTBXD/PGbyTYiXZePuyoLSMlGB
k18kJ0qRHdnJV6Gyk2NpeDQkx7LEsEC6R6XDStAencE6pFnuYreSrAV+Q3w57mWSEtdq7D2Qc2nB
qbZyMYi0UDal4Bieo21SUm/2iUIr2Lw0hbROVk5OTY1izZPFZemKCLcyGzPWp3xFAyqlHu/760Qr
tEPqhc+20eH0TZg5ycfFLpYL+Hi0cqqheQma5ldiS3bQmQUQOKt3+sjOQsOBtAa5HgtwZLWqD6mP
Stvw63CtOO9bWRBsdNP5WfjyMarEmj8Olsz57tbTUb0lKUHQJe1ZXKTPSeX2x6lxbxHg2djX4I06
LuG7ps1YajsHHyIKQFXyzxval6NbsHjiZLQ8m/zXeABXAY0DnwpuedetOf8F5RsFpZs4mQFKg2/v
2hTrWqwRX10qWVBTxOEaQCD9McLemj01VYpEMoj7664tmm0Qi/u6iO1TRqQCiBuEsPCydUpC9Biv
0eWfQFubD55P57W3ASC3tfUdJpWxz2vc5cPkq9M0y7B7Dg92J3ZJ4ZlHG5VOxDUuCpQnS4t/n7iW
sdmNrJvIktNvQAnTTQnzF0eaf6WXkB+neOLVFPB0Rf1dV9qTH3VsayAAOnlZoYegDlmVw6Y08W9E
DaJI6hZAplsXSH4IVZgzc93ZzS1dh71BIBYWJnUIIgD8Zgjti+M+6FmOjqsydXr4yoO2qVx7hreZ
FzqaEDqtzQJqDCdpaex5hIjPGtrkJNoDiUydYOUMHo7XmK8H2C8GQOvKoH6yCJMwnvGz6cZIrqqy
sB4qFyZbDmA1JIJ8TVw1XnD9JbCH4ZnSvUaqwErPkZ9VSVcemgy1hCXEN0wBdyX7yqspJiWXs8Ml
YPxLOj/dhq3aA2p5ktwEOqy85hcVo9xMDmoAwNxA8xxZM7QcegD1qTPzi8nGTjGCX11K3TE4iyYm
qmiNeqw3mS8wVV+H8bFrBufURLJZsXcvSvGWkX99GhExGDbtS1v3T9Aj6qMNkctwSuTWuQP0g4NB
OIQn6dJ8tBN1NHTt2RtQ7XHIpJZozIYE9TC26Vwi7KErjvEtZR4Km3p5IR0PLiK8OGDr6lD4+r7T
OLegQ27XImEl6mPzOAxNfEWndVlq3nMBWR09znpyYOn10KkWnSIgNwxRy8FhU52iWkEq3rWcOhTu
of/c9156ocYbkgl9dCRzMIqk0pRyII/IDl1ZVYNzVgu6fegmKwskFjqvC8wCcHyM7hkD/H4ME3NT
e+Nbpmv2VobHjpSrzKKR07jmorUd2upZ+4t4FTwtIVWmDp1v5iDZCVuUv7w+4BCivEhhruKd9Ppl
bFYvvWtxwMg9QGf+i3DHB9bObc1hfOeMzF19CxLNbAh/E1mI+Jxo+oXoMLj2daGdKrqG2RAPMK6d
fVKNzFiIenV3unOMXF2lg1iBS5Qs4MS9i4ZiPsASIp/YtfhZhYgJrhUC32Sftu6sjQifg9Y3ryQC
p0ILALZVxrjDuwahxOy/FQ2mzNACLpPNOkfXGPZuBHg3c9N+R0/irdEp6CMQAVMdGc4qxtxjBPUt
HUCgSYAidz0vGg9+WsvmQnrtxgz5uYQPnKxWtNuptSPUvgoJTVSMOy31DGydJg0Tmz0fnzLha7q5
zcicLsQdancUJGhgF3EZf0coTodeU0TMpeqqsuO7oEKmajLJrAInIbqg0kEGDhAAhazarUvmsLAr
yphBBr+9VBdZE0ry6+JVOcf4DgSxrqhmHn2zKZ5DNHmxKisOAUmOCEBdC03DC78fNEwOTQMOZiKT
aahQFFKJXYWM50WazeSqOPhFyhHskgiR0iRh9g64cfu+3kp0d6VpXRZD/U33NdJ9iuDGsdAmxr5F
wxnNbiOH/tGFtN/Age19+ikcgsi1MOoBu1XQb9BKY+/Nqou6Rb8inHpvTM6vCoLbyp9wtVPYWfmq
68iy5KgyDO1iUKVYc55Bxhkd+7GBvRPkl0AhPSAL23i0Mbng2cTp/oPsLgXLMD/ynZib/9DJLCDj
p/PXgXFraPKiwJ6IdW5VYTBayalBFxMerKrtNz2z5C5HXlZDaV/5I0JKeDPNCh3yQIqv2v1HnkQC
qI41reAchKtasakoJBBrG0y5g/4WR2ojUUvH4XOm3RYewpQ8rAkgFPfKc/rd7/DS/x/yej8WP//1
14+8zZpqvP3pQwt/l9kqPgt5vQ9+/mPxGrymr++DXvk//TvoVZPin46tTEPqhuPohu3wR/9OetVc
/Z8UpnTSVUxHh2NhO/8d9SrkP4WjLF0ZUjmutP/6R53Tr/zXX0L/pzJozusmbjvbULb51//9Pz+G
//R/5tcoEPw8q8/+/h9Zm16TFdHU//rLkMS4/vtf27/96y/b1oWwTHZLOrO6kEK3+PO/xbxaBQpK
K5zyrTC7l6hM7UOQdS2ZC0Z9GeN7OviBCTAPaWTQuiCp/HbGv1FctqbORYYwEZRFtKPfEJNpC/hy
Feel5d+e6H/96Hc/ksfw4UfijpW2JW3FonOWRdsIqVcjg3pb2RxoEjwlm6SkjhtYKrxEfHpsyshb
9zqoGrdpXcxWhGMQHMpREuRQ6Bfo5Jv8Np3COabMEPsvfp/58fdRmJOS98Sm07F5w39/iDgARq5o
IBkGJ7TkEbX0E1Kak8p81mKR0eTHbUNWDwVQl05FFQGbajDxIVKi/Rhm7cXnv+gPb9URpksisOs4
6ne48N9/UNbk7RiWUbYN8NvgTB+/47q89nS4nq4oD9Tz1eLzK/7hFTmmwTHBFcpgaTv7jtitsYXO
yaKbdLAUZGyRHcsZD3OTm5tfPO8/Xst2GS/KNoTuEJD87u68sigrdg1bQIaAL4P60lP+lcdmgNfs
yS/uTMxv7/0QYQWlT2nYWEocOSc1//1yvSjxcYks5fAw9ova9LRTNs0F5FTfRh11hKIDUxS1c23L
KeEWkJogChMBAA75ouB/Qiq1y6GW7XGapmSFtZqqjAavsMcatrAja0f6Qnbpetp4+vy1GO9jnOfx
PS//JmUo3TbJsJv//G/je5D0lgi8JCPQdq/rRhtu8wT5Ujd5M/UFZ6ED8EkL0hsRPtgE0q6GxE7X
n/+I+QG9e4Cmbli2IYVl2JYl9bMHyEMl7TSjOTQF+GN0H9jpmF6TC7bLZbcfMKCAMKVJ/flVP3wl
81WlEoahuPiHQWlZREk2ZIluVVZgHw9Lc9VwBB6SXEeXi+30f3w58J+ugQBAuLpyzgZARt09Mlw/
2bIfcRd6/kDpDayoty1r+dVL/fBFmro0pKMz1TiOzQLx/qWatqsyGHrxlnaFtw6LAf2od5yASGta
gOLSHwB0NT/txrlMm/qlUjgdsGaZq89v2Zjv6ezFsmQ4itQhIsKN8xdrhk2DK4Mqb5qblCWjtajU
2klf+9DcRD4KDKfYkRXLlil8zsPgzSz7a/geV8ILnz7/KR9fNosr9Xa+Md215HlaedaKqu59nr5r
ogBpKs5PVF7S66GM5EEk/s/PL0ds+9mNC8dxoWPousnLNucF4W+jqs9aq5VywFtuHwPvYKVgGMxj
aFXHIaSLGqn7nMjOz6/5cRRxTcWsLpVN6rR59tKtvqqUQb4L5Y74ipxpuEXFTibOj7j1sf8DCkjN
759f8k+3KQ3z903yWVtn33Q7DplT1SWuK3zgw3EK1K8yTq8amteoH0vOPugLJu2Ld/lh8TKFIxm8
rulIlBPnSwn8dOrUEaWVKCClL1hglkQnOmTLWNAjKR/+x/coBZdRbKUcxzz/cuCQA9hSOSRxvaDj
kPDxUqwlSnSf4UkLxvBniLMEOILWfDFB/X5j74ePcKVjMV1wr8xSZ9saY4qCaKR2tpWwgtCiTLT8
j5aonAsaqE2f5ScHs+hxML7jAuV0HBrqxq1eiJLwV5WjlZd1fFQ1Z0StbMTT2BCa010DNnSb9GTR
nLhETOut0hw2hcicN89CfU8uubiKEudCsz3vQNICHfHCpFY6OuhSncs2p9cTp+7FhEv9ixv+8DlJ
xe7AUZLPWNl8x+9HDXE5/jSMQQX/djZqjJG26HvSAsks2pLWfFHRE8ScWV7z3/ji0h++qfeXPt9B
FqLWyLYhZx6rjuC4XEbastT5CwTN3hfb1Q9zEdcyDZ2Z0RWWMq2z5S6sqTs4QBKJF3QPMQrACk1z
FHYHcHCff7vmh9WdSzm2ZRrzXERi4NmltJBoEKnR5yV35yl3pycLMtS8CaKxlm5ST2JdLO60HmBB
Ies7V4MPHkLxjYhpWvZT9j2FeZzXTyzPCyLq8GMjdQK5G7iYKZq3shn6BRPrzpiN43mETqtXSMi7
VyP1kRhjrySMGRetYU83n9+a8aen6Mz7Lak4H7ni7NZwZKJabnIEyyP1nHzWNhaD2napvB2a8i7K
iU8FAB+RUOJdVUOXrHvt4KmOCNDIeDU9+F1kmkxrP2FYff7bPix7PHXXYo4S0jI5kpzNxGNNTzWh
1LkFTaqT1p0S+0u5+/OL/On+52Oh4+qOKeBavR8srWuPw0Su0DbzijfpDcnGIW4SI5yxtobi+fOL
GR9OMBBMmYVs07CA69ARen+1rrLHWg8LruZS2HcqOMqDf3ScFNTMnBSXudI/2j55hNowfE+hS5KL
Y7G7FdTxvtq0/mGeUII4e91mr8iO8ezWbbMAtuAN5baWmHOoAoKRakaAboj/2rp5yURn4bhTe0O1
d58/iN+P9d2czINwDU7YHK+ZpfSzOTm1C+qyDoEK+rzydJWzpU+FKz6h1tsEePRy99S4gDBKT3sG
aEBntaDXElrPvkly41SWZAZ7IarQyMBH1bXfUBjv6hhE9YQt7YDswkLugPUVfRy2rC+GjZh/37vf
7+psQjmpCHZD6sPWkJidrEikzLaDGoq1TEl7mPvl7W7wAaEYTSupsbsPjlfZhzQxjrYZUtnVO2rX
MR6MJry1eqsmnZbCpAAbfsxDzKRS4E6e0TyfP+0Ps/L8Y/m0Oasqy3DOtzQoW3QtjPHK2qOylmY6
992yTZ8me6s0LzwEuF+M3N/f8dnjoc6rBHhKzgUfdqxyamtO23GxRVq4KUE+3fS9ea/nKFSUxQnI
12CixjiZYAyBvUAIFbgYlAoKuia9bsB0xWNoEMybwvSrSbPHT70KnfKVc/1OVx2oJLim5jDuHS25
4kMh5M3ZdEl+L+3mMmO1tY1sJ3rjhBKBLBgqwFWfr+3KbvZIMpedgAWlBoEX3AZ+W/OX6I9nqq51
w2hE1Fn0C7vVHt2WXxR4v8zROvbUZAx62q2mP0yTjt+sTEf4y96paHVzo7XoNlPb+2KC+rj4sG+h
dMR8QaVB6vJsGkwRGEGzsVDBFcY2F+JCVYShQnZHmpjUF0kCg1HFwNrszuWpIqpK5chS1cMXjqPp
KWpauoGRegjUeBmlerEoO+dKtnQpIjJkFrZPPRM1dJt6h7r91oEdqhD+4D0bnuBtyUUXx/cp/TV6
SZW++fzT/Hhwnr9N+Xv3a1Oi+z3Q/rbFV7oZpcPYEKPlPQG+P7mEoy4nMINpx3HLbbUVlR048tLa
RS4WJwxv/4vRocRcwHEcSh3W2dEduZ1Hc4FfoOX+nJXJ0PUB7kZ68COT5Bhmbuh+saH4uA5w14ps
C6FMRczf+V0Peu0a9E4pHJVMG21MZuI4y9wdXpLxNOXBvmgIn+fsua4MeWCSoYfTZd/ywtt98QLE
x5nM5GzJ/E9tTfGL3i9JklpCG+DC3voZGBcNjEsgrL0Wjxjaf40u8ta8ec2ijJRLY2clV1bjXX/x
Ez4sRBxsddZFR2eLxdHrbFXEC9OyXvbZtmCfYZXdTzEAPR99EEyirY6kGd4RTXDsTcz3udPBln3x
7PEpHnlVpZzo9Pojvlz1CyenQdQR7S1C4r+Y0/4wic6FHYvzi+EI6mHvn1OnDK+Z4iHbCq+DXqe8
B+ItgJ3a5uX8ijS0x58/lg87E57K3y949l2G3TRgf+eCsrhBw7NzKnOXqhl4Om3/N1fCPGNbrMSU
yt/fWoLDfbADrgTHLp1B9WNx5zj+r+SLM6Dxp2+NQjhLkGUYNuWT9xdyTIJDKo2hZo/9W1epo0Oe
1fq2DPECYKzaapp2rQOLXtFbxvuf4ZV1vvoN882cLU0mFWTOoLxDNr1n75E1K5JV01Cpw9WLWQA7
z7qbj74xmqal7rqkvpQogLXMXxsFG8+2+0nrJ7qobHxcHBSNL+afP/0gjt9CuswIDPuzHXjQ2naR
A+XYckrEmT/Wr3HJ3P75K57/I+/umgYHY2vuaJgOW66zIUaUM3CBMPQIUaoANxjExhiVOtUVJ44w
pPHb5sWdnlJY/vy6Hw/fXNiiQI6klq2Sq9vvX7kWozrMw8bbWAZmbqudXr0Cw1fWwrxKDXytdV7V
6zqquktz8u8KeHJXHKyxXauT5wzlrmZhhLGi3WneBLeVpMteHwsUEwivrBFmbozmdTea3h1qXJRB
uF0vunEWLf8ALmhuphYkCMCsFR9Fs9CT9mmyGcCJDd3K7Pt1Q8NxGwkob5/f+Yf5ghtnBHPbyuII
cz6ohtZrTfZbapOkzV7P8PXp5rhu3ObC1qKfUwNl+vMLfviOaEBYtmPRyZIcZc5bTI0q29BvLXcT
BEBdxwYXd+hWT59fZH5dZ98R/3VOwdyaZeL4fv86/Yoc0n7eX7HtucM0f2/Wbotvs119fp0/3AwY
SMcwgbkbzLdno7R2iS6FsupuvMGe8R+go7ui/eJmfq9t7+9GoMS25+VPWoy+s1HhyZaOYtrT5jJg
VlOxXmRTJwH+ljEJPaw2Ki6ztdQB19k1nHgV3+oYfU9ZqUjJgn8KiVdSFOjAxJk4UuE7wcX10x+o
0YYt7arqmxpUSqhVZG1CFaU7vQl2+mApfJzG0p+T5oj4u6pi1X818KT54VWxkhq6LgyFBI0Z7/2r
ipqs9ApdWJsoQm0TlcGdUwzgg0KvvaziZ5Uisedzeh7rDvWki1GjSF+9hKAf2d2knXAgbvrJJpXV
iSGb7PyAVKB24MyVa9yT4WLDrkMPmb8Ml26mv4YDSbehxBIEIm6I6fmTQQVmPnGnNWAMXO+Fbt4C
20RB0SV3Qz0iLszZn9s+A9aR8W0U2fGGKbJaIirG4I0Pae1OaMxkokx6ekmypzFY4PmJ/T39RqT7
WfcTrZh9CKMROVrgBdvOV/lzx5mC9BG0xxFs8m1snmJj9txlCGzaKvrW5Ankwsl+a6OWKLfE3wyA
2DmK5PvK8sHkpGYF0RTwigMxK7DGQxgyDSWa9VTaxc4S6raPTGS+VXzpO/hWIOG2a1tOgCsstpEo
KtblRARXms/6w87wDmFd/3D8Q5IX2X0PWEVTlFZsf+CLmSYeXFXJuzQkKiiAMOHpmnYr2g5tCkyU
kewEq1L2xlLld9cllM5AyL1FjDEuvDzormUZvgxp/TRNsTxOBJ+vVVWbazMzcPVNaJLDIYnWSUmy
gE2GFDI3slVGgdiOQuRLN+hvvtZr5D/QIzKZEPahhV6wIg/Xyp5gLkDZVrm2m0PUVY99tY0r8LR6
EuzCECY3s3aOb32uVtQtEpbAv9Tx2ZcVkALNhz8xeGS2R9UUrWeir5UjWm2b6pWjgbeIbVxIlEnv
iWABQZW1s2GeKLpM6e5VX2aXBMwdrSDz7mQ9rTkfYfn0SKB0M3stcjfdkILjv1aSiBpkhrSAb5wi
/e6kTPlaMXQnW/TtBcT1cJ10VrVHmYIXAAvRNtM0cg783NjFaZfj05HXXovCEFErPErTJjwCw8vS
s4DiaI1YS0l455B5KLwrVd/35J4D1kJNOqa3kw9qizyjnl30wco1RONt+IA5oQRMLdd0D3FBUaRe
t6GH3M+zorWH1nKL+SZfen5xXeoo+MkDgdDmX8kiH5bGQDJEL73pgDTK5WO/q/KyW7ouPP+8yS9T
xH6L+nFKhuCxS5Pq0PXozWzijYjOzRDA1lAZzOiqcPr00a+IYPQFwUYZCCUt1YIbs8XQY6hHQy+i
nWcV+lqzJrKqApUcu2zTZbb4puAnu+2xjPvhW4ervLU5mSki29ERRQD0CAubHHtrxP24bCox4sLO
Tq1mPhuYBoHt2+auTyo8dRqBq21KRp70/RdO+PqB4IrNoJsptDeJrk53cw7feBbIHRIoghA3dbBU
Vm1Z+NuophLljLWzZBQAwe/DU+A7jAJAZdyRLtaoH4sVolsCV6covce8cNnh1Jyhz/1+Nkr1tZdc
FLnDcT4V9q4vXNg8foiDz+wmtiPQkgx22Dh1+5J8Bi1ZAewyYMRMh1rPgHApLbywk92QhuN1nQke
AUfFdQlCqTRMGEZ5D40oNh3QF2yh2cRaW8/TfzoD9mlgzhynFLNRNYXWrknGe69vb/IE53aAY5+4
T2+jzKJY+AlSsqHW6h2nTnMlSv0hLdxgp5i3yIln7h2bJ7P2jD1bAXzyPa7NXGDpE7hwkTt21y0U
ZXEzhV3+jM5jERNBvdSxV4LrQUGXGUwZjo2+bAQqemniGZk/Pws5ioSBDvIywmY0yLS5yEGUAJaM
QFsxIUN2z4x0PNile6U1UXDKm9LEwkGmlrVXmdVceGOcrBFKIUWcAw8ISnwexMbR6xez0+O17WAe
d50mJRvh1wByhCxIizR3x6Cr2gDHGYb81dX7nahIVkBtT98r46v2o69aUca8eXi37M8nKxeRkM72
fz7LvV8ZfRlOmWVo6Tb2RLq0ggCoMngwH9Q/h85FK8hzncmfDJRqfPt8Y2P+6eK0Eii5ssFhv392
8W70BFGsaEaa7hEKZ7wl8bcAEKauCal8I9VnjZX4rSUXNw7nsgCBjUV45QpA+7gdMJSYA10EcmYe
dVXDY5jwptT9TU9QyORrD76SD33eFsvKmJ4cf3oSgTp0vkt6UhY8an3SHj+/oQ87Qh6mzfaJzb00
Sb442xE2eWCURal4mORc7oC20EWoqjtV4O/9/Ep/PD6yI6GS6Qog6uebwskliDLyJPw8g6pJGp9I
UwRK3fv8DeLqnag9cEfqoa0V2LV+enKJ5xmTIfvih3ysXrvUAQxJIcChoSnOlTGVPjJEHciepQZX
pdFr6hM4he3YI3DN+lG56OPtrjmilFqkJdao0cOc6E5vtgN6iOX+aTQY9W7eTcte+JA7NECbbuPt
OnpJSjTtQYI1NGyUL2X6RcntD9UWC1Ky6XLep+txfk5gVrOq0deSba7Zin4V4TlFHO8dc/w24pQk
zEATHd4VuIVfvL8/fPpIUwy2orRzsISdnXS1fhwT6FYJlTZ6YLnlAwLIGnKNze9lCDu1kU9p+wii
bspi+cUp2/hwAp7fmW5K9sJI3Ljv94Pew/wU+sjFtjSRLodMgwAgrnIvOPp04Wo1vQ3dk2NRxye0
BvrTHQdmGAJqijFMBiY5YiWebgIqVXcDxuGrivmf5qR3P++s2oPNtXNLkgS3jX3rVNPpdw0Ar1u9
KvubQqg1PsJBnKL8q/ryn2qRlF2pyCDzsmeR5PsHU/l2Sw0cL5OZNnfEwF7j4ZeknNjBYcxIy+B7
oECAfyJdez1IDgOTeDX1ey2qvirFmh8nE8N0mE3m7hAns/NORR96hh73RQL5K6EjBdo0YIlEvv/a
gffFfbhq+4Fs1zFGDtwb9oFy/0aAbSA89DprrzJsWaX8YQAXjoLboOrvNTm8UcqZscTRmvUztCiS
G7iJF8Wgrf2SiGPX8c1Zyf6qWeUd2VmYQlRwoyNQWORp8NB3vz4fB+JDacDlLmm58jVaFu3ksyc+
jW0ngbWgK4r4YYkE1aGhfFdJdT/E4tqrJC4KUBVdnDzrk/3CWzBh0LsHM6XimQn5IBF9L0pz2iYU
QuEZlIsBK9EyrxjMCOmyNUyR2LpsakLJo2iNUQEqgtt/cX7+KEziRrgLlxfFX9Ctff/pOFw9AVw6
B7MQDUYwOCYWxU/wMe4M7hxVWRy8rrtq5xTzBnVoO+P0hvvItVjK5oifz5+s5XycYlBhOpakxMjk
LMXZode1vUT1GLS2bEjmr36fg4x0rGpVZxr0JUMevRKKdsc4OpAiB36PLmFlLpLettdZh8vQzjPy
fON+5+Wge/Lo0XAD0AaJ1cNOGIlEhRZKOjbWPIlXyqjGZgnnLSHJlWpI6p9w/7w2iF+PuAuotdkH
B0AlBhD9GmMNSQrtPoXY0WRef5lK+Zw0JFjbZnVPIjfBy67+kjZ6DMxEwrJt/Q2lWSJnOukh/lI/
Og/OvhZqFh0y3btie6+RYkcSCoaIEs41RpLOWltsKekia9ESi3y9HpdKo2gec9qis5Pql/yalWc9
TeZlIEBzeaP6nvv9L4NIkd7LglVPMe+QT5imJtt9ZVJCSZjeGg0xMcofOoj+VYqnqS6Xdm0QUlnW
zToKtAqPW79tPGgWLLqEJaUGDCeca9/qLr1OoJ9vSI/uOBvb3gYx3XfmY0x0TeXtexc+iF+F9o1U
jX0z5eZSizcsDFvC2NWr03PWOLV6ey+yIDuEA3GSTe/tJwTLl4MJ/7TRF0r0p8Htnq0uhCnRN92G
XaxHAHPzaETBNQlwpMfZg7+FCQ1AcOaBye6n52mPXWI628xkHZ6c8YJsYhAJIVimYLyUlnZbW168
tgRndOH2t7JB3uNEPkaXqrrErbJBLGCeeoVNqDTwx2GdZbz2u8YRx6Ana6/uYoOvDKCWb4zI16T8
leotmRYyoU7nArohI20fBTiCVYhNV1XlvaPp5XLqC8or3XM/piTg0vxexzZCxLQ7EetTrLOQeGuj
C5aWUVx2OfQtlScwO0uCDuHSr50dVd9ia1rZXeiHqMtqkk3JvARXVlDNLl/qKI+3uSWjfaSf8MOn
+WstcfBXkbXXS7e6kPbzpPFB1Eawm4OxI81oNn5nuytFssRGEzDiow2rfbczyrpYuy7SqspFJt+0
u7AD45Hq8qrV0QNhKmWht/juum/T7MbUw50WhydIV2BVUUWstVbbwgxFpQXedfA18r5EsNVCUoeF
9dbAmnGn6c5zh11cNj+dnPwyLTIf/cD4ToykWEA9wziU0UEE8UlhSFXfZGcYB8KdAF7Pn6xPOsKO
Z7nqBG41QKPbOJbpPUqqYZUGTJVmPDyNJpQOhdRwGVkEs6NeCBdNJoZDiKskckgUIJ66Rp+RykMz
ieVY/T/Kzqs5UmXLwr+ICEhMwmtRRVn5Nmq9EGqH9yTu189Hz8vpUocUdyLuzB13EBRk7tx7rfWR
KjgB3wBSJlx7r1Dm8y46L64cMemq6VLx7gTJOJHsOEAoidldqzB9mYcsCmpOAJcI+Q0/2hBZ+Sfp
GDFAD85KIMKJI6oLKseSkNd+2eoDds0Sv+22ilPioOlvHdOmJPHaieAaej58+OVeK0YIV6G2GRpS
LsIxJpk3DUm87OtXrGRjEDJs3g11K3y9f6Qdgcc/0YxNmUB24mSOMdAOX0h9RySXJckdsJQzWlDS
+olybZydiYiNo+3UnhbTesYLtzF0UQXWNEBvUywArdEeJs9S20qHEdIZZX87MmOFPqh8RQLI3VTl
zOb1AkDUZ4AdkFHgWF2cwcZfyeQ56Gnt0yuYgSZkA7gwVte2IIikoG0DBTqvyAsD5TBl41Nc9dZO
w32xiRwV1D1ghKxLrL2OAvx2VAYmTuURNFUIGYyQAzRd+zwmWbLPIhdKxgJ8HZ/DoUDUxyxu2MhE
YjjDjEXsqbwZ2l8aHrw5eq2wqxMXaYIyWRLDT+b22UBasom66KacNI+QLv7/pmbY1c2PsA5yZYX0
T6EMFAr3dMQou8ucTV+j8gBgSkynJ+Jd+t0NG0zOA4asLmvwPbXFo1WTOcwO4nKeQ1HtaF88ys0w
WX630mSVXCZ7HyceAUWAP76NNYpuKip1mzgr8ZFksm3hJfWZFjpUUMNsvsIiuMvdqfhZVfqDN8AD
qAmCSW0tKBsWNWJVg0Y3RmhttumXdKphQCQH8Ffpbpow3VboLVKrGl+wC28hSTGRBzPTLoB00qx4
HjD4wcJYoZRSIttYsq1S6dnD8v3i5stjRxDRhMryUWup6q0m+TSZoJ6YFbWBx/x7W7UsVl1rDURl
03jHPbGmlltRkJfNzkmX8DjlWvplUe6mYzBxQ859s3HlQG8qATwwV64IZkukRPuzThkmoLOxONv9
UO5zd27pR+F2J3cgKMQsP5hTvCnlvFU2hziZtqlENHxVAeX6ooO8r6cgJevdGodml1XzVz7vYRvx
MIX6+n6F8/acwAURgTCpxSth08T4u+Qyyli3M7eYgpFfeuOSpiiS+VtYLWbAbCzxzTlh4STOcLP+
0sK0Ht//A96cHrk+7hNLoKf1XO+6dm28NgsxdOP7gVBztAY9ZEVDBUOw5NQljyKmWZtUAMjoNn0g
unpzglsvLVelJ08bzdfVEQl/bptVlZoCPS0SdmffUBikuP2vbP36ESnhbq7ND2rct4Mo7hHlsvHn
uoxS/n7eUWS0Nm3jKaCzWm5p9xPH6zTGB6/R20qae/OkzX8w83dtZz0Y/UcGgxo5UrrFeySZ420p
uJsjYU8EsVt6yUZkeMCYaQTXjDDtqXBuWiyxUVEF+lSIu2Eeg94jf+P9n/oft26L1f1mmijhsXb8
/Td1QnWd1cVTMNkSjN1EshBN5Z/vX+St7Qf9C6sSukhJ1OqbGZzGpAnmLwBqB1a51YY/CK4niFGA
fpoao3sSzW2xlE9GFNr7MEvvFocAYiM3zQBMG8nW9RgFM/pZGsJIZML4xiBfsC8nUu/tFTMUkSUW
hq/v/9X/+OzpS9pIOQ1aKexvfz8aawpJEG01EMm85RPTs02CiJ+DQPNTVI5gQlZYH/wa//jwkCDj
QrE5IaOIvXr7ifLhGJ5OY6AtjM3c5MUqElRvynlK8gDMjpsiEi0hiH9wXSGvb5YZIm2BdXZPgAO+
m6slx6EK0M2Rym+CaZV2WG1rYtHMwq2Cdq1nF8ZkSqyIm2ECy1HEr43qlmPjeM855cdGDhMaXjse
b1JSnILZ7NhKHa0810v+pVsmMlxQ032ecyKLmSvF7P0jiT7KSo5d6hFG2UVnTpHhvbtkgrzMja0Z
OoxjBqjEJrH+IRPtTeWbYZGdUcoATdRB2VvNNGG4TiMifLGv5+FUfcthe5PBctRKY76rRyEe5881
A8xtF9Eq5GAG8yTMWEda2GQ02PEHWItNPndsk78vxUbTXS1wld7elz3u8Kqb7F08W5y/Q1d8Covv
ZpSlhzyK3CDrl8GvrLE6a6V34kBPgoHSvzazechlikMnquEP4JPctI752OM9IOlByItleruEgzWR
aSaKJmyNfZVGtzVaPpr+8aHM4mSv2c0IIpFNMiyX2wiF7XFqlpBi/2dtWMvGY83YZmqsfD01SEUe
6SAY6h5yXPVYSmHvknXtrHrujVFT2ZGi6TnZZ2tgTFuiXNjAcHnI8IGTdFIcvKyddzCaQXK4997o
HGqFB1TPSDsY4/6hyeZH1ZTAzO3xYRL0tiNv2QF11G/zcSLqJ0TbbtEv3Vg5hxynYTQB99UXVf9N
uEApvVq3g7xzvvQ6MSagk3etewY3YRjRskOWORGL0YmTjCmFb6y8Hh4jIzxG3Qj7umNZkjbpuiIe
Ho1kto4khpRB5vCvrqj9DOowUAow2QSTAHoq10gkqaZDOeoBObbLITRcDBuzPApiNSj+zH3SQlyR
tkY2Vej4Jof9W3J+duC0yUqUigxYOyd8SYeEWoO66BAc2y4BiIMAIgMvTftckBhIOZCd3FGS8yIz
os0IiIsTfxIATkR86TIq7Xj2wqOZj79TOxRnILzJvesUsFJKk7FwYSFf+aylzN0zqFAbsXBgjFpg
2PBnHzRxM2QO5lsKV5irjfZVPDVFDe0s7fZ6lu2iTgPiQcbNdnQMKChSoe1uq+c0b7S9HNGYW+MM
ftAOxhGCifNk5GvtMCXDntOqH8HqvVBSNfuSprWw8Nh7xvRjcntI4JGR3Jh5uQ0dMuERwlAhDuQj
kl7S7Bc8VFA7Ld7usC53JPX2ehx+Y6x9FKNHNwjXPLMq2gSuzMitGyAGtHZuB9nYcOhfYs4iRYfe
s4ke+YZpllBPkM6c3XiQl8rEjM+0Ku495VT3ILZVReqloo996Ft96xHrtSc6hAZ84hFlnaZsFAvO
oiyal4eC4Otdj71rSzuo9TVEofxN1iWO++QGAYeVQiJIVvF/iCJk08yetW8/KineaKKwh+rSXS2a
nsWub17tHm2+DJM3yiZIlSL3UhY76lQiY8v0SRHjpUh11Rj6/Qjn4gK3Pt3FozndIPHY69ouIdHh
iTwsfOOGAycmH6tAIvwiIOm7M3YI6WubQ/C0smgiRg8LOLFTWNZ1YKKqYhvpvzT0CwVCPIb3qkUA
1QOJBJ7nqlsrlfoOHcdrE/Uv72+Z19XbetNYv1CFo0Cjb3h104mZFTM+A4gwn2bFZhEX0xojSaZK
ldECS0atJriQEJT3L2u80U9zYQyqNv+FnusaD/D3Xp0VSJRys27oMgzPY1uwiNPRY7mZnw1Ce0n9
1vbe5JT7gQZR04lmD78zRhI94Pha3EcvDJ9IXo02k0P3Ve9KasEiecS+FvrC6ZuDGdmoB8sygZqm
k5RREynnvHihTE+VIoQx0+eLpcweXAhZsHgmSe8rBagAG/phGefybBptyRzLaPxMk3lAgQl4tZfx
pTY/t2GJeKeqf6k8/JWZyL8TS/8C/htAifPqmvlwWznedLHB1PQt64dqCARWK01DRnOgaWSld5P3
WBeOeSOH4lGRqnjAz7vvDBKtI6Mafb6ZjPDMZa+3pNmlo8bOGxINw06SscSNO20iOLIOve+pTnyL
UmCIPWdBTgfhwfPo1RPDEu0SUdyLNvw6OAALbDwRpPbgws+qXcsPQGB2BUAGfegmNSkieC8voasn
fhqfSnrtCZ21o7LBJFU19FN4cBWneYm71yNbaSuYLqexRffPCqaFUFjygwZ403XjY8EY9zEZ6Ttj
Vl9pJgAj8OiytNZ4ZxazOnrtERTOrIhXWNzfc8H0IEs8bquab8yhfpgybq/NVXtjQ4wPSp28Fru+
WY+Xx8wk8XfQiFUxQhBXPTXn2D2Ra+Qe339Tr2cftkv1izESDbSxlttrOf6fIwBwCJ1wMrsOXKcO
dyTQGBu9Gb67Kv7Ian/9Kf65EpZ+IWjZM2e5ulIv2AUyPBNkrTW/mVxqnBpZkp0S08M3Ha2P0j4Y
Er8536yXXMtHi5MbFvU/NrT/3Fwmw6FJeSUCs8/zbR6Nj03P6E+CcUEXAZGedgcWO0V4FdHPHqmA
Vh1Tuc+Eag2ufoRf9sHB463zzRUkcTjSRnqO6PzaXua5bWqCV8v3NlxNMtDLkb3ZbO5mmO6byRyX
S5Y4t4KNZWvK3sGXsxK11UC/YlrD3gBqeyB6mIK1QIEIGXr/dXjzyJAEcxa0CDVZPavOtVAg0VPb
bWoEAgmOIFJ1T2JAoJzJ7lGj070QqMaskiG7N47Pmj09O6CSmUD/Ul106Xsz/nC2wvv3t2pCsIwi
HUY2smpar0YrZePglSUXCd0U8dD9qBGCmqptGWrDIYICXdP+CpaKcEVCbu8Hq/say+Igm6y/bVOY
WokX+kC60o1Kpy9dWEwH4QKMyZvoIPQOcozbZ4HeU6haUK3rnjXQzWREIBMprS7uaFmuMOvCBiNp
fbeL3gVSgsvL8MZtPxZPJO+eRkGAuD2iFvJKtwxQcIjxfq1QUN2tSuP51MfeTyKt2i9LBkL2f//J
0ATQLnBJDkBaenViFgTL1rpRpXsxxXiHR+n6GSt3axIvWJokhi3ECfhpxxgpNo4cG46kxeZbsySn
JHHooMXMOz84v9nXXztjVKzz9FUJrUcifP27MdMeZTcbnBncCA1c2O8KJICnRO+ZgxkQzLQQqTs0
i5MbWe5uHCg3qYcqPwnhA+RxXd3MJhPZIvw9JdptqxwScQtFo7W1aap29kuKgusQj0TN573jG1Zs
7vlBvE9O3xOENw1HV83dLRGtu4xMpi8Saqdjcwib6XJLhHP3rcHBDsfjrzTl/BF6E7LwafminEFc
2qEmZHrpUuR/9e/ehkyXTy+zTUJr1TT3lPfeRkmXSkgAzqj7cZ/qq3oLedYGP+Aec1r6KHr+myau
94Zgs3r/V19Xy7++C6SA6+KG05pp7pvckob/zWjaiIjV4LGIevi5TVs6H/yM/7oKhTzHb3YI+rlX
5RP1nGYPdiHR0UfPbZEyTHKi/9k5zq3QEkQtLFh53lgRmA8xXksrbkU38Y55qCHALhG1YtxFWZ/4
oxfFmym9zbXxy/sP8brHwBtK52sdI9ursuZ6f3AnnNVhrjmBVTWXPCPSNRwtK6jcyNv34HvqBcfg
+5dc16vr3w0dCnkWiPQZNl89UcaG8UySLBhxBI+jRfTa2HGUJCl9E7bt7v2L/UNlQWwP3ZPVlI+G
iTipv3b3zM5qGrrIk0cFl0K4yjvkQj2Go7McPWQGh7FcfhMmeN8vVh6oGJFuO0/aHqj3I/DhcP/+
3/MPpQUKRJIuTMfhjXpTjlPU1HqrTChkTlI9ctIHLhe1hPSiJGWsi9i9y0397IzWwZprcIBNyRi5
7R5UneuHcZBk1Cb1jFRiTI51O1ifpJVkuyK9NE0IJqnLYElomu4vrtceSi91nxijMkXy1Jnf1920
o1d8CmWXPBQV4j97bi9inTnSnvnujW1zaWMqPXNEgfL+rb/tOLrcOiIgKi069t6bd80JU+QXNhA7
UX1vbG1chdTFpvEajkU1XJ2uF0zqDea9RXcmBq/+QhjqA/NJm6h5CIvM+jauix40Qz+apToyAUFh
6kbGY6zH5f0QAs5o3fTT+3/4P/RvaxSZ7VoIR3Q+0nWl/08RRSPOLjpDEfTSMKws7fgB877fruoK
zgHBpAgPDuvpOW3lqfOQMRXuZ8bRn9//M67rVPYTWsK8wignTUH39u+/os9sockREHSIdsbo6IJ1
XnZ0F/eD6/xxX/z1gXIhOu9IgdYa1b0WJllLNIiwo+DgkreRzbGG4KdntzI+a/aIiyenR2No+KcZ
DNVu5W5nj3gADqCQKqdxmw1Z4CBzkPiKmJ4zLWkoJkGX73Q5fNIYTWLQRxaksJ1bnOyqVIcp5Gn3
VpVAV3Zh1RmYvciVfWz+TMeIYzB5wkj/IE7mw6ExYrgzs3f/vz9fOnBr5AG5B6yJfz/fIpdq4RdM
EaoN6LAm7zMqpdO86pLev9A/vLc8YL5/VoA16OY6T41Fhh5mCYIrquf+qQKGJqsdqtI7OzpKDnkb
jlmBuZALkDQoEaaoaj9Yg980tfmJmXbo+uqV4kBy1VrWBlslhiBsx6vaV3shgHXJvtdEaNULJLUI
lZabeigFcWF/cO9vNpz1yrxTAtMjNfZ1tFDRkKxMPzndD7R/ogrxVCOR29qO5u3InMY/ll1axui7
MtT3hkmdLfiL0uLJG8OXuPNeDQ1bbJREe2fF9X7w1/3jG6P2d9DBoVQme+S6ZxFrWWfpaJA7vQUh
z94XZi3hWvKT4SYPlZj3a84IzWxFQB+ZAvqwTbtyM04zpAcXFy067A9eyzcFiEtUA8clEoNwSxGn
8/driV5DxXo9JPu+H1+VZlwK1p/3b/sfv8lfl7jaI+umXMK4GRMk0XtXGqgzu5+RvXpR6cR8NE95
s/1f3c96v/9ZTBHIzIks1aoEqB840txzusIHAI/D0H69f1//upSUICT42pB8W1eXmlBlxDZZtPvG
WW6IXIIPXH8x5oK+aPP0/qX+/LOuFk32NHZ1ylHGhPb6jP9zWzMkNMJq19uaoh08VZSrye/O7qyA
fm52T7jqBh9VQ6irQcy6QBdnDhf2/b4DZskGfxiKKb3Uvfd7ML/LAXcWjRUYNSEvFRhYAhho4/e3
fSOJhLFQP6v6G9tSudEs3lQ9vHULb0tdAUho7BUZvc1NYqa31pyv6FGaOVYGELRfphZVzTKwZmPR
Cl2582KjhspKh5yMpGH3wWNZP5irx8KCisqVMywSmutNq81bUih6RFBeAfhXGJiRTCLwJdG+hbsJ
JStbp8XkN5AND3I19PUOnhAUK6CqaDSFpl7VwIGxcuUZk8CjCVoVAN0qlmmT/SSJidUKgVilwwo+
RYGT9kFqyOaOXhI6Jxdagqk/E2b9mrbp0zRB2tKJG9iYgoyddTefq/ypk3h38F7LgZUopcUXhOQP
vP8k/rXo0wvF/LwmHvCqXH3Ha4hmXEUFL6NC6lL1A7VdDRrMyttt3NbxVg0kBiuruktnkxuyeojV
7vBhJsnbSFTCEjkrY5gkRp7m3Lo3/OdNbSobDSNWtT2RgbvBxEEgihTi37K6SNIXe6GDXYRxvCP3
8fusp4TT83N47WTcNLzFw2zYj/F4X5gqPJHbfcDft5pvvE8DobxnRPREPlrRePAq+ub0ae8MHX8A
/wdr4tk87xhTADSPrbOeIk3tbajZvdoXzS3guNHvh2VXr7zJ2sZyUTW0a+n7ACtca8OuDeAj9Mce
oJa9CByElndRdN/3M9l87TMnjjkoXW5AZAbUzVw5W3BiZzNzs10ni+hsKNqSqGAhcxgYmmZOPlET
xjvq/udSYWOo17NIBJO1SGjE9mXp+a7OIRet48Ad+z3Rilu8VS9ZsXyPTMBSQ134Y9qENNXg4GJP
+G6B8tv2hkD1PKJgCMdXw0qx5ox6s5kLvAeLAu3dFvKlMy3L10Y8ky/KQHZA7ZcQIg9+uc6GoO3z
Y56op2jCtFClYwn2jKlO1fqzB/GzSVcHUystH1P1Q7xirAacoiU0e1tfs6AVeI9W/RRe9OAW8YOM
puc+k7+cbxyov2XLuGUyQAouxFJCXXojz0F/WReZ5fUGru+EMcusgzZ3vgEB0PcFzhaUiPTghOYZ
23ByOoAPeOHciEVlLsSJIRitw7rb141G9TgXkR8lGaw9BMdLhWK0HViuoh+9oyMeP7nWlPuCGa3F
qwIMiuyTUlXfvdn8+qfllljTTyYTeMhIzGn19Mg3g7zGbkHfRD+1pINs6j6SlktyRn+YGPKxvmk/
yZlJGB4V3u5XNi0gj3meG2OtZ7O0Pc2EXG76rHtKwjTZGll/QyIb/KtqxFhppV/xzwQkjoWgYKUM
KrS39Gdt2BVTTtgWBK5+oFKJ7Tb2IaK2MFlpTBIOE+LJJUcs29VuKI/9bO0X6imf90qgC0M61mkk
aeT5M2Rk8vdseQu6oWYkIrrNaI3Jbsn1L31W7t0YFGqYNsvWdvgfE45wIq+MnPMGLWDReDf2zDTO
IY+HXPyztCQqL9kpgsoARCLy/i3xbe48EC687/KmWZB8w/hlGJ8+zX3zlLX9a0Zr9jg5xaNtadNJ
NRKUQq1dpvyBVM/4p2YktxLDz2Z0nfRxrKpzO1vdGT4bry7iQlQHWX2jmA/7U7+sXdgKWpA1grUu
dGvfWBS0jn5bdIW5mypv3s80l/dJCAeqWZ4NJ/kOo1JT3QNV+PcmQzHJDIyg9mXahvyYdNAPY9r9
5IknDMi499Bs5d6o1GfSBXD3kLu7WYa22c82seoOqxZ24fpzzbtFn5LgZN0enAPO2tdWNdD4NIxK
KBG9DV0QeGCh4RfjidO5PNbTowyNGurWJ80uCeBBEGwS3H/EbO8zwkWOZ64xPZF44qDkHkguoMWp
tXLD+eHk9jHrwbwHM8iXEaJBcfQHHRPLTeIsFx1X4mHwgLHU/Y3TJrsqK1doAzNbpRHK7niavaEf
ZPz/yaaUmCAwJTNWxuQdEaOfLmgbheIUNbnELtfuN8TehAfpNCr6WtukiBg2lTSY13vi1h2cs54n
YrPki9jgxsApWTF8EUZ1GCLQstlPu3HuNbc/9d1z7nonalVYjpkQRAXSe9A8XtQwA+/dUD9UxMoZ
CCnaFJm4AX8dseNwnzRPWjQsBxtnpl1k4BcS6CZoLdJntAzNVnqbwtNfjAFAW8bqsSVVaJuk6c+M
4NZNHee7nK4iJtVdj6aKZ/oQpTOm1lydIrdbDsL7Jk2gmG6B+bWk/gm73rfWMFAxY9LNU3U3kfFr
muNzg9EeQQE/hV5WoJdHBMJuf2gy/llGqp1VoTM4Ry/SZTAPlEaKWdWgSJ/lfpoYthVwACApg3zA
h5QYNhvN2cLBu5WrvNfUsy+1UW+zPtypuS3wqWRHc9SdzTDiWRRA5feitxXWzU9pGz96TLVQusR+
GGsAYNXapgFolPfqmJKWcWzso4EfdQx/eol5U1b9r1xMIGs9+gfW5N27JRBBtdplnBynWgspJu3j
oLBBdI9Wj9ASEC46fcIPa3yloK3aiuTFwTqHWLThQlmkmKX5ce41gsWmhSrQPaGwAWnNKodMVxdj
6/d9uJJU8Kbk2DOa1HIxj9hoApi82KX55BEUxjNdXL7IEjizhZ+RAlowOJpPTVGlt7EhBz8HaxGo
cGdD3DiZi3ow48oIloI5Ql2IrypS30CEdmyv7PRLzQaVqCUYoBMtWadveWy+Jvt7aXiHToTKX5ck
khsAjYc/yRh5iaLowcH8eOry78gkXqoVVmJp9m1XiEuT6vz9bjJujdT13eW2mfOdbNI66BQbfyKn
hdOk/GyKTrIZWurcgueeVO5ulV4/tciDfLe1uRYbAS8zyo6Krwrs2asiQtjR1YPjiMtUZmWgG8kp
6xx9i9VgIZ0qeiBNdatiNNbgGhDDcjrbRQkIpYnhIaNjEgg05UZQuE3vXtesr9UoyWVHbVF3DUJY
kAnEnN4tMit3sMZ5+dLm4iis7YmTETZLopqfj23kd3r9HFY4I2Th3c9GE8y4lzalXSFmxz4Vaffa
SD0wNwmxYgnFR+1YENmwXEqyDLfagprbOoVprA4SRrSb9ffjQu5B4cgWQzG5frKnepjp39C1IXJi
OeJnoRZnYuKmEbSlPOmQ6ZeEncXJjZ3oL6ZXOn6swYNHXkLzCfclLOnD6FC2TulQb6uFRk5IfIDf
mLiiw+oGQE5KL5lWFVkIy6YSPUN2+o+AT/FKsZAYQV/GYk+EXJsUQHclKqMIu4iuKn/Oxl+gMGLf
a/XfaUUpR/Yxyh1hsZcBuS8KXIG8d3yGeHT06CK1WyXzp36iLyBd/NU6wvIejJCvrB6lwBgvEJyi
Zqvr4q6F5rjVKAIBZY/3ulN12LP5nsMSt5+g6NVYXXd9ap9DXC8shSiyiQsdborFmnwil2+peqpt
gsDDNxHB6S2iqKFA4cIUZWtGtLwUkDUfK1Zg28sAXFbFWyhqMl75UQyq9pUb3heFTAK3TWAkxxHl
gA0cXsstXMSWYr3heEck3klr9KDDQRLQIdzH5AZvBrv65tarWcYdqX2hWdXwi0IHiGXr3FtI2iNF
iEfDmQnLgQU2xaqtIK8TcQDcdSB9M3lKze7RWKSGhSr7iUGdyhOYi7+ImOZKuA6Hcys697YvoYZs
zVhofh05qABi9IhdP+g7kiAxyKXwT7Qdm9LSrIg66mxk6Va2nVxt2OPZpbbjHdoAY5oPoCnHMzid
IAQG7meldgMYtzyoZDE+OHCJtWvx99HTWlW05PI4NLiYFP19zuGfWKIC1MNAZOnP0JgDka7HBgUh
VfVkTNG13c4kMu14KEeO5iJoxmbh6fdshOt2UmeNTxZCysFYDIcZuSLdn5opfdI9xkBqNvkLmUD9
VuNl++Dc/I9DGidm7H00YHGsv2knJK2TxflKZKGIf+2b6mXN/KksL9vUBLod6dg8T+OPMnPkFjkG
5EAKE+gVLR19L5+2TtLv3JxMU7JUwRZ6H8nv3zSl6I9BhEDFQBgI/byrzko4T3wKa53tNebd2NLT
nUyt++AXNN90KT2doRS7EzNdOjjXeonV8aFkjeqSlLR5g3Kyfur58BjP1J9I+HuNDBxGAuI6DMjW
O2kwZshV7Yl9mNODVzQKI0tv3mFHLP2JwNMdRJIXdxjBsKZIKPtyrLEVKp3aOy8fpNsSoe+BQI9r
uaWciVkR8hRrk9duVD+SfzMaJgufm/dP8KUuxKcmX2z4w7TEb0ma5u0O9VfI1upWxtUHSo4302Se
BbNBIgOhfq0itr/fZrB6oszcjjZg7cWbLEtQ89CDdxCD8m/qctNHzx2c3A961f+4LNIDRMgMrRiB
Xic1dVMtB7ec4/2SVwnaEIWAqHfc/SjqeB8PZNA0VXRnJh/OXd9+vhAdLAAxROOtCWbiqhU7ASWc
+pDIHdYTkB4tk6Kyz6eLOcyMhKz0PIeN3NUxo4TC/RF26ReOC8qPzHzaIEYUfusCRIvD+RQT60GK
yTLASXYdmusPhYnlSpdgPFpk03zAH/bX3/S9+KuZF7P4CFtHg3P1cwm3IaxJx29porpAxxydEQFo
Bxdpxi7XsRfXHjvSMMe7OXNOlhlRSbL1DvUnZPjZUerj4OuUqAgpXedgsuDiwvxllWF47BpATl0x
b9BN5cdRZA+4LznCiASoWviZyaZOrc4HMxnTqYTu1FtajOwHkOQUa6CQ44IUl3SXlc2LNiGriq32
tXNCrr6EchsXK/TZzi6NxuEF6km5MZ1FEs/eotSe0BCg+8sPZGwMB6cmH4xjm4Ky/txHbX7Osg72
1TClfjTEF1NU2g3RKneD4gRGptE5ki7UWxvWaVeM4wYlOF8Zm+GGcupHwgHcrwr5M6ntWxQVA3pn
Q9/Uwil2i66OdbhqiFXzwxkbBpzZ8FyR9gOTXd/ns/haLB5WeTkPp0XSh3WSaW8kWnNI89ss+ZTq
ZO5GacNxvp227zf3nDcd9HWeQSi66xL0B0rlqvs7MY0yZjd2AnsywUvPc+dHTv3ipXRUWSU+5Wxw
J8NF8heHmFXLbkqpAYCAMoLbzbQb9mGuhF/ORrZHC9In1knXqm89dr6NM3wqdUpCaWMftlNmUybR
RwdCOTatPm0JlvHO5jTRvTM4Pk6TaV4G9mYD09x5aYxhMxhjvx0aPMq5cueTMKJ5r40w772MA5Ms
o2hr8ay6tSVXCVYyk6z6rLSOZjMdnSYSvtEQ97FoJPqM9BWsBIcTVa7cuW7yuR3tF7By085Ufcdx
ObSxqCEJZOCngsSZXietay8YxCLyBz81Ywz5MpSrr75XZ5h8YfD+b/EnOf2vfR+T5zrSIric3+JN
yszY1xwc4c8GjTanuHmW+aazBzC/fW4wuOz7czyHT0U/SFaxZj4ZBFaVxmif3ba0z4vyvmAIOqFJ
OMw5Qk2SehhjhsjaF2eS5yQWgRi07tghez3QgzxOSR9fPLN3tsMiGn9OU+e27nja79/X280QRAUq
DQcPCpKi6wFDz5ROX+rGCeLeKgluXL7TeqEV7iJtBRq90QeP8GEdGdcYzfoH28Db9xv3l026IVri
dchxNQE3kSPk04KXc87JgczHvcr0Iwhma2tM9WVNLvvgi/rnBckS8FALSB3pzd/bXdjQDplzLqhy
WQZamdS3tHmI67E52rq2cfooI/WfF5SEi8G2IaDlmvWSla5p9SNqIrR/R9ek7VsM1rwxwUk0A6xI
EAAfEXz4J1yXqKhvUPyuur6Vr3UdzFIltuiL0HSC3BExHW+8BquvY24y99Clg3OLMXRc1U2LXO44
Xw97g1ds59bRV50RKE4F9wcfG/50Z/awkObLOaeM2MQ6pmQCLMj6dNKsudhL/d2oEXeOuqgvWW/C
AxZliTm+/toLWN0cGO4zoVenEPxZWBsoiBtSAwhnIDJw8G5dDmVFGw3bw7BSyEbEV1td4HnSyh5V
Db5SfzTKnyy+GZxubdi6AFL9nEaBzzm73eT6xNEKW4WZUaoIvs6N6K2HUpEGWLkctJyi2QmteRp4
4ATpKX1LVBTwZPoniVMY6OoJxqpVRRSYHO/N9T9VIXqYshZMYNEtygqXBfsGHTnn2Aow1gOA9kOo
lcih8+huziK8IIglZFq0n6AVvzKdJ8lUxCTFdZ3Y2w1Vjm79jELTeML1y9gNoughPZSduOuM6lIL
W+3zGNpkRSTgzTx4uABnGms8vLtpqik2MiPerIa7858aaUitAduwIYM/Vdq4mOEurlRLOw/pClzS
KuiZNWVR6qC6Li7uZPR+KqkXuqq+zCY1VUkoi9/XTGZr3D/hWOmBGz8IRaNTMyGyQmWs/a4d74Wp
tk1Wn5mczNs/FRM82G8aYFggqsCT6XsxkrDZZ5v6ok/yXutmYJiOnp7g4KZrI4HFZC60HfMVWHM4
9XdDrn/S7eh5Jtt1x6jxjnSJH9X/UXZmu3Ej2Rb9IgKcgsNrJpM5SkoNlmS/EHLJ5jwEpyD59XfR
/eKSCzLuQ1cDhW6lxAxGnDhn77Wtny7GsouRS4fkXKQ7UJ8JP2aQaNOcTmOXDBezCjPi4GgLEHus
58aTqBi8oSezDn6X7ZeMH9hXOa0LlL97UTn7ZHHyA4a3i9NGeqh1TGESht5bpJXprWffTEvrHJDk
X4fBnm9kwfLomHfSBtp1AyNR+C2USLlvhGq0tDBJCxVakY1tW1ChjLD/ude9RqjujzQgntqsNo5R
yfcjTbLIHYlK0YrP8/BlcDvccHkzBoWb6pc28p5n8PhnHFwEsKY0g1tJP6OUU/JYzcram2n1XU/y
q9FN0VP+RE+gU1tiu8V+kTSRPUo3U3Y4llCfn6VGd9BLqvsUrPW2qKryipwWmbGWFvaxWpZpmyZC
BW6c2IGOs2GsKVLroixvhGovqQ+uABuCc0I7qshgsE4isX7wb6IbzSACGZx8AyaWdIvC34P7oM2F
tzFoRi4GZVMPN721BIU1fkknettj5f0YBtN9gJKy1wb9PMlJHZLqycCRdS7pi/96kbweMA4JhAbk
Sr8Pa2vR9nVmUdHh8txGrfs0iMU59LWG59uZsSim9YRDn+5zwT0rcARoydxmSFiOTCaK5JzzQbe2
LQ8J80d+DJ2KmVT73bS6yetSv6+pNgJX5MUN8dMndH36s+a439aE0W2N/jWwptjZWC0wDL9MjC8J
Oe9r86uaa4esMM6HurTRjaR8vEW20a6XvbWTfXxt9JEUejN+IGtSHT0NBytP7DVNJwqxMmlCpiuB
ZyZZsBBknnO53st855bkBiULVXMljCMhpAlggNjYx0t+MAdX27QGOA6t2KZ68QBYczdnUXWuxj7d
JD5GkkIt/W5OAYdY9jHKDJuMWr0mGtrn/SA2eYu5GFBDBtSWrNZNbgzY+23nNNMWRJyc6jsrX2DS
2/ZNvU4kyRmgzkcxg+l13+Ab2Znj8or9XG5pDXDRGbn8DrHzIKrVCFpilCln9mxTWpuWXmejg+KZ
aFipGWse3CkyJW26CKYrAoWX7zXFdG2Ab2G+UIJ4X0xCNnyCcVPxBB/OI228e4SAQFOUzMDKs7Ut
XaWSDuyxlWm1X98vUkPQEfUZQEF7YgWlQjtak2HfET61B2gC5CmfrjN2i86R4xnbzsTfs23awb5K
WSf3c53fivzVyEzzuEzlviaxfDN1PqDGesQ5QAYUo9oh1EODTPaA8Svdm2Z+jxpcXUgms6CYwLo+
Vkhrnxm2yJ3vMcIs6VQm0WNtt9qbcDYdhgfGUiOooqYF3CnSZ91A9xIRtBYrOyQ7292hogqKVB93
CUod/rXF9y/iRxiToDcL2QX6IN8X7mI7yXR7lxGGPWKqw9JVEBmhzW+cTPpzEc3bIm/0EDzQvFWz
7TI/maoV/0rIw0JEcdG2fEYqL5bBnTXhewq9xfjiFN3XLmdk3F5nc5GBXWlkd8l+L3rU1jlwoUu3
JJexEfdo0j18eGzus1ftqEV19qr4e2nqVWhOKg48R5bbZPhW25Y8tCB0NosOamPpXz0yxVXJX5Qb
EnYnq/LXzXkuOYgaL/c285jR4QcMY9j9uykFDsGSJe24E+licZjnfoi1NA6Z58hNpOHq0phuZig1
b2y38s8q8wKG/twbZh7gTJbcLmu4kXcR/c2lMB40RZpelFdF4EW6CKK6KnbgImXx5HCQh3NCgVRA
R+CitAMoJg6N5i3brNAf7bx4tBcC6lIjI7kEJ+ompYHA+c6GW5f0BJafxQ+FD/pWus7r7OTfZ4aY
/3CsPPu4t7+QarVBi4GXLPNfyIc39s5CfeOXLaLa2SjvW9YxUj6dBd5wbODXCJwBa2U1Ry2D9H/q
lQpCeu0rfeHonqHMcAt2i7ASL4wRrNzPiXOC+m4HY120uwJN1yrzawEBt4jtypE86kUEJSRT5u4M
nP2kHK6Af7FiaUPKpqaNl0S2F/yUZQDMPyiA+O2dEcOqN3a0V5ehv0NT4J+ziam9JrpjQv8s6BtJ
7tUra1ocu3aa0cw6j8oGZZXU1nxV7b3ffzeKJToZrns7JPFdVjbO2/2k5uRblV7bBgQvpjNx1ufs
fRT+q6TDXBtqZCbfbI1pOLQw3i4Mw49oCGAVVOgxeB9yknMjtYEtu+DhcbQ9tp6roytx6ePmxfNO
LTrQgDXbIzepiu008ryxFlvnTg6XjlvxlnlUHYJcesgipFG1c62i8UI2dBHElci+gc4bWnvnKeJR
SthVxIDLDNCYAXdproMe0C4KsBP7mHkQkra0WLOW2jG/Wq46E/w7wTvpIe5OeeDfdROym5TB6HlO
cyZpXPu0JMFHS0xCYJHOUiE7fshoNNaeMzEJo+CsZHNgDzU3aJ+CQT0NgxU/DpgKf+3nDOirsCFP
FePb3m8GXnfKKW9wH+gPPbm8dm3rdtuc5LaNOVlb18IRCTZ6z/SAVHfd2yBacgOIRyn45wKhRTRv
6JrPZXqjWdlXq6QYZTkTlQiA10RMfdFBFsPmDlzJydcvirPE8ZgLsF8YqiBHvoDJ1Hn5pWB5ARXA
iD45xnOu2unsiIpN2195U5Xr7IqsemU6zNgm9unUEFcUZJNFvlIUHaa0a247c2wPeVd/t8viieP+
cakqFbQ5h1Cbs30x7v0yd80hpl0DVLBiG82tR/573o6dvamcwdgUqQ3XxiTUOJMKQ6Rlnbr5ZS25
s4oqr1bRU7QMHe5ohrF9Yv+oG//ZVs1eGWS0JOjJr+XA9C5nXNGYEWHtvK7FtpFFtTfK8ozn7gal
6ffKZa31lsQ+TjM5sC1M9flSpgDUuzH4tWkmFo/Grr+WKvkxLcLFHznOYW74W99SyE5MQVlmPflF
dy4Glmqh6KUoalRqjjN97COhTOORNn3hdTuj7I5u44NPG+idxsuLyNCrMbGHITHEr0b9qLqY4JWC
8YtlEb5lga4JlxggupYZSEYqZMckcVBtoQ9se6OHvcQAvEhu5wZa5lzMoKJXGoktave0JM5TPgi5
rxenucRqXoFKX52qS24dpH2ncbC4BtWUtqKTP2PHuc7RIHY9d+/N1OQOZfmPVU6wnzsc/cUQ69xI
+vEIY0fb/PqeU9UT+oSKKV9Lurjk/z0Mpy5CjlG1EJrbsYdf1V2tCDLdKNVfJKp/yudoOwg6IJgH
PFvH+PPvhoAzZtzgErF2ddJHv7BenRbagJ11Oy9SyCr8+BXKuh/AHCoTr0JT0PxlJsNY4I/rOuQR
uhHUmx7q+I89+K404xorqR5yvaaosRMyQxcUA0pYakc82njoTYDso012s7GK1NUs5GvE8pL6Tu99
4lOLgs5oUlqMzc3n0iysILKS+JANwNPa5Buk1huCdtL7tpjvkwZXNjOrJByyW9nW3oMeEfcdEYei
GZl1TwzbD8ONQ1uS9rVx4nSTwvRqPWX+nLHmx0WZPTvl9KxXA4Iu01IPaZPWR/qI8Z6a/qj3xfAg
Ou2fwvK7YzZ2r00U5Q+WOXyt4ks2tuOLGaHsKQDn7pDiWaGtF3kozWoJfDzMByCt/heG3nnwFCfS
wStQcETBIvGbSt8sfW5z5xc3rZeM51wJxAZecwCw6QcqUx1qqHjakiiASmxCNhSLCApBBAWO2fsl
6aR7a3qrEJlkUreuOdz0qQlGpeZzbW9oR2mXosoWnC1PEK3luWQwjk8j2is/59E72U+rY/2n2nxr
MjsJzI4qoG+c56KrXzDM3Xbcle/zZT4ufnav20t3Hark6FsJW4c3PJqJOYe94j5jav2tIdLySB5G
zNwgz8LCjeKwm9A6jk257Lt2tAPB2U5xAA4L6IVyaCNhNthVixtqtMWfy3K6VVG8a8uxCgjXnnYz
EHCWchJGjfY6cEXYTswr4Tg4T3BEqPDa7itJddYRY8tXAnAg6Y2zvVM1UyizUkDB9AZpZHqw7CLa
C3vot0LSf80GhlNcIO0Jlze9lvneMUvtyGR9V3xJeVOfxOwaW/N73cbpy4Tk4i7Rpn8GyFl0q+hB
LGRNovGot4kwX6pxKC6GqawQSYQ8O6v8TCyUci0Hw4FNpTovhjMfocQl/9tTU1NwZYrV/bw4d5Xg
HXAitlPFJHixu47bATpbX9PEHjUkAWisJ6uHKK91Y3UrpntD3bTVqPYjTI7Q77X5kMVltXU8uuBN
bcWXajYvxPoad9IzyIUYtGejnZoTmh5z61bw1f+/rVfmnBAUGGzo7vr2/3vvqV274lKeIC0d92Y7
IQJdmipw257CL9o7qDhsnVS86u3zj/0P5hiuI7ANvzqv5h9wqtgGPg6zcQkzT4+2KXYNnKFvwlpg
8wEm1nHaz4osv8W4y2quh59//B/q+TVwC3qDydGGXO/j6M/TqbjSgn5rrXt06sv+Pafnvu1VXYEk
mJ8+/7Q/BfRrDBydV4uxH3voR310o3dZ5xQmcTDaxPZojV7YUHkhyLhttRolmUKH1FoPDo7xszFH
L70PW4Dp2rSZRNPsllZPdrlCD0OiQ7ZpDJRcdUfXSdMJLotHHYm3PTH/5/zu5/TOErk6FZ6xX6Zk
3Dk2yRC0XxgUoqYJpzQ+55BlEPEt9zaVi9Nwly38Bl7oNCB/Ho7F0lIVaFLQv3DeCPFrUGyxrnk+
KYtbff38+fyPePbvuQZ6bX91ZmFQQdC1Dgh+020XjLZjPH2Ie6dIP3uTu63qFGUTSYy3Y2CkRJRB
T/W3qaW9kQuAboxcqa0aCHmE4+ewVIdAzd60Bbr4K7zgTpY/ojjttqpEgDwMKfzMtgwHi2XdRA99
jlTGns13DDs/CYomv4CmH7r7xbhw031qjX56AozUhh7q4mAQ4sachP21A02/rZqRH59BrGlQv1UI
9zZom791dTa8dDduCsgw8UV9jMh4CDrNPbdyeQack12nVauDE4bee6lFl5kIi0DZvHzg91C3uI18
MRXwJnjBBeF95nSYbE+dWvttgZoLFjQ3Xm3BdKs1huEmHjuHKr2CujHWVzX5+S2ISlotUqYn4hSC
GbQdMjz2tGE0hqPoy4e5idugye14XygbfVAh2/1oM7ETLakUbgTUpuvBXytPXpe6N7bG2H0TBTyL
siofbWcabhHSRBuJU3Dv0TFc3ITGsXkWkjNaFS7Zj+lCpElJjcxV72KaSH8MjN8cklv0ta9Gaauj
j+5vZ4HhQZYUpJqIQzNx2pOdinNK938PMZnvcshPSA/ENWuMk2ZN9XHEhJ+5UXWy0LKT/SGYBnjT
1SVdGJeF6R/nIQInRgRD0LelBTyTJJ7asrWAuhKULF9c5uXd0Ulcb5cHFWOXA/1+LfD7+i3KfG9T
VLo6QUIyLmlcwc8pkueRPvw50froNAPN5S4qH1nK8zPXK/oLpfVPBbz1DCGYRrWln8SSX9Gk3sV9
4x04IMuNEsaw800YX2Mxb526drfAz4PZEfXTYrVnqve677OL6w2vUBsQ1VeiD+p5ZExu9eIwyd4j
8xtB+iBuKydF+CXOOVrcUKY6ZOYJmoRWKVT/lbiptfwxLmoLBdRoEHAcPyo6v2Kp/Y3pJPeqnkn4
KK33FAzR1q3Bw8znmcx6IMM0MDXmMiUDw/1fXvA/JQOkK8Anwu6lM/X6OPKyuzhJ+ybGKtnMl27s
G7xCVXVG0ZPY6R2pFgDPasx5Rfys56BK3Sgq/yIy+R9A79+bDGILD+/nL7+08dHqmonMAedWAqu1
E43gUTMOUn/aD2tGn2dW6DpLG0FvW28Bj9PEWBgasKYqa6J7QjFkVJStcq8ALdTiJ60KcShhepP0
PN2QXGNOqNkhVeYYXpBLTjmy6Q75mDd15GQgVSg8sXE08h0npPtgoWu5q3V3urXoqwP1uSANjaH/
0MaLaANsZXuNU+cuiw39ONLFbXOFqciDvJ7JhjAn+772BU3Q4kEKTNP4SF3S57w7MrDso61ZN+Pi
Mo+KJbpD8TS58wlEywO7P41zRSOp6n/ivVhOFoqjMiZAEQX2A2Tf5LDA79+YrfpBHzacZUL/gpSC
eRGIr4auxbOAOxaeUQZMTT5Go3nvx5V5KWzvheyKFg30MB9xv18ose8SKJXhFCf3+uqEcJlAJoY2
B5g/W6Tp4tWbFK2RqhRbxxwZMIBbx7JlPipD03dJrKPyVgjDR1xOukxOhDuWYaL91bn/H4Is7EIY
N2Gj4OL8g7PhubRUOgTYYZkhDC2jiIQpRr9Yx8HIifhQ5GgyB8nvmffZD60ixCldAtpMKDC5XY8v
MkZSbgj6jTVOI3i2mxar1dZh/4BYru3FiOAwIx3LL7+0KPenrA4Gm0TpaPyhm7nYxFH86KFmzxsz
HLqOILIhFRt90r6rjiW5bs1W8QWpYfyXasgUf76fKOtMndxpqH6Etn7wzOrVSJutNCdIaQ0bd28h
lawibuFg/0yiKpA0YjRxh0juLInro2Ir8WgphjZM8YBxK6wtmwu9Q/9BTm3/AFH5bhCAv9q65Njz
954hMRaQSH0w/HE8jJmrqProD/YNEKYJvfPG7KZ9rSXP/lyvVFSd4EpzWUGOPS+gJ06D6uvjgmRr
IyyIHlB8D/kEO9Vm7BpVfXXrOHV4tDRH31Zr7Ffdk1Az51N5ZIBW79x2+cKZNx7tomany4meat/m
djpE8/A6TThbpF1cXMNsbrMIS1SWae4xG2qcyiZwM60gNc1zuhpjJwlJnVOjpmuzdCdgBPrGcj9K
v18nl1RkGqlhQGussCvhUroozbB5aO4T3KBL27iITpy5CXNOtAIV3x0c7oNuWifUNwoVx4q0pjt9
rNz+vhZ+h5y5Knc+a3NLjxfRTaYx4rasu6JOaD/qFb00jztLhUy/JBk8OkEzhHhJ2sghg6Msjbw8
Sew9uB/0G2ulwc+N2MdYYbiX2wxK7OxIEC7dwqR9G7vxPbGKApqVfaNFbX+IHryqR25lJg0yq0ui
x+XVwmZ6O+bjVq0KEcEEIDASVD6t5A/2Btr9Rky4uoWQx58p3+MKJGNRy46y3pjgKzvfsxyqXhar
i1qFWn5am4GD+KqzEbLK1dzmJAwvutd2hRoiT7H3zEKNpUq3fcY/zBjgG+ZMzGPJtyTywBrOY5il
V+zLya0vZnbdxe93VBL9I/Hzp6rEpU+5cO4rBjjTkCc3fv3GF2HTH5jEIaumI4IaVmnDrIPv0b4o
a9mmamau1LjDbnHUs+MHUWTZJ7OBMUez2cYXFhqDP24be04vK4MszyA3a26+TUcnPeq2Fk4IjQJN
a3L609FVmcAjNV9yB44yHdw1/Jl0MJ/zwWyPMzkN8Muso1k4NwlU5H0V2c91ZDBtQtm77VPQ8a6X
7hlUE9zlMZCRblRwkyQXa8b1vWVICeUa3h5FDQsgcuzVHmhca5/H0i34mISbHgvwO2E3198ZUBZb
X/kg5ypiJlv/poEZRNK6g7aQjLOyTH4qXb/63vQai+VlVu5RDTMJ6+Xyjm6SgteMH1v/bTbTm95I
qi/CGh7dzCxPdoGbpGxb86TwLRhUUlxrLpPJUEyzIFqobWcOnEpcOj4vN/7Uu6BDoD3K5W7dyz8q
egpdTLrZwc5PRlNxZeK0rxxoPtJKYCYVdOeZJ/xFRfSnmJTjwyFlhhsttLWPGhuMAnmLl23Ccsnt
BXnWngJyK32NsMibWLmYevXp8vnf+R/SPOgvJH4bYNcc8w/gQGs5UdT6rYJA15uHIgZ85sDSi89E
AAKSFfkXDSSuB59o1/n6psedskncOdu0PlI1+hx721he+BkF2z3v7LxkzARQYiIKs4POj7/qHdMV
7ZBEzr7vesB2br9pyn5bLihuUMTQmn8snfIt1/ytE5fbeqreZOHq4JOjKy27Bdsc/0s0D18E81lk
yO0Z1f/btMxhl7uQ/HDVoPXDN9AwjCXqnttaFd+ZWXTtkfvtqzL3iGS0IU0pAxiyOVHH4lma875n
egDLv6GDEbLUCeHs6kAOj9T/ehinC1uDpS1k+nzHR5D8RcD9H2sM+A7kAh8hF3K4D32TfAKijXRQ
hVnZHRa/uIkmPw0NWNajnVVBO41/+bL/oP2s7QodrTgr29LhQn04oyWpbdngQfgssnomobhFNm7b
XhDr2jG1c6I4m8zYOtQdQpo0nvqtipPllMUZJ6p++HzpCfNDv/jXbyMAO/GO0Rr5pVT87caeSNEC
5htlSO9TbsYUKeti/vAj493N0pNWYZhzJFZ+qzGSPQs1xhXv3cWjP6BJ6N5GNrktuaCt9ppH7T85
qsW+UQiFE/GATWwXF22yZ4e/VmXzwtnMcNXQ6I0Dcy0y+cNLltc+MRFAuPU579HYuha6IdeG5tbm
r3pav+VJZW31F0cmNrpFAoT0Ln0V7Jpk0qLXkgR2lgPJ5/2xNPt33bPfky578pak2xKiccoNdAWf
P7OPTaePj+xDk6Mco54WLbTSaTW3MBPr2Jzy+Ioe4G8NlXUt/H7V+fVRaxqUAEK1Fnb/7qcAiWNr
rSoZJrH7D87HbR+5PJ71VBgdj8OTYwTXpLYbRqyjCqns53/q+qd8/Hw8HivVg/Ie4eG/P7/D8Owv
aSxDpr8QxIFvr4zit1Kz7tG6sF4Yx/RR/OSAbvv8k9e/7MMno2PAvcG7STn7a93+ti4JXpRgaNs6
hPoByL3Tj6SRoB0ihPfzDzL+42+08Szolk9rzzO8tab+7ZNIQG3BN8o6LEt5J9v5i1lnX2uBYUVP
HfJcrX4rGznscdNqG8Ye/Yo6j5Yac4Z/C208kDMIwwIP67nqxNVlOLSSU+e/HEzmfzwRJJ/oTXWu
vAhrPuhbG5wmrDuUpo7bXU1SQWwULIGftQevmkAa23p7gSWyMVDacE8n4KlgdCNKwNaECX6dNG8+
gq/c6bSW+FO+MyxY0FTkCvMNQeSWed/GaCS7LJ6OJL/btvGX68kfT5r7iM5/IExwrHue92E1t1XR
xL1PdUesu7HrneI9rlaMa+2cpjgtA7hK9FWS0r4uwMmuXpZwyVqjzpK9Kd7KHHdHXErnYLqJecec
0yANninrNP51TXw8FdbfdI1gQ2yDv8n4SAAit0zqbP8j4d90gjpRb/RZ2KGB/ny7WtBydZ3ylmTf
4YV2yxFJgbMHLYFuDsY8HVe05WXlGBuCXiYnOn2+Yj8qcv/3y5EoQrgAEegfX8oG40MfQeKG2kKu
NaxsMAvT+PL5h/wxzPz1RXGTXtP2UP1+/LIQvGY5Qe4Qd1cesTcN73MEgDIpo2uXJz96oe0bWtQx
TF5lr11COf2l/PtjtrD+CoZgx3ccDzbLx1rMSLEosicOocPY9d4fAOf7HnbfJiIz1u4Kqg73mvY0
0CsP3vgUcZ34y1P4eDyuvwJDFZuGk++KPxraWenETauWIXRn696eO6Lp6jWwVsXntmOIvzCh5Tq/
pEExZ+6GGZvYi/LFtea/jTr+QNP9+lV8wyKMHrqa/jFqQVckpZkoz8IqZaxG7jcJQzkiRqqkcj/1
2nfTh8jVEWumG6goktRqL1ZlMO+N7zPbSXdGU//AHLavEiKt6gLRxArzHwgE2rdS7uBSjMCp3b9G
e/7XM/zFLUayLnia6wb82wbLJbxMpchYSURJHRMqVNLLxp1MEIJUS30jDS7cygf5PSTnjGmAsG60
+K+w0/94bfgm6YoI2Db4Lz7sn4y2NfgXdh/SFTuQS7/RwWh8vlz++yMA5xjOr/JurRx++0sHlzz6
SicNIyvG77kdbfrOvvv8I9bf8vdzkVXAUmTIonNHMcVHOb7SXCmMzmtDYZc3Xpp1qHLMSxWVx3bq
dqMzXkQy/eUsXn/tD5+J6xDXAcY+doOPZ3HuujFHD1XAkGPFruv3DKaYlXKFdtHpff73/ccj5GwA
+YMx1qfZvC6m3x5h02o5g3awLdlU/dQkrR63/P/SPTnl8a2yCNaKxqEk/PdnCKUlaUkNGjrEINJQ
y8ISi/eGSjxGJDn7N5//SX9+ZXwcp4nhmY4A9PlhVSRG0REprxH8lXtv3cRopEV0o1nIA8nDwsZL
MJ8Bm/jzTyUa6I+vzRDcYonOgW5FO3Q95H57lFLP/HIh5iIkORAbcZTNF1XZMphIujKcAr3Doi5l
TNdBuaA6Rt/bWegoaKAgQiBIKDlks6vvl5x0CrTFpxr97mYcXJTwUj0QK0Xlnxb5uSUcG0U6AezI
jXcds6cDuIJwsk3tyaDjVi26S3Z45Qd61Ot3rV8sxzFu31FvtHeDG21bjEOM/vz6NoOZx9D9JqWb
sxdqiLclE6j7OjbACWlftDxy7pepRvGqRQ8TxuiAtqoKaodwjjgGnjXUCXbG5hHb4hwORo8tl/nE
NGTeUdPbjUmQd2DHWnQfuclw6md05EJ/KmJzV/MNBpqyMnhEUXIZ0IP4pa3feHVq3PgDATpLMjnf
F6G9Wyi24N1SGEZesW8TwLdd5EJZkJoVjj2fkxrJKxIIrrfKu8tLHYyk36Iy6zwQonoSowZGRh8z
VohjRYguv9+mVToaoR4AglloMiiWZDWlCxLVV83UypbvVimwicSmHNUp8zVjDzS/As8a+GvGl7fa
22s53oIgoKPwNtp24FCz5uVKU2/5bpyE06HsQGZZqB4LYjnCBv0gVGx69O2ySToC6VcCNIrM0aBv
PmDf8GIULTkPOIWivaV0wzTTyf5UqQyTOtnAbSbRuZvJ82QTwbJYPqyLfEwOrRnmlVvz8MjINL3+
nrtM2OK8CaOafqKGhHeD6Q1dt8Nzm9W4PFqrsWRFbBFNoA697h/pKOSHGcGHMrzq1mikdjdoNlp9
x3ylu8Vj85A2W9WIux+Z/jzskyQvtsazkZLwMw1IRbWVBIF3fueaZX1beNFtHkN360RhXTSOQr3a
44UhVyYzA9emv6r3Xg2Bmx9Oz/86DVF/iH0bFBU+2hu8N+3B8saD7MTTsvTag4VLhk5M/oLI19iC
AzMDQ1T3dSKssOE+WmEYuupFKFHKb4EK61eXc9dRgEcgOU27SkUEGXGpZASYyS1vs0JNZ8pjbObD
FR3ut9xH62Qn5ZHAD4MG4oo/j3uMg9iWlgHUo1rMs5vaPz7fQv7c901881yNcI7iHXU/7MUQmX0J
SboMDQ8prj9H35vudgDO08719f/9UTQhqOOotemNfDxiVFRWVhKRb8FG8+rOwLhG62DD8WDRvX7+
UeavDsu/zzNuT+zrwuMAwKj+oSBpXKfp2JTSsFsNQGndfMniGf2mKOOVakV31mg3Vew2B91RQSJ6
PVSVotEASaKNnO+2VZGuBlsIvn6Beqr5ViNQPSR6BSNFzSOrWrZn386/CVX0JxBJKihWZ2eu26hb
Uy8sJOOAxKkW4jfXhnqKiVMfpRawg35rSADyrE7HZxfVq6mdRNGy/4mo8H2eSXnMnZ58nuSKv2VV
igJti/mdEOgEBpYO9Cfyq5kTgaeSZgmUoh2fr4GplaaHVW9v9FZ8z5s6DtEyX2NythAG8ys5+lfs
yO8zhS6bhaHCUu9OGvoMLCfRfePWGZ2XTeE4fdhPmbnJkemiM09+DJlzx9zRgrPV+JfFEgfJfFGN
SQjhyoGlggDEy0sn1CXoozgZQkme8S5p8Ov5Sd5uVztYMXT5sfcUE/6iOYBeaW5UWomjjN0L4B7Q
UtzTd2L0IM6xGlGTPZs5DBXdKaCNJqVO6V26JLUWDsNb9VU2jhl2NO3PgFGdY9kSQMRm9OJOkgZb
DsDPi3eraP1Lw/yTK2bzPhuxeaiSqNg6GRfpMnC9Wn/IVJwdEG4Zm6FBk+LndXbiyKRdSQ8GL111
0Az7n57N4GJLFHxfjV5qT27N1mKM5q1wGhTY+nhTWQ6vkLS022SYn7wYLXYEFCRI3GA2RRwgoR12
4gF9e3dMa+ud2ctwbhyXAQxhmAeLkOUiRlySdZN3MdsZQbPh8baYT2YDlTxu6coScC/3DJ9PGMpA
tCRIxsc5s5nC10gvv8Mq68k9bu57DuSz2aljpxFMJb0o5ZjNSaWs7zzSlQJOtZlMFWmHucmAmWZo
e5/OYckoVeVxUKGNOlqV9mC0ycaL8gtN1OSibNxi3UKxlru0D9hCYUNyD+EBOruqXHg1jKHcpClu
E2vx9zWeyZ0+VE9pD08QSygntDXILZpB3sLR4FRK5U+CQRhnFcYB1ZQMY7hyQZJWR8r7Yd+15mEx
YomwAuGTpgEeAV/GwZLhCddaDj6+mhuplp/RYLz4tSxv61an7k/jAaMTfCVR/MhLuexSr+HIUdah
4iivzFJceD+1TY/SZtvJSYIewr1se5q/H2btn26WX4rOEndMtshcjLEsfr5F/a/B8K8tCvgl0UTc
u1HXgbSw/l27RRZIC4TDedhz0SOamjdZ6haS3cUhYzg9J7i1DlOrD4zk49s2tzvIKj74Cb3mH6V4
6BIB0StPjnrdlRBuSFtgM9NCQybw1bx0M7eGdeOIDQCub7zhPOVOC9PF+4du7VYWXXuwNYMkH8+9
gL1qNpnuyGNj5dlW45FRiyCGNEv/ZppHeXbr9NXtvZ9ARX86mdxR5yB4t7B3EMR1U+s2tiGzx2zT
Ym7I5g5GevIMOtI9x5K9VjVxedOUxxHn/X5ipnxeJhQT5fguuKgeF2t50jzsVKVXMXLuGIDF/v9R
d149sltn1v4rgu4pk9yMg5EviqzcVZ3jDVGdmNNm5q//Hh7J9kjGNzPG3MwAxoGOO5zqLnLzDWs9
61ttG08RWXkcg7LcNWN8mye2thLT3OxcsY+EEp3L7pX298lsquZ2sBU8swoB2U1ie6ROMuoeVTS3
SrjJxw51MeCqUUvd8zhCvbIEchySG6e1oTT4ZrO4uI7d99F9KYR8SygTbLea91ao35kEmZ/VRCcN
QVhIzfLMudVxT5E6qnolUMPrgEpw1vOtQXPoG519zoIovS4md0J5RN9WJrKhGGDXjltoO1nhZWAH
XdrQrmTe4o108Pp1iAetJmsJEJaQ4FyzucLW5WKkixxkUz28LTVdprT9YSq6+RRio9oWurqdbFkf
ctUJtorflHa9N0i0/i/0p+Y/NW4ubRtPVXIDbGJp/umKzaPCnG1JhuNcNyDm6h7CD1yroedHE7l8
N9poXNXohT2jSkxKRwvTlKt5Qa68CO6vLTDtzEgRBxYNrCi8qMRKVybQKUKaJc+zlv0fM8DukCEg
gSXThX43lncAuJu7qCkO9oDcQTNG90Byn3tOFulyET/Aq3iJ3DH0lqu+zIzruXfxO1hO481dHvuN
gJbaT2PnDakBMUAp8AASRBXZhrYCeEyMTTleB01kATea8ftUV61B1WqniIWGsOB0mGhUfpwAf/kY
/y38Km9+u9Wbv/47f/8oq0nGYdT+6a9/fShz/vfvy9f8/XP++BV/PcUfsmzK7/Y//aztV3m+5F/N
nz/pD9+Zf/33V+df2ssf/rIu2ridbrsvOd19NV3W/ngV/BzLZ/53P/jT14/v8jBVX7/+/MEcpF2+
WxiXxc+/f2j/+evPaLoY0FCQ/eU//hu/f8LyQ/z6s1+mn+VPf/np4ZJ+NTTqKJZ/+9Z/+PqvS9P+
+jOJb784Nps9kpjJJGat+PNPw9ffP2IZ7FQYBTBpWLS+RSnb6Nefhf2LzpHLRWyiKhbM63/+qSm7
v30ITzspw8jSgA6p1s9/e51/eE//8R7/VHRE2sdF2/BqlgL6H6c8MjqDAQ7LDSasYDOg8fzxlNdR
7paKmZW3Yf6dGI8jnaNMG98mlm3MijXSd6+MKs+Gj700mUXwXzGA/rSM/OdX8KflB8jiVLiSV4CO
a5VhRmyKkDk8ctbTtEdL6jv1bdy95VYLs2CBgH/+69f5f+8i/p/cDf8LL/RlvfP/v8ZXOBLiy0+X
4vOn3Zecv8Kyjxdp/j8u9OXrf7/G3V/Q/bsmhLPF98Nw8O/XuPkLi20Gxux+bE0lT/Lv17hh/oJP
mmNaJVoH0cGScPb7NW7ov5ikIQoAXkQMLGuxf+UahxSyrHX+w1Wua7bJg4G7kA0zGvU/93a2DpNB
t0QCPVdRYM9+B3FX3bJVfNQ4PndBUb+EAvJkDWRyX2UZ+txhuGM4JE5qYG7icNEpNI177EZsol2p
M19KKz+ac2t5KH60EQBXgOTyyp2sFelk8652zeROuqJGD48dxs1D9boc4q95iFbRpJp3w0jRHAsx
HiJdXkewpUMwk0+2lX5Il22GhZmhL68BF5n3GJ7f66qHATulYp9mN3GT9vcNQymWk7A9gDVtlnn1
E0+4Cs03hCNJO+vrA8ODupyPqDHIaXRGDKL45pB/t1An1P4e+XK2MRMsxiNW0NJxun09WTbtNTt5
jwh1Yko3xZQywNLIJM7d+GtM42nrjKV5JbUQHx5SV/5Fs7luO+ZIZl0EPNx96Y7RxazEV5mGz3M1
9M9RbqJdW0Z06bfsq1M6Z7nPoTggy0OPmof1oYnrS+6w5p2nsGVet1OVrtkq7DWYIMn8OidR1UnI
zA3Vx1zdQyxu91lZJDuFPDnVKY0bim/sQW63dXrIKjGMRvQlKVDDDKC+hLRdoIYilTd+NPin4Uq7
D7nbpPzkAR2jdoukGus7Q59kcuqdTRTr3mCzCeOLKm15KsTBQEBLml2pAqfpMEEoyfpgM0CiYSRJ
jCszHwUuwqqws4BeGuuUTWiqQcwkysLBWsdE1HtjRfxkEjmOp8L5pKhsmoMeDkfmE18zyq5V3nwE
A9O9Aky5Nwdd7zl1DB+U/sS3cvAxvI1yY82NASB1hADWYB1A9J8+JtqdVvfDlYZNnx1Q7Oe9RdU7
qA/KaEXHMKxcoCoFAT0Y89Z9Xx6STMnXYZlSwFb6tSGgWKLu8TCxWhunQUJYVZjqdRv9XwnHZiNE
ltAN4lxWqhiaH37GPdXNWiRZSa05Rpu+t7Ut2S2gElwV/HBUz9eRgau0ab+Lseq9QjEQvJYNWWTd
yMDWqYqrpA2Lq5KVLP6hUl0RJOTcYOZYc2N3h2WIOKNa8aXdMy0oi4sIjcjH2zcdo0BB7NtVN4aI
hvOmDVwDWX4+wdhsSJLoOgV2d555isxZolV1c3RytGbotata7NQAsmgZdpdoyiCdpvqrZffaOgVR
MwMiKOCsb5WKsUyNQJC/pNf5QrdUZUorwsByrIcH2n0FD5z+HFWEQZIRDgQABugyEzNXYjQfnbyG
jEDfvB2wGaxmd4kkQi/lhtPF6FFYKime/bK33oDKc9o05ym09wCOvkTitL/NFMJ8xDFav5uBDI/j
QMK3Ot8AgJWjKdbVEjhn453GC23Q4irJbRNOyUUbisOsLEjUHLk0z/+nLhb7qqmqJ3oAXLaCWaqS
meWOXMabKQTvEdB1OkNxRfwU3ofcVm7ZbL5K1K6FHcy0Q/Od4Rb5u1ZkX1ZS7EQf13f425t1bRVP
ZlSUB4XUYJiCDfpYcDAU7HTeRf7miPjDABvjzPdVZPnh1FUnsw0gxCNATCVO5TRUGCeCxYYvFdQM
FotyNeLY4eyG4ku4lZukKgRpwchCYd6TDVm5iUcmwe2wHsfYBrobhutaNLdWEwGWkNpXI8RTZ+bT
JjbT8mCVTMPMAbnsC4qh+mAFaEgrbYJ80BET0n2PHcA9CVbOK/F4+1bCvmlOKvSq7fw51GdYQyga
JgbZMCWwkz2xmypXFe8y0hDG52l7pZbZqczddjc5/SmpEjpdBUtLLsvHqMa0Ghp0TEHCpKPbde30
PQXTvW3G7CbmYpcS3ZTLdJdK59MY49gPg/ZFH8ado1n3iavdVd15HjSVFLjCjyyarKkjqDCC1gdC
784K7uqKVDS9KgysNciSZInfB//RgypGsepHR7vKQmDErRozJR4g2WijH7b5ao6b8sCzjeBzlHPS
fVELtLiE0QaxTpT2BCJiqtGcCGYojh29BhMTxEmfxHreWYvaNbExv5P1fHGiCq9KzdGOfE5wZmxZ
STaek1vnpMlgZHVi57bxXTpjzFRrhO/qkG4YmLApAk95UDAt8uvKdhnRAZPUE18JuXyZLNEXr7Rn
A8bpqpAgqpVCuzSTc4mFdWSxhDa2bhV/EPlHA2GFhx32A1Sb4aZzJSzLKkqxRjbBaoYHF3aIUodU
k74cGPq7UX3TV6MCXcSm6Rreo2HESYWjHipPd1NRWEA+N24Go/dod8EiN/G8D5P5i0nIijb+U2i5
AjOcsc0sYq/PIe3k5vhcsVoAa32fmNi5Mif/rlv3sxzjd52IPZ982X1VFM3CUL/Yc30ynQBg8pjF
a0sJzkYEfclSUmBFlXxWDHs/qmZ7yF6d2PhkCludZuuE4DnxHc5qRmbNa1LiPjJskKvzyBOPcKzb
XkXHpzHnXfXg8dYTEIpR4u03EZtyuuhcwJa9bU232Ldp1zOQZvBqtVRI/SFouLwSbd4OOUMyZ5cB
DDjgxcJ1NH3opnzp0GcBcMKoUQfKF4OWm2AUV0ldp/eNo1OE6IdSYVKrcbf6GjOTKxTxbDrAL1ko
yQPlkdabuabpPsVoOWUjHYy/HYijLMFqVLS7dIoxEMxNz7k7oKoO58hXy+AqSQQG6onXtISsk3Lw
xG+CAPdM9dLB+Ci6QV9pInsqEG2xMIEIy2CNbGiQOX5miq/RZVYIMpNQ82LajSoJJKpDGIFF+dS2
31ndI2vXzHup1mS4DNVaE6Al8NVg5yleYDXcCLU6BzUTpdiKnhyHCXWJ2+e+xsZgyO4lRwtBQlHH
ZjcoBzCEMlsFLTP6GciSP/YgUsY2fQRFn/pKFTXkSgEsbeR3W+F0bwqwStRYXlN6BGfoq8lq0m0v
ce+KGIFuO0GoNFUA1LCYjQxaWuJwKLW5aS2Y8m2MplKa4rlNuvYwdOLYS0bHLI6wPegC4XaybTII
qm5I8LfalG9qoa+nSE02TMS+AGgPjOS/BkEQkDpN80aS780Qh4HdKMrjMIeA1OQsMZm1b4SHDxt3
7j7ciSFeM3vGnL8GFGREZ3pELhJAIX8oBQi104rCywvsFrbUZz8oUorRioxWJe3fTSN9tyNmQ3Ve
v4nZ2Ql3PPXB8Jn2EqNRqgbA9JiwDuOD5LYzK+W9Npk1SsysSWE9ONFIPqWmYZw08WKqavsZ9MgF
8hYVs8YBKJv60ahzIk7mhXIkNqStmO1LapjxtkySveOMz6ZI7oOrBi/LrrGba2XWv1NHdbYLHiRi
4emK4BYonD8TNulDFTuDY8P8SEkzLqjfIDxFikMWkJMcrD7bq2wlPfQ9p2LojVM3GsfeTG4SgPPF
DPrMik7IeyyY7fm7G2In7OdxrRbJNyG2YdMR3RR5ACvAEFEgZZqTeaUmiXjOzRtZudeCgjsanGlb
lOEF3m6Hk2a+hXl9o7jKxkpneGGsg4NuAhqlRx7RkW8NSL94qFd2CwkrCm9DFqamSpSF0d6aTexX
wv3I+mZN5ss7sKHrGmEwUsQzWv6ZNeg4M1klb6RhSSCQsbiz+z5HrRf15iGUsDXNcETEnUZPaUMy
ZT2fItOOPCdW4o2hH1UdnkoMsg5UUXsdLnoOni0kKXQInldWXqxzdRo2UzI/Iuk+pRilSoq/VVVs
RVmVS8JAupgfB3IBqqMTXBbdcgSZKKG2N2bWxnbMB+NYbPv4oSBrfTO4wT5xUZyPVYDZbX7rA9qm
urh0hfNO8s2DbcitmZswGAkP4GgHgg9h7Y1TEsAWeaCmktu0C9RGgWXChHDeOsJBD2rwViRiPGat
nq/63uTpJN13k/B3n4Ob+j1AJkVNM9YEifVGdQJOyHQcVE5MA7vqjQhZhEi+23m8ytjwbad0C3UI
WX3FSUBjBsxCAqgKtINtZ7SWqoqC0oJwqyfvg2OkHoJ37IFU3qM2XTKNZEk2HfdGnx41xHNYlAkS
6XR9N0lsvBrK/ErynVkKghqYeICGwj5GpbWRdfdIbCaVV9Hscm1MvX4AbxM8yKk9V3GjHVnKk7aS
XIcjT9HEdu7GnvAKgYwe7ChbdlJISCAn6lrw3MQVHqxVyWXAOXEesAOsZFnINZ4regnLPAcBAD40
2s6qExxtok+ybdTMTzAgbqKpfSf/dgTcaD+Uc1QfQ919lFODbzzsar8OSmVdKfzgLS2xSjZXE6CD
NsYOxyvENKxxijERZDPg8Go4Ds+TDRzKGZ7n1JrvS2R7M+Ehp2k8T0YYI7GfpJdF2moAp7GqldDa
sVuBEkMFIxq05KhrgAzmRbQbQPd6ti17v3dZ/tWu+1XoofE0aG5xyGcSw9OTnJVxKyULnSXrZI17
i+JVRiwgNArUmU0Wq6XYKuVuDodtVGnmVrW5z1tHw1EUIEUfB4Qik/ldKquoa884QJPNsDigeMz4
1cQAHs3Iilfm42E+OYWW+knZnvIRQ3dhdnh/4nxXLZP+iW7LEeAS5aPRxhR5qQMAKrQpWEYyUHS0
3DpB815hKpihIHzPtbwzsd0QqcIkMNnBUXkN7F6stNjejXPb4jhzPyMYzFSQLuAVHq2FZLtiuvEK
tLIC+Hr81OLoeXDoTrqEZy2cJEFXDWe1j+Z3IXkAddTHHhnKb/rk4sJkbEMPXdxIM2uo/CJ97bjV
i0LuTFfTbmXkw1T6EmtLfshI6b+REzjiPH8WcDlxnOub5ch3U7nL2Ke0S8iVoRXfQdjyrDYc9sAT
pVq+ztO4prfr+xUEt2+IkV5tRaS8l8M2TFF3C0ztOHiTNzvBgFWN1UUrcEmN5bTD6baH89lz8MJC
KkOiampy9dBlGwSJaGsEDNEpyts1CdsTjAPAYfZbYdjSK42mfBgsUrl6naakBGgDa4AYV9uZMZ6p
0Fsis/DBilMH0wrxqjvSDPGlp+XyXwZyaejyx45+hUdst4rHowuMf5WQNLvKbPe+5+DS05aBjers
g1mebJ49q5pMdFWKWy2ne67H8oX+cGfXBL23pUu4TBaqqz57KFIINPVoFXTYMEhGJhVtzoCIvR/e
YiM4j3P12VnFdu6JdWrZPUF/aK74LaxErVx1CfIdylmes/aDNXRYdAO7WvcqtHl6q5KvKeopX4k4
/ahznb2HTtjtLKfDmOQHp1eeUX63uPqnk61xyDZudqjM8anPg5ObJSC1dbw/oyKeO3nbpzolkzZF
flOMXOEOV9gUU0kY8oXXTJxKjE8rKdiekeJz5RCduJ8J3qvSPtlx7W9KZVrE/Gm4mcf3sXOGU7XU
pwVoRRkRLwnby4pV04vHtPAbO/JzB093HWEdQlUTXvf9hwUO1i96rjdsuqhybZ14lqWwi97sJVeh
cQZ0P5W10dUahf74jVG42kQUTyuhkmitKg9hhrKDWAK4YftZabcRIo5VK9pFAWIe2mpW142W0QPV
t5VU1WNg2oy1CGvRQwTGwVCALAhS45CZymEW2hvuvdHr+SXzWONt1AZt4wYwT6pqDveh5eCOL1tz
qdgr/yoccf/1IXySJMspSmcd6AzYXwvpPnEYgqSEjuSnyYZpggLSmT/UXgc6mTXpHdjNtWF+1Eo9
bNuEJsBSc56JKUl+JBGs0z54cIRE+hvEryKK7nI3hURd4V5MclA6aFS8eMb/2y6JvcLeLEK3Vcfv
Ado56LhGylVwxSDJZdQS40hlULriFflDTvEY6jVITZe0Mz27dC62+ADSiKrQhiKzIbgoAjhaZhgI
Na4lPXvSJtNkukgqF8BGehj3mRaM4jvft1mGS7jDlKkwqtIj5HHQAgiyUrKrFKygHdQEu/QQc3Qi
jVjib4smA/GPftGNPmtg6Oei++qGhqLKSu6BAefYFfRNxK2+jochwqHK29FyXPZxeI8+JUvTzM8M
dfKoRkygXO6AwCOKhkvoEjLV0kOI2HnsGn5iOUPbiIzsRR34ifEtXRAarDWzv4dhaG5r92CybPVU
zmUvVxk2moWCxksSwpXdzWya1nOlMJ5zg3M+R/FGsXmW6vONU0uW7FbxCn/4M0ZLAU1ToQPpl3KM
keUwpyubNCI6iuaayS/d04AIqKDKmiYUFUFrCaY14F+6ziH6cSbPEIefVIdvi2eISxOFVmsnEouF
L0NFA3MOFtNlZMg/xv6RxLscTjlXiO8IYAZtDvar4MHLA9jxqPAf4M2+OFw9fpNPb20tnrlu+YXk
9uxVc+6lJLXQ8WmHIgjRw7jNS0dRZzNd8tAe+CkV3VhwMZYVp4Cqv6phNHC2jSZ0V7KZgqc0F76c
w2eYxxTDd3SgZNJ19JmN8O2CBCCSPk0Ujdl14NK/IzkAfuLOGNkJOokpgBzYb/6AiozEExwu9FaX
pt/SPkCb0zu6vbnu15o0X8qweC6w8gGUi32MJPiVQ/GqKxQflNOG1/fTq6yVs+vU16VO3FLeXeWt
c6bFwfqyXKdum6ir0EHxqlKGVc2hKd1vodCOOy1SHTvvQCPEgDtL2EeKjUM9EqFPMutVV5FNNejm
x5DgzlTUaW1OIe2+U6cedoaPOF34tLGnuRQMgGG8SqdFCQpFX0fUIShCDz/+SKwSBSK3v89e2pvj
+CtbJjCoMD8D2SD0Mp6Vim8MFU1fjUx/QpuxpzHgUeliLhid83F0F2sY2IFKDGSIhBBfrJKB1EwD
7GJYaMtNaaQ8kGtiUWOAWy1nPWQ/HRGeuG+Jrwt58K0swmdWZee6q8h5nkwl2w4WVKxBFFQP9tEs
xUfa6qMnggpWVlAda57nZDe0D7E93AcTA5/cyBO/Dw+qgZCD6J58XTv49xz5rSb1DdNIfoae2rZs
a55b1BKFM34sTF4N8JVPBN+yQinea5UfDy5g6iONdVOz9oVMIKk07k3UJ/exAuuObj/zTAiaaXiL
H33LXqlauWXYeBYplyvUCAEg1bzssFYDsDDR8YLfRYBHfBY+Lqi0m5hdhqdJRfVCnZlx2wcHp1DC
VUaQ2ap3FBWChlcj4PZaaTurdTbZUOl7NaSIsXet5d7qi8OCC5z7R1OeXJe7fOY0m23erKpQCk9T
46splFfkk8wre6aEz6EiZ3bzNCfjXahUn3HiSoKtqEQa9lYV62SS7uJ7q4juZ1A6TZjeJza/t8GE
KGhUW7s3vrqy27opd3ZaAirO857zejor5RJnL/tPjBHrtqEmnXR5icSzMqr10nhCmieJQy+ftabk
Gdb0F8QQOvkfwHocKtcBRAN6C8aBX5UzrPRKsbyEXmdlFPFth2k1D8mwdlLND7FxQhNYkkohmrtD
8UpsZ+HZkfq9jA4MBqar5DY0GW0SKUOyrEM/GpjbCu+5miez17fpXYCEsDbT14baqUjYYpgi735k
4LBGsdcIMJF2tM7nmJfVzTTw9oZB8hHAplzRsnGij19lOTK5rNpLkLHgM/itByHZb7mBnajhl9aM
KSHYwjhrNay54A4TFOPOliu1ZTKCrq3DDdt/585yFkRLiq1lXlkRm57K5kFoimjdWHyMqPCHQYsO
KFPe8NJv0q7isSfgq051zjkdvE4ucla7diCK1CE4i+uM7B8ePpyqFJRkAAjdqzLn3cnmnWExpoTW
FxGGmKJvihlvT8ZuNhM2WI2Zgt9kE6SSQo/O5qhAz/Kple+sLLihGBdkgWVXs3wTGvlsBJoerUFP
6MV1rtOWJGl7BFNUmRtzFp/4TKC/jAHO9jE4DA62FVOxKt47A3CkfQvlsvf0ptE8OZtbqx/Rhwf5
5Dtzea+oySUEw0s6WOK3E89JDbEadqzwFMOaMorHEtA9IrH8Oxf8R1TxUT2hDVezkxnyZnQVb9rU
D7tJ6b9ad7kpBh6oaqKc7Da5tNYNb63OKayBV5bpEokU7ZhkPrMKv/nt/hEQveg9aih+K1kXnxDo
SZlsSEVrbPE4jjyj+oCgO4D7ScRVPZI2IJr0NnG/YQp+pZMJ2TLSb0Qdv09VelA6+74Ls9cSLM6a
egtvb9FB4F91y0DCsVkkN0oZcKeNPrY5DouI37JbMMoIlyZZuZRJeI0knlRTfBF+APTMTUrGP0bZ
UV7p59iyrhGf+SlQJ2/KEA9yFXKALW8Wm1D8XBWpS8rLhKXDJ1+dSE+L2i4LUdrDVWoHqOazIg8a
qrcIvR+u7OW6JshpIdOcgH1dqbP7Gruc1hO7hlUs48Noi/OQmds+y1QexCJdO23pR73Cw8eN0AXz
8Her6UhoJbMn836uodwrFcu1jPddG9W3oWwSSmIBini5GjTklSwLfG6e13pgjUVcLMT7xZ5LRDhO
hJ4IRiJTCYm9y03k0BEG/I39EETtsW24k6Bkge1S1Is6xoTC2AF0yYzf88BpxWTmPmrS3ZxwYqH2
F+TeBIdODS8IqKEZVRgjxDtNM8186oRgMohwwDRBeBYlgmV+6IHLdhcXCmNifjlF4H5lw0MP6fvH
7crWWl/1dtH5dpPfu6xQrQgAh2XetlEPp9zGDAuTc8eCXtnMaoEvhsk5Eyh4ki6U24YV2DAon2XG
/TIaJUHMUvECQCyQlLLtrI0oQl2bzCPQhRtsB3QmZbp3X00kYHDvoucaUmlJd+bJoR/XgZvdVh2a
v+6mXDj4wIMe82AEzm19qmlwH7f1jaOX5FVGrDdKXnzcKPO6iMJ1XPLzGzYtcqqEF0v06F9j7UPD
ZufNoXJJmmpjq2R4Aera21MARtmo6Jsc48lask5MC9imC56Tpyd84jroP7rRgvUf9gSUT88jvFAF
8knNDo2nJN1UIrbJEN8GrXs07GGjSzsFqaXupJI82D3LU61a64XywaRiN/fJ9UDT0gLU8GdRX1VE
cwECAGDB22j1m5Hq1jfja71nJJ8b0RFd3glr1NXi7Z8r51jAmc/S8dwggUpi/bVakLmRsuQ+6Uee
YWuZG18Z1vVVpbaDp71mjsIcNzI9atRX0qwk/L4np6aqI+BkBTeAqOKJuziiabSLOyeT0JwAC2vS
mlc0ebzH9MyFThwmcs9528KTV6dVq0QgPvN+9PB/nhldvcuF9GyYyf3cZ4VXYu/yu9l+08CDttW1
psuZfoF9qNJyGMHTqQ+6JuqtlTkbI2lfe/VpoL9fKV11PUtuRmO2LqLqdwWs/oXwfjMOOtwWlXGH
YRNXWVGpJToAag2mC2GEN1r+jhaDQo7LlPuAat+eD4rbSyyUCqQibpmhbaadhKbMwLL1rJp62iBe
m731i8Tt4OEb5tpv4jt0BFeKUl41ec5B2UwhS6CFvs9TfzlzVavn8I2thwrtQhnBymvNEa24O7xI
nD+MDugdm/p9dClWZuYgPtCSNVrxdt1COYaejfR+FAGLSmvySv0RP55YQ02nIXf6yG+h2wFS92Jz
R+gH0b4R5FhDAjvsZ/XaDLu90i/rzWi8S8LqUM0MzerJ8IpQfSs64AB9Ad2U7BZAvtScRqlcmrnj
ZB2ASzFaWEGBIHonGveNazwnCRN8oaCfRTeNdzZ+5Vp5jLPGQq+SkaZL/2C4ROQYZAby5LUrf+io
1fUAh5JlDXt68VCByJfmSLJt0RDv2p0nV3A7Fg53gFJvjRwDUg/5Yp333/GwlLsBm6vawIYVIGMq
EllscuYuq7Sad5PNYSiaAsuE0jDZNcim4wmSlhIFz/gUTzGSd0AYfoQY/V8X3/1PZHV/EKb+HxKZ
6ojd/jPtXRb38R/FdnzBb2I7xbR/YZrxI2GMNd0iE/2b2k6xEOIhtAM9B5pQXQyff5fbKXwIY5et
cp8LzXbsxW7/u95O0fVfsLsaxEiqmHRcIf4lUamFS/YPgjuLZRbGTwbBy8tElf1npguvIRrVjtQ+
RwCshDN3HUwwckm+cpgijDGhSkYYXddxDNqPAeqPT/nxx4///8d/ZW59MxQ5M8/l6+3lj98+bSQy
p9SG+Ldv/OMLjGiozm5ONdmlx1bE9WNXCfuOfCNvULTq8ccfFIEtqdgs7cqb1J0vMpPTTTIm2Z3t
1rcSa4uJ7XEvDVf3UDRyvSO7EyGMrcxiKA422TeLdFx1mdL4xcyU64XItR+yIfvLEAkTFNc5G53Q
1lMrY8gwA9PRVGVrxYNTTG8DRkqAKWm4b7pQ2XfJnF1V6AK5b8ntIhu9L2CoEPhRb5SZVXygd/ze
Jv55M/CH4gjbt1krZDrcMLplEuGKO8z/+ykFlJG4dQnZCCFBQuTJatKsLbmFxBqHVbIpRpnezyoT
F2ec4jV9frGRA3lOqTy7BCucQkUPTmVZaCc7OCQN7UXmTMROlK2xq8b7GBItgjFX2TJrrUqjWwPw
cnwjctt9qFJdp5l60mOETDyc1bdMPQ8IKdo6HNdo4SjoZetsnWiZHMPupGIQ+kbobCh7RPeWcNgE
j5s5FcQS8aiYrlt9qZDMcMvbgWKT5UJPdBY76NHrMvvs0l0fc3t6tjrd3JtuVSPpy9bdwiIgRLlZ
Qk15fujGo9pzBGOIP+np8IaMgNRJpVuXNQICqdhbI2SOUxXysVmQ5UkyRMx01avCkC62lw+qol3P
uVnk7TL8mp6HXLtVIkxoxdJ2O+Jo6TaDe6c6jRrzoWl210hz7NUUk4rRpVu6Cy6D/qQ75TYii0dP
bfacId2hmSBGoPNMZwiDYLpnnv/1DHa+YY2aR89thhUGfHXQ91+yxaKWDSE2VgR8xfyh1Q2Vs91+
Cy1ZMWbdiNJ9M4FjeOQ3O8oME6Zds/4kdewlF8UH+GFSyIr0pdZPbpV/MfCHgL9EjLCloppj1cGQ
u+2JGGrOWiYOcZ+rW6dyt2NcK4SFEhJlI3hwWVwUCCvxY8WFn7B9tAvmu0qEtgYh06a352rt5jb+
Ncl73SXmRZ/07GqqXfW2busvhTXuoU3fAZli9xPwUcPcFLtKYwCcWc5+MLUbDKnxXtN6VhUhCVDo
AJ4mxo0H5s/hxqm67aQc8wawLIbNOyflWm918VrMrbsV4QMdJcEcCT2X5LktQMqffvwRsUHcFnH5
7NQGw8CMlSAzA3oGKgGLsAZfVhf2SuPBNXt8SIPE25WfixYqo6VK+8mm+sulbX2xCM+ZTneD68ci
j69E4DAvhDaDf3aJNEcc07cIi8jOOJC6vW0cm0LHII2JBmPbwJfiUP/Em7hc6Xh1MSPvhoSkkYCk
ZpEfg6G5H7qO+Hjb/ZQW5GAbuR7dcK37UPbWpHYdXcSfzKKp89teHrs8egTMdlL6AbmMM+ZEiow7
Kw6u8sTioLVxicZNQR0/nMtwOAcie26M+IPS6sLxjRStxItYcV/WAq1REC6aDBanMptvmSTcqiqT
Duodv0ICQJAGwygdVyaSvuzJDhR1dYzagWNcLRmbW8FeKs5LorryitynzZBZ6IprtH0ic4oD6yw7
Tjt8zHRHEMGXHQtl2P9j6ryWJNWhLPpFRIDwr+l9lncvRFcbPEiAcF8/i5obMfNwiTLddbOyQTo6
Z++153w86SggEEdgV8oba1vO8y3xHJw2jGZOPx9FGMAnc2SI1/bPid9Fm9kySu7j6NlM3gNrQhno
zPhwaFdaWboHWtVjlCToNoL4c8onj/Qdk1bmzCft7B5ibuvSjrpTvlzklB/nwh72NEPUiVGAB3JV
6sHcZx6Ch74AUw3durefx9wPr6qzn+ZiSfwLCXIJFX6FeV67esi2aNs/DIlsEeDiaxxYJ2XjmS4i
Kiiw20DGqvg4hjTVkBp8g8ZryRZjYJk37yN17c6eCU3wfKyV9pjB4+OfucqWxsqn6XTTPidTgRHY
ziHoctMk6D6q8KMxGdjb9hN0NPrMOXrdYi5fUQDcdVCTJEeDuwszNGAxzYB+6p8KWWYUvMjUYkmG
YRD+bdhgX6pr5RsRzR5BnPgYfdEz41xL8Apo3eXNagH9TM4tz9VDI7MlSCEM8dKrB9TO+UbKzicH
gwBHwps+A5NAXSJmbuE8HdzG+RNG3TeV7D5KlX1WFuJBWrjIPZt53bjqOY28uyBUiOpXUjSkDzZA
Ukix5PsNESP0kePy2p598vasD1/M7xKfHmEb5jlvCdJVxccYq69oKmiXmMNDouAQC6JQLCM8x+xP
yqw+RGyF2zE9IcdYEkjEDdzIvkfCiK0fXa7Perr8oNABgeBlCMtBbOKE7xjAEuAtURmvwsL56GvC
IJuge63S+Kukad5CHDTj+D5XT42KmbSF7MgZdudmYBQZnkYjmbcCtjH6kJ6eszle/Tx/M5rZpHGE
UrSwbtieDlbRPXrxfiCGaktTHL0DCQZ1aeFONh8nXX1BWF/spewxIvXPhVGp10iS7iEIBKCvQX+c
rocg3aO45sO47YgiZKThI+kW03au4xdrMNy1pfn1h5bYdquQN8+kZ9Q/p36K9bV9zUXwr3S/ivxC
8CmE16JlNMi4LGPirJeMPEnk9nYim1D57vTI2v5nTvpfHiMC9HUNbuxw1/BEb8d+0utO6JcAddba
MG17UTvuJqJ60mb86oPyVTbeu48+x/YVTXtcimI6MrxQK+ETtCck6OLYKbYoiPP1MC6d0a74N8Uc
1BN+gczGMURgE8maSE7YSW6NFd5cOsAOGHKnDf6Zc/ad45XjJFdf7CT7cGgirusCsVfucuK23dfc
L85W9eUUZAhqN/EPNI12dUtkp6RCbRwTUPuAEIHYpM8eUW2W0JWOJ8jc+Nm5Z6rplhTVFZcwUpYK
EHcLmRSSCS+cW23p/Dls+KwhG8iKyWrofJQYSq5xCdBxNKMDWomLbbCX2eluNoJLgPxcWgbRsanr
rFLeWu0JoK2RS2aJIb5GbyYaEhe3P8hzNCMc64todXZ09KsDIQnweea2rvN7HZxbdNn30DEeUYjK
tYMmeuWLwCWlNqR5Xu+yF4Hal7qVzmHcTlvPmQ6iNGmBCyPYZTJ6IX/v2wrU59J4cNibQgAUXjE+
VilzFoa2p6HcGFBv2UD1ISqSVwxu0yq0+Eqi7qZtsIKzd3StG/IvLK5jA89xefnlqGD+dvq7Gyv0
wdm1C+0vM0wvnFDoe4EVBtcLLrz9iwse2sb0CZhq3Y/9o/Y30jeI9QjTd1Ol2CkKMhsH+TiLqTll
jUxXu94ab01MpaYq70AHkCxOoyD31brYuNp7jyN6jqflwbLFfhI1/lwwp6FdgF7RT77h0SAqyOJs
3K1XZuzixXvPSugiRaptEz5yX2wg7soBGgd5lwd7ju/olP8RascuSuKlZYMbt+iYohc6sh/vG62O
RU8wAU1nGQDymkiFwx21qVOKZAPnYyn2erbYvUV3qhkk+Xa2E6nGYU+SgRoPvpNrdFLeTuu6XOUD
DTNwx9NWEM6DoMvqAb3FqwEl0VH33qvU4kPyd1AaTZ8aAir9Jb3XNTdXGjxSpJ21PFf2Qj/I0QvY
lfmS6ZCsqp6oeALIXAoX6XJmKsm2mppn7TbAF8xs23s4c2qn+9171iUvcP3nDhaYBVYrIKRQ32Ah
EPYj8klU88U7g9Rg5U7ZC6vIUzXSYdXTTClgKBRTtl0fvAZYPlXD2i0Kxv0U9puiQujTM2exIcMe
Igc/a5LFm9YbbqlZM9NMR/VCgyzdNbLCVO/b9tnhb27ZF9yNnvzijRQmfD/IxlNnfJuIvmSgEsHL
cNGtUOTBdO7T38aghq1VXuyxso7z2MiTIb36VPgeqJgMxCUHHIMD1cl7dcx86YDIiac8k1tZ6n/e
BN8d2xviyZI4pVVtWPT6GaIgG4/eVCrIqI/IYrEHsiPK8mm0Ao40tnGxWrgFMpfgyskBOfXLBUi2
sRnR/DKExKyVFJG38ZhwUFM0CpXBq+sG8jTS2VJ9PYKay14GBmxgccWdOo/ipyjfCHGd9o01HtJp
4MjCaG5TdE3FzMOnUQ0e35+j+vRzMatKnvp8+mXPQwSF8dP2eKuZjGzrNNOncrkoXe5zSTwePbu/
c6+/af2P69xirmeIfj9CiHhMeYfDDltSVL5wptrBB3nFoc2817zPblEdW4W3bXZYf1KFfMqPIItL
b+0PjoaPan75bCO0/ohLyU3qwUT94RFtdmYob3ZXvk6OIhR12oW58cwdhHtJJvbNNaqe8xRrdlr4
f0cwEgzXZh85BI28vq3f4pEJLMh15uCwFVZmRnVmRmheuaNuvQ/2elDTirLmgeSb7GoL+1mbwNE7
Ir/GlCa0lSCeNxkFrvBm+BQeu6Zr5YOrWRiVWSJ3QEHx8FUONbz9qbtEpcy2CdbztZ6bfFsx186B
DVycyNg3mCvX5H4Va7YT7CA4rh7sUlUPyC8JgIyN7OAhu9Bme3U4sR7ziGzctDDWSqgIC1MG9NQU
434uv2hJ0wbPw/DAsLx5bOq6v9ayPSIawzSVFYxJpa/XUZc69A28NcPQ/BqZ94zz4saR332i9poY
yHURK/thhAnwEASz3gr046upCh8MnPFKTOZVE8dssyrhIOPByltynBTqXoyDwa8ahbeMQ+sxRGXx
CHOBVD5Ohusajgjpt9kmT81uR74Ohl0SNZUkFL31px1WI2/dS5Vscx+iuKT0G5kp7vGi9o/8GkiQ
59k/Ek2CI9DrFmPbS+Q0CYrp8Zdbmnfkt+g3XWfvyeGjMAxjV1np61AMw6PNmXUyUZvCHBtPwvf/
tSyI69KrjX3n/W3a+CoaDd0hkR9CWfIgSJXCtEKxnFlIU3ImOxSbPXc0ql+n+WNiPztaBvEyZXyr
ghQGljc268gIDwGZKtfMug1uNdJpzhbtXPAkMLM9DopFwApQUVNkuiulcKXMRz9rymMqyrUxkXgh
Mu86JANIBmjiFGLsxnNyI/cmObFX2KchHuNTRG+GmRzAXeRQlI34Zjh8rcOARbSVx5JJ+UR3Lcus
3/4SuYOudzr5FacfuraLV6f/SHTW7kKH2QDqVuaHpP/JvNvFfvY2TMYLfLp2R7pGfCjVdCCnjNDO
5ZL1wzLhw4yWj99ICqx17BuQEWr3xMBF3VwteHRVOr3nPu7Zotl3HK0/Yr9FuV0CWA5oxJBg6ayL
3DGeNQI6u3tNasQTtWm0q1bO9WOO5WRdugl3oqKOyovp7oeTf+zzKNimTyp+9Jg3PPnJ8OZ6BMiD
XcBpkNVnht/6YRp5Xga/FIuhjaJiPJAUnW0BkBGl0s3f1fIzOy8GO69IIewE8Z+meS0QOVzwiXUb
bUjrm+ZQxeTqdxERtpGLwV+3bWOtwfPHG1fP48Gok28d5taFBBSHY2Yrdi5m1w0ZWPuCDf8JqYG/
95M63iZdH64t0GF7M6foUrfCNDYq670HwTnxoWs87yE3qgPGnqGx7Wul3PipND3/NlXVrsPwkq/Z
WJwd/CPqYZd2EaGGT4HZxU8NdGOsO/EVg4Hc6z7QL3lDlVYawcNglXdkl3pVWuIzESOB5+Wv1BjG
vZD19zwhO+tmEoziXtMaCYoWV1baY7QCPstpPxPbuVMRGcBl31/n0u2vMsJrX8KNwxZWZdvOYq4q
ymy4GnPTDxtLJfCiJHJybaf9KlNRu5txma2jGGo4ke3DRrOarBunsLZRFKL0KP3kGkxdtkHCl62b
3t7IDpZaF85PaFT8Q9QY7bXqrP8uOvf6I4hJcmCKb3vonX2oZHf9uSQsmVQ69Usl1GPfp8UhkWGH
zY5LArYUwEdd6SuJec9Xz6nmA2oSfbWrUV95VvX159OfSxkXD6blXZoef5iq/P/+wP9+hNgB5eei
XPc4Y1rwZ2VULyEh5aUW6XwHTTTf05HoMF/B8imGbr4jEHFvo7wimzbvdsDgFR9Ycfj5dFq4g+Xy
l+zePuUIbvaOCB6SfESdWPD733yy4b1iosOCGmxfxzk0JWBTJ8Jdn/BqGFi0MdPsrBzfllGDK3TK
GM1alot7pbV1pz2ySQWkqYznBleEoc9Vxdg+r+Jy4w65PvskJuMOXz5srU6f06keaEB5Yq1avzun
0hByhU5Vna3jz1eMArG7saje2L27M/q+7vzz0f9dQp+zpdEyAbUMg8jXiTt9rOSeDAtJ5mlCYs0C
MkKHjsQrNh0wPnPsaQ6KVDs2nmBaW7D9OU4yh68XX1HR6/rcLeain09/LnnS4VixwvGgpjzfzB0j
8L5ojsxvxT3IHjNUaU9DTDyYPZuvs7bVSxZyuvZuEUidh1Tl4YtW+ybx5tfab7IXUgiJvy108cr0
etqR7jVuJdQgjpfxU0+p95p4ybNTV8bN0wT0DiUv3OWkfrI6MmHUlJ4CJI6rZkKOMrqzi942K1bl
HKK9domCNkLAhcQHfPldkXwKU17hsHYOfTJaX8lmRGy8n5OsORZwltazdqYzObYcDdBULJVcg8Yj
eoSsWXw4qI8POo0ATHnzl9E55pMztuYT3hnXfhCx3jf4q25pHCVvujSvKdzdC9jXUzG14ZuTsbWM
zbsKYWRi6k9WeeivUx1kN2P6MLgbj+EyjCw90MZ9VTz3vH3PZlwxUZXxu2VMxHjV087xTqJI0n2Y
9OGlM5mqywBcGLbXLpl9zh/YJD2ChZImPjIBzjg7EHTeMkTGbUe6mjsdcLaflmRL3H8KIWUpD0Y1
x7vO5mEbYn9bx523bpqYlvji1kopjYirmdYlLS+0y9nOLam3BwvVkc8tFJoIh6Q3miuSz1Vg/Jrz
nsw8l4I+DxA3NfowWhHqSbWMa30WpNmdTqrDiOTpt8xFRzlWM6fXxvsH2v9V6x6vFdF/tAV8lO8o
iFc0hWIr668BH7vkn1YDfYWq/cfjb+3WhlNtwnxqsbkz0ZqJ9TqmcfprcAl89slvDrTF5BxjtsvJ
zQdXtXYGrBomPs1k/iM8m5hUuwKPHIkDz8dj7opm4wTJ1ezB7gUCDW9RhO3WiRYr/Rg9z03qsK42
73Y03lAH5UkGVk9neo9e7mHKfHOFUBdYY0aBFWuBsy3byirceSFPC275lYeBCkZa1q87WaC9YCpO
cnUv9oUsxKbvlbNtc4G4NEdPqYs3PIQJ+pGIdb5r9xXC+7CVHsFURnWJ1fwuGvfcBGJ6loDzcpMg
nUjBjHKAhR6YLPFI1OamiYwANEXAqoDtVhbGgy67lwFn1J5cjfjQEAtD2xg2JUTmo9nOzScyuH3T
YFVoOn9iH3CGM7X/Cl4hzUXMg3dNGcfRJzqhf6i/5vbsc6cxlfwtIE5juLYfCtccL7m09S41BIby
0UWzkt/6luOpDtLi3qro6gc9tUfVqnNhtskbSGtAN2PEHhna0/ZnkhgMAaubiryTxJpLljHW1bQ2
bDJuiuxI4Kx8jVXOv2mYDXu3kvLVbvoUtqHwNy0Fbj0E9StyCvLhKniottPXr8Ip66OIKed+vusg
RZZkyuyJTiFYmuzg17AemiuTUlyofGY7lXOPZv9WyjDZVItoyCIDeG3HxIElC3JBp9OrTJrkuWLr
/fkMVo86hB7ZFQ7NKuaZ42tUFmh7sCYun+gIbDt6/wh6wN94QYNQJ2ANsfy1nzkfiWsbK++ryZvk
pMCbJWYQ3NxNSXQuFky4t42VviV0JtDUWBCCGve17sZyE86w2RSivGpZaJhSGCikAKa0lXpCOemh
wPWNdZP0r1UkTtVsHXOPLKSRESWTL+qYmWHjKvbpcaBCWo1eeoWLLld1uPZl9chtkpzxVbXM/QAS
ZfgEHt0At3ApFUrE5VMmrHLXKRpO+GXzvS4k47PlGz/fHV1nPmYpx/WfT8O254Tdh7cuMudLGw2X
NBlqTAJ4Tx4i9cCZPsfR4sUAiwFmqNhuN20q+4euGD57K21Og4dyqolC/SAsKLMWLRIGIuB5l69b
C2e2zkL7FHh0nFvxTJzFDjtkwJ6ayq3tXBJLeve0K5pd1Y8HJ2FspzOYknZUveCeon1MyhiqGpzW
c7d3YcZu+rFjT7aS6RJGXwLXvHTEfNIhS6cpcXL18bhOoR+q/GaEbKR+cTI6/5IWtH1b5FErEuYz
iDRrMym3o5yjtWWIF10MjHBc92z8kpF+wja6bgNimHIg+Bua8hwilSb9ZOm9NmFtXTj+ox+VVM1f
tCTC+8+lgeUYSMg0JODqdRBW/bEjTopUyDq715beOJywI5lNrPBheW8K9Qghkt5RQC8DdPE1smUH
pg6LhJo9n/7KWg5JclEtE4ZoCOZjjfLPTLvxOR7S5hV7qtWKx7aDgwlh+kQJTbHb5G+uiYgWLhYu
IMLCohLvskhxnrG4Y3wfFIe9+WK2i3xxiPyrxQKwKhjJteXgndspW7y2I6TR6NAQoM0pPTupYIts
IduQlnOXUSB575J/wZi/ULxo4SNjo6DZ1lQvD4kYABEfGGKTphm98dD/inO+MHRMPpugpMUrmrVB
CxKIKhlE45F24SuShBL4Z4TiMv9jaYoy43nIyB/3zFsQCe7bcae5sTgu0R0Z5L5r9J5aMPNwJTSI
sPoGxW9vh/E+qy/NQLKnm7UvHK9vqaKz41tv3tClO2DDbx6G0dbK3D0/NIc4M4yrMqy+GyMZeJ/l
XWBt+l22wSOb5EAxFsSbGMVTMfJ4kmsabkHC8h/e217aW8cIbjSZC+Z46jcKE+cjq+1g63ZGetAZ
vmOtGY0ObbBOW+cpEP1naDD56/lpyCLNLdXsh52Qje33OLK7HCeYT/tUTtpfRQbY24plPcyzfKu1
YWxQZv0GLf67Kd12q02gsineS6ArzjZHzY+/3Nz0bj5s0U1fwrn/NstFXA2nAhGKMzE1JHEQhbRF
VnJQzh/wr+EbZt7JBmiJEOKzqKEAKA9gn2V5d6fDcVqPxZ9JMGsaQl7AiDi6a8RHWAAf6gcS8NJ0
GWqG4jfFNTzUEu/gwBBwyO596jBl9iE/IS1JkI75QfsZoM6S0acnoZZOmXcgOjvHmslSjZXZcWiA
ytalGSuofdsyop1NR6txj0nk7CQa/5XfsxJqjwg8bKLW+ECLCCNnGj0iQOxWAsOpmO+u0ZWbPpuB
1wx/ZouHMUKKnSONByRsZlAE/Hc6UQc4nT2QonVvjuM1K52tned3ww5eqrrdjXMSHos8+SdjZ1dl
2W8rdE5pVEKIZI/FMr1OBjNnI0KzKzi4WO9zZ9ksXN3vLi4f00g9V7aLiK9Lj/nS/JUlDrwMwiKP
N6iVSpBvMjnBYzg50GsyDuu2LKD6iDDiGGx/wHddfEa/TXq8kMVBMkzMhxIGTUjXZFO+16V6xznz
sUhrI35YjWIub5N45QXjpwU7nO6viXsPr8viyLTq96Q3HtHdDs1v28H+Hvb0qqJihq0DrgHfxUUk
0d2vkYpGdfMRZezwTKMAIaTb5QUgD33jBFpisAfcFfaUme2zWdQ3G6nCSN+V4RTHaTrAHvlZnZs+
aapo2m3uPgnLp7D24CKo+MEtV9YB4eduVMxpg/zV6wV6bUQWYW//a+zuRmrqI4/hpncaStMcfBc1
5aZokFNivDvG0rghLo9PYb/vbP/Rk7i4VNHto7ykaUDZUdjl1efcXaWLxCn5BHiVQNVL7xXwiW0U
h7/G7pnkzWSThEmwsdms+xY7viOpRtFDZklVbAPChVK7fVUlq3oRN8k2BsOPkktvhHb/mHp4GGj5
oW8Qb0FdpJwgq8Pk4LuPZMG93QpOPjFvc3x1Km7atnUn/AHeafabA4SWX8zxBYBepB+UpEP2d9HQ
aEZXu6bCD2/SQg/JCZCkjEubk636SMsI9WjwWTdvCYPzLRSCeK3zoaaMdTdFCe6DRNgLlNnulfzc
XTecpwKKMnrsCmWI+Fskm5h2GyfcNkFiO8FCiDGNmNpi4Ll2puoZnCvoMRfxL16WjWc4v50Y7BAT
OpaxR9QHxjqoVXr2kvTcMfvHveEZW7w5PI90Q60CKqczNlBCe3vrK/JFkO6tDQQA25b9jikG3GPg
ypC6lAszasq2A/XhKqVTb5KLcK4LjHZFAsbbpQO0xP9KNFrMU3/hnUhXnh5fMGlsADZlA5LVAa26
1ysoK1Q33dIJL93zYDliOxpsGkUg8nPCmrAfcePsoya7ZpyXWA0CVpzcjw+2FaBNUoRk1x1pA0Zw
ZNjT70Q9/epMMrjb6EDVX5xmr6TCSuajYeEfcjr+7yGtPvo74wKPgyCX8d4o02IeV/yLjFxf6gE/
Ned7LyKtWYXRqYIYw8A92Rc1jNas6IBGg/SyXXr/dfhkmXN0cmuahujz3XxtjWhiK53dq6EwTjm7
APx/Pvq5wABCoi9SIBEBOCOBF6FaVS3TR7lcKCuN0+DSOY87mGBuLePzzzdMurpr5uoBfoFLZrMy
FYBEQlswWw9L4+wEf4HwtmdjLJIt8cwIkr3HqsBNQ4HSQVao7ZNJhPApQpllq+iE6Oq/SzAzWiId
EbGGT4btsixtYRYVhzTAdolQ3W5Bc+n2FARNc2idkNAFFDLOcqEt/99HRmuXxxBQbGjnSzyY2uBS
orm7TIyG5fLzUbagrSIHLJU2xXemQJAz73AZZuXfwjQP5GFNi+p+q0Hindvl8vPRAC37EDEuGhMj
OYu4Ts+h5xh7Q07HyGjBeBOE1QzA4kYGPT1pwrSHP5IhDvDnxDNXDAPGDtTPey9gmXQF3UbMxHxj
6AOi3O3CPs9OUB2E9i6Zpaz/d6m92TinztnuWOxmFqVdKLvx/L8XZOb/fbR8LW0uHv9IJ87BdNV+
/gQw5vEsR5Hv8zp4/vlSDunqlPTnn2+hgfn/P+Hna/gIxDbsOovyEWlZ5M3jXTdUQL2RRScWa7lN
gNlw2OuYe4UNhoiyURuXLO43Q+FJyszW/rbbmfcszx81o186a+zqhh3/s9r2oygS42McXBRBc+s9
yaBGFia96Too4NeyyQ6BP1bHwYwtJJeDu2XDMOBM4krCUFR8MvJ5Q4nPiwSpftHMEA2JI9/2NoPE
5/ozMv25/ExQGcknJ4b+mFConBvZHcooB1mHQPGKCmEeVxwhuivM8Paqm2mvRQspbflu1nicRwrv
OI0t6LOfPxEVRHDGkE+Ybg0CDo76MjydrT2gjjqprjhWkm3QdtgYZLuq9WyeAtF8BALZgB+WyCWY
oV9hSbUQ7CLKfC9Ak1CSTJ3L78SpA47y7iIGTvGaVdnDiFZ+E3vurm3tcUcC4KsfeGj3UEAYuVkc
MJhRAXkUK0bKmEIMKjzGg3xT6jwg2KmRz6SJd84wQaw86MYrxtoGU7tNbNh7OPPHubZmuvXj1k9b
d2u1Fugm/4F+kE3pEEe1vUGzwVFAxrfISg/Ss//FEGjIyrYwpKn4V0B71I2MRzvL43UxUeExPzrm
RXgVHEwzlY37cqrmzeyOH8KhP1gF0Zku4l7TjUSbHR8CoDgD2ha2r2bYeplGeSPpdxDbNWb0gaPC
X4WhYk7izltTzL87D3wZTsEe+Wh3paaa1gBKSBkDNbpyvdnZ9ZKVuRQtbWX5NVq22Pojs4LR+TdH
PQkz9mumSxwjIfw8dq+nLp/vZmmdPWyYGWrC2g4Zx0ThhT3myYh4tKJXOjbfOJgxOVdfVa3pCCU2
RBGrXlZq8c+pLWA84wZ5VLpucK2SvvKYxMOxU3CIPI2muRnvpYXHOzOGtVeJtYkB08JtxFTjD5gO
/HgUvhG4svU4mndgYdug6jj99hTujuy7Lb7LP07SYJxrVP/sq5dIlPdxsk8w/UnXKVv6Q8xjLbZD
epefyy/AK4DTYPJe5bG4lxn38TAd8EqFDOP0acCENQc5mG37zu3Bb+7kwD7Ne2sOT03F7tv7wEbY
Ho4FMjbs4Oq9HmeyNFmyCytPF4clzWqN28RbyQYJZ8eZGgUSlTlj+nMyOsA/5/tUpp+o1mw/JrMh
nejOzH9rpYGmlVCTiX6laq/F4rvtDim9MyVc+1Sz5plkSa+wQJM1EDw4jPRYkzVDbXV3ZH3zWlx6
FQx3nKZQw9vgyovbi8G7jfqGO8U/yFh8G0Hzwp52RdAcVsybsAtSeldbon6vicr+Sj2/NtQo8IaG
W4a3yMOet1aELVFBH5XVPBYpHb4iUbcSNMgmKYODkkwnPcJLXTjtHmE5yopfYud3O0u1thb2jRn9
lY35XVvdiD9oeqKdid0voGiBx5j0nn3idA1JHYnn3bHUva26C7lONI7M4NrUHOmGYV35WGg94jQ3
DJ38VW0RBsm9e7OBJ1SUn4rDjxdPCHYAjIjeegUxdZR10K3hst4SmnJOh560JE7DhSTaDj2pvkP2
REfxgWPdJnKmYTWMDaD3z9Sl+jOC4mHWFhb33ke7Dkku8rZ4j279XAxbQ9F6oC3F6Xk4xXFq/Enm
37lVfhY0ahE0+Z/4Cv8EjBXHFJnKgC/ZpF8Wk+uOaxLovnzPc3fXO8gzdc8IIM7Sf9KE52cy7pgb
vJygYOki5Sj/xfwxJfXWnopXEjzudo4e2gb8j+Qtf0Gvh+MU588hpQmm4/hFut2irsRnx2pAPqY5
7oLKD1F+xcDxLOtOoEC9sXt1Yo8uXjQwTlIL8MwRSw7Lz9mmB2dM402u45euGpcUZbgbaF6IJQKm
ubJM55cc3W8MSy9Uos1mmtrvzhWfeMjutbqyhBUHe+BwFWfnPu7vTuORuWHRr2ToUlQLvHSyvtIS
q2jXv0VD9smsFCBWR7t3KnfZ4hobZno+7fA0yOzexQAa3D8sOO2uyWiTY7x4b1pkshl5KQJvxcDW
6VdhtelUxuTJ4UnR9VvC4QRSpwXikzFQmjpHhnFfzRTgcBrLU9MylngfBM290sOpSm1MZiRJ5r6H
B9+tbhzqoXYuCpWSDto0PtO02WiId3D+vxGVG3vteO+eFVwICjuOQcWBOmDrLp1zK/RjPAIo66Lo
Ms/5Z2T9zYkMYuiDOQxXzT5tbYqIRavmH+lScj6t8JuB4qHWZPivaEJr41A64ymAfwpV1H3AhVhx
tCLeLIOLRXujWmEGeQp89x92imY9DuO4MtJU3vAVMN4acXv5+gkh6t92FNZOF8B6vOmpX/5Rk374
BR9E0Eu1SJXrO8qqjtUzYwO2aOHSFXeusnqGaxqvXPfDtLV5aAv/0TdaooPLeqVKCm3C6OFs1F+G
WRb8ChnNBbt0UQWlrw19O/bkul4Tf2Fd3DprN0KyFFuLdA1Ewuje+5IeKBPVKRKI3kPr7KYJCJUM
o3qknW7pXHlAi0mwrdiE2f4gFfWAi1bssNU2JrVLeRHqnGhTFf17PRUMPkf1PvkU4NYSI+ahFqR8
r2tnw5ST12PbsKjoGHFqlsOuaEE9VbQkgOZ8sOTwZyLYOenvBAMg5lpvpYbqhXxV/nzQUTBP/9Cx
UdGT/UoF22e8zhHNdQjMCvpG8itMKLiNKrvndA9FED3nUUfhm6UPyE4AaWG7BsDNrmO24zWv7hnQ
+m2UrlqzAyzRvc9TfZhqGa4KSQlphS1l64Wwh4OnJ5iObfVO3Bicy+xLeQg9DPkmMLSWDYqjou7f
4eG9MpFn2k67g1IalYl3ioOFEcd5dwHVDhkZFbk/7m1GE/uu3zn1RRqgRath3IELblZWZN5EH+wz
uK0vEILs2FQ4CfJbXD5Egl2hSGR9dcSHp6bkNJbz3Tf7P64dME9qGRwLf2DLQwVvNABIG9WsPXvq
QJ9zAk/JUNPkXwwM5g6USyNPm93tjZsd5QswIx5If/oOW3o2HOVSpuGAKedleTbvZspDGnuGf3Cs
fme6xR2fBrk83HMMZ1cSbCj1RdzsBCtrXrB+GC4n1LyvA3B+ExPlGUCAkF9VUB5NH4ZJGLv5MaJU
XUHEo5uz1iA71+U+NhvzMiheV0PTZoKbBS2KFpThbbtJRmed/9WeR96Rk4AjNbuDNgoTpZ3xz/Pv
06SQqswN3jEAeeCwJRpAisTBTjjDp4z0WrX7H5LOaztWY4uiX8QYUISC185JLbWy9MJQOCIWFDl8
/Z34Pto+tqVuqNphrbnazH1T6MaruMRZluqVkjURT5qZR0vGl9VnKYJ3rpfW7M8JsPq14epvg43I
lshWXCbIMUOPLj8eR47TMnXWavTq/aQ/WQKeXbLaVwacBjtF8z/llFNyOBpoJdnqhdp8NDxzZ0XZ
fVqWiEp7+z4o7XoTwfaxivRnXj4LwFskmMf9IXhrqlBR17drMqKOxczKUQyADSxWA6K7NNB5qeOI
cOqM+mGCHRBHfO6pq38Jt+Et8cZHNxanJmBROrG5WWEqyXYJW6W+id84Jo27KvafesGk2s3/ilCK
dXsiIAkHeJd90GW9Zf7I8MT/RlF+b6Ype1gPMopbq+dqdv4mPQNqNcb7RsQD529zqZNJ0UBXgDYq
ubHmeEBsBJDL1UcLGfGRy3VaZ4GWd3k3MqWGPBjWFvP7AIJM0vyKmgH20IJ+C4f5qcba5QEEo5Oj
nE+iZ2R9Pdd0f+m6O0hciKVTQpVq4VzmqsLFLiFat2REusswyp95AlRLHlX3J2ODJzXmWJAONaVF
MKkYy/uyILyn9Xg2EFjAJ0NbICu1MpzKorKZd3xoWCGn+ImL22fwgUWnfO6jCbGtLK5QGZ+6hb7Q
FvpL+/qR9QrScz3cmDsj6w/cd5f8bQDKhB8i/QOSZQZM/cL5PDDnTPKwWhu1Tx/QhvF2Qj/PVpHw
9qr2Dk1gRbRDfCN6GJhbtoQrOgrQ+lC2qMsUgQV4gbtYTPiIsT8g7N/gFwanVQ5faQ0sTk6pibIi
X3IzrSeLQg1DzedEIvlKtEyCKO9bXGhMxiZ8aw0aWV18UsLQFAhugDJDtN4pfdEBRO+outZ9iTAu
zD8LjdyyGa1LKY+ziHamg3vdLMYAS7z/Qry1eU4k1V2eZpCk7txlTIqvJ9lmiS2PBHnXHreJUXUD
wys3ubCreIvJpF/XXiWOmhzn2BzOqHvzK/pD0hT6ZRwI4DEIxhm/3azXWefLvaANZMD2W8LJTvHS
H3oXBTIoQv5HC3IyYynVl8hvVNeUK2mY8ckDlzYizmSw474UGEb0gomK/rV+B/sW4e+uJO4LDui9
dsobILByi/P02ayTlhi+Gj4iLxUNqinWjdnsyXKPtqIjfsBMh40k5rqP3bMdTcUON/heYRq4K3jX
8CHxvwxTc9dY9CWzO5+AsETfkv0AiLRq7Zb+dva9Yd049oMPSRKdSf89lwxBcslkGvQqJqsub9Zo
25imozByQ1zgxK4xcIWvB4zumy1vtSM1EMacOSDqN/eZEf+mHKHYWecnESQBLfeij0byyvU5CYxw
AQQkckGBQSBBUA/9GIhTXILwmOLkPpFjuufRuwM69dfCxdgvCiODAO0lVungIzLnk+Q5SYfqMvvd
dzXOvIpzBX2A/T3B4Ow9jJjIUSLCRmmwbmx4tGyvytiugvRsuLRbN352Ib6CuV+qn5ksQt180+ip
nVcCevJ8ZnhI0lYoVjFjRhptdRgd2sz7bNlgXeIYxS6VP5I6iVlwdpRxqnLnrzCdB1nP39ohkwGR
fwKodGBULghUjVS8BjDxjC0wJY41756mZHjtZZWsba5JToo84EFBvI9Xjn9RseTyGAcPqF1cAIxM
LZk+THj0B35FyHjPI4pIgrJFgtCo/fUVWQS9yc8UWN0jrgL80TJ6DUP4jfnofOQFdCrP9eHAmv6u
DkeOm2kx+NXmhzfU+S6d25v0vIMxMk8Bubz1Job2sSU+bS/78BmKoRcAo2r/5EaZrWjO95MLAN6D
bTaIbAcT8IsA2S2pr6CUkPgZxHLS2/urf/xzb+cE9BtmJsU+a6G+4ujB9BIyRAateUjwzGCUArDo
pqSp5J69I1Phao/tSxaH0Q96oGM/VX8EX1E7TMxJCRWw6K+mPXppB1dY863zhu9pCGggsMScfR8g
UljobtcGBuUPoicccCALOsUezfbIQnXSKb6nQsQIC6wiAx0tU/uc6wSvppsf/A56M4SuxRbDhR6M
pXMGdfecDAiycqO9gUimlSVZezUaBW7mLT/vEc9GfUv9eD0Pg7y2KcL9zJnVLikku5qYrqrXoHuZ
0WbbEd898xQD9DFi/NYIyr1bfQNfPWR2Rpxe4m8SNXD3WvLs1Ua5A9RtrcFL/VWu1+yDdv6Y5Qct
HM7jCO1mlnUwK1lzGhVxZzkmjk3hoALB4PDOMBYPYcDan1Jr1zEl2foeJegg/XHrS8dYw+ah73Oj
HAniXaIcEPB1c7BD62ajJluVsu82UfKdBL59ruHFnGwWamDJVmbFw23jKUIlMCUrPVenHATAiu3n
Og3i5oQ4U1LP8V8cEBeJwE4wAdH6lbiuNiEXEOx14Ptm0tAnm+SpkVGT8ai8JhmVGbF5izSVxVMk
8gPTpsNoRyNmVDGsWfcdPLKeD65D/wS+EemsHe865qqIQ35y2YJUjmDTxTM6kv9icu2eqXtai2Iv
UjyYM2PubpjfRes+ChPYcFDk19CpAHLa9J99lG4wpC5RJunZDTj4K4KxeGdHvfJc8+AYDoUndFRO
a2M8Nel0xuNPTGpUHebOF4QIxe6GT5Wpq1EHm8ERCMCCcmLPkX9PbpydHbTOKBapCPzoromwH/j9
WO4YsvqnWu8nqyNil71llFVYlmDekT3kHZ2pqlckpmKq0pyORTs/R3OYb0VPC53J8l0NuPabtLgv
UajDGFQHx2/R4Gbygb65IP7u2a9deXMrAFMu6/oEJF8+Fu9QZfrzkNFRs3fMEaVrc5uOoArSxtuD
Bz6BX8524AHWZisw3njJpQiQdHUdO04zsXfO3NGd8his5YyhZRpDkmaC8KdKp1evH9BaRHyHhbvy
HPhcMWE4xBN320z33ZZwg/jogZ8k72DYzhK0NqGoH/jid8o62pY77Kv+sc7hF48NS8aQGo8KLAF2
YykXX7H9zY/4QWrTeXDwIZn9DWXDp99HH6QAmhvlHehybYNJbVV3f2FJ48fxh9AoIcDBy7aEYHhP
YQ0g0HT/Y6uV3t4z/LNf6CVQwSECw/ys55AZctHH6wFoAlHe4UetTb4PK/q0Ft7E6EIakHoGMEM6
aN6BI+LFpCj2w6NwmC32/as3dhRzPmK/0t5b8NXRJYFis3qHIWwMjLRlyE0fTDNe4UXUPIl9v4js
6vQIc5pFfVLuELYzXquYpRaRhSc1QLwQrSzlt6uowOcRh7Qcwh5sol7Ct5jbnq8CjJZXtY9Wxc5B
LZ5ypPjcUM/kzzCLA2izZQKdk4yyc5jYMs2Tr6NdH6qRyCQWLubW6N0DpScpHQ7TiBY+QkVQ2GbG
trLWrfvWEcK6GzLIg5IYJguCEfKuJtn6IXB+M7JfDeILL/0mCELrEIRmcRmLCj11/j44s740skEZ
DCU3dTi1TSfh7gnee4/AGJ1hqR3MNKOmI+gDNRpKuEodm7zcd+ZY3o36BNwa5G1jk9heq3k7VCTW
+FzujIwBQeTJNyK+DL/KPB+Hynt26/6NZMz3WhHRERZMH0dYqRuJmd6CBM0bq0/pMuBLXNfdYEbp
1p0eijtQXWfCsc2Dz9L2bJX+ZzQ4tN4soLcOB3NRbowQvJPPHnSZ1FMBaTSQZti8pp1/LIIDj0p9
ZcoN46M5wH8G6MvjoJBFeBQsB/YtJJAOpTiz5kECm2Lm1mg7V1q18XHy068mpFDFooiqFlZkveD8
ZhjA0XQAGv8eKfGnyqRELRqSpgTmczWZzENaU/YrMgmzo9NBqGSH/tbllnHoNQPiODMvQa/3OSHQ
2z6TJBXFFI0qNWFFlHB+pZiIszemB1WHlwlDxbMcxJcZC+o6B+2hKwJ3LwmQyhbfDu743pz/7CZi
FoFhjsmPvlnCj4/ghUkvWEmc0nHwY8SILYTFsesW00MwUeJ2LmmmyPkv6GKcXt6Pg+mdk/HoT8MG
HAcDLpU9I93JHtnJm3sh44csTsBKqBBpiznliJc5oSkG7uxxire09+FOU6KHpuDtShHk4DoKO2JO
3LFLCSMYvj0bcIfsSvPYmy7CMRTGsaDgcsoKp71F/vxkPGbUSczKeapGp5n3pDj+Ar34rQNkp9XE
fT2GgClsOI3AYS5B4zt70HWgrpuQWhXa/6gyCIBJnSIoSCG8NpRN/XjxH9Q4q0tl0DCpoTf30ne/
kiqnMiL7K+grd4cxaGbiG4HpjhNx5CgN5XFqvQZ0ArMQeHPAP5twT28JFnAxGUCgzi3IBXUtXr2c
CVXIgnXVVh3xCLgoEpiLcfsdwX+E1NocPad+Noo2X4s4+YoIHJVdHzLRSJ7nUTyDNTM97+T040/e
2dFOU1BRozJQrw30J1mQYO1Z17mP1geUJJdEeFYzwDDlYA8uv9NQvjSlOEL+fCY+4Tb2f1AfauYZ
CEhVeR/SBWNauFqdxanuwryfaO155ErsfcHaKTHujPn4Dj7+2uZIB8yoZjughcMWCyKr8ppbi1Vx
aJi2Ixr+ZFDsLpv/1Eh6DO/BNqOVOOiOsrsPpvNoOU9RwofrdcQdDOD+zBBvw0Cejxo/COjID4TY
32HiDNcM0dgq1MYWWzcVuGb2M6h4GzZ8plbWsIr3rb8IdPEKc324kqJ7VOGjpbiaEEo3SLobypSA
OAqSBECuZkeULezMJoZDKkqzqzMy0mQi3DpuzYiaa7xzOJgLoCor+ztskDolGbOzMMm+Y3uyN2XO
wcRXC0HtBpgaR6IJDZCjzOBa7MGUyfYyl8RNdzGAZt6Bn9kCMm4XxWn5obMkvRHfNCBZhcqiJU2b
mxQYprzTIEFgW0xtDQeoJzjIy9D3L/yxfmVFl8pp9Y4PvtwGPNmuv7Ngx+7Swv3JvXzjA5PlEtO0
LBi881arje0Gw66cc0I8EzZCjR9d0f7+NXV0odykb1Hzb0Z9u0ojbEhBajPSbqvHlB9uZ4zilGVg
sK2WCaVrNszFMqBEeU6BbAevRBqbJzPSn4sWk2+QfECT9YJJglqZI7Io4G3nYZMQgCA/bIKR19of
0AKrBJppF+/yOs32KZyWmqoSgdGQH5ljROvMoH9ARolmsI7IZerhEtdzypzuMUD50OWcL77q1IaT
rV93JpppK494U1jh3kBpvmW0hCtDpXir1iMankNZWfGOssCP4h9Yu+fRL79hQ5MCoh1eTT4m1XSA
AOZ/Agkf2qJ6a+R0yz6dEx/KE1shoAi1JkkBH3prjAtfP3wF1/pvYMo78skSWLWwtsd/CflpsJ74
wChgdxMBg6PReoxhCIKfo4ohu7MDoQsyGnDqPpkjH1ggP2+Zzg9osk6WC1NwDjBSaMEWOYnREtuo
2GGAswrIWo8HxhFs/GLGNVAQZjmvfFd9qfq9dtUnvORbaTMF72XUbKAEfne5W6C7YqUyhZneD0bU
4KcgsMLO38OoZuVfJM6+zZ+y3kHRDSPrUFjBAVQEyFwSEOC1FAhu7Q9f+wgzuP8j2/+XhV35mXjy
K3VhXQVFqM59OF/Bfp7CrEoOjbbf8zi8q/OG9xyaY5Uz6LOF8YyA77VvXom7hz4oCx+TUY2IP0Dj
Gryko+USalEney/r7uaq+4Vo/DlPAvhKbLGiND89tppArUhqNjhLqOfh/rEPV3byBv6BHQIbmFCR
GV3gsd5q94xYnZgZab6X/bs74naBYHSuK6taN9G+GCzrlOGwjTgpEM8WrBqJDl5Fpfwieu2pmsev
WKhLWvM6ugbDN7uPdgoS8inN3oDRnEDdvkMzJt+gR0XoDKiR4scUKJBqWZxKmT2UuoDjGk4PWTPY
aBVBfPcqocVv24OoshG9vt463IbIMFyE7h0VZkBWBqkqx7mSrw0lGmfXfrJjeZKMc9Mk+2n7ZY1A
Rbc1pfroR4LhkosgTw1OZnNls/8x6/Y6FjbY58gFW4p4S8aQ++MW93XloehkconNy9lZk7OyCfzq
bP1R5Ony6DF+9hlbMFp+Q6f9xI919Jv6IWFflfcKgRr6Ztg/zaYvvTvepG8TPgUKV0nhQi/ptNYp
j+ePsOethAfswCmIazwGGv8hGV6qHP819TtU/XXEt7Gy/STeNXp6d738edHqzoF7N/rA/MkL/x7w
3awd9ayRPlh2Gh5cX3HJ2P7F41BufC8+FDLFxIvejGXZH/kUERtrVp8L36OLitswI2uAXlUeSV4U
ft6fY8WUHq3u3mRii/zCeW1iUA+NSeZZZ4T3+fiipeJZppcSKlsWf0a7afy94/DIcubvCPlLmWw1
V98I+U/Bb4yrzlg71BObvrJfuxD4vNvaFC4Var5xTi68hHzIhKcOaBajqBuRTDLecOM7N3CrawZH
A2moXMcWDtnSsZipJo2/0sj31rlThfuezOgnL2xJhfHnpzkOv/CoZLs6yO8SzT8xcspIsz1h7ioZ
1I1/pqXZU4MLI2PFPiYD0NJ2oLPXYcpygDJgNLF7OB6yHeBlgUiPeUreA2GXeyuO33oL6sqEBW85
FxpuVii/Rv6OuEAyna6oh2PN0eUzZ/eqBvDxQnVQTJhXkwQF0wp5ge/POINpphegzLC9bVO4Pfj9
weL8RspKc7R8Zgxfg7egi7z1FDr0dl3JTj5e69QRp6oRTzx9LyLvNmwWNAOy2jzzNsA/kl9O20Wr
msjtbXPfdjUFc5QzubM/Jrhla+EfyywYHr0muBaGnfBi+5ie2+RPqPnPm9V8Kmsu8JBEJlf0TyXn
VpiMi0CU4mTqPW+Xy2WyINHquT4snb5E7mtl6+VXHc0W7veUfvfGErMSTBvD8IZVKaaGANf5YWYG
sxmCfUTlB22GTqYr85M/1MkWLo5vAGTR4XXwEVUT6b6K0IgxI/UDsl6NF6eU6M08zXaVQGFAFCsd
opbmaeQ6scS1WKJ5Ml+3zIa9Y8F2IEIrZuMW2DrSYQUyVfeuZXzKifXVXNGN4scz1xYwSr4yxFNp
hYMbjY99js0F8xZwVaPUXfUMZFcVbSgEGuc4oiFo/Glh/cfkTDoxojQx4pGdKrpAj1/QFj3i4474
KBIcoq29hL2UqGh3BspZq6Bu6FPIqAmMjXt4u60PW8lYaJOwQYZNHqErr8EjXEUT+OiJHXQKJQqP
oWvJHVymsTUiptIRP5MGxqf8izuh16pCCp3/Kpf83upojzr4UBBLECe5bECbrgWJjBb1kCDSxLFg
sE/Mmquo4udOx8YxxXXb0dL2lJpkKe8QQ8THMdWAV2yYKuTpot/V71wLnNvGJjHTa2YRsqac4FWX
3WvQ9cRawBfCwH3JS1hNYZq8jJqQAETzB6vcOlVzT9Y9sGtk7bEWr47vX5hfKI6gu8Km1I9689DF
7JqMLuNpDmK6ToxnLIR2oje22SJcTgyXo7Yxd6NAP+DRiqjQfgdIS4hOYT+OKXEcQoiLobuPzu1/
wgiFHaySSxbGL2WeucA6htcyZaSSubyZKB2+4rS7zQ3ibafT657HP+tURtYKu1Ee1deSQmWLIePV
iLNLhMdzneXle7oYKy1x4qy6CYON1CSsu8Zrip2n1FMT+eQLEDyh9qouSOZDARSN/cVnk80YJP4p
jOneCqfmMGOd6Xv5WNK4bq0WqLOn7rNy+G6woXdtyKhByG2QLfxdzfiXByRFZNBe/JmTAznwvfEF
w4NXxkbkYzoWgXRfi9UvG/qbpc0nu2wjJMOa5WU6773WSw5MEa6xa4Ii7zZFyATa89SdGAdyiTf8
mcQdL4HIrl1Tn2xxcNzyb6igJvEyQePxxC1HorK0KhYYGMCU2dTvfaZyq3pur2FRwwNK3hyzOqZD
ezXBv1XGv1KOAFac2eerPAxgvAQKR6o+opRba3zxJuNuCeZxoOjYmt8INUvMng6iP9zyCoiyH/3D
v+UQmlDdSkM8LAstT1GP5+iSqehg0gyoGmZYJ1tlmOeih53pOP1tTsnM1tZNBx7gcYzMXR08BzQw
IBS958mn4I17yJ2I7G5W2X5MymAhqpmg9BMxQQrl8NoEgIni2hOvuoJ3Lof0mM4BC/i5m7ZRUWxx
ny2h53jB7LL5bLKC3UU8LtzD+TT1/jVgIIuGomS3nJEZZViEGSR+dewmK7j1ZoNNTBDmULchw/gM
PfLyR11SmS2BG0iJLrqYzFbILmGAoBsLCqfhNU9OPV77jmEOwr5DDyjtbGLKB9oenYpxct5Dv3sx
R/dpEkTvCrM5RG2C2XCMNMQI+0Agov9cIYO6JIrELc8mh1PrDo0V1KTJyIqr1Xrmo0yTJ/7k8CGJ
UN+GLakDqnFrzMi6+PCt7xRH5JvAc3rycKpvBmspwQqa8cSq2zNKqX2uYu+REedDRyDKh54MNFfg
S/Ys9soPmpSN54TNtQqS9yoW8Q3FNULvQL4IplfcKIJCSYJXH9gEAW1RH8kkguXe0WdZBtmbyYhj
Wv6vVpc4B1HS/seVvti1GzwS5uezO8QzbE0MJ204Q4whvyIW5qLpBOWAy11FiMVLPJKOGZvlsZZo
wnBgxi/cPsnBnIgj//9fzq178k0kVP/9ZV6XwV1mBx8tyw1SBDK1TmVtPcyOPOWZX2M4NabHhVzt
+CXWFACee7Ad7cZs3pLUhoEV49QJeI10lMmXIIeXrolUjslquCNf6q+Zqk1PwkphLLrpjCHbYFHv
22EIXTfDGL/s95aEQ3pHkkRsYnYB1Y2ysfcMpj7cfbskvRoR0gwS1VjxNtbKNOKTY3QTxMil8g3z
D0UhAQBl3fR18VhYBxHX/n1Uf2CQJM1UU1mRfRblcQ42D4X4wACxNMnOw35XOSXOHA8nZDVtETWj
cFDof4fA+hkRWouAEVownZghvYgWfWznEcptjZ/GmF3DmPRYF6UnmAc6BatnCz7sWminBPjEwQZt
w5dZTaj2pE21YN+E8t7iqiTNCG8SJClsSzJafg/zu/Xmi58aD1Fv/BjGmOwKwZjF7t7MeP4rJfmH
GXogq6/eQrP8yxJ96CbzxZqyfp159ruNSHQ9IvJsDcdhkzYCSEMGHnQMdTS5VSvgIEctgl+SfqY1
Rr6hcpKFB0AGoZN9GRYzQirjOCGMxR6zaiuq6ohg7b3pxp8iCHcU0ivLbbwlIbDeWoiVmQBAmDfH
YlPY1qlzHVatvQ8aJ4WtgQy5q1F6G5gnW2M/t8VvYEpYm064C4mTzEokGIKfNxT+pW6TH3j8mUGO
p2CLyJ1VHJkKwm8Dj5/Y3i1nKbuG8M+Kd0yYmQPMSRhZoE+1QEwpZ94Byb75AYqXOfyZA4/2AjdM
Ht96StlsrsniHAaIvXCqourejj8tn8m26bMMGimwV3LwDiWFjfCojQmD/nQiB++iIjVQ5/1GKvyk
pQ1msGMyjwzaODoOfFbjTi8j8UVlYUHlGRpJmgm5CMNsr6K8MukFIh8LPi5XB45yO36x0eq2vRWc
jINArQz/i9FmWWz44Plsp+GomvpSAC5Mce6A3+gemtxa2xRAXfjAYuQxYF47aHtjkoi7bsvQxkse
3+YMkNxMOHTTc3fkm6YrfyLfA6uHmL/NjmJqKccWuThZfbZb34aAihIr130VY92jW3kKhPGJl/kw
gu4dGKUMqG6IzoJ5ZZu7oIlu5ZQ+V6q5d5hhQBh6TmLrLsFjvQotg3A+5Twv36xjo8G13fy5N5GU
mgW4KhMhe4q2ATb4unE56RgQPY2+ODI/eyMM+uoGPsKW4iNHCEXqmfmYxNXRUyM2+uDquAX4nfTZ
gTQsKvmkGjJpGu8LcfpTKG+64jZimGvuQEYRX2M3H74/XcFUYRo1xGYml3SGZMxdaJ0hL645E9ap
PxdbkErzynbNLSigN2gB/szvI64YYVHYCiKzyRvjt4vQulieeUwLbN+2fu0w/DnGoNbmDBKNb3Dl
ZykBHNL6MmXCIJX4WuGnW9qd7YCbcJWFz2bzlGflP9V3Exojm0VNfm/GNu+dmO4CYmcjN3ixU2I6
+gbHIXWNT7m29l0v2PlTp0E88jx3zY1a/081AmCbNU/rxmBHL9z02gzZmacfeKn5z+1JTZub8ZjI
+07iH4gYEhjY62M12Qt0kaOFrCKJrH8W8ZWgnq0jICIhcFqPABmxpZTCfohhwNDcJ6fUTVlcwedp
ogJJi31UcW9zc5Z7S7Q/GYQglFXMoFJevqpgENqNh5LEsEflJ+/1yNXu8QqtgFVNNESa7QKig9Qo
9m3pHeQUYPsri0/8dQ078e4y2JBovZ4VGHmkN4pf8rZfhI1QrpXzfsz4zob57FoYfzkUWOuFMHbD
lOXRHI64xqoC0TSpcEjf2B4WCiszVjx7M2fGWcoIVoMZgF3zGcPEgQW55ggZnAmmNSU712anQWmG
AzbrXnSui0MKxMTMi0drtiBkFQMZEGb+ijn+nGIq+BZgUYeMnMFI8obNRvEvqut+57to0CNyuhn3
X3FCVlcp2+Sxl/59U/b3xARgWk+tH7rq4tQjwt4GgA5oBgBd4vR5iFj+j4m31yEWEh0GREUoyJzE
EsvAOCPOhGTlJ5eFQHLSKhenaZLvZsKa0SgZrZkmy+Iuj9R9E+cncxjzdTEl6yJws0cC0y5YaFh7
u+yocGTtYye5uEFFQHrmhmAUneqQFPTgMBT0TaJ8SDwFErhAeKaYvTHhQTlpyYzyI5nRb/hRSB1L
xK5trFEGLhAVe4edV94VKubdo7ope/xT8GbuYGSdxtFQV9Nmtj57WO6s8R+BfAXyVmcLPQM/o4Mo
lq1068yIYv3xS7o9zUkkexYkyLorPYMQAb5BSwP7Ks7dB3B+OwbE36M9NfsM7eddZyH5yMB7Qy1k
LwJNa4WHiYUkkef8GmG1N8JrZbroKqbNXOKnlNwFA6XyNnTgS9KnwmMaWgrqXrDrsJ5cssD3ZS7v
MxfQCPf/1ikHjvmIk4Oxz1oKBGlSBUtQiSyvVZ//sgFMdpCrj4ZO0zuVF2/K5uJrIzw7dEJrDzPt
JmzVt8Sk1vSc0KraCD5u/Nr6oYWtvjbRSGxEik0hdynuwhGpEin1ECCm/B/xuEuQKgQ13HZ3kveb
8KUfZWG0tpKAIzakrQb2u/a+HYQTCOSaP6PCE9P5+Usqsu4xzfWlVHH+IFUNXDhI9L4q0PzZhnk/
1oZ5wZlVM6Txb6IeuttoIAGbRFUexmlvNtGwbqE+Bar5NQbY0ZGs//y+UQ+tHL+BqCYPRvXZ1/Du
Dbb4i/gGpiIBPWaabxxnCQ7AY7Wd+VtDY/8lOdF6XiWXdBUO35y1LBqMV86wcoe25m8kwhXTwfcI
s2PRi3Fccd8V5Mb0M97OOP4XdYHBYLa+H9P6qZilPHUE2m/7oHyYS078fJ5Bdhoo9OyIuf9gbV14
Q2vD6AFLsJvusYHalYbyP4ePaPK34zzyRoT1W6x/hcUyuBb6MZAQfip8mPgqHucMMgXZ3NaGN+JZ
sT1RYZ9ua2aFZoITXLDtbNo3ZE1o42JUEUEdest1+lKl8ztYZ8RfVrcUmovPyaXMy4ajbbtinevo
xe7d6NY0G3Rr2HWYY20cw4NmyqK1FQGi2dAiwM8S9qGchhKDG6IGfxzqY9Gq4R0p7FYHQ/LCFZ9f
p9Z9hWpFJha01qKPLqous8dK+vohRAGmXU8zsmV/KGMzexSuzo99O/FQQMl7/O/PRjiLWRbQ4bX5
9b+/bS7/zI70Y9qo+fLfv1h7egDBNm1w409cmK7cGXUDhGOyrQetKA5JQUwNilCrNalLSELq0NGf
aRqvYEY++jSGSRQPhBr7/k/oEZjjL+oP4J72OqxMvQPO+yVzxQl6TcyCJFTbgi0mmvFtHti81ZgP
LYanWSCifTka1jpzs3znMgfpPHEyvRIxWR/tLQ6TU20QB21AHJtyuNtFz7InDMxPgHVAmfr2dShz
EzZeOu7GUt4X+eOA31sawTVLvG1ZmgEHZLRxtPmtxh9RPlRdpzeljAJ6kere9ztvwxEFQ9nYRk2L
iiJd9k0TQ3SJPBJUb/Cj/BvKkm2e+tl70oA9GNhQj1hUiTPIDwX3V9jGp0iX1hf/uglejilMYHfn
zPQEgqvCOEVQ43zCPxvoQAwlyVNsGTgXYJS6oTLR73fy1JPEiPITlGQiQYnNrfcIWr546MbUfLXL
3wq90F6JAa972b31caYvY9oe0C2jOtHmxqkJTSEEL9jq0rzUglEEewwm6ip77wkPPrfKmm62LTXf
MMe9RmfrW9RKwVTBJhFsEDypQfuX69mEw8El8T1FA/e6/ysCStMgw6tf1taXl6esyLgps/CtjYsM
mF8dvVi2/yOK5k3DyN/WjeTzVF92hpHBthcckiIstKFFLsib7dPh3ZvYwweahN0qBNM123eNqW51
8JT3mTo6Artk7qr6xdakCiNNbNYRgVoxlp9KJPCnFGLiEv/ZyhltyorUfRmQ10Dqgu4J2nPXRZxo
vl12lz559xP3zxCzjZEPNRTb9i1MkYuELgfHsMdQmeyRffA6NKl7mwc+mWXVZ5TGCEZPr3zLxlNd
Fg99kcRcUfJZB5P8p6zFxKHyB4WyjCrEeBC8ZzuMLO92GT/3VGioJwdOKFZp29Zm12R51gkN1zmx
vO8RvdmKTBj6lf5/7J3JcutKlmV/JS3GhZuOHjDLyAHFvhNF9ZrAJF0JraNx9Pj6WlB0L8KsqjIH
NcvBk5muRPGRBNyPn7P32skDLJKXpGRIkuJbXzA9CleZYLPSy/rQkwXraAa9azJeIm4EfAy/jZYp
DRcSHZx35GnDWe/Ee4wO5Kj7xqlxKNUn0FwsmkB77An3s9uHdF7jF1I7KkJyEMTEDHP9KZpJYEzz
LVBNNyQNpxc13ZaUZ0ttcrWVmXhrEA28r3Pqpm7kQLjbeF11RGBHuFNxt/hqydGroxp293qKzifX
qzdRj9/4ABGSk92W1pzWW/APlXEQJLUc9TlQLFXfFq1NjC+MSz1lXVMgQxxViPcO6QovSPH76D4n
pP07qzMB+3XlqiGkB9NeWG4ClK+E4dbXsqrrZxdCzNA7D8FU3ztV5+PgEZsCFvxyss5j2HU7ZefR
xREItEM8ieDpC39tK4OgY7OgrOTzBx/BzA7OR47reI7qnqGzresQZ6eZOfXAfcBYCqdk81uznGCd
aw5OVNCzGOcObkaFLVT6hrpIbYwyO4JPpJS1alYg3cEW6v+2Gh+vc1a1W5rj2Wo0qRQK+u5ry2xs
LnOgPzFS+3VJvvXK8ZnOk+x4ZyVKrZy6QdjIZZl4hB2Qj4qApJMOKCaSzmhppF4ttoZ7qnTM2gXZ
KOjG7vtaIwtbpGfQg08ypvnLPN47OEMfb8I+ekqxW9LwMjhiJjhqsqEEJiRxpGKWQfTHYp7oH0A8
iXMpS2cTI9xlSImVmqzwDXOuLyOobEgBDnOOAnEciiSIgJb5LjFWDQ7doMYUD+AYrnVkPYRYLNHP
eNusdJ/tdECKnNE1HgagjAo8Gr+MIChw6pN4e8Jzm62NIF6TwXDQaV1sDcvCrQIqo4qaxyDKd5OS
68rp3v0WXCSREmDH2/AShukxIoaQs8lC96Zr3yUbSR+uCo1tVTkHpasT5jqYxVjuEo5Jak6dly+e
vkSl66Mwq/cNZBoCD9V3JFBxdvPZI4zubD9bdvUAgTBHZuFUwE1gI+6swLwdIyaLvVras5O6JnQa
lUE9rDqFZIQZOdjoVaSjn67cnLSO4MG1609b16vlKPIXK6ur92IMdpMniASrgNaCd2xq1HR50j84
0Abqcs7LuCgpbcQy4VGVxftoYkPzcZIE9YGm/YvniTNDyF2gE9nQ+var3lFgKrs7kHh29QL3SkLi
TulcOb5Qb6qNHlwnfQ8sf81evOrb/l0miXmkxrtCyV4F76ZvP4XjbA/ph1dASSBaxvDTrMmQLbT7
oACgNpgQsSDi+W35KMv8K9Dm7GF8uCaXQzIgLtUhjPiYWzjbmu9oDGmCyWJVCluDRsyVR8J20UT+
TpWWtaKLz4m4qteex7VddrY5R0RA0WvrfeokF8DlFbOv4AkjanxkPLvqaYodxGh7Wzdt8NaQFRQw
qb0RYbwj2efOnO3sNRfRsrK1W0lTLPeHT70mQLF6FrWN6L2q6DZk9gpor8XHfzbRHd+oEvZlLol0
n4bu3Uja1UxPA4NefFVqeqwoKZOwOOkochchYIsar+9Q9id9BE8e7VzOMWyOmC4aeU8BF2+HIsNV
xIE2EZG/yhlX3zDI7R+tLEJ0yppT4iIKVUtNiAk/dSRR5aaHxFmiCm4J0gx1hA9UCaHJYBChgVoo
NHxEWseLthy2WQbl8KdBNqIVZG1nfl1bqC2D8NKqZGKoOqBYI5rJbZnr+QwKGSWy/YUmSnSUhcZu
ImFhFXls1nRRvi1n2ktPVb+zORKKyVUl7fq5iMt8l3bkbRodA28l0SmHnAwsO3yXvt282gGRk/Qy
tQdEENTGUVluYrSbi242F1DmzLHp3TGYxQRUR8T9cOlQSNJcDNIIBIGLV6dqynsb3/uKzFTvFubD
5efKKdlp4Xt8+8XwlGXYXeCtYO+ggugEA3D0jMlFUKScww7VDcxN3XDuSAqg/6WV7tE0CqibUJ/j
IH1I7aheZ5VkLEmhQ2eqoW0zMq0P3BjYnMdBKJm4bVUTnsvMB+2k19u+KMm2M28ybpQbRrvhkpY3
9N7aPkeG0PcivtKxaeE45cUdEEFjM2ptDKSmAKWM2nvpuE2+8yfaspUrXkdIu1/CA0LeVDqZNWAz
mRkS8RpaGwtn+hyWRvezya511t2F1pOeu/pzPz5zZx86u4MKqTR924f2d554gDOmZW3l6NwIRGe4
9BttOdBEf42AZyn828rvrkaSW0vD6CSBOfdhQRc3mFDbSliY3WiC19GGp4RBMkMifCukpDPVo5jU
bzxQUEWFUzeaeZJNXFlzBse5rkfCiOoUHaSONF4N2qK31nGJl6E2LCyAPmtZifKZhgWj+pBWlKiA
S2jmEK7JFnyH53JTF95j1GDtb0fONTrG1ibNce94xKTnmrqrHLpODEXvrTZ+KQQpUJx+7W3bTQd8
5sjpgumuT6snwHTX0UMJnQynJgAbYfdQ+/04HyGQAS8yTf9Fru0WpkMzJu+qQNSl1Y+MlpmBx4jV
ucq2OcqKKSIBuspOSHFxRRjADTT3qSkvU1uZe1uOrHUgN1tMo2s3wbWM+zmrw2bvE5W+TzvunIBU
2UXsCmudMGKF6qTv6rThogpRernJ5G1DfwiRJvFmml3M8C8COZKyR7Q2vA03Jxwn0N4MWTlLig/j
xnax8LOQjyHeDDe8ci7v94VTXjB5dlK2dKHJ3bVH8SCRhscBqwF+83NRdp/24Dy2KOUWbkGC6ZQS
K8gwdfAx23Tic8QaKAr9KVefIHqesrKi62Faq9IJ3sNxICAv5hnbVt0qVEtDlj5H2abnuGqG8hC6
KJtIkkPaMovsEvuMRgoPvdU+pUz5Eexg8TZpmDMUVbsavGRVmSQc1/IEkvhN2sUhbAtEP1NDJF9s
Y3HtcdroyLRU1JyjoWMGPCcX29eKJEJLiDkBOoabFzIohUYI6xblGdMJWmJNG128ydhEitiQKCba
3jliOtl3iQdm24j6na8mfZ9wiyEOV+HerPJi5TFJOma1xSG0HKp7HQYc2tuUkAfb37hhgMXfRO6C
vxcbB0qNQBK4LjpMeIPg8CoPkRr3cUP4BjMffWP0I0/D56EnhCnrRASPKeecfMI06ElBm1j1S+YO
pOKUTLIizsNxAVY0U+Oy0B7MfoCbV2QLZ6JSNUGxLt1JW41uMS6huRKmS29bhkCggyTJaJMhrTBc
aox24v2IeIMb7xI06REXqHPulL5lB4w2bR0/90iahqE8EMuMjZYBlqO61yJC7tCZHiN6n5cj1aXq
2Cz7yTsiB+BmTSfSRvvsfvKIRoq61x9GO9Jg8oJ5Ncj/jpScOG47f9EOxG8STr91ZPaBY1XBbQxZ
eVzC/rDRnHza3F7VKtJwApK541C7MQ1sHU0U8lKhLHGPa7sgqNWNq9pPL0zQCAofER3jcRq5QbMa
zBIYCZ1F8iirvc29cl8XEOBoMiUnj3cFcSeiHt7i0i2+EfTSa9OD59jJngeJnQ3lID7hiZPDpGOS
JYWexEvoGV2OLCMMOVmSwERodrrsVQrbogWy4DqPXdyqLU7ZdKfg566tsLWf/bJDXJGKj9GdG35e
MNxWnlce09qkvWJM4kM8OxERqrXZ28sGJeOuiCO47f7wpJdHJCjDM0QwSFhN1HAP8S1WJvJAbStd
/3xrDzQbAHXLoxE41q6HVc+VicqrU+9O02unf3yJhPPXb5lHsz6YzrD5x7/94/ecQaLNFbTlbDiA
0+LnJ9iltFPd8JE34+vPv9jkJOxUHxO5x7jeSZGOOSFNKS0jy7tr8/miAs1vEFD4hy8JgYN/+Hb+
6c/vhakx81gAy6GVgNttgGatzM3UEbydKQt5LzSbm0ql44M1cCIAnt8jpddRutYDfVgrdw+s08FO
T7HJpxaynWHmpfcvigykGVVtLhwjflBhdp2wFoHB0en59/OJoAxfarNtGIKY39NUAnBKqnE/Tbjo
EEiN+1HOQYBuP2vdPHmy6hQXRk/bsWQaROsGlArGAGq8iKOSLHEdqQj2ADEHrnlGUvpV2tFnBn2P
03G+0sgzH2eh3Zij1fC8Hn4KbeaboGunUxTFq7aYxc7xPZuGuzbIY2gKINgtURmibk9DUdITXbjq
MS6TdplpIdOxyn8Pyq2ir854LjZIG2i+RDzcc7fcR7J86Cv9Xvb+vZggE5W4tII+fsFxgsaDILnI
oHw2QV/E44csac3Z5ZcsAPKWULXK4i52OGWO/ImgdRnHBmeRUiBICDA1oAOFOpaa2ts1uj5QRkAr
a7RnxxpOMIs5BvTDe5Poay0xnxLPP0LCrretZz/oZrvQoxhPm00SHfznlRORzZohDrEcRBg9ChiT
KVBTOl9dCoSeCAQUi+tAxP5h/j/x6uyDDiWqhJbTp0rCZoXHHKWMGoEKR9lVRLM/SK+2kvoKoN8e
+wM7Q/dmRlwfY2KAaygdOBKYo0rGgvpFh9Bj0rXtguC9jjGLZ8QYrICwQBV+6bLpnilVtZCeAcDG
KXkfDH+ZtuVrhed6pChcVj5/uTPnLJwIe4em7FuhDXeYKEyuTAwPWjyUx58v1LtmtswjZ2t6mtwV
k1Meq/mLB6Ju/z8Z4nkDR+BhLL/+/KfPos0bNV6/QsR7hID//Gj3+89/0r3/a4b4u/p4/13U//qI
v4WI+78sQwjhO8zHmRsK/+8h4rb/izaZY3p0gUykfA7R43mhmoinNH/R3DfN+YGWQ2I4j6pp0Pzl
R/P3nm/zONexHPtP//kfxLOHX5ARshFNRP0v3/8bItkL/O2m/vOf+Kt/+rfyL783vzbb9g3b5z/O
w4ZAXWi7/Pzz/Yp2n1/X/xd6gzKaOCQzmPMRbb4zVdy2prNtlXkU0FQzd8CqDByQxkOAE1pxaiNN
bMO8+aPQEbsMUv/MS1feZK6xlZTBA3MjS7brdkLODTRyXRr65zAcaFR2M9TotuS0L0n45QnpI6wl
MipE89FXagsgjAzjZ7Yg7pmiFe9WGj56FYFWzQBHlTliRo1CSGVMMJaszJMWQq6aEByOcomnhPoD
f6yF16IFgRhCHcjETobhGmiMD8KYQLB1VdM/o5ODTJeyiNQexp1dvNPdbKn5w2UuEFEKrvuU7Gv6
7yIQqwmTn9Z6iJJQ+WXuWseOz0y7B4Rd7XRx7YYr3ilICW57HMF1ZOTwxi2/hxaOtJYe2JZdyLNr
NcsGd4yNhafwsPDrLlpNf0njcVkRsZZU+pJJxIrKdtPRzjDz4n6eTDiWu24SaE4scfAoJiRuHF+f
U4XwyA8+qiLj4wC4l2K62QZGdlua+tfotS+WFHdpT38Bh3ofpXdV91aAIsk8d+v6yS3up5XDj5Ns
QKsk61fO5fArmJ/HKU7JIbNMvAs6EuEEkhx9M/c7qeOdg8mBbu2xKPUrB05WxTUtQmgMLuILccES
sWb8so8M5P0kZWBdvJ9fqWd9ajjoZEo/LKKFrkUrHU6CZQZ7Bm0rlxxoFPWMOcYUSRyiWDt1NwzY
KPL114QKpamgF/Ca29x5roNhTfW7a7XpSusT7MIOrNBGdHDbC5fR9/AO5OSY0ytT+s7oOBEB5TiQ
LkGhlif7PGeKOKaHqptua09usjF5Ktrx0vgYd4xgW7vyOmn1Sufa8WVyO07xk9ZnSynWRN/d6CBu
vXkcpOTGEU92dan0YCU9eNVVjYKuJpz43uZCAxptBY81dv8OzWkNds9qbNw6dKcgQWVT8FYN2nb0
rhYOVqZMtwOpZp7RbwfZb5nTHGrpL1u9vnU8DmucEebLc34OSzSESvhLSaO4qLkpaBRVnYbubx54
7+bnNqKPMmR+i4cEkZBWAebv6Ca1DT1La4+gYKHaATUDka/5sO7zh3LqNgkvOkADH3nZLd3omyiJ
D9F4R37YieC3u3QgNIwITCuhS+w66yAMABjxOU31Xsni1MbZwfVC/HhNfKcMJPsqDt5yFJ+4nzYj
pC5O14UvjohNbyid1wPaBQwk68Z+ZYJHXFiD6h8TDQdxmgI33FtahGyVhCtnvIVVeq9P5TbQXoLM
IXeKW9ZccMCCWnZn5QOQIKBLvGu6OxxMMzikkDHw9sIrcjYtYwepU0tnIIlailtRvnXhb9tK7piF
bZl3rcp0PCgai1A09x5VBcMcumvZAc/BsPif3fS/spvaJtvcv/9ti1q+N+9/3WrP75JdGDDZvz28
93H2x/305zF/2VBN65dwfd0iaBSJoat7bM79V93MW9sv3fYckH3sYrbhmtbft1PD+MVOKgzP0YVh
+Hx6f99ODf2Xa1g+En3PFLbjWPp/ZzvVzX/aTV1TdxBjCcs0AY0Ylu3+y26apBkqRIHAKurc0vtQ
ti1jKtR+sl7rzEH5tpiKCNdkRYMbbSR/EMyJxGZPc6Og5laC1CzMeSaonZUqYhaG/y+X3XOMdvTr
d/z+H/9ObfFZlCPo1qj5z3/+lkpj/jGlx/w5/tM3q59r4Y44XSoqErV56D9+87/6w79eGf+v+szl
U/g/X1EEcn2pP15N+vz7f7madPuX79uOCfOBK8M2ff1vV5P4pTsOF4bvC8uhOeB4f7iczF82+6kp
dJMLyuPRf7+cdP0XoxDf9W0DhJQtXO+/cznZ4Db++YIyPMsSOkBmj7MlXbe5EPxjeTbZhR62ZbGK
NToNWkvGTQjO3RPeszVFBF4q5sKO8QopCcm37pbnJp/9VYP8Qk96xRSFh902QO+GDCW2fj1dJ1rU
NxZKknMZICkadnnqxvuIsBNmnvEdZiEf3m8UtwJ6N5olFUxb3TOmQ8VQHzKeJK1IICNrjkbPObOt
Zulnv2yiVaxM/9Px6lWTBntsfwlB6NG3CwT+jgB6bKJ+nG5zZYtzWj9itSqEqDYRwL0bfQB/l9Re
SZyY28HYkdpSnyMhEo1GuChoh/V2QtpXP9wqmbxULomhhTCCU042mRGaj1HIxMt2ee3OnEwmveew
pgUXzH24tM8OVZzYW1uKZBvq2jmYBPjLqF8T7VMdag1PUaUDA2yLp6KA/WmkuK1ilyEYtb0B8Aa2
Ch7GcGXPEqExpablTL+gIzzYOJCsFsCrwJRzaehrtTJqacMFr4Xu7wLSeFBtgANJFF4mt5zbp+m6
E849g58EOo6DGaIBU4UfrT3BkaKFmTHV91Pza6DY7e1IkUiFjbtChLGKy98peKodMrd6Dudc1YqR
V2q8ks+uLRkzW4QJYx7tpffidm26TkJCdX1bV8zEy8WAw3rthuEm6ixExEb/AJ+hQcbVtKvYslcl
3ugVn5W17sM2ep2y6DYa5HbKM28lGjT4RWrNgT7thyWks9Bq4zepP+gmE3duAX+JiTQvHg6wOfM3
4JDUKolCYowSGh+43dsHDRGCBRJ97ck+WtE1xqyvE9dVVIM6J9TXRjS6Gwgyz6OADjJ2c2M9H0dm
/Q62cKruUyQfU8ucLw5LANER/t4Fxdj7oGhauz75cCbX2Yz3D1yzWLNQX3srIeNNeAr0A8RmJGge
0mWFFt6Pwcxlswd87tRobjfsy24IVznIcoZf4dZKewPXcreCfrPtXA4hab9HhR/tYHJR+jBPKhl1
AJI4V9m7EH13yhNyP4hiwKHrdb9FlH1TmH3V0nbPcA+wurO73ZLSaq4ql2LRqLNd4n1UqGtPvPtI
SPdNgowh6ifjCQUgNsghWiIesT5MzmmwcaLvIDMfQscnTbQE6NnYhYuZQtazBCQi62v4CoUIt0bp
t9spzhCONRCyVYI2rMvOpe2tap9KdnDAdYtapedUBi+jzIptmPgcjmgHhQqjeaZa+PCoF3GUe7Ny
ck2BVW3sKHlwyf9IbZUuwXIMN0npN0R+Rvk6wdS/EGNSwhCw98QIZGfTmbYcbjDzbpwhOjNpgKPr
GDtDFE9GyF8vfZ44zqKzX3TRmeONt2iSqoAYQ2IxnaENKg5nQQ2/mhmBnuk2n0F7gSW3tGnbrCCC
l8uhd9UBBGLlwxDWVasv2J3hbHNPTZmJniVRtHIntB5ata9tprfCrQ4G5yF3OqLHIhkpxONJ5xmw
FAD3FUYsaPSaF9GSYzTuVEyMSzt01nH/mcwt9TakAxwb4VNmfgICCdZ6H1zccBr3uEppz4wkyMIp
2HJMfU015vWGO/SbURY8VRscJbhqt4yLqwdB/Ubz9bOvg+x0xdwVJyxDus2lLLO9jFDF+44REJFY
duD1DKS9pimX+uARSzDyT8ZGNP5nbTZ3gFC6VRMl/VZ1CALml1C0vbFCMMfsFewoymHkgGM7rOy6
6S9eHop7puYbZcccSQaUxxrjhCRLrdOkxDr3RLND24pKKXK8+9FqvPvIn+/b2r8AYHcvHuZv9IHz
RCj1l36gLhNYo6sfNMFFxQDHiG8hVr73m/LuDg61vOuLfchutwPJdKpUPkeMpHeRqICIxxAPgXSS
Yq6au58v4JxgV4wMXdkZsEaYt7JvQrwmnbke6M1BuMA977RrYF72rjcxL5OiXdx6BGuGROQ95q3A
GhEMoC6JZqcFjqjeU2wTvfvGyHKL0fIhZ3Xtx9Lcl/47i5c646yPRDss3d4wVqUF+iNM1b2WNux9
cWbvsAPfKKN9m7kxttMEaP1aTu+DuXVyEhK0wF2O1vQAPPVece9vy2mAkuMXrMSmZA7jpN5TrbMe
WyUpUGihmgeTAezgRq8wEdua0beLAoimairWmPRmBUsykWpUVxtda/1j5rr1FuQUbmtzNtikhbnr
WsvbBaOsD4aV1ttOttkJcSv23aDw4aPACkqBoCJ8RDPfuiGUpC69q5ERr/wKMvXkEZSRp2fyp4yL
ZnAIcwemYUgil0VhwruK23JBI/zep0e04oJ/c3qh7oQaXrpw51Rau1OJz2Q49b8L0cWbHjjEotC0
3xbhuZsIHNoCBEUA18NOgZO1lywx9YfGGIGUVVeEsNZdHDsmR+lrYyii4q0DQ7z6wfaT577n/3qs
8n6jjPXQ2clD47BZ2BEKN6PtViGjmm82NmzfsThmQOIA5gf7AIsj4A9a9ShIq01TdduuoAcUjIAL
XTLLFgO6W1i/am8bjbMBx6n2kxVwC2KAgRF+NmsLl89Y7ifHgpZuOfnS8LzNOHrlDWsCuSM5cRiD
zhkzNswlcsQjfbvspBC5MpeFb8a8+rcDX8Oy05mrnLykfqcoSGDwBD3doFopLF2RuAXgfZtNRBKp
es4xrWt0bj0QPpukcJugMOvGAIJ5Q7vu1UrYhofste9hyaW28yUcgoan9q7WgvBojCFZYj26HpKS
qzV3VLaA6Ki2mWXsAqPl3ShEuJTxziokgzs/vQca4V3KZl+AoNxWowfqVS5llN/nvvrqAwR+Mz6Q
SOgTH761MAbLXjr+OcYFyjINnX0yuV/GjuHkYDz2ohzOvF/qNvcFa/IIgj+w/Tsk9czgoyste6Kt
pbZL3Wq48dUWX1CyaXyDVbVEK0+uvF+gmHbwVYzfATSNle9DUxmnU1YOez2sNi3KvFzHnRxWzlvZ
aLfAQLWXPomstUFlvGLcQRMEps2YdN3BTKFxSfQsFfH0APDwc/XxfgjzC96iBwQU8gjf1BrxUVku
1wilx7XWtUeC2yFDNdWph3SBESzCtgtWQ8/xZNLZLwkG7vL6cfCdfmP4GaTBGO1ZpPSPovd5uwVG
kaR8RcWWufJ3I5ihT6SgrmWHeJ3EgPaUNjrcnYRBoIXUUJt8ktoE3cWyxq8Zn0tIATM6lwLXvIce
FYruNNj0hrpaLOiv7M0ByVAsQ2fh0/0nDU/D2YNOxmODviVP9lInsti35UqGjL+DEHBeM1kHBoAd
aGWChmcUEL2O02ApwJY+gaLTyN0TABGvnGijjeEmdGNvE+szGAJFKrJ6tHUF6wkrOKiHHgF/6/X7
mg2U6V0j+EjwG9EORwEphVr78SVCuyDKGrUfBRMCEIRP5YQyiejiiMELWSrZJkbJjjQHIkHZFmew
Uqeydp7ikdZLoLCqiqIBGee+Dx4RIT/WG585CougvGqvILbeWkvku0HvnhopqKucisBt16iWANbu
Esun+ImcO+GD2aqpXJZ4VBhnC38OutNfcz07+pab3oagrRZZwTS48CKx5DSPlx6f0iBxhYLIO6Bz
vJLVnm+iUSVrd+y5uXxmiHmCchmXPp+/rg4TEDYWXbyNRuq+lHp4SYUXLy3DeWFNo1enQeYv5xEf
UP6VMV7DkDcNMvJdopVzB7hbOO7whHIAygqOHq+BDRHpersDqAU009ooNb6XydTCrgFJVcFMiIf5
gkI4GDl0ENGJvkhUOxPsFpw5swR0IOtTn688NXtB3Vk1HWMAszon3rstWRp2SxZd3PMXijBa+RIl
lVTD0e1ROQehaVCX9RHkE7qzVmM8iSGCSOUBPfXRt9ct5SkJmJgGHr0YVLucc8OiBE0ODIIfRA1W
UAy+oDX6pTFZ2zFz5+CcF3LaKcNLy4TuibU/THe2U93Vwi0wdJQb/LS3tYNmv9zVxQg0RXXkhjP1
9Xq00RoDeMuZU9Ad6jUJUdBH3hmXz2VOzmqcxNO6bAyLqFsJhS2LLrVjrrSGDLTBrnokVh4WOh8G
KeSWetGHglpa5t+9UV8IQJJb5W1sLyKxl3Vy1Va48kD9Bwv8+QxKeg5+KmtWE8SEUxrb7BNluFFd
+TaIrFoH6MCdxF9Xnn0HCgqga4P+VIXjMYMCvIpakS1GeXAaNCSihh7d+VWz4ppGSxi21WFUkJtD
Fy0w+xC4QJuM13F46FXwG4v4RtfBT1lO3W0TS/I5JtmWtSx/sHXgxQ7ry31r1mpJOKzPvo+KrPH0
o5M4dIPBB0I/QAKrDdc8W1eR6bFHAreryDdntcp3TU+RawkNAaOVIl8URrGulQi2adxes9L80qy4
uM/M5t7lwFGCLqv6UZyreVhU1iQMWO6GwJl4LZPyUZjlc6Js/anKEvBuFdo1VmcqrcQ4aL2CXYwj
Jfi25ihi68e/q1PkNEAjmp6qHD5qYAPALdinI8M/yUHethUQ47q66ZF+YURrN36qFcuytfSN5bY7
K+43bCTdxXKcDswRLYvaJhY1cTFfaMF0G4YRZD472HspwrMSGtgKvSrKD1dbNlbs3tMkxno8Qpv1
BQ6qLoiJq8UemfeYZt2s2OGu4mCgTPAa40KfKtAMHWAYMZ2tSlg7p4VcaCfEmvQ1wgy0u4dIt5BY
0zxn+FBnN25KVjkC98VUd9Ym6eorR49lJR2XITD8EANw9ILlWOz6uLykWUdDoid6tRNZcw1NEqhT
FEJMW5g0gS/4eQkJlDCwhCdq7AnCaHC1NYE2psOWpznGRXTecz2CSPaB6J2lQa6BJEoEmyFltzl1
aHBTOIz4vjMnkNvIUBz1MmDCdk19ZWc3rZ8R0pCYDFMUiNAmn7aWjahbBrDw8S8J5HTyOZsiZG8V
+CcRnDQlEAbY06aIEA/FqQV+zQm3boeVKg0nhPDFNHCVtrhijLOoELjpVdusa+3OshHFCOMCjTsC
6tR9J71gMmRrF1Ooh5/D+M+XdHJpRvX6rMotjxN0lY3t5Je84aOSPTIcO4k3WDmLfaIvx7j65m9L
l0i1n2f7+QJUGQ5xAlghCuC1zw8S2CAY+YQYvaC03mCHMfdohCUXJNMCMmRTAnLwo6GHKjGWCLmM
4wndtjlsUVvSM5Cgo53odjCeR45wN6Tfkurn/YZ9bByzLtiHRn8Xqavg9LE2K++WEtE7RSZ7fjR6
3aHWBSj8zOrWCeIplmu3DR7lNG9LKU2kdhDrtkbMr1WssTLQCVWeY14gWNw0gXmne/k5E+MEe5SF
PHG8CNJzEO6C3n+ugZOMkfltNqjiwRheFHc/OAySQMrkKUpJvQRpnujoKAc5AgIfK7w1mWSZhGav
l0gyf75wsPWYxG78oUalXb/7roZgPkS5zD7Uz7srLXkyzSxEgJr6tpO+vMii3UA77D5VDE1kMDHn
JWowF+1Y7XG2hrvEbb/Njg0Urxk1G1K9lSkxiYZtu+N2CsR9nHLWJnji6HDcUlQu+hDhadIK61gJ
7wl+/laCg1wkyn90De3ej6eXvIUWH11lbT0nof/Wuo2J/pHrVTHjjFWPx3olOdRFoOYsKEusjWi6
k4L/xyZGtu2Uc2Z9eDW0Qy+IrasZiRrl6PPxj916AKdPZ26PwuMtb3k1lsju6vnw3t7kFpRpJE0f
lmaeHDWg7IjfFfZd2RHnS07GfvDamCM0fHNta3LUXRmB+ZS741dgFWTT9Rm+/nSJU+MbmBYKxkC7
2PoIc8M/yw6sPVnwERYFe1wyWj+OkXEoiXXGAVYB3K1Yx2FfZWAvQJm4jP3uEOw9FpggF1WNAdOC
NsiRe596+rbMvY8uVN+wR8+R/Kim6YCt9yBoUplADPW0v40t3rkoj1/TwD4M+L+hgWeEmw3Ir0gF
EsWEkM1ESxjzV9gl52mgP5cnylmFQXyEpPrs9PWt6oBL0RncBhEZPI561bhgU2GjtTRJRLB1bY3T
8419O7rBPc1BQqu25cw+siuQj756Ppk53cWWrmfYB2fYGLce8KvS/3DEsIPzmXFIob0sq51n2Y96
ODAZphMj03rfh7QmSKmo8e2z3nW3cnYJoJtZq+w9nMOjzRiuX1Xa+w7NYYYbYGGSPAGpUiJXzJuV
a8j3Qq8exqn66ImO77iXOQnVU7Uy4YGQjb0SE5E0qFUZPI8jnhuXutjjEM2hCOYkS1PZ0cKQ0SHB
eLWugIJS7NEksgmQoai8GlixEIzv/zdR57UcKdM22ysiAk9x2t6oW93y0gkxRgMUtnAFXP1e6P1j
fycdPRqNRhLuMZkr3cr5PQwm2bxMijNwakXn/prIXHdLwkQmemkrJ8Ej7pHAJy8TYjZPR8SJ9OEy
vhJg79O13afAuubfcsGbyyE8NwXL8mwkXqkmkhiFXSCYYnSAUAfGoJMT6m1LBkSMbbP3/JepeaXh
fSpRXPjoWgenJnSGkQjC7vpSMchYeQ53iznrydllVjPX5bybC/PR7/0ve3BIUHa+YprzueYGir5A
yvGRzMeLhyIg87M7s+/HrsJr2g0GjCqbtig817iZo7Clz7G8Bz22F6Uxx3HDBDOg59/ONALhJtpP
FQ9osAoU8aQyWnI+InF+r4hnTgq4OdPwm+EKWhVSQCqzg8A5Wot9iaMDl/c6CKSjWTmdLVcdU2xj
sS1pdgCM7m3F3MUb+W6z5sSNlaSGBk9j5OMG9MGMC/tWge2vc7dgzGqeW+U/tDYadotukyCVnRtC
P2c/MLeYSdsIvkzQaHgb2btO4ofQyIgAra6Cp4D3ZhpELmOjkpPzaFH3tG39qo2a5QcJqDZrIGEY
t6SLCDkgoD6hcSZxwsEgz2XpfpVUGcwUfPscN9PBStpDuwS6a3v+q53sXjdwfUQo/zj91qlwcMt0
2NOBbNuEFC+GSsyKdkPQ/SP8Hfwdgz9ZI0Zt4TZOOAhTRh0OBgdZb6bR/5q5adcG01DUbuM8LMYM
wv0coLEoWbbAoq9Jb1xSVf9DGX2PG/dGePaxi8OHJDeoGJYRb6fRcizRNfanqsUL18JBmBw+l2Cw
LeX8Ja8AmUqFQILmg9gz+6mf+l9UOPDHHYsQYkY1zJRIYLXygDyDWX5aXXMKKA+i/CVV042YEPxB
4cqJCfBCjLeWhfdJMM96GDKCG+19v2X2dY97HHGh5TxXDKhtOEpmhZukGt5xjj1lBpZQU5zqDDaX
AZ/A01jK6+bRdsbjxH4RKC8EjgjRZ9/4j37I+iCPNnJS7O24jRgkZ6oIoScqIjO3H1rTA6BnOjCJ
GRbqscD9aTw4CaFNqcKyaFRfwQBeR7UEugHEDWnJ3dQ+9VhhV65VY9Bgc5d0T302HANUL9wNXZyE
1drIg1truu9kmtGvE8WGaN5gqYi+yd6hLXwgl4mCL+S558YflaDT7DhfCej49pTzV9PzC05ZVe7F
0EObcG9Nnf5Du4ziC75LeHGN6mqYM7p8K7oQ1WKl1bXvanFo5phJQvlgZ+E5H8g2mJg3W9Sn3JK7
MqC6wG3M+OqsXHBzvvqG3DgclkeXCjIi9Zj2lDGPp8FE5CVU8OIFPtNpEsJRdVEBBA/LvTrIjQe4
Dq++jKho83+G9P7Vjvta1Vm8pRnDzW2ehkw/yRbzkBhAok8U8zkez4RE+VVuFhfO/Jea6oH69645
mYeZ2Ebnnpc2o5cJ0pBn3TxNACkuFyo7LjzHDhGaEnnRmWjFD3P2YIIBlHH+0KVjRuLnmO2Ld6R+
nw6xhNTrM6xb80IBt9PYluwSHVyQ9AM3+vjP1AzfwbDPx+dxVEfyAUwAAuaT1UDoJwZohXDtN4/8
VzJTkQCjWdY5RQiKLUaVsjoz2WVOP9kPfdHuQpTvvppeRuephwaD4wI3eUMFJ1r1HqYVEYxDglqV
drnuS7XJKI0DO3uO4/y65B30kUmauUlidF199YlKSSgg4DqN7epkAFDF/FBAzsjDxyKfN+GDr+3H
ltj7fUcFWoXze2M0v2bs9DDWQMu3CJTnku2e96VzQHQSuFubHa1uoEpQxV32uL4LjzHKIL7C39No
iV1Ee7wKirs9kpmcR0RxelZw/XkpK5AVnSvP2gd5YQTMkCEMsW6rs3w/ljmaY1JMtuAnYDBNzLT6
gfvxKgOzev15iRyACGz590SS3dLBmrZ9x227CYjWetGkXO1Qc5SbGT0ZgMIeG5TjY6xmiGF1CyGa
ldtqTqfsYKf/mGcEl6j3uFPnrClj1OnFC6xMcVEBUvU4XNJdXCAZOjnWddGTC65eye8Aimtg6yQf
el+3jQuci0TAug4+uqF4t2IC0RndQ7UejF0s0t8g9uwz+SCEFhhViVwJ9/TkExJROYR1kSRQTZBZ
DUZ1q8kb9Br5PJSUkvqGqiTdTP0U7iZy7Ff96LJMb5cQtXjEE8VjcTVkJDBQ23raJi6WSJ1NNOVq
ndnVb2Fm9aEEJ2YT2kQlOR8kqux+hMccTOyl7Zh+snHWiFLjgwLruasrli8thF02n8aTaL7jZP6W
YTcdUnOGfMleFzYHusswP3l0n6spdRQdFMP+BZGpBHCpxo/qkxqlOiSAPM8FUD9oAgFjoZonk2yf
IsIw8U2sGWp/YzBf8tgX+ucyHdflOzRzdH+Wt8+PPD7/6UB1e6Cyy+ieObFMnb2mBPbsiDtPR9qT
301/s8VClhSMBmXMTCjHxJywctv5KQCPKn4kjFNQ/LNTTzra99jr9hBX/hQy+hMW9Ielm9Qvne7y
R1awF2q1z6bOmPNYLi0EG9wzjqY/5DI8yd47WjP1rQgLcjrgBQd9mT4Z4gm2Na7I9FeQGcFa2FGw
DWVrHHJZUDpzMl5shhRdbWyxGe2gn6Y3s75manpNdY8hVhNalnXDofLSc529EpRkv9Ry0SNmJWDy
2HpHCu4yrrRBmIs0x6DX7seJxx9Xs72xsodi4fqVyje3TngEzPrlDvV3mitn6zrqQLm58a1pr7pe
P8qRKka0rfjlhTxLUvRzezcHispMs1I+sWMV7Li2/CEB6U1hN89hDXFuaPnlTaM4g/j4QtIwzFX2
a7SrfDfIoT56GhVmbZpPeRy9qIC9h8ChuOaWbq5as1U3/CzJWXPWoGpPN7kJQI4C09spugHAz0GS
fBoZkgNvGg32rm148GKn3qHVOXohAtuu+dslhGF0Rpa/tEzDuMTGQ3DocSkgIjtXpmKRUkYcufnR
hgy+Rnh84Qy/99Ruu7IcTOoVq2SSCu0hjmaMZ6VcMwuO3jW2oYw9wrqo0fo7xguXsgXzFeOFDM1r
wNmxGW3/2coEpWBknLN8niDJF+ETcznmQ8u7doCwi4jhMRbRdITUeTFMav4RcAQWZ+POzoNGXMd/
VNFlh7lq2Rq2sb+Fv1zeprqZtvPIs8oxO/cYD8QNzIZBxNc8HEmBPZfkcTchwQwRNXoLWJQrCECp
qalLSx0JOJFFf5iUEZ4iKdh74kplssSUj+p5PA1Tl50NYM0kHE3ehXiwl9ZY7JP+7NwqG5VyaDvG
s2zhmbLhlpvYTNJDh5fdnlCFlFMDitlRQFEGxEkMtJPkrzWbp0pWPMvM5TROyBZc0VVFlfcqQu5p
CY9hm6LzT7rYTTtnyF7D7qRsrMe1rconJjH5lqNR3iIlSkZDGKCIITg5gho/VKb9IKfBOvijjaiX
UJcTFg/7WHRUDSy5vjoBgrKZ/PQCvTLbB752roYPX8IaRH9zMfRClTLVU15hmxyi7EERD/kS6RZs
h56mHSM/uTNyDEChJePP9Kev80AlQ+u5KXqiE+38Xjmq+xfM3qFErv3tR1DzTTzXDLyeZ8v1Mci8
JZYagX/iQencgDETHPabGhhKJ/38ex7jv6ANxWecUfUs0S7vWYy0ekIOQQivS15v0qOOjyvzaQaq
h5lejbcMF64DHfcknLg8l15dnkMr400LVdCbmP+ir+nI7z7SdG/7JtIwKsblVoBOKfKRtjvVfNLY
mE7WWP2rvSZkHljP558X3zqotiAM3CteYLXZK3x70BTDGugE+i691CZMjU2XE1065tmyifsxk31t
llcSgXJsz6Qt/e/lfx9TvvfLrHW++/nLbhrnvV3VlxBNA4vyxeu0uHGZSMGcY/gk4kyfSerR53J5
qWK/ORaQjjppsgF3LL2BclKdA6Orzha6DbSWBRVl6ef2jkF3ynm7JVUVpnmNFweHPFIar0DL4/0h
brffQBU8/PzyyGOFPVmIQ738KucRKAwra2CZEPfdg+F57SGNun3qVOM5Xl7SuLBOofk8O0VIo+qG
p593FJPhqeV+uPNN8xd4puL8c4R+3v18bclOe+KT/vd30XIIpUFQRGe6ErBmuVBcouTczzo9m4tL
wFLE2KJtYfnruYy4k+/Wb9SOYT5jBCKhzz/vmqqc10I2CBW6F4RS8YM2sFHy1ANT/wcUDGu4MjKp
x0ziIYYxeCiwvz2I3usJxfRfI9M658lI8lLmvCLJXYxWStLVOyjyYAq1K5XRCsW1kA8/L/j/j5Ec
g3Vnc9/00oztBSw1xivV2WeVTk7jxXRcEoyMwNmBXcku2OcAIzfzQ+UQq0kTWlU2ZKoGL1yAIZ36
lvLXF9Ww0izQ9paf/kuD2H/oa2rWn3dpE6+GwWYgnbS4FmJ04SV6LasUy1AqIOrEZwfExjBhkQeR
1oHNeC05kJCPJEbbsbszimOjBAlyxSyj7Lj4U+RKOrpYRRBvIhuMJv64PyKbrx6p1WCN1NZAd7mW
S14OdKgHJ4e6DtJU7AkmTFjDGP5T0Hm4BxVLldYnlgASLtxbnNqTN/+esKMz9Gjyi6vjXdm38YkB
RP/Qsanej230Pgt1KugJt3Eq/sWV7RxbLKxEie67GWtrlNQ52y6z2bsW3PCA5/Bn6atzBpIF3qYz
XkYgMECfWnRFVQUJxCJYOx3BTUk3PU9+oT6m/neopfcGIKS6BAH4HKag0Py18M6+ypJtAUCZ/trC
L7lAxLoYXK021IuEnX/ta9Bjo+0OH1UoZ9BtBZkGsHmXz2zbeDeTkgJAgoLN9KvoW/bJOwap/pM8
Qbl2QB4kczU+ukC3D3Oc4wEZYzLhlP2YDSyFA2ZKixwWjsII7MiEvejOhD1LnyHU1JyZO9vo08bP
lOX4TuYx1gPUONswDVjhD/a7G715xWD/hh3AyEvr9Cg0Y1twGyegEzS29hI4SSX9EFG9HQRhUxBQ
GrktMlE9tjnYCrNT/R+XFMPGf8M06r7JgrVwU3w4ft5y1/IoHNzsYLU9MzQBl6NhoADjWFKMdWJA
HrAv4/h32yYZQw+CQpSm0cEw5RzLG4g7GPsGt/9U9Dz2OhhICFEvTW+OT0nG7dRElPs28vi0qMsn
Mmyn2fwX9+lwc6RhnavcF9AMkSXFOv0ClB8I/Tvr4MHGWR6zrp2TWzeCQMkbsNyIngAki+Dc+JP1
PBNk4etFczHymyertfJlw34JZg8uVK7T+mDUTXtnMYDgzan1uq8yKLoW+KCUSK6LTEqPgJai+52H
6QYWe/WplVfi74msI+KkiuqvowVu8u+AzNDf/khsUDxi8ZmasN8MHUdvmloi4W27Btcl9D6OiDnQ
xUSiuqPXM5OSu07MI4+Q6lVCWCGvrepwX/XFF2lWryJq8JNO+THujb3rw4Cb2/KXTt7FHHVofmb7
ZyXPA3H5sxNkzK28n1dmqt2JZ4Wi040/XDf6iloeQLka9ennpVDpJY8B2BZGZjPLF8iH//+7n4/1
zfAxJLOARDq+skkJL8bISIDTeD3aZXQZlpefj/+8G1z4P5KI1B0hyiwBXBXvf/4ilFZ5cdNTNjny
geYTsPEULeAWgq80wZXEySiGzpynybirrIp5bQ6nxI/b69SLcDMz/kPcl5NxpzBbuexlbey9LAoR
XTmea1KHjcUVLVlxzXW35WA9DYPs9j8fzpe/86qepWo3osPrRvpW+rafj6dBwL9ZPiNb3pV18z4P
/S3zwDa5dZtef15m+F7UlAKkdwUFzCRhhq3dRtn8AFXzXhFce/X8abjqvvq/dyLuoO1Y+NdE8pGp
5G4GpqZG8oZDK+zrYLaMcSiZd0nCJdHZxj6roZY2RJXs51QZz6Xt5Wfq7e3c2YxH/rE+cY/K6m+T
m+0RTVibqvCuDEOBbJF0AVN8uFNrRbfOhExWRAtmXAPBcRETdYON6gEk2N6z6mEzDtTsMpPyWiwb
sci9dQwF3aEBa7IQpe3J1S+dZbJDd8y7WYXjc23c4PF9RWylwzoGns0uGVXxM7pbARukcrd+Tpyq
nsdrZJCHXTVfsd2W22qgLaMusF5y3bh3byLGebFjGYmMj1USiUdS+mht5c1o/Ccy2OpTqQ14NiYi
1rFh42TlfgIpAqI0gGD54vlhcbb8kP0U0959YGgIjWKUL6sEIlm7RjDVrMq6qM+xjP7RLjTHeOby
CZO/vq7dU64Jj87JH4XwFwiwKASuBwzD2SX2PUBPY6RzMtz3Gr38xm/lfE0jE3ZsY7r06TDVQonO
Vo2MHMpsuqYOmqLMnn552LnvZgKEv7Dsh9nj+u0s41dYjle+dn/vTYe5SGHfqT3ElhwOfqiOIb7F
umvoDAH/WDVvfeqjAYvVxkOqvHMG/AvjyvRk/U+JCJ0f88fXjKiCrQ6C8VISRMMqg22gq++5kSn8
1ukXaBECPOJsRnZQWOAs1qKZhu9BMVDKPNK6i8GdYHCnGS4IBasIWunQqvI+1BjuKur6U9NKZ9My
8ln7UeidqslTHyHq1Kx2uzfYfN3BxNeQzeZCgz9D3Yj3CCeabWWo8dlzjnU/arifBLOyPSd7oun6
Y+pQSFlsgfZJskBZ+89JJNSsk1NtybvZuQOrSSevQMwBVhUtvm+7KkBkOuwwp7A/6i5oH3EWtUBz
+c4KDPqr3vDHLQ7ae+vp+uTpBmjo3LOFBMs/CmfBlBnArPE4MDCqIGmo2mXrHrmLUtu9sgabrvk7
0dJboe3kjOKhzo1025g1bX793Op+upCkaV61Nfj4Teevnz/JDKQ1BJ5fuGbna798wuCZAj1b0bDH
42OoJ+yHZYAF4ro76KlEJQc61sKfP6KNmRAcD/0bhCd/N2Xcw1mKhaxwRe1cpRMEa8qBTy8vwU4I
EARRD8BeFBO7H74hN3X+OknFDnoKsakUh8qSpFrFwAAJdmy2nc7RHZfNJS/G7koN1F39MSDmw6B3
h9XdRnV0TO1yeiTlnR7WY05EPl+B9zm2OKP7+DiO/odFXeoz/cabUp+pDam7CW2/Bk6trtDh7Z2f
hJhU9daPWAXElf/StsMeEXKxGVleVlZb3qqWbT3FESlVTtVcg5lEdhI8dxG2k7NT6LOtarrz0PhM
h/Fb4MK89Jn/Hmp3Y0hm0onlyYcIauUqB+tCYavAPcDy6XPCL2vkZlw2LcnTUkZQQNAejug3V27R
5FcPXAA9YWFdUfOYK9ef9AOhRtE8qPdPYiOTa97bpJLFZQjcRb+YKcMCe1TNDh4IQG7D48qDJrob
O8jbvZmFR0JgKQAz813UL0VaqzeMHn6TPcK9+9ZGPr6PQuUHx5gXtJMBZk8P775ACIoU2D3RXCuU
sbM+1hGQjDKYn4yycJ44abDNkN/Sm3gbEt0XpxoX84a8w3FVt9z95o5oTu6xbMcjDD4OOFWwScGb
x5luzGX5GrvuRHRU9Rcv1/jGNcgXN/f+QKwlinPxXgsBLqcVyYVhE4nRQeueCZ/CZdzBXEmciwmY
lWmMmbxof94Rg13sZgQ+ewMO24chmXgLxDfWSE63hVL1Gb7rnvhQZ9tOROrZDcPNLkV0JbW0TpZJ
AphO02jdp6RTQcXLPxi9rw3JiDfXrjhXLA6ug0bP71ki/8gwbO/EzK4gTOj+eQgL1J/mp3Sd5lY2
kfesRxvd/oR1PFavieJ51yfJWbi22OAGoq1P2+IMlvfcpuBpGldKInYx85ruWwMFbDk2kNbIQeU/
L9wc+K9TeWcC/AiTiHq9odiDe8ooDEs/y9RibB6ksQTMWIa1b8dmuCtVP09EM79MHgMnWGYHeFIG
5BAOTdQU/QNqgX8iwh5TLkcrTKPiyQn8hzjEdJzyOHhoh9Y/gDx5K2yCBnzCZz/iiSi2YdnZTwLl
s0rz98F+mbEKfSS29hAqDudeLblaTei8+wGPcn79RyoG5O/tpD8KIixcQyy269LeO4n8i9dv6X3L
5IO1irWl3Yn28xw4J5cEMACM5jPJaiRPjpO/FaQ80hatIs99nYVj8K1LgUY5gs5eZW++gq42Wmby
sXQM6wGv2sPPV07sk10IlIsNirsQE/JyLNHuEnG0tXtmcUEgAF2WbbMXNpdbjICqaAhujnPggaZ/
yAuUh2Hvw/rjqibhLT/a3FDwwtlgwfpkK4e++uizGSJt1q7Bp5dbC2gms/7oM6srfbO9P7FFyKhy
5YfFdvlishJZuS0YzMTiE2tArSww6whY8hJvmNU3U7kCrW23G6AT3ZzW+NLAAz7qGYq543k7zEnd
Pk6H/MNjedoG3RlB13SnI+rJOtDFoQiIaW4P+OlJKLL777yKMVlBKdl6VvgnwwaX5sI/4Df9NxKN
GrBoeOqr5Zsd7F9u08QX5iLhKsxSEGd9Xu6XoveD3uk1b7gGO9TYQRqTAMVAsJmC8SP0OCZzn79E
RYOiqvBwLtnOYyuV+xR4w6Up3e7c2RLOB991M/zqeW5vp4RToRUmme5mf4dbeskCbjpwp62VqFR9
G+fuj1/X0wdq5MFM9dZzm3CfEu7xkcKecAlZw3tvDnuCwiaefC3NkXTaj6QeZuyG2mA6CPhMzR6/
PLbv7Vy9VMAPV25KaWrx/GVtx7cvPe9bZBDxGSyPRzPgLp72Sl8zTlpbGfchGOxHkEnuRbvZjFiB
G4D2s3bX0AhvXGrYI09Raweiotozk2DSPr2nIgnPDL+gN8wudwEdvzoTMRtJLIcHhCvFPowMk2oU
Oa+vjfcmBqsF5Rh2r8l5b7B1Ziuz5IQTYTEt3x2WH+OxSohlYdN2w+z4JMfa+ohR7++pUNAjg3b4
QB77ys0eZQs98oGotWpxer4ZMh4/msoRO9kkNwbqCSLVyf6Ikhya5xjdfx4hRcRDIBmqv1aBWZFV
HL4olFRrHg48rQb0zMyz2f2UkJ69hvgijdqfQiEGI9ChkuMhSlsErGM5at7MGt4URnOcTIyQEm4E
z2t3w8RMvXpd4V/g0NISMdr+EFydWwwlPNHtOT3mtptvM0AgQZpObwAf5HloCIkuO2fnM1t5Hstv
t6ENITrxq/UCJB3LD7OCejSQRwcNle4T4kJFg4QH4ufbycyR5/G0M8vEe1ApQ26n/c1djLGG+1EB
Nzkivp43JTJGSrbPKTHXDIAvMnPjeyGbm5eF6jxK8TlDqq7xewLOJzWP4cUWg613kKb3GJCsfvOt
7rlz7fZh7lxkB032xoBGvxoDc3NChB5HD50qR9S/hzNIbDDTL0Ya52/MFDbE1U5gjAjnwpNA9Pgu
zCbEAB7uCbvM5w/ggWc5yuQwiDk5zpG4TX08nsyi+ZMSv7nKsbWOrfHdZZg+vYwn3YhKofKtcd+9
AbOmi8Laju4hGI4iihfxWwGNI1cfxLw9MxNrAKfhmwlQdApZkBiB+2aVjUHxmocck8nXydVv7enY
OFycc11vFNhqYk4SlFUpxP6uMW6QO4DQ5Mm+S93wpQmGZ0Ho+D+RfTUEEVK+deFzn+fPqZNWu8zl
XmQXzPiln6MpsHL2ZjnrXRbXbOpSoCZLSEU2aELegkTt876u7/Sv87rDI3kXInxLFKx6UxT/PAKb
J0i7vwMD5rYZWqjpUvgoTs2ixmdVeoE3Fh4C2khsKe4+g933qOOBrHPVnFRAkI4dNE+26yAD8fJn
amCEckT2VFxAK11YF8Fq8p7W5FpVtpwee4QV7H8GjGBBfGKyn100oTlbWFn+ZrLsejdKwhLLeMi+
cC7e8FrAcWU12E0V6rnGainu79wBxk/LMRAG+mNM9JrhA2MV/aXWHKjeQOPLDB2YTRa7F1G7MNad
bnhKXbA6dcjDQ0UCkyF5QgDU2pKlBSI+umhDVHhr5vovk/bh22vMb1uo4l2JrthgXnidVaFPU5dG
e3R1xalzi+JSLC7YAKvEM7sDB+lcm5zysIS4M+Ic6Gz23PzrOW6Xn6NX5LcayS9QKwjGStJb28A1
jxBFvI2GVobkPAj33kj0r/IoK5OJso4UdHfXTPnI0ylFcuPwUAjm7BegTBDP9giQhtsS8UYMlbaN
javrvz+XSgPhGYkHzihUL2bVx2fmwHtu9/xpCkDfcsWSRLVA5zJHpsRIRjeA50NB7sIwx4fRTf9y
lYeXnxfOo+iisdZuBQ532lXStVFFIpdKiAwsA0KkxiEl0GFI562V4pYIuuCSu8RXLwFEAaUbQVCj
dE+k7Cyf1lDXG0CFXMuFptLgD1eZmLln4tvtrG6xVfN9//dBab0AC/UfLNuVOA8Ey1fwKaTzqHmT
6IXEknNnSQwYjVCb6v9+np/wzr7I08vQvwJQwBloJMZW2kwqBpMpk9VmPg7RBCEWOoL8ahWSlsZH
CTo0DZEoGU8tNJIohOKxuv68yzW/mD7u/rksbbcFenvEWUZ2/e/LL++iFpcT4QsXVCjWbqpCHMoJ
A5TBrP7vpQROtC0aHsCdaX8iPYu3P5g9VRevLUdt15MbdYJxXeSr1Augy+essHofqUVLEJwLeHtv
NPIkqw7JSWc9VrM17zRd0QnedvnfC57PCf/j5K/nsWN0gs3OkpRQ9IG0kSk6csZYDrtBA5EyY5nT
z4ulnTdXKIN0ID7kTtgaOG/w24oOE6gDor824rMto73jNdHe7YUiaGvYytxR5lYMxi3OKzaDia9P
vleS2hIUx/HqqBizCkiBlSfkX7dMQMICpFss7qmh8LlHCMF+xPICmC0OnNEFUR1ZBWg/IqG5Tpef
q3HykBJWvbMqnk7e4Lc7xLEvra92JQt1lszYX1oYjUSH24AOtfdadONfj+SptZvikpQFbULMwdbK
WE8cu9NY139zn+EiavQGY+weudHWrnFYY32zD5LhMbcmdQrb+C2Kk5h6QMWUG6YDE4V40iQBn1VK
vNq1kW2KWTcnflPBpuao2DCJYkN1u4QRHwls68iOcOvYRN2VcQH4oEUlY1pFefp5VxEhtUX3uBx5
lsxukpEpQSy0UYqZqAZ5R3mpTgLI2m4Q4t7qBoc6ine87P6B6xf+ylAcUbZ3C/rBtdBckT65ni1L
kATHJcICGKPocvjb1KhJ2Y5nANPIpcqUiZbBcpE7+nQak5R0uWbM1kwczrkiLZ6oq9ef46TbYNeC
Bdx3QXYrXQkEga3wPqD4dxwTtr6d/hpJ41sN9ykw5Kkj0CTo6bhd8u0gWp/jLtInsAcG4iTMxDIu
ogM3j8WoGKDB6HyL8ZXXpi9jbJEIF+jm0HaUVB7hMGBFTfcQt9zFOX8lLmjPpxue3UuIxm025Unb
7rglEc6G3sBCUy5BdM1pws3AhZSLp4kpBuG1oOslaEswKzRuEQq9uuxPRNN0p593yrBY6A7RXgZd
t8WsTR6PQXKkmuipxErFAZ0FXxkLX26svAod5M+/A9BBni80uc3oc23kCVW+NfSYomuGgWlEmuWI
4KHGkYH+dohtrOLOfCyD/r/jO8bo12TaveaWrU62N36QLUzUY9at6yIstp3oX3RUPxOYusQMAFz2
4o75dUGEU1Buy7B7NQqfpsxs3vyxRZWvgcA1NW4whwW7HUXk5uWpuaJv7NagLPJ97xh3hrMVjFVS
CGebjRn7QKCyaVPfEaeds7EycYVBr8jzdFxlcUWLEkKh9NFCcXFTvNDyKQKmYzPPNnbbAikofUAe
CkKvHJ5xc5tbM3MeZXqgiMGiM1Fm5Tx6OU88gmKJ14qN+NGGLb4VCQRoB9QsmqcAkDCmojVNRLbS
2ukOhsHT0KRk5ZYXnE0zB9PSx49eXl9KPBwnTu+tDLlYq03ZoM+K8ktdML6zYoyKeDlPMdYk+pj2
QqIFgqRuWOdDmwOkX6cOPSn9F5HIlTeem4bmzLHWU/7l6nFPXqIN7cN94uEFZBl8wbrvzRJJSuJy
/DEp68I7Tb4F3tp0SVkvU/c8Fud+sLqDb7mvyIGvfaqzLVYaLDB+v0WVMqyLINdPhNMisi8cZsNm
cHCC8I8FlSbLBvWtZ/0yhUO/CVxFekyOcKJNEUUpcBkrr0GVpR00TZFpk2/Df+HR52NX9+Oj59bx
Wkm0Jhynz0b/GlEc8LhDAxDE+VOGAAoPw8Wmqdu33mszN5soU/vICf7IGHqJ31UoMnpb7pndwZvX
HMRu/pT9LPe9OdO1VkN5+t/LLHhMzT6EfwZRSPid8g4nem+MniaJAqul3/yyY9IMUDVg5a5gyqwd
hp7rbuB2hCkOijBU5eUpPO26oHhGXMT15d1ZMk8bb3BrZD48E7s8DOChckeTXlSsaU9Hopkq8N74
ozrHOFEUJ4eOW2rd8qdyeVGWOMq4UXvRPIZ+gM1S8MMFkjRBIeuBE6mnCG3lvmnDI4xUYx+lBQdv
wsueueQtDuhRyZp/xKcd7NllxQy17T/jRBBnF6tkEW2bLEsEP1cfDKDWVr431WdKcH8tfJvEjeXr
oQ0mNldD8tByMd2VsEzofbpzPufpihsrecPLeVOEDeqsjpt/OpHfM7fu35CEc2Dy9qs1TX86QlEZ
/Q+fM2Xvjt3lvVeOtRcSnVYwclsrcOP9fCUbMSNqREWmex68TDLBYJikELzDAkF82MU7nTHaVaF/
j3zkm4HsXkM5YnHGjkGrNvo7O9S/2pYZgPQ6vSUs3T+05HoFAqOwR3g6TmvqgBUNb3T2/x95Z7Yb
N5Zu6Vdp9D0NbnJvkruBvolgDIpQaLIsS7ohLNniPM98+v5oJyqdhVN1UAco4HQ3EkgjnSEFxz38
/1rfwiQ1JlaMQcZ4H4OSmkEzP3YFSjnCFQE/6ugLZS66Muu/wsIM9mTrPZp2m+wCtQCMNR+9PG5P
UfkeoOvdI+zBcbk6sWNrns8//1XTSeBmsAjtMthPTrzHVP065oG1bwv1UnbDFxpexWEIU5+B1bwq
Enx+uYacKMxGn0b0LLGHvAZZ/NktEW8nwABck6yuggLCFXnIFBHT6VxAOD9Gc3uyWqxIMgWjgWsN
0L9tXLcFftPADY8totAhw04chXdZeiLv9smDyeOYtXc0TOgsBPta+5HQtI1Vs9RuhKsQBWqfqdc5
sOYZTxP7jkjg1eDMv6JKRhtEv3Q7IqPj4STlJBsIsJ1j1F0RvZxizHc8ucg4e/bH4Im9vXZwkZrl
rTXmE/eWpSX1sY/cSinOtJLyQ8nmthKtd21RAzgv7hz5jjYuyzJmj9p6TF3kXGniKfQgdnNbFQc4
/PdJUovnZWA/lFQyevJCL2XJyjA1mAN5VGjwsMYrpBxQL3zUTRYl4OuqXcRhQW8VOWvMZ4qR0+m8
V6dv0rOIHK5WihmVJu82K/AlxzV+gSp7J/wO4ec0fYbQAHco8O6dbPxuGUwjhBdscpe096Ksvs2j
pU/hNLy8w/1Itn1YLaCgLIE5oODrYpJwXX1eMmUcRJ5+Z2vKtCsocaYh/hJT3FGTecmttjmG4Q+v
7mgWG0l0aAgQUQx4PPI8BokYYn/0QNsbUN8Ry031bRqpYjM5LwR95AiqTXUcXbPYhwOF5iywHvvc
ja/iDmbKGNa3S/ZhQw85og/9vmBbv54FS/EK3e5u1h+GJHF0mAEkC0NBbU5oXI7o1TTBVybIWPb/
6DLpVKQZDZXUu0UCUJ4oZgFzhBYJcOfCBEy9AQnLLjWS4Qw0H4EO09m5GV6LMGNUnQeExU6J4t8E
4lramKmzJtXHQJPDUNVkhDwtpbHcVAWKscmR+5w7PyoSb+VAz7wJURdnWB2S+RtNsTcZ4/luy8y7
yiJElLn3Pehcvcf9gUDGyepxNxSYSBndcBZgMMoxFOxCtqtUcFZ3m5MSZ2RimzAqkBsEsgy7CWQ+
9+2UxTitSf1MyUrNL2He41aIPDhZs/ps24oMG5t720UlhjBbBzcIUKCvZtaj4w7d45ijTahSSlMi
6g6IdtBftM1VlzkI4Jr8LiW1IYOLeSzWYTuMGa377oemkOLTh2+OKgEFzFCWuhq7WM60Etjfi0j3
9JLFExuES58s6Q0bl63p4TwPdfMFEEC7+vFLgiwC67NLYojRDI6vcI7sZnM6BROLCUyF4b5Vzfda
yfJAtcM3psTelFNnIwI1D2HdZayGLWc75MV7GFvmxsGEuV2SQfmpR9DMUpQXrATpBYgX5RoOLuoW
e+cVyHTUooF9RB5J9mn2I5aEnBih/S6DhVQp0V5j3aUGY+tdayzn/qha+YOSfLKxoPRT1tqWCwX6
NMQs3sZM7eQW4mdWVFTzTG/V6uIw28dprCxKbIRVD/NwaGt0MRCaFJYQWBZywbUby9sh/DFNU3XL
teWrcQJ0ImkOHQOa0YsHXiaKRjLfY6ptmNA6f86taAMhyvanyrsfY+OdsGTe4ASzuAx0sI2S9sYg
32LbteLL3K3xORTu0VyQ1RSxeI2M8nM3DB9y6E9InEiZiAgcGyBU1CHJLCx0m0gj4CCi5d7Ig4sV
CdItKqhgcDO2lOWC/ZLZb3Pi1SxgiGaJHSJk+vlAbN+wCWpJxC7YYEJY5tQPVzdJR89sb47RvW1g
DZbFTWF154Hu6Gawe3endHM/r3kVWYJtwQsj+uFhWBDoW15k0qHS5mXfuoEJkg1kAxYSdd/iQT92
jvpwpeG3eYzGcdTRtg3wSg4vVWG7PhKbA0Zp79DTdAE/RHqtBMxRYD7xaI4d5nz8ob0huJA99SWs
beMIkPa5K9Obau6ANtjYqgbMgsSjwt91A2r8rr2hUW5vc1HS6ZeLz9YQAUtTgY7GL9cIgM0lOR95
Oy77mG1b0zkfqZLXyRCj+nY+BkyFt7GAqxHZ6bFfqpuxc8yj17JWXOYXFiWg8pp79EaYuW3EAoVh
w02jtegzLm3X1KFtK0eUX+ytc8C/jCUoLOeIOM+S1trOqygkTtRIN8vkENJ85ZXEmU4mFswUJFWv
jPxC+o3PGJyR0kqsiHCIThrYIkQp5masw1/juP1WVZ3i4WPZlC9QEZoif4TUAVkxRNg6Ek5uFgta
OERlkca3X4SsURLCStrhGSD+d9QgD7SRG6wnhPX2OZazyZ22tkOWUenBJKxg1XjntGmfVBMec4pP
frD6r1OzqX16aLce2wbPHa8GSrUbr6DzNIzG2q2+z4m3TqPl1bVMRKJLaSFVSXj9CHzYRv4YVmzD
JSlWrDYBz9SfCT8195SIy20w9/5Yd7dLPZV4IpAE1Ly9sPWAJrsDyyxDx2JrwXo40YNfB6QQLT6O
pVIFzrEwRHlqDJcWAs4pP7NK8re0yg7QheE5/614hKnrOYLQguODZXLANh6bwWiemkL9iKjA4M3H
jiHNnkqBtdxjxyORIQpvi6Xi1cNaRwUGzIkbEQSlFwPAd1N/zsvFdxZdnbvGg7QZmGDirJ75pY9/
uL2HBA7vryQEqcgmcfLy7Iewq6NdYpbJcEb5LubtlGiznd20KDs97wNVU3CDioIBPB7i18o2mPBO
LfiGJ52Fz73KvjmdezUOar4P0nsGU160N3OqxSWRmzKv1BHZC164dUCYIzJZZUTmArUmFkO6rh7C
fQdQbqz0i0bz/FQxzOD57TaqH+UDvod3Nm8EnHp2dK5aU1DdZP7vMSXd5l72TTjlo93WcHCGwcP9
3kR+ufR7c6ixQWhD3M6lfKTl+FY1+lnnMEDxK7KrCyKdnacuSA5pbzwsY4fzJmKzPKtwN+Ns3hjJ
RAzNXF2lPz1u5FhDE6D1QzhFeuRyIshxKtbTQGpcOd6KBUUuZu2LWzXhIcFG0eE1rkT+ItLkjqAX
CijmFQWB9pKQy4Jz3I4OtbWm/IWIWVnmpzYumth08IXpu6g0Puh1H3Uq9QYSPmurPrnT/bp77qS7
KUo+GAosXbGlxdbwSOpbwN/gPlYjF9rFFgONAYkPjqp1E6TXLNn+jOOmO8B5YGJqDnO1AHTikeom
jXRrtL90rBG6JBg3ngkERcTpV0QY0wM0REotI5yHMAqOmSZBiXtIfaM1at+cVs4Ono+SvMktwndE
N6MmW0qDv6LdlbOLy2qfLdWuzWxmGXNNqR0wkAysvQm/rLeqDK/i0m6OuiIMoGf5s2CsrtP8hCi9
XYLbzhoruiPmtK9S4pcKXNs3dja9sE6Wmxwt2hbBxv0U0ruPSAxuUwHrccSktD7JaYvTJ66Y54kq
Rt/ORhYkCkUtjpPxM0u13FHtOw62QEJULzy859p4yDOydULR34csyTd94sFeR+43pO6rFbzXpLvs
BhcIl42JP+pceuvr4CgwJ030l3YgH29FunyfzGryayxykUkAX5CXHy0sOZGtsAw07eGMYE/F1IVo
WQU4ZQr2dxAJS3vZW5F7J5pq2izecLIRh5ed/rCJUGrVfTzLB1LOY98bwLstxZvZ4Yx3r5voRxcj
+c2RsByaPoyuOq986EOX017z9SaRFsefXAkN3ECYCKuM6grUgt9HA/lLiVtdoQX4XoXY4LiXN2ju
FEq/MHn0sgZdMpB1vy7b6MZGX92G2vpqotXezzHa6j7V6q4E34knkdebiO+C6BT8AEv5YM9Kvi0m
8Wk27vvbrAKpj2ZNgwsZq51lCxaJGSadZgyOQczibcnQghV8pbaL+rag9yh60zyWofYR7sk9TWUo
N/aDCaOo7MrPyMbpRjbZPVbv64m6ns0dHiTmoTKhYopQudzymCsAZRDZPissggHrCFM3n62Aglc+
e8hvV/vWKqtOWuopiMkcuRaRxy/YVNFzGtY3cxd31hepJ8bJAc/kgB+GtvkujJDDy+xhXxYeuzFK
JaFEr5MuPQvkCe84rm1KwfXT4hChSMwjrwV2BbZt1KaDNN506wEO2OL3bg7uP75L1OByMgtFOgCp
+3JqaC/I5SVc2ulam4ZGDC2o82W9c+Wp9JLSlN1WTjyz4IzEddXVWxjj9TGc27Mpgmu3Yk/hOhBf
hqGEwRwvUBGraN6UVUKZa6bcABmQykfsyaOH8XkTGiMyAEmpI4Tj1IWXKRUvbVVDjaL96blf0Muy
t6vwTsZvoSDiClKYtyVT5232Po8if3Uz9UEVlWWumk8xdPN9ptLXQGAxJEU5tQhFCuxVcbNudsdg
ISO9QkIRm3pTtm9R1Z9y43PNEpOK9TQfndZ9RZt/DjVRiyYiTeA3jHGo5tF1A3KNKtnvcLt2V7G0
Xqwqv5UNDnpcdTsKFeMmr9nGZF7yxYuia8htV547PeRudXrtDWEieR0nHl0G1JZUYcqt7biWEkak
Fg92qOkTLvU+Rdq+Ce3g0rA63AUpZrNAZsVV1OibtlMOfiGkv1T8op2acwwxzBmhdXZ46AirqEBG
hxAPa3nFG00+gRwPHpQGzKnufTp+J/CAiq2DY3Ysm/A8FXO+7x3zO7NhQnVNNzsgUM3BzCpruwK8
fPLqxHUvzLfFcVrqq8Q9Ue+FdYWuiOHGDv04xY8wFsa16crUN3suCA1Yfahm7xCSp7F1NfpRM01g
U+np7NoJ1QBZ7KMwSP2uh9iTzCP99FuCtF9BTEI+Y2l4bnitNu3Yfm7pyjTIBXdlpHKWRcO+GbDS
tFhKIb4hWok7uBjFOVaEht0TnP28qKKEp5PrswxfqIXSzWXZXOY6PLtd++51ww5tcXU1zXW/J0eX
uTx3ze5rQNhwC/Ws7KZ17w3QV9RgHVyySBhQT0sBdtTUpvVgRfJpJPZCDhRBpdV8ycZ2vCrG+FiX
423Ty2cvr8ujKIXa1ktwTISQfqHzYouzzJXz5CewcbIQ4l3aoAulEpjnQXuFCABrh0rKo2oGuVXg
0seZrllXzJeom0h8mjd16V6ZKXDExtiPMSVsW8vZ7+yGOrbZwRgNMC3BVeCVta4wKFLnZhthdpW6
F4AzpDpABwb4lpLnB5rl0cIavE/c/sLy63mc3puBSbfKsuUQjiOUl25vgkLZIsFw0GHL84LCABlj
dXTwjjsJzqNQWbji4wKUYN3dTJEm771MySpdsYqYr2LEDEu6PMrhENDJ2iPHe+P5sjY6ST9qKrJr
POldZjj45HCocg2DhC7oa9/l1S1E3Hgjinb3b0kfuMTvTdmWH91f4wZ+Rgi8/y2L4PCjXDMj2r//
0F8SC/57RBTYhAf844SCTdR33/4SObV+/ldCgbY+0ZR3pDal6ymhHKIrfuVdeN4nV3mm5WAONKXj
uUQH/BEfZXmfCJTChoAkTKCHE7/lXTgEFHjrPw5CRgSm1r8SUGC55l/yCQyLJA7pUULggH/PJQiD
IpBTpyz4bfRVKQHj2dnS5IQY58XNacgnkwVq36yqdWWz1JLKcdCJ2bnovtBMTJ+Aa2IZC9pSfYDR
sJ4gFxNlt7BgJjq5H9UbrOgBzX7O5ozIG36t8iMz0y+TqKJVce48UDg2L2RaNhfZ5JqVtMjC6Cil
IGGSZDg6J3ZvhB9pYy1oYIThEiwoRybIsHJRQprZjC7WjfJ2hZrFkh5Mtma51Zjy56NdKBJla0w5
LMeydHTYDE9MuI3hDeUOz3oMTypRO7yjusIROGPmbJ25U36fa4SfuRhpL0ZBPbW+rTM8o8XgHAiY
LC6RmLLXwWGVqKTU5ChY8TEnwXnFNjDDbETslG/kT+lbIqBxR0X4dzbChea06TxCKGuXguMG2gC+
9lrk5Y88NtLrpdQshWUVp4cMENqxMG39ipqi/VHYTnhxiO+8CUtbo63Osi/BAP5A1CMcIGknFBAr
zy1uF4iYy2b04uFgI75nM45StctMdaqzpEnxkjvs7WG/roiz/iFP5fRoYpfKKfApl+HDqd+cqHK+
S5n1e68SXgNyqLT82QTn4M0m03k4jAkpWyomDd6S9e1kZMARDHR0QDQIHi1SbV9JCZaHAkK56uic
Rr1bzhoESBuGaD7HLv3Stc2jHMvwiOueTQiN+itag8ROV61RJL7wRH2dkllwcgMXnq3KIYiAXx5R
EuEgJ7GiLCgSb1CJTvF1gixo8k0jW5jOp5LCB0P2Rzo3+PXjeqTeEqUQ2TatdLqvnWkoPPlKBPM2
DDIKZAsWl1tyPOTgD5Q7iG5RlfmtI0LTQ22PboShfaY3EaHpQt3EdOO6ajq5S0NvWwZsBXE3xwSL
yco10PxZ8jHWjrEctLnqAjKUGSdhiPDDaBZX5v5saavbk64rqAGp3LZ2srZIfXS5h9dh4loPQ1pV
Bp7OCHSaaa9PMqp9E6uald1nsN4fYqv1aKZmIRtJcCvyhJ6zv6qtoGfj0NWSmq8ZX2GWX/D/WdGP
3Obs4OmGUPt6d/xqw7UYfEJr1G4s4B/ubN0Nz4HdTzOFTGGbzzkfdg5DUSpaevSZvo0Z1mA/ErPn
ssU2KMPMQdDc1iQqhpsyEDS0eXYsYoMRPbz3hptdOd6CYxh9W3aHRK+/soq0Ihka7/dAGTQIXyxb
lbeLJVZS5GAfjTHH2yumUO4gyoQXFJNwLftkpDE122F/1MUIKX1QgS9Z2Qo/tkMBHAAtENXbJYb2
birWpWxMKDQX1nw90MPnDlR9d/FMtyI/l90gz0cn9A5WQKQ2YqhCKvVBcWWXtnXXZcl8CZwa6EJW
gG3Z9FGQPmi3A4/gTqM8ezmyGqxpuUJOnzt6Wyh6FWwm57so6TK8cSY4Hj1FKlz7Xvm9Y8TOgZYX
BzPSOtNmZ1wJgxIOmQoeTFKIpTemN8e3s7SGwSdY2GHpHswPZWt9gdzSeW3wTBWr/VJ5vJ8DKgeG
Q1b9hyGYxh//lin+/6LJW6h/OntfShCDWfztLxFD64/8ETEk9Cdtma4gztEymYqZpv+YwN1PrmMJ
0/XIXeRPzc/8MYErZn3pMTtrz5KW+Dm3t7/yH6X4pBzXsUGZuJaAfOT+KxO4lOtE/Wf+4x8TOAqW
dWL/LfexKXpHr36MCy1oHvHjylcX+DSKuB/A8gHI98KHpgSrAs5bZSvDbO7Q7w5GHBsAk1WECx/E
l6sxHBYUbGdqWGU4/OjjdoZcQBrL7CBYQ1BRAEElaRqYs5kRUIs9yZbhQGwPbiKoiYuorYFR1qsb
nGH068Q3CNcEPfpkzAT1tzRtAHMka5I0fTvqKs5VIDUa1G2hsYN/xw7aL2hzkBQauDp7UQcBrZp8
pvk5R72uOihkCZJ/cvM6tveHlaiF0haAykIZHANDaq+Wpb4CFt/0NgxxEwDQbd6Q69If7Vg3pk39
NUDpuWXJY4ti0xlOwNpBmSU5FFjYFSSUOIlGdhVs7gzp0AafSeWFZgNw8uINrh1+SV0uxetiWBCs
AAvYWfokV5z8K2XyQNyFS6CKW2+2Sp35tWVatB/cQClxL6pyCh+BOAOvjmcFJjTJC8IQdikogHqb
e21kvKdebnw3g5FkGlA13XAjTMOb73s3nbC+GpNbXkvbyuJ9TVMqhYhPl1agPcAt/UDxeYnuvX5p
cMiG3iiTyzJ5QIYBFZVF4OeDhmCA17cxiBpd5jh7iykNBbuqadJ4p4dcT7DlW7qVDd1o8bgsShIB
b2VuLe65EyCSIcll87EfdD/cGWGXVMckHarmGn2IwhqVoOc1zH1lw5bQK0p8oUcdDEVfE1fYR6UY
UbHJBSHkYkZBQfJ1b6Am2QqD0Jh2U8osnd7wD9B9WoWpIHs2bcMm2drVolL2vjInJV5NgnWivVPN
nMO2Gm1CfhUtkPJS0gUE20zZcKH4OZZFfGFVXrXWzSzg76ZIjWG5kUU58t7sHFQi7mcU/NgnaI3L
zLwm99403sMJ+3INIB159Qg8Oanr2AeKFY74u1SHiw8ppldHRw56iB8Td+jHz4I9YByt7RNjQChn
W1Vf45XDAzqhiy9TVrPhxHIGaGHWEeaBBZj+6lsuxFw8tX01S3W0VVi4H9EEMxvIYKEpp7iZmNOr
NneE8bmZEyAvlIXzCSh+EjevplN7C7XwtpeTsWlFO4VPiZeq7nph5VfWYKwDhIQyp/F8I0oEc+wc
la6cBu0x+dEgt/KYNIMKTNKDRJcUrKlkY3CVMgdH8kp7WU8pscSg9E0vVdo8sabHYU42GW+ttTHW
kIv1dbWN9K0f01X0xvVyVz9tUua1H7LWsw+5DfJnJAqSGubnjJtNqYaWXXoTIv+srmM6KcULRhY7
eSTEwUp/ZBiMvJfeVFVFRygd5vm1aGSM1qRJzdk8q6DGi99UwzTe8KkWNMnEIzn1Gw/nZLkZxdq6
MwxGGLqbaQYcpCRgnA7balh4hN/Oaiupi8q9p1sjozczZwQ5z6609WVyFXXjhN2IPJeJR+t8kzQg
sTt+YZQN7FXCzj1PJFEYb1M7lO23IVAJSgEk8NExqlVIDnuA1+NgoDYmQiUZ05qGG6bxCamZ21rO
F5bM9MUTMhoIiC6raHy1xyEeLxAKG9MBH9s29rk1ug6aBwJj1+8K0Lo3UUzqPI/s2NO4KmGNUUdt
ZqLJwbClhtHfhCP0QKh2qp9vqBO65MTGVt/SEHCook3nmWpKsSKjx+a6jjpy1reQ/Qd0OUnqROrC
iJWYR7j6WU8ZKIbztQ2EZ2Ok0LUj4+uOdb/aTpMVO59lToIWsQ7GMPf7qShZ2/A2toItgQ3uI7qJ
3Gmp/JZ4HE+TISy7+W7tAlU3weCYy/3YGnqsKIGMzvhk8TbSo63ytPbtYpbFTnmNHvdZ0o8kza/l
/G22QMNC9klc9rTTuJKGe1hNPaslTyJvoSmfx7nchhEyjw/TZpC6jos8g1ycIfDx6HRKHg4sb8bA
Ls0MlhV0L73MfrK82fN+2EacJBMQkUm8Qu1s08PSYGt5bCLlhHe1nrrwBu/8KE5R4CzJtW06aXJG
uzV4gIPgeJ/a1KzYaiWVgqqbN2O9Yw8XuoeSAF75EY5hN2Oz6EDR3re6lzPIBk98hE2RBh81E0fH
WnekJkx4amJ+nsOmZ88YVUDnt+j8K/bCGQ1kcSgyCu67Zcji8G7tKXZf2lbL6Jk2cy2g/VVlGfh4
AV/i3PzQ0BfeMumkkh3uSNrAXdJZoAlqzPLGNiVY2Qz8qla0/kh4cBPEZ2437FEcxtqv7MW02PiD
Lave0GcVLcy8bkhhCEH8J1U26JzlcYlR1Z3bTEU5nbDcjq7N1jGpPTeyTdyvJU7F7DwC+uyPHS1c
w3esZLDPPWZp4zlJZA9RZqxoRD8HI+Dao8kCIKEMbnYoFFNNx/frkGQE8kpo07MDECEP3WrnQd9w
j0NjGTnx6YggH2wer/JkzkUR3DJpt+4DPrGJZLHEiXLzM4YPCwVLDzXngPHHhYPFBpuV/kLtks2I
LbBX2UtW0agWc4S2h5K0l6E5akayuF7diiLKC+KfTr1mY7yIs5TLEu2nNHTRIwFbC9LHssJ0fdZF
glExslKrvkqTvDL0ljEhy16S0KRFOcHthmskcmt4V25R6UtVtzhyKZfASR9NftVV2sSiuLVLZDS0
WmiGU+EPRrt5yYYwsAE8ME8i/0K8FCoSSuYuothOkcKo5N5Opn65a8syajM/oTmbXWf84QB9wUw8
oK51Z+IgY4uN0hOA/aC7n7oF9bBO+4HytJZ1juCJiSFwQJaTP4yQkrxoje4Ola6FeYe3Osc4NCCO
DPZlbaEyQftbTln/xmIssvHO0r8D89EHKfmGh4URhMDmUmQGwsa4SGZg8G2qQ7GbsesWuB+sPPbE
Ll9SY01u6dglY+VuY5tksizp7Bh6RMx1Z4TqKZkJ+ElVoT7A1E6QZQyyOcT9/+8bIeef5qxCVomL
+P0v+6D1J35tgwxHfLKk6UlPSfZA2nWIAf61D1r/l3T1+ldKmkjT1+rnHxshAlodW9umJp5XCJeN
z59Rq+oT2ypp8b8gNkpL/WtRq+6apPrnRkitqcGCMur66yQ6cfV30b1UncyAl5zFG5AidPvnKptQ
a8/nQecXjTcBE8mJfZDPSHwOwxniwHiAY4gxxL3BrfC1uIJvfAjN9ENEvS+Sb8bUoJdRR8cwt1jY
6FmPPjv8PT4RqvzJCZDcvo71tpbPUQ4NbR4PKqerouVRRWvcuXl26+kwo961kED2KfxUjTBmSnj7
zTtnjT1vXXK2WpSRvU9dqA+fA6vdNYmxCeT9ROOkjAafEIYb6bo3XshOrejPhFpR+xd3yklpU6NP
JwHOhWxXhO+D5pDcjn4e2rYJeyfXgRgZxJV3sQcsLm931Jzh+2zYJ24MnJ4jRwTfgMoQeR0tbQuu
yHo0pdn7Glny+tPkBhyKqNunej7Y4makd9yTQ7r+FW6XnR11YPH5TAQKSgsSlvBNLQYLZ+sNu8fR
i7jgc7enuERjLPuAGX6OmOu96XpIJmh1HfaCBu3YgggiA01C9Zc7QBjzKbHRFXO42Yr0fISUBCyX
gqr8dXzo+RD2eDcOV7u05vPScy4OPde429XL4wgB2TE6Pwm50cn03hnyuLjtPoOQsZ4mRl0a0Nzb
pdl5FMN02u3jwdzONQ8JD8h6ug0emMT9UHCU10sd6GbvKZ6vaDrkwjo2CBdMHg3Rt/v1CmS9ef55
BUnRDXVyWoJDUHO3DPtY6QHkV7sXBJGE2cB6FBshBxrNXCFOf72D6yWwQBmuty1og43T/jrR9Qbh
j7ip6EvS/9ybtXnHJuK0PsLrTXNtLmNILdE+tQ5UTtLM1pNlGkTXlp1+/hpaUmO8RgWu0XItDXF5
XB/ocWiJOGNjbjwNuDOqmUvIx9abIprGD533IWn3Chb1er6d0WN6rnfse/YZ/Nb1ko2ze9MYnH/L
+waRlThWGPKkiBk3JuG59ZBeSlaBeYhHOn0rRvKBHRNqr8E66dt6aBMvjABwtF6d9XH7eeY5ksRg
OksLj2wgNm27MB93KMDmAwiG3YTuPqrafYu3Nh27PUJ5gAWDPxqwO52N2yIFKwe8E63/un6WmZni
JGl03NtmeuuxKhFHul7zbpZkZhAFy5OSJ+ZdwSdTHAAmj6BnxyzseLsydXFWtUjW3amWmVamJ/SI
P+/HepEFzWlsHLu4rveae6njBtBWeknImfp5hBhu2WQTgtc/UoclgWl6QD3DIpNmssy2QUBECSmi
HWgMJF+db2GTXS8L66DtejfXgxqp17SI4Jp82dYc1Hof1rvnqlOGzWIJr7PM9R0uHJWbG0CJBCcz
GnHCwdTt8yiBwCIAxDa72XLwaa7k/fQUwAQrvekcsVwf4h/rmSR8YTMu5/UIk4jeNoEa/bzcGZoC
rTs/YVzeuyOvIfytyBh4AR7WAptB0Tlrsw+9qPsqfKyH6Tzq4XHRNQ4hCuu81utP5tw9ozQ26589
10yorxDMEL7Km5qHD1X42RD1bn2r1iuxPiDEwVEs57Ktt4U3reEq5EF6QXl2zkZ1nEaMkrScWw7Y
ZbDxGINOVdUdJOwvkFyES/mJx0EjHwBTw/I4/VZyeHl4kysHUHx8yu3kEvImJsB45MRRRfIow7f1
SQXv46e817C6KUR9ZhOwjUvaHNl7RWZHOI3bgrFS8lgYDHATwvGc6wpmA4IP7ike4PWYKU65aXYW
vFesx08Zi21yTHcGA8o6WWhuQ80z3Ic28UX00RkjrRbJCbctWgdwstXqJT01U7tjmbW15LKr7rOa
5RcjrMU4gP3i7PFy6yg/rQezrM8lJ17bvC2EMEf2/cDTsn7MqZenKmIG4s/1C6xSHZcVQaUoQeeH
QY40FqYHkOTfSiVv1t/SVPmpntt9z4tukVvVhyizOW1TLedokM8YNR7LLL+Iwj50IHDWn8vXATNw
ngdjeofIvlsvhwyjD0n2CnuAY4ReoYK5iaTFXM7z5D7XYjynMP7XK4Rev/IQlzT2syJ2Zf1hMTnH
Tjo362laYE+NAJTLIDdTdIpT+wjK7kTXab8+aet/r7ejEtOjbIdHcOYe2oJlmh7bZr5D5XYupump
ZI3AHuyCpAAGEnTJ5LJe4azjDZi6R8mIsp59hjVBJOmudDq/QCy9HkCzjrsV69ja2Vq801g7H35e
3FwddX6C1IdSK7mszy0J2yRFMWMwKw8gzCIP/eGyX2fjdYRgWXU0PGyRPSYovdyBpbp4on+wWFD8
W9a0/8/178Fy/rMG/lXx/e/q/+vn/2jgu5+kKYRg2UunnEY9685f617HYwFL+IZHof9Xb+Bvy15b
fVJ07h2TCQQhibLF35a9Dk0Dk7/0XB4KQY3+X2rg03z4bdH7q/oPsUSsi+Hfqv8D7EHRUFM9tmBU
DlYU4evL2jUoPpW/npn36X+FP8q7Xyvo/1H01H3jomv/9//8jxoM61d4f/2KsK9j6FzudCR3KIHF
sFAKCMLc/+1C/we//R+dwN+t1ntvjuIeutQRDmR3b/ekuiQyM85eH0zH/9pXsPX4/RoZJColoZOM
x1qKGT6P1cyHOXXUspPJMjz/8y/5R1dpPb/fbsTcsjBBi8OXRGUHCJcmAv5sibz0PzmLf/QF69//
9gVVg3DRdOz5OHb0D1B6FvFjHDl0Sf9rJ8CD//vv11YMSCAjB5lATcgPyzLPXyPLmW7++a9f7+ef
u7M/H1SULL//+sQ10nmcCndHXyELT22WKCQb/4ezM9uRk+cW6BMhAWa8rbGr5yFDJzconXSYwQxm
evqz6tO56PA3VVLdRS0FCuxtG3vvtfS6+dnV03AUSiOBW8O7wO50+o5LPYvQ+3hHny0EahQCh3q9
zkgemKyqcR2J430FKoj6cPo2S+0yO39jj4uuFRagV0bJFCTjyVPsypjlz9PXX3hx+izCXb+iTMiH
Z6YMad1Rseh6z/CtjfEWGEXBOsmd2MrPx0o+n77hwgPps3iXnFp37vGGHVXGw3UZqQBuRKNISzh9
g2PcfdIV9FnIe/FE8p8S9taj5in5GsQR1T4r3UdCt6lF5bG5ZzU2Yp3TtzM+S3FiANNn8Q96A01w
M9qsqcKOAxmTFGMYeJRz+Zn2QwGXSDYwYQdzpSjzwHxEGjQVAqFn5renf8KnXZGhfjY4VGVXsV+d
e3tpksiX1tRUV7KtHxs8Cg+X3WI2PPQpB0u9bvt7UxviLTzxKL3xe4/OktpeOpyJqaWmmz1IFo6k
ctno5XtyydaiLv9G3Xio8H1s+iG8O/0oSx1w9ijAyqCXk3+1BS7tvoY1nMdR6NmZcXTpEWbjHOnF
sdOI2oaNE8fvOumLt01DzcYxuQY+Oevt3enHWOx3syGv1DgnqyKbzDJMvBAxnG+m3brr0CHPndQg
uVIhZZ6Zo7qVmfdfqVzdnL7z0gucjXx1hg4L14YNAZeTzW1t1Em4kTa7vhfeYDbmmVBJvDFLnK2j
hxk4jJQTBCQMeRxccgMCZjbowcjSirKR2r5AE+08UpU8aS/H6pDwTEf+dFTlBrNBDoCg0vvBZiRw
A4uNjog0Wg0t7LjKkwqrcj9wjJdM4sztPm0Rbjcb8uBNkkZnjsG+1Lwp3/U1oGrUHHnZ7U83+dII
MxvjhEUJfC81d9+2CgxG4ZRH9hYudMgzcdtftAjhOWbBE3mhTD1Xevs6s8aDlk/6A3v3yKZPP8XS
a5pHTBCPnDTBBFBuZZJ1nQzWD2fCU3H68ksvaRYXqnMxY+oOuWwZw/CQ9nx2+WNBLZ+h5IUtPQsN
BfNjpEyRWr6GkuptNnrHU3nqtaYz72jhIbxZaKQIzjmGPDZBVQuE5BH05C2wf4X1VcuK6rJ35c0C
xDVH0RjaAJ5hzKc76gkrqM++uBvJ2b9kSUiG1CwoSK7t7YTap31rHQlX0KJ7+VQ3tUZSSzVRvtlq
nHg+jeS6Opcs1rjlLExcGEi+rtvuHjjGmO0pbjb4kB8ytmVPd7GFccU7ttqHVfoYcrSXA0HhAKCT
7k4nuaW/zcxjOh+HwLFxn1I2pN96RmsMP07f8tjw/7Oc4pmOwfThltkQBm459cGeT8zIuC8pbWt+
N+YUHZOZ69J5ShMT7L40s6i91aG+ma+j5Qv76fTtF2LWmw0JY+CwIsWsuc9d9oQjC4N4D15mc/rq
n0+ixzS6f5/O7tohrszK3wudh9lOBmCmLfVuGUcvbIKG3yWZ4PmVNXmFfT/wec4ejut5yauXmrZ9
JuY+XTPwI2YDR1YLRGpD4u4hPLLdOfbJtvay4plCnQlBW6DOrPWX3uVs8KhwBiWadmQfZj07Tcrw
csShMekdl3XP/87OPvSVJgbeZQ61t29HpNoHxFWm+a2SwhqRBpJ5sTInR4a/ZT415pkBcWG8cmcD
iSDTlaaoQZR5QU6toeuTsT9RbfDejQT8mRZaustsLJnA+kIGZKUYQdvfOm0ebQoZmiQpywvn8OMJ
5sc4wxWgF0lFBVJD8s+e7JduA9HV3Z3u6AtNfywC+efq5CJrA8PeHnQQ+XbgI5A6lub2sqsf7/qh
3VlSlx6KVw6VUCEcz7y+FyE0hssuPhsBDKhvFmoYTLWuRkpPB3Rw04WadW6ttvRqZkNAlKhWinqc
kD3k/kHTBZzDsrEufDWz2BaysyXZpNO+DUzku3nnrUad6srT72Zp/Jqn53qFSXkweM69Qb2H6ElD
1Ya7PMdZ46cvg6ftNdibrkRLkrtnJrmFOei4UfmxsRNoiHofNDS2TH7oWoz9kmR+jDWSw64JF6vf
ZmdutRB2ziy4i8COpsng0KHX7He+dVLIM20KO6ntXefMK1xofmcW2gLqcJGkQb8XBPiz32L4M6wy
PfPdfPyln8yex2yGjy+rLRj8+omDLozh1ZYA/Kml6S0ulWQlrOAV2o9a+UFyprMtNc3xPX6IQ6PN
s8AjxWbf2La2Kmthb+ADHc+zqLQta3NFntaZB1t6bbOQZ9IM0tQQmFTLJDDWtY3Ox42GNNqc7tlL
TT+Lepss4ZRiKXZx+JS9bh3HWnXkEpL0RAn76VssPcIs8NmO1DpDkWhBpTyVrBSWpOEtAuTs/fT1
F1ZOziz0wRB0VdiZOFacArYGpSO1W29GH1jCUEL4infpGFKRDOPswr48m+DtRANc7QXdtqL6ZCUa
RfYZZ8Fnrr6wTLFngS9kYploQLutLLQf2ILBITT+g2wAkEo7uWy0J1vnny6cSoB7eCH+/xEsE+SZ
3VGWdLpJFpp8nrwjbC9QpLNzSt7DQSRF0Vw1l7+gWbCneicDvBH89gmimy3Hx1A698rDn+mQjnjh
M8yCPLJsr6Sikw98y3wvBUKkwKL66rIXNAvrdIAWHIdc3Gs87FkWHuawd6Lr01dfGJ/sWVBD5XKD
bEz56WZ9Zfn1ywC1imK5aYcr9HuD9OHMO1q6kflvL8opD6OmSldb9uP3YDXvk7R6tIfkLcL17cT5
ma3EpenXnoV4M9UtguseygM57iIYbj2Ok7H9rJ0UUlStbzmzfsqpSMWadOGjzWIcAEItxkhrtwNg
TwveiZccUxKG+JeVGi+uP1y2YrRm0V41/pCwaAf26vhYKJI4W6kaVeDpnrAwvFuzMAczoIUxKZjb
0oKvGWoOdIupcR8YC7MznW0h1q3ZxD4oyyzIJ1T7iSNMoHhTnmbU8keuuzn9DAudzJqFu1kBzlEy
7PZ2Ospnv7adncw92sKaDNDOvn1H9ny+P32zpaeZRb0RB2ZdDrkC+9Fk137SGJsmTcbt6asvNccs
7HH9SkFaitq3vvjZkLoxgEtbFZ525lUtXX8e+M1IJcGoIcONtHtG3R8C+GUq86fTP39hZrJm4e7H
ce6Sp93uOeCDX9czqwI5ee688NpHGHBhn50Fe5E2Wu17sHzh5t1VNbpRUqsfQJN8P/0USy9pFtkk
AfQSboYGxybeFk3wEo/GdyBRN6cvvzRYiVlEe3EfaiwRxj0lTPpeDByIpgEkiAk7CiLjJN67QQ2h
q27LuyEG9g0gLT/z7hZaSMzivQttBZ+9bvcZy8X7ccxgl/S+eaVR5LuT1AAdTj/k0n1mQa+qzKR4
EDgyJ+QPaZ5i2QUALqTprJzK/3vZTY43/7DMDry4cru4Vvu+A+Vt1NNDnktqtU35mEXxZTOxOPaS
DzfxC4phpJa3e89I3h1lx9cMOO7j6SdY6GrHTOqPFzdbs63bOmY06fp7owkfxNTdSDU8X3b5WbhP
Frpf8Epqr9eyXOGP2QZ9+RPx4IU/fxbvVm8NfSy4vocqCifNDokmcmzrzMyx1IlmgV72QRC2gozj
xEG0dATQKG/gy7OM2WrHNX76JS1MH2IW7oYhpUuRp8ZqsbtpcwvgQfk1cA3qaCu0iNWZNcpCU5uz
qNcwezJz8K5SxYIO0o4pml2QR9vTT7EwL5mzwKbebxQDW/nbcuqu6h6Is32mFZZ++CyU5Wi3DnAq
RSp4e5BNeQVfmhWpOjMcLv3wWRDHGSpbpfjhZvmiw3Ef/PfL3sjxeT4EbkbZmJxS2tUovV9mUN2n
vnt12aVnYavIcQaI7rT7EezSFxKCzH2iRLM5ffWFDmnOotYjMS0BnNLujQAWs7Un0ejGM+WenIcn
E+rfZXeZxW5otiHVQ7q2ZTx+gsYBF8n5VTV4lUKdaiAtu7BjzoKYXl9Vmc6awJ6oLeRMC9lf5/Zn
Rmdj6WXNohf0r9uCktC2w87bYxV8tawVX8ThTzht40O3BeKnbbKn+mtQbs7tvC1ExDwbLwqjykID
1O6jClqDHv+0w4ZULS14O900S9efxXLPadk4FgFlBpG8ijmV2ARa8oyzbTzT9ks3mIV0rZTOISI3
8DL70ZPFG2f6d57jXzYtGLOQJkFyhAmPUrDOxeNgpm+Zmd01rn3m8gsjhnF8qg+BjTDCFWIwYGn2
wrp3Srsh5W9wzkTfwqRjzGI7agBlsgLXtmJS7SpX6g1sLXX12lcjFs2FDTALcSqYrT71GUDg4vbA
YFMSYTaUwYLek3Adz632Pm9nz5zFHnWJnpYyvoLbEQblH0gQoN3IFyx3xe6SvuqZs/jLAJopHevk
PlaB3BlNnO1lLmzsbrZ3pkUWnmIebnLScj3Ii2zfTdnvssrw+LICGIPpognOm2e+qpFkIAUjYS86
NqXWnFbJn7Fr16DtKfu/qMUZw//ttOTSBAG5YNRG1u6bnaV4w6MXSS356Wb4PCZAhf17eavTzchm
25nDE7hwqxrQ5RdXtefWAJ+Pst485IAPgVEOjk0gElA8SlbXMIRekx7vdZZqDhac3DrToz4PQIxK
/z4K5jyoWjWPYtTQi2Nkgyqv2cbDl7cixa06M3MsvbFZCOKRcEe78RJAf60xbmLFfLhCYFI1Zz6B
lrqt+e9zeB32oiKJeI7IGTdGKqyHRh4LdzisvLDVZ/E9OnGfa9i9gBCjbLtOdEO/N01pn/uKO+av
f3Js4v33CfthqHWAWwyOgzpJ48snZ4+50qG6WeTP8/FqICCIBomRXGsHPd1T24BDMU+8qPxu2OyI
ySxEzwf0/dkFiEF1yOgI1W6BZWvZqyxNg0J+2UfVWtmU64kcbmInk/Z6jKOOXTx15IRTbQ5BP4+t
6UtksH3xVAfRND5EOpPkfSIjrJwiR4R3B8yp9tfCDMru9+mYWmjAeUquPQGFOh59oXgxkvvOT/3b
3knyq97Sk++X3WI200ca1AiY1em+TexvTaBTLV8BlB8v64LzFFxonWOuOYgRxdTIFeLUQzW1r35V
nvmmWRgW5im3ZL3kRw5uevTuZiZ7CmPdbv2xierNlFfadO1yruMdGl9LzDOTwcLooB8b60OPNCqf
uvwOfbUm8WBaaZ/twirfOQ5qqJZtkzNzwtJtZoNQNAbKELVI95XEzzVNGgOQOVJRV+ycvqkvmxT0
2Rhk6GEMDVGleydTMV5Y23qABD78GhJDO/OpstSJZ6OQHvg4Y2SVUh4sUqyj2dB6fwF1TO1V3LOZ
eWYkWnpfs5GoNtNQdU4WsgHfIhdUWD1XfcJHRJwDpwD3nndnHmhh+8zTZyuOENZIHtRZutfzv4H3
ytIJWZf4+59kA7lDanhb4Zj3bX3ujscv9P89O6by/d8upw3SAElYwAgptKvIiGAVwuxpqRSsWswn
+dbMqt0AY/eSMcGd56y6Ag3OlLk+AGmKtA9QHsBOe341bp2wy/QzHfzzfnHEkv0TRzbXdmIyOag9
VvJ2gKe0rlRZPGaOdm6z+fMZ1vWPfeVDqJJHWGForpM98MR2RwV7CHEU1cvp17R09dlA0MX6EMIM
jah+RVxdow9D4hP+vezis/DXHQlz082CDXqkax2QpFU6Z1780u+exfwxxb3hix5oy2SxjcKK3Kj2
p3/1UpvOYn0khzZuqK+gzty8qaP2yq8e6+Si2ZD0rX9bE6ib7tJl4MckfXXNnmWyG2LtOcyS3WW/
fhbXge1SZCCAmA6KMhuvANItNN3GTRS9n77DwtDhzpNqqT2pA5tUGbAK9bsZV6/sWd5zzPpUD2IX
aM7D0EWwVsb2PZfn+unnIyM5if++t9BxQ62jpm6fjegtuzIYro2K0RFFsnGUinlnxsWFUWqeZquN
AzWNeR2TGi5uamHdBV1w2+NfAHTICZK8pd9NcGvO1Ygs9ON5ju1A5bRqROlvqKeF8lIcv2bJsvam
zenGWrr+LL6j0m+rzCp88uOc27CzoZdXPy679PGWHwYmGDIDVCEWdlmrjigfCA1o1J5PX3ypHWbx
3Xl5O5UhUKZcut+C3l1r3avX/Mz9EtoVoFfsvHFenZkrll7SLOJBEI9N18p435PBskEdq/4GdYGl
+vSzLAwo84RYPx/BXKe2D3WrnMxVa0TVTiuNv6oLJu3MPZYeYRb2yimCwq0E7GJIxkP6ZJTnsnCO
+OzPJu55Giz+OsjSRRjtDYiG3U0OnEn8cjE96uu+COprUBxZvdco4qM2BLyk/9S3dQntgs369leE
3tjatyzQ6zPL5YVHnefIDkiHyRhpj59rdRse0q7IUeC6mdQumxPd2aReAPkHIx5h5sFFZF97aTEO
O+oHObk63SE+X/Az3v8bOTUK2qkLpILkQN55GnSPIEnv06B+t1FYqurctu7CoDlPk2XJaAspcJwr
sFSssbDyJmGxapR2lVvumXK9pZvMhgHpdvDlWm4C1BHUdG7cm1N8GCfjO1K5M7Pm0j1mo4EVKTI2
VEH2hgm+q4DTFXavrmO/s5nydrpNlnrVsfd/GM3K1GONLIJ225lRDtdFI8tlsPTdZVefTfuhN6a6
pQkSRNi0X5XIEu8zhMrfTl99YYCZp81abLUJw0Em0WLFXMVOYK9lC5Ik8qzLzm/deZosnjIDy1vW
bhFCp19lXJPlB5PQPbPmOk7jn3wczFNjJzsCWacAbSQ1HVQ1lDPq9p0Ze1eFPCKavO+RG5+510JL
z1NkORISEz4dAD6+ke9sHcs5+7vncpgXYnueIit6ExxeCrejQhSL2uDeEjhD/ab6C4FtA8Ptz+k2
X7rPbGKHa05SqTvC/TGy5xjcIsbTm0xWD1YzvrCLGZ+ZWJbuMwtvO1VgmCpaBhDiQ92Zu8LIn7Me
YacLIneM9ctG9SND7WP8aZPMqyAT5J7BVdz4fQTB3WzP5WEuRMjRJ/Hx6pNSVhB3Ndgfab7FmfXE
8fffUoZnVo1LXWoW3lEe5WX5n6/Hj9yVBt16jYym3J5u6oXRz5nN7ZmRVmZa8nlWBgoTD7TmkVoN
BbtzNzomaimrxuZ6JjoWFl7ztNigE4FlAJjcZj1kphKgbmChbmhemfV3Xhn89TrvIIfk6+lnW7rd
bF0vo8BtW4it2xZ/xli1t2Dxborx3bZ/gpUhpSfyrjzdP/NwC29ynjCbJgw0HkgLnJEDRN+kY8Kq
kcN7rfnY5MGZZPKFzmYf7/5hKvE5D25z+z9qjepASHnmKgbrfxuORn9ZVNrHW3+4xQgg2JlAbG6B
x44rX5O/Jyu5zcPooXe6N6Mqz2XQLoT/kfD+8UZTlFvoJmUFhCurVuBOr/MUN0Nohw9um/0tqu7M
B/1S08ziv3BHt3W9QG7jtItW0kIDkEwojWung3E26GdiaSFS7dlAEGDoqI0E22HcVtE6C1NMBXmi
1qd783+nK5/MY/MMWmWMU6DqkJ0ULIluqj+Ho9ilYdmvKSq67Xvj+A6H77Y1HKTZ3PuxVe0omkBr
Utm71h70C/vHbMgI8JUaimzebVS1f8Hqx6S8ypcQkaUkjRgI9pnwXXid87RajjA4KBh9f2eBnfc7
7XeZFV9Ov8uFJcE8pzZFHhCkonJ3laPytVX1SMx6G6Fek6ubbgrVN71NzX2aB9Hu9B2XHuYYAx+C
yshKUU5kuu6mYMhsvGlGW944RlZ4ZwaGpRvMBgbZeIpvF+nvMIVvywZWrn7hAtOaDQiku1btaHLp
zjT3EwQ43z2XSLP0q49///BaoAvEQeRWvJZjWqAXNvU6r9RlqdOuNYt7UnQwVCM23Qx5srELpO21
fNQd90xELv34Wbzrts5iL8+tTY5JdLDNB6uIn053l/9Otj8Jdms269tk1iG3LbCtSe/dBKn3p3Y8
da2CwEdC0r2KPvmhZH3v1NO4H6JOXVVFmz6nJFThB44AAo9liT4TfUImrCfhOzg7/fRcjvXCiGrN
xoBCGlUCldzlqKVIXrMq45xwMqZtBCjw2hJ6/XL6PSzcZ56Ii4RJWiDwnR3M5ga2pxqLdxijoPfC
fOqju5aV0LnNiP8S8T555/PMWwfQeV4WTbZtd+EVQ+sVRvlv+hYlOu6bvbGKV9aKWXGfbgCx35g3
3hVj69b6Ldf6Kt/0zZludQyrz37GbKiwkb8OQKzQJYav+CEAzt50nHCdfqGGox+70GfXn40UotLA
ptNk23pwpD+unUhj3bVJG2XjE+tbC+HVKsKCZa6j2vRda1UB7Y151gKFjr6up4r+VWYSivdOYuxK
KUypgsa4arLYqX4K0adyz85GcvQE12Ff96s6joVxA2RIBXe5l6B9Pgya5VY4HG2gsF+t0fXKL6VR
1MOqM2GMkLilU6AhklyvcFUbbTXI3ThJA3E9AM0eQpXll3xdBTHkysH1kmuRinZNEoT8artgZDD/
1T/qcrL+Usc9NqitK829oXQxxwjA9/208osBBTV5mdG17B39bsT+q9bFGA986eZ+rjX7wg6s+Gfv
GVK7LorEwnLiljUcTweBUF9YGTzjqH4wm5Ej1DQ2VuPkRSkF8bmgdKd0sVKypa3CdTL04c7WJgtH
fXzIIn96LboCOQHjhi9QgfbDsAkCkaOW1b2Vp46UUWsrTD8+kPHX7b2iMXfjSDtJ+4+sx9uoLUAg
usOd6CtosNW0Dbp+n7Ndnsp2h8sIWrd7QAPLsHo3VO1DbU1vjvrTGMkfCs3fhPYm2/bOHAag4I31
RSTGbWViQUT+brcqvQljCGAt2RxoF3SwUKSs5qvAKa8G31TrQeuwWLSttfZEUN5HZhggrUnwcRcI
YvCBmxFaOFrxLtYgpscae5R1O/r85EZuxqny79sx01c9k+BKlZzelqX1W4zmATPDS5IoZ1X39nVe
Z7fBaK3dRNx3UbbTR+/ODDrU7uHXJOrehYNXVBZy45LCvoIlDwhZi76bY/hFtc2jPdE4VYVFkjO0
bZFFb+Vk/zIK7bvlW2/N5N9lbrwuMYkhTd5Emvm1Fw7lYvm41vVI37pV9Oq1zd6vzU1qtvdZnLo4
4rvfWp80K0g+WwsOeqBecvS0NeU5klSxzuYt4kHR4+Zb6hsvIhYbS9buaizlM7q6nfSHO9v8joto
Rzn4dkjs28J0OWey/K8Q5+98PXsOp+TnmAy3mettbQkMExeDlqecRyBE9XeaYYDIRhjf+M1900+3
UQMaONIPpZ5cKY9TXeVd9dCkHTnchKjCMZvdVGH7oKVaiNu+3KooxC8i4XLGP+iY+HGDBxjL3wO9
AfEq1pPxwx/9x7QbdpqDtpnT1JHpvxjWERbggn8nvn8vubTse8aGB6ssr9qJjpLi+47iR9VoKFnl
fTjGq1gWW9Ab255ad6PxkX6q7CGM6yuVvbvOb1Ok30Iz2RcxdreURWRqX5sBuo3a+m7GER+80Urk
B+nHL6ZnHnQJcyLkK4u66r1p4VwPC6SpQt+lUD1WVUybenWf3Ta9Ha2U6b2NRrJDMvgoVJWvZCfe
qK5jD857wxx0Px3L8YfuOjSK29GPdzU1ztiyi/4Ya18g1DwW/XQVBuZLzvjH4ZORrp22ZnVv+uHW
0t1HJqdh1fc2QH1hy52j9ODKjUDs+Y6zxmWbU8+cTXQKhc0uzpGEI14KW1JSlWZZP6Y0KFDSd75c
Fe0wBVulzOKLSjiOWpFp4z62pme9JMPge7i4C/VSGNiL4RvS/Gmdrds4uUew9Mce6xr3WdU6WEF8
Vb50iIIeLUNRahVX0Cb3iWYI4L96AwI78lJ3H1si+m7lEAnWMOZL6p4jDEMrx+blfPN7IIAIFz1K
D+PEcgn/AJ/CyhOtwoLaFd9Q0VIWY1gMRpuJDEziPpL5tqFIagOfaNqKOqvcl5pzike8LJrY4oEK
5bVdOtkv8L32q+eyEVfWtbi3rFZjOCqtddAjZN6gpg+LXTOoWtvmhs8Kx56MdJ9rdvtLaG6+d0cr
/kH1jxkyh4Xla1lEam+gul1H3VTcBn3srcc8RzlscsWNOWQ6RrmsUjasYgojDk4ydv6tzAMjfXc0
u1HPRpJbL0Pok6piZlomVq3U5K8GuPivIDCLb5Kh4cD0oH0PkhxSVc9LKPaSSfJ9zGSHObbBHhF2
3Wua+9pN60KW2rZNZRNnnQbEPWu8CNGxysS1ZZT2DuZ1Ue+SrPV3iOrMb4hwkx/Yoktt50DuDZ6G
Ooo2DEP8lKYpD61rxC/1ZOu/wzAaCzAs0SBusUVVf8O8EfoWTov6ocVyeI+hqW+CPkyRcBbiUGuO
dQ/m2vwjzM6SNKsor0JDH+9jGvVnSpLTqx609X0Hb+93oLMQeJyKzMcSb+qPueVUz1aeFi9jXlVX
lvJrQhL6f7FuS4cdwQArxVVQDjjpo9BYdVbufY+5FEHr1ky4VjN9bcjSALJsOu6hStA4Qdr4WRtW
g3ZrELHzjG4z/nFEEZlA4DwbPLypdo3yG/PQNlSIPyhqlYZN1kFHr0arJNwsHzFGOFrZgzOUsJQN
LXyKert/zT1j+GqBaP9StkZ+zXmBvYsLUPWyjWKkWKF5hbFgvGf87H45HfIkitv7ZJO2rQdnmt80
jmS7HRG0a6hl2pONRmw/IgqucPEMJsOJhrWNaa/7Wg8GfswyGW0w9fjbxO0Uof1Zu5OV/u11I3+0
k2akurKLboq+d19xl+VrLYJ4T1KmWPe2UXCXigmN78PIA0ZXo0PN3uGjSxWtKWh0RbXHJGrr1toI
G3ZI1dB5OgomPFivte9b37M40KO7Cnxn6B9K5dhvBTVsIP9DNBAYEEOjO6RDbNrboWj0hJXHBJTg
arBhOm8xTSttNXWDfLTJC25W1gQCbFyLPHGsHSWVnMJGqR6GK+zoffA3U1mBlkXPpqwKyVF3Vae2
Yy7ZqjxwRXZbt75WOr/zrGfpypvTrec2d0gYSJ3U3zlpVKzrMugq1m5p2+tiXQ/897Vl2fiUB7sQ
z+h/zJ+ZCF/sIdDWbVhpAR+eVfACE6frVrYInHtqIBRGVpvMKcReXhhWB/Sh6WFCn8Rrg3dTkAUZ
hgYCMuaDG1GIWm4Uw99zUYdBfNsnKRKWYRqgoI+DxJnESY32y+GBxjs9D31z76NhNZN16WhB463a
VB+6332q1cWeHPqx2iNUmrpDppOBVq5E7+Wls+7M3I9v4kyl7lMJMJ8CSFm2qrntO3O8Y2Txxp0Z
JwZymRiP+nWlelvbAFwT+nMGXAXDxNAq/4byqszb9u2ov1JgjP8pTEXPjn+WJ7/C4fg517um5+8t
hO0IKvWI/AG9MIvvesp6YjPgyh3XeTZMNuYnW/7Mdda5pGwWsX/vBzqTSBFIe4KKD6fnMWwoRNva
ea9FO48uN/C+h3DYprk3upsI2U16VQTUAm1GbG7vcVmo5ErmRlJ9p11G677jM0GtRRzpah0Q1oDo
sbrVGDwaVlUGWZPk1oJhA+uddk6wwyHjNmuB+UqgFWi97KqwihIyPOQsTAZT5b5lTcEQIzGXldtC
OkhHO1kctdqMvDY5Lmna/qrMRpcoiHth+EA2bCf7HdeV3QZQF/KxeHFSoxzvejduvDWqPs0CyhUZ
/iFOQTZ/SSdg0+tjjULxpoyiqg+6P0W8njLfp6GFQ0j3Yhk9+1IP+0e9LyaAUIEa7NbaNFrTGddh
VSfiT0pCUnSTOJUY99LJO+1KF0M/fk0sYZk/SFu2/D9Gnwao3zrtmryo6befGRioehvZqW4dyekg
a/trCFrddEXtgXjN2MTj2B1EkPNUuEM23YexrNRVHJDt9Gjq+uR/S8KxMewjOc8116VrpPh9E91v
kKfnTtNdG9DO0O8K6fCdxQmY5SM5i5MRhaQcdW+DaLePWNPCrt5NrkOqGWbHyXyJBr1uwFd7cO0L
ZktPW+vctbuJ08YPNsyJQbS2i2PhH9JVaVzraZXJK5kkcvwWRX4iUUA3aZuguaylu0cEbclDk+VN
u+mUg10VfYRwowm4BMTU3wHSyS8umeoOuP0W6kvo1oFYm6JyhhuycF37bmizSduOeMW+hBToCvqa
5U/7rEiFy/dgqAN65jWrb2MlbOYkNmeQt61EOnFq3LdO3X8Z4ecCeGfr0h2KlTHJnm2S3sGOmeKJ
y45h1KtO2Mz0A4DkIxk0TZ8TfAEGmEjZKoQAWtXqamf7ZtD+0rXWRFPW9laV3vQIcqMM+x2GwSs9
GNmBG8YsDe9tRs3s2Q9V79z1lhiapyajdx+6dur9vcopTNpUPY7sWwFu79HxVdigrpIB2+Ejx61i
H+hMtr+j2Mqdm6krUTvz3VwHu8LSzOq6CpWVeXxBgclPVv0gPPp4jP/4wRC21hwGUgnru5J6OCRa
HdA5FrH+uKr62jcOBvaa9sFuKq34ZcaDl906mWj4NEeunEV/ZF/X5a3irD8jp3sMp28BKr32KUtz
O7pvwjgRB4rsnewO6AE4zS1mhsyhAkETwfsE8WHgU6Pu1FsH55NdhIR6AgwKiNeOnQXTMk5eo+/0
bSMNzjC6dizMl0LzvWth5qI6cLTZmXe6jKF0rmtDS5lpSXLvN1XuhtOKWvn+na/FnHERCFyLJrxN
G8HAGpvZ79TMy/7Jkh5YvNCLM+PFZhNd/0vgROYB/SWfZm3N+PAWeuThJis3LdP4rSO5WGN6E1WK
TKKpXKs++oH16Y0qpqg9BDJqzYdi6htjD/dxeHTLtjg07IV3t2wKONFP0ZVO8F2vbdF+14eRvFtw
s5ripaPLntgQkJPsAtrBMSaEgFVRaPmD57bT8EeDbSbIpDCKqSW3yi9iO1u7faicmzhAoPyW1q4M
r1vhUVbANlxf+KuQtkp3BQo6752P98D4wodNMOw6ljzdo25onvZFb0wvuK5ytON3fmyn08btIr14
yvzJY2lPItr/cfZdTXLjWLp/ZaPfOUsHwxs780Ayk2nKW0kvDKmrRE+AoAHBX3+/7Dt3V8NRVm5U
RD+0qiQ6AAcH53wGKgBhT0EU4NflMjJbhx7OaUsstL3MJOJ9ACYBHNstez+kvd3UaKHZHGK9nJhh
wiEX8lDI/TzUdfzdyUqw3cGXrPNjmudWFbc2l+mPmkqN46c3202H42OXu3CiaeQsAfGjA62AYSql
cyRO4U+3sOYBS3CROQ+eZunacsudKh+eYL3JMe2YbQFFV9C8TCqcvhZUfSrWLzCaEsKaYXJCFBTU
ZVaV+AvE79U1WoF4lhNsscquOyhQyiekDW4mQ79kfXBIUZ0a0FdvT5EgUyjm0AgyatTbKDt1ZQTm
+li9lhW6+s1VO6bKBDBxxcR7kVho3osqlfFknNvYGbyI1Z6wXxmXpobp78AIfI4YnWrwJmxbBjjR
T6qZkmrGavhKUGGZti48SZwIe20/H2BXOJQbgn7EVTCkFuwH4ZTbTAdea16IqKENOn+wp8sGWDc5
zrizerOQI5qEjDzDq16OdjjWqTM9dFNawj1W9yyYrnyrO6lqNb2k5rXSyIN01KR1iV6iZ6CPm2D/
xrbTDmhV3HYuTb3r3MsCfedADrgExIT0eQ2IBhx+dR9OrayybVDmiPFgBmXDt7Sp+6HcwqGpKFsY
NDkFzp9cNC0RIcxNTAtZ355WPKSDDwt1SJpTq3fCZkFhF8f1anTYa7o0Hj9gj2/sG6hswNmjEWSs
MCZQwqePsKpn7o/RGmfdhD5sOtu3YMp52UZliWMsXJKb+ZQ5t4P2yHcFSAkcVFLP8k71KSL8Kg9B
tRvrPYP3bfEGJcYTZSAfOCFtWPfIBmBQ6ZXtss2dhThbiEwW5b22eFCfzJwUDGS9fjLDC06+y3gD
7o3nwCZ8JsHeKbFZ/ixA8mpu3TIQ1AnhDeTPX1pppRKWNzKrlyM2LjEgKeRE/YQfa8B72B9hne7y
lmnnWpQWt19mYQXspSJVsPfF2EKmqtHsa45D+PS9Um3B4nIWBLSbWS2nDJWlqC+m41RBq0mNM2oN
mMGvVPvW8MI1luoXLgF2rWMLZdIBXP2gnvQ9UKiVeIF/Jao8AwgaTRSkXu3eGJRAbYFcryBmy8u5
yB6yBlXI4zAzilNwY+cdipy0wanFd5vMfaY6M9IPg8qkPgnnvq51gMREVmmiXE9ysIHKfnSiZZIY
AhgAIRc8wjSw7CIzydPm0FBF4NRTqwJ7Xm1Mmr3BQlFM27lsKrqnOJjzWMLrECetDkXhJgsLJEfi
EaWwoHvq59LqbuErucht0WUpHH76pUz/bJsqzzdLZ9KZhy1Tbf0CEe50RL/CxZkGDKKURco1aKTi
TINS7P0CWlWaxRqC+Hls0ckmh07O0FVF5cJF63gYB93fux4ukB+NDLwCMnUYrvTQ80CVLIJECYzN
wMuf8x8F7ghbY9P6fnrrk1LBV6rMLGs79OD+7Pwa3KKt54M3hZDE7f6FLYWLRZk6WrX7CV5BKHy6
qKBCtDN3ipuiV539hEqfyK8Vc1L3FrQyBx63tkB4g6LLUoLjEVZj7mfeBhOVuPs5dW36hdglBBYz
2IGON3YFn+IvwhmmrohmhgrmT+3I2kCnY6r9PGF6IvmXWU/dclXlohpiZ5ZAi2CQCliSR1lRaf+g
mhPjBkUcGUBJhs3YQkXqFHEH/QH/2+yKZoy0UGCxI/x2sAPOEa7zp2np+PiSNmTm72LIdYXLIi+w
f1iehNQ4DOaYxmapNCRtb2Z5QpkH5aysaxCIelR6pRKy+cIX4eW3KVADwTNrxZwW4HhDX8/EM8w5
QGhZGB+bRNQ55GeMzBZ9X3q2G9yDVrPAeygVjH3leZA1xcaiXZUe9WJRkW8gN6ebaQO/ooVeDRp8
D75FWDGLimxSN2pfwlVEhgYyaY/w/QVRG2Z0dGTPVjn1egtH0HS813xsq6+uP1LYjeI4X912ULbk
zyhKZphCRC8cWWeKs9R8T8vBUo+y97z2J2l76CDMTgZXJ9AQmr4MkSCl7dsCoBy9ahdWuj9VvYx9
zG1IYrz41TyKK+PqxnmeJlrZBzhkzcNOCuA9MaOl38kjDpe5e+vV9pi9uEvawq4staEQOKKQ4d75
U+kLFqJq4rEjqLxGbrXHtNrmAnI3HSTZedvu0eygyArIhA4NC/06rYp92Q/U/DlNAdT8Q8H62Xmy
YFs+7nJfM0AgcI6nCyyJ8yzdocPGSuxisMpwnhtIS7coZBNYt4ncmydUlbCqngPYpKMUYMHMJ2v3
Ta+bFEVqEwyHtPCYB0tYAopinqK2fA+7eIk8vuMNrAxDFA9YAU1Svypbd9MDi9qTGxgA6kBfmyDL
+3nb52Vf+VvCinp+tRoDomOYO4Mnxi3yqAlbL6yTnepbDqvWEn36KfNgGoc4lN2axum1QeXao2iH
eHlGG9RvTi7D5TZQsKwvIGQ3VqDxoTorJKrouSytU4VejPy2DoJSsz06WBIFgsUrmerjDLbItglR
ruNjudEM7tJPiAJNgw1V+WP1Ii20Ru6QBqjuvlRlyt+dgQbTI6kKjzznDmntJ2nGynng9gDDiUTk
Bm0eDsXMeUYPuMFWBmFDrDIPxmB04EcNn+4M67ni9Mrxl6K7t+VozHWNQKU3NeziOhwWbTu1o6qV
Y380BTflNbyTcnafEqnnVzPKvERdqYcxtBkbrhCQBrChGmIzuMvVAKNGJ4AIucpzf7HfuHPCx+1y
YJMZSoSpUagS1xY6R9wd5a7zCuJvXYgD6R9Br/1yC1+d1D92aTUVdSS9nuhpj9p3FhQ7uJGMCxrb
VlsYGSnZZ3OkagOmBuYFmlMHFHD98dq4fdVmty1QbdVVT9TIXzoFDf7QnxsjNt04DHoj6rptN21l
7CsUU+2HEmECZrtwuh7jApLr3xprwCl11jgz4ghM3ffUWrJHD+W6N6s1DWruQfFgZX4z4dzgujqa
69bxQhcdvBbtMzLtfexKJvRwPKsSjSneoY8CrPQB+ZtXH43Lq/6A+Asj+ZymLrz1jEaLb3alhWNc
nRGCtixSujvlItzcBDisBneoBNUTOhCQfamD24XgnNxcUdujRsaFtM0ClznXUOvZ1dn8Q9aYYjhS
D2ja3fjG6C5aTOUWMXotOg0tVkg3ck9TtI4mXtErEtiddeq8WIjPkvUFRRnFG77MwDLdmYmOfgj7
9fQeFM/gCl3fETJufSVvUbqhbyj6kf7eAhACFivQqssiAnNl5z5DrUvAxTqQOkZVuO3ggontMHSn
3nWHEL0VlJZDAc6CRL2AFA6y9nrW7FtA8mp5RlkEh5neAIpKCptaR0hkTUHEIL11rCsv5VcS4BcI
48m2yKsQDrekvB9q1Aii3Cr0EIHrjOpb3joWbB3ZpKwGLhmWRi2sZJAxxS2Z90J9jv5khtP/VdlW
dXtFSIkJMg24Y4R8odNXfUMWthM4r5x22RHLQPWFkG8VFwTnnxkiAjvRFRWYHl1nmWvUsGSdsCEj
9M6akVhEpGP6VCjEQVPGgpRlEAHQ14DGmnoOAnBF6KMvmf0VVcOmRB4naRrWGklxPFqAGIZTVdnY
XqclKCNQ5M2jz0UnooV5SxWlvZvBa7PLHWvvndzlUXiHuETuW8jUkWQ71pZUFCkYcqf2e9s3M5LQ
zMbxG9Bu3pZN2Kg8qI8lkYB4hKXQQXMji9GHJiSBu+1eoUDaJzCR6tCUabtlAebMOqHd6nyCITTo
W/bONIVr0OdGySu0ZIHJDZRaV2z7FKcMJOjGXr746QiPvayCLNh1CusXSOSbrvlKzdBXm5Rg6dR2
0/pX6Pfb6Kwyy0LrM+/HJbKRJwYbbBozi2HFNSJ97gb/OkNcz2EgW+Zvfu1QFaMVmaF3TUkFHXw1
mRbP2KcAejXI3yPXZao8mICM7KeGw8KdFCjoPaNMPmb30HJchsgYwl6mILOh093lMHhC9aukIZkZ
e607ZO7oGxf+0feMjTpZJZbxuut6u4pGz6YCFXe36nhUt0uj8dA4fu6ZU9M5ZEjF+ydsPS5M3BSt
/Vup0MuI6gBYXCBJ8A9slOJ770l7IIdHdlbNVkKEZf/gtei/YjfwnK2PL95ENrTVqo03ZPI4ziOM
OcVgzXWEukNwi55cY4XaWcr3UTLRhFUu0dBd0B1983MkCzGjcPxGA4cINOLtBslEAp+HgDyIqbfR
lbNYZz94DUhRAHKQDm18R9mQCKo1NCauRpcaG9gnRMEN2gVwHvKGwfFj2GEM34Y8rcqt5yE4Joxa
7ls+p6fZgpIJLZNxwDkygqQAppqCon8FYroNc9i6nbTYNBwbYpjjWHcEn3cSeyezzA81pHAGtYhT
wjwMtDNrVxhPAJHjUic/CCfHFqcdiHfHlocWUkj5XA+YOaydby1dGB41VoXeG7SOputAITg1scpL
tXzLWQWEFJQK3mk2o8EXLmTxd7rtOrgFKWeClzJ49B0P5xbzBaheIlXc6xITM039TD3BWt2mh7Ra
BOo+C4bMR9vQOCiZZ+MXI2aYIAe2MW6BgiPLtXNLZlnLAV3xCsPCKo4lAvEdn6Nmy1VqH2fZd/Jl
7gBV5xC44f6A8q+2h++K0wUy4mSuKSRoCqB+kYqgdNzDDXlSzgiEuLZH0QWbdvZp/rUnowECVDjC
KTq0QhCjl1hlaKaliZ+zyXKQz4gWNZ4L8KIzmLi1Fh8M590gLRjbOpiaG4q2oQcf3gKdupINYW7R
/hUdS2fPnQ4w8BwTS7bAl2vIlIiQoce8GyogWgv+v4A8nUBpvwM8rUCGXVtAScsA7Rlo5cJseuB+
ficQWbtEu8h7Qx10CyxbvbovkmnI2BihIpoHEWpI4pKe8jkk2wqLmM0L/DMsxbYCQayOYRg4X7MU
HXzPEf4O/UHK9x+PwTn82AqWqLre9L7n0e2S5ei9QzqlbGKYDFcOXI6F0he4WedGeoVQRI2uCxrt
ki3lsHcYtNNuukIWn3yJFcBQKjL1UCEh24k1KHg6L7zLsFSkuUAJOfOR1lp/QwdJCpml4KwGOWKN
Mvs0KG8gMnRJI+DM51mr/Q0A+KKVRcmW+90GOF90yAGdv4DiO3fxFUQwnadiIDhwbTPUGUOupjRE
/JsuABDPXX0FEHQr6RFj4du4S4NkYggg5riIC4jOM6B/dwUmpsppNCgemDY5C9y3vi1O2yM1kN1x
4PMnQzmCGLAD7Y/IC/ZG597n9PNfQMaczOivsgYgeGcGBGk0/nFko/fw8XI7GdL+LrysxQBZaTw6
mczfjmXasU1vd4GIMraQ6o02LXaltOPZEFaB7N1bKy+W8qvTL3YaQ+jcy465X8Kb2/c7VcR+LrSV
XRjG30/x4C/O7S+vLTVgybDKGZLMl98tPb1qIoDwqC9AlM9dfrX+Jw8oX4gFWZvWL7Bzn9Q+rRqN
bpRMhvjjT3vuFqsgoPKJwWhkhlixm1+phX0rC32dtp8jGARr9aCyYeBO516foF14rUqr2BQ+v8QE
PPPsa/POMVOwGh4n6DgTE/u22nPKwXtaPhV9g7VukCI4gGZe0yeuS3B+U963YEbC/qnvvhYNMrlT
QtMesEffTMccUCWhxW03NXcfX/73W2GwFghy4ajkufBGQc8mfcg5PdQlqpl4/KhDjrj53E1Wi16Q
UznHx026oPCiNJA74EO+UtHg6F5tP77HmaUfrNWBRvBsqhxF2oQ6Iml6uOcSHL1DvyFvngacFh2+
GOz2PXxgqgi0QxzQbfmIcnyXNIBffG6h26sNX1s4gXT+iOFCga8fyAOQ1U994L18/JbnZvJqoaOD
0ueSij5JLS/JXLThpdzbzSVngN9vCMFaLGhKUXQoa18leig2zJ2RL6b9fYbOY+jy4hrFmwvR5DTy
/54G8rVIULH4aa/mCmDeXEaVb24afkl87/efiK8FgbSl3HqSQLrkzYQTgmJwre+oBCa0dOE98Jlx
4P+mB1S1c1sJgg9lhjsLQbbO/VdLVk8fX/7c51nt+rMtenSAUoWIMvU76EoMEfxRvQsf/9wXOv38
l80oO7GGleeqpPadV12WD67jb3xLXpij5x7+9PNfLp/PnUTlIe8T4ha+3oDSGgxRBreq6sLzn77C
7ybPafP/5QZ+nmUcJTKVLLN1XzTuU93Ju7kVyQzlgI8H4NwnWi3jugBw1x1wiz6drpEyXItx3g3F
JQ+fc5dfLeOam7TpJqMS5bE/7YlDTpi7w72T6eLCnnTuDqvt2mXokk0FJuiowbfoaueYofoVwjT7
AhX6zA3W4kANgIDDDOm6ROHUHUJC7DbN7dtcBW+fGoG1ENCAkjsa3xgBBNTjZNwjYIoJTz8pjLfW
/wl0Vo9ll6mkrYoXuBw/dEo+0im7ld0ly5Mz03Qt+QM/MWVDzlclNmyGSAXBVKe7mnlzpRXffO4j
nQbnl5UAR4chpdrqEpxYX2lGrwxcxuqq+/K5y69Wcor6S5XJElsqvlUYdBm4FIRn0eh/jl/F+Wop
D17ZWaUIuqQK5ud5Xu4hjXc/WsHzxy9wetDfRAq+WsY2aoWmJSilcV4DRp6XHVbaLJrHjy9/RjKH
rxV/UDAulwnwvaTq5PPCmjvFO3Bs+h9eZ+mNLehzwcDPaQGBC8uKjWAyDU5Yd5dY9efeb7XKp5JQ
gGQAR15AigGZA7BPDRzWx2935uJrPaDRalFIn0WXZGTJoW0B2LOQ7zyYqgtU8HM3WGkC+EbYQTa3
XWJkP8gEbAEwIVDFg3bf595gdTQ31Thy1aQyIQSV6xhVaglKUoBW6oVPdGaJrwV+QMuzfQ1WflKm
+g2mCFdATfVRB/1TWwEf9fFbnBbzbybxWt2HsXnm9mTLxKvUMykMCW0Kbq4HyfALr3HuDqcB+iWM
DDXKvr3XQjN/Wdr3aZnNwVnc6ntl5vYSo/PcPVYrHY0CIJRmfCqRlyIE/jOWlfsw186nONecrZZ6
7QqI+7JRJuhDyJ3p7X6ra5Ff2O3OTdXVhj15k2dkrU8DTZZXW6TZzgeU7JLx17nLr9axhygLvVQM
cdCmXb9lI5rGIUkFvXSKPDNR17I+wIRWopUTqKCsLZMebglK8WfRtt9J5n8yr1yL+4D153Z0UJhG
/vBYZP098FivQFMlH6+DMx9preeTpUZ7dZ11CWuDb63QDtoS/iWXpHMXP324X5ZA14D0ao2NTAac
U79Z1HH3Y3VRhfXc1U+L4perg9uZl8wjAtBhSDahNBOrmtLN577L6aa/XFwZC/39GhfnYkD7tiX7
qr3ol/l73RZOV8u2K2Y4wXKwbdAqLKxnlNIcsPZKATj4A7VHTx2tPIVC3Jgybu56ljK57wKXysjx
R8L3I0BKoOj5QapNwjPp6VhrU6rvM6cQAmhhpYGNsgJ/dt/oNFOHbHaggWotZU7uPEDWxXXguXT6
BhGIqngEE4AMO0p6xuOiA3Rqq2dgGjeUeH37dWYAdd0NPrXKH3ZGq/GtbhnaTLICOu0GcHrXAfu5
ZOY4eEOrN0BtzyaWykGbLZgb10A9Me3UFmQvM+7g8LBkOx1MkPhomKT2HjJ4Jfg8zAvSh3Gec+do
dymw5aE/erz95HCuAlkzA6NUjZ6AZDOIjEK3MeFGRB/PlTNReG3uCSgKMPCgBiQ1Lb9Nc3sbONkh
ZcXnEsa1gtEEdxo0nfDsZEwRZeoDE0Gy8CD+1NOvNYvIBA9Bpyll4gbBHKZWAMr6XL5hM7iwiZz5
PGsbT2VnHggqjkRppSxDgRDmaesb9ImePvcCq4SknAD5beGpmpQ2tI5A/623A4D4OwHezed2qrUo
UU4Le2xd2icMDjJ7YO4Aea2V//DxC/y+QAQE7irWNKBTTnJCrJlVGcEjuDwi5V023azcvQGH6GqE
+uDH9zo3GKu4hlbhwMQS4GMBaAQqcvei2g6s/nS88DLnbrCKbWiKAu/GpUjU0IH3Exgi9i58iL+i
PlJ9Mu9ZCxE5beEsFhraCYV67QyQayHfgYae35iFV7qwME6f5DcpIlmlJ0PT6dTKBwyLX/+ETfMB
+PdLzg9nUgeyyk3kCMBGZ5jASVnQp1Y245cK9Lq3xjf6q4GUzs+Ph/vM1FpLDE2kW+AoAuOmugMJ
AjgtSB6EQAa4Vx3gkqDKQLbAhDPWy/ePb3jmo62Fh7Rsaweq2EhXuPg2ilFDl7+4pIJ+7uKrlS6Z
Tsslw6bsmUFFweiAew6MU/K5R19lKxoAhp4UqHhBqrE+5LytjiDa2C+fu/pqkfdlm1WpEIji7cgO
eevZ33DIvdTtPfdlTj//JV2BHH23ND1S0Sqt6/0InQpYdQ2X3E3PzNa1zBBwA2NQnDY43vCDX8sb
JHHfvMK8jENzySfo3BusdmgYrQBFgsNxYpnWewclf3lfmrEZLuzR5y6/WszE9eCDUkK2hVCAQvZA
BTmRnULR4IL5wBldb74WDDK2m6a05m0CwNJQ3RUtpEwiaPa7EsI5wnqCYsqNxRk0IOmA/eTAqVHm
kFuEXHLCOBN5/zJQ+WUOaLAg27YBbRfg3OUqs505Br+qfPJ57m4/nsTnbrEKW30J9qoPDctENdkN
m5ZjSt0kHy/VV88M0hqzkM3o8lAl2iQoLX/nQWNjV0sILXzq4deABQ1JGz5VXgOYG2AwQBGrJ1H6
0y4HQPKS0vqZN1jLOYHFjvy9RGavTZfzyGpK1HGbvJX1hRE4d4NVeYdCkQsHQmwcqafK5qqae45C
FdRvLrWkz91gFWMXe1R+P7lt4nlOgVRQg+2DMps/BeGnhsE7BZlfpintF8xRFzcAs/JLP1S7fBlf
+9r68+PLn3v+VZyth8YMwbhAs0K1fQR/hp8LkCQXnv3cxU8//+XZs25xAAWGMsdk+9varQ6u21/I
ks/EWG+VNzWWBfY1H9pk0fAtLgadtLl7D9mPawvEo899m1WMHfJaZSBaYH0R7m18Z9Kg/6r2Qog9
Exzc1czxg1l4tLUBhwRpGi6LfJc67mNnls89vbuaOEq2WZYG0HgJ/Fxf8SGwY+xD7t3H3+bc059+
/svQBroyEyBeSIy9PHX3AfHJss+H0jexri3Bfn58mzMzyF3NIG5oinpAhgABkxN5AlxyHVWWDWn+
j29w7j3+bR4VfQeqSpO49fhQC4CqBwhpOunm48s7pw3zN1mxu5pDYuoGbiu8AKnBzrGCnQP+bec3
GxuiSZ2Yt4L418ZLf9rQEXGLf9Zj/vPP+f9k7+Lu/92h/8d/4c9/CmlUkeXD6o//eBIN/vuv07/5
77/zr//iH8m7uPnevPfrv/Qv/wbX/ed94+/D93/5w6YdisHcj+/KPLz3Yz38dX084elv/m9/+R/v
f13lycj3v//xJ/iLw+lqGbbhP/75q/3b3/9wT3iq//z1+v/85ekF/v7Hoy6G5V3V39u3f/tX79/7
4e9/OPbf/MDxaeBxz/WgxIOFod9PvyF/g8KLTwKUhqhNXPf0m1aoIf/7Hz77G7dhuxGA7+R6rn8a
x16Mf/2K/A3a9jTgnEDiHsBe94///3T/Mj7/M17/0Y7NHdSVhh6v469SImY7IMqCaBzg0RyO662y
Bq/ooZ1aQPZkAauDgLQPyWCRx2TB/9XjeLNYP4ZBwduBp86h5pMXNn4OClEKpMlk3xQnMQSx3IBb
NodFq4Dth6ZcGFAN0s5DOdRNSFpAnYnDNp2fg15h8zfQOV8WBhasXzyC05HuZvFnvnT2pp3Ao/IG
90s/LQJofzh3l6IMrRnAyB4o8gRCJ2UMjiSkETjU8FxFIT/CoXzlNOOO+ONyPWbL1iG8ikntM1gE
tomlmhkoYEOiBpo0G6jnzFsXugXRRHUkW+tOFinZLc6Yhbwzu44Ww7HvmmSsi+suc6rthLJFTHAK
j0Q3dDEIFHkIqPdzO0HgoutLkDpNvURgq4RWN0HILUdecXTdaoiKchiBhG1+uDS4Bdd5BvtxbuN5
8R9AiXz/S6oG7sYQhfefoCLgRl41hVTaNvSi6BDSunyf/OnPptLDofC/WtWVQ+GyAby2HUKy5DDB
1uxRO/Cil5P2Yz9bIgbITJiDEXuQVvVj7KSzg9Xgl5miE6FSs+cZJAuDXt0OYKVsFyCmI/DUtzBr
eZnL7mueeSak+Oh9Z7KDBu/SaAolPgmfo9x2YuGmN3NVqg36QG0ECQko7lT9FrY44BmxK8K+F+7k
Hc1SQJTXTeO5Cq5t5g0xLwo7on0JmHwNkzRrBosO9JINYuzzqHgR+TLtQlsDUrpAT4fqqn/AwoIw
GA81eMa3lTvtRiqOWdOY0AQAtJn8h68as6kc/6FDySTq8vTYlO4WyJFNoZ1t49h5XGett80luNdQ
G3sGDhaJa6Mx4IVzMwzDEzg07qaNQMuDAN0m+9KBaxKOXr+fioZvuVLQdGvFI+/nb7zplzgAMHAD
WZ2DBZ4/1J/sLEqhaXYHrkA4AHYArmwQwYGUJNPsz0kHf7Wwb4IjqIKguKXmxrNzGNKCLSq1l2+r
2UXhDVz/xIOk42bSr3JkTmifjAUhRsAiFEO7A1SoHh2QU286CUp6TrdQMicbQaF1mGkfKHzI/BcQ
xYD+nS5it7XSbaemV5AU6qiAuxc6B9kNBM9AyHlcfOIdBxE8VxDnuQeD688Gbi3DCP0yA3333Gug
JDa4JMS5TEXZAsSaN/rLcWbevW3l3zrr3l0IXNVw/nanJr0qbP1omWnby1Yf82XQUa3ojW7NsCPD
BM+JfpYR/WLXSPomHVRRy2ADREYoWPEJgld6Py9wuc0b51g0fQHe45xvBzADrl3m7xxoSzDm+RvO
CAzq8yxJW2nuQQaHgIXvgD/tLqCyPFiYOU4PhYAGBfKIEsi32B0NW4vTRBTLV4iYoMwuu6/TQo9+
1YPxOch7VvbvczO0mwy6F1eQI4JJ7VBl8eBDyVhZGEqoXTrglN1hpsGHos+OS9+KawieeBU6k3KZ
Y3BRMijfAWtLRzdJHaTnPNvCZ8ePHe9NSvAMbIiqHfue6nCxwGnr0KgLhwyCl7PNERQzRaIO1gMb
3o/7maU/PFrHQBDC3o1TiPiIm4ZYZjc4yw1JyxwUD7HvbVBw8mZDIFBdkHju7Pm7BCLWBVgdShE6
3RCErGwZit0ARIwCX1Kh7hdyObBwKTy5hTbfK4rLP3L8k30OFrHIbnNr6rDsA55QGHoudhHEYKh+
ExkVMUKPF5m+jnK0xFGkT0k8YtiMeoB+C6J/5UVonwCJO5U7G3JyXXVo5lofLJ5SyCrxFN6Pc7+l
s+FQL4RKMC3JxmnA+fZOsUFj2BwI2uwAj36D0lyJ+NfFDV82LIVKKmZYHtZQchSCxNBcs2M2i1d/
TO+zCn7hLuuvnW4+FKCvVgwvo4JAJQV37oqiacEkNjrs6wkODAsJ65ndKQVzuDx4B0JIJTDHQkbE
lu8Au06bOlAHDmWBDeiVVaim+bVNd7D9auJOpksMUuqhZay4nah1x5Too1TWdbgM44FC+QUfvyi2
rK5SpPHAYFjDBGQYyve1PAmLhAEmwwYsCejAK+gZMgqhQvwY0IMFpI8urr0C7MKhTA81RPxaOKea
dtbAN5dWKOzJjVMowoCCnGJyF7UEixKi2LSOPKLUhtQZLKUaRRK7h5VUwyAzAF3QsGKzFZYdDb7S
7k9jmYPJpusGookPaau/QRIXbToPOmvAyQ2PleizENnvFVkCaPAzEvOyhzRU2iYpmloug0ZICt0P
OB+qCBTsL0C57xEW+9hOsf/iwPgwORq9qB7hW9W7aYBmMUoGCTpasVWAujQ7/lPD+3prsuKaWZWO
fRP4W/DXTyVQsYdO7RRCWoqBoe69iLTFEjK93OKIVG4olAHj3uP7UsSD8a6npq/jGrkvFO99UCyF
gX2ag9UsjB25FY/dUvaRTwsoV6slYSqCNNqrq8BVhfYJBliqqFMevzEObDzn04v1dhD5Zmz3YD1W
mHXkO0wJwO1ulyTX9ntVNxGDXeaQch2Lqgab3ZEhAaU4sYssTiG2FxaufskFdw/GnasQkmbvJ/bl
ToNXmRbkJ1TP7iEBuJvw5wAqBvHpF+j1LbHjswXSt1DjdQgFzRKbVJRno4SiRvmjLP0ddIWtHVDX
6Y3g2dGuPeQjXgcdr//L3nktR45k2fZX7gcMyqAdeIUIhiCDMskkX2CMzCS0Bhzi62chqm/fqpqZ
Lpt5G7P70G2VVBEBONyP2GftuXqcNbiL4KpcDzzuTaNUI9SpATDbqrQ7sRS+KViv43wcIE/e6URk
jkaCAIjFvhndcq+j1d+x1/SerVkH2FCMR6Xr8xLP75LL1TIgaSxm53ES4xhnZIzj6dy8qLX8eVK1
Gz0hJsoH1D/ic2LvCQyiA2B9olCOJR6/4eqo33rJlNMwpcek18cQPVTBuceslp1NyU1ZaA+rdacq
2Xawt7etpUnfafQ7CpwP7pJYnuaejN5xbqYeSEMG8YEtyjRCuYg94xuQXbYDshzcMGVnysrphAr7
U1OwaefzwrPU94BdLoUTMb0NadArupoIQXxa1Rp7UwNaivP/nM7qfNSd5daGUrx3AEapydIejKnc
dJ6+FMZO15v+pE3Y2ZZ0cf1t+C6r5vnOVurbVtmvEt5d1NgdtMOZvyzZ7yE6JpRqB8k2AC0rjqHr
zre88sMGMA3sRmYeoZV5z8TWTV8OeDX2Dexb1/aKknm9QhcHWwzpU1eoL1IqlzEyp8OwKiu00SKC
iYabhSkZKV0Nlw3P5uK3X9konCfRKA4Ua+alKrhBJlPwj8R4qUePEfxkwqOU5HdufptoTnJIa4bP
DGP6ycjIQyG0n4tYe3+ZnbcxKqobtRp3eTM992nTH3SQN1FcvOEaW72linw2qVDhqrY9pUWiHFW5
3NiRrXA/hx8afMdWlMfGtd5bVGqezIwAENc5Sy3H7x2FA9yGX51Xhhe7q3ZrizZceBq8TK+6wGZq
jZnOY11PzH7E31Da1wH5OrQoxIxhWhn7pgCF3XFUmtGHbaocwno/B6Q+WC+tUKPmFoDnNv+qDCP4
S5OvydX0c3vJT45ZjsRt1gHaJHDAhju6ZGFDweGGYBSYR4Xjexw5nz0GZ76mqdXJ1cA91Jpp7iAy
g1oka741N6RtXE723l4l09HdEliuAwSGnfWpbaynvinGU8nwd2BD0gznzopBaa+nQS2cR+U8WPCG
Wys/mYtGyFSPN5DKHxN8yONCCCY0Bw7ZUg0jY132eWb8UAkUpai+O7byyxXFjVWiSlHT+lOTLW6c
fXXfq8Vyoht+yzTxRWA9QUvWfWAas9xTovx0RlvuNNMabuZxeRksiFn16CfTqoYDA8nHNlX2FR2G
tYzjh7Zt9ZCo5FFz1Y8VSLNHuYBzifH+qMnODaQzWdQB8y2WH8UamddkLceVENzJtP7gzgwiN2Mc
7znRUmH+3NLFsatPwLqcpZoegf2qJEkjGQ28r72qLXdKM/Q8lcbPtlKKM0O3vhnpD9qwilNWwCIi
Ux+CdJoIiXTtvWSZeyKp1RC+iPBL4FKtRvPcGfmwxT5RGkERvg9EbEB0n3jvU5rvnKIFWTXlD12t
7sHBQimuqcBF2rwGTbF+g4oFNEMFSaCqrwkOsEGEWiydOJxGkmbPcEo3XAVAAyGPMqZ2tECrbYvo
o7M6kCASRoAlLxRW7J3SdOQ4lQyTMVmD3NCJCAr+joxY9qbrp+Nk3GhyTYLYCq2+l/5YZV8J+BIn
Oxkyv5WCgb5idgZvkJVkWsEKM3tDOcSkdalog4SWGaKn6cgcYHlcvsdZiVUeeHmvEPMbXJKjWB/1
gm2vMwN1dl3w6kpD3gx+IhbwhLR4B5jxvrRFeYiM4WQJlXfBVbfGMdqNejowLm53t8kiXpni5er3
E0+S0vpNPjG+b7EuYL28t2bc3g4jeH/cTb2x7UbKB+ziQ3MPhy0BDgR/SLeBiCRvzOORRJli10DN
COp5OEKzIDx8jotEu7FANjFInx1tZxKeVJwfs6KCZ53AW68VK6Epfio07EHCtZk/dMNh6VjoXeHs
HVM7cXKj5yFCkJyoeGZR4uuNCHT2kvg5F6dxcDl2BqsNMh7ZsK7ZJlsFeana5T96xrV3dXZYrF+a
kvmZPtxXMdVBGGP6MiO4nJLAABTATrgyZl9kJ4r193VrmZ6Tqt87+JJd2uc+9ovEVKP9pThsJW5h
tyHIvu9MPPpdVas725qPwDceQAaMs2rf2ZWbBGM7+6YEtAlA1i0WwKdQa1nSp4Kx4ZNbi4+8fOrd
X5XNNGk/HeweAJeakmk0w5qFVb3+zPqiPsC8NAOLIpQ3mpZD0i+h6nxzpfGzd4yvko1dX0ErMzD0
ZeaLQb2V4xlDLr8nNGI3mP2GEV6nUXfVJFcwMbanKvMOC1bXnwb3hcu9eratKZ7mtH0gRXFnQnUM
awBwXjwbIgAIAGlw3mNR9jTNUNwtXABa81hJ5ediau+G4ryM1row7K+R+FPv8folgrUa75py+LGo
5acLCQ8uHw4PGk9281FY5kOtZSlqq6C19Ie6UYImUXZ6352W0eENKSrFKfeLTBoT+CEGqhel4KyW
MjTH5pnn8mvo7cRTUykDxRl2OHHAS4czBjmJQqZq/5hSyuZV/lZ03GFsiM+CNKOKdfxOuy025bA2
rHXAhyT60qLlR19mHy0kF2dTEFh9RAaqH3I7ORAnNjs5ddClMqIlxYAsEUdauJ77hs+a25wG4wjs
cin2RcoWDNiISFhJir0+Jbe56ctiJumtUlBFaQUNGtQgdMxXmbhJCC/rpx0z4c24ERCC/sPo0Z8V
OjL8csyDJbZ2XT/mHnVCJcyU23a07VvqYWBrXb6rfZNK+9GZzkM8VHeuAkUV9Gnm64PQgwwkfl/x
0BQ2c9e5+QP7oGZXGuOtqdoPEoQCHhbsCWCLMW7zcjBe8Pt+gvR6mRU930HxCu1hMZHsL8Fa9xRa
Yje02RKqUqv8NBlf+lAt12NXkBUZsRJOsXmzLNRfzCLhOO2ywzSpha9jS7I6LayfEqIzLqn4sxQY
k4sPjt1fRTdDZO8R7IO2vW8GfcXDBAa13cGKsdrCKw8JdLO5hb3cKsotYZcaYAfnj7FR7ISEVxrX
waz6ih1pfqYWr6PZkWSN66cFmV+WhnZLPepGgXFrNMK9qS2pHwtXHhc1ao65hal9E2cnwUDNcYB+
54HUCGsxfCRmt9xAjcFu2eD+CyMnBdajy5pED+NyY67N+AyQkUSOMQTqCTVk17ywmZs3GEvLiJRA
svkQNDYfvpqUIP6aOf7TEtVZnj4l/ejczKYJ2Jb0wOzokHDmB0mesgNJSkq62j21c/QQQc0JaXZn
XmvVXwan9U12aQt9PVL2qwdYTfmIR7i2VJ7e1i7mypiVKO495OtbtxjfId/nO3zf2HOFdmNXL1k7
rEf0abqoKoxYT/ZQ5WGCj4Fvqcb3da46b5qLwucwFf4yTV+DIj7Wyn4CCkiBb3yuqLcG1HW0dH3D
9crLmzz1zBb7EsEITz04T24EQMKAArnVhnBNM6xAd+YbrVTlXV5x+ExqD3tDQt+fk454GSuIhcet
sRg1mouFScgZqzdpdF7jKsBCivilAFzhU4KPj9WkPieOQ9WSCD1yMDHH2CUj2ewsT8l0bT8o5mM6
vSXANWukpztK4NJ/J+uHtCJqmGSsK61H3YQoxYDcavtxUVIIWJIz1JXstmoFVWKoIw5lLb82Mhal
U59GN5nv45xk2xxgFk4JYLZyVetQyypAXoaQgRU1mLEI0NOrPlb7QdX1UG4FQp1Jsw6++a7MsQLA
X6RvomLXqFa0c2dlAIaW+lbUP61N8qLBA9fbAQfVCvCVFtdlkDVpEOfVg2bIno1zIs9k7KWfALM2
cfPqRO2PMrHfVrjM8zJZHnTuCRpjuaeVcAdiNaF/ZPKwS/OuLndp53yn/EPLoH0awdxolXD9tm0W
an/Ju01BDdjS+pRqHZnjFuw498QqKQGduQNJ8mFrlKpW9BgekUOAKB+WcilXv0yM73n7SIZ7V61G
/iIw2Jhqwp1JAm2vxBdOEw0YfOf7qEXPSy+MoFDmFEZUCc8Js7pOhE0zq4EyOkSc6m51+2Ol3cU9
41vrXN7GdboR5cr4VPbWOaIo2gwaTiKZ+MphqKgtG5rtAPPG5PZtjftdZGk4+EyoH8rue7k6H5DG
P5tFelK2XaAq8r0dcW5yy2w3Tw7HsdYOZIfiOFc2rEHmM5tOWkSQybRL02+iWYnPxjNpe02pIzlS
8Sz9xpoKjyHLLFjX/ogAuQ+B+aO6tTA9MlQq2xO+RX5RT1Rs2Xmk5sw+cVIDmQZQkav7SlE89XMh
T7F0nvJadMHEeIs3mRF7zcx7A43G7WyetVg/ak3yXRvErdGas+fWR6M6tbVkwU7OSVmM5btq4x5c
4NzTOeJZFQozJTgJeB3Voxy7ioB7S/kr032L3viFAhpA6FBwZsB1bW8l84toVyEMoPPJITuK13Rj
kSG68mPg2361fkBXTKktTfcM7el+ro2vNixKTto55eDgkTdiuEl1RkVJVcbCI1lc72XzivBpgqOS
vPYZEJpU9PmTlcff+qq7zF9qInZdU8R44XwDkgkyV3SsDa2JyZWderewIWpMmz/ilJLglysbDq/h
5I7jWzcY6VEhGQzRR+5Ke1LecGY6xfNghWZcm7sKAwXf6M3prsEDpTZAgkbWVO4FuPswl2CFNYUS
Op5N8/fSsml1pZ812KDJLH6tcLIQbzj9vYS7DgXvA/55QOmrvG16bZdK2NRqad20WjTcFWc0m5DY
2l4+RiWAoiKOlLsiHnyj5pJkeeT4cPkxLKKMhYHK2u5lAQpYTjuoSXf9Gh2Ssv7FuFlEYsa6mtzI
CcpOA7o1gaoeXJkeRHaO4ITRv5rsY9XhtjOnOYScNqJMX5i4IpWrX30KdYYXNaWUgD4hq03QV7SL
lTHrNUkl0DJ38+ICjJ63ueZ3Hd6Wmd3v7anf5WRYJtWaBlRoUGvLF7Ub8FBWfYxIxX0o5v1OVfEL
EAU1ZnDy9s7WlT3Fk/YOjsFzkVDmA8ASGEsy+9TLX826+5E3eNSNdW140JxiQIzpCu6WOCWHV9cg
0KfEnL9GxfJsSKYErIwSow1R3MN0RNC1eWygPIumemF6d/KQ2pNiMjVyNGio3ptqtewaXSMEG/Rv
ebHvpMQXuFw132oEt4szuEqMJHCb6F0qVOIVMJl+Lcs2tOgnVTxMM1FaqvVer5o/0+0JNjIDXYdR
Ba6TrcFYMp5XiEMyRuVNmxkvernYfjmvb4ZoABJ85UbzlFjtuSpLOGYENL6Wi8vU/My2wp8i2ZbT
PBBq9SSkTb2/OmMPMLf6rV4XT81c/pJ2v6sG2Jq8xDusH41uEK1PA6sj1Z7QFhvNCyDeyUvXcfDp
YqPdoHrixvK1t62wFdWd/U4Coqv7Dv7jiFJcJVFeqifZWj9auyZYj3aYpR1cezkIO9/D3pq9qsNN
qwxTw7a8IQQrP3u9WX6CcvvOkl6WmgvLDK1hncEOj2Eq68/IcYegq50zEHfTVQKe9/M4rBdtSYJG
zc51pTFNWE5fBTRwzvaHea0eentlQ3XZfo0qPzhKrJ0nQbpMd6bPZbJjLj7d51anPETbhxyc8cYA
3e93jmuxGzXrq4iOs2xiGsjSooRN13uGYnjEWOhdNm2wZjI7DhHFNUqVdyNv9AYw3oEG4mHBl/rO
dPp31e2QpJJiAOjEG8tO3GCgN0Rmn9a7KcGVxZw6z0Rcv5duRBjfW5RGuEoq9bITY0nVqcfrgZJ/
VPsQaO0j/HY8xXqw1LYi+iPgt9o3LRPuF1w/ql/PGA59Opqz7lqjfclEEqo2nhVYgvQ700xJPynL
ebkObkA1bRZ+NJ7q3LwjXMWeITOUmzV0UwKixFJHL3byY7fM92DCH02V2FglFmemZXyYbPm+OuAb
7cyzkt6mzDMTARk8GL21lystlcLSSKlqbMwmERHUQFbWrYlGfXw25zVcagVfRkOj02cZcteppJ5d
WZ8r1dRua+aRqYCK8bgouB04PdEW9QPIsTAj1YRjvseWR6vyYNAGLYxjmt5uNhwzY/imJtGRYErd
qRA1/B6DiCDq5n0pBbTEuNCJEZPcl8t4QviwsBnxPC0cDSeCwdqbmRjYqDE+VFRC1ob+ZwSFGQaY
/m2cazoHeecRwKKRxw/Qa7HHSx09v411SX8hxwVIpenaTgMdGycPS/Jqspgajh0DAr6M6/jsjuz6
s67saqd8TtUCr9+rfX2nxaFmO1GQWuoFrxlg9BU9Utr2Ys+i2BuFwpGnRHcRdOijwkZClL034b/u
NnGBWJMm1OoW7uXYvhaLeE7S4WVlEDCwLGDPby3oFF8a8JiWeQbyqpJzF/nF1GkOiSYtPTfR362+
O6zsU5j2eLR8++aILML+qSlfeY0rh+xSoNvLT0y53ugXAIZT1o+xd+IQDeWIKQS60piWTrIRyuvA
yqX1aELKMca5C/A2V1gNc5imccsoCeEghlMa7czp51J+1S12V8X8TeNQX018qofosyG+WHNajXZr
k+CO2Y5wE1qD7J/UiAuNa2B2oAf0ionPp7WW5dHoy1+2LY/1iEReHxlkShQDE0KVT6Ma9bdIl5Sv
M6qwaftGWYYs14hfIbUDNBcvSi7YQnLNxjhqPojOSIghs8SDBCKAqIj4oGYKB3rnBHA8y/tKH7hn
HF+RZlxGRxzz3P7lmqsZ5viwKEnv7HWXTiFdR2c0lcDcyv0L162ai1C1oJKTtQRubm32GKa6x0GL
Zuua77IanZlCsXNwckqUUmcJrvaLlZu4i0BaDjUFA6M4TveUoEIzmemLtKVOUxvvB2wF6oV2eWtB
Q64AlKntkFO1ig6EzQ7mdsYHQ5w0DjPYPKlLW9SkCT/16P9KtAqG/nOipQ+ztvGGeflS3PZSU7H1
upHIV8aqdocEu/DS8VdZ6x8t+D7qJtRcXbOiOehBqE+3+stlrCLA1uOdEmEJxGQztToa/w0GLbk+
jt46+vBX071QYxp0brSLSZLgdPPDkZ39nHBfCEqR/ohFodKHrWIqy5mHN0Rxe/0/4i689GSXA01V
TUpJYNfF2PWnbEh+6Qn9m7VrcNiNzBmv9fFDt+IDXgHGberqgZ5qv1xdg2AeVZZnjfygKWn5KZOW
3+YDXVl1oo5On2wIp5V2zZrrh+gjJVi+bUv4q130STTjLY6MTnFtfTIB6Al8oJLarDnmZiKT+NwY
PK/pHExW/poN+GFDRX5vMVhcJfUlubyOAhB54UzPlW5mjz03nOznYci09Wlq6nNUphVMzVbZFYbz
ZMqaM0dvda9Y2I0NEV8c2xrJnDtIBMRLwdpOOZYtqwzgETOKWImzJWV8cid+KacEUKOnftBjqtPS
SpFjmfUapg6Shw6jGF3J31AVZce5BS3c2CvNeUEy5q5w0IEgUifq3DVQOwP/rohw0ioeh3Wl2Gkb
P6cRIuxUxiNzXNmOHjUF9vmuXkaP3j4bXVv4XSokmzxXTY6kQ9g8aBxFXrTm8d7GtCw15l2rQabp
XOsNwS6Hiak+F4ZKB54Y69AyBThYcpdZ1RIU9JP8UrdLT9E6nfJJvP8sqiy778o3ZX6sqRfLSO2C
pFx+Rip1JDCKECeJXTBb/IHF87lV2ju1S8ZQagnOlPX6IBlRgpFWkVPTc4W6R649AutN0nse8uKj
yw2vd+po1xTqY2tUUGrxtis7RR5qyGM+a5QnWp3MfTTGn1nawdzUn1qs6z3LTDGlUCTeeI0ZYQLW
7W21lW/W1srPRUPXL9aIguf8tLRNGC/tA+npV1sn6Q12S5FHnZsSVano7A/Jm9MPOmjw9VTOo4Oa
LBpCHbGWyG6Gij2N+/fKqJIajIjs/GScL6VB0jiJ4gMNnLGP1vrbMJ9Lbeke83ZMb0ZTVYmCqk8Y
qHDateVzdYbiNosWw2/UBiZo0LTKeEz1DK8VHP8KX9nSem1p90JOH7RU8t04VNTs3PVO50xV9XmF
jEjLFCZ6go1EucdqSd+lg/o6Ls6vuRvMIyY/ejgFInP5bAqarFIb6USX5sHqsuSur9d3qFWUAyIx
HeWkNHuw9Eog5Yu5VZDT6lZBOOLjd0J7amAHyduKVmnrx33NRtfRLYsoMwjq04V7gsaafpCkUeC1
PrI4jVBm2OMO+HKrFuh5kuy+xznSH6T1ZenanVIMqIywel1FRY5mQV9Jz2ZW4KxMUShwW7Ct2vDY
u5L7Wyz7MRrQbm1t9H+rLWZ7Bpf20oB/nq/gslXR7DTG6Zn2Ljon+w3WOXxZSfVuUmofl9BWGC+Z
W92u8Ur1XLLY8SmIvLx7V2DSe/82imzNVpt6UGyj4sA30pPksyzz1B8J/7KJWjqCdBy40wA4OQUK
Jb1gqvdcOsWD7ogFjiv30kjLoygwYLTIEEe66pgfCbKeJKYgPD/qajEc8+pdzUH2XkWw/9Dj/kln
+k+N7/9AB3yX/kAbU38NfxUC/0k7/L9ILbxNCv7XYmG/Lms+7x+Fwtsv/K4TNs3fLBMZMDo2xBn/
VyNsGr/pOOjZKIWv2uENEvgPjTAWu7+RPWnEFUJ1dIuJ7X+KhBVN/83UVXTFKppeXd2QYP8tlfA2
HfD/9OSUQG0ML3E/VB12Ddew/yKMp9O84kBok2Zz3NI5Uzj4szdwP8eegkSzumdNp13f0UPmzM9a
VHH5SVMjMkf5sECwZ4oRj5nVzi9WQlamFpknC/eFKn4G7zjGuRjHAm35QUE0gdrtoirDggc/pfw+
VrcplOkkBY4TUW/0Xgw1kaPxNTXMxE8jGuxutTxi+XEyVediozL2cVnFEyMWEpUOb0yv80vO7I+X
mvw0G+5bzJRlkvM6ythtRe/1OXKtu4HsJVlwkrh+dUZqsf2mJB4naA5tk9e9fntQTrWbnOBrctZQ
FvdnvYek3qbw+nPUxTyinlDgtuNttdU7Q73BBBSLJ3TDs/Qzp7wMVXfuRXs/RxhspG21m+flrEe4
zBTivP0A3pYgi/mig5AnvH6W2e4dYsv8DpuL0r9+IN0wY5pzZGn83dmxpI9/JsUlR1AiKC/Xv14W
8hci86DK4synqYH3nhyWIF9445nZUL/tH+a4uCC0IItpbYD0FIeiUnkRpY29Lz5OxYJAV82Si7s2
dOuz5zZhy7EX6ff9gGXA5okxasklk8qyo0Rx6J3p3hrm0Jzji21ziW2dYLprVUHpjlKKjv9EpTRP
hqMuFFBoLJslEsAoGfxp+5Sj5foZjRff2t4U2cT3ZtLIsDsXZ2IpffyeMPIZ68CIuCn0fMOZ6WIv
z3CgajUHvUDG71EcHMKmpNONLaRvc3IZ087sA2U2GLHZ1jJO95frS7RTfD916ku2LRNzGG/pRg+e
2QTbSypjikWEHUqHpTzNFHQ0EgAgeTelPbgAwbMLHpEXOp5Zg0bENY5lFr0oMVo4WgAUF3C1oILG
1VKpVbEykPFabyUiq5RuA0G0dWZM+hJta3H7rstwlx4PGqV4fun331xZ+BNqlB4Gy/WCYXR+F8fc
LR4yJyAUdX3Z5y8Sn92GjsAAfzJURuoAZS4vNg5e4TROFCyYEk06HmXket5Wdbay4Xthr6wxLMGa
GWOLSl3Cahx21z98vdxmZ3wV012CGY/bcGFzzB1//0QkyVuHtrpXqQxu71bZzEdWu6SSrNFI5StR
Pfgmve8Q27YXRAHD3wx8bbNFf96dKICauqnqgu4oZWW+/4fpIEEgEK1xS1Hd2oysSvugb/kVflkv
19f/w6b9j7PtjzMTf+aCbHshr2Yb7Kw28h7X+cteqOkqe5BWoF9YeHKhql02FwgdC8hm2qm1c6dI
+Jcsmn/9sn8eGfqPL7t9/w8fcs6Xvtfxi/WkIw5c8wtufJl3dcv91y+kbUNI/+FyCgPFhcX/1L9+
wKmscroeZEu6wU4koxccMXiwo5dlaykhexrCYuXpd3kMJtM8Q0jwDTN/qWL3b/Db2jYw+de3YiM6
shydy02z8M8femp6ZuLMBn1z5B6kPRzMDCk8E1T+9n6ATvdIWqtbTYu/8N2VeX/AvPVte3dllO5x
ZrcbFrnbz6+l2v0dWUjbRmP+1bv7y0pgCkLZpmItHjAQepVynzcUAK5HWZtZh5EDLt5OsQzDeBNr
8b9Z9prxn70B9IIWC5EQkwLany+PuwrykgQRutPbh77rDew5cDyd+4WTcntMseyhPJAOP9Nu9SLc
xnvX+dkrE1tWxlazOIgl18r4MirnxXK2Jey+Z9rAFpU9W7b+og3OC6Vyw1OWJmL/T/3C4MTONQ6S
WXnvaV2EY77eqr15Mjgpq+2Y2E75zE79aWzup2Q9K+WIpKkyqIJPvLsSB9mKMY48tc8VFoU0bfSe
ODgcMRTCVIAW73akaG7tBEh+aVJz1GiZk/Dr7zXMW0zp2UTXCq+WHp1SPJr3ZtVTUXejzW/lwswK
5QP+Y8w/B7P7SLePivEYYYJln7WEylahfTbm+Xp0dM0vDDueygLZXxpHntgOq3zGScgq7gvTfmnn
X3pkoHoYORgoX2A0Xe+YxzlQWQ2zUjlnPB5qjOW0rr0uFjvr9ehhvmlFbMk/8+slwxgRGUlS2+fI
ZE1cX2ZbxNeISomJWXApwfYP27ct5hDbwsV/26BH4rzY7m40OYZdMviBreX38MaSnKH629RRgk35
vNez5Lq3p7h5e0g1+G16OoSOaKG23+IMsdvn68/9601D/wsQ8Lo/8ZCyNTrCdW3y6z+vRfrFNG0t
YRPhEHCNdFS93ogfV4d/NVgpISRBFwYOyWtU52A72YU+4GMS1d/b7eTaLkW6rr+invr2woLZLkLV
jw+Y+TyDOF/3MiW47Gxu/fXZv4979XtvRb5083DCdtCLhKuEtsCid0kvg7LtDQNXelDLs8mv0sz7
/Ve3wHMqF9onpJkI9fH7Occ5EUiNybVXmXswTWKzAbrIsrigrKV3XaYn7ML5Yy1ry7LmD1edwwXJ
9fYjxXa1tzc10rTxzL55UImAZo6fa8TYtZyVabQt/Z5FSEOW2ZXiO9OxzChMxEH4nzAMipDY4am5
Lu5ltsMmSb5P885IUD9vq9nZtj2FiiomR7tOA7rXdS/XtW41vyYT3ZWVJzeT6jxdYxL8uRGI2U+F
znOypERqtYs+S7VeENT9HoN0BquzKNGD7WrdOl9f3uXwEnT0CB+aoBVoe+LtlDNGJL/bw0gV9bLt
FlNN2GYPjxPvBPkRMcfCrVWmH40RseS2R77puCzj5HwwSYZsjH80GVtLKeeXqkuO1684Cwt/6G4c
pGyyUai5C/2y7TpaTqS1RZS5G/+cKx17ceXTWL+njvtcVTxw/IyyTNigK5CCl/5QlXTMQRN6tasT
MmEGyXPY4CjU8JqdNNmX3OQe1RpiIrTS1yjG1bfxqvn7YLEjXh/TWscQTRB9NZqCBoqmTNRmF3OL
MfNtb8tBtPs5PYxywsf5+iDNqTTx7rxHbbiQTWBAec1RtiyirwkO8UcIqaX+sg2FO0Na0vT2y/XJ
pg52i5T/18DEdKl3FFUHFu7IrXKL7LXrjOdOJJeiZlViLea0dUlIzD/K6RXt5+ekkRBdr8Mc+dWS
310DWnRChhd1UD8x9cOxWKBYQKxx3RGuz/z/z/L/ZiZYMzjo/+s0/3kb1P0/p7r7BZXn9yHjbZL4
+lv/mAk21N/IysUWP5JOOyZ/7/eZYE03f2MY2IRQojpiG8f9Z75vOL/ZfNtwdBVRtYmE+J/pvkGV
QFUN1RWWYWq08Nz/TrZv/DnoEswpq4IpJ9uk5oCST92ijj9EmhZtkXhVlPgBDx8oVF2WhW0k1nCu
e/QRhruP6/5Or3Q8s4VJIQwnSpX5N73A8Ai7Ig7+rRc/W8M5h/S10/EfBplwv0wO2bK73DPpnB67
QWGzKvj+MMdfiLvHuyRFQNvNT+BLbdTX6A8S0Qw31AMkmBGngcKqSvq4IrkZcm3eK+5aYg38NzYd
f4k5rx8fcyyTqoql2kK9HnR/+Phdk9jCHbr4AQctPCc1lHpGvOHIx8jeLXe1hGUM4IpnPk+1Y6/h
b1TRZ1ugHr0bI77hmX6adfU+ngQe3g0zA7pCR/YPS+o/SUK0P+c827vUXFwPqQoZLstF/8tNGigY
D9RGi4e8TjMfexFjZ7q58Drmo45Vm36zCJW8Il5oi2oImDc9Ui6XLwyHlRBV/6ftlpspIjurbO3s
7/i2f85WtrfHwtFdjWu4/ce2wv+4hhJU5m2s9/XDrLnLubBkHYp5umiqrQU46sa3WKKDp+2i25qL
c28P8uRGmnmkId57TOr7YmzjO6u09fOi1+lNke5kVve3a4NbSTMPND+qX2bPVpmU85ddlHPAkuag
yubyxpXOscvc9qQwAqkOF3PonTssJa1TVefNU2fNnMcp9pkO2SQzVmJ+7MZ45hgRLf1yqfiaG7e4
zljWacrjKoSK2Oxjw/n6m5v451TyepVc8khdqLYJs8L9S+L674Sd6Y7bSNZtn4hAkAxOfyWRmlJS
Tnba/kOkJ47BeX76uyh/wO3KarQbjUK1u8pWUsGIOOfsvTapoVj0gHI9Fs2gX50wfnfaoQwMKJAH
Jnc1vTQk5kmTo7qrcMkkpVN+9uyyC0wCAoPJiyjpUfXZThZex4TgxLQ3sCrZ2nM0pelf+Hp3esT/
r3f+fFw6xIaNOth1pPeh3GhFgxjYa4vHUpnlkTdnNzKDwDc8BAt3LkIlNJ53Xvk0NswzqlNuy68q
QxCdI6nriZ7FgPQ2dfl5cdhdUu7MNn7J/bQ+Y3tg1Gzqqf+/n7H8Z+uSD00WN/pjy3Ec2zCF/HAv
XVLHqyz0CY+OWRC5ClkqGVL3qTXlr8auo1fYLpSzmnvO/EJ/Fr2dvnZV82o2eXEdTO+rpakOfQr/
issv+VZUkhmKiHsHw9tA5NN8plO5vI8dBqTZeQWJlOxHRM5cTnZ6ZNEkXL9b7k+baCnLS6oiP1xa
56FzWHHNMuODTsNdYZKGyRRTvbZJQdemfcC6TE+TUId+YrpgN3SJ2sU8ulO6AC7Imr88pw/39/U5
4V+itysM23Xpo3x4Yy2NMmbqO/eGwbw8TvqEOX5I/dbDADTOEZFq+sBXXIzlEYf9cI0q+60Us4Wu
lOfwv7+0//JhTHulMTHPpQ9hfHwxBrta4tQjqo7ETuusd5K5RkbC7STb/NyHmbfDEapxd/VeZs0U
QCWi5Jrjqq8T+2/MsH8dh4SVObhDaM/btic/bmVez6iq0Qrj5tga9+4JfzYhzOiwrCPxQBdnkhEi
iNbYYhVeDplB14GQaYmdZ2Eiv7TeockQ7KNWCvcpQixHSXTLvcj/9kHX1+8frydLnWmBqeMks/n7
D0eCMpTWzih+b1gK5TYax11UIQLvRSuOyegnVhieqvXLnVE0H0l6+pzY3LhdfegDR3N+/OU7/C8f
Z11K3CIAlYCGXje//zhHOwckR65Z4202CnYuj/BsDaNkCwuYUyqZiZCdDJR+PLkBRyEdbta4pvB4
e/zdvtP6vy2rO7/nwxNiNUk6JrqzXqM+QJDCenIjrXKnmzHOz1UvyivQqJOzIT4l3msyhprfaquE
I9mazeA8eGi9vyIAc5/WJOUuq7mcMKHTZys6O2NW7NoyIxMy6IZkl1fO6h1KGV1rizjoMRPRvzzR
9Tj48PElhbXHaS/W73pdqf/xRBWvYcXBL1iJ7JoS6IeGEtfJxvyAw0T5aU6Uuh5O+aXKJjMwXd8Q
XesTf/z6vz/JPSbt4yehO+hytBMBYHzcLHSrj9xSdvKWNYjbLTkg1yZvdeT+l9J9Jmg5aQVCciNi
co0ZVMaDCsoq1PaVTXCpkuONePhdl47XiMbMAQcwD29ys1Wq6idVPB21lM6RRmaRkVjmgYB7+YgG
9G+P9N+nA0uT6RZdXVsYuv5hRdSi9WI0E/LmIHFjAO/l/tJlP5eVTpJ4k2LSPByQKzYvpvla10gS
o1AdHQsb1jIXIGDMGFF1BDAEvYt+NNx43P3lWf/rpocKksdsOrrkg1IY/PNbF3aOMVVP5I1PsWtC
ZD44m7sD8strkSl5asLvjm6XR9BCyR5x2EaVVXGJ5vzWVMvXppHz0zQlCPFG08capvzBKrx9vZTV
QxxxI1e1699fNploTD5yZvtGZsR+NLZ/+VHWI+TDqvnHT/IB89i7yI6yMZY3pewvUZycdC/9y5Xq
Dqj715/BYcb1Xeeq8nFlspmljRu5xs3wxvyxJCbdl6POTTiVCktL2ASDDNF9xPX3sYi+ZG766/6r
nkbzzSjSHPk8OcTDiFhiIrb4ICICxsOs37bj4AU6vPQ0wgWKzmKDmJMpABrmY+VU7+uLS5NKXGuZ
qrNMmybgpnmYIu9LZ5qPuiixWzlhwe9RoPHVzL+8lPp/e7y8i4JznLuO+Aijb1NktoOdmjdpoI/E
3PsC4QbtQJP0m2FBGS1EJ4LGMcW2jZrvEfroa2eDUyi9mSxsZ0EngW73L8i8e+bqx2+EKpccXP7r
Gh8vYBpTQKNwB3kD+vJQj5X5qSuxg9ipYZ0r92mubONsKkSCiWtnj3UGZZkCVW3GwtwT0UQfCUXd
iS6veDb519atz8yW7zkJLY9EaiW7rHKbnYvZHK8v0pr1NRgTThWhh9Z5aGqwH+tNPiUEY8ccSx1c
F1EcNLwKj0zkfU5JT6g79fi/39u1KfBxtVPgS6QtqDn/faFaLM8aLaPVb0Y+NQF58W5QivGhqwU/
wICtpFeYp9oFIgyomcAhA35D4p2HuNO6Jlrp7XrbMzbxaDm+CcnQCyvip9ds63GI/Z4O7VmXi4ec
KixWScqmNYBQ3c9TMB/kao/Aoorqx/2JpY1xVo5WXO06fbItDfZLDEDpf//I/+1YoGHgohMQtgf1
7MMLvriL7oQZP7KqPqfokraeJ/rD7MTaFSUSVm/NKoIBoEeglRMaO/fHoon+gS7AppII/AHV/8BX
dnS8Mj5H+fgJjLfrDwsB42K9fSK52jRtqftirt8xKQd9Vbl/uUZ9GKqsF2H0DZbk/mQ564hv3Y//
45TNK2+RWq2TZbeuGr4tuZlrTZ2ndIyQIM9rRjaXYL1xcIaHaXNsxHMYTuVxTb7L5scOtzGG4VA/
OIntHEk5V/jSyjbQTf156HvGRX2b+l2WpA9sie82uKTajLnNYik+zFGKcW2geMsJUCBS3v5LFfff
tgnbNfFzcq2V0vvYqPdoykTalOq3yP4SVwy2hZFUWEXQhS2NC2OAV4f9FY5VP77BfvrcpL331Lc4
40rVP8X13y82/6qDeeT3tpcpsTeZH9MqrUmYRg2b+uY5yz5KEXvYeTTuNGX80AfX3bq2s0uqWf15
eSxCtkWXf5tX+fk0DO2pdAEQhMPb3DElmnorvuRc/p40XDl/WR36Wi7+czejw6bTzFu7dB78lX+u
DnSnvWNOxnIzNWy59FqzfR1W3r4RKJlpcNWBHttYiwsPpkoiKaKEwpOwVri6xtA4qZcVqZUYe2NE
D/+/X0B3/dP/9enABTJX4CPKj6EnzqjDdiqkuEEC6X011trOK0T1FW2owwArN3ecD3VgYT+nsV3+
6Oim4Z6nJlWuck4k1J+nyAhhb3VVgMzf85WTBaNZWPBZJnNnDVqL5hMXiZuhqtarr9Ms9GvSPiRl
M12EOd1qxNZM+y0cW+04HiJrsAMwPOy1rVt9vf8dqBROWNNIjoRhNX6UkUsdZT9iWi9BrAoIb6x6
R+l2ILPmottIG//ULbHxqI2lttP4zyaNbAxEDS1KmfUX/JVm0FmneWGO1L6GvT4cxII9AOnGFgIF
EuP1ra116A5JnD4hRtcDZIvVV3fJ44ehMF9LfcRmW3W53xRiIc0joxEU5ahLqjE9aDWDRy1ZjtFg
aTjn9Hc9ATtRG+Z+FhqUlfUrdmPy21Pcub5O9maaONW2tZroL1+zYd2X2Ycvmi+ZV1inKjXtj+0/
kurrLOrH/9uklmqKr7U4SPT9e6v+1loCkoRDUKZT2CsCYDZ3jYaDa8iqL+6kfBtx4/NU236YRs41
Mq0vMuR86teaSwh22dzFy2CakbszMRHA6HJMfy5wp05MmrY1zlp/Bkgo4hf0Z4qnFt+WxPuFYgCT
rVYjvcfxus3ceWIMrMMqq+p3DWgZ2mNWgoFnrh4fe826wUigoRAqdYSSNJyjLj8g7rx26TI8aQl+
g7EGs+K5WG69IWKPHHSSQNUYaB7eO8Bp4MnCtL9A2qhQB6Arq9cSF8Os2MQJ7jo1lY6vNXbHcsjS
h6mp/KyBGITZb+b+UX9PaMBtRwh1u8bJf8a5k2+cCBYRjCljP+IuhzCUKYZU4a/7icCEaPyxJjLy
z1sCD2c97wrvu+UVj7lmbxO0lSv00C8axYCbcraxRHJh98RIpiJVX0F+7qzIynCQQ4kr+uIxssrW
L10z9v98eDXwgoHraqz5dzVqC/CK5EdXDONlstxfmqsFc1gUn/JOnDqb37lNiUu5N+VgY2yLCuOJ
ZwP0MiY0qdE0XpiK8qoa+c8OTtOjrKM3UB7uxnQc/fFehhteDxJCeMOjIZHsj7F4VcO1c6f5ixH2
n8e+QRQ29EieuF0VcqHzN0MNTKOjPcqfvYOut6SZ7M8822MHAntjg5rZR4lW+WkLyWkRzRS4YjlW
U3uMwXs/qGzZZCVXNDdL9atOsOKORhACNYWEi59+xwyZz4S2/9FSu6Keuk+jyChx1q11WDr96nqI
pGb1wymjYCjRwssCWNX6Ht7fdZEnC5EsGgiyKtuP0hVbsk48P9e5964r/a5UKuq88TUoSDa1wBUX
vHGciunddofiXETVxI2K/bObkr2dh09zM037IV9t4Q02ojJrCdv2DIxyQ5A3q4Onx3RoEte5l7iF
Fu6lVfvUrzz7vKA9oIuLWo+mCQzwlhQywFZjIv04FdsCBN3ZvNFf1IJYsApjFZ4IKmYW2dGL6MWw
0DdRn2trWbaxDMujuQw45bzG7/OVq0VP5eoID+zD1GPLQj+ghxACqWflzkg1se+8etyuNypzCQFF
5YNqNp0+vZmPrqdiGrr4Iros/m6q1HqeujY+aoQt+Kq1AtVL62xV4kIJTb9G0PMqEWcGMWPaHU8o
8ldVJqCdtf3pCXqUjtUdGs6RjdZ21jnJxZFVqm8ZlS+BJvvM1y3xVqSyOSMNHfz7KqwI2AiwJP0w
Qj5KVmRoNb0QmQd8zWfc0M9mPF3Nlaax2Lq3C9cbUhQO4aFxu/oQp918rcb8gYmCfh28G3/U8Gro
8icc9mwz2str7TmVj5JoyVtf81jj648Vtx30y0ginIGyolsQFr3+LaOW35prb9NL0uiUdQczrpIg
muwvTpPO23GpzIBX6hZG2uV+05D8cRt7Meddv3jnIhPiEC368b7UUl2CAGnFGblqR7yLlLskFdbG
1GvnGKlvZf8FQjdOvCg/3C/ssBpEwKD5WK4L38oJzkFaytJ2dHPaufnw261r+KB28lDjFmlRO+6W
dcRx75gOccpLoBoiibAa0Cw1PsdsTeR9fUYryJxc0N3wOtCtRrnL2feoekH6pDLbi45ddyTE6L7Z
3asVJaJ9JVCTw0u4Nqq4jI3zKavr6jKN5LWF8CqBUSQDg4unDOdwnhuslfnPd3p/FZeluioz0fZo
352nWkj51PbF2/3/G1fR6tgO6iGdY7GzVfKLBK3lkvZ49arVIlc9iapMXga4DZsiy5qXQsUgu0ZT
3sy0E7v7Jy16zfQLl5pjGdQuHNrlct9MBQapAQzx6f5PhRm2nsIFTkyqHXim3jpLo3qDDGo9ZZn3
k1QZWlNpCRRSgSaslg1iA7EdjCZ5XmLLv38FeBu/K7usMJ6q6oqvmsJt7b/d23LUn43vRvBKnPDS
oG5l6egHg5UEqMGG+GsVF1Ea+daSlS+c5v8uh3EMlKDMssdVd1m4EPnun9eLFwLaGsmoQOmf78t1
LGG7KX2jl139xVqc9pK0Dm2yxeAgnedPorArH9rLxbD4EBCN7BcsuvZpMOnW0il/y2PxWaVzdV4G
sM+CPPB9OBmUm4ZmHWlAQrQSj6WDoDlGhH52a3SwE3m6E/xkYz5JdqRlEfMh7aYfQOIopVOFDzBR
32nj8favLXtZd3i9cxkG96W4ZO967TYPRSzP89A9O9EynxrcLsmQJScnItxxxoiyYa5K9ECPj4Y3
FQxxXzTBhBoVFbf20ngKxKFs252hxssiW0Bp2nTmWtEgipIcnhMjYmtA34wD5M0uY9ZLzKN8tNLy
UjjW71ZZ+ul+SQrHAVrIrKa9kZfFbdI+A/Td3LdmXm583Rgknxx+C7YNMAZd9JTlsX2eSykvcDdt
NBhpfjKShuc6AA2WVh3YJcyxSdPKQ5vlAJmtrPf7Fnb8+lunpRUHDYTXoBrmzO/mFSlqRs9Zo456
i4Of1t9RFfVzHkXmIalZlrW7VZweNHib72HTeBdZOA+JhbV8sBZu7EkfDO56IIo2PRq/WVMOblq0
IGVSnbDL7XDKgBDMXGs7UrlBXLKOlb4gmbYKEETrFuGkZR9E5YvpKdS5tI040bgjz9G1wdQO2XPZ
2VjbNlWdjI/o6MYf3ezsG1NkD8ocn5ZSxUiy0vmUA2je9nq404R7kP1F96bkHKvR2ERZ0mCuBp9b
DltQaPhg7puT0T8VVZM9TCXcybW4RPHQp4h0evUkVfJ+P+ZFXV1nb5JXt/vBXmCAYyrZP9YbHtXP
MbIFfIK1+3x/9WxGZUSTXyM5BwOaMhnmtE3+bEMceuv/6vllMNPiQrKLTTu05KaO4/mmFTFApnH6
dS807q/e4sT9Jm6rxk9a3IuGMPvdOH6zY6od9/6XVSaFWT0mcwWIgwCzu/Z24mTANtCIJ6+myDJr
JIdVdkRfll/cCKHjSPRI1JfzaeTKzVmNNELWuk9V7BwWN9Ovc63/zD2AENoo46Dgy0x6e2YpNezk
ZhP6ttdZAVeW3VC9zxqnqwumzufu/wkc3YPbe0VwP7jqQUb7SVEKkES+VV2U7uqcWyEV4CowB1iy
wHpgOik66OK6W24nMemIPcb0PEtz35PrCy2Y1zlPV8nGAseSz3XUhqhj9EDDrpKH+7PS5cgRMlT1
Ofdkfeik+tQx+N8ItlBiwKbYL6tIgVgZTBRzS8+Zg/2yoA0S6eN0SaKvlonjzZ49YFXUgRthkUnW
FD/kxGlHSCJskCQ8kCFuHTrtFrbxa4abkYxpfXrMqvxRT+AjhFWlXaL8VKmmPxhZ9GuxpurYSqX8
CTXrLrN5KSoXi0GmWiCt3jwzxe2L031BLTG7UL5AwY/gGaHnOHTjiDKwA9qbhlB5bVpZeTw8j1iq
Dwv4k6ouu2eSNKDDQIjK3pJUH3YuhGB3I0dmw7J6VoOtLgWs76AIG+4qS/a9hiMDbACdesHej7kR
sqJLAeoeYkynG/Ru8Qmk95Mw7cSvWvzmIuICfb8g0crWgnb1la7zWe4igCcTjap+HaWJCIJDrFHM
m67+0yo08xD1CJMrHHoBcCdbmMXT0L3Ug9B2oxp/hayhfVyDLiotTndPeT9LJoMxCoCjGHsAWmvp
xsDLzhjmdEy9fYmiZDdYxgs3qmzrlZ594GbeI2+m5TzqLMNWXzwAwEiRmQX4VUEsIlcOcQBoAtyg
HGG6ddZ0trxsn3eYh9KU/maSie55cUAjLXKpaZBV0yrlgBfctES4m4Z3S13v033EoZs5MHmorqd7
78FeEr9tG/lIKgAaU8W/PRs4xusexKQwXpZ8+aY6/J7CKuNt2doP4+VecSzJM3rPcZ8BTOTTGfso
yqIjsV+/tDn+lc/KO2aT4hoFdgLnMjNMLSz3gwb+2RHGn3GLCzoaI1OKwi9r6l2pBsARYL7pBvKU
v0ap8bIK0ms+0bWX0y9HOq8JY7AT0Z5N0BbelcD3apOaQpzxLbzVk3L3TJwR5ZhYTwarNP3anB8B
E85+2sfJNSmzjsToX0JWPSSgSuzghH3WrS+NFyyZZR+0JtK2iWk8O2E0BFm4VJ+05FM87AtXJQCs
EEqPYZG/dEyKFs+qn++3xpYp0AZAy4O+XgeiTBXbxdDU7v7ELeZP1wyMcl2X2Z+KPTbTR6sr5FXE
T4k3pGeNab1fSfwJtLTnYE56C+s8fiGXtLMiQ9HTjB6DyUg3tgxfqqCuxtjPpT4e72vHCXNIYLj5
t5AyYUKRc8tYuI72tTB/hFo+BJGlgGZF2dOSl+YxKXkTusL4wr215xrBjHb1PFlz7AMXWJ4XxjaO
1MvHhPXRyGGhJuf2bFvZezKNcLi0LDvemw/O2He7KlmDDkpWgsKKvp1lUTyYsZtfeWhbKGVXrZqy
J6YpsauJRzb0CKmaFnDfMinoWumjQFlpMFm+011Jnyvu6u1Y88y6pBpOhqq+A8L2bqUV/sykRW9w
rXxxnr+UadLSs4HOT2mOQNnt6bFWJ2JFnSAv9PagQtfZh2nyUmnRO9EE87WnrkKO2hY8ABqe9y+w
H61vOhfXJ6iKsxsGmtZ1R1wcw/X+FUYtEvC5mB+c4ZHBdbjDVWgFep99HVyr9emI4buSkq57TxiC
4ayNuMrh+4HrRJkJEGspH2RfMNgi+PKWZLiq3Z956mYvRl98tQTaezl37Z4526WeUVQDjn9Hzbfp
Xb38Flv5YbGjd9rn2as7egOOKN+yk45aAGYGD/Cqdfb5z/kJBTFF+QvSf9Zf0mZi8p57p65oDRol
+udStt/LbImeDFoZCMfC60AghC8tYLtF3tLwyPTkPZPhqSXfdjtlQ/XURhkCI2F/HyW6YCAekNG6
4RMiE76vYVye3Cnazx02cs+KSf3Ag3es8xw5R1TPJPapl8joal8bw+7FUzT+wbpM4a3OoUXAvjjb
S/szcX2nhaFhOfm7zXkhZZZ/E2jUl2FfEb70s1vs9yb03CeslL7rYKwHMgG+jZcKs3g80PjKv9D6
JG8XdRw7Sv4FxWV2YK/vgx7ckJ8YQSlxjo8qV0GXdv1OaSRdQMnOA8+Gcw2Z+8/r1LbaEExkFeCb
8oJ4ThbE3I3C7xujkJ6eqsyKf5b6RFJIGLR6nB07dBO3FDXhRonRPAqrpqqhvnkVovi5pASksCM+
dJ7aF4onKuMelF89zZAYk4ZOR/drTkA2uuEs6E5177jh6QS5LefHUD+ECXIocCmIFGIPfEZDj2mY
8utimL/DeaoOecdg2809eIV5dHPGVPeTvs8fnMRLcR+uYup+nn6KSuPKhMvAGBrvMI6kLXCRzxnc
MwlQBqvk95JXj3NqfUpqKDsxbJhQdeF2QaJVm3Af7ET5taF958FwStDS2FQFt+X5u4M9gOzNnRaV
h5k0H99OwpMWhjgq3SLd0SHGgCKfO0b1tw7EbpyPX/oyB9Jr2DAI6u5r0aXAYB0lLhxPy9aYA6uE
pWQrvdmS60ynMl18DuHI78OWHIaU4llN6WXWm2fZRpM/1OB56jI/NZbxOVVAgCXBCUC/bkC7DTbj
5FNN7kwD5J6zOQOGFT7WHc2o3qRayWn2ieQ6iIxbhA28sW+cJDAb99S6svcRhCIAIIyafjKUcgZO
i1lt+xiEYZl5iPgd+TZb2AGUnse7hhGthZoIkJxb7uacuklq8TbNDXebT9/ahVd77CrY1kty0WLz
t1cy9rJ3YgLpI0MvgJVlrMaPal/My2sxeY9Oqf1q2hrUit6WmzpSARAy/BscYDttQd0FXM49KsEA
m5XmDdbLRLd4q02GvqXzztqNEMHRbU2iWT9BWHsjuwaUeoTFRqcGT9bSdW7rwE2FTpUBPk6fxdWb
KV9N+5cch8GfQ303kSFGFgM6LdebAjvmzKoMHdkJl7LU1U/rYDin6GIk3lDYEGqBFeMNESkMFuYm
GluP1zfVlt5JsRPOeAw1y4MINf2uY1Di1RACke2cbTXPznmp5QucdJp4sDFBfTHJEpq6hFCDVlEf
YXUWyQmTukXusYljVIrOxuuyZtdBwhqTaPGL0ZP+BJ7RBNvmliOxCd5vuoS0rNovNtbvbZ6V9oYy
79hOBrPE0Qy3uUrPMILQUumYVEI3fOPrKcGRzK8k/b4vzuRtlMd33GvDLeJiT7UaFCydrQfFhep7
yrYCPjbn5Uvbyt+Z07zHkf4SDe1KgwIuLZIv6UxDIfUeDf5JyE+RAe9Lfx1QtG5au7BgzMWBN1pf
7M5qQK8bgDGrBhJzDGYERwsfXPIEnyMndjhyisc6xD+dWmo7ZiLfd4YGbe0LN4khqHQn37dTgUE4
e4kIJdnM8fyll9wEq4JbGagcck86fRNfEy6mPtEkI3wl+amcREGbJ02YFLW/8rQ9dtMK2G+73/Yw
FIfJGS6aR1LMmJanyS4/CWUvu0XxQzldvx0NNwu6WX9yVXbDQ1wdp6nctkWx8TLu85OBOBzi1THE
fsUarmF+Lek+BKK10WkQn0rN/qHHKWjY2XmXfX2xGjzJOvmvDIr2/Wpf8UhVKIfyJAB9ZHTB8bO1
O95/0DVa0u/Jkc/ELoWvZlDA+pFhd7vOBgu82BYpu24E9JqfqqquXWbIY8jpeGBSCukC0p1G0AZU
D9osk3Q3yoq/Trxau1DaZ63Q1FaFEEVT70WbRkofoGl4ipwd0l/uCu1RMwg4ERTsPMxt54zJwxBb
NztCRpEX89lW/Xn2yNuGHRsbP7xcZzAXin3b2j8iPf4Feya3gShNKvJeybtxN4YFfcOzI7Ih8IA/
5bV7mvXhKzjQ7DqWVoGGKtVXsD8iyapkANd75x5CYEqHwusNwlxwMT+CHR8fNWYuBIVuW7DKh67t
J3LKwkuq4YDKSWXaYVfMNjyLMRgUXuiwBrpVSjPCgZYDz4zNn/E0hDDOYm4IVQp2kTFya2gv1tiJ
19Jg9ywzw7gsQ3Syzdo9aDJBEjXn7gNxKd8nrVRXXXytQ/tHp9UY8nG9M/k5OfqQB6ECHOfRzzrk
POVzReVPIM3LUor8OPcy3reQug6jbHA5wI51TYYLzlCWaEDIbkqV5TzGboyUZRI0upuvurkAFeN1
zlfHhEB07LpP979UUxnt+liKwHMK78+v6YX8ZS/COt1/qQkLsPjDQnCAUVnwy/iLQ83+0FW43103
dILRIyEgl963lEyDB9qxuLVoiuzsicleIeVIw6jTqOKITUgcAPvDPKe0vDFLVo3BYG6CKemUyOTX
VkGyhDS4qZOZbAzfY9kPr0zbSHB8jvJSO9+lnqCFR/z63nPUzS8IBY+rV2AzRDbIUcaBo6Z+R3ZL
AyliT/PmR8Daxie3nN6bBnkVJkKmkhRkszmOF8140fW42GOWgFWzdv7vgutWdN7BpGTRaMxm/ZJT
RyVvDZdqs9gaNXisIrGqbQ11Cxdx913Hyao3REu4RFkiTHSmi+Q0p8es0z7F+MbEk7Sc4bM7I+uW
i1+Oc/PUE0Bz/xNoNb54FWpF19IQ0NkWbryWZdxmM8z4dluVLrJvLIAp9L+b0bTfe6uB26oAWXQG
OnDLvIJUPaqK1oq0yte7jKkKvYNN4MefP2MatV+Oq5G8NnggkkN2D5KYX++KH6RO5kUI0NAGPYqz
Z+CRaex3pQ0aXf35FArjUYbTfO6ACW3uM7Kij8uLi3zxj6SKUUoXW9ULMCT2R9Dxf/p9UcI0eM6m
bwUTq51H6+dU5F3MUI8EycgjbyAkFPDB9vhtM9q625YKdUVLTAdLM/SNq7UvaUaYH3+TAzQ1tYCC
i7E8A7Ke7AarZ1hF068vN01XklWmpejmpVmfRm9kkl8uR8HMzlwn23ZV+XXRvHm1oh+gZ4+90y9b
u0YSBaKXdXMf/XVWdYx63X6wXO86eojfiCVsqE1L7uk2EHREIiQKDAL8N2sCoakwd1opn7hV58F9
WlO52ZcWJdvGtEzrRSs1zvD2LEmx2hidFKei4AZvV66172fm5GOM50bNwRja5Y2m0cnuIvecD4DJ
kvUmAyvt3vOMJhemXJ7lm0i52bWpe9B1iR0GOKW3pg6LH98E8xh7hOQzcONqBw1J2NqoXEcWESW8
0Z7DtBrOjnlxlzIwdac+6SUBPJTBRKaNqrzETv3q8orYZh+/6FMRaKMjHxxzvvFEPd5gj1yheDG2
k5n9knHXBF1UGpy5lMeRY3SbpQc9O5EX9/Tn6QEwuhUgQsRCKVYlqfnJmrLDuHZx8Vtc40Bj9sBB
Y9UPSeFUX5m9x2etlscR3Np5yuhmdHIc90q2ALM6BADShItRKAiBoU39TAzN2tGtavQ8IvxU5+Pn
Ues9ZnnUw+vaKZryZlbTr3kQ04NRI7FOw2/33WZZCveczDVC+zDa1mFa0lhwMOf1OoaTcKBT2yp4
2O0Ds3kFBgwAVxd1T1YFFDjq4psLoM9La/ob0z0Vx4vV8s0t509pxtdWYPA/VTMOg3urAOJ1+NQR
18rdd93wAO2D6aKVdZ0lBS2vHk3wpISl3efA6NDgIDgUzlO4eq7AF+yjVoMc+YCTdF4xUM7T7JTm
WU/zNxBQyZ5twDq3PKJNkxP64wqCK+/60gQ2FuEVw+7+ruppbZ0XXLtxiFilbiGEuYl7jKnBQwfV
3YTk7CXuEFoXY0aEHuQ2M3b4Yi0bBYHCn5sjSPPbziHGLF/M/X110kpQBzpem/tQqq7FGyOLNrjL
0MYVqLpAYN3dlwnNHncX0njZw6g2mL9N6T4R049UKz/byvxi603i151N/eRUJ4M276S7059JqFOW
DB/Cuis3fQLTM+eHp8jesFp97hDLu5lDts6Q3Xh2be8NZ2729586JRnwz3Q/L4rx4EThN03DUrEu
kJ6cqE22eNX/Y+9MdutG1qz7Lv+cF4xgP6jBf/pOOmpsydaEcFoyewb77ulrkS7gpmVXCndekwQS
TqfOEcng1+y99oXGMduyMii+Oinqj2Dy9i0ly+NoITIc2weDbpPAHKIrwcQ7P63i/BbPhZy4bINe
2wyou+6ToDdbRGROJKpNq1dXlZPatuxAuE9txF0G/X/MjsbETqYVai517Tunq16XgZY5ZeM68GH4
B8D3VrLQASi4egvQBi0GOaI4qIyM5CNx5zDHIiZnCneyCdgLzE/iGBvzGPVTXleQ7isvClduifR1
KqudM+tXQ2PMdlZGCgW/Spba3B6zba1GBDsMZ2UnpIx1BGX4DNY2pmDZK5hFMy0c1EHrwEDzdc5W
LQ4sjXs2CRnTIguQnAMonahXj0Huhu/ju+ixvKCXn7SsuPgWdL75owcR42HVheMeF5TadlmETmBe
JUjc9Bun/Mz7SzxaARvzEByjxaCUEmrMt53Wb4v5aQ8m/H8daP1Yej6Mgp8iXeQI3+1q4BhlsLos
dSIhX4hgaTa5XTrzY5ceI0HkRTmS+0QQ38/XPTTl56mUFMiMjdFp5d0Js9lFolRY4yIgsglh2I6h
9gi1pvKPOYNGDCerNi8ek8BN2dQagnlH2Xz26+RaMzU6e7VLFKGm7tpQH+5S07xzYTDHrnpui+mH
MKDjNYDBv3f58L1preTCimi1PMJTlaHZScrvg52Ye/IGh7sYzenFKljRCoiawt9xcCUwk6NvYYnu
QytyDIe9yZ4jIQV2OQ/NIub8Cm7QehE0QdLKZMb+unTa8VRClr9GNbDi5WbpYOPc1zweeDrLT1V7
h/JO3Kb5mTFZfUXNFu2qrU9/JBlPKP2S8tr0ITuuppK0q8oCtt0mMO0wDrgHW6vJh5Mdl5+34h5Y
fP+da0Rn5k7+IQ30Wy0B65rUII3reo+D8aAGIzq7dcVqcXKAWDkNmJi220ejuXN8O92rtHd3KCaJ
5hX4+v2ezWcpxXcnkyCT3Ck4puz91lFSO4csZBznjj/iwMvu9Ir5qyVt1ljReNcX8q/eTaOLrBGW
5KWvX+ykpdJYpCwqSx8QqpHJqmILkUlvTIfJ6/VbMf/DaBpg/A+BzijeTcJzH/PCCAIP7sgsFh/8
svg6gsQFQTm5gMlcEmza+JklhrFtB8Qhgvt+ixypfAyroVq7Hm1fzdMbh19kn7ab2s7olxc/YwkR
fvSjdONo/IKarEbcU457HNAQJ0prbxQtaW6UuEf08lsUsWxZjPEwNPysDN3OoouI6+9Z36pD2c7M
d1YWRyc9lWjGDlYQE/fp1mLrGOhkAtWYRAEUJGjwYtlkvgdKOTQtonzYuFiKPrVwvLUPQohe1ji7
snuEgoLYCEjqWi9cRp9TBC7BrG61rn5aXkXSJ4dkClL7KOLxkE+DCyV563gD+xL9KTIL1hx+feyL
hp38XNOKxrpRMfmJquvidahg6bdKfsttyltSntSprcbbYerOpkrNn2ccwjCWnEb0qkUwMey8nVak
xdW3pLB/I9bt2gWWyxI3eh5DY7hDhXoeDfMcK/+OL5qgiPLXRVuLW4aL5sqh5GPTzhqKZncLQXEP
odG5b/j+6ykRlEqWfcw1dA5J1oCTmGXONffgrVcW1rki13DtBgxEAvytrRIMWy2FRw2qOOs+ZFOa
85mbNdmzkASqqoq5kqOExHLFljib8+XCMqEYNR4bQ9OPsjU2yo5vs1zT9nbDgKRLREmKm/w+wXjZ
tepUZk7BHqN8Wnaw4QyzKxwz3nnEwq0IOtCOQ8SrsES0CQFcJGumpvSVi7wCFMAZvmpWDuGjGRL2
GEz7vFYePex0coX3bOidfl5eYF2uU1ur6miP7s8ftRTTnooviIbKfZEBKKtmlfJ8ZdnZo6zRmoMA
2+tq8pj7tnlOScMMkQjdOi9LAwedXEszc8/aLp6bFw6wXIvnsn8daJNPLHVF2zxv6Tv51CmMyRge
aMZ8KGyhM2aHVKVAynM1Nyf3ZE34ZzvQXoTnA3Ins/6zJaGklq3pH8pe0G0UAMHbjIclsiDBLl8g
U/FwoQH6qQ32XRt4sAPaPkW9ddCUY+x7y3SwcymS77V0Z2cpwZjMYXki6UhTq27XtlDelau3GaGk
n5eleexq0dFGhD6rpLRdoHfP9dxDLkVy6Uz6wbBuDDwXiLUaiZDD6PA5mzHuOyZyFF2e40Tb1Crr
dRwUR2WUBuVJ91CVMj/GLWkqOem4hWJi1j81IrAPtRuOW4fjr1dNc+lbOjnQfxNRDn6268s0uOEW
MglnmAmNF3/wj2zI+ss0IFXqXA4nDug6AAYmG8vb1E64TjUvJl9RYr2kqjTF0K0KH6F0r+cmPYkZ
30cz+pwE1z2Xdw/y4GRFZXAO4/g1iQGS1mYzXJGoBAkrIWWH34PCTTeKtvk0Z3E4iaGf4rJmyFtU
N8EgL1oHgh+791dfCCYjw4hTp8u/2eHwOsku483an2CV84j5zOitmrQJnUh3vaz3UHS+2s6UXGo7
2QSekx2yiTubfNED8MDVT/t0gMya/ox5dYl0sNR6tFOBi9IDIale7DN8QrcMNlFFmHdw2N2HpY/z
aowyNjtc05olNmHxBF2X9MRhVBCIepZs4sHHqL02uh7SahMKqgxslZIC4hBJ9iuoU0g7Y6zhD1q2
XV62AjHZwev9agNybuRTxTZVMQpPQwkWcgazHEjm4CLaR945SJQxyjOYSM1DGh/jiEp38F9yonY3
kaRdkQWgWqOe1lNF3pXiuZmGhuyLNN5VsrjSu3pMO0ihr1RINKN1xs/7AgPa3/yzd+AP5h2cF44L
4VMYFuCPdz5DwEa0PaoRRNahOEziwL/qYNdX5qlLEZs2HY2bqzOQKAUdsCS8cVEdiCpx9m7K4Ln3
yQ2v2IjltXXmgq5MJyie7VE+t12oPTR6RLQJJWBpsDGLKdIT4wN3xp++A+5e3TEs0yYd6b23Bfo8
k54ima66nBzE7Q5B85ECkwhKc5rAOSp4Cm2IWtYvOnVTxzFU6IpcsrIZzAPkIrkbG2P4Smja6kjk
K6snR/N/QOS9+nA4vsGRJ+VXG8LnsVNEC8fxB9J+MVukfhX2w16BCCPJZBeYpmdX9d/cR1Hl9V3r
a+5P91Fu+AoKvU9vKhxEZLnn0SGj8sSzMKERAMHgVw1ZayahOR/cD7/7tx3PFbb0dAOblnTeWWO7
uu7iIgu069IdarlZPeUshkbSCjZlnpdIOIgo1IcGgH1CFZCJgYkK7erZdQa2FgOCUzG/QuFY3lbV
Swpb2k3sYVYGkb44S75gDrir0jEPlm7Vj//8+Y0/fn7L1GcPl5CGnP15f/tN0qsz54HedS2MYksE
cnBdkHiuHKzDUnAw29mEyIeZQnB4eqGmbZcuX+BlXDEIP2mW9RoUhLPmtfmsV5QwchN6efGcQ2Ha
5c6zV3XVbux9kFGwRLdePSVw9zil8lgR5CVEvu1R7h4DFQdoSEnzquKGriV3P4DW/I7mgJPKsAUj
BN4uQIDvSCJ+akG8ckrzygaIng+V8W0fTydyV4qvS623XETirSIGB+KYlG5NAEgx7FALLUq7nP3x
tu2no6HC+JwTqgWBy37s8/DNtl6XfkRvXPUB4HH5XL/e7i6fWneE4TKg9cx3hw6TTJk2rjSuFYb3
LfzcjQNFeYvO9NFgdwNOHDW1ZXj7QJbtLs7iettrbMzSCOnYaJMjhfBj5D895pI9pWWCujIxWh2D
/dLMVRYKn3rWllg+iX7e7BlZ2sqa2HlAX5Ltj/AvFDzAYeb+1XIqbUvP+aGN+3fzPt8U8oDuYZD0
vPc4BGWyeg8zFig1hzw5WYipxmJ6BZYMgqGbDDojHI5x729drzrpmtkTPzcQoGwR+iztMoQE3jNm
4dBDF+sQ4TOPRBcxK1Nek3AJRFspe8qWHcgHj9LvhxKfnfBygaHF5hu8u7tgERV2rmENxn580VXE
kLGKiB8bwaC06TyqafvskhjMLZqoUdsArJpn1jTqFNlBoNpNrFfRDumMdYnrdO2S17j22buhTEzp
XVLjYcrMr0VR/kBaRZhUBScjx068w68OxW6eF5QmfjGF86buvdNShP7zlxS/mxBd3ZIwPizdsCws
87+eFzOsog+0SCL/bpi2TGX7ldyUYIuDqmHpa/pns9uQyEIOEPGYs3c8dGDqdfpeTQXyyjapTlVj
WSQRRp+DeEw2eYbCOW/d4YNX9R9eEi7XYT7UeHgMR3/31Gh6J9iE4P6KUh7hpOVXhhmuQ1vh+sRp
FwXJZbztZDm25M6zDPdIBd8Eva4+eEn8wQ7JJ3Ety8NsD4rKfef47WUpJ61L8aEJxHPhEP1ovNq4
MXZFbehECQsXH9pUH42IITarpXPCC7nMjsvxbxP2DR27Uh9YXOXvR7+rY87kbpW655n2u98Pjiwc
HjmnSucw8M1mmTFCZTFE0wHpPYjK+VEjonCDZh+c9qUnaVKZPF0WO98xrF5Vi8URfx8Z2FoLRaB0
9pDchhtZoZgkIOcH7mvsItQhH1Qwf/qFCl23uKoGLYetv3trUeQpi4gWm3gL8YRs90RQYAPvGZ/b
8jS5HZ1BiXmYvbP3ptgGiyIyf45W07p9VLPtOyVG+IOn4w9HAMe0gwNrLkyM9y8YbMnwM4fEui4P
o3QK7CyOIH+UqGqjwbdhzoSOQitZjc9y3WXGJ3Ka/3/+IH960/E+t3QKVd0zeO39+phq5NZ58+rl
mk7xuDeIKfdj4xhTlLFyh+xAh0ZqG+vrgaz141KiKqo5j805qdO6s3UzCeUV5/NNGGjdPvYtiZ+8
uFkmFVbZ8xJRzo1ZO8FHH/1377DLJ6c1B48KDNZ+d20NcIDUIrZ9tc1Snp2yf05z5bkr4kswAVFj
AGhiFRVm3/NBD8++izmn7iUzBJyrGpqG+7wPiTye/3UaTRMCXtrvEU2ah6T9kklSCVXq99u6FI+5
R/Oqxa1+mr1t//k14BdvgcFm+mVZ70urwjQyLTAc9xrqhPh5o9Z9amv7Yame8jB77t3wGvZQVcxR
7lk/OLtEZ1ukblSPoWTppH8if1R3yAGzkvSNM2+47c8O5pZ+SPyHf/7Ev+PyKIpA+gH+Af0za95+
vWuaQZmM0FvruoglOwttpJkwL6rHaIemhMX2ZBNWwRzCKrLrcvPqgXlDJknAfr411p4+xrdmlBzZ
cSYfcBOM3yk0YNUEp6gpTc9F6f/rp2vbQtlTbEZ3i1ZT+SwkUQ8YWy3lx3sj/dbgIM2xHVVuqqh/
LPPwsJwGvjM+sUHsb1oIAo+FLZ4lWp9TZd8jL+0RebbapS6sYa0zAddJL9YaaHv8qJ/rvhoCW51Y
473maLj7rf1igEm85julbE4UUiJnxc22j5w9kYzu0ZlFdR9cmj8URvQ5JnZml3bnN75WavWmNhRN
zNCa94PuBp9ynJZMDKS5CdG87EO9/exWQXh2J+kfl+VHmpjeXRB/gCrhoOUX/a4cJW3DBmrk8Hko
MH69EKhge3OqZXi31FUB0/FjkYGlUGrdkiOxMxg2z2FhYTI51zoX1AlZEVLJRTdD4WJMwgrT2QI+
nz77IslpUc1Xn2cR7ex90ZYR0o9h05b6U1rY/dZGWEiEJv+YDIRyosnCLeUF67ImeshBzW6crpsu
QutcuMAOcXbz0lWNLvmrCtlwUhifjFmcXat0VU72CN8Lyw4phczmyRcMdafBVcfEgdBNZ+DI0xLg
lFjmpDU9ERL2spwluZ18S6OcgUQlbtJaidswyDZG2WoEa9QGbpWURE2C9IT61nZ0cy0bgNUyRdFN
LFZx+YXwRzy4ESraCUTaKgkz+37onSfGKcgn42vQDNlrbqZXDSUuzVLNjDW/YJE07oPcJWEYikDc
4LSNzXJjYfo8T6xwGZFNwSVz3Ieg6yjhuXKsMZAkZ5iUjwV+UkzCRXRCZPfD0isYjT6NqBe+Rnlv
Xf7z+xSE5Oybhq6mm+/fzDg5Enx43KfLBFZk3m1mElaXhvLV1QfUTcnIkEaM43HZJy9niNvW1bFD
LPDBZ/nDgeFRo0qQhtLmBH5XqwYeW1tW6hGxHWFG2PJobxfvftHrJ3xE3WH5CAuV5E3iT9zTsJbr
KhFHL5s+kSjkbaq62fkJnlOcONMHDcPvDFUD3aFE6W7PTK3fphidVRs5WHJwPkxfmQAR5lzLr1WG
bbEtyupJTP42HJDTZxAhD8aEOjzkfVuYEYgb1pTrwjX+ChssHKEqxLqNw6PTxR8WNQuQ5tfn3ZtR
NRKwFuAkw3138I6d73WKCIe70CYIvszURZv/4YjxrtZt9G48bmSk82HNSjuHyDewcpRrSULbuvJG
5wajH/5XMW4JUyI+tQXeuBRIyw29NJoa5JuV1YH+IBuChE7yfZ20lc/O1Js3Bha9ewuYYuLpGyUL
exvYo7Gyx6gkcj16yrzMPTt19erlxpvgvb7XDXIAizu7ezSQomwLgi9uUkj9g0H72xf0GqZWI9ru
EkohAoVXI8PMdFVFUMyjynSPBorqtUBufeSBT6O2ONpt87Qo7wksu6m0MkCc0yEeKOPPQrGMTHBY
I3+uipvKUnvH8PojJZ4gjDntmAE2WLKKwj8zgH+D+hDuq3hQO3bebFVCuyIzpL/Fac8vYWjUg5II
SwnxhHhZ4D8usUJY7mDc9DXzLQ1Q613L1mefEjiwIwML0TP+t4E8wby4q3R7OLno3Ddz6EOvkAOn
MYbFyVtA4+N0a2bJuWqa9tCFXbwz+RGreHDE8zJELrrEvCmsuy7KtR1J0fVRWOMLcXHtfpipD1lR
N8TWJYyTI0yWYgiNk1t596Oen8aYsfOYlvfLsmPoja+6bFmEkiI/Ts+TTgghzIdzAyR+TanBOrGT
R6Za+8VsrBDnbEpWjb1U/TawphGbuamjWgoKti5k6EWB/Soj9HDTR6Rg+XvlzkBRAJl1IfDNY9Ff
32lBr0x216m6C0KNSbiRmGddjvSJ5mVgz3FqwpIAidE8s4yQVxWUOmo18npb0w52kbJZC1eJ3OeE
+oaZ9uhN/pqN2LSPkClsoG6tnJ7t4gcH3O+lMtQsncaSABKeT+vdxMFu0nJKyVG4Y6LbMGgvLiVw
zvMoRtSMAuayhfRuXeYRegTUy2ah41zhLYUmFShb9VlajfF5jMLP//y5jN+GBKxYgBW51JCepFJ4
d2CEaELTjL3wPcQ+ZGpuvZK+V+3sWjuxy0bT5bV3WqJWy/PUJRUbT4lRcp6DLGAlJy0Otlk8p5wj
O30mrdCmCtZvQX1e/iu0XNkBIFiIQGBGCPmOT8IG6+c0wwwYmDuEFRH7WglAI6oebHIc14WNDMlP
y10DrQdRyrhI18WtPVnUiz7jSQGy9IMmQDjzS+bvh6fJ+oz0EdpUQbn0W7HksOcvrHZsr8vgbCn+
i9E60M8T1Nl3W7ec05Ab9aVt0IwQb1G5l6Bgz7WY5fMM5UXtRPdttSrFfcOp60X2UximPwdxEyPU
U+gF16UU080vymyaw3K4hj57WlFyDvhxbW763EY17VjDqaEK3uDByW6g4/vaeSlnOytkOedUaK1d
jbIlDweMuIjALcRXRDtnN9Dw9i0rs0dKObyQhC0fxyZFptHkzjWlCTPz5oCa1b7tejvY5FPwvZfj
8DhK52mhroz6S981F7SA3jqzWnbcqfoqDSKwLbx+UPjURk+mrVSkZi7Gr9hpGIQYA4aNjlotI76R
wafaeA6TrtBwP1UBkkUD+eB6dEe0Cq6xr/N+7RUnUuXXNID65+X+yDySw2i9P8es+ZPOE8coMkv0
b9wky6LANrWjZCFzs1R641ChwGmri8OULilG1o2hc8+SMD3wBaIdEZEsa4jLJKt1VVejsVVp9KY5
nwLDONUISeAsoVpbtsWqzpg/mtuc2DP25KSGWmUS7hwccez8ibrGwr+VxoCzOyzWfdAb17oOwHvZ
iOSSjhDxme+y/F9KWRBVgLTiunyp0adqDPJew5GgYLlw93eNJLcE/u7cogl0adSjU4HpYfiGt4kc
TfJzj7LKvBUw6DWyeyLtZ1mF6Qazcip19VtVl7xrKN7Q6CJmGcb0QhSfdyDs+nFwQnGEbg3oRt5J
0Zp7p2oe2rY6LH1qaNmfJGTxT130hmJD37mZbR6xiOKmyXmeg/aimQr825BfczDPAE7SS47X7ZzL
jwZE71sU5rCmQ2KLadhwyH6bmFten4+xqPSr3/bhoXYgeE4JasbaIu6aOGlY02F9Wwlwe7yi+oOb
1ubP8u7/gh8+Cn6YB43/e/DDCffS2/hL5sP8F35mPmjyX7pwDFZpLAFYFTr/DnnkjySvE3YCUDul
ZKbFW+d/Uh5N718crAzePYbsJEHOgRDkIzThf/0//ojtHLhFXjOCSZj1H6U+zC+ufx/mnOQMHpip
efMtP0dKvuso2ha9qNfHTAHyN5FeI4vowpYAk2Dtp97KRMv8t1/N3c//899T1P7085Bxe3xyHkSI
i79WJclApHdJlUT3eJkIotavU/c0ytchO3dW/8EPE7/2Sz+/HX0Is0tWgQ57mF9/GmFLpcZ4E7Ii
Wb7p9BQctOIaz8gAUlc6+62k8mvlsTYfax/1lTrhvN3Z+oMB+cYhgfufvzvZnO9/2xYzXuC0riWF
oztcul93k0GVj1psMpSxp8dKvwQ4A8YcjQ2OqYJVup9/p4VCL5NjaLsIDyO2n6DU7O+qJn/KIMtA
QI002a4K2z2KXF9x7J6i2DrlSXRfEnNlQIauPPuaVvZfY0DYLJioUslzOXj3eDMoTZ6IgziI7lPd
/hCUr+VUbktDohluia0tdsacXvGGXmbtSCIuur8AyJMwHK0a/Lpilc52mPqJPG12dNeRfJzMAIZr
NpvY10js6DYBEZVMq0HJIYZqkQ/5kAb3NVYsi7uKtKhVj+Arx8imMMvN3yHkb446cAhcZXZFaHi0
SiEKtEO29ukJo1nSGqOIN17tmBYRjwXRCJtsbDdjy4pJNJsQ+6qGJ9UViDj4Up6l4aJ5DQYEUNg+
EA06zgFDC2ablRVe2/pqI/RJR0q0OgP0dHXxIcDkWdfltBrFk2XkKy7VCn/0KrCaNXMBnF+86FYj
/1aRFRSSVwE3KJoa1Od0qmJllU8TXqb59xegY21eIheTbEJlwI+aW93GxgDap0htR7IwSTYZxdbi
N+4mT9FkoLEgP7Rda+4LE6VVzpPXqCe+s5/c9cS4d6DonBzw2Zs5HIfxKUU+IvjqWg/CbKAHrWus
J0D/OpKGsD5Ggbmq+O1Nkq9SXaLeWuH0wvoFORY4W7AX/askDb4sXkbrdZH5uMbGHHVCi1poGTXF
NZcqQg3mw+LtwQjLZp117SZvu41gTBilioDxXREYyKuCrWtqB+nG9/PXnbhfEOZvibNnGibXGdjb
EKJFr72m00XVL5jKvO4hKe91b1U5JDwDhaPv2kDV2/rltUAJZ9fEzuevEN+wc0oklRhXXbYMPQjO
W6leLK5eznUa/WQz1U/a9ELY/KrD9hSjyRfBm+Cys8Jr4se65zbhutAXr22Dyym4VSOLEauHkK8B
H2Euf9ZXJC3x383XAVX0anY+Ge1DnV81nkjbf+CWwK0/C57wAJrwGwQIOcgDWUnRhtaQ28QRPChE
XToWG3aHNWKE6MRNzmpAwz0dwOscLJynQ59tykwDHQoaxnuYv6GI30KuMhqsdRYi6e+0rU7hVOjp
ARXDXuLkTzUabJRvPLMV/QVzXHZtHiZj6sWGOUrMoxC/VdzEWb3XemYUfMuoexMK1MDrwIXVQ4JF
uPl8bht+lSWWmCxFpECqQk6v4JNvUzOkUc5sLEy2OnKnmKKmtNwnTjTML9PnQhu+i6pdqTa7aarh
s6HMTUaLDUptDxZz40u5hyvC7hdhOiPH4kDS78bj885/qkPOAVa6rpyvfUF4OLdnYcF8kG/J1KP/
f4kCfFHFsDEAqnXlk4A/VbTVLlWvqvDY51B4onQEScITMgz3jvkouFwMz3dhwIfq3yQTmdmuVmVY
uEGfYk5lumquVLmPiT0NMBbUkb0ahGAdz44tyNZ8vtZO7uGiH/WSDSBHSJcxpeL26miEc35DOQlf
JXMF4QAtLuEclm9JxWU2H3z5EiffQhRGhSphN7h/QdOGR2XfTi3HEAcewJ91Xr+kzW4Iv6SK4QRI
i/nenR9UngOUOGtdZwjBR5rfTnMRZ2LCA/a6sYi2l3ZyqLiHtfgJDHFdC55qyPM8i2n56gyYz4en
cniqeIhAX65k9jbyADrOMebDmj0McxBK8zmuh9lm6DjBBpQuA3tbf5tqOCSZ97tBvo5tTkAMXY7J
a7FnkTyihqzYgpfXsg12SP53PRuqVYa9HrsI9TCz8ToKdlU6fK/Il1zRL+5SOz31pgKLm9YMiAE6
BsHaqblaDhelweuFEFSSM6rzWaPsTe+qPRoyJt32yuAXkzkPCvZUKx9Qzcw3qbJHsBfWpijXHizm
+QxKuMZ9Mx2awD6iwj6gS+N4KwkkFlBfsS/CcJqvXMIZZp9aVJcFxb9Hh668YN9E1XEwh4MOOm5g
QDZW3tfCmkPVzEtLDBVk2fnWDv6vfn4jmq4ZP6qfKbv+9/L5/7d1U0Xffqmf+Qv/E5nmzMXuvH6e
k00Y9PMnPyPTvH+h0/LY+VoUdiRP/i0inQqZmlu3qJ1toM0Mbf5dPNv/Yj/JFJ9Hx5HcosZ/FJlm
LAOpf9fPqFKIX+NnsBj3WOOxvf+1oouDqAldfFD4eJi8wszIdkU3rCYNh6fyswHRabx1rWeJf7fx
WRKQzBUyEiVWknxH2ybxLOVgcqjdVo1nbMagfjGy0NybBWEkqZufmDrxKCNaLhyBmCEqeCdNAPvQ
aQa6/dC0kbtRcCNaK/2k24ygQlmtw9AmvoflCzh9SG8BLLA+imAJRPedmd0P0zjL92E6JFF7GYP+
m+/yRElGKvA0khdX47mp+zJen8kdsO4Y4Nsrx52JE55aDRm6l6TKcQsmnzW/qdZlIHbso5/TjKFc
1Xk/WBLwHkYCeGzUNZ/faDYdKjs4JjZE+iKD4ig3CKf1CnqP0fSKVe404QHDAI+pdwpFi6cm+Fxv
C+FGDz0lcz4rtnFBFYznUO2FJG6WJMU15U1dTA+pPt7Ydng7WNkTOD1/L4Lkiwh5RxjNF9Pugbh0
I5skMpcSizohFTGjXvjNoPzwZumPA+PZDaazfA/7BTOF/5ewcb66VY99x3HXmuGWm0an4NQA9quA
qU0zIx9TqBJrGDTexu5JUsAiWm9MOV2KLlRHCVRzlTJSEmwIDlGf4Oh3pg0yKNiSbh9cmszfm2OK
/9GIE5Ct7PM6d7zvkOXz3pouESjGTda85inx3LixfxhTMI/12mxVJ4m1qSCnrWxDSYApCeHdiHk3
U5B/j6LYXo9JFgNLxdDjtYAkfchdVUXuZoohZ2sMpzKmquk6OR29SP9sZDnnakT35ytxEHWecYU8
XgzNiI+VaMA90lDtgACHFHf+T3CPZg3QzhxjhGoASxvTRNFGR+Wgpd/k4GIQrHkDybvxp8H3HrLG
eXBCXv3UjYnt8n06Qlba6RBQSnkd3OJCs1uuAU4YuOX3rsy9HcjakwJIfag5h8hIz6uV3ngeZBIK
kyyH7GW44da1kzdfeuNRBGW5rUPQuppQ9R6I3rppvGDdJLm50/j2uI07a2eY1R3Q8n7XS5oLgD3d
enC9lyyluu/aRnz2pvg5dOpx3fqYFb2LOeXO1sPqRM038JoZaNh88Ds4d/v14JCE3XqNcSojEEOJ
7IC3pNyeKylxu2lqQ1SP9zUEq8dKy9yYidIePBMh4mgDDrGqRO14cAA4l/BmjALDRFzxgbpgl+kA
Owb4ktrcLQStC03HwsSHFzYdXLgXMeSI3Kk/jTbcF9nct63r7gFCbRqRwpOIjO9yftWOdncw7Bio
UKkTXlzggAA5o9lDdqew3aPh7kHppxXZqxEed50GvW56H6osKmNNgs1FDrYqtKlAmQJ4QybGgAER
kgCzvNEvHoapAr2pJ59jLt8GmGuyr/To3q5oMYwmoG6fGC2Wir9hJ+y9TAJS2L0U2OH3GuFmNFSu
2vqdsU8mEM1xkjCD5Bi0rUACXqPdLF2nXZWRYW1zH5s2Uc6hl6Xb2Mhe08jMN3mDLm+Io55LocmN
4Z1iT6tpB2nPaCtPocteY+j061iVD13pYoEKe/z0NNVl/FwZxZ4IkvhYyPDVsMNzN1sxprlSzcpm
ZVldsXaC+JPUWszQHA00AnQSZJfciozJYNswX2yGHiR4Eh3sKH4yFTwWP+Axcuf585jE3/y4AR46
AsJJdm3ZF7cRRb1D43xW3bjjS/bHOTgkHnae0XGXaRRNovJmMgwyAV4LzwTOQ9gDTYONr2KXNnxr
fRePFzLulauCZ0g0J9FJABl6+DC0akbkBNHFD9e+VZySuDjnBMHhytE2U4s0s+5y8HUl/UxY9Pkm
C1p5GvwKOYZGG8Mh7bqVu2qK+M4q+2zv5C7AkMhgLdGEJzsMrYOT05rbhrhhKwApyXSehXK0vadC
QimbEiEJFtPJgk2Hiw7uzyGFYM+fiJssnuM9scvfiOxKJp+70VywTaPAmeKygtNMk1k2Bo5IJxrG
Smtyy56tiq0PoOGVoZf5sWuSfZR6Df624FKOTYQSw2y2JPxsWsN6UF35Qy8BjEcNPKYEB3ZnsrjK
PLGaBu0vHNzgMVKO0rjZi8KyAK+DycvZ5cTtcmelJzSjwLiRs+fVCC2U16a04quNeBc38MGfqaMg
hR/75oJTrz01MY3cKGW2shDDN01scQ/N9JMcSA0HA60A1AwnrfCBGwY9HTq2mgDLnbdqRPNiBMO4
nUYnOHp1wJDcyK48Du5+8I0fjTnbYDTxlfxR0BwmAPK6uCfgfSvKpNt4BibRYOz3FD77pAzAxQRw
MLKJN7dVs4vuui/zjgDzbQW6NwK3o2thyGSFJPY4zI4FEaEbDg5KkXmmEcPkaPVzWHztWyzcqXWg
K/H2GYqiunW9jdPCRW0nyZgiLlZ9CkJHVPkuyrkLwih6CFUen1CIkTohwhZp+r7JghpeatGvuVkF
aaoRBL177ACeNkxbUwV3wX9zdB7NrhprFP1FVEGTpxLK0snxTqgTfMiZpht+/Vu8gSd22daVoPsL
e6/dgaODCmVV8tUBl0gIdnHw/PTbdgcziru62ZJ+0DFKQLjptAS0JIU+z7ijEC++UmUVRv4+xywx
Fb9ASh3RmkyEUsunMnO/bBfzWRDLL38w8UEHV8iBw1Ezt1DQuHus9KU9EpvWfU2puA41FmBW6dex
sd5nckV37oTxti6CUzuN/q4A1G839R3LZrnLRutSA6hZGYtcjZi2iI1uN6COOZPYCtHfArmdNTp9
ZmIVjtxowjfHOQh9sEyOY9nsWTI9FB2SnxGW0RoqeehSVnr8EmKvgVLUWka9tsqdTCD2sLGAYTH5
ey4luAGJlx9jP3gz3wMPau2kVHBE2g+cg4EKkNqrS75VlKnkjYSaVVFfxqSnz5/UMHDWk5U2n2fv
CzXQAO2GkVxN9IXFB88Gej1Z/4lpek4SpYB9w5oeBlxLZkIC4wQvZGSzIwAkFab6WFQV7OzCBkFF
u3yb1Tyzw0zcnYMf4UoUA6/HuJyTDHKTcgnXsHPeS+VI8woTzTvaVoX1WeSXvixTsOo4n/u03RcJ
BkUkQMDnUoBahuFMh9LLYKFW4ug4TRrhEcDDz/FAE2HcOvzJsNqx+onY3aawl7YisUMSe4qtI+lv
nTp5G2vzdTTfzCpJUNqdwhFFVq6QdpSYlWt7BPtk5bCd8WCWteeerSEhDKRpXxrkXBeYViF1pBHv
0SQLbl8fIh28zdY3D4YXvuGe/zV0cnVyDVbRsw6wiatT6gH+JO7WvuQGLLXOC5Y74bTWKoK4N8wV
szfsq0PMj3OP0/Y+MeZyq7uqOCAsS4byNMj+v6QNSBBvQf6bDvYggC+jGR/9IX4WKYGiISL0xvSO
s0lQWd6776aRrXla9QPicmfrtiwmV7YQ6o7NGCPCcct3MAcG1SmTD5Nojsgxp0OY6D2RTNM9bFZ4
B2NxA0dkZ3CVgoWj1h46TPYWrAhyLrHUh9YKt63IoXXAXJj2BbM97FvDv6SKkyM2uPytZBDn0nQO
AKy3cESx55p1VDgEZRZ5DyIuX6FCoQ2YH3bkJvD7n8LJzI2xLOq+plXIPH/a5vyjSiXdkYkmuWzp
ZQapQEEMERewCGcJsemOcvNt3p5lr5KTWq2hou2ZOjmceyNfWqoDNJBVvuNNybdEa3005smrAuCa
A8RqAl7/cuI5WAZrxJ8BkTiOFn8uROsNzKaZsOLiioyCXaQ0OZfnjSwT3uy6Gjd24QA88OcPc6rU
BmHmFsLtvTGk8pDly0tSDwFjjZBw9hkZxvothGsoXhb7l8JpDkld71VnA5hyXyoBdyiu+Ly+Eb47
+fhddNyGyjranVZHu4r/1jq778Y/mFMpZw3J3C5I8KhJhRux5pQ2gkDDEfUeGANhCswfhQJ+aDCg
SZ3gTXRMl3GDnv05mZhwTXRs1vOcKQi4ztBt59B+KIw/WY//QPydcvoDz+c0t3Fe+tWlm/UMiw/p
+VQcdcpiWQXNJajrQ9XD5xltzHN0yLCrUZHCxMXZ4dyLKnki93CXTBjmrUF9BeHyFwAtLzK9bMse
rF2T1WjGGipwNgWKVgtDtE09mJncWXrAHeIZLkXhjDgzXf6Vk3EEYVvuZmmdpU0RrvLuNBUBoBCY
wl0fvxqDA39d5f3GuE2FRInUmxMzdXsXTla4re3uaaD0iZKxvU/ZxR+VSI+N53MF94yjzU+78vg0
drtEU8avnPruf1rN/H8rIAmupfy9UP4M8mqxKHoYPlVzOp6mqsVb0JpPEhzBxaWtTQbIdqxaAFTW
y0kn+W+PbRE5jZh2LKQdxt3GR8CaAvo2R2nvcBWhVK7AQUwgbHobnVMcONei8e4S4On3pd0T9m0a
25YDYxu8cBqGUZ36XDiLS/lZYG0qEuauSBwjNanXWOdkmA7EEdZeT/PW90AmZrriHBLgpfdcZyek
/sUR0Ry8Sdzh8S8uVTvuxZRMDwMV/n0HKgWgW2blxovigdohRmBlYOsf6UPNdayHoXc2LiPQUZ9B
yfOzJo11FX7GCRqrJ7zyr7Cbfmx0zZu040yRHGfxdDTMFdzr9s99ycsTVMFP4zOCdMtXmDOcN4N8
o4wBVSioHFx4aZHno8IkMJ11pfbXCz44qbxe4PLpe9kYKMnM+BA49hfpZxtbqKObtscctxgC/IrR
JT9qtbA/8ud76Rp+ZM2KK9EtzxjZ12xI6WxhnuUXgcgVFEdEz86SyKF3NdzhTMhhe06cusWkiwnN
8uHf9baQB+q2Zy/G8gjzk4GBbexQXMJ089qTbFOAqNkLoHdY3aP9LPB6MbaMIzLGsJyXxRlj93A0
9HBOzda6pfrq68q4S2653/Jx6qnemW14zfQqseh9DLZn+GuATJ3xscsW6zbO3r4FsLFJsnDgoCtu
Xca4euE3Z3rUnczfBOviPoH4LlIAjoFx9FKs/JClSmzTpEPW64/iZQE0rDJYD2tq+KCoiN2CjclS
rt2mqr1BdrzYo3efN8zNzcJ/J5CpJDkJjefcpPM+CbEhOT5YVwUNvqbi2qdsUZbWvjpecLVz8RbO
VFIzI5teUotPnUd3kIdXepHTwC+w94zkGPAXBkYWtwsWuKzBoYvO5l/LSg3XX3KWkiVqh7TO7dl4
LNx3G0GHN+F8KkqN678znK2p+o8Fch6rwSw/BtOWQI/4pIO94a6eiviWeMPfYIw3xywBiSbsY2Fs
4LWr7sp5umGVP5WTviMCglPfWQjbGVt6qTz+SDJ+4gzFFQyFGamlieV/Ni6lF37JUt6WYR62ndZn
WfKRYd6kjDs3wurfq1MTGz5nWfBf0cAjzZIWqR6mJSRFrCCc8AA2kuUJOaQtyMjLYOmFTImcDUhB
0kidsVEdxJH2/lWSmztkUAUqI3IWiJrm5D96mT4PHFdRmRvVflXaKArg7WyuGAZLC3LNddSnRr/v
wlwzVuOPFnOZk9g8Yei2nsaAFUJY1t94AjQB10DMigKbyWNu8zg1fv4vVOM+NczHpg7cY+gQfFXH
weeU1PNecsfFc692NIlDBAsWs3tfXlRa7Amg43cKvS/XPSlb/gtkeqxr+cqCCX91kp1zAgf8qopQ
+WzgEasI4ge5b1zxheXhUmXrhCj2F/wa2QZH9rAfzItgyZpocnN95uPtcxMA0+QEdMX6G3ZSyO3h
7VyopNuUZ4lGi31XKaJ64uRN2ZV6hg9zARmC4xb3PK9hBJa98YC/poYUB/KsPuYh/Zu9sQKgWv5W
MEqk2cmzG7h/hoNzmPEbEYsfRVhQRC6gQsmVxjAWhnGEUcCn9YzdvSPHS1WyF6qg57QjpKipu5vS
Ltx0Tq32gTekh6rofUzoFWmMyF3noiA7RTtENSZnu2BeGLbtdA/8bLtAekuMskdZagOfhlxPPWhu
/dFynqSf3NcBnRzpM9NmsgrYFKlJ4HwQU4870QSFC8m1+ZXrOGH3yiNZxFv0X5R/4sU3kNeqhgOg
d0rorzX1ViAuY4GUz5gD0LNuenKX7OJO4WPZaMB1ofopHgScrg+bospLn2zGUVHbE9fRpdWzHCH6
WRUA9jl+cxQnA1qJk1EXELOCBTupiaRsIH1nVw8FVJThPbHyRy9k4awCMLYI4k8Kct160aEXCSfK
Tzb6+VTW59gN/0kkWO4if8xueBMTsecGaztme521vp5e+uv79TMk/29H2lXkFXwnVXqW6VvnXU0b
uTyBn/HGdiVnF9I5M/zTJQbGxBAfLdvrBqcoj3znIDvj2QvgR4jJ2Ept7BweqitiMlZ0HHO+X4Li
gVDGVKVmSSUtXK8KqUR/4i3uaXiDTz5Of+DHjwTL2SamULeTEFuidbIL7zeseAUHEOkGZB2iDNm6
h65FjaCwUfH5bCsA2Z9XkdnxNBdN+7M0HEgZKJBtprg4rfm3SJaW3C37CdiIwzZf/nUV1aQS7Moy
3z0gKDubeukOFsEQUNRghCSBy38R8bt2jZd0sW+JX1zGtrQo8cLfObF3UzCBc1QTpWKsj9n/V6Cp
qR7Lvhdn3nJSqhvnI2C8AIDZv46ZA5bL8uQuDLeFxWhwcKfuXAG0GUav5HuuH6tCfeoetBQzeuOt
k6CIoQYOOSyOoW7gljxM2Jc4qeK7PM5fE+Lugb2kkc2HYAb+kUgvSv3gGwTeZ6LBsVRF/Fp4b9Po
Ur6b2QSVJbuSBfE4SLvbTcJkGhnWtxrroMk4dzti/NhQ5PG2KvHdt//Fqc10BdhgVJnGOjnBi56+
5rIhIlsVzjbuP2UqYPEKk0TogeG07RAfMqmE0YX12I7mb8e8vnIAYVo19q78MBrLdZ7Mp7SP9zpu
3gfHLaNJFiZA3yRiF31EJ5ucWsCaXQ3/kKGt4Hlh4zPW6uLwbbw4JRy3yi3ZWTKTmryXkk9Zytnf
rylgyCeGf5VGqZ/4IQzckM6mss7KDpcLqIIz1ykng9LIVvC3ghyOzLl/n8zaOveAo0xLZI9G7T26
5CPE9fr7ulC2G0/fMaAgT2qpykh4/kZn6a2wjSdRVVwVHCdbl+GRLkj0kO5j8KwbcjOYrn0FhkWf
Mv9z8/lScei4+NNdh5OrDhO+/2dF8Ha32A+lpY6toPunErVRYBaMbpoCQETjdXdDGmUhkhfOn6X7
K4kA7hU5tCFo3i1zl5Nr9RfBnUUa8z1b7G/PWF6U2VfRhBlL85c7oMNg3U+yBqxhjoeiOhjz1DyT
KzDjmU4QLCV3JVhe9N1bLIpMG6u/MpgLUpC8azZiGqXTLK9ZwB9VoQduK/PeX4LPeAoDsHNs1ovB
Ho4594dgmvJcg3BemKwd7HlneHzzhj2nEcF24WkOsYBKoJ25JxFy9PMTxCmD8yU5dgx+N8QjMBm4
DH1Qo4Zbr5IlYJA5P+Ss/1Q4dqfCrF5XN+tTUDtPvZsku1KMDx1D8nOZGctGVgN0WH+5I9jPZ7Du
fwpTy1vfWIfeTW/1KjqAI47gY8g/1bjzoJJxsCSRSbjGpcJG7przS+9P9nvsMgjxgJJEA1/GIM2j
p9JnMpQQTPXuvU/239IIFuaOfNCD9HahIEtq6IpdXIX5Iflk4p+iJIyZIbJrkIWGCtz9NZaAqjlo
8i3Ue9APUdDa/wX1tA8DlAcSYPN2keldkoNWa5cc5lFhwTwaP/2hvRVgAXZlov8tQXxdfEWhgqBP
5NWRmYbFxJOtXe/0W+Zr8xHeeLMdG438mEFN5apDC2JqR8hhvI5MX3Qdpg+t5ojR3OhHhtoI8+eN
w0D3qTM0qxrAEjjNwYhdEpo2FrBeiCi/cqMh7d0dMaMRu1EnYABelglYc4Dt/RxAmm/X9ap9VKaL
qaZ/dUrja2blYcnqPyP2T8ZsH0u9dVxWHAfMAAqlCTVVW34YJ2BU6Kak72IFxR9bETq56XheJ7Zd
38+4F/2LUVDLYW4G4kkUYL2kG9IX19rICbknNRmdlJSK6y3iMnqYYG7znTX2Zy6vvkx2bkrUVlsp
tGqafzdh8WvDnt26QXrzZ++plLCGG1C2UTsSHSC7lppvZC5pGX+1bL6wxIqjNxFGWTYh47uiuzqg
M2mpnNfYHP+fkRYcyfKyt11KeKXtiR+7A1OQldiCiVlA/e5ryHEmUOYly6OysoJdaCHyyYdB7Rgh
A+dpx8jc6JJP2ULv3S6qm042KS4h9btV9Qc00nqnGcrLKfuayBRhBgNvLGvydzDP9kbZ+OcDWNec
K9CRE/NnbvwDoHGIfb3dHCi3UTVlkPxLF6AmSXFrhuXJyezj6IYdIkr+JNxVK9x8HScQ7BAU5jEF
EXd0WNRL6e87wGZ3cRCcsiB+sdzg3U26qwVIetuLHCIwIhaZVE+ja0Kr5DTptTpz5pNaP1luxLgW
TB6GRc+pb42T3lf8pjBICCjwVPLRjc5KtnU2cWicHDe5q+aAYboxXGkvs1OWMAKRpvupLJ7gXgou
ZCKCuqL84t3xIwEJN1GW/Yi+4NdpOvRlbn2f8rHIotllQvRnwHu84d41TAcIs0bNA/4vUZAhM5sV
QZzlP4jXBH6OjINJJUwLrOwZncawdcOUx0y2pHM0kpvHH05u6Zxq16wiB1ZgXj6xrngPR7FEKez5
LWZwwRKNsXe3pjWkBvqlFjwzCL0GlSfbJDpkyiRuaYJn8B3BWUUQyaF/tCwb7qMeHqs0/S987NP7
MJle6oz+wizyf7wLyFr97NnIsnizDF540O6j4Rr0LzyjtoWqFN8TF9dkvhMqnkWDZhiasD1w0iyk
e2jQko6D90gZYin0v4FbfMyADPniKc9mmMUU1f49dqUPdonhjjDXq11mT9KFIiWlyXhJLPm5nqH/
tf18newE6pyBWslMY/shDLtjoI3PPuSc6NlabUVtBuh700eTCfZDpij2CrA024xXaZulf5la/o0x
ShIV2P88UckrOb4Ud0n9NcnF3S2aPDNWOmgsR2c4KS5JzdebLN3PEgbZsQynKwG87oYNJRLW1v4I
eTIGp3wjWmfYZqHqoqz1h12SOSXnb2Q4K+HUlyYhIXQHhsk+us70Jk+TT8wUMmBUMeRnDzoVDjnW
gWkSpfO8r4zutzYpxXDvwip18nZHpAEjvVTP+9gjLqEwOi66NIbefCqWCQ9wxmTAZDUNuBJnN1UM
wJh4V/T0zjE5sbRFmqprTna+HiNQ7N+F33n7oPwsCt88lZ2dH2TRPvexwXq7VsB1ZYjMi94zZWa2
6QYiblMxv9g5Yjo+X1VC9A2bnz6RL3VKJUulg+EmpzpxUDwSPGg+Dx5VNtDt3ZSRsFD1JeFpucDO
XDHPM123wn3Y9FGr2YGXo/G64JDZd8CAMZMAF80BiaFPYcixsePxd0DBpyRO0VRRWLWdznZFBSO1
Gxm7e7HJ3CjoRzaV5SkuWlDHmq26e2CFyalCrimSkux57uRy8PLhQDMojlyF7lTtzB5UnuMkl9l9
lGOljn1fcOXUBCIY4+JgTa2Xw5KCCCPX2dwTKQl4NRzOZW9YB20ZEFir9mio+kdrQ9Huon9NnJa6
Vyb9LkWGac61cS7MsNg3ATIbu1yVEQ6TRxyx6CDr9ifEJBmlzuQxG0JQNM0D82RnbyFZ2AzWPOzH
dfdYpJETO1TAfsXzGVBuePRzCUqE2LHeVRGPpLt5+R7neLn13bmOjOK/0bPU2Vqcdb/3HS88k7pZ
HhtWPBs1utYNkOkjGSkU5JdUlxdKYAQEmfeUhfZ/U1wE7LGssxjP9ZK327w0xmhZdQhj1dGul0l1
H9T+L4IeTSjfe2YYfGvSOActsST1PDq4oE5jPwTnUTAytqdlYkEXtihoUEsOVgJVMU5PsAF2c09V
pFPKG8krmRNWI6uC3bPPvEHqbNuuC/Kk9REsT9uBYLFo6ObvsEFIb5XzDW+cvi+Vvi618bPUjYDn
SuWVohubWfDTVRp3/ATdxTy1Dk9amPLdL9Nyngv8YpPFmVwDKh26+AvfdN6M6kbIMWELE8vZopq/
k1i/T/447URYHdO2lbsmBymvhSl3QmuiD0pbHkJ89xs2echDm0dyVKFFFM15cYER63LVjEwIddrc
J/e54ZjSFUnXxn4ik2nHdgiIrj2QK2dTwQHcgypvo/2+NUT2OO2zuzAALhLNnIP5MsLPU+GzDl/R
+hkZqaPyPlYW/qZsezQAS37MXZqatkY5kwi0q1p+kbWjor4sZp5OwlLDhLpqgGk9h9m4bVWL41ow
034K42F4brpXDfc5XVKIC6QttejJkvZ+DkDa45D/Y2bV7Za4ZRpsU2gXudjnc/xb9Y7gplevMCKZ
FK2IHdYiU7tQugRsz/Ni5scpaCFSaL8kr1z8khvfKiiTGdKMruAJrJfx0kGJnKc3q4yJYjQprAPN
I46TwT2hjzj7h3qB4p4nCw9pFjAgHoOnweufbCu75IXvbCV3647ov4FJoM85te9S49jnpL+GDQNK
D21VmrSPamxZUFlMeugUmLA0YAkgWe4t1n3bzGcraLOFhN+cAMtsCb92ZBmZIYAucpkTdBMR0+I+
ItsUUcVTnuNpMB3rJjziGdiXbyei3QHE8TMj9AM6Jh6nTPVMMCQDlHS+WBxAVtNdcOHdkt5GtCtL
/+wSIMG2o3zqhOuRhLl8ZaKeD2md7syiuqZauXdoDAnXgxZZms9KhgrXZHtCV4nS2INRMNpMY/p8
ueGbddarbtr6HHyzQV0dj7BtyLwvnPGSNJQPKCrWNSXxi4GFOWGgv/Irg6difYUci4ma4RZIMtPs
O6z8t1gNsArjgLrFaC5mUj63bfI3S8AaJDeKXW61/jaWqEj4YYNYqH+otH4Mo/9yOr5ks7a5Kgvc
IQjtviBfoB1O7Z1IWpSB7n+DTYSgbsSwNeLycYhreP48RAX3PZN85+brv8ZhiErJazGWM9ikNt28
7/PC2WgPJfmShilzmvMEov0+LjO05QE/ft4ccRo+zdN0KMJyX6r8WzuDxR2VvbQDulDq1S3nxhTZ
3nTu3PQNjHZ8KfI7c3Ioe718ikqA4wIE+Z1grUL+XWZdlIlBBMaju0Pk8M+tdMQGd9pkWL+3ymaw
HHvI5TwCoTiNIYNnGB+cnpvXa19FR/9eV+6zJGjVT3zg2EHGOtZWIWF0yFxwTp7J9/LCtr6bYg+N
Jy3EITX83SDQuFsFv0FgpeJSdIp337PPufnYZ/yarKCZEbWJf0i94UJQG7I3PiQRVorgzY69XBsW
A4oItrpM7ZN9Dv2KZa485B5+S8ntNxFayLMi19wukdP74N7QJn9vQQtrUkJCeDKdqBm/JijpIZAy
RGf2UXhTsps8RnuOAi1fOclrjVvf885uTC7MpDL0Q9KEqEC+thEs1jUnEk56etr1Af9WlkGrLm1x
J3Mb30yA2HO0P72uPLtogJF+/cymiZWDzGkwvPEZKlnke3siejtvfGZ0W78LizkyKsuBoODTUMhn
xI57EcQV4iYP5OgavlUsv2GmH/xE/nZ+we7BNNOT9i8t5+6N5sxwSJhQ/hGVjEl9oG556/PUp3SJ
gkWdBe9sU1UwmjLvzJ+CTXnguKgv2UKPxZX0G8wUpDaxNbk3BPs1y8muQ8CyJZAMx8v6GCf5N0n3
W0ajzqFuiPtLMdpsvMKmlmmjBdb4KVMMPjXRZBN5gyhH6TPwGhBpPBAfuQMxA8AmzylV2SWB+x92
TY882Q8sZuRN+YgHnvJl7k7+3B5n3oejFcwcHyYWb/tuamm90W2sSy3/C7s5NdiCXoElL710ZX57
FEoEOkemAQC9DbMvBqTqkvZPJXNnd0i9/bikgOlm/5jgUdwZkmvcIYBhs3h5eDDDSzCn7savgge/
FTdSDnm2SZi4LuTwzu4tLpeHrmxTwpksGyktfTVyBrlrSe4dUhvv1jK/lgGU2YkajQtXFKCSV6lE
5n+1BYYiBMlnxdz7YGMjoqkENzm07GlJ9rqK2ek3Ch75TppbnejPKVueiU6aDq6F3NuYB0BnatoT
xXjM6cYOvuVUO8S1m6Gt4tu6ZoWiBXWFB36h7NbrddYYtXxp122kG4YbZeU9hrH60eX+jkxG0Kwe
sksMA/WuRrV3hNB79N3yeyzWknS1lekwhupOGbcVjr+whBqXyMGgp1kfRz11TlibR6OfHqvQ/1v/
QZnnBG1M8j8t9MqoD8Q5FeotXFCHQJuPxrqwD0vJhdEWSJl4v1c6bBQEpNM09n9IaSGaa41gxv/K
LUoE5tX1ie0jIjqH3DdvVQUFaXjHfJwEPFWQimujrWf1iHcQiP/B9rLpw8rbYT1vooYndWvG1nVo
ZmszVg5ekm7kKagGIJuY1rOGP0fAIgNUomGy+Fzmod0nqKU3MjbfMgJZN11H/5Xo+mTPLZ0qZLT9
JHhbshYKSzCUe2U5L3GGwnUhxh0Ll7gwXW9QhAqb2YK7LyibqS+HuzYhzB6lR8yNfy50TrqQ95z0
5q5evLt5Tb+I806y05anFHHpEe0Hf7hKtIAKgTmRvnqgcPZRUZa/mXUoRU+Ep3b2QBuQ1y5aH4L6
qIKQoNhQ+htMFcbe9K0j9HHzYOfjixe3HBRdfgS9RcuZSDIsa3YT1OUrVx6KkjnA25Di6HfuOXch
QdsUoJu0D6HgsovSoFv3/TQ+u3puidyIoV65axITzoCm6/PDME3vaLCOCQ3cMpBv4c09c1srYrdp
GT8FgR6nTiRvoKf6R+isozsNkcEUeSsKk1VeEH4Jcqui1pi4BKyKgLbY3s01+8kJqcV+FHcNkVNX
Ht/H2i0EfbznRS7QiUbV4thKNsjsFn7ikFkkvXhIVL3X3ShnkUJgABsVqeiIR9jOhDQbIzSWfbw4
0YjUumMj85P7T85U/RvHEiNbUrPJNx4lv2CE7HOBoBbDpt0awguOWUln62OrDAOIBQRXOFybMcoR
UlVsNGTw/ap4au9kNWF3jY30kNjkCvPpyW3FBxYTXcElVu5aj4xKsPHe0p5TP96MOv/ohaUQ7QRc
Zd3MZp7R7kbnpheJEnBPRlOCMmLmLtH7hq1JIxGRta54tJwGC8L0Jlh6v5N0vfFDeSM1hrOGQprR
u/cuV3nAggkqlFdnIrDMsYU4sq+oNv1gql1ssntRNjec133SZ/yaZdueyGEZclOQNs8SOoMKiQRl
iUJJqgjFIwk0a4SY5cB0CKrF2w5hMx9VgnwQ46E400BeVcsmit2dcbbrwmcAGj7Dl8XT253o6yw+
kvpF8IwgTO6sOWBoumIPB2jps8DdUqiLst2HFp4NQZ20GuKFVAb+nwPxbz7+2s1q2KGq6us1dQ3x
0irxUUHx0K+Jo6LkXfKYeFQuJ9OI7DLJ1T9CNzlLbRRc6Hyxhcootg3nIW87cdLCZQoQ2xxU9fBs
1vK9d3+KNGV8kWgD6uJXEeCUn0l4aIvhmoUgfAlEYoyVzDdLJ9+WWVzjJiWZUpTfVdDy+Bjy5JEz
c2BD1DFiKitiWJnV4BQOtk2PRRPWDHeDxVFQeeJTTqhlYyTxXmO7nCX/mnRhlYbTYGUz0QwsM6CL
IEZHGoEw6SLgsXrfjuLSL6/SxlBixGnPKPpOjQGRWBm5KKaFYL0O/suVTA+BoI1eFmQwqSCGdzT6
i0dISsQCfozs5teYa/BBZptF7prUYXuLwHTak6pUOnOUEYc82zZ0GwDw/fBGtSSOnIExu0TE9VzP
dj9M29hqDW65kl4922EJd3FMLy9Crn4jW7MqU0QWNdn0wxDL3ZUkU5RWufoF+i/23yZq/q9yKb1H
VVcnqMmKq4TRrpTFN/mPyEmM9NPVj2bqiBPDb2wxXLZcKReesPae4ekb4bcfQkDODbrPrOqK58IL
R4x/wjqQ1Rcp6z1RWLCIFNklcQCdP3XwyYL4UTn68XBm6xEPShNk/pfStmaZd/NjM9iGVUW6R9ZM
kcvFHbvVqWPKEK2J4gUica3gfi2FX+9c5pTRuITpkf6s3oc0Q0zVax7IdrwzKgoyy4S7Egbk6FYx
aQKdrSX9DXg05p0MYKeBzDEfplfp8e3WignygvQd14g+DOuII1zGap/M0M3pT3iqSoGwz1Grjhsd
sPYHP6IVbhglfXul4+2MOmOwkrIk60L8V7BXx1Nt1LesYHJeODC4VOfSjOoiQrbAIKxbfuPetmgq
B3a0oQm4sLx3ypUJmJn9bVHnJJ0XblK8PnO8q9Lh4MTr+xH0pCGrGiMwK/HKEMnF1viWaks2ezU3
SJO+RSpB3cjVFu8O+dbNK7mF7gSO0KrviNNiPVGgk5L+ldCh5mLnLHGnGHRv0h2miuY+DfOCsVcf
npSa9+w1eZv0VO7IFv0LDPSI0xrV5BLCcnF4VEFb3o+9/96BtN11XpftZbJ2dgMPTp7nb3GyOr51
9sydwt9BvT9KghBKbVdw4VOmmZ6/HVt3KwbZXex7iwHTdjX+qKqtjv06U3Ka56ALFhQJ1a/LQ+oG
ZRnVoF02ZGzMVvmQrJzFWCAos/JIkLzom8RR5F74bzDKuzBMiR0ULtsS+WZ5/QP4vuGc+DgGErP9
cTJMJXnsP8dGR8Z6ke9MRbhHuITlTscGNo2EWx0W/rCfTfcXuHekFJOCueN6cUwc66lB2G9tJdXN
/3Xcdt+PngasRrYT5XgD+PrGNbY0oTzHDiLDcu5WrwVCXtOEmccqliau49Bo9owl+3MbpufColVH
JorYOCwYq4MH33Su/rSDEi9Rx1w1bVCxj7O2jqVrRLquw3Nt/II9zyhF2UX7xVQ/KXBMgewo5wtc
u2M4PUg7xOQLiA1z2b+KpesL6aF96T9WdmpEceFtc0OdYPqSxhUS6axRyeGFYduP1PE45ljhh3yi
Vvwfe2eSXDmyZuetaAN4ht6B6e17MtgzJjCSQaLvHI0DPtI2tA/tQDupldSHqCeregOZTHNNrmVE
ZkSSlxfe/Oec70z1fIlH9MAqnEyiiiZi/jBvW3Mw2IDb9mwZFHAsempGXQynRJCrYVTtkrw8MBLp
LwXq7MGeoy+ARmv8UoiqDqSJ1vFX1VIlpxzc4lSV426XuOpNEVewn7pbLbSHKDaO0PSKeFOAAOaZ
JsoVtObVtqYrB/DnWKb3TYPr1mRKte5bseRIEsbHQ33fpuXVhZnPrlBluBgEBODHMjPnzewbZx+r
GCEuzlATtoZJhsmFOxon1BheQd+4Yj2Y9YFNqv0PZNv/hwL930LNC9zl/5xqXv+v/9l//7c///bf
/8eR6aj8/pd48/JH/yPfDAPIDd1ggQCxlLsuuOL/HXA2gn9wJ7MBBwEGduHSg9L5Jx3IMv8hHN8H
KiR8z7Qgsf1nwPkfjidMwd9nCw/idOD+vwScXSS4f0XWgCZa2KfQgQJYRD6B6n8NOItCef0iThEj
MDcFV8KLpLfopKge6JI5+9VWxm80MFS7jOilQFLDGmhwgYWdpoH2rnFhYNepW7Zg80gJoljxvbEc
d/2xHKb+IUBIGn0uei7L7TYUGTFAu5oeYuwEDOXmO7ZiTpspxJByvK/8iDymCwLAZP6ExU+9+m7b
b8LOnM8ML69Wl6ojDuOVLr3x+veB4zTCqcrC25GRDzynCPyLN7BYhaQnTxRXLdwXMswaZq/DLMpG
2fvwc3Tk4uaTufisWqsDVufd0Wa1UCkz+cJDOwAcV5NKtoCuuUvE94pd9djbLpgKhcODc6GX4rEL
kKcICxQi+ecLSdns8vf3OkknrIlGERklTygITmzF7o7cgLe1ahaFv9Q6bJAHw2/2YTWXj6bueOeD
8coFg/pmUZoXu6fNUTPMB5LgY1414H+opIS47S7mzqHcQfvIGE+a9j5O5bCxjOQ4uy2ufCMYDvg2
5aVSJcE6pmUY0tPnJBzaW6+S4FJoWqFi9qakHZ2by5ns768crKb3eYregczTg2Hvz3h200smhv2c
5ksKyQEUH4bnKmi/EI/bZ/jJq94D40Cux9wOY2z+QqjfBdwEVi7usUs6JCSq8hH0QvyAaeY+m3zj
kLiUjokyc7Z6+Vv0SEhtLC92kIvLgFHpkVQIkbu0fLPHBgRHQU3c3xfyI/72TcXYEChbG2/58hLK
yN1LbMNwLcoRm9xdb6TGBVH6Yuc+UElvsZq2lRiuZlC8Bcp+EcPYb9ih5VVSB7rcQQOasuJE/CCi
IDEO8kEGAQXef+vM2OSj88whjHYPV1+MRI+kBLPyQga/vEScbNeNBEoyFNrON2SpTtxMov2YMRlE
4Da4PgiivP/l15Ue90aZ3Wyu8ue/L97fxGjpXCIrloe/v4VzWh7NJNh1hkWwjIIFcmujnVxIrYe7
ss++B0Zlhzl2v4ThtNzF0yK5CZo8b/GLFj5DJkTnop/tU6oldsu2wRLYdZzS5rAZYU/39irwm/Ac
jvF/fRma0tijed395+/HhROcZZX9lo40aS9x5PXvizEm3dXO2Rmh/ZiMjmcq2cKKgI8DnWuSRnOx
C8n0pMHYOfSKtqlZjFtvjtNt37yHVnbVA/5IzpXoMW3jrB1PPXObd7dOvRwHDcE5VxjSu3KK4ehM
TLZs1bCbi37ayRZDVTeq8MpI5SJzjERGTYt62jiEL/gfhVeziHGK68XF7aqH0cnJ5veecTagwV/+
/lPQ+d4GKZjowKw5BS2Eb0ZKNSNppkkFzgEeYr4Zv6I+2iXo/PelToriZvtxt4sbDEZ2YxdX4imL
5aHJ9sKmkX1vZ2G2JiDJoGMgxGGaCLuULXGbnW3v3pOJR0OPsK8OrYJO094Yt1H+F6WMegOqGel5
J9SVod/w0T6MuRfezRa90cOemOKtCeDcWJk7nEvyII1X0NnWjsOuGua3gJtKiFS0TmYE30iR2uBL
42iZYHbqJYQUSEj1rooZKtT1q+NxE9IRj/PIBTjo8pXfRu22nMdzmS3+/LB9ZCBwqVyMba3pbbFj
wS4qiheP9ug1MA3ocmH0FXqk2OKrNouBkW7eHeCYrsqMmBVwaug3PYGuFim/YiBHTuTTaPuKRuZI
Ila+WMGdirO3cnjJ/KRD18zVmh6gjzmJ4JhvgsoqNk1t4jjpsgezpuW6Kf82ZkFDL+UZD2u4Viyc
TcejJubq2oNnrev+pDzvl1toTIfKuQo7e+jD6tgU0aNMMFlQRXOpnf6cDvIM6ZyYgxcXDO3Dhw5X
Ady2qMlfcVf9EgUdE92+kNtu7GmXGoqjnXsvBFOpH4wGNkCnYcPArUW6aJhdkPY1wCPPuOq028Og
jVeAs5JkOAAhe/Q7BsP0LuAwndx7EYX1chc6+xD0N0aPIOrkl1pCyqAFaSfJlWOqqZg+0IVrWPnG
7+ozBDkeZz9/RlSN1qmXfRbOSkSUrNsJVAWOmTRH5bjRgsV03kTrOSOlW2ifrP1vS0FEGmidD8f8
SgkTgDlg9p4k3BNk3N9ZhPF+tMgs0Y87p+F2XmK7SWW/QUAg8sVnQADCShLGyUnXt/uhQ0EuzYK4
ckCZtRiH6+B7w5WI5wWmHh4A6KbHzo7fxiS5GAEOlQz3YKrMj7H1uoMoJs4IE/mOAmrq4q0L4WHJ
YcQf3Z68moEJlmVGvyOBzBLAVG4zNG5bijZLWrLKdHqfzHU79hGrd7NsQehlWOynEzUhBndPl5MO
atMKr2cG/ZhY1hy/UkzyKo0LhBeaNtMAxhSgIN3ERyPDvmmZ7xkFlKRmFkxDhTzAaI9reLX2IbRs
BmJVVf4YCAb4s7HEG1sNAE7gO9Zi1QcRK0JsFddChTEGcKxntUfEFkGoXQ1euk8xt63tsOEcxuQ2
cF7krFlrAvuBYZ+E/W41eM7IjZRYVEVAEzSZnRRZcpEWu2s5GO2ZAT1FndUprYmqIen9rvOxfsqD
/oOFhrXVnYo9S/yPH9lIiKJG3uZmhDdyZ7s9JVqLkzqniJlQdMdlEW4SQN7+4NepdaX8h+S+suOt
Tz4zmgYadnptraZY6WudODHU3WHYl81C9a6pZLMwaFOOmKyg2Ye7vAckODF1fi56+5dLLXZCIQ2j
IX/eWkBUVoHialVU7anOzWotDBS9lPj6ymxndDqTUuphRvkZZ4YA2Iz+APmotwuAAQfjKUbAXMeK
CVVNhGLsfbmxdcWEq9flXbG8mBysoMSTOll+lbp1edemUXkXcjdc2ZoRT+GIYFsFM8Blz4/P5MAo
yEyiuyTA4hYtZRl9TfWBWV5jp76fnQwDS8+sgoFxLG17VUmWS8snDDLSLh0y5lrlL3gwg3MOM2SX
lCnO5zKhBvrVJxvljHmFJh6+kMU9xDM96Ry2XlJzHNbxr8kN/U2BLkrA1nz05vpRtv7ZmOsDBsPm
iFk4h7Az8DmMvixheZcuscanIjf3QIWcN3cYhkPjQBqwWObeQPEQm8nJolCffD+2y3LR8gfdn1py
nrDTame4krEVTN1DiGlhq6UzvLYcbdYKJNEpIWCiK2vaT0AAR2e6sxoJAJqCTAId8jQ2yr0wckdj
9fpTyk3/JNrqnrut92g1oPBMAx+v52U2hmaOiBCYP9DIvtUEO77i1n50LZMAv7Kd28Rln8Fvu4Up
X2ysAdKB0jfmKu3BKLL2ouyuvRDwADbQMBbNCXwNFNAeA7o7t6E3zmzvFgcygYojTcNHMvuhFpiZ
RvSIeXgGu7gOcF4c8675tFRKgEfWo3HuTNc4//0nRwYf0h4OoQCCH46B8zSF9O8Mk7cUoUuwFThd
gS3RyjwXCQwkqX/hKk7WVTiWO2qcTzgTvV8S83Nmsvbiq2v3Th2RnXeSO99ggMB2uIqSa1cxPIVK
3mxG0zw1vkX8OkRhYpt/ImjxnTmswqWTG4fF/JslgwXD1am3NNxBTVdQT8QimvUxrj5ZmfvS79rd
aAFnIX22APLgH7EITIXtb1s0XsIh6pA5FfAPe6RrrqQ9Npzt4WHuG32IHHAG1VARLAcioiZb3bgQ
YEZAAIT2Y2Sq3Rl1srMiN7vPwuQHVxspL9lEsDzN53qmQHisUfVwgqOFYRe4MzMmUR6jio2DrltY
Lvx9Vpe6rzAvz/F9VpHXzLM/jOZ9wjrw8VJpfJskA8jGf/WxXZzYdub18lDgjGOFGZnGkZ9h+L0V
9njHJSbdQidgo7kF853jm/ULkcgFV6mRvtzmQcMTtQfbQNgaznEEnyPTwz3T+2XCGDxQvuPwiRl+
EUFkDBvEguXXhE4VAbFrI31yWS7HmEhoYQw7s47HSyzb7cCMbisKsqgjHjNqvK3VDMNnZ6rRu3bQ
NGxAIhttwge1YRldO5gtreivAlWuc8YAClNF0oPmiSBO1LZuH5oueambTly9PP3nC7Ce9cDZCg6i
nyFg0+gBW0NyxFyA8SSzgoDnPS5DRkAYT+vizF0SYcyqEDe1IBTuVThEyhbW4IDQrczkbuzCT+S3
do+I/CUSpEGG80w/XfsxNTmXt+YmTXpWWIJk6ATfQ+iUezA2vuK0hrkHi7gVkF0spucQDZII5fiQ
lYIZt87vKfE5+H3C5G0a9n1K0EpnlXvCfnssHfCrrpnR+8iPbEUSnsrZsc/OKJ2/J6PB1IJIb1nd
G72/wS51I7VzMmzpshNf0RC8U/F28lvzt0sQ1hh/yZYvPZaYinvRk7MOCPX6uBGM0fzDt7fujPEe
RW7iXDoi3YNBm3oG616H161U3oMZkYUKEj51VYZ+C0N+xX+Erzj5hhiM092O5crK1XastY2HfV6w
qiO4RBlwJ4m2orXvKwpSOPnZOSDzc0580bSzKz0GByvHBtpg7d26Bqh6xNcTKJkbP0AeBFexSdUS
K05smRtdZms4ItNe9Jz12jFhsvdmlVzJg9zDo2oSALKBY+DDeOkKj1IaDNsURNIvz+Cl0cTI83w3
dm6wbhUdpSHmcxAvC5QzHHedsJ5lCqHH4H6IXGM3pKUwzpm1OZ5sA73sx+5j3qSKij8ZNhhVMaoh
eOBzAMOFis7qmzhkyPX5b4SsK72IR+UlDjgE6bL6RlGNT0thbh21IxNdFDlMsvEmK2AGs75RktxS
623ONV8JnanTfGHKjE8OSDSQJWvc+SWMSHOkNKE3magMmfgiBvNqwRjx5+TLE7jALb99nQ0S0QXQ
uE1WOvSEgETXbv0rHAges3yRbPNksTMmlqtSeLswiopzl0D96NXSv5SbR1TJ9r7yaLeMEDTUUFGr
MFn5Hp5vuzVrT+FXaDALCqt9xprDuy8f0jTdZqYmrcmRKYxKDqzVWzTv07lTD73Sz23Z2GeEh1el
IWvXdWesCzE0a7MmyCfD4Kntu69ZB3c9TNsmGeajS5LXQgrcOwaj3qTM3x1lvbkNBvayrryd3/Co
TDFfCZ7dfM8B9aBV/kfYRc79xPmqGIdsRog60JXD62S5JCBNm1m/50FvIgbDUOfQWxF+Gx6ymBn4
VGEUDXy9AApOdeqFOzvSD0WdEUoZmsOYzFy5PiqND9MPrQ0ejIcKaw5aFHMoL5n2DTUgNmdOAByo
CvbcPGNL5m0f6xedZI+1r84gtwiz8dD4wcDGKN/pJhr3rTafajMBnWr9LgXZDaRY3ABLoi+ipyQm
lzIZ2Fo7QFuuru9cnLwEDkifxyNSVWElG+iw6EuPfkaZn3K+Y8O5z3Lv1Rh/PEpl2V0PbuHd+6Ho
9yIlZG/gyylBurTtyIPiqF0HSaj33ezE1ob/wY/uu0B+xRMN4hwQCrTkIV+lFelkNL4lxQGVJyWj
MGNDTtj0Dzmoany+/jd5ebHk0aKNF3TdGlV9gUXIVWohk1bcdsaUXG6+uKxrRBeYWSVzFXx7nFpx
EGSKCYvnKShYKT0y1L9uksD5YsrJWmiRWPBy92Xs5mlvlaLC70Qxe0BaRmXMLqMC5CuQtcGI79xZ
3LkDS8ss4z+6bCAk+467XgF+8PZkpx8bVHBz6XcBdIhfRwT0FjNLPm6NBv2eIjZxjBoN/VghdWF3
3JZGfnFooj0nxsg7Zg2/PItlNQeCt40Km9wInmJgOx3YGEP/RJ0o1k0DDMEEt7iuPMxSeQiTTBrM
SFxuqlkmiCsxPsaSiHw/MnNb2VbMtQ3fatyL3cRHOqqzre11C/raP1WC4vvhd6f1oYs93l0PFEmd
XM32RFi0I9i4zfLxWE8B1KL5MC/GocpNQ26E9QsUjGyV8aPI6k5tTJcP1oxTHL+vWMUxAOaxMTB1
O5yK8KSyzYWgbi+EqTMuy1OW3GMlfwook5TOB2/sxhu9GfGrovxSlPgDnFafzYyRJiujG6dnQ+ff
VvZqGO6HE+PLNRf3Z2LBGmvQUsOS5JDX1O9jib7WWP3e6et3luD7lL3jzDi64OalQa8xQ4SrRTNJ
1//YXv8YKINDZfoaFj37a/OJlZbYRn8XWC9lFJ9N98sDsOJ5+klm/cGCwW7Jfj419riXJVguwxl3
bRxvCF7qQbEnuiDpdPJNtuqQJOqtXSp17Em9ppAsNmnbrqcaMnarQsiZJlhzQcrVgzooq/GnNglZ
YZV6T0Kf0Pxgr8wmGk8BNpzOHc1NyJT3JMfo0vvGQ96pZJPYqf9uxt+4uxi9bYqmxK6ZeS+Ydo5u
m/60rvzUKYFoNz+RTAKhVf7OC34Cpv87q1Ddlcm4wcGNjaFkVaVE7Ot4xt7ShfowePE9owP7Eubk
rw3I0yyBxArhEjn2Kz9keMB9eynDj9CiOxcpFYRWAWMNakS1jlvrMxkJwjXLZ6Zx1b1OOtIpDYdU
nty6gmnRyhxUfcPMOLH+DKVIVhnRRD68CbRCBdDP1RlzUqwl0Lu//MYyt5q2cNf50VP6kC7y/1xW
P4bM1Ukl5lmyS+Ksb86R5z2mdoSzP+Hn2SCw23K887F7A8MgdeZcKgBahxk2+l7xcaLE631qXuLB
xUge54+d8Z0OBmOc0CCTvxQzRdzKM667VdyewS49ibL9dgrr0erKqzFz2xPpYayiqxpYI7Mp3VU6
OFv0CPIRSW4u/SLjNBH/idYU5jLiT8afkeE4I4ULmOpHYLC0RHTbMo9v/URqs+5HtbHsBdQ9H4QT
v+SIvHP0nCXcfPlrz4mrLpZt3dUww9gDqv3fr1WOwQ+Z1UBWL0ag9qHLSLRyZHlhn37yUlzJRA1X
jg2kIKpAnONjv2Z58uGDoYA4Ov7GNfERW+Nl9tiootI5lIX1Ho6h2pS1926Mxoc30xqYV0zXIO3B
PAXZB2edq4wqhpNqHhbe/zB1ROmm/rWp85OS5tnLrINMln1J1sizLrEtC/RH1T7SOnbwO6kPEu9z
qlIoowE+CkmodHq3KYzDF/xaZVm4yVJ2md4Kby0MR9BK1JO3+jPI4l810Tcz498p7sdN1G+7nIxJ
6B5dzJc+0llJ+08VE5IWJnjuHOClWfco9a06W+R7SCjchK4YB0Xx90xuM+8pLIXDN9CeA2iq3tBP
DAiJyp+Y/XmZVL8BYMZrJGOU/6JjMy0+28mhxRof/Mosi5Pwho/JbU5Z0TzrzqIFe+6f58UFLeKb
W8a/KoMkruEXW6JVrPdh8wdd+8is3T7UFpj49jaoDi+0zIG3ePQhONwe0wDOkaRGxMBOuqqM8aGY
OHlgacVszEkrcTWDY9vH8VSxWaQOZqF4evRRsb1Sv7gGzX8tO+oqgWnbMMsjLQW+3ftVM+3wJ1j2
s7rjuIYFxr51RUcRxvScz+5jkRhcI4HGteW+CGlsZgL15cTtuy/6d36O2DgS7mY2/HRJU7XRmJh9
Q7SAATBcgpXKVyzIxVctiVA6G3GV53DKP7nccCOCPJHm0SfihkfMoD2G0eRsiOlCogVuJ3OIv11F
Wzr1BVRpfoiwffMMjHU+lwPywHeDnXDo0vraN4A3UNbGMLyXGMkJunEWD40PnOpR4b4yoCz2ZVHD
G7C4agDZ4fa+defijxU7ULgwsTZTffVE8WY7Dz3nNAO+NFYLhhatwgk8pTfKrulz8AiS2vYJ1hLn
/Ng/1zE8wOSMHftl5iS0Kkuw8pleji8QJUtfIhjSSqLy6k8iB74fRlmdb2+Iw10pba/XeiRUBw8B
GGCGbb2tCH28RQCMTlqTOGjZJ8YxfHVsgC5VdZil/mQ+LraZZ20CY8kE40BeETv01mUxMJt1svXA
TQi8Qf0GZiNdVwZCGdDbkx9X5KG78KrzKuW2E/nrSIjo0I3GxiYnGixVjLhpLonNicMw8WOLnqEt
yok09YOzXFXS5E1iI6SZoP6C1uXe5QMzgYHpaxhxw48LxcUfGNuuK7KPtLNvUIIYZbHdZr7pHFHn
95UbHpIZQwezqN9t+qUCxRu0MM+sT8eZiOKK56IkktlkpxbjZJi6GaFeUnZQMREqQe8W5HHgLkKt
ouZt3QU+yVnTPRBaeWqK5ggs9Sm0p18ob+aesEaYvtiUqIHLfhF1DPujby513D04xQnBfr1gYabY
uuAIvYVt8A7c6MC3thdxMYOQKREKQBv3osjXkTlxZ/f0ltvuTpkD33VxjQuomZHaBss+I0crwh6U
PdS982GmYFT6mVaBmkNbGWGDqVkuiVbS00FobF8Jfjvkj9VGTPQ9WrBX7GXCr+9HhIiVV+iDsBR/
gg+0HqLHLGbZL1V4ISp1Sjr2/RKWLhgB6xEdcu36gNbKflPZ4mP5qCdu9QC/UW9qxX0A92eU6hv4
2R3oh/cwy/4YDfw3F7uWbeo/DFUoUYvjxxjv4Z5Z6ym0ez79eYQZzlRYeuM/VcTGSorLi7A6IXBw
Mm1fJo8QoyRdIiKmPd5ro2QCLKwod7MFqtAp37Q3kR21EHnwzdSbbHC2OZKaiUFu3VAIzUhi/LBs
xYgE0OjGZ+/HZwvFvC0ZeOcs4X3KwtCMJNDJityYIp0p2AY6EN5lMwfh1qqinUvObp3K6iHqND8T
xFfxWZjUBNPgxREseTIVRv+akSfKWXY/xya+d5+CnRYDab94uozMeQo6TtKJG93SDH+bbpKngWod
wy95JCFSYEN47d0gXyumvLsYW2+FTYswgP5QWEl1bD3mFaUeve2xL8j6FAbGs8ug3EqOjtW9l/ox
bUKur9R46KIzNlIgKU3BvV/l9o4rhYW9dv727XvT748DXCoDoyj5DQ/0Tfi0cAfmttpXGRFwJDK0
WyeRHKywefAulfAfsModVGsy85yRsDrf/6rbhZDggTobE6jH9j6oe3Gw/FUaepzXTSdYuSwYK1PO
LBqZfZ4MJyPkMx2l7bpHq0ErdgrcmobnoBR4NzsvBjpqqo/Y5QGfqOlYJaasdyExajTzat9oOJta
uMvMqzlGBnmGZq4d0l8E1ycEZLRZklfWsWCmsGl1ekTvZGI8vaTDuB+sArIqkUAg7R96DmhxhFKi
BLEBUO0D/FGWtElt+wHMeZkfWmIaa+avCdSwRx3TzJRij45NYkNONV4VAzPPiw+ATTl695jvWpKL
Qc0F2sqYQfBchm23c1TwLHV0oDDwyn/+J567axWxwSUFb0bXHtMGRz9z0jzg2BFz34hs9EuHJ9on
/hxBK2gctR9GUOVJkrw0Y3pvL7uC5Iibz1N3oMV0WpOsf5kL/dBbPZtv9YOx7ASn824Q/AAx2Zkw
FpApqrjst/YyIuNklXniMpK5WcIN4Fw4wovWEuu2gNUh4Uituv4hSfDlDwkYJ6WrT0e3D1E/PeUV
Rv+ZATfuqL0IgvfJwv4vbEkkmbmfTmht52DuuhbR3tw/NMJ4S4r+7IXFbzM3KFYKqncXm1HbhazF
mHUs7LPjnByRZVhPLGQ7NdyCNMLi7tylfIo0GOa9E3r9jtCKwIGBSObH2BIVRL+6Ex84ll+LRt2N
y9w+K+SF9P528PDNTIy69HjMsj7CvupfMXnubA4eKyV3YpAXW0cQ2Ib69+DGJw8dgnmj91LBx9R4
lMPEuiRzeoe16eZEnFbMuKYOOU/ZF4fi3AAuIdC8DcBAJAwaVk5DpdaYWC/KN9UG+jJ4C4cMXEAh
0gwVYxWXDNixzZydhr3amV5APrzSmLqEMu9mtLJI1U99PVzyhD2oyCmuUAoKKd1kzBz7D+2J95b8
JODO+GRl/buXip4DSPiVNMk9KKJ005hg5g1iJ+OMxzFyv7Enh1iIC29hftxcN5FgUhnDya4/FTkF
jpEd/MqH/bTuFsm5zVymZghPfd1j5LSYpfsDWdw5LG6e1yOOOX624KXFagiuBJyerX5pCLc023AY
MUUL6Inx1FPArGhlfxmCaRmiQbrDr7WewD+sp6aA7++LYuOkwB4mx9wkrcbWs3dimBMlrrxd6AEC
TJcdjooEbsvmVQFIiKBgbjj4gH33e3pnuWyM2Y9w9BNHturk1/M1Muv8MkYBn/q07TYj2bSVWYVH
vQzbjGEEhKAIzfQzoNBQ47eZMRJoRjOMNDKKimC3E3rymViu8Gt+SmX9Xuy+viGfKru5mBw7l0l0
tbJ8OD1L/Zod8pWOCUQYXxEqaY4ihI1rd7/TlmhuCucPfMhpJuiNa657pSoSNmNR0D+FLXtaejat
FuWK9gXCaSt8qL/8itsfkTpOY1nzWYsHMqDZvszs+8h2D7KQR03dBiNWLAQCCJxGoKuKc2kwUdLj
o8fuj8pHZ3MseLr58NWF9Xvg7wGs+qOr8pT5EAc6qz2hwXEJCumIAG/lle4pTBXhwqVJjSCUU6H3
TnN0CeM3KGQTc8GZCU3kvftNjs/6oRXiA0ml3YbYEqhRxoyXVqyajest4k8EXAkrFzDbXe5zJ56D
tjxxWf4tUKcsbcrHwQ3FFUYh83FnV0T+TygasoU4WODbVcWOSdx4teP4KzUme8VZwt5H8MMqwUba
4yFPKSi4OXQ7MSfAaNITxuHTsTU1nU+d4W6HxHrA7wBQh2T2LxRMIh3PYTvqo9P3/V53wTt3ypwM
e/5pwwZOE2XvBmq0V7Tab8kcpWtvfsK55e/HdiIhm4vdXNGcxGH1CIgh2lZCM2SJPihxggXhYhu0
bEANqJU+uHc4IuE7v0cPakMRmBXiWYkpKICtQJsEB2ESN6QxJ567NM43lGxXO7wHf8DcTmt6Sytc
fCUZavMhjqW3cTumWlIH8sql36+76BSJ6jn2y1sTRf1GTUiNYs4ZoBWgkEjtbfrW+sHUVVBQrN65
x/GTTTqGBGWz1+F7FpKHtqA+EkKPPoWjJvRNXImGJXMALcYbLefO2azqX0iCK4FYL/DJnXLbfWaf
Zpvthht2pI+qNf/MlKbtWtM4Vm37Oi6lNYPQxxiezkK9Ppnxr3KifyGoievgr69z3V4REqHhe4G9
dgl9b5j2p1u7zeBM3lfwHQRuS46Z0KdjzfyIZAm8Mo4NtSN2OcFXx2BgBn4D9HnsfRd9oG5/X8Qw
cKBNVp2sX62Z21hVAu0M0vzJd3suf70Hgsb2/nSZVLtpphglCz2980eklU7Hf4LCePV11t80k8JV
t1PC+GwjSl8oC3y2jPmdSy8xcyGfpoDgbKEYOc9x/wVdS2yjpn9Vc/tIx+Z6lMlrgqK2KdP5jWxa
j6iuQixRo9LbuJ0M1FOmdvQpdCgKxrSVNQ91yyhpluIOY4Z7SxTSiFMV9QbP7hkW/3WBiJUcNRvH
OHV66o5SRJfEsQEl6m8TKlbpfpBe+Db8+A1Xyavrcs539YcOvStixH60zW2OA4p2k1vasjFOBWEv
5quIh0ed9AcvrM8h7RwbP6MbUoJHZxH0arvdcPXAEfMWZuThZt7JSbmP6Fc/ZT+9dXmEf3DCcRMp
APBkM8wE4w8eHG7jCfXtmJuwaLZ3wLC72WYKXBjflsOBQ9fdNc6e+7anoSa2wgtcox8/lA9THVTY
QcVTU6GSMmKPuOQda+S6jlHMwZSJjeFqlAygPzxw86vRM/YJA547ktWbcnIVnSX1WwK2bOUE7oeZ
mHz+Ryxec8bERc4JWamuZ5uqEwaE1qaJCO5XqbuRtcR4JAUUZPDYlCe6RNoGND2YOJxTD5SywPBw
3B+AOUtdJVnMmmLms+VED9ibvduME9mZLQe1mZ0EOJpE4WcTRyrccbD7IJWcf7FUvdeNcdAj9sGh
fylLpdeuzN+AnWe7PkevUcNda9WPcfTLCQiBlGP8UXSKuY6UGwH3jsXtNeBzvTwJxRhrkpDOm0ke
NrWBLbDCEAx1SUWJZEe/wVmYPWtCMXyWwOXJ6s400gSbWLCLRxxghubJneQf/AMJt1/jpYJH7gzV
sW7++PqQGuHSO4lDI8brjajkXolqfM8bn3oZmlBK6C2Ap0o8To2vbB6l8tOQtOdw5AhkiOcGHblN
m0OjphbEeHynygHg+Zy/tT59fJz0cE4qkI/pYL+4iX42R3+H1/imZq6JU/3ZdwsygokpkAo97fqA
z4eqepLkHIHRI5spekrihFtTejBrLLKJpX4azQV2pnBgRqwnbVUclQ16ahTmnWU7dDaQdleYUME1
M7AKJQ9A2RwT0VLxl3v3vVM/jG72SqfQ00zKCDmFGg5CsbQFub9dGTQ0E/onxJeTrc2zsoHuEa1K
MKDt0ujJb9QH2J7fTaZh4xIG65ufgdk5UK17En9oIxuD0+AK/kInmvdKFLcmGx5Sh8EkNMtp5j0Z
g+bfmTuz3uax7Fz/lUbfs8B5ANIBjkhKomZblmzrhvDIeZ756/OwOqeRzkWQAMHBuahCfeXPsiyS
e6+91vs+rwjxpgBR0lg8DI6EFc0K3wT1VLQMQZOuWet0+ineAEwiXZztpCOdr6fHgZAdQ7yFlvzP
Trn5xtpz6CrtkFjiV4RQH5U/3iSb0KhyiINNCh6Lw/E2CONT2tM1jHsEudlQfwYS+CS6qYNhDGQ9
NFsWsMyurGETNs2XgivS1KUP9GkcKAd6U2QuUvDo33WVnFT2nDYQbrpKFW3qkKAV+v4ygqBzlHUX
QzPPPfLjXADpHcLAxYBtMYFXD6PQwTyVpyc97f1dPzLeJNNTdEe2RgQMvS0NzbduxJApW3pFDYSs
LWgk8mql+C0WUskVyTw4EBXwSKx22shGixKTiZHATt5LDPZT7ReO3bXWw8EGR9oQj/pjMFJYVSMI
80zMSNmJJq+r3oOgPY8D9iIUFVAyJf1JKbtPJCsHyAI3xco5pQHV8UtMUklH0o0e5j+DBR0ATdTG
YMK60io+rYC4gwQuEC11fVNzKcf0PgjBQclVB2Stup1yYxfUEpCOCIBCXCnHUs5cWQVsarbBt58W
HPJIrixynduRcQPnxXhtjGK9yadmiUPKwFgI8alLWLFRL/7MGdY7JYp3c1d7hCw8Gy0YNaBUB9A/
xrkOp42vJtYq5Oax23lkJipPDwDFg5c3PcmWQ3hkBpwy8xh+qN9xlRP8xyip3DEQ0+xUX+6UCV65
8O3389Mg8cDm0LYpGqKluDEwigYnJuPWrquT2pH6Jx/2m22YJHgv+m8ZqHcRxkscwbTpJ5h3tIa3
HCfRm5CkrEwi30PZZ2nMytL24k8Zq6lu/Whq/SvSuVci4RgWwMNEOaTrKSyRbjFGWd1K31HAFBsG
JgCgFpVIx3YLMcZ/nkABhTnY7xHa6laEEspRpeCsPC1hCjpqNWHSbORHoD+VJTsVfaeK3WCqHxaf
wj7XgQPGSkR66BhfpDl7lIgMEkAZa2SS7XHiaYLenAKoMXf1yGOVdTOA+VnFxMZvZBi4SxXoGbav
Wpc4w4IT9PGGgfOSOppu9AArQmRkIIPM3LG0HMmFDsIZqpM1EhRszP6mkatDSbui+QwIJNCHTgAc
JyMoGzmblACEXb35iCbrqzGLJZtMcEo9P9Ws7AJuDh0d9CpMxnessHabir/EQVNTyd9q3t+LEDBi
bW5a/DkdLQShTdbATpmxQ6PeUc6hNoVlTHE9HY3unGGBRB1B5KJo1RtIJ+VTZ4Fg4ay+qWfrwxTN
m1al4rbR01vUVk851le7L/FHJB0HManTiFxOI5scbrT05t1acJxTU1zDkZHuZMjnUmR4Uo3gS+hf
obFOX3VWTCb59aGdkjtlGUdD1nEXYFoxdQgl+OqAuGcFbfxMRweGklrI63pDKArZfl0/bDM62kzc
8YaazVfSGj/JRBdMi9QvK48/pRSRetHGb5WB4nTI6I3Qtv/tuw+zNw+mQD5FqXqVlARroBTPlZjj
rVWWdGNZ0G28LPlaMXsPDFF3KJX8IValfEuYv8hJ9VaGEzkCUX8vAU8QyIIyUit0QnqIs+ODBqU/
d+i31OkcsFF2DCB9f6uqIzIEhPsrpR6qVSWc/QF6st9JQFXROpzm2VxVqXJR/XDaVrV4Eyz1A4Pv
QrtL86V/ESMelp/yLIzcnL1DDbSD1E8vhaDGS+olzXySfOL+At2AZEoTL40038tcJbclTQ8SiWy5
VHwIGbaxRMQXQeM6aa8FTKFNKCLSYTSGgqAHOZ3Um1aMEK0Eyqb3rddeHgQiw6pLMTE9GFtyCuoU
c/P8o7UkvTd9vK16iN6tOG0JgZbBOps/GK6/+We0aYCK88UfMCsHLUF/cpDirxSwrFQ4zxs5fhLk
0gvGznDNrrmFbea0QXVrWWvpIQU0aO5lAhsrt4x3NfYfncQMa/mPSk7OonBOxShFWItTY2CaRCYM
W7b/xLGJbENRuDCIeASqMw7yOeuY1qWydelH+up0j85yxqGEyi+Pq1s+Vxet0w5BVu4EcTrXqcZB
WlLwiSPlbvRxX5X+ez9Ep7qLUaCSSoVi1ZnJrqAxLFg7ckFiweTq9KSo9IGnCuMJ7eZRzNSe2sNu
OmutRTMCCUKtfSqvWldfZoW+dwohNWxrm8hNKA4Vnmu2YkUnotPHeQOFLVY4gUp5pdi3JMXFM5p8
g9h9+zO2h6Jr7cISgqeWKbQjtcW9VMofKaLBgq/4VO/SDEPh2I3lNkRqgFSP/ORhfBeNamfg0ydy
jGOwFqF7rSbVTRQUcXFHMr1sJDupSQe7UseLuKShRFrNDimrH2owYfETBDdNzWQjN8ZPa5hItzPm
C0LAm+WEx6sEGbpxtax2sTRuheqR0vT2tGC4JEb53QUIJEyDzxKICcM8YjB9YqGSigSKpowZP+lf
CjExblFQmGIlI5CSgxoCtsDl9HW0xOHWWApHHmoDJy8t/HIWWnS2ga5NyVlud52cPhelctM7eEcS
vDXjarQT8+mCukxOuaTKIUmayMuJLIKTJr5rYQUeCsDuqjK1d0jGPUOB9M3g1LnK8IRTS8MICjkh
2wVXHb9F9iWNjQ2DR2QWX1UM/VFntCJhC2IobwDht15rktqe81c4FBKqRZc0XZA1bL2cfvKrUg7H
dkFvSyiy5F58GYW91iBsS4D3rzNLfKmWtjbfQ34D70MX+7tO7wo5iSNFMYnocnVlnIvGMGEaISde
WenAMVVQEGbPDr6MIrS2d0QoFHaaEmlVwK8StQEEhhHtU1ZxOg/z7IX4PIK+Gi6xKdauNKnkbqYZ
d0po7migcSgKGtkLG+7XnCMFNVKyLboQQbNkfPsLfh0e2Q7i5wYqBHvUkGXrMf4qm6GwLaKJv6hZ
0mi45Elp7cwO3Z2VXuSC0yV2EgYWFunXOeCeXHfrtvsuOuTczTSQxxfwFlnUqE0WQExJYxlFD9B3
/JK5R+QYHfeaYHVDNhwzRIBbi8qJPd3VNPmOFjN8MZGJrVJLE9ZBXYmeicQj5NYGOwF5odHA+OBr
3OmavutzZKYKiUJKlBHYmgQv0WgLTRceVQse/qR2v9JU0kIIddUru/TGDKm9CMGAQBYP3KoMl1ZU
BObXkJQ3eaRok5p4Y1opofX1zN0nDfK1ECuv9udDr48+gVwSW7xobAuxo2aYkF/jVd4Mg/aY0uIu
CCEnjnRTDuAK6oF0icWDS/YtRN5koN/Q6Q/6pSJX2xABawl4yZD3oWxs+6MJHLSt+ESM7o2Re4zt
triQ4nqCFiW8wV1l8fwCdu1K/OWuyZgYVv2HAnF1oozETIKVjBAFAFl8PomJRo88qnNejTdEoSE6
wZiu6wCCR+00lGRh5cijehfZ0DZqUw0gfCB/h9l80hew1qSzRJcUmr1S+x7jb4QZPjMLnQIR76PS
UJrA6H2IHYkeQ/syqGROcWBGYADmBIBoTvamdomkT7B8xbbQwDJBTaRvFELE0rqrGcgXE5UkTTHp
CjG5cayx5U2oZHsgb4rVoFhFibqOtfFlWZng6nwK4AkdpW2eZehdxoPWSeogAIQ4pIflis77txDG
ZHt0rH4M6nZFmt/0tqo3BZCgWJb9I/1IAof94THTmcO6A4SANdpWIz6AIOajgFK68OMQZTTxeDVg
OmSJ9T4r6XkkW9SSu7dhpO8LI0lcTpHNUA/Eu8CiqVBpBeovjTqXqwgYUg7E7RzP2zwQj0w/fiim
IBWZ1lebf056h65uFq+kFqI5Q/M3SICRNJVxdTT+cgkn1whqiHh0ICPjS8gukkpbADvCrvK5p3WT
n0nMnsei98tYwkHqulmyONkROu0Y046tNrT8bEtmf5at+RDk7NFCwg5TTKbiDKCkHRl2HLDUhaVW
hjvT2Mm56IJhecN7MDimjF1boZtL86dKkzctzZ6zYm5dq/KbFXTptyyzjhyGL+LUrwOJXf6dGGPc
v+OFwevdKrlHWgbvgkaaKhlPOawh2sEKc6ZMjGnViLdaGy7BooZs/OQz0MqbWr9YI5IsruqtUbu3
XE9g8OW3ZEaOrphjQBQx+VXNqN1Rh69m4OG2ZMSf8PFCHM/1pdBcuBFvQFRMx5i2qHk30sCPnqXs
bNRlto4S0me1cteO9UYe6mM6f1l64y0/SLAUNIPzq1RIb4ZBV1aftLsUewjRXlFdJezA1UoC/TWG
oGNYf+gFSM06MhfVi6bfqvAGi/W54ejbd9Q14SIuRz1li63hiF3hQR56iiY+2W4f+vNPPReu0Ujb
qeUAE39Tu2QMcJqlpU3lisVdCM/aPO+LZWhWJ9cJy61ioCUIltIURc/YW++yvMDDlWqr561F62Pl
p2Au8VIsDRf2JrnQdpglgY8pDPPbCwlpkZ2wZxs6CmMaOGsfkim9RC5CTDGhkdVT1HrsQlzC/czD
vyg9egnSUsxuFGCK02ETzER7pCLGjtg6qoCW1SrIbBW7CmmVbK6+eaTWNJxMhggNccZAB037cB+0
DHuHPuq21dQ8urL6lHsNiRdbYAIt89AwkTJJKnVkohNQ0PPO2pRcYuVABQzmVORthsBXlYE+t5CE
V2W2YthW9BDZdMZuGAGKQ3VCGvrM3b4vxWiX1TVgL+IxiHRgW481ErLT1usZm5tEQspBfdO8WYYv
5Ev5BgPTuyYomyBpzmAZgnXli++6GN6M5QE2Jlw7nQonCY9Enev0i+R9POvZXuG+x0ks/ww+Q1Nl
X0yc8FQucgyh3ZJE7WT0JnN+VsYEnowUN99Dmr5iLTFIYWNpZYbXrNoaNfG06838hjcV2ZgJCx76
FK2tbIsPcRuhiPJVpbK7Or/Su10NqrKKWwB/5cBck772G7Ui59Q6e+64oNRHzJAx8tMwZxJOKsUx
Bi2YT8qbT3KcIxBxUbKJr+BKn9tIvE+I0TrajFLV7OPOfC0QhePgIkEjE75GkS8QxQEfM8EAOHAf
AB3CeCrefSYNgDfV58qaznrFcVhULlqVv0a58kKxtw8WtGqcZluJNurioR5lphGWzgymR09B37zC
v/xZSo2OZjl5bnUQa0OGOYfDK76daLDF1NorrBds7tWbHvI0Gj1NFT4eqlqeSOzGsPTJFdbHbwja
rMIjaU6ShIyll9FLFwgEmpa9zMwx17VZgT5Td3u4M3YdkJWWNmWyGUI8AtVQn/PefGKLknDhNTgo
uSQi4/JVquY30rrJJhSoFg2kyho9YQ6pnOQL3WP8hz1ale8drHk9gWY0VmCu9eCT0h1tEgXQKtbp
CPCm/E78bg0gYeI43fH23snixu9NoBvZSI4ylFsmr3lTk2xVtdflCk1IDAHx3I0RzI38Z96fIDDH
5UNEPNcWIj8zmknygLGVRIT81sFviZ4ByXswAQcjyqWYLqManSuNvBhiXWhkg69d1uAqnwYOr4iM
CmQSE3LoRd1yJQNWQPbJNjFDDOFGDef5B67kTzTL1b5K8sZF/3DuBQ66gubkem/nosiLcKQlcgUu
cPkyLhm7sLZETvTBafTHqww9AZIWLj3tCkcwsCed8DUyPI9jM9z7Xj2aC9VSnj6iHpe4GphblphT
WKWMJwPrKgwcRg2kiURsSUgFnGlZKPvoofSKbJOoSbpPJBR2FeWnJFsrcsNsEN4RJRmARKrih1BI
Fx12GYaFGTv+YL7gq5Ww5OU/kAAfuqzJ4HTz7xjwARA4z1SM8Coa/QegpN4OAkY2JU/oEPZ44A2i
aoiyAhFbyIRMGl4olAgdGpUBJs+TxspWFE9oy2QK/+FRt5T6aahcqJXjtcDhNRY0RB3sSYGwiKIx
tSjZrsr0ESeVepwl5SKqCxwPjGtI5HtBAgEI6PEQqcFjAAOzUolRACdLkCaeKibLS/pu8En71eCQ
d/bR0Vbpkyq/wKy/8E2dXdE/YArNYp33JyL/kCWMRbPuGkWhuU7/EPIToBDxQywJ55gEbnQdW/So
Geuiw8RY0UrW/N/Up22EemlEkhJv//xAU0oIQLUXivGHP9BgQYfbaPNXk0rathynD+ClazSoDOJF
+dpip1ZwOJBC/ufAISCyjgZeywB3ukIAGHcMhLdFr75QVuN+z2bqEQH4ZXdqZhVxUJY+KZr1bqYt
C/tAPx1eFZTfuJV/JB/vsWwNl0KfsYmzjY61fMgahnpJeq0EWkwKhzcYZs21ko1D0sGoVjAlFvpb
x5Rh1Vrtc9GNKGPC5L2Ws+zARJtslD0LxLIkauJ66hlvhiNiWrblslTVjTDrtOiMczBxv+mA4DCe
9g/4KLU7xgTzcb1ccoYIlbsDRcCuraL4wSop09tH6zS7HNJ7u+Rs4Da0TS0KTVPlxD755JKLI+KD
sKZPCwPOpGYH/K85FTJ5bpKvLs+KDasn8g/jgHOJmkVS6HKRRqLqyTlvKbGa3nS1rL/KDVWeHhWE
dfqBm8coUYMoOAc4DqfUv+OR3zPHxLKScZioops0B889eGt8nyxIkvmFqe/S69l1+aKmUC1YQnJb
9o1uLTem6tAhNWg7MYUN5j09ItI8apmRQ9pfCU7lDiz92Ckg5JlNsTOF+iZloVdOAw1c7Zq2iuiW
BkmZGjYLI71UUsp8A9fcLhO6ex1UzSol1YQ8MvSYLX16Wh9OZeQJQrgGUkOKNsZIt9zmzD/a/cRU
yWReDIu5WcjJ8bcYYF8dwHjQ04R4X6r6CwGQCKCU8Ibw0J2RD9NVYIgXITzsBdTKNNq5xvB3upI2
Y2a1bl0hb1nqKwQzQ2XCsJjjB60by47wLnAyQXYfqQR1qp3wis30NjTFoYzk3xQdOSKt5NvKc89C
PcIBJCduqUt/pFq7F0N09jP/g949CVy1tEcc7USCeewMZB8MmLuXsmfEpFgjAFfNfIz9bY76koiS
2MvL7ITPOIXCFyNEL6wLG8N5eVjMgQc7Bf+HmrJF0Zz85DA2XEFJEGsa+4rX7irGrsXMWYJ+xVI6
BE/9rGylkEGAtUAilskgzMGtKqkATAFkFj9pEHVQW2lzBCQ3jwPh5xGmJsUZGTd4U0pqml4/WcZY
r4vEeojIm52lElTVCYATEwLqZN8pCUtZLP+2pBOO3rLhh0r6UmfDJlOswS4RGgt+kjLiL7BxU/bb
mrE3m2iX59IbSq2PLGlCe9lvML7VEorTUeQ0RlCwksj70qJqQvqJzgjpdlXjzovHrmQzxqhuCP21
Kca9ERApvryUMIyg/AiQlupOdguWNnR4+1LiM1xE3GTZjA8BRWOVgYoGVZ/YbTFflTY681DkU0U7
vZsoiEtsrIxfAhN0Q/cQsszDk7GlsbIX4T23CoZXPOpYQIppsEczhYRY7Icq1W1I24y3uvi7neYD
bQgNDjuRkfVwLwqR3w8LShum2zHFrdRwc4UARDCUUa8IDek+CCldmTSPpQ+jROJHKywtbrMgO4h+
Vo5puh/EqzqXwK/RkfgcnjZSLt0GJb0NEMKTahnoeTEBTDSdviwCqT1ZD3EVxaljyBWjad5KTtwz
HdXI00IjRIqvH3K/P/UyhWc7IxMJ9ROONUbPJqJiTiDnXPNtizKvkMwfNrMnas+t3Ib0kUMMGJL6
mAJmB70BFIaclslfS32JbKhU8xWbJpVfMlY75MR2HZd7hBQu0IjXiQCiIPfvyNKQV4J/JtznhAr5
Yc7YyUQ8t7YpRpc6oNnD/hrZfXvAg/+YZGpEx7gIcUVYiLHxy0rcFPVAe5HAR8ufmalP4y421Cs2
GYz2lvSB+/yHGJ+DEKPLlOMaNjnTQc40dbzy9fg5oonm5rU+bXIi8Ow2QhnZPzpm1TaaHhqoskSA
Eudvxm062ROi+RXXuf//GFC4kBC/inKqoyBsm3/9l38nIzof7cc//cHN26idnrqfenr+abq0/dd/
4TuDn2L5m//dL/7l589XeZnKn7/99avo8nZ5tSAq8v8IELTE/wo9uIk+64+0/aj/87f8O3JQ+0NR
GHVbhioamiKRLfPXvww/Tfu3vwp8CaygZNE0VAxZNETlH8xBRf9D0jRTERWTu0aEyf8P5uDyJfSe
uihKmslOqkr/E+agpfwn5CC0QZWHfXmDuqbKuij/M3KQEUEYY5D8lQho8GavfMmepbdF7QxYelyV
ju5+Jzv6AvZ8kLZdtSo2KHC2xt7aTz/aof9uvfLSnPKX1GPW8h1/S462TV+QIRtfwx0dTvXRuJTf
HgMB19oCh/KCrepa+9nrv0P8hBRVdrBLneqJ9upHeFF/oy0+m4P8YYWA2xAOruR7/YInZiesG9c6
t066Zixvp15yl5/KAwDtp9hT1sWzbMtuepnc6okuVdE55kvmRluC3ax1fi6ehhundL7SPDHd34yH
7t561bNwVr7kHRKF9bBpD/omOWnrauM77RZFzo4AbVv/jS/Fjnd5UvZEPtyzZ4Ex/hd2uoL1xQkp
yredTid8BQt9IWLtqp3PD6WSPDPS2Yq3YDxXu9K6fHZH2gK8LAeKy7SzztOdj/DA7/BLytDa9yB9
73hUXW2fnxHnrcp1evVfZK/Y8Abtxn4h3M0FOXEQd8qB86tNLsTJfPF3YE/dwgarvoIR8YPPoe7c
8E3bFjtpDR7Gbbfd0X+qAbILe/9hbJONep1TZ3wKUziBK3/NFtcQ8mlHGMTg4/P3wyPqkuAzlfZK
bg97zetsQunW417hfY0Hto3MNt/bK3FSOJ4HetJv8yHbRk/lvoKus4q9agu/zabj5uGf4GOJvdAz
1tmW1NQ9+bUvzUM4ZUfzwk94tYCZrEQ39DhSmHzsySba6I7xrGypt+LvwLKF12Tfn4eN+TsdScPu
X61nZBavyr691meEThJRET2dmq3FG6WxtBVP0RqtiFNuOltaM9zdTTsEbo6lu9leOgtX7s+eCLgc
vcrWWEN0OfL9Dr6nVbDW98g+xLXBFdnAN3tnS1xVT/2FIwXAZuXEh7bgppxxG4LoQsjwMvqEra8J
ixSRJBz69WAz580+AUQ71YaRD6fS4yWzVyTKP8drFGZrggW+1+1LgEvzLudOEB8xpJu7R0Fq5Mp0
GQHZjYv8wu4N3kX1yI7zHgb5mSEClnYGpjxv3EYEWJBNQhQP7Q+m3vkBHkOwqjtYDW+dQR3f/gpI
uyeLM9Oe0x5GhFHZjsqxXV2+mjVpUqObb3FgO37DZMpWbv3TdNVunLypuMpsz//DbEN3i7S55gtW
2mq8pSD/7G1NrveIjM7m8N0FeybEAi0TWlKrOL9IH0LzzYRXiQmjRIGg4IDhRH8R3wZ9izpdiT14
zFO/Et9N6YrvgVzcvfURvBekoEbruTkLUF3Mbo02H+AyQpsVDkTqPHqNCMVvi/lDxr9b0CuHkPIT
OHgHyvkRqXSTKbKIC2ZDfGVwrD2j/+uiveWaB8Gd90QYq2t/pF6y88+B96RvwSqkNMzqPflnzfto
j6vMHZ6xmzhEYenhXpG21uximOEDpauqUzBKrzTliIN+YLWQ6K4NTup/+Uybme9eu3mbhZcRkjV4
Dze56/ydd3VvyMf8VmVe9tq9RjOxjPSE0M6B1FkNG/FYm7r9MBimMAe4J+Fa1+/oMyzxlS5CsWWC
hNgRPS34QzF35rfOcrR5U+h24k3WB6bN6Uq32NwO1+Fq3LkmdETs8dQ+A+ZvmC/gwNq1T4lzNTwG
lCQHo8gx19PwDXs0sJ4CwRlem1fxSYRHsEZb3wlrOkebTrC3CqHYN+FiPjfbbwtmJ610h35TecR3
bxxFAVzIW3XuUM02a80fjlLwjEri3AX2qK3yh9HdugzLamVsZD22ix7LwFdsU6xw9VaGFzmpzTV9
HtzJ1WFCGsfYqZJV+MLrvGFefQoNDWPcmlkSsd+Ufm5XHmXrqH9ip1hFDoxmiw6Rx2NHqxhKyqvC
KUjZVEQ9wCtH/5NGK/M4ZBx5CR1cGniOcCdPMHsHEc4xS86O0ZuYv0nnun1gWDHQOgeH5ldBclmV
X1p9s84a0Ue7zDqo4sYBPLSKzlrn9KN96113+MpogcXIFmzidaqV+hrM3/0R+zhnc9kJWGfccokO
Ym1kxopmkXUJo1Pw1K1bQnqmnpZdFIkXFnxY6Ch7sKvkdzVS13qSvQJNGo45YN0rZT9odKt38w0H
Q1Aa3uCUdvVpPpsnA5+00x4rEoQ5Kn3yr/aY7qaDf8b66VSfuCE9fhQXtbR1Nz2YCXpqVkqkvyzO
6iP0uk+kgsMeCdxl2Kp7uDco8Jg8JZcCCa9TvQ3aRdrSA3HkNb8roewSIjVGHfiLV+KWY7sfcqOB
sAy33KtlZEcQGIetZpLstqngpUU7f3a6YtvCaZHt4LvziJsaCbVAKpjtWBASEjaMzS7ccZNxN/dH
FS53vOq2kfNhbml2S8VaNzGb7Pz2IhY7prQozr/F2hbVzZ+l3P82bnvzU5w+sp/mz2r1H9Xr3+vV
f/zx/49iVgNe/V9wtCmIqWb/8n9+6+jrI//L8w9ixzT6+o+17fIKf69tZeMPFZiJZCIL1AxJNgFt
/720ldQ/VFkUAWprpirLpkZR+X9p2tIf1LOcMHBn0DlUJP0fla38hyyLmkTuM3NJEPmG8T+pbA3R
pH4ui3QKitz7/ttfDXTmssxboFDWSdmgyP7n0paJaa8rVbrJmTfGcw40ELddQnLDKpGNwZUTOuaJ
vjayaLjXWTA/dWG2gFX7u4yE+mgAQuZ82nO0wyiwaQTwxFAth2Twyd4CqgSv6TUdg+86SUyvmDMG
zNObPgkDsr4+titUOXchaBV681Bg9GH+LKxqPGVs1oRXSq6qzN9NzwuZSlncww5BaCcT6PvnH/Eb
WHYpRUsDmK+Ky7yGBCaGUzoIA6kzniqi4s/zVN/k+j6iBSD1DyTqYxSjgZouOSMymbx+QjlcifE3
v5+18g3dG0tEFRjn7+i4oQ2RKLNqhZIpLlLKxBp9jsSZhAPRIBqk7GO3TLD5ZKQlBkkMwg9sRNPT
9idVPN4sZBGJrm8rGggA2skhAg8S9Iy2U4v2f/4LZ2qzbkwm4WWyQDLx9DHNDXbIGcQNeCmLmeFQ
MejzCw+yzlkGXbHSdGa+8TjfUc2WKEgTbU6eFZrUUl+v0ZCUjMw45fch/KVZVZ99EWJSOsfmoY5x
4ZWIGXZgItfJYNa7Wmb5r+UJP6YvelPUI2GIe1xA5gKIojpRZVZMAnXR9kWj4sYmCBbgCYXTBLi3
ioCwU7QJMlpKpCbzErphGZIHUzxb+oKd25rp4GgcA8E7FCiOs0J1aGeoe7+XqETSAGq9+mh7FCYQ
TwZPbNv3Skk+NAT+fh+p2MEM14jS+iQmTIlhq5KH/luDQmN8lFzrmnRjhtTIKQ2lWc8KxYc4ts9Z
zXQLhQN8FzLmuVlpxDMIEUKElYkJPqITmIcgUKQDvYxlaUN7RcHeDCmAhp9QutMUDqTHMraLsNQ1
PY3+yBAR7iwXoxOIJw5Z+5WaAMayCU5+TEC4WBaEs1jnIwNTpAv2ZPEahnTVVMI68i5GxKRbpWvl
PSDbBgx5zovZA5PLwXiqG8ywPAKjYFaXVrZ+QHnvlWLwCl++M83xVxFhD2bfvPnVyKNE3BTt0VUE
Jv05xpOusXPi6wGkED7P7VsajfGhn1pv6pCAEO2JfLnHGKUP5DrGlip4pXwPY8GLe3BJaLHI7viM
I1JKofRtRxPChZ4DEyccMViQGec5ZaOjEVxkJhIjMTirBYNfQ+2Zr+nCXc+syUPG7hVW4eMRLdDz
B8pLjWfdr7RLjONtpcfqtxUrtsodFmEvZIDO9q7S1F0TadowEwfcLEgqYgrF/6LnSbwbfG17oboo
aa0/dVkB1UfIHkyoz5lcvjRF9gAeUO6bJoq2TdZpTmCZUFXmqnCR8EkOw8IzL1oR2DKKZrhTpYGM
zTT9nbNwn0HPWSfaIglMVOw6/jSuM61bgXzzD6aBdT3zDCnpIDXf1RzvGtkiWEktEG5KWGA4xOwR
o8PeMEMgZJNGLvaORTlc6jfEhxulMllGKb/WiRDFe5RyVGolwdIwF/J9qVI9MwmOVW7PpMaJKHCE
EkHCbvTZ+kx4Zld6tIQUDm9AYb+HgbxDYrAFqVwAk8ZDyhgDNNGcQwnurhamj9UMI9nCboXLMsH2
29WQegak96Xh9lUCylKHb8/7hg+Vr/VYgg9CH55/mLhla6OO3lkcR6h5RDM6GPiIECTETg6MU1+Q
hedTX/GeoVIOMtrNYlHdBZruxNbGylraJDA2SejMcev4ZemIpDC3eEgAeYPVpTuqC/Iva4ZGkA+z
GvLhXbme8fsOlqOrlbGDibVuG+Ym1Zjwv9PMkS7NnNzGRLoTv2xskTNQI0bRqwhxfihoTBqDMa1z
chiUEAu8kKCzJVnQg2qJ3qmdZVdpoWVLZgmwBgVYB05poi3QINmR5PokSwZvQoDAoJT+o8cWhelg
SsH8qQwSm/7ZEpiu4XE9zV37OqqQkZgIN4y4OpobenMh5Es6dAnBkB2jGxReUEqMe9irz0VG97dL
hyu8gx9iUxd1L6zMOOWc16KTWizoLNi6bQ4BmqJZ2sBH/yWC8TEXHbqDFBhNq1oPJkTd2rf0TZ7O
b9acfpP9i7RL2NFFtZzc61WemBC4N/R4CngZ7rsV03pRI53OklVewNqnx/AYaKDdW3N8VXsBXUQV
nha0cFVUL2ICRlGL7+WiSyfuOk/CekUOquTHuZ1PIRWzjMW4krs7eV/bWsDQajSUAKmq7Ac846u+
loinR19rzrqX1JHDtqRj8a3E3b9xdF7NsRprFP1FVJHD6+SoUT4jvVBHR1KToWlowq/3wi/2teva
lmag+wt7r53Qx0zN9J643UsOONxw41eThGdk9eAxUu4Xrl11w2nF8D+utwm5vceozQizw4WAF9K4
gJJAr1jII9taa0/u1lsVROZWEMSwC1lFiTEANZDH60C5+ugMVX+OrBQYOXdwX8IcGZDb5RkDHZzm
T1lDP53Ojg0EHaWS0CtN69zjb7Ch/Wnk8VXTmYc4jpODkbN+cQMUh3OV3/oof+1wXG88jTm54R2e
rSjDogNiFnKhvujCRICPOywt3R0kWQ5daBPk3aXVqujM+BjN32PETj9iHr9mPWbvdY83Efy0eRrx
17a00ZIrGhsITRspzr8jfl9XGdMZobbicWWg0OM3TlJOaLVkLqFzuyWKuRs6AbmVMYuYLjDsFcS2
i5HO1Gl1VSMztw4zcZEytfwDEvZwj+XiPW27j8FTLMnb+cnLF8tVokni0HcrnUKQQgaMw5Ko4DTv
9Dny3obZmkBqshiwjR5VoU/AbT2M75ENUWB6y9twfEwYVzXTTx4LhGnpWBC5OCxnUT9iQX+SXAWb
vMdbVEn13HhhsHb6AGncQN5mm6GXGhbHAlQAUGULUNcA/tEBm5yL137W1lsso79OEHBST+rJTQh4
I899XbN9ufAXQCuate2X3tG0l2wxORyJFiM/dQRczu37KKZ57WeLFMuBqWJqcHIzoCnPHm5ORq5n
p/gKyqA9OkXwLVyIXcVwQv40nrokvbjRJMhI8J6qoBn2EQQwPCETGVnmK8HPyBA95EmNZrPH09V7
CBBD9zuk0LiR6sKcwyXrjoMgzpQ+6uwvjiXnMrbJDw6mIpzIcpMArmXIajhDleTaQLuaoUGOVBPT
5on+rjJbnxJnwMTrs7pJAnmImweHquFmUKMT7pU+OSmMZgp4lr3hsXjUFkHtPVIjnFL9GY/Iu4GV
si4UlR3PGq56PIiVUH/F34SEqgN2dTDQXsIyC85QRezOycFSietpCHcW8uqHBKTJTlPw4y0eNsMQ
t7uSA5SygwINUYfou71O9p7bu2dTTe+stLAzlSkR1rFeRwNcDNQy4doGw7IzG/PFIFpgp/lIt35N
Atc8190h++5n6vykJCkRQYlLkjXLG5HAXymQUpPa+UYkVSKKHMvPUK3t1r8yxu8eTKzlecdRm3oj
d323s1hcbks82mDqsrcW4RtHqd5lziVEsLshgCXbp4bz0EjhPg7Gg0yvaUy2YpIP5iFVtP0YPEnR
GWK6dtQLU1yYa/cpbrKUs456wjSvdYiJ3/A0z020CEEzYmnh4p6gsiZEvDeEckbytTMY9ybTS1mx
XppAj19FCOCkYYLs8/w6CnL16D3nmgAijaZkQnS7leVPN+FuajOTmZprPc3F3wp73D5Qybe9CPw0
zn3mwzLN8mPiWV9NqhFQ+LOHgguBYET8DifwuA1CdnZN+uChNVs3PjQmPkmkiuw0kqpjyjaHIbBy
Cw5fgj9d5ShIPMIimkmxwmRnfiGyJdm7eXqXLUA+R/fygLIuPFhsJKLK7QB4WPO6n/Nk71vgnt1Y
54d210XOuIcIBrKv8DfaQLLUjO1DPy8rerfMn8ukfUUKvTei8cD5Pe7cZCKEHn/fiUznLM5+LSXG
tR8PHS1bzsepwC9iAY4xPblkvYLypRG4eWxSCU5EzVfQfRgT8zIE/YDWSgVIkohghPLASNFSDU65
kwpnbJG5ZLT1DpTwwMYAcZ4AVB994Z8Mt5pORkN+ET/SvufbQYqjXzvkPEsW2zo1bYavefykTFyq
SUaIgk6fG39uN57R3uzJuKdNBYrW76e9t6DxCqt+VgP7AS+bFt2NdYqXEWVqWp84yb6AZvwTVoLT
HOEwG24aw5QPBRWTv2sxjgWDdB+cwvmKaJuK8FSlNcfMupfNeHazlFkmXtHI2iUSKFeUu/rQyQz3
rk5/EpsFNUM0THYFjlWsWRmO1ZVNnv3GsHroFwhcNhxHVDU1WlCkfr9BRfSKLgpYf9GgD+FCsBug
A+x807+pnKWzBVBvbS9GN/ytnUT6oUvc532M/i+TsL3B61GBNaC5S0b+qHAMOOHtoWbndoT+tqps
llEzF20Pcoy3K0URSqjr7FjZJfGIGgRwDOjgnXW5XJdnsJzQzoKwupG084SWOMzpJ30eCsRfM59W
9mZl8mUIzL/E2Y4HRJjiKVLU5WCCNqmV1hd4XE9J0+2q3HPWvddgoMC5leUmX0qYhVslKax0/ptn
QGjFoO9xZJeX5MISUJaRd+msaeaUpWENOS0JQDVgxMXn3sCDPwfJT5v6CgaS3JdmR2XCTYVXUzDD
ZgddA5RmKyAR8arsC/bkcEodtI/j6KH6pvkZa0q5QIyE1mqEUGFdkJPIdoFYskcxu4+W61Kkwcgz
uYHbaNmiuJInxY6/sopeY3RwwGZpxYPT4+2VVZKg90i+W8OBp4fedi7Qk1WxuBIinZwCckvCMIcD
PfCzeuR7IE16DGYCsZS7j2f5LEkbaM9Zq+Dtli529BqetzYblkn+zazDfo8RG5Nd6IHULvxLYiIF
LcSS8GPJi4vNYnTrbg9xetqoHGoTaYZE8fwJa+OfSeCiPVzgTMVrouyj/QSiJZvwtuc0B74/tjiP
EVvFNdtVKxEAKgX2kjT/nMvC3g202yt3fDNqPk9iyeoNkekBU2wR1UdCHZkrw3UL8VuPsxRbphlL
NAx/21GfHi4qPjpk3T6jGs5oXualps1yDDmSrkIp82sYc/M0BcC2srC8ZJHax0IkFzM2/4bqIbXe
ZrO4DVX9lePSAVg233KByIIM1IL7B0aAwapPDxIIqoNb1CJbyjJxhMBnPIigGx9QL1t4iajmWmnv
8YQwc+9Kb6/bTSmQA2on/EH6mh16Ene17COA92V3MojLKfVfXl92MFU0XHSt1zorv+Tc/LFadpBQ
+L+0ODiTfbEpFPd+Zd7D2XjTFYuD1CfcdEnLGxiE8Cx0EW4z+1iZ8FMS7NGbiGFV5LgkOXvpw9zI
T8vkQ5KRhvKt5wPBGXvhIYTJelWDfKnZGhobgPjU0ELNgC5x+dYDrmcy19dl6Cz6VkZQiJZ7717D
tYWsLBCSK+NqD/69Bn6106H68eO4hdUzvM2Wfpz89Lvmot3oOQq3RVhiZVUmhz2wTDNTd3KQEffC
+R5TXZ/6Lhb4vyzmKlTHvGv9LgyRH/6/PoIBsVxFbV/Omxn9zTabxuZkcDrJNAJquXX8usSq23Dj
o46d/Bm8IMwmH82oF7Uf2rCuxrh8jS1HE6AtuvzSIvAgpoKcNbF8/xOt84i9aGhwRTrtOguNcDs3
n4njzOfCiM6QCdKDk/kPCZ7pdQPMY0XgcbJT9aC5FuKSb8s523zQYzDeJ9uAWtLP24Fkzp0fTe8d
0sv1GCTxuizdQ9ElO5N5/xj/JQiburJNo02YZnJjGi6yLOh9YB6abukt2vEAdpB/vflWJSUABJQ8
eFGwO0IAMr0nLzioQndbdBULb9UHYzS4B58r4oiX5hjgWxJJj15qfIIaSej96OEnL/r3tM/+BVb8
WxF6B909oV/kj2uOAtT16sma8E/qPN66GcAF5M7JgF61TBiU5fNwaTL8iXNuD7vawBNXAoarnxGY
ga+xK2s75OcSqRZGMDXDNe62Da7ZVYI/Y8949AcFAdhbtrB0ukBMR/KkSdYSaNNSx/jBi8XCL8Rn
FwDq3A5qQvxJX4SE7ssjoGXFT4PgjX3PbN7BU/y1S33uG/Wi8Q0woeG/xAcTWOVHDduJcz8OmM5W
PDB98R4O46/qicIyFy0/PuweMjSYkRzHaQ3vkFUru68JjyY4Pc3g1BmvSPr7XZ5wIk6Cxl9JDoB2
N3gUtIAqki2WbU6fAJJ9Xx5KWnmyECKwS11ZYMLqH1KnZnle6+7A4IQ5n8BQlFdkFQzmpqK9OYQ+
A+glq6dIlvUdnjjX8p+tHAQuesP6oOfyrWQ8aWNBD1JeBGIzmbwvj3O7hvrFztGOraPszrlR3mm8
KPBqhlIpOSuCVVcMnGntNHrXdwR4WdO3E+MyUwsxwfqXywybrg+AriEmrJiQXXUQvlYwPLXptQQt
WoRxpO2vE/UISD3Es761t0rwQEFjk29t6XvH/zn2zZdKjcyhRuthUtTu7WiyLsXfW0fqFOaHgVMB
tyFFX81eHxdb1lyU2Tlbp/WiZ0YwUM1h00Y9emtNdBm1CBJCuc5SgVNldMGpJT5AShT4QfZH2VYG
Fh6XidvDuu+hyh+T9NsDtkcZ0+54gry9/AOGq90y0MWqweFsxP200SBbSO9BPlvbT0OjgC846F1E
tbUCYr+l7NCchM0uyaigUg8ETzzH4RnG3KY0YI/RC99Ngc6viMZvm+uPX7opPHm2+4zjK+ccM+j6
/IWirSvEeqbisNNXM84/El+5OydOf9IGC7kYCrkuQjjLmMtJ3UMOMxB0UXAykq5pAJh3y12t/GcY
+O0uHad27YbZkalEsOGV2AQukuYWmzUJGjwRwWNJG7rm5//lPhAADrkVmszYimz6wNQ2ZoTnlfXE
BxLCuLeEuuDKYvFY4anKzBLp0vgnG7EuUN0hj1SUVVwNYAJz59TWTJIgLN7Clo4Rxzbznf6BlEUs
SiAnV0XgjtuYc1Llxa/W4IzbRht4IWlFyUZbYcNhtmpW9O6wr1e+q0FGeuS0Ou7z2M3d3rQaVL22
Mp61HYAshmyaRjNPvJcv2YR/UoMtshW+OUThLBfqS8obE7QByhnQZEAmB37uxSnKG/gsAosaIeeF
HtMQTKOp8qM98/SLmU7K8U+hX4tL7zPwwDzZWPaltfzswHhnHUyEhvbJxR2HCyxehegU23wH++Vg
dSQzEfRICmJMw/ER4TA/eo5T7DSZAAwNh4z9zIyxKN96Db1hXCCy0GOyMeLupHuDQDMjvY5Je8ar
9Nebixe1LOsq5XJOkvKMbJXapgXyu61yVErOsNDCh81oYMeB/7kvwzR68DuqARE3tEiJjVHr1fW8
tVMwuM2LnCiaIcdzkos/SoEL8WLULWkewfUIyNXGYV/Yi513Tp1Ll027CYmvFzvBRudEH7mtfI5c
5tZuxKOZKKS6BZ2v22yrBE6nlFa6C1h+pOR4veWxf9BTaH1M4kpsaLyWk08AR8Y4i3/FRagQuVo3
v6rxGQhme4jc6F2Sdzv24lo7E1oehnNrkYaPTVo+sUSo10bhgZXi/V7N0niKYWS5UrqPcw+Dnh3S
oTH4kCD4bzF88LtxnOwU5pvoJezrd8ZBKBWZjrrGexKAXe/n5EFhlLP6Jj0EoEuIOquOfgBFLS2O
LYKpdoTX2rZbcr/oHnuO0jazuZQym9eCHKSg784xZXWr9caiMV7VCkGKwPsTzeF9mOO7A58LLix0
nLD4Apnw6Dl4USJDm0htkWvlHX7ZcD1XzJPMFqV+kP/ULH03fo+9EbH4G3OMai8SPqzB/yRzHA3D
7C8WhRBBSVKTrp6R6OACgXR4BfkhnYODVkjFnsukySmAZMX7plkQon2xT3KwalmnvubSth9NGTDG
z9Dui46buEFvAdC5CQXdfdVstZP++K1vPEUXZ8zcawq83rEojJZskdxHCi/qf3b+NMXlkSUzOzBp
E9nuOs9FApa+i8J/oxwe014+zjJoD14LqZfNBE7KrNo26Hgs+FdQOx+MiuVwwKiCP6yl3SDxaNk/
4n2lDMV9CvuOLRinQFd96tH+ZzvI4xdHOfxBzX7CuJGYSflZ24ZNvUqyUuG+KnUeZnTnRJoxfzZo
mpQawCsFmK6aHOJSlKjXqVR0GHG4E1kLYKh+o2E4oKJZ44W5zPnQ0Puqk9O6P9I7m8SUrGwnZP8n
GbFhEGB8vh6UayzDeBaCSfobFf19LEyEZbF0mTZmwXl67kOJZx3qWwy9y4qxjzSd9+7mzsXTfbGx
Ddprpe0NnRG5hB0Qs5q1SmqfWodRe8f6ZciDgd+K48Ano2A1AVYjYAC8h5UGD0xMHdanO6JX7g57
WbQ7amd4Q7oOmiLAfyp+6aI+6a/Ye3BXKzyFfj0fIm7ivU+c8RLw88DJucbBS2RwyALYc61LJY0X
XzBLTLKewOvg3Wz9HwacBDIRDLLpraPnguosIoK2wm7ARpt8TJBv963J9HteouFsKgIT9PggCGm0
y3WUzReiCn5T+Icret98Mzp+vrb0ayvb69SODNm75Jk4FLZe9ovA1wWU7d7olwF750jk1y4dPoWo
v92kNyCx4UZ06CBmTDQrv3fsHQlvv3FMijUA1aOq8r/8tkgiDQIzly89iabybBOP2dDjr7BmYc1H
HxBMvIGqDTGktBRFvJxvzViyejLZrFPlgCswh3M39ru5togG9fQjm/TnyuweKHTjVS5t8DMdu1Gr
mIgQbyn2Y76xgF3JrNmnGLV+2vVJetUyiHZuySByAStlPiT6jO3oRgjxXkB22gMZ38wjwF4cMetQ
mC8SMjGYqoLnj9it3P+hdrzpyvjX1fHFmvufMgYMFo08Ed1wZyl5qxiSp4b5yEqNWDL291JKPIjU
ObpinBM1xsvMDYT+ThnGq23QYiEIGzJ0vLUJFA3H979SS65Y58DBezNMvsaW4NUrwzwRThtG8eFp
Ka358xZzFrPssXzrOm8hA6CLasCb1S1FNJXcqmGlzPzny0xKhuv2Q0fFtCVU9F76Kbyo3LqOgXlt
VFDvStV+Zn35mGvCc+AM7D1l34MGHnMq3xsdvaFBeMmt4FlnKKAKWoo0Sz+NXudbqzF3zCE+QroJ
BkklJlKgeDJInzuiEPa5+RYzipdan4sZxyU5HmDmADx3xDNZPV9hwcq1niLOj+jVMz1giljNV7WR
Q/UNWBTnJiB1mzRtHvOV88b8rl2HQfiu/fgVLPEXOLTPJGRgtSTsJu6FMp2YZqJPHLd6ZSuA6Vbw
aLjOi6jtB2WpdCMGY29UrwlvHBqE+aWwmA+JOf4CjUxEAQjCuqm2mcxfba7muCt2YeS8tWVMb7Cs
pD2L8mkoTp6TP2cFejJssGsrI2YKu/Fjr2nDBWVFuovdut1Z+XeqcPv/b1ud+q1r8IuM/vBNsby3
fGwexsv/JbyXyaOlgmtUQyOo8nm9PPdFovb12PzRorGOVUeF5WCg6+eONBhs+nBQyVYo4tMk/T9V
WRTMPrsd6I4d4TqPLuJTvPbHBL3SyjKW63BbsvVLS2YzJIW1wmZAsk2p+LFJJg8If85tJNDvgnCy
lm0ls1BmlB0g1eUEzNbgCg9G6F/nMv2a8Owz7+QBw3GfIDSq8+nVVW8RhlrYjfapYfVmzS/gcBkW
hPPvi2ixqhAE+DvM2QMhgYyxF44blZHZB4tg6AcNyHu55O9S2mwZ7vBbthnbL5v/1Q+XSiypdwX7
i9l7NylFEUgPZ18BUxIGVDrPeJIMGtqA102SMEJdxfrZZNojvfptatm5inDHQsw5jnHwxHTqUfRQ
MkKhz10lHqI+RUvrZTj1C1Jj5nI9hAzTOhduNOl6v3OUfIdg7IBanlOMXQBAdmHG/mdQ65AcGvJK
1cqVHMG2l38PrOICWzykw3dp+z+uX7/pqfU3MnvFrH6afYo2MnBe6lDfcYYzKIveKfteZE4wTkNA
8zK3YQz6HWjOieSxDkYIfkLerHl6TATfftMQEKqbuzcxNxf3sloeLd5RgibloaiJbEw0iRoS8Sr0
BMdv9mVn84/VO3jX72woGCz01nudmi/ztATTDvKacpLRJlFes/WnCqhUdU0XqEYg25PT9y+6VxLe
43XECo6QfHqM6+F9GEAC//81WWX2vmR+Mwp4LPLLvPPY+oCj4TSepETTNlYbt2wBETfqIyirA+Ju
RAAMhpxNVUPx8BTiiV/p5dMqjSIf97H8E5v5WxxHT3XPszEhQghazAd59A7w6NC6EdhvyUyYSwEx
brMJiYsOPH0JPYdzV6ZfJTfm1syMv10x0UUw5RoaZkE+v5SzHyqO5Mzx7oyGfyYr3jYpjSj2t6gI
/6UOL5HBts6w6k9fsxpeviGuD9MsX3WVvRfjRgeAOWsf7hjL7/PyFiHB9mUUnQww/1YeXfsYZF1g
gwZN0I37zc3hXd3ktT7PJY9Mnhn/cgyEAYF0YBXXrRuulVceo647BtWHOetz2KoT0RTf7tTQtdTH
Moo5iYCakxeaUYWSUxxzXBjVffLdcxWXDKem+6jzYa1H6w+z6gkqDJO9HOxeLYKfJuSHGL7bgqkn
418U/u2nMGegajxEU2ffR5+Sx58r9i7ZzXUxY6PF4SzhggWTeWtF9Cb7GNiz3KNDDFakPR6ClhOq
5YWQBHb6GeZz8+J0DfDq9gzVLiEyjX8PVE444IYif1p9LvPwCIAde6XoGuLwMHR9pLz+Vyf9KTfY
R0AX2NSvGOA+6zszl5Pdakqqki9UJG9u6M58ftbWqQD2VQ6y/6hDqScYpxi1Iu8S3Ts0trXZS3aa
HGtLpL3ULROSQ4liBJvS1dHnVonneudFigT7bhHWTOTCL1knQV5tUDr9nR0cxImOHlQ8QJgph/vc
weXBInftKlYRvvVSww2rHXjC3KeVlz+rxLxYrIbTgtJOJ+o5To2fAADQihRuDrSWtyzG8UnIIZuK
iBieW9tMiJTC/KtJ94mxyPzcapNBJTUC86K5WhJSjx03WnZCfEzYzyGIWduQ0Q3n1pr4M0YZSMNT
iheUoY+Mu6/UF0UFet+np2aZUSDBs+ZtDYNvYwiqdJPwDBIH6FqNp9GUe7caL0T5InTAYaJjuCPS
elTFksod4BfCvYsA912zf0DzM4QmX73NRMb05he0ntNqWhrO6dFpim9Ehoq7rBhXJryxohLfqZ08
dx4qLSftz9KgtSa852AO4TUL+vvURP/gAQjqrR04i1s9ijfZcDmYMT0OekNgWzSMa4HKVJbccnB0
msF7rlvzDwKPD2UDqayOidNWSLJGZ2WxKJRXUU8fnrLeA+Vd3Z4575Kmlbs9IGbnafDkCeXMuY7b
PecRnqisv5Uk6HQy/oFsBTkxBgApIS78U5KEXE29FxsFFQG6Jc10mYCcv8hnL45xSAzyJVXFR8xC
yk6M59Grb4MZoC8x0W30d4sF8qbT5hpZ3suglkzk3t1rq34dS/MxNOqji7YOJSOKe+F+yHbCDsRt
ocf0LVXF85CP/A1i4B2ilZx6wv3B3WizsF8x5D6bE+p4SpghnF+isnqI6oFVSorMrImgyGTiK100
xR7FGZIrPglNQlJB6mFfowWQ3OhGP16TxEI+63afk7d8H9Yvzw/LI/TH0oizrdTTwRGAp73c2lSt
Ha0m08Z5NnlXdIfoEfGEhtHJq5V1EUvOh1Po81DOV91DrjcihQ7WzFwg0ylYidIltyolusDoI6aB
v/T56mKzXF432aMDPdYyQnGbG77NaYA7ZHdTd+gyQld4JpfNTzFvswA2VUuqvTHs03oob2wCDRX3
4BPLf63qf+OBty7uzH9FRp8dMMjJlrFnQbo8M8/53ijGR9msnnuCPlGGLv1yltQrq8P4a6TGtHYc
PW7dMmKD1cFbNql323a8aeAmsG/uy7VArBwCbhooXpgP5Tn0s579x2y7tQpQKjKoCRkDgAJC0bYp
5HzD+A4an6gFOp8ZNIuA4z7l/5LCJMBgtP8gghC7TGPABdX1kfVW/B5gGzZC58q2Z9UE/q3Kewfq
S0SwYK8OVlAnz6IaenpF8HLmvSjJFG0iQH/cwnscvqTJzg21XXOaYtaaszFG1yGg9UdBvu2XqWBU
vEYmpadHLTrkfrKIK18yxaTB9Ivx5LMRZNwU7WUH2yntXXcrJoYYlQj+mhlsH2vPWjE9Zl54vdVs
tU+Nl+xlULjohmE6zl79YKJwyjHb76Z6b01F+KAeWqsbt8PyANac/aVjjktJHe6ypNs5DGc2IvaT
rXBxh3VTgHNDVztN574yjFsCEAWvjSCUKsYCNLc1h443N3vIxPEHofcYMPOvQrC9Aon4WLBM2ubR
W2ZxdCEYvSvhcC0gTseHTVZoEKiNUCwQGjiath/l3P20faL8a9mBx0Tc/55tBAokV3E9oLczkZag
/y4+2UQ+D3VQ71vKs7UF2GAF+sRS2QVOv0leNXztJIHk6jt6T5lHgqtm1Efw/ToLqpspzMucAlJY
UPZ1/MK0KUS9RrvRV/6BoJyaCiH/5s/7Oilh2zNf8mM0ywp/YM72ZBMTnTr4D4ZDVSJshFdODNNP
gTPYJuzwAsQ+64k4hpIINFTG7j61gl0TYdcWaXMbiwXjEzJubJMj2Q6fectGjiXkKTPIeerVfC8w
m9VNzpmSR8Dp2Q1WjJNX0xQOmzbw/tkK4qJIIZSh0wFlYLWbtIt2MpTTYw14orCWEAiPQT0c/i3q
0e80VydJiSZsmNxW2L5VtYsLKyFzXLqc1N1tGruYw9dyQUvD7++NJ2iP+8Syq0PbPQScroQT85I9
2/1HiDKboxXoFWCOn7iIvpLGr09en/ztBNRD9i6MpDWwNFbsHLXqw/YdkEBteR4QlpccowXqPvSi
PF7TUK4dMKqKgeomqv8EBZM9fvh/6BOJqjF5pyf0cKSRfTjM/SnsDFiclljnTeldjCpcuOzNOvGw
+WvPRsxJyDI0Le+HQU61IujpGJXsddq6M3ad112mrGfVCcJ0nql7JCAGjoRHP/FZjrHtIlyATyYG
EdBn1VdXpP2GDuqv52fdBtXwK4oZeAImWiQCc5gL6m8EAOnUgczLAv5mxH+0Q9pJVqzC1jEg9dfR
lbbxayIchO9BsTT086S6sKUjTOjMLxwSgkLTlxZs3iQSRHoEPSN2ne85cLqsRYkYpyevq4Zd5SSU
we2EKnSQM1sqZOagr6eJrhe02WKYTTg7CmIy3OkWJEg+wE7Cx5p7b0/QEeS1ykUNLh9K9qm3Bvxp
2COmwODjYil1b3aa0k1QQKK6/h0c46hzABnaXTY2ufW0dezkwUkYsAsF6bIqbDQagBYJXz6lRKKA
N9Z7i2NJgNo7aJvgwFJCyZsmkice54gEwjxj4mAs7R/7LWY5mJRTlCIuDlXfqA+5N9Y76bxEyOOx
IYff89yYj8OMOojcSnONIrU/+lYT0tzMO1aeKBeXtPdKLg4AwjhQe6AWQKpYpoR/cCVliuxKPCnh
UMJ7iNMnv51DhsaKbD47fxsMELKuHpKTMV5iH8aQnjYTQO2xoZ5wW3hxVbv3SzZapZ8fq1KAbmvC
5xoW+87TxTuufv9QUEmVYfIsJ/4jE79jYTnqhCzZ5RDheXpTqChahrZ+Zn9MhXibY9IA+N2I2ckH
+OsJkSJjnv5OY0S1iva2KhruGusyNfoOJgeplxV+RAV13lyzZYAnWbfBJ/yK21QbP8UCemX8ctMy
PfYxwzlXxNta9P5Zuh2jNxxSmRnv64zJWUP6t7Djn1nI77ZiYJBW6LbtzmdG44BY28IrEpQNyLUM
2qa09naFtqPdQLrVykP170jo021XvGEM8Ml6DsjsoFCdcuvsSYtBa689fL7Oi04Z3jVuDTm59Gk+
455byPhjo9Doge6SP7N0XG9oUIy137Egk73/4NbR3YzGs55EuArnfsGXo/7OGYo5RkN6ANKcizm5
0KGOBAyQxzNRWU2JxegcW5AL1kjrsFnHOTR2hxupNswApv6AsA6cCMI7fuYB/f7MC4r30oAVPLM3
LFkZFZXpEXcyeXBSAd3xjT/aHdWfDr2feqLBFktWIHX4Y6DmYTdrgZiY3CjPGo+A0nax5JfAiIBE
CyaiG2BsEb6HZaDBR4m+oldJcyqzGpzPiqDgszOm5Bb6KJGa6sfrqHj0BA/Iky3i0dwPthW0Gyrg
zN6ag3jBN3JgRvyke/3KlcO8PLEwmrTZYcK70FT04l5qfuEOc5bEZIRDc+GfPBVuE75SwIL+z1C/
RKa6Z0rkB7JRvhOrtunqER7Ey1xT5WzNDSXQjqJeAgNTVRnSgrC1V03HJWpI+ZzxzxH+vI1rFO2s
7sBz3f1FbqzZownyjsIQ55JT/3EN1vUhyX65P52Bev3AY/VWohXT1o7upHJSLvX5OiHDJGJayVSO
sLFS0Mia20DbmBPq3l0LdWNVcHbDMzYSlEJFtCmmstnogsZ5MQYTnxCafbqrM6Yt7gIt85uL7SFc
1jx+rsS10mThRxWGjy4RBTgUuFZatgKqzsKNTAAm6Zw55KzkyezcnUB6iV+YmUI5lERrDtfcVx4c
Z0BG4kek6Xdut5+Nf9Q6+VVL/eYYBVkMCJON/ktyAk/2gJid/Mqumh5dEimpXRqcHsgjZzosko7a
9wK4nB9zLvRutolSJB52Yc770Ei+PYhbVdHvgwRVmdEYP+4UQuMk30faOODYocdV+dWTk7vKXZ6I
fniiD0YU/R5rxL5MLm0HuYlMMZVX+VNGI7sqreptHKlvTI74WtLZRvQZXlN8hSXboL6FzxmmDCbS
er57GRkXEXJ9N49/JMPOVTnDUHZ88vRc+5bkofs84tryToZm6jG6xWeEcC6FvnamNV9pSrvW5rSn
+WVcZ/jlhnqT1aQDD6jU95pFzhZE3acf3p0xIbUigCuK8p7t60KmBZ8JkQHjkIiB9VtMCxAsYVc0
VlpcU07oVaLi57QttoFVweCrN2GYfcdeW+3+4+i8lmNFsij6RURA4pJXlbeSSl4vxJXDexJIvr4X
/TAT09HTfaUqyDxm77Wlj7iv8VyGvG9AdLBxOmqrFWutpccvag/jiTYYznIG9biq7hqR3gg5WydR
+QPgDjQ0HpRump5QvfLpV90nL1K2k0R9Qky/n7ror+3TL8C756qI3meCg71qevUT/91pIRM4GrBt
xYOqXbChUXPuM7t9sn1/PxtUkkjlNwQHQLZ0/EsB4/iubNQV1fymyMRtSMZ8HU0C/ViXb9AqCzAK
vJa8VWvLcV9luryjYYkc20CQrONpY+fMPzyWhJKjbJUNwAW6nhy1CGHWaJc+/Uv3VqpkN7iYCBsM
g92SForrEugi+kt8F21nFmSj80AWNIipFZ56bKrYpsD+kcV2ykHbhjFj1Wl5EjwOhwnUsh3N72mM
hqmjpKoLchRavaTXh85FgknL2/EebxPKJS8pV0VyHAT3H5fWh2OT56w68+A7sBULx7sxhv3ygni/
ZCbE/78KTvhRtyzE2vwHIcxNYa6Pp2vemAnnLa+56kDjpgYhSQS6WndWjesjK79JSffPVMh8Aw58
Q42viEFlneRXW7dMmM1e7XjUn6yOuVMorfZuZjvKcFsG2t7I+iWJq3KbKPZiiXAZ/Wk7XreahXyE
jbOqma91Tr1zVEH0M63KqiD4Cpn7/bx8pV6FmpTrBM08ESXZSjvzktdbeyebMM0V1o1DU6f1Y15a
/+zKGZhsu4jMnZ3IaL0JXEuvBeKtQJLH4Qrul6IL9ugiCCWAxWUskzpUis/p4BpHu/YvHe0C2HVQ
N7F+9A15tN0Sd/+sKLHbBDshD0tm2OE5LxTuwEF/mfhkCoxIJJCw5nZJId07Y/+Gjp2KETvrtokY
FdcBSSLNMacFW5UQsnA4+ChzO+e+ROA32dV4dGq2Kpl5RuzB3885depgcRwsEYcsUPitPW48Xdbr
0Y+YAji0xTCzNpkA2lKz9l+bEcPTprdX8Wj9Tl7lr2bmJwyvu/3QhTwpLjtSI/A6VGjOb5nUxtZI
SOEFe5TgCRJPBhoAmRXMP+LsyuG+Y5vwGGQc+ZqQ442fspTMHGADFTcNXibagGpJVSDA5Ct2rBOA
ye94io/DwBuQT9ljXIbxhk32ejTICzX7dOsY8a9XILaJfK4m2wgveNB+RI0OOyYcMYmiq9UG6ZMp
9Z+d2MWqRZ+8Tgcs01OY8CEGIDA4w0BN0l+YDkvMTsDZKHAYYVebHfeqUSdNjTte3ZTZJm2+sWeX
feqwBazslmiTHH6KqqZD6XJRM/F9LLOwWJiwlNaJZEw62yRmymnt8b2v6N2SLWR6D6nGDRCfvQ0y
FSIDZpVdtjA5e0ystXX1u8q5d6NT6icmNOvgLZ2BB06Oh5ym1vtazO2xn1m/HsY6UD+cZj3ZBR2q
ojHIXhQzzyhrjsyP64p62UpLwRImIjw2nx8hpbF4Tkq5Y0e1nTVTRFuPh8HVB4EktMgQZoRRilgs
XzZDXDgrzJPPTiHRLgQJ33CFEkjMBzURR85cfUWk9UveMb7ALBPdY8RRd59lIv/Vo1a7hNSlwRKf
kct4FkIX6TiuTRcQ8/ra3bRJPY+RJN54z1p39XwoA5j6g8//L18+Ur7MiyGrZF0kaK67wLwFKniD
boh2L4xZPAm5jBYhvpvtX5VNxjXP5m2V2GB/fPMpqHL2e4afIbz6aiq/eQiKA/kB7i4P5U6TNbHK
azNeW/Wmt5vpcerm18hevHqwMyo+ErNle68jq9gY/ZSfGdSz7fQetcZXjSiyTY3PIl5OIT/xNk6c
fPl2j4A6wVEizLJfN/1aCZyUPpoqsHP5xpbhZQhxSnQZ2UhJmwgcTeOXP86EH5hM/Q0siKyvjgn0
k9b8F5a6P6Fsj1ZWa4Rbu884YmKPOfKAuRA8MAdSiaSMYxUYeGQiSaHjswo+MbQgRNmissqccsfv
AXvfbbDBNsg3m16sa9vqdjol4Lu3lNjS2Dhbc7BOJDLNOyApNIDezW4p7kL0O+FAHtEojn0uvlhp
BuitSKl30H1OYxEQDy+e+LDBlbU2CvfaegyKKjxp37uoxNq20XCOx+FBRFW6U8r+4O18NUO7PqiW
LEeinNkg0HN2M+9jFgf5up3koZG1ufeVfmicwlkNynV3sX0oO7u8C2DWvyIcvMpMskqPnfRi/aHX
29QNkBTVNOhcB8hEujuMIn2rJwJvowgPLgl2L8Fo9dsco9MsyvspgPsS1BRBy2KD7VWFydtnWsPS
dxxMCic5I+BXotrmFfPqwmc1YOJn2/BdUdK68MgN89AwUDnBYV6POZBnJnm7gTReZnjBpUeX0Dps
GSQwAKsa9RpbJhZt3xTrcQFdOqi4gjLYkjPm7auxv3UYMvgWK5wZIjY3prWrrAKF0xLKhLoJ2VXS
hvcxHFJ/QCfqWeGN4TpuRZNDp8sp8PAzQ+/x9yQBuSeihl6jVG67gQ93YqExG++1MD96G4lO227/
/8fId46ibLrZNU9tt9FDxcQ4Q4/Ri+bBYfK8b9sPNRDPWjFncPpmL1w/W7lC1Yes6y45Du9Oef2h
UPqly9rlObbkSgqKmaEs/phY8nAwOQ8wrKOAosjKzScOmcPQHPssDx+WAM4qOfltbxxHq/T5XMxi
XfNztAWNswnto81AagpxjMjUzpF5AFPlZ7W6CSBOtzZbGW6RN6g1ycvRCqEC103pcgsVe2EWyDZ0
wrqUfLs+1N4tavVL/Uw36r6wPOVtcKA9QmUr5BicSRsNz///r2SYaFBz8/D/X5mysIc72/SCs7v8
Fzc8Nzh1WqRjtIeoaj5wCPd94rxSBcEacHOYCaPCOpeLDy7jR/zy9S0lwaMZymuC4HHpZNVjGrdv
vOwK6W9SEIYo5fuATq+V2bsx+dlJ96Suz37jkDSiJV4Y94b8aJsN85PASblvA+nfRDk+KhqzD99D
kQiJc9ojBhN7JXwO09y4oJB/SK2ueY4DMLvo/kOUV+yP40hNuMe7r6bWPwMk5noS1mOCuImEj+pf
u8Atk0QTIiVZqwe9sfJjJuZuPWX7DrArBS3EMgTWZyT9wM81ybZuuNGEz9tsfe/TouV9SUfCFRh8
qphOuyedrWu7dO0H1qanZj6qMDtZAsNf5bCHqnLS30oMwTjyrTNhAmcsQ+94SIM7tprmvUcmExPf
W6YjIHDRiNpS/9RoxPGb8dJm8qjQbp4lVl2u5maEGNDL7ZTNTEjBIcYSRwbzTHuaaEeoOKOeqKhU
pB0N6WzciL06SpcdASK/syxma+0ETUs0HpTmIo1OlmpeRNDQv/TOuzImLlq6yxV6JSLPDSuE8u4k
Wx206jxQWNHYsN6I2uQrWHSVpAUvxTeVB1Y0FP9+8MSSP7nzOpmvPaZqusvnC0PPY+9zh+coQmmW
sfuowEGQH8i1zIN3aph812asy828kQg1yvTaiOYu7CpmRI1mYL7k48R2dHZCkxzpwb3ZndcRLBMe
GJ0TD+jP6bZklscCnx1pTyQPeLutX9qbqSPcTPcmCLy8IWCeLLyimbg6uWvWzBUHE8u/1Xjr0Wqf
Lb6F49jLG0pYGkKht7gkzknZXCakbyoAnxYa174tPP5RBkozmc6ATJIVXRakynDA9Zq6hzZipDdR
Yu6aALkeSJS8JaO9iAnPjNXWSSY2IW36IAtimAqHCtrG/iyYQUFvZjGaMpACyprSMohuJ9PPCqkW
C4LsgUaMUOucAxyI0WJOyzFVzqRQxNxens77fQW9JGouRiWYS6f1A3t2a9Vm+iOj9l9z6hP3gZNE
1NIm5sOBhTYviQNm8t3mHOLoHV6HjaeDeRd0mHBA8pCnNSGHTir/UU4ZAybXWitvJs7Z8h460xPr
KilT2Bvvw8LVk1ycVneL0V/u09L4V2lAm+YUgzSp/qbqaMLOp7/E2xXXE8DQ5a9a6O72gHG4jS51
FmE/KkEKsbU9FBFguZRdeOQksPpz45Ght7aq/dQ53wb++uWDupGejfN9bAheQ8Hq9x77c+DZoBpZ
QIj6pvqCaLDIPhACsc3CoKeu6HZ+oNDpiSUvhM2mW/0tz5unRrLcMAo4Mil3TgXOLRFjBnm92VrI
SkUDh3IkHSJsy03mjST8GIDW3Hn/L5b87rOZbadikQtiVt8UEU5IMmaqZbWJZa9a+5mBBXfEFauQ
V8B8KSW959AH666AkdDn7Pz7wHzPWraP1WcDwgLkoafXDqB6VPZQB8Y8gGlWvUwFPDrwKCE5RnvM
WWCmG+dtsOXTgJMAD9DFVrTXIJD/kM9UK/Qiju2CoRoq2Gej/10NyCqy3LxDcP7tSB4mtEN4ZCv5
atyKQP6Yjhx33EIX246vpWMZ+1CFrxWn+rZyvlKJjdpTJizvqv9Rk8fbFmdwF9218KC5Vx14SfTX
wx0H99of1JcTdd5OkayQ95XYWyL9R3zNunTM4AkFeBXde1j99jVjwrXb+B9Tfg1LwqQyvVNIwlej
bT8WZrA2l88jxd2Md59Ajjb0t1OSHpRPRHM9NPYRfcUxDHQO+hsfydTYF74x/IPzYhfrxn0sO0Ce
hPUZhX01eQN2ba63sc+H69BFayaXSE/nH+nCVSTtUHTRRc10oMLVf2lPfCj672/dvUcWT8Py7qP1
ZRDg1a96jv8xYnlCk3gKm96iurYetCCWcvoXMNkipo06qkl/sjl+Kw0sUk50wUqpUGPh5sGstvzN
qQ3fhyA9DIEntkbqjriO5oPpF3wLIbtjEliWb0kb+PbKoTgGs97VLALWKQcvXjoCAXlvR8HQPQnd
12jE3Oj0Yl/7BGkUTJ/cUV6zgbs4GKZPAOmAR1yNp5Gc0ahMjnGN9KAAI9T8ZhDZSZZGC2YwZGFK
EOCMSbZ10z+MCD7I+MHTSerR2ULpz0jgUanhFmtGOHXs7/25woHsAyfkpeW195Gkuc53UnfEmeXB
BafByc2vXCaMcaNh2EAGWy02fmW3iMR+pD28NHaMXdtnZJAFMK6NY9srArws998UURhnfnPn1uFh
+cwy7Hcbr7nMS0FKufww2yPmFL8Fv+0SE4nfLkLvjzBRrEOzQJFddqtsBMIwEbXk2v0NR9t9xWiT
7Ubx0wi34gXJz/hSfkZD0r6O1E2k4Lx0qLZcP69x3QRfTVPf975FFNGEGYhc9rR0kKZG/xwppp3u
8HeZxm9vR4+0i19lNLwM4Sl0HuqoebB7e1qWBWy1eCmo6VIIIm3xFc2oXIfhbC7e1w49bGD1Z5GF
4R2i7begIyy65ucV+C/vmt59bWcP6GEu/xVjQpWTfYaYju2h+GxbGGgJxeOkKLSnxwEVYalQ1Fe2
kWLqjA99CDpxJol6kj4u+PEL1UVxM2suDEN85Lgj7usQJR+Rfj8tTfly+OIoLvyT6XjFHXsI6py6
w6EwN3ctAvGwTAKshn56iKoPPTN08OCF2YFxtfRwSHX22PPB8pUeW6t2dqpT76mxrHDmmw4AhY6q
xHGfzA9Kk0Ct9Wvuz0woY+sa1t4qVkF89rU65GX+GNmofJkusoahD58AqgaJxLnR8qw3t8l37IOj
xQxz5a/G2oVelnh6p9OPdgUXfUjH91g5epfM2c4fnW6dgewhPeahC8SnENlX6sMdgXx/kjHiiTn6
czLJMi1AdhwyZjjKb0dX96QHXAvM33US7CX8s5Wouj8dz5+04UHmfXpJg61q5sWHyaPlK57oZ2k1
q6D1XywKafLK3ykuKRULgqwYrqxGBYo5Te/TTD2PNWshmcxqF6Tv3hQRyJXfWCAeGzXCHzaNege+
B1ic0VyYBtCwTTFmuZy9W5iXH50d/Aq0Ja4HsDaz3TdGL2f2dvPaEcF1mpKPzmmOTowDKBkxwDX5
VRWL35ca9C5p1bVZ7CKyIt5g9u+tZAm0YpJv3kYn+1EdU94kP5vNhX8b9p1+rBZ2QUW69/TSeOVf
PvDKcDYzlwgPkd2+8R+XV7kDN5CoW4Ue9y6uCWxXdrjvLYY2rgNaUBieXHmu1+/n3gIQEpXYgqyv
nuTvNQ/L0oOGAwUNGgm2iqoSBGSyeb8LoOffZc9zWXxOiocWpdRzW1pPfmJsKwY9NkLgVSeGmxvZ
wzplX0JSyb9YwxRJi+msnRhqxLJ5dv1gU2oDR4xT/s0tFqDRJwIpQ6x+B0kRaZ6tGamH8ldVxHqy
KScPioxX38neqpBsgvEtN6rbFJQvOLeuRd59qgRFJqIoKp7ixV/SzI3MfS8YsrA8ETV+SjhpAhNB
wgAhmfrtbOUvRdFvB6+DuRFemP6jCUhZpTnA1OT0PiNW3TdF8hctBzvPbh2zWhcNSeUdi9xMzPOm
ZcyLW383sQpjZoxvpDU+DSD/UKywgCdm/c6nRaXMN5egelMlPujanvZJEn7EmvjBWT6Tv0dMNaMv
tAlUns2QUPBGbbhDGaUpA4lMciTG6skY1hU6dqPpPwzoahuSakpXNMxAIzJUWn8fMd22pT4SaaW2
HnZKnTHTLwEuHRHE/M7eWnRVR+mUPhsEmK2p//OSdqCcGjLswn3cTsWx1YcidrBjFtPaThF9+A07
uZj+JkcxhlnIZmCH7sUS2FtHhy20bZXkHjTJ2UvPYwfhzsoYeNsCvzO1BasL66FFxc7PUxNsGLAw
CgiS9mdx33gozE2D218ih2HfwTVgNb/xtsYzOrhxvgklI5OUcGWsvzxPOcqkErtZq2YLYU69nVCd
1vH8OsNZMeRT6yqyv/zge8JwQxq4ZJ/PIt8wXgEcnFh1PTTh1iQdmXlKD8wtHI7CWvi1blkgPer1
kYQQ7jG1EjWfztTKeJf18hNaKDTtxtrHYf8VgMCknc+fOiMq7xpfnu3Yeg9KNV1HvD6uN9TbagZh
o5HYa5L+GnOAi0lHkBY0CZa3MEy4IHKsxmu5ONY6smZMbuCgRCljnsu85yGV7oVvjc1qPN7PDa66
YWBR5JT5d8CEEfAR5SQ6vFQkT6SrbOMIm5ps3WciuK+xYJbAM4XQAut9SWJrMuFxxPv9NOIvAc2i
bxASMpqElgl0mpxTJcTelv1zkpB4WbLS4Ix2FtkUR5ZfbFMvBNkfaap9wtE3WVWdvHSsTgHTZcR0
sCas3xuz8WfC4H806Rd0Zt7Fi2ARJyAO3dnuNl3IPU+ADhcQM1FH2f9MM7txFgNFCh8jBBYZ0Jos
tt5YxR/HtLiz7Agzr/ZfnWjaZ8uxZcRMyPmSApclQIfTytXNu7Thzc+dB1qtF0BKyuRXBs6nCYLe
Utd0fOlmU6wcKGtpoG9mrI/u3Np3Y4slzhX3qoDc5o10Mjn5DJzst8zJYNUvKLlf1x+fmPU5BzMd
ttY8wZ22Ih/vG9xxCTPfi3/teT4WDaMADH3bqaI76RPzbe5OPofuyh/bexJN/bVVJlcW6n98AxRg
Y9pisbzmRgqU1vswGIPx8myYN+htbiOzF4m6ImWmTAriTSHaZ18Z0XpEwreyAkg+yOrh+hDYjIMt
cbNz4NZnh7MAnapJ7zQ8tFlys/ED0+U8m7576CbGTMC57kTALBGR+h7k0m8UTc+zVUPe8MgL00cK
MqzoPr1/5e+xvkSrFovuLvL0n4/oArLN+BHWFiomk7tz1Lw8TbDmPX2PyE6up/lf6iGXTyNUk8aw
dGPxSUlVrH1FP6Ra8cWshNdioJL2x6/RiF/7DThdzqIxZT9ePI+t/aPq4Mbo4Wgb/HZVD1yR5cEP
sj1bAFAhcGsNMathJUyAb9Oe/IGNqpCvfF4/c9YdJk57NhpgtecXwruwVsqN7hD0ARwCiEon2Pni
wVHEShTqB+rtsxkPr2mr+W2d6ABykm8fnFs87FXGjxu02ZUtRNVd09bclk7MQ7D430x2nmYp33Qp
N3zXj/HcmGixhucgJsuutVw8MB7u3NrxrqySnjpLgkyccHybwRvSRYs5fgGFNts0ObCzMD3FfXZx
Ab1IN5j32sPE5mf2wpUgIwe2gZrL9JANv7bfjlurmY6TiDENccQCSHiuKL24KWOCv6hqew1bY9Il
AqBlgkdMcSlTtaG1x8KefkXsxYAzzOUeN8A1tKIzYvt3yFoPacr+NaidkE8e2TNzAjQbd72a7n2E
4K4ZfNtOfMHTyLEQ53+5hQQ4/J6aB4ivN9xFqDh7yp16zN5SwdOajn9VC3eJpfpe6f5vtopz5TG4
dtkeWTha7vwSf7hrhqxRCMbIUuxSucO/x7I1imanZFZr1VBOkLcqOsc5xNmTm9mvHrtdk5ApXet/
MctMdhao+QJvLyXfmqyqI7T6TRL656L93xozf8Rzm8NS0I9RXZ6gXlByFO4zVgXC2dgB5WjVnB4j
HUsjz2h+XPEoUCefPV9+6ta56YzTDM4XdgG2eUEExbrdG1X9XVFUQ3U74b/9UqQDKyd5m2Nx4hFd
2eO4jhnGJopMjQrRRTfhXbRRVpoTNmTCwUvzNzY/zJJkBSiNTxYVOQ0LJHcVM8ksGRfRT+uQP6pt
jq7GoW6Wj5GLeGlq9jHDzxWJRIey5Hkpo+khGr03J/mn6cEwDR5Kbo+myM4NK9iYn5VEZ5LB6v46
crbpBq1QcYuo3gFwJLyaOPUkYhMYJ2dOPrTd1eK97fTNE/w8APBUh9O9FwYHdtiuNCs8FGxjhr7x
/y9AKd402YvNbA50TjRWhqg5XAsACUP4RlB2thotVuOtUASJxi9BkIt9kd+EnTOsJkFSrgyA17T9
iKD7AhAermDArR0LWhTHdAmlT+B5ZjyaUQLDh9m+ohUFukB6XlPaFArQB/hYbioMnjnQvN3E1YVm
qljNY/3ruf1f+L9kDKWEIUhVSRkArUD9ooGLjT3aoY8MNCJTsUM+0KEjmV2cGEjWqbyr6YnjDuFi
6Xxrg6njiJ++5VMfCQVee04ItAgOh580CSGv+fPU4dQMFqAH0zJWfOOnY5DKA3DqFy8dQ0sxH6kL
wlqfBahqZnxQ1QJMk43I7tMBCAU4cL9GdhECzlDapBb3s/bJM6BzhpP5jPICwJGtsEobOV90PYLQ
gkXixf63MBZE7+y8GS5SwDDy7c1gOCzvhNan0qTXCkwHmmxF2HbFDWhE6Zetkuwk+vZmVZJJWg8s
VBeueVRO1xJIkyC+zCDGFmD/1lCAaK3F42zq/eBnFlAqfnI+y96u352GXUrtGMDAmwKWwYxbtSJH
1/HxcS2bGalBVYCQ8Ays9OIz9YOQa5UsgxTgBZUhDNEaUxUmUjsCmcKqnIZHwvoM8D+Sad2bBO2U
4cVqozc1OJdgRAJMJOA5VGRsu/Rd7WC/9CPyEeat98XogqaBW25EH4MumACUL0WM3st14S8iS+7X
bJheTJPx/+RCWvMFAHr8w0Os0FPJAwOpZIWUFRa5Z2C9irlI5K905F5wAY1B7OwA62U7b3oy0/jU
DqxPWK7N7shwlLugm89NSI1Tm9DzxvEFMfIDYprXGbDlKuuNtyCmtKZKxATotmfNt0JO7SYQHhnY
ycby1avPUKrrjUM7B9bV1OUhZ0zkxUsKNvzA8+SzONCd/ZSRusbLX74oq3msQbgQTwYKm3fUlsaz
N2E0H4kEx2DN3iHLxDlO6ILMC+kiBA9yyxZAW8eSL7PkeRIWb3jN3RPMxm/iTgQY1oDj5/fCSG/4
LxtUeMAeBQlxPoZm+B21E68Hu/00fRJZp/xCSXHnByevhSU0gDMr2pXhYx4mvO6hLZFPOHgPawtq
qRsGX7K9ZxDIbNZFopOkTbdLW5A56LitK/KWG2yXQ2LRAbHx7Cr3Aw8S0gGsABDAX1oUC/jIk7+K
eRd3y1LqocZtrG8tuchSHhi5LP2HzMYi+5WE5mmuiwMDrJsD1iQXcbDJR+MZVM9Paej11EMXGEmY
g1P3Vc/dtJ4lN0pYPXetRgFiGc9yWb02iHQleLAh6K6ziWEiExzzPSmbuDaGlyX8zltSfEPHQb6s
H0ZT/KYMtY59+NZ3VbODccAhQQYSnFtvM3nxPotiZIU1WZyN+G3B+Yk5ZjGx0WAo9oYwnvPqiCwZ
IEtmLnzU6U44gbioBSLt1l9N4XOPGP2jNsRhJj28juNDlFmXBXBrkIeumndRFTFUWe5sdisePHZg
GzYbgNIFh4701SKnN7UW/QIOkkF5l8GMb2GYXjChWGx54hutpobDYnAzkWFv1j0GpgDM0RAEmyIh
WZs7/s5Ck9FOY7afCJ4avI96GKpdKONDXjX3aK4gqfjGCZwooGxsEJCMCZPkj3bQpNYdt143RFeq
wfuuUqeefMauLx4qx5nuYgSdsVfA3KgQTFtratargdHMr6uTMRgILuPpKdHqQeTxfW4fKws3X2mm
vyO/nZ8Q85z1OBRrn4i/+WK0X067uCONMQInl93bif/ShBc2LrBA5xmDS/gvR3w+lTZZtILwMAM5
WzMw2UxqSDvK/yW3ul4hPgSWcA4W5akQ8l6wkbVk1G91PV/dyWPAg465jw1ifRjcMb2tvG2RGK/t
ABBsyBhBcCXbqf/OIouEhaD+GpPmU5vM2socbHRnp3/g5156CUYujnB4iRT0OObiKMFgiQ6dEjlG
y2oG8HiJwmCI3seMrupkKztmdFR4UChd89RM9YFhUbPljz6YLupYd2w4aQYCbGW7Z3jZM6sp3O2Y
TwcDmTHpRwvbP7p6ozusiyB+sW06fM+EF1rSyBWdjTk6g7g2sGN3M3s1pcSfmzCH0pKaMoG3/r83
PYFHOnrZSxfWvymeYfTX4xtVKnQgP3lzPfNVW9MrMo33LCrXZBOAr7Bbb6sKZL4iNU9dkx/LiZA4
TZhwsrC+0JLQXvVoRTM7gUeiEAu4KZbo9CtlhIVzqL1PBFvNCWhWXLOqqMfmLqvnR493cB34ACBm
afxKjWgNDqmnkz9ZU2ow/lgJL2pOXAunKnUwPhv/cvZt5B57a5n2uyCZsVbZ6E8sfMjEDXLGcLMn
sJye8bhvGpf8zo7pbtbGp0j4B2A2xawJdSvFQ1Rl9nqJ2zbr9DN0ykPRcH9hex7diV+IePHNFJmb
ifwNweDurkzEvQwVroySzKdsir5BpD8CxkSo8pWT4mBIxnhtlUx3OvnKm/oH+xAfCCFTQTae5r7a
GYtBRLnxz1gUe0AhcuUDes//ZGa4B1lId0dmCTHVvI4D3va7kOfFRvLDLUlARAgPl9mR+14znt64
I4D3cTpmlhq2cCj8XceqM4tY5Hej2vulf8O8lS0dB6riydskdc7yfCbvARaB3tIY1azyBhTdGxl3
xYYDbkwYk3S1E6zcetwPxegciwTIVFAm+9yRD02SIc9UdBMdOVnt/90BepcgNVoWUB4i6toFjTfe
95n7PS8b1ql/b4DBQnxl3mZXTEBKkx3cEpKXRgBp2RTsKxfIvYTKA0vh0kP040LG3pPB5YarB1bs
DbVbcF48St1oyd1ZMK/Gx0WsQ+1a9z7SsTDJ2isqpaI05Q7U5YV6BHTvdBpT+7d1xwegMa9CBc8D
xOFY4CSPE8YFgVGQFg0ip28njBg+apQF2AP4d4vxZb4TBLjgpELW8L9F8ztMm0/iuUOVo7iOsbRC
MzqYuUnucZJsxgTvJeDfaTU0bDAZQ4RetwAfw/nYL0XdpOZ/ASOatWj8IzroZ8PHgil7pOlDusef
E1BVHyUo85P2zHSPqPuYzGgeBxkCfHb9hxDL3FPccsrYWf3bCmvYzgoc8Yj5iaj5k/AwXlpsIJcP
MJIVg5APlTXrWmFxD8bFRC7V2Vy8zlIyLzA2SnglUSoejJikfozC7M4JXvwWf3FnYe/P/IyRGW85
j5WCgIzw4iHI6oeFX3SXyiagsfeYqinnD2zU2anGGvusBy7r1ayscut7zKF8KEyS3j9cxgKsOuo9
WutDhgyzrn7RTHznTgKWW34hi/XXFemzFF9gpmwpD3W+pD2XJKjD+xU2fBEPVhCq03xLDA+UATiL
WbenDzJPQy5OFLj0LHNzCef0MjTje0uWb+tb99ZUgwPrapIq/PLB9ZhwVPgIhjpDWpLf04tjcpEs
rBKcT7BQGqvIdxN7aeWEBFoQ+LJoU8I97TOC8jvbJ1xGOZm+B21o7EgMZmo/ig1iWW9f9ME1FXIX
sU4K3OJecMJUkhvanFCdIvLda7rXoqvyzeSmOzeTryG7JRJBPnyOezZxaJ1CmOB9i+pc2s2LJaqH
eiQ4CTL4JbfG+FyRlME/HJ0ms7m3ZzIn+YCSnmROJyF4yYK3HLh8+K0HhgXA0FtaoLDj+WmWYXmz
9pckCK+iXQ909hpk+WMqabpYKNurhlgoGIg3bdrdRRvlzUlv1I1ry8tj7itSWFyMOgZO7W2PvWkN
uraojPtWIJyzygEar0XZ7nAx6S79nPsBf3817avKzTEkxoyvrOiJ33pmya2ep8A82JRlrM/ZdRYw
LTMhW9Rj+ow0kygjjyioaKaJnSApbW1jRDtNIokt8hewRQvzLHoaVVq8jMyGKbTPoc6DI7Is9RSZ
wtgMNbgNripvU9vIBo0ifYIqQbrixCVaRKzF2J6BMZpPwwx+nbX+lhU5njXLiF5VuRinOzAXScyY
nTQopAbpgoEZEXqGs6Cm6P+j7sx641ayLf1XLuq5WeAUHBq4/aCclKmUlCk7ZVkvhGQfcZ5n/vr+
tly410flttFAvzQKp2QpBwaDETv2sPZaKeIDClYEqr98dKv6/AmAG3iTFBoTsvz3S1Od7DKot3Wj
FdezaqNnIjV4MdBxI7dXkjiogY+uB5840nd148BuJV/YgZo3q3QXwAH04Kgpf6BBbl/G2kb6C667
AlZA2TSt3yHZaajuFCdHghroP6nSZFb9hKQMMKKaPHJau7iOzcYp1HG2qm4VVdx1NTq7BMS/m201
g863Ohofa9v51HntubMiaJkS7Utyl/TwoZkSwERp/hykbPoR2nLaGWhITQhiQhOkkAeXkuf123xC
BMNoHfrGEbEAMa76XfcA18pdXhH+tHiH1+LJF358M4UrryL9AU7RxCMv4cZX6P1p+pOBOveaaKHd
jf1EO5n0HZFVPNo5xCjA/PGKOH013YZODSKkiQwtcBI6dL14bZa0YhGnPxgx+FCYdcmMhuENHVvZ
DSg2YMqKdJDd+ffy31BS7yXsgCfabvGiYDWsWoL1qZhgrwmtezhdTzENxoeC/NOV1HsAxcaIN6nP
5LCmbbAcezfo7ltX/wZ8lLZMMhgHA1+WPCLt1IlukyOG5iQdE3jpYyq8HiYZuEm1K+oGfG2N/63j
rVouta3OG3b2QsOKa0ANGsOEPeqQ6k/wclE9yPb60t7HhfQhG9iwmOagoltiTLR+Turpki9eThQD
7V3xGplpsgsAA+zSIWcSWmh0Yjc41tTOQ4G1Sh9OX1lPmp7sirfIw1zalPgr4L82XSt0HJwzHZn0
XOWv2AxU4Gh19Qu6EW39r0nX4DIh0puamCmlF7eh4VQomvYkda6q3DsRoMNZBKk/OD7c395HZnFW
yI1YRXrVKAJxL4thpAIUX5PbCILyvjbIE7GH4fSYPwExQsAyTW/CDKWnGfNYeeOpjWEYMwsqxw45
xoE6c52QdsRFPOVupcA8Qnmo5dNDndOgt8DaqiGVxiEZ1CvzFr6sYpvo5OabqDyB73sFEoq/lTgv
usq+jN7nuUfhdBlpwLCL8UVj089XS+WCvs8dD7gUTQNWGlNgh+g8NF41G04mT7Xoh45guorYnQ+L
DvN67b4S+l7Coc+3ZKxB85GdieKngQR14j0nBVmDLMzvZyPaziEYfr1TPHsAy+ueujgNRAA40F+1
y+kpbs+Gg1duAycI6x0BEf2aqf089hCdqQkq/fDLomDqwFGk9dWh9ghL8173nBeIK8w9JKV9BENb
De+RaZNmgcj2Ztbjp6kvv4RJZe0bQEw5MMNcG6c7m43FSRRdtx4C8On4pDX4b5Fn7cYaLc4IeQUS
GTTDYPUt6GjuaUMIySC8TPWdmwav06Keu77dTBQ9r4yQdzm+lDCS/jauJkRiAx9qi/bJtUe1SZbg
ryg60BfNeoghFHb99tEMcZctfChwexe3ag9ZzfaJ6ux6Dh2cpkLXdtVZV5G2y1PnW2886CHjYQdR
X8ogUF7yZwtusMSahX7kW7y1jRQ+b3onWmQRt6WPeFbaMjJtSqQNarxtwcNCs8Fv5BpymFmclQHG
Hig39Ky0cq1JwtADHVTf6IgCDY2dm0DjXumlstYJxCs+DUVm1AHbhyWrn4v7ulL3pkkNNVL3Yd1T
FvfHTxRVYdxJ4P+Fb++AKUd7xBshOe+AJvVe+BY7wCBIeVyFY8cyyuhWDWtctjatr2qhivKiknqU
N5ymtP02BDTJ2P2T7RAQjAmpUv+Wdl/pF59OHrdrlvqTnZsohmjjJyfyt/DgvYJPHA5RCNzFmF8T
IgdsnL7sE+k2dzzqU3icfhvc6sq9tQJU0YrA3PIZLGL2jWAPADwsRVY0Uap11x7cTFURwxTJRa8c
YpWM7tsgB8eYVJ2xDQbttYxNIVApqJy6ECf2mOZUsWv7NbTOi6LH1S8PFYTHuASQZ8wkCudNo1HG
SMuHyNwHNGpq8VMbOV9b7xtsVgnhhxs5b6MzHYmG6dW2okvrP787r5mwToFA1SftG8ZmazomGrfF
dWvAA6kn6UMWD5/qBaxnMprwt+TFnttdDcTuCCYd/TAH0Sl+slLaX/kQ7VU+XYpFg3KGLFzROW/s
zGhnVcaDq73RggyHcWJ8z+F0B9n0oNGsT4+OAu1pOlvHHMnHQN9FCysuseZvtQaEpy3FGFBbTgbr
TpyvW7CNUFzQrdU+kvTNKeteEBFaNOtLWMKxA0CYvtjKfChJ5MJV/1kzdpaeNeJE0oEZ5fVhsYZb
NAtIS9oswXiBqUFN9334gKdub4itkJwlhTEXJU5KRit9DKSyW8INHHIh/dpnk4wJZJ5Ft5tax1vT
ff+4GMV3F16S+9xb4nU1iKRHXwKzsckKpW4Wbc2l8tZKb5DCJhm/aNVz5jqPMCldmhEkPuwUcGDv
0sR/TFDwOQE+ya9ot3LurSxLz3VVv+oLzbj0sFWo+Za7YcSi2lFirGmFvIRpmX71k2/B/M22Lf2O
ePuYDKZBAx+RxtxZz1GFNLoeFEggL9l95sIvg02G/dQnI0ZlSpjbfNpw2k+gMIdzkQulRmr3t05h
+9ejbpCJ6WghjrQMmnVkbciEl3uw1LTolLTLL1Y0CyHXg224McVyGJm02XNuOL1vkunQpHq9XVKt
uUsq+9ykYPxcD1hZH5UbE4aHFbyzSo4Dwnf6t96siK7eFLf+2Nrjoda07kW3ehcnpTHZoLO9KfQJ
uW/DDTdDjuRRj+LjuowUtUQqEjuNrr5N2uS3WcahrigtejQ5AkJEZW8e1oE5929lOdynpg+9Zuje
ulUDQTn0pQadb/MX32t7lIHi8dA7mb3JdMs7GJVC1SigLWhMvzWmBpdm0uskzvl0W57c8SsexGsN
KPPaGOTcKleqGGDKBekE5oYSKEmRoZ5GLNvSIptOIsFZ1F86lU0V2MQkgNtDywROGh1oAQAbPoVY
7s9jyZYT5kUjTamF5yZtSGm7HqmMtSbTFueWA0FAdu1Q7XtA6ukclwOfghdn9HdWp6GnGuV0rdCU
2Q381mNKnQR+wZGS2hqZitEHZJhDu+yRzh9d+g0dcwBncN+AZLqalE5Xt0+nQ2VbG/Jte0gOYLk+
mYGJXGQBuZMywvuY8/JqnrTrwk4uda69ZvR/ULandz3uIHVv6EHfwvV1PTmQ6RQa9enZ6PZla9Kr
08P03Bj2TlkF7YczDzMOkq0RBvf0USV7LmvTE+/7FQoviBrMAdy4fbY1Eb3c0B1HZNnCVIG20qfJ
ouueEljv0ssdCWyjgJwYPrTSsh5aiy5fCPlKWABUXr3GC7CncLGJf6rLiJKIHZDparyNQjIy1G6I
K/YgvV/SHNYRP3+gzpaObCI3ysd1XBureU6/z4N7C5zVXVvBpx5uhXXoNscc4qwrs5+9TV7Fexft
BFQdIFV13Wxf1DCacy6b236CGF9HAjzXizsz0FywvHRLRh4sgSAPq4RDCvLhaJfl2ZdUaYiRraK0
IrpC3mRlTvS5zLC3gFcAdl6tEYV7c6RvylBf52mGtnPB88tMiGBs9wu0569tnHtgfuKvyCGkJQYU
6aA16i/WMfNDA/dLewkQ8dVmmJJGe/judKSnNC9ZZ7bZnuF0OXvI7vYQj56wBDDFpdAzEC6tkTH4
Zuj6NjULoFfm8Lmc4MeIWn0L7gXe4WxC+1VfvrgQLpUWBWljUbBb9Rb8KYl+NY42DXQGNncab96l
qv9fi3Xf0vlQtuVb91Gt+9v0P/9LrPt//X8k6W1Y6F7/nzW9b2jXfH3p4p81vN8/8kPEWzOU/k/D
V8rAAbbJnnnGf6l4O/4/FYVGhK4cgEvK4pV/qXjb/3RBAOq+RwnBVrZC+ZsCSBf95z80w/inbTvK
hwVUt0yXGvX/jYq3sv/xHz9peCtdd3TDcgzHNSzPNzybK1XfXh7iImz/8x/G/6jo02q9vBtORVU+
gfm8Ts3u24xcWpZuW7/Zlo5zxxk20g6HANB6rrfA0G86d77XVHXxui306V+tsD5BYtWFbB8FbjQe
1W00oCyy7Tr3msA1Du2HxZxOS0PGEmckwdG04T123GWtz+DnDYjkgOOjTd9ZbJ/8TPpsR2njukJN
Om9NaPj5rnrXgBnCeqOTAfEpI2ynNz4TG9V33gBcsN/89CxPP8TM/6OA5pmem07u2Pu3+XGYGNNX
PrEKeH6Zv5/mJ/QA04eFC+lMU37Ns727XKJEJ9/9dTKOIxR53GcQkATIyRrg8xDtopsDC4hX3+gT
50Nerpb++IdR2fq/D0vhELvKtlzWlC3S7D8NK/LgMfZoKjrhQRYAZOF138NwH07zSqddQUai+29W
+GhM4z4L/c0Iw8C8tCdlv+jGG0/GGOI7PXtsNDoAu22fGQeHHDgvDDxbfmRY76o7L7b7kACk82ft
2jQhbWjcXe40z6oFOppu+aheXqzoFZDKORiBEhuaj/JctYu97nubtjeWm3RX7QSX7ty5d6yFlig6
B5HrD+Xa0PpDDLkpjXhxdLYpQHfQ3UJQNC83uXtXVmT8QRWU3olerdVifYsn88oPX+cY5iBbP/Yz
lR9igAV++tKhKH6ZqDw4C02+LFQ6fUyy3swL1NoQQg5IYKMhqoLH2E02DJ1XkN/AwS05WmmnS/vN
GDbf3chf8Xnk4+kntu6K+dJz4nR05wwgq2F35ZnzxybSP9ka+gSsx9yHGxcZBxig69q7hnn5SQu3
ECaQDGU1sIOSOjt3EMrBNiMbqsnrFyjQXtuhu02ReAdN+t2ci6fCO5Wqf+zghnS8EDrqo2yIZbAP
TSCI0W3RtxJ6gLgiCEY7bvLffr+4TAO788EmOMowHdu1PGUqU/+wuJJ5aAxApUh14whyYh07F3Co
LhRTaMyjFh9bBiDC8rUdYzBnDfQL+l8pwCHi27tuhvk4b7ZtR7ATdDy9IAngdMsg/TTjhxjkUVy7
hCEXHphOFspPwUeOx8knkD5GADCXJIRnboKzj5DUiQ9z+ELt8IrVxtT77sU26TJ2kI4qIyCZFJrS
s52YR17nGzU4YFgIcO2UEBTwfCMN3NAjDyOZpn091lvQGnmjIWWitj2Ps3feUNte+bDd8Ha7iw/y
YR6vw6MN6MdcLaZCS3rbRqInh1d2ZAMxkny2cxaTcShNHaInIIt8hWbCotNkLws3xrPTc+3dKixh
fpavnbw3t9auTPaWqS5ks6lkXpzmRSuMtasV61m9iIXL7SPa3quIjEAL4jyH4FQh4GdQlOxIXhme
u2UJ0fEKKpGIcBsXFzOv2Y/wRwZHpqBPjsp0dvyL35uMDMMCAShSiG75yK0w+XxK1+c3D8FR1BPJ
RRTnHxZbNrWBirwJVHZJzj4t39ysOV0QBNm1YbWLasE8VS+y5/gu8lIHxLbWVZ2+DuC2Ybo6osZ2
kC3Ts2Qj6tMODaR9RQWwucjzx7r864fsPGOobtmLDaXdvqGjk+8o8LAKmjzRM9ny5qRcmJPWvMf4
8qunkrNhXzTgCdAR3PFo+bicJjDGrJgXK0YHdzxSttqYEc1tA0BlkIVVONzY9IxcafapKB7HOTg7
pqQIQlk6k1nQ3ZBn+sZM6kfdRp2jWjNJmgZpboqD6Tp/OlqcX20zC4ih4bq2bvpi43+y4VonglE+
hNFz1F2LHSrsE0uVoY+JsyN43pS2T48UHMLshpCpAiq44ynZ0Fs6Q/fDv8PtCv8qf3HUmZb7iwHh
d5geToUFIs/8+4DKsBkrT2nJSUyzOfhnJ+h2GdQ+S3DRvBjqjHOtqKlyeDdsBmRlV7N1T2hcujaI
gwtzr03OzgN7SPOPPBVLezbLV3gd5YHwzFio/QKIjnvj1bJuL8qTGBjS8uScwb8nq0f2f+VcZMu1
7vUM9J89EAo56/Q5GI8x28X9zEFSWfoxxiC6ZAgjBxY9P6EoxAIBT4LePeCXf51oPdwjXC7PX2hp
Wk1QJozQQ8Jud1Ml0YZR93CXyX1y+gw2KxJiNp+DhpTwseiBNLtDMm86Z9gvrn4k8yAbSIVAgX8c
nm1i0NXlVDd6SrgDNXhXXQzvOgOXOSe3WCw2YcwqjEGYoZe0EvfGfzNgnXahPq8DukyyvcEZyEaD
O3MtJw26pYpEuixymW+5BbfpN7wjBjOom6eegS7mkVli9c6gMSGt2ticygMiluyJobyVW2IArJg6
YdKXC3wz23JUO7/KILsr/Hc/QQ5YEx3lXrfpIacXWJ4+TH+01bo70AakeE9R20D6ZW9ZAUVOjhAu
P2xLql2yhGjJerOmo1gjOUD1kSxvLhxwY73r3Wqb+9dulBymsoXl4oQEnBhGMpPXRKxydmp+cGPA
cjZZ+bfAehkTJEvp4EEZEyV1+UaZg44WcM9qr2P/xAoFcvmC+DscAvNKHKyAA9TjFU4JMWgDeBA4
+TboaK8C1gJHC9OkEnDZmQ/6xxbriS1iRpQ6Nrm3cSsT7pFn1g6vqOalX04lS4OHUPrXoJSvWj87
C2kW3wOw81NHe5Yp0mZiWLL8BUKLjaINP2qaW95iKI8wlwVE00AIfU6hHtvmWNCvJr5aPLzwnj8c
2nIm/3Bf99//8x9KR1DK8CwcQl0ZjmG++7E/GZMO3q3QrLv+vqJB2yo9sgMSu8No8ZLFL2Liq5I8
CWuHm1zYAh5pijLH4cEuy9EjqyxgpnFW0d64bSHMdSCAKvX170dqfIw43kdqGwbhkEde0hMr9NNI
56b2YQFO+3uP/n3QcIdxeukdbc9D9+B6qePo6GGXoUO80knIgPu6sl0ylNC4/GEkH337jyOR138a
CZ2JU4XEdn9fm9A6phywXMuLznGjr+WfhVbdoFwNgoXEgvXGirGtbgPNDuohDLvlhCS8CWnt//3A
zI8O2PvAlEHilHlCe+zDyeBboFoA0vb3CacwW0QlkCZakPg6Zsx22IolpaJlhuLXLPBMLiRUVDpA
0VSscV3KHDtEbCJzCDJ8DV5l9fshGh8DkPchOoYHy71l0nv1IS6Cx2hKpjjv78V3bzwqaol5CDAl
OsMBbetUipzbtAoW7/oPl/7F7JiGA8LB0y3dMdwPj83MQjW7hdfdD3pzLbfGisYGyoU7X52hvLzW
AX/Hqtr+cZ9JOPxhm5nsNN0Cqu2hpqz+vmTgyoauMjY7IHQ8CYyxC24kuZ31ZW0QAzhaJ0bj9zf8
8Vhmqv92zQ/3m5eGSb3YpuKsEAkiSras+G70XeTDn8sh+sPik2/79zuEfcXwTQWYTWb/p01hBKkL
opKrEZMfHOqpcpoC1aC6dOIo85jV39+e8QvTxf399xU/LKUKXJobaqqjaTq5w8ZthpqjFeMKaAyM
/gU05rqA/heH8IkHqpOLa9vmD6vqlw/W80yDTmSQ6u95kp9uu+kDNduO1d3DFL+G5GKlcP8tnGrx
re1LWRdQFPV/sEDqF7uIKxqOUlzZorny75PtFWGxBP7S3VuCZE6Wzz7NYoH7mdvEA6pgRJqtPVmH
PGZ/5+cQ+gz2FK+y7yX0IRLpG+C68OXxT0ITTxlUE60r1dHgET7KzTiAkIrRu/F7dxemhJXVcTbe
TLgMOpy5iKqMr0Em7gTXlnBJ5i96FG085PCQGLzh1sV/5nLwfW0IVjgfS8KRPyyBX5wJpqkbPppM
tilJr7/PQ+DCdTS3LAGdoCKDRTdr51UBcbOEPX57bMMQmTyaW44SRUlcJPGREajd7wfyq1Xw8zg+
ZMMKWrILw2AVZDNBAMHb+yluP8vhiIkB8SCb/vfXfLcZH3fcTxe1Plj71nCpZTrYFLt7dBUYfG8H
FD8P8SzIXLRq6yIjskQkAzjFefZY1yQ4Tpn2h9X4Psv/PhDPs5RDe4jvSMDy0x5IfComXjZ3901D
IwtHTa69lfabFkFLSMM2MlSAp6knoBzylraPCpEI5znUljUmj1OHB0Rs7aljTuOK+Pse6ALjIl6v
7GTCchI8v587+1e20dT/e8gfHtgQOH5Za2ygznybGF2D2nhDG04ynVipE+16ygcBhC/USO2XiN1D
VkF2SFHg4eJod90t7yQLkLPk4ri9HgcArIxZ/soWC4JnnfDTI0shmR3mvxfwQEFZqC5XFN7WxZBB
zHjyqQYttHabcEOUL4Oqd/w26wkt8s+yu8qRyB36rd/PgCFB2W8emvth9Rh66EbwNXE6sLd9I4Kg
zNuQHrwJh24vkSsjTIZ+E0/IKxVbff7j5v3lMzBJYBvKspTxcQRe1KTwJLNsRPEHAWhZKThzrAXx
DcSLZ2UwkpAVO1KLVwUglxrBVwgVJm1lmX+0JvovJgVfGJNiuZ5j2voHe6IXtI8abdXcm3Z5Q3P6
q2VxgDCoWSOwwQHvVPQVAOOdjXtXTiQ0gO9+Ts0U2E/T34w0RVpeSbt27yQrrYSCxs2No+VTgyuT
k0FjfU+coI6SxtAoy6R+csYLgSZW4k9Y2XecWyjQ0DhgX6oiOvDXniiWH54akZTjV3IjDEj8S35L
EpKh9sVv4if+6CwaatXueJ9ry0mrPuF5YpfrvpFEiZeUN/L5Qm2BiJO5eStyFLfJL9InDRAs7f56
fxftku8ZTt47kjnvw3L3r6yLXOzdtw2QEC9D/2qqZuPKIqXCUa/E17aqGz4svgY/5O18iTw+fsNQ
c2oscDyH2yBLDhKdSbRolgi9cSJhNGV0IYjZDLZNy9tHaX1KAjpWvXTCxuFq2yTRR3prOcWBD4EX
gutt5YzdNfmeWNDLOTwxmEG7pzPCPNahsxOfwKm0XT8hJgYhTNmrw0hvKCIMEJB49BSHjxO6CUtx
dqDejDOISjrtTBIQR/XZlF4yC3JvbpAsiyRbhgneDejGLH1No/1K4kZcfzM49QlJ4rk277VK/1wm
Ialzeo87Qn29Zsp5Eb60a+4RcuxnP2zLjR4Xr5pu7UI9BeSE9KkDwZRHuMl0sTu/1jb8aX3+Pi9e
cGOaxWNQtd94qk6s3dBALbMc+TNMhNgHvhlO2u+8OhJlSk6rI7UgpggRlo3W31WIsKmIZEZfv05k
sWQlmATQS+qc++w9h+/TX+0VzDTFGb6vio1PI34Cl5FEgsMPn6w8woaerNcypgciysrvVZ28VvGw
5/hpUZAyeiRZAjs4xwqmXg244Cf5bepQ5iX++MvoRIbhrlFQDXaXOHZ3HQm8yqpvKkrYMUzJQ9t+
AS67muAQLGswYcRyJOpEk5j4SmwRj4BRYTGwCDS9QznxnHkTnQEaqU8yFUTRyk5uaqhYLPRRscZx
vffDaNNXLmRNbXuygbGyFgEnPeZJsHU9+lUTEoK+f23auC427Qf0LcP0fZ4BsiIXcKUvJh2d85ck
JlkASSk7WbnR1qvnz37zDEycxqu7xpPKE41I9BRAQrZqHXIsug7eiH5KSs0kl66qZblpMHKpF98V
YBShOXnrxp2iOpV5znaCAQIe6c8NWe3J+lJb5KZybdUZ13m7fG2T7jZbYKbA38rpYZ3DBjAObUVV
sxoDdUB7bwjzjW7P6961oMY117QBQZas86jbQ0CvD03pG+Kkzw00ZC2qUVPg7Bs4dboeKMlw7aL9
2DlogJC5yKKzJh0nFa2UeFPiCUr6BHemGpqbPvgkf4lJ3CfwfIVEwJKxSml6SVJsOWuSf06EvDwq
thofY2t1xJhd8e4WiXVw2+k+oGcekusNCa7FJ6n/pNoQBakzu44jYCJOwrW69Vg1jYOMDTy/FbLJ
UCOSaPB06jBIf4XQTLfjyau+qnLYpDT+VHl505MY4ivkiE1sUI7Bygmq77aLhYg2NqJcDMtUNyBK
kG5YjjE0f1CEb/x6X9Uk0Fr24PS9AudAPSHywgMOczzWp3k04F8iDdd/NbtHk8xJokn4792L7ZdV
lAMInpCDIc8jfhBrTXInIBvXXTpeEvi5w+SvuOsO75E499Gxo+3kRWiJJNsmjoTzhuCzFLdoKEzF
maSPq4cOlrtBsm0l/hGUz7BTzSveK2lxwHzXY05aydPAa6jtwOSYcGUIJpz1qrVHcoGSzxlsHHeK
F3jNDI1gtMjTfepXO35r0uwZp51NttDaA3BXKgY/EpF4kUalv7UF9M/coKvdEXHgo5EtdEl4QV52
JeVNOZ/kGLdNpPhcWETfc3b5EB4ku+bSQtbQz4T7Q5hACowb1555JhMNf6FkCovkgCs40QMEsSQq
tD6GrrpLWhTYfhwrlCltdcxQTFOktQc+V8dSncBrWnpcYAoq4o3J6gQldTvEBy1ouXEMDfnDsiSM
wZvTON4VVtdQAMzC+Xl0/4qtC/zSq6T3UPWZVhkhlCwf/600HvLZ3UNQsqc7FRHcYh21b/WoX08Q
vUgeU2wi/EgClTQAcXfZJoNAl6KKVFlIuiYcBCrOV0mVHPBwFWSVpq4DmYU7rXN2XZnBGdHCgx9c
yxWkYMWGqdtqE1j2Fm+ZDKhLEEN+jocolQZsoArZf1oHHJOSolFvTTQYeYM8166xBbO48inkSoRo
W8/i0uppR4xKmWMQZSasZgG8Li+P4gjzGFMXfiK+EJPqREwVN2Y44V1NHhAmgJWToPzAwqHh7yqU
6xJwaKMtbo0b+Cs2rKSt4fRhXTBKXccZWI56SlM62WS21ntUGJKCtvONZ1D5h3KwXU5d3aBoNx+k
HMZ3H1whh8K31kbIBENOWv9UIY7kDc2jZlvbsQluGKzeq12J9pM/tFs5MSTLK9FrrYBI8U1sos5/
TjD8Azz34sRjiCSNH5NFpHCYdnRSkOoiUL+iFQJtIdjcsjduQc6igkqb3hjH1iWlzImT0OqS3fEv
brZvPAHz0Q9n3kv9XA30iLHZZATw3m4WlNopRTRHuRqI5VUYkiHgcJNan1yug15UCdxt7CDM5Iyi
RpBAygb2yZUWT5Z0AO2b7EAZVZFCG1yghIWskkUOHlYqefSsgEW7dpSCw7zYjXyIJcMfG4bMj0EN
9xLxxzSBTN0zYNtU624WCP0YnNwiW1eqqeInSSUa5wdf7Agwl5KJB5i4Iw8/py+ycXwwjOngXYv9
D9DHZYMCQSer/yaOkTh0XLCHxFcqkyHEKEfZq3KYpj5ZPcR10mpBOwFkwfthQFrIhS/LdE6SqExp
XpF2ewbTDz60LqcpLDa+swPAtxk1JNW4fF+Sp+gucsxbdXJY8A+EzkLzydux20vaKq2yupHnNbok
N3KP9I95jLOF8iaFGqOEcugdgWBSdw4ztatmljAGIKaHDbpDpkPuuiAT2tbGumxAfXdqKzUHuWjM
DQ3Je4WUFIdEqiFDl8hOD5l59FzQs7yqQ8r67E6BU8gyhhuNsrJaAf3ARKDEvf5XYMxvFvUIVhN1
i7xUu7hbjjalZwODLvswjKg2U2nm9E3e1xObSiZ7CexdAeBhaqgzj898gcSppBFh+XoRG8yhM7Du
sDIYr5JIQorBBqiGuQRw45604Bm3NaAfl+CaYfRGv5fkDyaiJhJ16B4ZT4Zpyhpq8WEVGT2ZYSm3
8o2m/USBrXDD85RAyQ9UHsuMExyhAC0Zd0lzium1azhdqG6x2Baq5dRHPbu+6X6cRXLEL5hEwxvu
OX9A+h6IZcZoO9qgh61nrsP4ZUWy0SVFSn+XHElwJBOcsl04kcWYz3V8kKXMRcT8UgUXaWBZzRJE
Tqa1k4dRwYLz7qv4xxYikdj9NHB+OcZJUkOo+6wIlWRfVMTbQYdgJcnp3uBggslArufRxS2ZL9mX
EfuTzH5CfUoW+nyR8IVBCq5EHFVG3uLse065aqxJUlAYFD4g9pmDDp4AlNbLz1rK4SpFO44SnoHJ
RImLgM0SmyE2QQ+RhMQzZatpMeRb7vKOPIn9oyBM3lN0jvUmmzMZx32TMC4SjzNnDX1zd7HdvLJb
qPCJzZWtSzS3MilEdD0efJRQBGcrz5yD+hEkIsLQL/wLh4jliEbkSqZGskiylIixIIxb41KtC/JZ
ARU+MRp8MUPnolYU0ukHTSBmjrstUx4s5XDzKCEQbxEH5P2dJAt/PCGWluw+Cf9k58itc5+ZdpE6
k8PhWI0WzOBU5aljyzz101k13SacbHhSMDPRcrTQJOVblevIj6Q7TXazp8DIsKiJy9bALOMoiD8i
z8lbHioKHWT/MySSHcGOYHTa2bseIAxgBfnLpWCrsM8WwowmsQ6LC9dEcjSG5lqZUEtjvCShJeeI
A24zZUNHx97AFEATLyemuLxwCe/EOxMAhaSE4QkQAZZ10Sd3aE5tveUib2fjSgTJjIupMuqKYvVx
dOobhdWUKRDsxuL8qCUNcf7Kk3/fpuwru3cemEKXMwFzLQ8Yq8riYt0ulNHZa6xI/sYIpcIpwIqm
pSOPXczH8Cv5f4eLt1qqrUpHp6nt6DaQMbv1bmjPcie8Q9AqUv7kn1gKH05CGuUoD+dw/+OpbCV9
NfdHSbbXVLvHBkZROzi1JNOGxr3y9nKeN2o+2Ol4P9l4zbKBXL486KhLiGEo6AUzi+KLnKKzA80z
7gggNdk2LoepPEoeBbDbm6Y2D1HjAK2ITVvy2TJjkC8idgxapNXWBlZ9VDS7UgHE1QVZiOy8Ty8h
izGvkYlCbFhQaVr1hP1g+CxFCewhAJTnyjeKra41pCssCPQFNN/v48G9dsearmSMMdGEVG3FIzH7
8rsBxyAkzy9ZiMJK9YLZjfEmxLEWW5NoF9xJ9oBkgBUJ9andi23KDRqyfag4acGVY4VN2oElkI90
RFW0SYnPCVvCozQQdG9e7u6wzHDCbIcB95gmKUuWM2LsN7IxGHqMrUm6+jkKU2+dQEdqI6RpjNAl
6yKb6dLSVXoos9cvVOL3cjUJoSN0dUvrgYtBoL8bQPPxTwPZH0jYpNQtA3NPwA02DsZa3Lkf6B2Y
YVEZiwNNXWXam9R3WAYS+Q1+9CrTttABlbfDp6K+9BMO+mKTOOCKUJiCJ2rn9PUd4UjLKd0H5oLB
58KyYVyqpexVvqMHhz90rUQhbbovsTvvF3BPtO5KUBiDaAnwtYgl+K1Yqmt6615l7tChf4Lv93s+
DZ8l+e0U9WtHqZi3yawQjwQKiBNREZPqjVyGjIl8I6c7Ifv7MSEodP4kZ1+XajcFcoZWX6VrBibI
A6AMN+hHEUci48kZZPomgC7IPTxaDHC8NZK5F/mB2dTVsHddBfOQzK6eRQf5kuA5tVJq6gBUfRdi
NyP+U4rX+lCWcB1AQpZDiQiSelf+9/fEfGlRC26dqPwEpy0JbGxWnZ/zsn4u5+Y9e834Zk4uSLSo
YUeHLM7PtspgWrMvtKAdAcsobeh2cC/f8CeBrbisRIHh9OqTPzuSiSxm95oXB0ttLWO5TVp/rywk
5kyeokbQ0eD159y26VOhItYjSAxwxfIpvutw2IMcNg5iGkmx6RGsXUh29MRDE6TtqKASBtG3+8Cv
I4cC0wddFQHeUe9PCsEQOXAF7ygvsC/EM10CcqrcmEBSFqB03Vtf3tZqOYxAUpXBd7a4sJhfBa9Y
BM0/wLnF8ldW0W1692TVwHT4VkhAd4LvSV0NeuiCZiTtFIKswRvjfJYjIs+Cm3KilGwfObYi3IpE
EkA0EjrXJNKuHEtSDYKCA1hK9gD6JqRz8Od70Mn9weFU/mGgm5ImZ2ThXMklYqkdbB82Q5bWmJwl
YvILViHELXKaJvEGKyMvWga08lhgNX8qreB2toM7FwGHIYXgD8caQdlKvb/DZNFrqBQbxe0fqghS
t/6piuBSS1dgvhS1fFDO9nuN9qfSD5wkDs1pY/AwhS+wGZ3E85VZi4noETY4infcpekBayLAAn4A
VAUp/O4k/n4s/7bYwcNRFLWUbtoOyPkPi90OAsOkC75+YDE6nIndghuKTyP2ViIgC2fdrv5USTLt
DzUDpoBCm254Aof3TE//cF2fRt0xWhxUWiqy0Fq/970Ibr3mxijz85ik5zavnyK/h4scMCwSt+ha
fl+Stl8t8QzhgB+s6VF6+t+knVdz21i2hX8RqpDDq7JkWZboltv2C0odTBAEQOT06++3aPcdClKR
9/ZUzZRbiQc4YZ8d1l6ryKy/BBVzyvgpZGfjzQTQIKHyyuVop/vYitTlE16N/mnhs5TTaSNXQWPS
7gIHWplbruJNDSP5DvrmKEZDjhP6C272Ky1PJjqgnShxCGbavxnmV4FBownQs0nKG6Fui806uXbr
+nntR+cpXXDxDJCtulJOdr+WJEaGJrhWVABf1TnF4abERWb1BXWpOusz90JnBw9jOsNgSbjV7DP1
SvmlJqATMvVpa+9jhITsquAz8k2LtvtYILhIJOMmVxF5sg2ZL4KLX+h03qjnFuY8nGft/El3HyEC
h3ITOvfN4K/ioHxUaKzUDQ+suJhLzJrGzyrFozB9XpFOq8BvNWDB9T2BwnQ9l6bzuU065Evu9Wuy
Lolmk+YE+Ya6H/iRwFhN56xk94siuplZh83QXwqCO/AnGffDzrvBrRJkTZ7Cjj65oTbgH64pEI2/
ZXF7a+Xj7YRNW++K2yBeVer08dP8CYwed0Y6V9fFuDtPaPpT8pxvMYXg/+z7rQfcOzM+8K1mBy5V
seLMvipCat9gxWwIy/Q1RkmQVlz5FOB0UJV0SbkPA/ZDqEl52+BIb7Kq+iKDbm9S6DHt8SJe/1Cx
gujyu+ILNsjOXD8w6eZu9ztgXrn7M0qY57s4UPHK9+MPHQw+whAlA9liqISYq5KMqTYXdQMz2m3O
tWGLEilp69lIE8jTMEl7BK5Q1Hy6QnZ6Eh98CmYdSod0HbgP2m7E7ecVej3m0Dpazj7BvGH2ikwK
XLjH/Hebm8Izh2H1Mjkw4hQZFEYhb8Vq5RW0u4O3vt+O+w88bnUsdwHH5fy7bigjSM0wAl20OP9r
pLPhbs7clUO6uvMAXJT3RVo/enH/TM7K3VLs4P9kbDun/ZJWtzCVBtmMfbpXS8POJLHC5lFCRRFf
43La8lsCA/xX3999VTp4Qi5L0TKyNVdmTdob369FKDss6o9MckR2SYW5X1MZAMIAaJ013XNXNV+i
uVQxZ1+944IXbtPtmseCgqWgEopxaaIo9cgcGhtdgW77TXlCXiSeXzaQFlnJHxYYUKF4taZedytD
r9h9JNVsU4hgMwpzkXCp6q2UqDWpuzgEw2WAaBwGmPAihZAtiyrajaEvbDqkUck4rA36/Z+FbgTj
iT8uKOtsZlez+9mLb2jMjRHg5Am59ZTUZAsIJb8vGjYvO4gRlP2hNiXXtCx/9m6QNyArP5BR2Le2
0Guga5jXs6ZEu4qKrANd7fAjKSvV5jWDRI0RlMeCDDVZ/UWBOwlH8qotRLTITFE2a1z3YW1kTygX
/7O9BPTWUZZjWRVXsdNtzwIehjYZPncTbGkit8s/Tuy6Bfbp56bzQ19wOhPA1QJtVc+brZdVrrPS
OoHVzHlo5jehldslpdik8MeTC+vhyd3nEMevwXDCvXTf3v1s/MAGzskRCHx7gSCgCQ2Flnx0UCGp
KJORLCbQih5l21R9VBcAmwUOaC2OsQ0frHIXAHPr/iJ9Qt3WnfF4oGwgXmL3KLeAezNaxApFDjzX
us/HBrb03R8VOTEqG4QSQC8viTdyb/7MXGvqZaJlf5nrADkESEFIScTQ7r/IoexJTyrA4KfHF2AJ
tfy5AIEHgNb3YF+OFqd+N3BjoVjnrCjq/lXn2Z0JM+dGWdhi+I3i+JkVMBvURFqKV9NFktorgwK4
LlmEKD5Q5/5Ld54QWNxzcU94GP44/ozveCZaIPjzwUfZLh0Dr93/2p9h+Wlou91NL5xld20hOrH7
mjTDbUo6QjWlMnep/o3O3/v7JXvw9OTUhDHNKo1odp3eoapGI0X+gpnGKCVuA92zWP7xcc2MPhsA
6fPzvh7VPztkJnbuowjujA16mj9TZJw+DD9WK7ewGyAuBQc//rr2WwfQ8x1cUJoQPMom1gLTU+0M
lFb7fLdyouROSVwrqP6iRxcqIBN0O8RZOayBuAtZXg3ngdV+5C23lGL41m5GACBdO3fKt6xdxBkG
76GKcO7t73L3uYm3nrv3FQwa3B8Sr/7guv3t/wFd/NafxHvFlQbkHHGlWIuj3W5TSPlMp11FM9k2
GNcD5jgluh/S4pssvFp51J7ke92z7xRotp9AR1naGK+9ejY14wOsc13XjxaPkDoBFJt+X65QGYco
EojhHF4ZaL3Il+ZM4+rJlrLopAiEg0fY5KpsULatyCKr/YBW8+Or67ydFiCcoIVAfpsei7zYzEPU
u1naz6NSZlnuP2RIoQMzr7+MiMGq4QVs+FPs1B7CgkSf7DagLV9zBHh1903NJZN9mUXbp6AtCb5t
KOSg8AJs9DMGk/sxbtf3qgMkVnQZ5tWX9a7/c1etBwAe/kqXzPFX8jWNB9MMBlp4YJO1DmjJBcr3
+nxCzxHnuWfXn0AmXxt2b11YyRaDSP/hMEG7BS0NWJZNdcMOhHceji+qfWgmsoOn6i++KaeMexdX
YX2lm8+Ff+WGmiqyPi9m/Lj1ubIrNBMCNWHSNtLO/d8NQL3ztCrjCzROnnyjpl4dwL9l0P5BN+ef
bb2LL9RUsjXdK5ksRqzTwuRQG0/KA1dBlN2QulhfNmsDpnFp/fIUsseNc5NYGwUJJiG8rj8c5g2n
ikr6ZT/S4xCdQnV7i5uQzQDwE1A1aQ5OP3y2rydxk6Yp8q6W/wlfqTt3TZKLWdfjD0lotkfI7yzj
+jqraAlNc1DxlrcqRDBQOz/MAM6lCVeM+ymIEOLM7TXZnB7zWJtQDebNnyBMIZnHednheSi52LnZ
X+g5fDbS6odBXdOFZvM8aFCY7qRcV+OWh9mTXM8ev+tsHbf3QVhcljmsvExI7uM88I8Zz5dJboiZ
e19nUuZvtLj+0AYtSTVxl/Nrtle9zHZ24uK2F6jZ0MRPBX1Pv4cZgXaLNKUHQXuTD2s7MvpJRRc2
U1v7CBt/NOP7BC6rZv6OjwSr177MzMI69PioTXEsnsrxCkEL0C3ZRZBNZyTSa2RXzjyITPLGeCRZ
cfyELCz6rweNTMcxXY+lW6xtgR3YFrDkf8JnJRMX3aiFuihvobq49hB+Sfz0rw5m0OOjWguP/uew
nm9bAPVd3e6v58ehbBOhTD99wrGaNskdr91M3+q5u7ES2M5j8tk0y5CJjzukM+J7ncQy/zbYxoVR
R//Pdr9fT4MlRtYwdH923x2s1m5D250T0lzNad9ERJoRIlBXpOYchC8TULSmj/6wc9GM5blPHXA9
3sdcrhHpoh3FuhNzs3D63jzNYm4QskBmbYqmT1k9oBQG9SYQvKgybkaj+cBDxcFzi9Mp/4BMGYL1
ISm2Fk7zUx7Y24OvXez977zsW90P5iWPa8s3eo9VMl2ode4ZS/SxEwAxBydw3n3EMPJN6kmM7yKc
xLQFAz8dUemLCVarJ/4M+YRzaKvP+U+Kcw3i1agon0/ZF7/MLhu0HWEPEq+BPlPfKhBCSYjZ8GhY
9xpdxMilY2aMr2r+1h415A6glG/Axjbfj0DHSALUAZnznhxsdxX0L4gzoKxxYqM47x7rgwlZXCew
ciMPhTLLfmkSM7zhfZG6OYMdm7PrFC+AcC/YywG+AxnpjiZsw59u3QJ6lRei58Z65kRnyHb1aCzQ
wBbkH2uxpzF1ISYhhoEGUFAGYXQ29Tfb6lbOkU1oe2pt99D1Vzej1tank9Qkf21G/mKXwaaZN11K
caJGiXfTUPSBtT4v/jZ8RDK2dLOUpEW/OA06hvYIdzBZVZY9YqvpX5ZSqdQ9Ep6G3Uh3Gd+lGLmD
6lyJb1fsBsWXcgohDoSrfzLaxxMHRVDhN69AmGCHEC34ZrBYDX+MXQPY3/QJ07FFXxqWmbOUtxAG
pu5vZoSPNLHsFqEIXLgO7fxpsurrdgvXM3AIyotxeXHiqTTqsaeSl3VwaIjAZnSJrYkeKAjitaU9
CDnX5zbKashBQ1yOBJ3/QohCKu6ENffetasHU6INfDD4uKHVcd5ODL7rPoYmjQkmsmlIVV+V8fCb
aVD07667LoHLO4H8YLP2IDVy/hxZ0rx5ntzx96R/qWIfSs9Ijk+7KaHTHrtrl8ZQYPnjTOcWaNgM
zGD+lxfS3kseOEGMe6T4IGEPVGHB64BeRj8khgQLnBRdm9MW5CLKYmNuX2RjjDj5hANmkHZ88UTC
ALs6B0PHnEOhHwYl2HTWiLvj0uZYQ4d36jAreD5cKNuMcD8CmFroVSOZvXB3/bEudt7a3z7aORmu
BMmL8R6BHNzxBq2CjZNdb8v1UxVl90No3IQTuQ969NVUsZnWn9Kk+1KiFLRpu2smyk66m2i9vTTj
4aObclX4/qcoeeI48Bm1hXZY3jwl7uY29atTO+61VQrhqIks0ycEhSiGW3zvBB8seu6lLYSv2bwq
XOdOlfApmX4TYsP2ofzaCCMVVLXAbT8rK7TSnOPon5jPfTLiP/P59jEWGz+Bh5u4Np1XWxBYG0QI
dRBVQFHuWElKsj9223xJoU5SO6m4SzAUrTASDZzULlTmOxv+2fRBwnfSoDp+NF9frD8f0DItjAX5
HN+L9PODeTISi8STvZtXg1hzjWelU8Et/HeD6IQeDJJQDBy2YzmvEppPCRpUoLTiUzfRe0tuOZGH
Z45ysb/vXjsYBZnBaJfF63llDy9Cwyhf/i/e42CEhXF14qpONxtj2geDg8CQOMzHh3gdA/9aj4Mh
FhsmdvqoSq1kXgm1/DNRbWsgapgnXub1TfF2pIU7Xid+IerqWWCOGuy66jHUsIDVCcd78sXe3WgH
L7awwmGHpC6wimkFzdClcDdYQKRTj8/eos/37UsttnNvQuMyVYziAO5SAFVQFVVzJm/GdDKRxN0N
Fd7j4767ai6EWbRiUpUMFo4DyLcstXNk/VRqdurqo0pHc40od7n5Xbv9+HDvmhVKAv+MFy5yoF1W
+lluhdOqhzUTEQpr/NMr0P/ogsuSmg8vqxZ65arV46P0tWA44I46ioHrDVRQvn2nprCO1L+ybcef
7/1lCAJyYmqw8pft1oUXm1ZrYlUQn0eXBD7y8AU9reTFUxjKd46P9+5WPhhuserFAHYxrBmuRUsF
qGp7NYBTAYNJje7UWO/u44OxFraMQB92QbPAlpnVB1WzlLBIWe7jr3RqmMVFnCMXWqCbiB3gsqB3
QZi9kw7vqUE0rwcWs61jY64qBllXMInXf9dDd+431//iTahPU68i+DP9xV7N7H6itYoJi02k5Ptn
4bDa4ITZfO3j/Tr3B4PYr99k6iET8l0GabLuDyqQTZo+4WXloGr+u7dZmjF/yrvSZcoGEHaqggin
SKR1fJR3N3QY+J5PjI0S8WKTFdsRduaKC5PWIzY0p0hUTvsNTQPL8bHe3QQHYy02wZAkW4JXxqIM
IggmdKdkZ46P8f7y/PM+4ZIhotgVc55vGKOBUgzvSxB5TZwP7OT4SO9aYggemDgfRsJ9q+XBlq7X
Zj1723p/q/EaVo+QHmjSHQSleKTHx3p3lQ7GWtygENAiVw0DqW5Q0Hz7IqzqQDvnyqer9eQVeurd
Fntv7snnGhazCKfpvYy7QKp0dqpM+O+W7ODltG0OJnIIvbhwkgo71xk36hvwbWAGydWIRuHxaXx3
Ax6MpM1zMNJ6zLfzdseS6Uj19O3j+TY0zvz/RyHXTcLFcZyI+Ob1KMHQrMHz9oxCVsVu6bajzSVy
qhPW7j0n9HCYxRqVfTPWaJ/Pq8z27sU5FpXbEwGtnIllTHE4xGJlHAg2OvTNFFPQJbLnHyipOcIi
1OzAjegG/O+mbrFAcYfYzXbo5hXAGrcwVvIl6HFfHR/l1Mxp9x9sA39w07rtWKCeRlxreFa/w/ER
3rNChxO3sHRJEAR+uh3mlef+cLbup3H4q9ze+UNxYoHeO6cH47zxztqgNo0Gu2BTwwzz6VZAe/oa
VBouklP0O++OZuFmhbbnwa+5CErSGanCxPKmFc0T8AhMFp1w1M9wr09W6N47qaA6/3co+/USResq
M2rfnlaKXil1zZRbQJQfXyVbn7Lc3w664H7AQQ0or7weBYYje5sTBK18277wp911laxpZofzfEcf
NVk4Okvx5WUAsXpq/QhJl6hXYkfT2eB4v+XR9myXmZ/wNsbWvoMGTMj044/53nZ1XDL1QBFg3n9z
RdvrTZlF07wK1tEKjyM00ofjI+xLrm8m4mCIxX5tgRJOyCuzj+LHmlfj6jdgRcE8/sKny+1kCkRg
cXzo9xb68OUW8QzUZePMxcZZ9EqJ8d53lffjX10x/xkFmujXC71J0W3zQ0bZudlDZVQfuMvo6zl5
bx5fKrIdr8eZmjycLIROVuotYeeotee/mS9r6XV4JhWSKcCy1MnLUA0fYRXJIIA8Psh77sbhdC2u
lp3h5DVpu3llAK9t56/7nkrnvky++e4PoEzHR3vPWAJoAGEGvDQA2vp60tY+6oFU8/bOjeasJr99
HngnNtq7keLhMAuTgvjj1IxaG3xcF3p8QlUuM0SfB2QJwDh+3l0ef693t/bBey2sS5oaHVK5vFcy
QAv6f7ov391vB0MsForPt+NtzBDV+qM6Db2pOUF++e4Ivg0FNuhnmyjh9eLAdlBt0snFmQGZF1IT
38FF9S/m6WAIzePBdQyvflx3HX1L6lHDZQ9HWyyPxwd5d0sfDLLwLIwwGDZIB817PBnnXunPsbvH
0AsRtIZ04/h47y6+DyyJHHdoRs5iU5dIBVYTApZK4LH4pINO5gfef6X/DLHY0FU4ART3GIINzYf3
Bqjlc7Y0MeK/cswQHKIfMiDSiZaORh4g6LQL0v3rkDXmdU7GOO/ttMMhFq/TZKXbtObGXMFK2TTQ
XuI9H1+TBSXQz9j9cIjFZo5Dv4UrgyEixMtq1H6+EOkqW0SVpYa9BLixjunJlVogt/4ZGDQd0a8A
XAuPc+c04WZ2anO1y9rH2fqhntl1t7seUhAjPwQW3Te5017EdlnTOgbZi5Jn6CHfxvb6G618TLmo
QYT2/NWAuQ23t0gXk6uxxLAX39SwraoD9visvRcEuOZ/nn3hG4zrTRs3bWWu5qi/Bd0raAAHaJ+Q
2qFhDSoqABR7fNB3NwPojQiu7SAK9gCuA5sQT1E8evVorto8/Yge9Uei6uMjvHfruAcjLF6r2015
nWaMkO6iS8Rxz8zw1q/qm5M+wXuW4HCghYeDSMx2G1qDuTLKGdU46KK91UkH58R8LaGqWRcBf0p5
GwInhZyteeoiWFTff+1hyPhMFW9cOjRem2mnHlp6LmaWBCy8AKDTaN1hC0QIbAzxE//ZkX/e091O
j7uhvBELk51M9xMKOGdT+J3Lnc1a7GhLMn5kln9Nqwy8teoZVjM/CGgflJCaS5kf4a5Zi6zMvgt8
vwWLeXwDLFBCv17IhWUwpKOG/y2uhI4GMKfxW+aMns+oMu+E6WZkeABNUEo9SHeeWNWRPd8A5Qrg
nXxH8+ujJUkdm1wMbUczyqxR4l9PPm27zqnnXKB1/nnOEMPretTP/IVhLKzaRj+sQQnIJenePhEC
MFUGD9yVH3KP5pkPIUgG8a7IMtSIU3RRRpcooRl0C8dn7Z2NZoMPArXpmDzKsuMO9IG5c6tpWqmx
mqy3OhqPj/DOeXk1wmKfteW62hj9PK1UVGFTUUv4N2fSdiI6B+ns8gDXLVyzod9YsTsME14NrSXk
TtidGQ1Dx99kf8kvwqpXwyzM/lzGiOwkDKNqV/11CyxY3sZUPM8zhSLMOdBNUTdg9fVVl1rnmf9d
RBFq4FFjvgglNvktspR75hK6AIH04rqKCEIAZko3cNAnd3Y//lAO2kCs9fhbvLceADgD+s5oP/Oc
xXoE3bZF9ZyX0Ikkcys+Fd1Nx0d5J7cAglshKC0mSAsvIrS6pbuRa3Ja6V4h4NdZ1FkTaB5ug+OD
2eZ725iCEfBjh+vYXlJLeo1fOinixqvaMT76tSeI9GYIEUzxrge3/i64IotCdAUq9BfhyLRtYTSz
fyT0lp15/ggEDcOhir964FODdkdj613bRXqvgIlPzBpIebi3MxBHaCK3NJ1Rj9gmT0HnPbD0btZV
ag1qKYi6dHNk0VMCkw3pFexkXqtJ3L4wU4p7PI7ob1q6H0vIFvM82pxh6lWuSb+4iCMLDh62ycPY
wfG4RYa4Q5FAnfd8Eq3+Y0AbWpCLh1G+h1Dd+tI3LKWUOwtOPnBjdXsLbP1SndJq4k0L666NkDgD
2Zl7K6+j5ZmPU9sX/7Tu9HnuYFNF6n52/RsksxS483HiGtJVIJYDHTDtV1kmUUVuTevWrH4LNi2i
AgW96+BUXBtSgurORR6P0vp5RY/WGHWXNPw8zikkExC+NT5y9xa9oujsqP+jTMYf6hfal3fpkRaz
RAP1vkhA0rG4SSGrDpq/vQLYEeK8l4APb6rIuvc25R9R1O97qRzUx7GPNWwg4jfBuKfG7gM9+2os
Q5D6To2AASgeYOC9U1+1HLcisc5MA0ob6wd4ij1ryVR/kGxGQGYogssOc7VnOhief7aHiN8OzqvE
M76oqQ+TyQX4wbH4aHoRvXG475KAKa8Relh/3yHqRoP19WaEkgWeQ20Z8XVA2uAZv9GlcgVtyIZf
2DZfGgPe+e1LmY7P0D3e0Ad+CXz5coISRFZ5L/FAc91YJA9qu2NtROBFRRdfB/aA1u2QdgMuSAv8
8eP13lkWVJkcOJac3NprT6F3/W1kbcjiQjDziUMctdF5Q9cX06pWvuOD2ft7emllD4dbWFm0fTeD
WzJcDxUQh1ZVkX3Ggm6rnfmonnptGSPnlFA+2TTPHruV7A/QALpJ555GPce6NPk9GZ8RRpqcHmlW
igeeaGENIufuF31nPZJv2YKKrL+JqSzwEYGeH50iuOK7ilr4Z+TijcLqG2fNyosXO8u/VvGevnBw
6bNHYDDc1uuLcQou5vQP0TSJQkqkNFXtQ/hWhM6FSr74c2c9knGmDaZrd9/n9aMzJgTgfng2xeFn
IrB+3dzYpO7Ot032dTaKr2ZyEzfm4wwk0GcT7KmF0HG+xBKKokZTA/8AbkvCm8L6hyQq/Igh9B3T
DJFRcCkIQRWC0fb3pIQqBq/t52r+7IL+pq4mlihCEfrq0AeE0c36nCPHnrbBXpRFMY26cLbx5kEt
CQZq2duqvBajhkgiY1RjsHvqRIWtsB+9y17IJJrnye/acEq4sIIQlv/0tZh++NvPxW+jpht20p68
CdNTYZ2xu7hBYrPDksN1JmKqR/GvmcQpZCzIg9OtvvfYVLZK3RTB3fRKC2qj1aTEJmoGSmyu6dHV
r+z5x2DaSp7EmEKrr9r2W5GBZNtHpVdEA1oOwTnOtnVuIJyBfXfL6d7hoh4RbEcevjvXO6tleAN2
WDxAMkm4MfiR8aZ4FKmWGnIz/FnZFwv0mz5WaKjJNO/oLEKEHIlxuLG4TMQtsitySCL5BgLYv/FC
bKg/jE0I/yrEzznyCy02ryg/8OUGcS2ay76LXB6rJfhJb4mkjKlk3eG90tTxLRYBxpefKVBZLjU+
eikAWmjAkvhJXsrxY7rvF3t1SmHrpxrmOybhL61aC29708S0s/qTtRoG40MWN9SyARaavcjbOEwc
G+7MpOJqxVkS2i/r5F7rRMo1ooNBRk2XFTUh2FtQfThX6FE79+JVErtEE8GwwN2ju1AER/sB8Lk4
oWHYim4Q68AcMIdU7Im9US+8UGOkCIISrsUQDndIxXVntdv6Rg5oCnmnVnPmiGox1CBEcK62bu5f
plENb7aJ1C99KhBCcMjILffBI8+uvaUWdpwmYgpmnY3OIg2zjTgnrXIsEKx3PJYAsvyTZeWXvRIW
QdIarSLPv4QkzObKg7BNg/M7YokK4Ovq0/ROvcFlOX9Oh/FTPUBXsg77E87folOK4INl88MQBnZa
KaiVyDs8CMT7ufYaLx1wE5gAu4xhfaNjdG4+mujaajL2xRGKEqxP/5yA4+Qh93xzGxRtss9WeSIh
uWDFf/tEi42UxdsyKnrEptsUEheMcNVARrZDrJ1uLfqF6NLn0ky4QBVidt4zFCjH9/I+yFnuZaBG
UhokJHsDNHHzcg0zSWGtDJh5kozHwFJF4Up3AIy7YURY6125eXzZp9ML1OW6xqvw8ecTatZKvEqR
PomvCGODcunmvG9nVGvZ725R7vcue+n4gy86WjV3AQ68yCMccpJcmq9X0y+MoEF/u17JTdyr0oXI
WGGTPhRed7PxHmngZvsiK7c/DtGjaLR2W/a6RFt08CiF9YlP44V0xLhCuDrUCvFz+dcj/i5WGqoP
ZsQCUwr1HTUdo1rfG35zydZo4aTE7MoMOR0dOPRbRaDDCGvZPlNR32hzj+ZJtLp8jtdLpjenTxRe
SgfzvHASOm+ut1WfNCsYDe+EpcZP2xk/fgVePD61LgUbLfeRqN5Ohpxvk4/7uf/PEyziqCHeRGWQ
8gSKKNTKDTOXuPE0pSG+qCgnmDxxQ4mOyoWt5fjqLyQbf64+MRbpW5oPSEsv5sAGgIM+e9qs1CeB
96A4U30EsrxifnRhD8tgq5zvFA3IKImJL6te9s2wENvOyROW7cRT6bwuV+bwqRbzMm4RSFl7zItP
8YJpV+lMpFDprfwSjpQqNeKkxQqrtd8mFPaz9QPXND88/jBv4Y4sEmTtkWsj+em8qUU1Sdt57npd
r2aaMMQdtr8eyEhBiyBSjUsvis/E9Zo6zyKRmCGKFgXM2hEXWZHAOwWCPn/RVjq9gpqK5VQdPt0i
E7SrsiGnBF+vuHdweq7NHf48mCMPPnKUD9Dt/v8b29fzsTAYdTZWjdVtauBhP2HjweitBPzkxPQW
xJLOD1F8YKnEDaJu9ACOluOL8iYBrTVB65W+WMA0vr8w+G25LYNmw5qEENPKqWNstQnTqiPhgTZ4
PJ2EeueWCTw/IM0Jpy8yJIjJvrr3GtpFnbKsalXE3UDBWXDTwZgGtZKYIvsAvk8UQQgF5TGTxNdx
Of7eulqXqw2/FShfM/SUGXn9CFa3Kwzf6mppzcu5k1lFWfkEWum94xdYXGQkGIMAjbvXo2ySnd8b
flmvtjhBtMLm2aeNSyB5qoyw9xSWr3M40CIP3pSNU+ySul61uGmK1SU6gf3l+puJUMiMy7vnPWMS
HX0C3eIfmloP9pXj8+qceOVl8scumnQcjB23IIYvDZPvbChIMG59GKUpPNxWpi06mHFLtygkVtDD
cymL0C8a6vX5iDgAzjwqxXLW5eNpbbjTa/IL4q/1p+Lcm0nW+MYFjCmVF19E2ZfC37wozpPfyocX
PnRxULnk5xHUfNfH31CG/MhUL4uPBfGIM0SsKZ7vDia+TWTtTyr2VA00xwfTNjw22NIoleEmq3rW
NTOCmxaO4wK24uNDvGf3DrbOMqGwq6t1t254H9gFoXUkdl8XRH+tiNbuLcL848O9hcNgcQ7GW4oI
54gtdr7FK3ElzmsyMO1nB0pEbYNxDe9i8knhGMsuzr7jY7+/N6mvuEFAsnXZ9FlF0Too6waDC/Uo
fN6Q6IA0vIgJF48PZL9nXoR5wsyhaEUb0+uDv4vLKd46jKQsJqdPFANicWZzishLwQ9vKO9EAQ1+
GpETdl4Fehw2ctIqNyptIBJYYiEDsQh7srXRRBVz/GnfXxJqpx5ZYgvxt8XTlrVdzVnf1qu8qK9D
/CO8JzmksE9KiGZNEwTmROxQoks8Mfi7U3Uw+MJGNpMZTHWNJebc5wUDN3s6LpGqCmkn+bEhgcfP
3V3muJbMkvw78hhkUY4/ynt3YQiegBsRAg3wDK8XrSl3cZei/szJvg/TBuKr8lqlgLKy7mjmJsCk
GPB0fMwFFczeb5SGIh17vi2o82LQPhpzY7Ptq1WH166sUwjpKNk0Oe6kg3YwhCmmkbOoNIw4FQqE
UkQJKlbODq1LKASBJeCvzeb3rrZPLdBbG0QNz6JSDOgWHppgUT3IIrN36CXqVzj5sHu6d477NZgk
nTwWj+LJnvNvfvhd+RyWREaaDX0iVAaw9MYS0oQCqSZNjRbcjMt7Jd20UW1bbrevkG6K9FsoeQIQ
kvJsh4ayHIMyBwjKSBcvJDlrl6N6/8mDmNsLC6HKs8Z/UL4Dwyamn42DXgiO70Qe/GdZQGrwTCUH
DmoPcji6eeQSR3P9kbWZG2gTYTr7Sesi2CQOTMGNalRfbdZtjZrZTLlyflaLIhcYhEZiCd9N8e86
QT7kJinrOnfDnn5PxDh4mxujgICXWhnxvE8yNewROiV/GsV7rXvxeomQj6gPVWy8CLz3tpylPNFD
m4AzERahWFTl0ud9e7ODAkKfoxhSBgfPSl61qH2Fv+xKHNvxRQrmdtb9JVZ713A/S6bE5AXFcxHS
5ujyJiHd5lw4jV9/JNIkqdO1z/0mWgmrZBrpndtBsA5qgc4snVVFNio2k5AZjMd4Y3ynh13ZsPYF
HqWLosS9TJ5Eo26YP9UzeJW8ti6Gsv8UhmkLBVyaw1H/V+jTXksmjvQnZSKbhJbXZB8640nmMXas
z6y0lo5/lA9hbTAIxDcJUiJtZxJLj8GlU0EnSfEh57yQJsJywO0U09rV4tYrL6qtQCoLnrB5xyI2
91NpXfjtPoDunUcIwzHSJLSU5dZBpLFSchFwAmyL+4x9ocohy4KzTAJKEQyu1eSQjEdJIv0I/kkh
OCvGhlMhtFxnmz3KVcxliryUkLIC96Ffew8yrawWT7EZV0F/vhl/b6EEMI3N1bpP19cOUQ8VmxLu
U9s60/r20D+VUOr5cf7RyuliRIiD9DgTJigp+QCR2feQ/ZdmDO7PRBpgAx4DSbCnqr5ryEqqd7Yq
y68Re0BqDGMOWwZIHWD7+nJvgwFXwcNiS6Ik6Pwz1wDCCp7tx9YlRsSxY1oRBEFNgZ7r9jFst7/z
ncRAdLvPP0T5/hcacxefuLSoJb+1CFSWzIj4gbQD2c/X5jry6t3kc5/jXMMLbaOZwgawyeeznmUW
n6vlqojGv+s0/8YGkUCbl/Fibvk7GpbrIXiwt/2tSOwdZ/htbn2oMuPHEsCxF9jXU5V+/oXWpRXh
N1a0Jmmd5MF4Buvm+qK0qos8uWX1xa6kIgVNpU8WMpEyO9zqaxzuGnZbqiBqCdaVLyJ5J9k86et5
V32RVLK4/MVxLv9HQiwSGtiXq3HP9XWFBoz8BF+cqKRkW4gaSTJDh4xgtVIc6lFkrWHTh4PKeR4A
jvCwu+RWZOc4FF5uF5cyL3qCPgfcikDYer2BsrK9aJKvzro82yXlqh068bk4a/aFuEBNaGzQUocP
2Wy+zL0dXXXDcGGgtIMd0IAjZa56VHJSDJC0OElcTJ4VxPqi19SF5rSb7+W6/h17o1i6NouvCdzH
KmDq5cX0ZtNBTBUSyK1hpmfIfdSXReyeDVG0ZyatOHdKba03SC+W3H4x7NvbYq9GJuGqIWukdM2v
DBlE6j2AM5Ic5Nv37J1kC8ICdkkaXyjA3OjEq1gmyWFxbULmi2YFdP5DB9n4tMGwJZCO0fNeRci2
kwdfP5QswA7mY7MtntKy+FaxWH5e35B2/GCt0xdvbaM15Lo3SdB9xKr8Io6Ugo4Q60ZMabCEZjUx
oQwwYXU1K2zOFhYhkvkPEv2s88CXfofYOp0hfBpy5w4f5TrK+LP1rhJl9Z9iUkev6fd2V4wXit3U
AwrfYV8Gl7rMzF1YXqYWbqMoQq26tNDJgQoI+vPczOAGpalyXc27s3Fo4UD4mRfnp7FhbC6srrxi
Jys9psTpROjGzqGlXl+JuIgfKgaXbeAY8dfiaxtLe4V1nL31npVozJ/7bPPV2Wz/ZE+oKx7TX4Wb
uwIldtlHu7p2EuicqMZEvb1SmqHKmhuoCq4k/ozZ0Nwm9V5lO6WUerHZoWt23OHCs3prNwjFnZBc
beTSwWW/ths462XYe1G56oqSQg142O5pb7nEClFyK7amv1/FUNIdqKiJHBNXTKoKvLns9j7L7D9X
W5R42NaaGtLPEnPmmuStVZxXmZBp43r0oZaX36Z8Fj9Mi/BmiJLVhuUW/kCyEPD3qoykITwq7sQm
kuAUTmOzvcgKrmBIvCjjlJBjOv1NHf9mDluo97gSwvYyLlKx68lsVKmHXBlUmj35egjneTqSsTwc
f833xFuAkxY01aOYFMYmuEqG7E53i0XGWMUZ0QFzmMWzK9tU1NBERpCgVkDromCNTjcKVU5rn8+p
f5dBtrjuNmdDfocBg607uWxzZ6WbSeKTuIPE652Dzt/6C6+g3lEpDAm0UCGSInXY2WxuaTJGvMQ4
08Uss4EDzsNKrY8/ilxFSR5pACoP2+oDaW8iKvTFyS7pN+MUQzv8wBu+5KpNrEcAtV+6XX8r6R5q
p6oGejmqerhDHBguCflh5paTgrASSoZilJUsAg0zl9AhyWVwU1hSvfzGas8Hr7twt/mnjJIr5eBz
s/zp7DRG8yUfAJxQ24yQAbjPtxFAYahD8RDtybiAEG6v+DKnnwL/OV9/seBGE9BEOa4orlWuktKr
kxq9jptFRz212Sb6Lk5EfvjrxO0xZ/2jiu97rJzkzBJUbaa6/41flk1Lbdhsx/V6RtoFwmHTzn/v
+u3+PEOpv5Jhqdrqi2yFaiA1RR25G0AEVZZtQL5NzxXXF1gV1kyxRrHxb+LCuug9KUrtZX9VnCpw
xpiHFpcSbkqeR1TCEPOqQp+uySOPNDUkFUXI7ZVKn0QCl+uuvlEsL9hk2xd/dK77wEkrsluPRENq
2LAlPwprwWla12u6B1BugU8O8SMZtnIbX9lmBqtL9VS32fXAj8Txn1W7iuru19B2BZnmj/alRAj8
f6aN8Kdx0KVDUYQWcBk4/qARZysGyQb9EewaoqHoVrEz90oqu5rzb58hb666F2FE27PYOp+Nf6VL
lhXpYOPJ98En+AOhisUOLWdrfykwbdAvqzo+cTenk/fg9qhqUZcklrbCPXPs/EyORS4TNoGpppql
nK6Kq/j2SDFJrUP1y+NG7536CG78gc2TL3VQacytyjcLK4CTEe0RFaL3BeHOv8I70aMgzrEvqPJg
HALm8vj4b5vBKIgcjr/w1TD59nraMT5xVoaZZC4B1mvrbqBLxPJxVSqAdHGvxXnADMkSqyNsRrGV
mbKpATO7/7jurNTxR3wnKf3qEZe8doWbT501cS24bf6VGVBkwO2GSfmVhlRr5lg6V1BBqcYlqY/j
j2C/raO9fgRF4gerBBteAu2ybibBYyl/EkSo2JnCuWq7++tEgimYRm11yjYgV1TsZDZFV0Xdnc1W
NM6VrmxsJMdCNvL4U+5T469zkjwlDg1VAweU6j5SP3hKqxyGsNVeAmvHIILG8gCaJK3cBnsYVpvr
uaTFjXr81F/u7OCmdE/R+/1MS715EHS7gRe7Edf5InXiRkG9Lpq4XMUjcGfjB0UnmQEONObFiAlj
2T5MFtPAc6r0FRfDJ0EcpAgT41TW30ioYVip2t6g+HDNn0ZRKZjdROoFrij5zWV569PkLudb974q
BYoC+WAlKtm7gD/W8/ZWcCKBb+RnSzdER6yFkYXP114pvRtAfhCe38h3wtBTCJYLQFCpcFB3fdqA
C6zxjCZXYG4SCN36FiPLJ+iD5qD8GBXNuRBxvFNXfJqd9QWZQ0j9VPP1x/zLfh+0zzKcvAWzwRZ2
WvdqgK5B2QypsPHRFref7+z0n4KM17DW85/8ulTO2/WtVNNGZG9cKPrFVoR0ws2GCcgIoDcvEi+U
1ZCBJbDWZgSR0UYzsLry0kAqtPwf0s6rKY5s2cK/qCLKm1e8kRD0gEbDSwWaGbq863Jdv/5+q+Cc
IxoFPNyHGYTpMtvkzly5cqWcaiJI2ciPl99BWxIBZiy/kIpCCNIkrMKD4h8vrivbbg2WX6heq8Gp
UVr3wAopkvt4VwwsmwB3bcXTrGcVJOptGDAxEDF0ROvMHZRQ7SNa+zFCGni9BQuWv+vppNlZ/akc
DnP3lAXZjXwHfiPk0TBIVGbLlUiXYxJ+ggeujSbeLmpEDzwwLqkeoLYhG/HL7kp3iEoWzlJvzOkh
s87nuF4bqihqwlbzgNgE5VLmfXKlZlkhgfbLm4cNzj9e2JGRQSyLJ/9ePckc6zJpzSO3/nshNtpz
PC5d8x2HMAOZbmfUmdcuMvbkqZ0ukdQLB42ygnPGUQTLOtr/AUMIDwXHKiV5766q+cqj5/b+KtxC
pSOgtozYuWaMpKcdOVVzJNwJAn+cXYx4+J+sgvdWCO1WpJoDwn96h4SHeiRZ4Lc1dY31RpsV8rBy
yni2egDsorCVZjg1QvYp9TNJMp1ksFhx1NhLE726dPTwfm7RarnwQfQCib2/qP8STUAD2rWRd8xp
L6prqSJDHYd2Ax4RNGFOMfX2aks4xUBlwr4cABK5hqCYR/BHw/5W0Z/9haNLaVUFBZD7EqKcdZmm
KMeP21grNvPmP+Rr+PYF34VBfS2LxO8Sm3azrGxDvWtx79Vimn22t/HDWk8f5YFFIlkxTY4rbXBZ
H/l28BFkDM2hO+6D4RhalYEfHMzNBZLNx55lKN5aehaYRZBJU3mGwcj3QsmcVtq79qqCxLfiR7f7
p9LYPjqSY1KbAZg1jNlIa9aR5iNrl13X2V+tObfYjb56lQISu6XJQBFdlxAM4+QbiPG+5hG5kx00
SPItV9JSW+zsrt0meKwqzVqplE3rXUwKeKFpl15y0/roMb3wQFVRBEamBqRqDygur/hi8uJ2wiJ4
ZxJL7BMNhAhi6tJjsuz1PTueP+GX6jYgii9uHh47rhdmXGAEi5/B14YaKZRbNZIxKEybPsnWggJ5
npvxFRMbARXQBeROecoGf5qzRk021X8xK1iFOHI0INnZzZ+4t+IOStqap9vHIIhwmaAP8gvWa2Q5
Nwu+P/IZTyJe8qOBKniBqRFtHXpc1hfbDCEd7I4mWb7853AIADBgM8XZI4xsl0+G3q0OHTXekB33
nP2J6ulfybl1al0ltnsDy+1yQVV+ppG5ul1TdqwzUfO/duNjKDRDQ/Zn5aZ/s8oimn+sUWFh01oe
rgZjqAukTvxnljXqpoXr0dPxwGEN8HjSp3xMOqOH1bFTMPliY5Z6OVFbejVgXaztVTR6p/5oXslb
kWGDWw2K3cB+Yl03OblAkoAcX8Vzg17Afuoe8rZLT3XEWXH6dxV11qkfwm8CUDCa1j7z2+pfE4mA
oX0aspd+94t/bbS9XP/SINATwQrSZ/vAuc+bvbqavPFO0tlVe5T7ezDql5UDpNznGLbou7WvvrOR
XRjCYP/M3sfWjNwjVv2N1Zc1owqESmBqTtEheGv1ZyZ59nsONZqQHTdB8gWRALPoQA3bP6X9pfjD
IZhoptvag07fjyejb1+PGO06WqmaXvPSrdeP6bptPDTjc9R/j3HADChnEOBlI3hjycNp8Us0HMcm
A+vCsMuUrNVYbAYmN8WGrYtorH367sioUWEbKDpNu+FyDvdX8ieYLC03JqumPIOKLS8gjKnFxzQr
gHE1VX8ZSSmaMcisNG7AQLKbOHX9gt50yd3OTW68xDtvu++es1xx/2EiQkgkWcxT6f7yuxRoCzh9
2axqIMmFROPsROzm33KNJcReoLVOcKnGofK0+HueEIFxHUyc/cF82wiJgtcsyoCU2ZWAxYgpNB6T
/l82oMowiAS1HQFwkNDZODHt9AYS4phYr3rs0+IHKE1KxUVi/pDvIOP7Wl0tAYu0GB/mvDn22KF+
739d4q9QAMkqqPBIZ29CUgEzIscNT17Qmwg3guw5TDN0M5SzYd0KT9Typf+MBfyQJu4nJJV3mTUE
t1h4HqXUoeVH5oEbjbNgxVPilpuiBguvFu++2CZfXDIcXoOC9fxzbPxPEvHv40Hu6dP2inMb8XpE
7N+u9z3qI0PJgbRpI/t+jvaor85f8t1F4BEYJkg//j31fzq4PjlMjtalgwv44NY+nbblyV6CvaF5
trdu4tA4C7JnT21g+/7pk135DihkQMh4IuIdocQbmIdBs1u2+8q3iw0qzqdrWowTIiuwQM6zkgsc
f6ws9bH5+Ma/mZA39z0IlovZDvbR1irQcyNTxkokG6psH23hjmkkdLNPP7nhe3hgfVMoyCbrIKJp
w9vp2E1usNQNb7qnI7AJq9sMlD58qGvVXsFeuLWN7oITnw7KX9By+SSXo8sfWD9e+H+3P1iBZRDE
WzM3i02Mu6kSaO0RNkUSbj9Z6xS7fXyv1RL/4l8HxA51sl2KjbW/FeRIole9AbGApI0cqiSchq6D
KsO2+1N4ELw0vUM72Ye1/xA4F2f5ENaUOuGvOMmG48AfduvZrlw03zot5Y5Rbf/k3+ryijGfdv2t
WN36LRZByWsUi4JjDvKa9iBTAT1ZF+T70VBFzK3CDr7z8Cf40OLuGtIltxBxld7BSeFPyFIcm0Fq
AZGG7kk2t8fRjk5SNrne16Qrhg/VHT5gLjT+eymf4aKFGxRHRrO9iWd6fvrgcdGz8jk6hYe17zYX
CNrx/oWhMh/vgCFoLZDQfQXewX68V2ElfxO1s87RNfTAlypSj2YQmNE1ucNXSrn0V5gw1u9U1NcV
TTXlXil88emLpgwSf8S5JoK/bqc0LJX7RFo2O8vc1rcenjcvrNblBS3elTCurFolB22MOYieAQ9V
ZlK1T1YcHoPYvPhLCoInJz02c4+c3QNR5bk9KYDJz5NhS6NY48ueiDyq25OGz81N8xy4yw8/2NHQ
9pbhvI6M5Ngf0osuG4+BZ887SL023QyGrFAlxctJRqtOuSS7hiBkT1EdDbf6cIVIM8qPsBAKnJsp
+3N1QuKU1hB3XrFWMwjHhGIpSk8JKqZ0UwYa20WKrZHRyJ660MUAlqNWmTLdQhLor3Ga8r6MFAgu
r3VnucXXhvbLqr/gILHa4Z5IbnFrIIXppifPQdj8XWC4Kh2SPHlUcUSfT5jO6bnonU4uJjtOJyGL
QGU1WgtldscXle/wRR4tY+4YWXa0Ix94naZhflKNJcl0qBKz0x7DbVInVGEDQxScK3u00EtOhD0V
p8kHmYJnpG6wLXI1UMTmwmK2E3tiaCRZqxjJuNglT+Bsu5nUCN2WCdYJ947lbbiGcW1R2LIF56+/
uKCV4MRhHx6r0eDq8RJGKP+iTr0zMcRU1QJTbCgX43hcuSwQT117YSNcj+RROebb9CFnBuFxncrr
fnGCaiO+VCpQBQ8qOkwmeFtudY53QPRcM0K9+WDM+BzqDr+mbhgdWa603B0txTd7iE46tQGjcW4V
0P0Qrj6cLwpUZodUCyOd5emj6dRfg+3aHlnpFpxdeQS70T0zZ0NFKerpqYBOE1SuHEi6A9oTjATn
GeTJza0TuR191d9r9uKku+jGPwJE+D8+ld7rbLw9JLyDMzvYN1FYGk6xacjy6PwDwKKbGYMXWLeY
JgVYsj12TIscXKjkcj89rimsSvR34W8yDVSiKpWlzNTarrSrrie4M/kcqfCTLaVd8PGjr9jt2wPG
goknoV0PQbJwpc/+YvSzEhkEkqj5Rtn1kKo2Hp0NpWCfLZtRFjwmyzMHQGcUf+Vj9rPx9s2pduea
9Hfzn2qqyUusIcxu9csEwhQUhcuqBS45dRmvhkby7DzmmW4cyWoKxSBj7jx3bX6kPnoymID+nB0/
CTEAcPCr+7qPT7pvJJZpOeMxu9hLdYpeKg2wUkorWQAg0HAEnedWtT3GTqo755o1NMfLav8owdQS
JdtlDm5odUu4T4xDHVbnusfTkFxhL3a78V6rPMT15rl2JdkG1nQz7B7MeHhIQg6idnfb1XqSuRqO
A4rLdG4p6aw8jhzdfdPeBiOcJHa4TcEfu/Pc8KpPqLbOO4oHU0UnKVDmkK5Wwbokf5m3fPHaPEnm
QtZvjWwxAsIeJkgtKrCQ5jHbX8XzlKYcu8Gj0qYN7nfktteskEvta5kYgghtPrN81F52rbV00WmW
e42I90LdtfeW4FwOfcWyhEUrLYbs1cer0RNCebAafYuONDZNWaClHG6kGBZb7aVJscGLeHCDifa+
3c8K2SwWRp069BBK/jFof2sZ/a0757eQmi5kb2hZ3dB5RCnrGomDpo6uE4rSNBCFSxKQCE2wVuDV
BLtENCRY2WgL2If6bfFmLDVxNJSnrvmlQ4rWtIxLblu5bFxzb5bHRlrcZt74B+JUX8WmEkpTOvlP
Uavr/Fvu5WuDTvEORYv6eGjeMTAJQKQZYpsexFjYkG/9UGB4Su3cstiob6vfPS1hfluHoWAZ4sWd
TU7XNj6rkfmNS2iBJaOO5hKA44UeIMp0YivTfNkWm5ncKUCZB7Ir4Jr88W5+VE4c3pjqHvMSl5C0
AYB4jiRJoCQsrLmCcvbEAccwYM56nry2tGx+smZVD4Xzt7M6gQY7EqB88TJbAk8dwDRfQm/179QS
mu8ULeLYvf5Qhwks84gGXHzOtoofgzEMV+0+XPtwgsuczzsaf74yij3YLK8Jf8COygRlwYtaW1Q8
CcRL4ocSK1Tg1I/ueFIvexArKAvDF4c21RnNc0E+1axOmjBEymDluBgio9IS/aKNt3rsyQfAoWGY
u+4reRtmA9NlpQYyNspGEKgTMeCxnuZzfL0PItzd5gw4VDF2lf5lmbuLOGuv3bT+YRXtn1xODgfH
uV/kErJRVrytR1zU7dmc0BiSqyL6dYqDIqCMnwo9k60lby1sQNDda4Eo0ALNan+qONgrm+/pWFHr
zWZAUSIv7qRNu+p3wmXWGUoI9/EK/p3J8nHUtbtpgUedy9slPBdT1Y62V204ERkVnlXnAjWggiUz
xmHoLG10lnTn0Mu9317BYRDOLtJEzUTYNjh+YyQwapszum7D5wzuMsM8IXMcA2YGVXWCCznkdB5X
9NB8TfflOY3B3WMVeSiaCUqgrI9fzPLfR2nU63iEw9hhj8TLQYUblslBs9at0V/0JLCBy6ZpFzwJ
GChqh49oxAprRM8M7qlQDnwtgYtAOXlSn2WwnRwQO5t2lwvrIjNw0AQS0QW8UKSpptZ8xLCqH4yc
2JPr9HJEQkeR9/DyLRNnPcjfECy5/ng7f8O6vfaqbo0dCXfCEZxlUc1sfE8FEAycuDxh0d//J0j5
zwnOA+pA1xdc8/99BxZ3x0cV7miRrVfU4cn5zcvr9iuuPIwwBNnB0bM+GuMlVqH6l3poHfBFHzeW
7Ciru+REnbSVhtuihdC2C52ltjztEF5jrGFvOKDek1iY0hjiizCsiMbgCctE/QXnpV2d5mZ3z1pX
lbzK29OauLAk1OP8wr2g5FHlwkxRTodmUXXbEDkUI4R8CC4/tDSWb0684FFThvK/f2w5Db6w7+lx
mwg8SxTKoEj/dK0YdukcHrnRnXpWE68EsQ8vl9SZxAyg2I1NdQJPDVWRvL+XT4GLITeZ8eZlTTyu
4CKcsBslVGMv8+lwPH/j4LWn0ToFqqNBscxkxdmNXPVxNCFeEiUiFNMOXHAeRSq3MYy5j5f0e5Eq
vDbH8dbuf1TsugceLVB9tS2rqNrsG9IQ3pNmV43fy/khCwPccyqe6wemhcVs+XQFK76Lz6T4NZEn
QgylBDhw6pb0ABkWwoCx/Zd3/sT3/o0fFFJbGmBVkO113lHwR8N2+21codjWPII+lXH7VdXBH4+H
9b5sRQMCFM05aGPDDtshjmNJ3iCkCWqYFTcA+ddZiZ+/T+P1/MnbJyo07wrESsfke7l/FM4pcYOl
oIeCqmyJbdSHHZeM6a+gzsnfZqvSYfG8mcLrhvWTWD9K+7mdlm8cUtr7rHFlc8j6rnahIcWRNKGO
fzHjWI4Mq8i0HIGsXVE2OZVmnklnb95IloeDY9203FgMNzxmZenViRU3euurg/v+2r6HLh/5NSTT
3SNtPo9ko8qk/zteCvVNmP+RxthrXqaGcW18T72HgHTfMiKV9t2ZT3PGPMVMG92Nl/tQdpxzhf4U
yXgWD5BZV6z+PiluSRCflDYaZjmUWWDiSJCEDqwINyIKoifGR8E67EmSIolL9NvnF0ZMp6WxZi81
q8CGcpI+gb7CP9KukBK6r2N47ozKVUgpYPpmbf2L1TMGI7EmNFkINtEb/rLUK/H64wXymzQF6wOE
WO0MAI3Xw+8Xf9xtvXmfOyNHAKbd8usLegPbU3Axxc6XCXp5Tce+hsMrVQKOyWr2/RoWMXW0w6XL
6CUWUuy7CXq+Tdqn90ik2zn6AoP1h96jJj7PRlR0ws67sKoYllZ9oWSDZd3vG4j9yA2faNUIKhSo
hRN6ykiKs0mFyGXGKoKdcgQEl16mOl46tysUvoR4S1S23bWcutSHie43f3fC6ZNNdGhUaDnHFoW6
S2dMyqmiFfr+ZYy8flr8xq4nGdo8GE6Thap8f2f7a++qJbO+dHYPPDjmGd3Ttz/nPvsLYvjjHDh/
mDVvniX5nVQ3hplilLz/V+3C5f5RayDCnCo40Vb8pMDmoKqRp8bAOHB6KMv1yAMcQLBG2i294Y/d
RsmhVzhDvmRf2XhXzdnHC+mQbPV6uwDWjtB1jvu3XlJkYJen3ULZccReeeqqVctL8TjYClvFho6A
+ymAQKAKwMjHD3BgUN/d/+B1y2lechJKFHuD9HK+C9wBb/r4JoeqyId3OdRF8COj9PJwpuAdX0ei
JwQXiJytOXpF6b1iKbJSAvQ+vvXvp/O/4/tuOrNmCaMt75eTOAQQZZi35aW8DoGIH99rpVr8Es++
e83DqG3qyeCWFhWkYm1WZyrTwzkSZSlP/bOkWWO5gZd1aIs6Gdsb4W6kiHu6DsslVlID4AebcZUj
nubQXliBBbAIwQtMClJ4tfcS06vMBCsvp+tVgE0OP8FY38z/wAFb7NsJ1kRABnO7JHBQgmNVJIlK
a9n1mb2PL9LMPyXypv3zU79D2Ig1JgEa2O4ULqhMS9k8NpywZMGsH4/Wb2fGpcoSmQg7oNLw7coP
e7y01mJmFBYQT+2N5KZySIb3QBqfNdI6jEZepob6GDgEdFNDHujt3RDXav2i8LpNFvdI160CUdGy
FhrJLdebvnrSBbFtHQNrx5zuxL4wXVJoDDrO48ldezmXMBJ1zrkxqGfsPyrGgpKZReZ5QLZe7j5w
lXgyIalYz67EIFKBw7D9zMpaBxjKy4t5HtlyB2yICpy3L5YtxtZdYp8XmyGsAF5UXvUVfsKJAMdp
yf5UEWAzDN9Y/IJFP57E39svNfeNHJOZtA6iPKtxI0YlZsnPVCBS18YRtEKdzgM6fwpx1MCBEGTt
DG41t0KnP3kGrZR32+6XZziwoZXjz2E+GAwB+GVAciTFt9jS7pS1KxhMYnbg4n6FxMiT9PCq3rge
ks9MzdpH+fA5AGvIGqL3aEJaezsVU11ahWPudhsd0+zhNavWfSnn3fVMLIolUMTDaYgDSzZFog4r
e1KLz6hXhTJRxfww/+vjEVp1LT94ssOa0W0U12PVtajCwFB3Elo2Go8Ye1VN0ZT9XMRuO8ZJJY9C
8EboxITJG4VASnSO40kRpqK+1y2iHcPHFaPjvpWQNpv+TilDuaxlTt0MHbG5yFg+YrpW7gM8VA9+
hjldrrwT+KJJfRUn11k1Xkovjur+kzGrbpf+zj3pqysw2Xl3FVH1Iuq4EiPY0y3wfovvuCv7Cw0a
9k/ZHXjkHCtRCgOIpM6wq/Fyb7UOksW/gWwmcFSPsxtOX7GChLIpY+EQUOXryMkuL/LjMT+E2teN
SWn9Ctf6aI4qqf6L++M4FazGxNltuoCwnur6gAgTpZOVXM+wxQDWewoVPPgXAO6ozIlQpjDc8ooT
jn6Vpwr5FvIuYj7z4GTtg6pg+WdVo/bgfuk96Ed99d0mdIZL8AcXxunf28npatbIu23b+JS5jAvo
YupWtYvO2RfrVoUfSDzCjl3NX3Ub2BdQrygvGNz0NNzblLYAaAg55pqKB5gDbsDHVeSWDN+AJ77a
LCLIiefie1n+LdAUwXaDkqR7zrdjSUkHwY6MvHCml4+DVvHKVbh75mA4FzVbckXgoCdEY1euWR0h
p7V6PyAmVBXuivKWY6l2P/O/UKM6NB7Eeb4jZ8+P1EnpAPM0GzqYJ6E/bMjRWM14ZLW0Jdu7fwgt
tv38T9UJ8MJL2/0lzx1+l8z7lJf3jmmLywM+qHOCKWnz6JiSwBDKpBHcB8ZNSspPuy0kQUD8DOsn
UVkHs7HvDRQRo2cCgcV9XE/A8otJg0UAVq6U7Z5zp/uaLmvFbdqfIS+MHNGMyOnuOx8Hgz3dLotz
GiRwQHZ+/y87s/VBbffdTNqigH/HQ4v5y19nfnMKQYofaA8iSfIX/+zLwDkOd2V2qmAKqmhFIb1o
YDrwlj1JPWLOPp0uI84tce65kCotBwqQeEIWDYbMd41LaOkbPFQqQqb+C7Mvq8ewOEmCVhpVTEt0
KhqVA9FRyxadHVlC/pDPe5Gji1VQeuzdPoCoNz+zxr8vSHSJ70kGfN49TAs4IFGwsCbyVSoAldsz
SRoCM4TDcE3gTcUtrGtDX1QvPnvtn9N0rxIeLsMP9Wlznk6CCbpndUe5E2l3KVLtnBuzIMeEiYPx
hSFQrK5KVE0Lb72jYQSArRwuxo1JRKtt5d6FTfantHnaLSpXZnvflP2/HPRm42zAdBQs2K515qXd
ms9OsvQvY2esMaw4khJFrSCflVbzj1tXBca1+yocSekKOR9F9Tden2YtodjN4KX7pwQqekkKVVVJ
Sm2w1VQhlHY9xgR9G+GJQLkq+tQrR7eJ1VywkYI+uBZfN50tGoFrSAwkIxESZ9Nu00tuJ8k/atXX
nJYKt3E/ESE45kcMAcapaEFaiEvNDF1aALmcg8JtHEHgnaqS6hLWxYCM0pGa+w5FuAn62DpOhmY+
ssaJziRbSo2QofnJFqe40btV7o24+F9uHnQ1FIPgpOalEfBdmR1tVdTUPCU3KQZAowB6QBbaHOLs
WKueH+k3EgEtffc4tjs9C3q5tV0qs8geokfVWrLNoDgWlSOAK7hp/JVEIwZjd88YCezE5ZbgAeNU
1/VF6DyMVLIaZPSERiO1lXQPss1LF5+Kd2Hmu1V5WO6gUA9Wu8BetiBXYGOIwcBNuCq/UXMFzOZS
BidtBJ7k7C6ovcMlUSEkvyfpoCT96wqUsoTOCiU9IZ27yekcPeu5hGwWYnQLGxC6Q34kTdtjQSk5
0sN5feRbt+QszgclZaz5ponYLRwFkK9hCVg5HiAkviCPLhgD7VNoAcQTXIub+WhSTu1yZvfxNcvM
q4OzsD5VxoObK/3LuhZjYLRE5PvSA+NACv+M/olw7ztrjPhKJF8O2B2q2YE1jp2oLGuX3hkirE8B
6y8iRz082YQgFX5G3JH58rUpZKIYZGZQ63jNTfERVV2LLLYklEout10D/5Uwk+PMtKtLo2vOk7GH
vZCeMlva3+3262p9p4d2q0RWeB4X2ZXWWvRForlT5vORB3cY4PbjMIifHmb1ld21j2YSHPtbtLWj
W5adorDXNCyox4n4i6v+HvWq/iNrvJt1oolUJbOMX6ROagDP/EsiECwFY+7udj0MEdAeQdmaanlV
wIMvQeEunu+V3WlrnkYV6XKteDqv/YZgHNlv6VupH2k15Kex9w8FJMdVVZwo51XAoKZMnz9gyBi/
9a33t7JfygzIrO/83T8JAD6bh4syu9wY3QpGGXiOGuoLjK9lZjfYXJsks4cinZQ2tLq17rkIO1ql
/VVT/ukj+QsSfjQOrXYc19STy70R6jeH6Q2lMTc2QJb8nFd8g7OUq5H+eLnnSw4vu4oIXHlqfuh3
wZ24LOj0HEndIsXtmZYfSoPD+pkgn1mgQ2s0CQU3nMEri+WbshM15fMaMn1l7rkchxbcdv7N+qfe
E65wN0XXLWOcq4o0dqiqtLYIbDLY3HqbokeDelmDPmGCMn1DJYysfWyf65p6/10jHWOd6DJD7m1d
Dpcqvxo7DmlkmxlVDT5KCYARXFL9LtmieENik+n4J4cgZ0JxE5+fezxUMPZmAPFyz7VuVHAntM8a
vRtEZBktrVuupRIsLk51JcVcCyZ+VEkEaD65VCr3CAYR0aZA+qzwWq0C4SFrYRJNAahjFj7Lg209
90yNYjjUz/kkz+Ch6c3RmBTT6VRXf3ND1TYr08oy4L4KC/jCka4DVqCZnAjtRyRMrsP5azzu4Ip+
E40ahXL+lOqc4yi3fqi6c51hgga1qs8mTHRKSx5u3LnthTSUkTmmgH4ijQq4zP7mnjylqqJBb6Bd
q6vHAM2mHJDueJAwE7nBbkYLmkZSdAImR8gSBGOd4u4n3M4TmfuBZAqSJGZDTgXTzdDITlJqrAPC
KAk3KA5gx7JLoqJ4FO84KDitff5rq/SR6MKHEpiyLrJotxmS8RuPLF6yPFkdSj2ywiYO0JSmj6wR
GVD+YnS2Nz0huNv0xZGE8aVHzc/RW/gxMQjKx5ak5Rpf1TviiQHoCxajuHlYOPackGoivw7909nb
/VO1jwT0p802vxMkqvKIEuoiJTl4H/4OJ4RigbZoH/beU10idUCUxwX1FPjSsk0BzlHnkmzFr+Y5
Xu28jkzuL/4UovyPeeNf5dsvoMvVfFaE2ckOqFraEaORPzbkrvbVD9skueWz8FjhMd5TVDrH5lR+
rZBp2PoY8vR0gufIviTJpUppoylztosDRSs+3e9J3Qkq4yvrQ2XEfHGJT61V5urjwOw9YhICUwRU
j8GtsGyKDN4GZjQ1WGwvacxNM1XXMVpkgZPddMhEL3BBtdZfjG23+17nJEc+vvth1R7RBm0uTHJK
q0Y1GmNv7z4kfmPm/s7c9PACUVuIY7AIqWdTbrXd1NHuJNra3xDL1ZErYh9VpRDmJD9cLcOFQZbE
rYfj9pg6y3A49QmJceDyMjhDakWMOcu5cObpUnUlg9de50F5Yi74aokIMtmVYCiRDNZadXYgUOHH
b2i/Q6QO3tB++4ZWC5896UZzI0dGVF5QdNsubtS/YpVdwHCK0hdz6mXE32wz4Ablfmn0pLpJQiXR
ezA1clMx0x8/4Epye4OGHDzgAWQ2dOOM1hgPuFKKjecGScU8a7623f02u3GiVd6DIw/j4DegIi8s
C2CG/+dzHCCg5ujZfe7P9CJDJ1nwJyZMNh5/Z23HsbyEGbo/IQjZToUNUTygO/NJK8Z3WKxGxLLx
uOwgUHfEt1OGNMt+6l26LqWF/cz9IPRcsJVxyU/x8z55bc3/u+H/5WYHMNluLsYp9vfmpsy68yiP
VnqEqGrc2AIm15pQbCAwWPXJnyprvwct19eNwJxtyCnuu16nXdZuu8Gk2dgIdaRCiIYEXfc99rIj
uysutJFc/5zp1xJVdVjx2SZZYdn3g/CfR6Bw++2IFzlSaLvBZhA6dMq2+KjsDnPefYX0JJeBBMlI
jxDV1kmA6tVhUJ0x7A49Fk+H75oSCMHO4pvVx3XAFEHy/R2YdeCfBrAlsOsyoxgTrAxuiWp7PpnQ
g0qCF5OG3rNvWzQCoprl7bvU09T24Tak7xx68nsb3VqLZkowTrYdFJALkZ53HiGK8WDnu2/iz1EA
6YKO61mwbfrCw/0/n+pghNPMSvZeGJuboOu+q7ZbMYTqzOWlWlv3OI09KQNdpBSVgF+WNSExBeV4
YzN0XYZO5apzQ77l4yf7bZADdei/43Vgf3q0obdj5GnuIySwRMu5ldy5sn6F5JBK1R2y/yQh2A3R
nZfFP0SKIlRQUMmDEvenY4TKCbIbPt7h2rrHCT8jaP5up0J0Csif0SMvOjRQpb3PyVJZG8mTVsmE
p0o1/zjcfzIgB/VFLwvol/t4bxcQK2pHlxfuA8dP3ufkU0qMCriDT4THzQFB+KDtmHxVtBQlUnMS
siMkRjWnaknAKeOTwfr40Q4Lgl4fDVjQQVPdsYKD/Og+2Ra0DyytzUxnkrWpEakVFDi2JUv3hckg
uRoejqgaUOPj2/92Z3n/u/uBq1I4W3oLVpTAdVTEBX79Q7YA560tun9edvTH9/v90vzfDQ8bZJG7
bG26VXPDcP5DwLVw4hk2ixpQ9Nkexx2K+PDsOqgY7qH6dKcLYQvOMnMj/9XiGGcm0mk8VYVGFsEW
h6s1mJ8xgQ7r3g9nJjywOlGcBqO9pNZmopOJhacjDULBd/iuWiUppFlc7LZ6wh0G6BAv+nNdYs3A
oR2HB+KRwgS0gDn7dul2s13uY2uyNhC/kfug7ybFu9D31dglNQqYss2x2EEfz9P7dCYn2C+39Q6S
CxWtK7eh3bEsh+w0Ke6WIrm2duem93dAw5+UlAKFVfBffvgEyksznO8M42vUpviYxYkJX2WMw1OC
rLMxj0F6yXjSEkpREHKdS+sQowEOFSLfsczU+kVHTkTqLO3an/vEfoTI9+Dn3mfb7XeWgNJfShMC
j/6v4cGC3+2Kuqb5qLWm67X/td7qwTwRHiJ+mdKIDb5wPY6fMAVkZN7OJPqJML0ClzyqZx92rZgt
uynN3RhsfB+SIGUnSklhej6eOXlSB3cRYQjdf88Oxfg4WC8W4lh2Fwebft/SIWsF9+jxY0/d949v
9J5zQQ3wr3c6OGWc3AnjsNyGm3Gg1hZxeU5ajZ44JHg4qblcjltS7cXXj2/8m3F8c9+DHVEPmRd2
zO9GRcWCsFpuWtWfaQT9fiA5Q02cJ9c+FN/px3pBUz8BZjbRq+yqZ3PsLnZjdysr9PEboVP/m1nD
0nqua/s+8OTBWNrmTJbO6MONFbV/t7X5JadAuMBNa7OHMszh/gEYCYxT0kTIml94JBmIbvvLFadr
0xHNNIvWfdK/oX4bRuiace19cmnjvdR5c9d8BngsgULCbdOftHl6XKTRoMOOLliqGHfKBUVNWmSD
W3MHh9BbqAvfKrOcOzYliwhTwLPSzXVnZWJxKcBNwp35TIUJ1OjwGiT6WMRAwGF8XxWbcQ8VuaWm
kx0vIU1Uxu5pDebXbB9oDqAEdI0vAqIFxqiKRwIFbBC9t2GVf0uyagjSs2rcP0mRwo/6e5X3uTUJ
JX8nPmxBbtjwWlRY9v6ZcIS2HVR/FBYgA1lzku7866ksQ9Rm+mu/v5UDJOEk/qRBeneMc2r4EONh
Ce/KVmjDyuG3/BtQer0uDUxPnD6+k7yisQy3uJX7Lr9T4Z+09zFmCJALJ1NdWYv9k6vMECScU1VG
R1vAcxe50HWTZBXxQHy7dYMbHiDa/sTrSrrhb768QJTyueV51Vv3yi8vt8OqnKJLGsbzYNOB0cvu
KkBAXl2dKyIIbasCJ9CQS51SEG1v0K29oMRxKsGEPl62qy05sDWha1rkfGz6zlqHfIQWgtx+zi1j
Q1LR7P9Zpj+qpjjxSsE4E6dDhoYujQeu9kBMYfqvud1fT4BD+FrSrGSQQsu+kZSBMMgI2rKwXYHF
AknGEYG7KW2c83reUguNXNHaOCXEmVd5o7zsxQ2/W/cGa1xNej1ndxnO4chmPStKuh7UU4HiyrxF
jzPpn9cGJ/Z4X21jJEtcgMvqJ+Mm+VC+jE14l5sLPSIj45Lx6jOKk3iUPmXiyYA5Rk8fu/Bc2iI9
gLI+NmXLt4TukqORXmn4ly0F40NKrA2CzFLwwumbJlr56RCx5xRi5OQXT4m93TSL+Tz31jd6MJ0H
fX0nTT5l9HAuqoCCNh7JB0nZNz8s60fV5vBSYXB8PIG/cT41bJGNIoGHMPy73hyu4ZQQlHEu9lSV
KehTChenYnQppKAvge8fLamj2go4e0v+mdj4b6Cytw9w4Jjv7DR0i9kiALBXptl+Px9XbQM/9+e4
LEi8uKJJ2eQoFsDUT97+/UHy9uY6AX4hUBScIoO7N60NLunxZP9FSIw2bguouWXfowEeUEHovAQB
kk8dq+k86SE1l+ZnjyL7/nYn8Sh4TL4XEAuBGb59lDCsC8Mswhcvb5+Ma9Wn0COAdBxftE5fCWTC
tJUS/NzlO+yqhb/79hkOzqAxX3p4a761KSlzw2SJJi6CoSIkoDIlq8QpUh9S5SCB+Bij1/oplZwy
aBIK68mH9Z4SFOyWHeRrhH54EaCnicgdF1C5fqtFSKilqeVrRpOo06HBpEd+wy6j68Bpz1H8VNJT
Aj2ISUnL59MQ/lAc490rH7gSc408GDKMRCMVojjOOac8kmzKcU8kN/XiCxmVfG0aUdE3Ffo579Ea
kRpvKlZdwkdOmROqg214tJqjT9boe+CMSYkiFGv4v4tsxNuFkS+x5VVxam+24fBvRbqLpSATZFDC
xaMRD0hPVSmafr+9An1X7wsl3elu8FVzhDLSx4/0G/j17SMdxEWNNZtdWvBIKRBGntvfmhDrHXcX
quKQOLjWjxiLKboKWA63T69e5X/4bgRxzbYeyscuugflIz9KYG98/Iy/AeDePuPBflrCoMrQELI3
uZFsJrc7m4LiJoK8pdNjmxuXwRbb3vjQZqBWkOy1njFwnzyEbvJuU/8ydwcbyujSCfOxtTcS1vSz
+HIKstWJY/sgpAAwLmaYXA915IKy9/H9D+WX19VNR1QcSnUaYQG9XTuzNfXkm2t7I9VDbV+qcK4F
+EHVOp72ecjZSEFN+CxITZ47Zw/TISZIvutuJV7wCguqF45KBT9+QOc9kO+jRfLfBzwsttmNNaQP
o7Q3UOqotkJMg7x2SacfsW1UwcK25IFUl0Wi0BpuF6wA5QkFBpAIQ10H5QWAE9T+z7bhfagN1RGy
LOdpeAVMAHc2R0W3bjh4uT6T/fErrMD14RyDaJvwfmmhaK6O/S9nSNZvScsBA2+UrBYzSbwCVZOq
A7b4aJIawIhrIKU6tB3E1UTYm+GGAeBO4QVWdNujEVV9m9pvVJbXSKjjG7EuRNZwlulevAroSWY9
XCpXqVkTMKVkjNxyuScMEx4Dn8FPdfHaTbAKpB94YdSD4Q/0zWdn99ov5aNXPzi77ai0O4os7I32
FAeEJtBHrzKEyY1CiSYufapD6zmgxoj4YKxuvRnprME7VS4GBptah6jeSJyFGZX+ZXqssqldk/7W
RM7M4DiYwzPVsXA5HRzCX/bD/ouEO5WRjg36WXB/EZNrv3ma0zMo4YhrTqfShKo5zFHE71FK2y/+
+W7OzhoSQJNXnpASYuNz2VfeoZgdJLJ14KvS0lseJfQ2Q18XdMqEqDBSvEc9wpo0g1XDRYgRxnL8
VxlSLjYwCEt2qT+HMaGV+6JCzFrEOVSyQyoXbUsd1FxCk+2zxzFLTwdo+uJ2QClJ59tlfxtRCHg0
mfOzm4YJcvTWlyFvzj9ZvL8zUKE6O0ApVkH2AfYIwJnNZU0il1AedtHRf/ggWrOiG+Q7+5t0CKAQ
rQUj9JblFfegyNWwfNvvrvryvEpTeoK2NLl4humjmI81x1Kc08t4sI5UJ6sOV5BKkYQB3A1I18WP
qibGx8qoMDO6o6Q72v+DCyDZlD3qkm78WVYUncrfGONf3vVQi/7/GDuv5ciRLE2/SlndowdarE33
RQRCU6tk5g2MySTh0MKhHE+/n3Nqdqeq27a3zIpVkZEMAeF+zn9+0WQK69Wiw14M8osG7rhXQkI5
yt7LviIk9QVWRHTJc/lLc/EX5vVy+iIm6RB6Yqm3akXoPc/6V91FPQvlbLt2O7bGA8WKTqdh7ACF
Be4TCSWaSsCN7xnITr0PfdFwU+hrSHOYSZjealt2TVdJouJHzniVV9UUycH+cnZZVa8JjJRRrHS6
yvoj7VOfAKgQzS30C23I8yV81kRoXY5Ab9HMDJovnbRXuti1DSTfGN0bS4A2x9GmavqqN68mJV/8
pP3Fe2gmqpY7e1l90NoyPejXKpDCdA46AXKd0XatvdYJ/0EoD2H54WQG6RN9ecqslzKRRu9xNWxO
NTRD3VcDVkdQnfSMT6emaqsandQcupr44aXR8d9czf9qNwmJGMRiIPR96yu6+X8sxbIYjMBcuZrT
NdwUqXWbKET97ZsPSfSrI/yiamFwo0l3Gh8hd2Ov1Wx8L+1rwfFnkRUqutGGs5y9r6LFvlJp+4Yx
6L6yYPDR2EVkzX4tvWjvCnXLOdZ1qh4o8goD0EjnERuet99qsT62QxGLcHn/f3/Xr53xL2uvDyhl
UhNGSMj++l1N0TTJVHXRQyvgumBJQW28zs98AFlUP6DUZFaz10uZ7q69DA7tK2JSzYOH9arqN0aD
WjsI4w/iKddGYH3BWl+IESrgjCOXjjoBiXJXT8+M4bnpidq9knrCv77V3dcgmdqBmsEV6ourCwHH
I+4V0ji/qAv2ZUigJX1MLuwiGCogstrQjRtd0w5gAGapjXAPIJh2XzMmeTMuDdDKDrkSCIf2KOUE
Css70D3BC/p3mZz/YlLvcxyZhyHH0xjGX/Ywf3KL2lk5jlmhkENV1554cvr85GfNjs+pWRJkV3OP
sL+tPhZSCPW0yOXfzmuR/P7zAvWnj/KXai1XY9ZAiYketJG+3iu4SbXtGAARPimd1UPzY7n6stHn
POtREalxefLTXH1gKQRFa1mjhEfI4KSZvhYxw9dmGJYqzyFCBsfXS4z2vRhJKtAILbNdvUnq69+3
4iBxdbk+tab+E81LjJBruK7+D9Q/TEuAy9AoiesB1XkRLE/V7D10jnHS7Iro84vw98Xa1rOcL7Ut
axHXB+Uu91/FhLSd76YBhTo0MnJfu0xT0W1txMKf6A2HKYq27RG2v0edqHfkiam13pZCD89+cWMh
gSU1XQMqJXp8VlT6oUWwjaT7yMcghLEmdCsN5uuKS1iwnqFIJ/Vz7fcgTjh+Fcur3t/4hYy/oRfk
xUp2aeOJjQ5SF7jQcMg9q3/Tdi+s6Ba4L3+iiSa8vF7403F8wme21Hw7nUHUGKE2FC6p3RoLUS4E
Psdt74VhHaFEfKnYE5C4cFqesHc2c7Bc2MznBV687uVnJ/nKizZRBtDqkoamGdQckkgXN4T+4KsM
rUlvnzQp5HCz6ANUaML69AbBk884covpmB3YRrtkdU/OYm8zWHdT9ZJYwZXrrpfZCJmStdfaSVpb
HbINTDiWmpwIG7hQmtrjI32YnP6iSSmFO+tMLhTCd3/8b8ikRLPiuPbncNV0ETutJgLPQu0wwKGJ
SsOJTSe7Lv0AB4K3oMXKAU8RNcFC5IxxKci0+ob2fdloKjv3uiao6RXkv/hr/82RzpP70eie+oVV
gLqJcBLgoSx1zp7+TgUGDCx3tpA/x8j5LLv5iz75h3fa7EZCn1wta5zYzNgSS/nZoSDbyk5c9HyT
97Wa/LsupXvvh94zvyLLGuvLaODfFFnOP3fwoe1HPtWVXmD+aY6QzcPQN62VP05mpGHeoLKuImwa
+sH51GRYsda6CQ5yFm2KBH1t1rN70HfT4LcX7q266hbNyshyNlZn2LUNPrCEh2gSBoR1jTLylYbe
e+CcdpLLRCVRvlUNRGReRTuvR4iwwiU5am6eEZr/boDh/osvCeHAZKiGvY+2T/hzq5koOzdtu+oe
tTIus+lxMsVZKaigIQAfYFQbQeVxNomsYw3RnFmN2rrrdGMKH0+NVncwrcUdqTeDWXSvWjNmCiKa
se+J+3IssGsB29W3dWPY58Ca0m2bAQpromPeIj1XVG+0P1aYCAAmZgMsLLZyr7TxrNY0cPB1XAjp
KienQFGA9UK+8bFYHEnh27Qtt6L2Rvvaqv/jfflf6Udz91+bsvzHf/L4vYHEw9Ec/vLwH4eP5uat
+pD/qX/r//ytf/z5Ib/0x4vGb8Pbnx7s6iEb1P340auHDzmWw9fb8fb6b/7/Pvnbx9eroN3/+Pvv
7zQ+g341SMX17388dfr199+1C/5//M+X/+M5/fn//vvDRzv+LLP335rP3wbx8du2qdPmr7/+8SaH
v/9uhX/zdVYEWZYWO6ylJdnzx9cz1t+Yv2JuQLokWc2QAX7/rW76Qfz9d+dveG6YAVrPkH9Ii6aK
l82onzK8v5mEzxHbadskSfGr3u///Tn/dBb+71n5rR6ruyarB8n3gl/y5w0Xx9mIyFiLzsd1fLxx
/7L3W5zHPBM46NkZPbVlGvfJRBiiNUv/fcmfa3foP3ynxemhdfqncXWWfabGfG/OyatjeOZt6zDT
jhoVnJImNHbd5Ozr4irvovYmyBBNhM7NUkzGzZzP4Y25K1Rh3ERRZm8ZmzrHKD3I8a7Np7MKHT2h
UN1d5K7eKRQBLQOtnyjWabtm7iepG+JShrKHTFuUMa46xwhIfLKFzydB+opxZl67DIoyY45lDr2+
A/OKCrM99EVkbKfUXy8yCovnzknJgVzC751vIlVy7EMbdhUWQbA+28x5DRzSrtLKXfZhT0frjKUL
O744zUvzq11SAAij/i6nKTtWGAPPXl9chYGFnd5QqA3OlCtUjeXRru+GpYc9HqSwmM3yRszudWFJ
vD3N+TJFoL9qNc3dWEfrtrObdWM3XXLoIemhaTdKSNby21An86YYkVSstmIWMOIN3Evz4Cz5chYQ
QJD/kT/X2VPGXC//uUzmN6Y0ik4knHRwyDFSpRcnhR/7mWs/gtUKhW7BE7XYNulTbhvNqfLqAvO9
1dgm2t7VCsmAkMLcNk5U7j1r76eVvGCrICFBGC+DyIdPO3oylu4RH3TSO/yeKI4s/+kq4cVW55Xb
fu6M8+jDKrDmezThOfavI7ib/hG4VBmZ6c832VhfGWXg/KwqW2xSXBI2bh64l1Fuo9x04kTNK46g
x8ZGGdvXcn3CBLCIk54VFEC4iJmJjmYYXisInsSjCDxYTmMtBBnLojpTqBEn0oCDGVX6Kv3uEKXl
r75WjwY2h4OjuWD9j65OfyzDuk/9cdj29kLsfe+1FPvtMW2rU6iVHlExnv3eS7dWzog9cErsJsdm
A7tVM8VNCSwH0dtcso1ncFyFJYftOrCMGvnFTQPktQNDNd/K4MAhNo1NUyFulGQjZb9sh7dMpnrY
upID4KzisZnfu9R4H+ZjHyzdfWKz3JvTTeTX6tIoByeYufmmyih2HP/DNdSdU8+vKVtqMAL1WGZ5
G3Tq3AzixMj8MepUsTHK4j6VdbmZW+xC55KMxkreF2p6VVP1aUzfhSxv09KFnpk91H3+PHvrlSd9
PGnKuBjeTDP/qZzlzprCFRvGhrKvCSmjljvlJ+8B1rGRkPdR07INndfSf2k8BvGtRpsrl7e1V/+e
ZaPPMLYdvk8Vgma0Fowe0L65m6M/+kht+m1OEJofOBtcTE5V0B/Wcmjj0C9ug8m79aPrecpePOE8
l379qxv8e79zltjMvodSPrIGjoec6Xzo14RrNWJ4KL2bUnd5XtqfR94zN2sZz0Pz0S4zR1Eifpae
sVOz/+KWwNC2t0kCT22axswPCXxRZ1z9U0fZVgTZcjBXkzbEfCmXBU1fwm1HNoJv2MzJ0xlHTqtX
e24Za2PZ9rEW7brzCzZvppvrRhnaX8uY1aYUy2lNc7lxM7slXQeSYU6vUNlevzUdb1eLptyJ6TCn
dH52QlWYZFV9ymTTn0ipCOO8lt9kw5HyzDnfztZyF6UgFZGxfEt7BEGUmznWbtnI9RG+zbkptq3I
N2NhHSXL41jvpjH7bM213URjUyC7nE+WWu+XYVqv8rY4ybGAaGEN9L/W8L6o/Th7zvXoza9+gp9R
mnVia7U83QdUnt5nU+b2rreCoxyKp9xXLnYz7XmcLHTXUVps5/W8ukVsONNPqrg7P+dgqbHrN1Zr
/0rtnEWsET/7qzn0lzOCxHa7lPKbK9+XMVPPlr9cD7Oct8VoassHhut142wnu/tZQIIh5nY8BgSY
7BgVTzvX7R65DbDltMvHdVUjJV97l8j54I7zj7AZ7ia3eg5SIzmIlKHWkMrjjNZwI81T7k3Nfgxb
F1zWzo61P4Km5429dYQLHZF+nANHioWB4Kf3lkODPdcm8noDm/y8wAype/Bwq459N/tRNu5If9rK
uIisO+TAJ+X06TZSC7yFwhxAZa1ll7UNqQsVJe+8Tp8yMbN91zXoLAc8AjyU415D3knobpaljAi5
SsZHq+i/h/O4HRpv2bkig5dpYZwvIvKm7QLyioyl7yEyTCrjIDNWr2k5t32YxpZwPwZnGjaBS1JP
viznZvXEw5SchW/sy45ATaKgE8DneAzcezy4f9TSMgCKh1/1EBpbmThYo0S9s1kM0kqDvtoWEhH3
aCSYSvcSCep4bgJspPIaNkA4JbENfrwNmWIb4fCI0Syr4IAJUu+jkjGyu1mT7YORXdSwxvultzo0
vx4YtOo7fAawfl4W48hpceMlYNGpQuscVMN8zRWYikUHyy4I0XpeNoODV7feTjnFZmrbs8pAv5cM
ianh/swrp0PR5a+xzJjSViK48yv/m2VHC5NsmK7eNG6tLtEC6eZnbXQB+kAC2DLPgGKTRp+9LJeb
UqavS2jMmyUZyuvxZ2VY80NliUOi3N0y9BTYs7Od6b3n8GPsXs3qe9iGBM+VkJHAGi+e4MqXZncK
Rk8dW9HeKWDhJTCmeLV0mxYeW5uWmtLxh1w6eSCpnRCeRO24mi5mau6InUy2yS0+jeVGinXZZGH4
lvqLGys1mDtiSA+OmgTNRm4cB1Uhk0v2SpYW/pvkEiY6cnutmpdoaMrYtdPpuLbZBySrYpvDdT65
EWbSU2EfI6F+Shs3iDp6z6I6PPfxpMZX4nPnWLspxesQHYzaYo7hu8FGckbvgLPucm0t32Ivu1sO
tSPFZXXa/pTSpi3clGoaQV6C9Wxn9UOe54/Uh1BUrCrbCnPihAXRq9NlwTGY7bMfDv7Zn9irp2U6
wiw6L5nVHTplndwuvZhGIOJqTLqr9Bj2U7OxrSLa+0vyGowIsYoABHQo3R+OcpHTRtNtl2VlPBul
Jqlbh2GZDsO4tpcOS3PWtDKMWwvfAMHZuG6Ef14strpujqpjVzWPfOfrubWLrXBXN+5EgBU5nmyd
UReXZcaiDVxvUSV2vsy//eV2FeUQ+32yxHlYlTsKEsllItK4A4haezTgxhmSpAUMDZzm+Wu/MSoc
+6XsglMWrY8lOTulaW8LPBtxDc8Ji7GiDCJCj6NAwT3YaXbPwAq9o/d2eHaEUuConjTQ8SnPwjeh
eRpR4lJ8mYJNP3ROQT/zCYTT7EZWmUmZl2Wtx6OojZ0oXITga8lU30kI0euMa+5mgvSup9wPqPbK
XV6N/S5Vxo/e8x2AmfQ2JO0mrmWjNs6cGIzvvNMc5qz4O7cYxPda4SDmyZzGQRH9bbmxdAqqzNyM
jh6TYcZS0toJk32zTm4lJQFXaIe8M1J8Z+a2G990h0vn9068LuNxGKvsoVRWv50Hv7w4BaakreUd
U8nq1+BGzTyhzuJIu/N4ORtUmXvPpkBJPI4DoWQjgUlW+G2d9OEYKn9ThM3CgTSDDa+KTLmHhpWo
ghkZ6eQuHzCx5XysPfi/RpbTPc/e0+pc0WUkcTiFPlqGFlMv3ziijn9zo+mVPaWDA8Wu1yjjI8tY
gAZRr5cQArcx5jeTo1qWP8i2c0lmMtfNtdE6UMNEbe+WJEE8L3DtzMqkvKgy/xkVQbEbWd1w2HTu
18z3D3YrzU292IfJ6YbrGevnbXtSRUCPIJsEy0KjupSWu+v1We/SFO+EMHB3QWCwbti/8MOtdMgv
Wc6VOPSKax4J3ylEJ3Oxx/S5twbi6She8kUe0qm0H1urXk+8D/iLQZBTVBwMFPo3jb3OjK1EFs91
Du07XG8KYTnXqZjnh7F38KwxvePgTRAQMMISi3ibouRocxfsANfdbZkPLtGvwXSwJ1B1qdITs+T6
KujIqzBJQ9hYeT/SR9p7YxqxLPHLaqtCuo6hx6NinPd9Y2d0h+m7kiZHNA+BO91+pTCBqppBFscd
/gngu6aqLHIyqGhkl2S8LL3xuKyLdbtiCHYM+YR222z6tl4euS5fyOPNL36z3JdLzki1/fKLS/tT
0xXF1nUV2fRr/mQbRXAjeut6XReM1crg8etHHr47qH89DIwejN5ocV435bab1m/QwsVpiSaWmypZ
CSG1203OiEBlHXJkwYYMIPDYUvPesijJS5JhBDDM0SaobQxtAvMuhVi9C2s9T9HdizBPIqqYlDtR
c5N4FsY9yLWraVTPcz4+lEFQkLveJOdpohWe/Hbel219PTkettzJ8KhCO71eq21nDSRpJcHtlHrZ
Ldf/YDGLzdvwuZFYC85heuNVxcltPJMGYnWOBbETYbsM52TJMZ2YjA5SWA3pZjDsuPS0v4TvDgcg
v+VW9cZTE6rpwHbFloGXaFvaEHhygVYb8fTRdd3yVmSdsS1YTTcIG18mBxwyXaNrhxqLq8AtWUYz
tSssti0HXmtszP10kCp/7Pi2MMn54UBPw4LJPcssu5kJN70yJjbl2cpPQ1Zbu6lvSENR/sliMC6b
IoefMGS0u/Z6WYZthVroYoh5NwRpe107w+cqjeHeZ+DQjKHYDySGbR1cXrKxaU9pmKXx4JaSqxg4
YkrzKR6kO959/ZiX6rE0w+e5aT7KCGLHSocbt3kXxn7przdfP+Dgrodo7JuNU/NlUmvMNyujVbx7
hzn28NmCKGNM51z/wFHRIshpsckLzLMra6zGuB2NCJttMzyP2apDkckJ8ag3gmScbunJweDzb6Pf
wtZzwvYmbM3sm67F3Dx3tiUsukf7DA/oplejfDBdY4h7gjYQTFNjDGGSvWSNd0bfe7TMdnibxywj
/8XotuwDzYn5YBn3dt4/GsmA+rXvGloXc92XU4WS3fCTHzVxWRb5JU6RFJ9t4x2GHEQ86ot+K7Jl
PDgO+37D4nByemXviWkqLuACjN6m8gZXZfd+8NhA6kwGW7tsuvOIfLAM0ldTol3P/NfSlNkJTWE2
zyBBQZI8GyCmhzCgS/p6CCvFwLpiXfBr4dl+aPFWKmYcNqhNXRHKZxtL4wNfu9qJdpLPUhHD3faq
j78e5k5GANlakfw3VXTTk7q16ra56grnunVJluj4NG5CxUu3N2zTpGISmfXRc+Kzja8FPDQY7VFc
jkZ7CqhEKdvDaS8M2W1qoIXrhLI1RqtdH0eOA8CARV/qWMNTGCoRkxJFvHU0Pi7hCR+PfEvfou7l
KrKj4XxUsq0OjeEPu0CaJb7s/l01Fu5VoUpMwgTAkVmDR3kgV6PALDZxFvr/WTQHRP/PcqLptGbN
QRwbLvq6o+JePICgJsxPeDbTqsvGOI2+/bIIr9EYtjw1XjVvjXIdL1nivi3uept5S3rudlM9tpeZ
+Wrdrz4bxcrm5iXuVnpBxzQ0oDlQfXqSSfbYTGPxwxmMW1VzCa1r2MWRa1xbShACipkzhl2Kjau3
DrlpEpoqSXgdnDr4MVTrPTLim3DAbU9VnFoiJNgR3DJ8El07b5pcnpIyYVGIWiI46+pn11NquGij
rKWDfxHBIqDXE84a3Dr4FLrot4c1uCebFlCx+HDbO3SW0yeeSq/+p+EQ+mUyRZoIArwqDMncMxrl
psp969pw0pwJunhC8FJ/pgGovOnIQ+h3xXkI5l8Wbi9PqlzuMkMpJmZMMRs4aAd7NM1DKfJ7xyuN
uE5hi07pdOA0gmzW2XQzquKFkHniW/rexBJSweM3ahpbVsnEdJAtiORsLwZTLH8dz4kcjkmVmmQv
Eh+UJNGpGBlPlvxJU87uToYJ/r1ZnV8SbwwOKoywdUjZs6NaxSnpihZslDbyylMymLAT7JyFpUjl
dediyuVWjhfXbnMcqrA72t1DiRzkynETeVq8ZT9ZtrqUiXmukrKFyFU3x6Jrx63XKohrwTBdsUn6
YJSJFzcFBImCy/IKe4juKYX48uh5xi04mX9VhlR4Esr3nITlPvUSeyfSGjaeuyxIcMNd/ctszOZ+
8sppl1o4c43jKo6qASdt+l+LNU4Pwql3qqu8YyDVjWkyPqwA4d5bT2zdtdpBoHpBpiDOOCwyzDfE
m0md9rO0qb+dWr5NyThfm26rYvwo5H6x2PrbVbYbbwiv87SpL76b2nFRe14cWu47gbo4jSaNcZiM
/teYTBdZTqB4sFVZYWV2mbMku4x+cdcnFjdscSsT4Argh8/FDECVlLW1BoaQol0AuTLmj5Z0r2w2
wp8id18YHGbBAhbmtN69pg8wpcGP2A7ulppOzsjbkzQAusCQz67IzTNKdruf1xOdKzZ1QWwP5U3b
VwJXMLPnLmembXb+iSKxOdOTVFsml49Mc86N37yHtVXfJcIvNrUFBLQGvbnzOjfcBOZyXBYgWSwn
8OI0gT2L7pL0ip3Pr8URC76ZaSJ8nmQNvjm9lW2NKJnuB2mPV/YoT30RzLFyOr5oYCf7OmQtsQxF
vgdswm0+AIlVOHDvmmHZjqPrxunq5vFUpYeq8Ns4tTKx7XyG9Oax89vke87dMjSM77K0vB9yrjGr
F+tB6kSJIBW4PU9riRv8dJViyTS04tJOofPE0QzFa1av8wGAYWlVfsXGcnRSyhDHYgQbSLYqm5Zp
CHp4vF2DdALtyqgUSUKK4su0pxJYKfA2jnyyhoTPbWftLlqjfRr0630yIOSzCrzms+ngDIO7Zary
zeu9eje/JRk+VlE3O3TsfH8VTTtvCe7R+yK9RWPOZ+zpF0XAPBDmQj1msDcHcecWWbkfMavIdAGb
WGGcWeJHEeb1IVrE1gmK6hLlCvuiYT61qCOQDOjEMErEYK3vSmmLfRBKALuaSsq36O381PyVrKyz
zlh1QID1vajI+MHNqdpbQZAzmaRFSbMqXmvPvCFlFQtzU+LfAr9ZeOb7IK3mkGf1xSyQmQMrj1uy
d3dIetw9Zq0kh9njpbCqE8TIw1inY7yWpUsjOJaxr803I3+q9lPitVszG8BAlZRxMlgHy/FuFoN6
dZnq60CMn8siP722005NCVCb8Cdc0hC89sZ10lAZrLOJ8oUrj0kAaH99cIzkloFKvynsboqjKf1l
G+22iAggJ+G+w94G8bkF0aw1rXG/CgkHzFkOyyIujczq89ePrsm5hSOLKdNU3pvs4gcP6tspYrlV
lUzjUdAaCdc+FEuwMS2rOeY2jm34cQCvwl0sjbTcDszJDnz4Ampn+o7l2/XUZNjf4H29FWgdNtdL
32ZHK6NXtDrAWBuOx3acbXLd056up7yyz8tKbxyU9LnKGzBzqcpvIErkHPubLMtvhShw/mb205hD
HxP8Emz8JNj3Zmbu0G7hkzM7Bk6fxClUC2s+taw9tMaPovyG7boXOyMx2wWVWxd1r15DsYWY0tvm
fpFx4uqFiIX1Ds2f3KVj8FLUgM4Wg4PYb8oAx+MkPBQhEbbGAg3ULiMR56LaZ9gAMVLu/G0z05Iv
ajR3lbv6mPQVCbwyjWKssPKMon9PcbsDUnE+gDGUNdvbkfTDfd83V3XkZ5veoVkK9D4iw3g2qfLG
Mog2qkxfGL7B6iQTImoJlK+dGH0P5A7UsyZy4GvPfugNBGlpsP7s6vY6DOt5u7DZbecw+FRst6cF
alBTJyvayYnDZlgblVp3inolrDxjvywJQqwKz9Ve4IOucvNutm02Q+dSOdH7mlc/RWEpXBHF94ma
b2ejUdiY9rWcpA3XHrp46TszZnCVv+0iRY1cVnCSRpAcr4LJILD9ZG7cMS18S5z2TSosCCOzaHau
yicW3sHZG45EbVK433r2+msjSH9N7dKdp7qBN998rkkL8yh87xkycgCI0VyT+9BObCiGUQhDq5K7
ug/7Q40NNA8jjIWChtOx6nR1D3OnMtrAOr4YjW0dNBNhYDj5NAwUpcMjxOZxm69dnHkZBtdpdhOu
LMa2oCSi2qXrd08+kEkiJ+96LhX1KsQNKA756rBRtlAQSuHfl7koN+aMzV41YkjUYonHhqirhfES
Snc6NQn6aLEE1xEAjZgxemyCyNxF0/r89bmMsjvlugcUZCgm0mF43OflFvbReiLzp9ktGXaXbSRv
867YrtYgGbHi1UcZ8UT5djes/WNnTC8lJsmtLUxC5Cd/W0wiloWHqp3sGGtcYXtNDPBy+2IMOnPQ
4FGf2cfeHl9whTYxzhE1+joA7bbZ9QGQk9KbBE6euZe/FKrjlmyefFHeVotx7U0G9nHhQh43PJTs
2q3BjPuovYO/g9I7F6QD2jVEHOLSSwmCnfdg9QF5326EEPs8OX50WKLsV1Our0bkH5qhHfeji0tV
WXPzRB11LNqRMk8/G5diGV+0pyIJPTZLHxhxLmP2T3FXuR1Jhlzci+F9YGD7OEdet7F6+8FsvBff
gKbvDVTLSXAaShzXmqC7K6tx2gKnyY1y2fDNcfgWRv1NYnjBfpHTw2hiXBkNqtzPDVWM2yY/HGPy
2UeDElez/saQLVNTFT5BxJEXTnhrhe3BHShqh9UmUcOtmfVVp2ACC3KZXSA1H+NwDtR+abDvtlJ2
Gsd48cxBj48S/1j66gXJzbN916iSW6lb8FqR3QFHi33gdsG5UTMDUbpekZc7dgC4t0XoxYFhf5Lc
Qb3HpoA40tkW1d7xC1htZtbHZWCsJ6FarFOtwzjBIgT66TbBtBbUF359Geyw3QTZjGGWdzNn0+to
Rf3ONMCGhbamhXiffW+ctdqTgXGx+DcgcyH1Uhz2sNgqSPS9mjtyxdpgt5jA/8vYH6SFdWwyzcTr
5BZ+d/CFKrq8IUM5YFdVeXQkloV2OzGCb04LTCg3DH8Jb37NoJMXjhEAPPs/qXHrg+kYRLWa4xW+
U902EDmAJjgrGMzFTYYlXibhcedn+aWcGOe7XVgSCyIOaec/d6pTm3HGE1blYb7LDo3IDeh4CKYI
PI36khwNUUBorQyWzZcQf8sLfXAUiKfOQpMIMErBrhaiBSzumJkLy/ZNsTdW42zL7NOFPwEd0RTn
fi2Cq+9ptGJRN1mx67LKzRZz9sJuKKcDXxwnfNcufIkfDMOfKuXcDkb1Y6qaaO+WPdPjiSqSLm+L
4iVjBp+8rw03jFpUs1FFLknZyO29M3Kl+wYYq+sKyE0OBorur6ysnQ2I5B2Y/SbxzCdTUBanZpbs
pAhPKjLVyZ+iF6Ov/VPa0dhNbnLTVqG/a9V8Nktq+Gy8JTedkVDbZ/GQAR4naQCZjFAWp/+ZBdWx
mOCJM/446fSWYTZAJgyuwkmWTEIsk7EgHUVe0DmZdX5lGN/oXu6LiJuwRG06V/t8SbMHktV9jEBQ
CHTLazTJ11wl73mWoahh9Jz7yM2S9DLa0YcyQm7VbrmRsr9QS6a1Q/4pxnjeZAKtmR0tOPsKk1lG
7L7rVLsQdnrEACdKcwZSm101BbfmgjelIeENqOTa7oWzSxefgYODhn6xmxNWjWIjS7/fZEwSSgFP
flW8Rgey6drjyGL4v1k6r+Y4mSwM/yKqgCbeDkzWKI3yDSXLMjl1Aw38+n3mq71Rrb27tqyB7nPe
mOhLYy/Hpqkx6QsEEJNh0uYYeNU2zVG6wX3HQc3TWbRoKDTqvbEGQQhG+Ywae9r03ax2jqRadMqq
PpJLfm1WW8b2D6cc/N4AbtI4Xn+fOoR1rav4Y9E1u1T5t5n0nxoRD63oiPyksL7QgxuHESrMGQNx
du38xjkUNEomwkVWkOq4NPNxW9aMj9W6WkdRLFTMMyxWM2qEtkwDsnHJcpqHG6bUY8oukl5sbafw
ImFzv5Qk2W2rzIg4pPKozzu9Taf1iAwAoqWsFrQCqzwtXrHjsRpPBrbiqPNdn8wBVp0GrxBoDJ+B
RWGEb2VITRiwdrbcF+5aPvMGbmv/VBXz+uZ49bNl4SYIq/qhuH0YXgJw1FWIUMMeGGGEBzuRuP4Q
3mYvs6kt0gYHwLFV5+f/vlTDvJ7MZOeB8KJ8QBADixQlLVjlXIB71TeQCc0ALbunGhW6Rf8tDqCu
2PKHuVu3zq0IACG5BZPnUSc4FjTbpe/VeNed8BXlV/U4KpdMySmEO0n/sr1wrEF8Hbswf7AqY9rc
t3VQkFFYu/d2gqK5e6UIeXnIBvepRX9EYa+k67fumKXtoHkbRoaz1MGf998v7dGe94Op6+1/vwys
1SVeg/qNarC2o++xpqXzvRfoPzcSgOu/FMfFcYzX2ZZF5LUenUhSfzgMcYJgtmPmhz+zOb4v9u0P
Igb2aGQcFab5Zlp63SfWTeofMAEk2vMvttFMb+NYnnmDlydSgqY3te6SvGOksSxN56Cm5aQr88dm
qbf+gMaCl2/y030WIijyoRP2aSbfNDRI3+mXTjk/XZ69oIsmXWnRfwZRn6hGdPr2Rb3CC+zmprtZ
a9dfy7IeAxmQPF6eJxqiIiRDwIZh+TiDuiZTtZ0FU6VuYJd7Vz0MyK/nzHEIaRojJSkUT2q4kFJN
ZZSmvY7IRrCX76Q/ib4is3a2YDP5fFf2Hvot9lbDzeeB2abzbO/sZUJFNnw0FtXbLdL30LUw2Y6E
S4zOsayhWqFnmdqI6AjKg5Ic5uxGzcEOdZR0Aep5rim4a8aUouW8WDkh6/JjLfJDNeOh9gLUTqMa
cDdgNCrNem9MRb1py/4TfPLLKOtTuNr5ZjUh4nXrs4wV5WEw2pfC+G3YZyDOwwxFhXxOO+cY6PTg
FZik26CO2iH9zBFjW2O/tUUlItDC7r4UcE52gDwtpf0prCNUKT7Otv7DmES+5xjdNn64nipZXFVh
sQOqGzuTcj2Dn+LJx4k/tLlBBWf60gnnt1xxojtJVW69nBx3uzgyJPeRTr06ZtChGMYeYrtvz3Ya
/LEH649pDxniFmsrO0E29rhLA/nCaTNuh21t9OE2sZEekvtZxPW8wrjSyVg03qWYNbnfcjyrQP12
S9hs5t7/TYtQRCNtvbEd8GMOx/Wp6Lo+NjJ6nibye9LmrW/cB2B2M6pENYLS+0CyBsqJPmCXCw11
JL/vkx8Me4qS+Sa0WoafZr2wuIX0bJ3avG63IoW2XxtRXZSlH2i1pDV2Hj8A5L4ZFtAmdFQjDuc8
aLaeyzlRlePCW0VlHUnB/SFF9yYnNgZ3CQwiPnrnDMCabwogD+bpe+HOetfVjGxBddOseHpnUq7M
yymIzBWQtnUudubYDXuhCMTwK2fLjx6VoE3SSyYHK7bTRW8msPS+X1Bxugg41iBfN6nXfa1d8zXb
GErhnsfYzR5sr7kfZoqKM6IfdoPbJ9TINLEWrTyU7vS44FGG783e07l9aUWqT3ZT3o+uVHvbbrxo
NjhDbRFSq1Wav3Ko7Qhb6odPzf3WGJOjOXn39sS3MMMlQ+m0fycmjcIYnpkmrqGRXFajgvlPwuVF
1oKSh/XY+KmIYZSbGA1Jf0L2/1y0TGEZMF+nHbUplNi1nT3dAzdkm0Xw6A8JT27OpDBmFgYDVb2F
fgfobyAmpx8PPQRE7dNSo5l0uulLsg5uOlN9p4fSATBBo+nFdhXZJv6PsqDFw0m3uhB/MhRNSIXJ
ik2FwurgvrjB35EGc8LxE2+fuP7VHRyiIfpiX6Hyirzinh3+1RbuszbDbSpRScK25fzpw7fBvgPz
qp+r4K+VuPedmd7JHDcr0xFe+c4/ZQvqMPZbZ7NfJfVNnd+Y28BgDAHZJ+XHqyKvTp8NzbdUTUZk
ptK711bG+2lCSovhaoU3wBhYt4DP3RRGwAbI6KlNkm4sPrHMqz44k+kvmfQXi6jEF46lT/sM8WEV
h635kST0rdiji2ChTP+wlfGius2pcfJLrQ957sXSEm9Tq/dTbVevackm2l1z20LRQaQs5QFau7E3
us421Ye+aptNUQNapWWWn/TEIEVSVdwJX9GlkB+Wss5YgcafaUFnjOYFrLux3svKJId5qFTcNW/Y
lHZ1CUfemUT7e/766C/PfuG8+KMuL8tMOp7VdYcZdDf313SPlo1D3sGcGaQ9Kof2H/8Kpv2i7U59
y+crzDudkPPBy8C9P1gf42LO28VFxrrOgARq3s7a9WBwy9dqSLH4VWRjN2xtbv0wSSPcKiytLZkC
kU6Y4NusAenBNLuW8gPkIoSnLx5E4UJDijSuqxwswKkhXFExugoQvEeUk6rxigwLISHaYbvf+wOO
6ClYPjwPRUiTI4m13sBkfjj+L0675PuiWzYYw147FmlnivxQHbO0fU7+yZR/TSPyf2Ywnlee3XgQ
xodRh1T0Vf5LJbzLGk7nwgFHR2EX3/4tlo2ql3FJpAgjWbah+iywNxSUDF27jLCfHSXQ3zZHykb2
Xko8LSdO+Bn4JADPmukW73rMPf6WGOtjOckzSBkRLfAjwGntUygooNQcx3r1AUHueIarqC9BDT39
XA7rDZjNTsMEYh7M1YNpq13XQevzcr8Lf6dac9zPOoeYN7Z3dgc7UaV1dxxUHkHZiMckaPFft2m2
KSVK7VSkxjN1xbd+N3UtjP5DNPXRG+2fIKVJPTRRRvZccSZQ0ERe8yFLspdxMm4Ix9NoF3jjWsF9
sphprCb/LKTrxKMph6hfZ/uQZcwrc31yjFzsrSxqLKRHblh/oM4qtu0SbsYhvFeheChDPhrLnjIE
+h0n2O0LWsA0ghXuIu2CtixBcpKjGo+BDDde6rinDCFEXNsJEqjJ6U7/feEHMCN4w1ON4JDRpXDT
WOjunIniQQsLq7Vh5BQQeHQbdXzxrDUn6rvt4B2zmUEeW9/Ag7XzbPqg1dCeTFkRk/DffyxoFD+N
jbluPJQ4sTKx0QxlyeiJWSQmMcCJmeSvMDnPOh/7UzVW//+y3H5Zr3xbXRAwtRTGvPfT6r5EWBO1
hNlHYulBw9ClNUfEDTGg9NY10U1YhrBOoTUDWAfsY0Ww/J3Dxd4m2Y3IbtjPNW7+HDRzEOy3zbgr
uvbsrc/p8ovYoN8Oub6mYXYSw4ppDMR0ztXj6pkPBTDL6rRHQhB3yGTOLqoRWbojSReb2voxGvcS
ZP0FXfY9+Rt3gwf2ijHx2CX2W+pIihf8U8fdF3UoKOho8u58/Zl53iWl4CYY5J8xyf8ZpG717S1/
zKtiP28P9pq1W+PTcYYPZEs8z4KDtAwqNk0MhRWUmY3FIqrm8Gmy6RyUrL1tcqzDatjXbLQhDyk5
oLibQNg6vmOvPDRdcTfDpvLgOaBO+Wvflyv6rfQNedbesVvE+Z3BX5u6HElFe2QcIVRtyOJQoBVL
sEfO60WYEyMse7LQN9bI4bm4bYhy2oWAw1aeU9iG/54PHsDv0lRNQyC++xOwSM/VGjnmvX9rIJCd
+aj64TwYOF80o+MmDZyDmEI0VRw4NHpFCDfh7fW1qsxHMVQySlvrWCXMUbgpvkSrD6KD2mDqOqJl
YZ1BtDaLl2ZGIT8yrgKlvRNI8IoX5jg0mJe/0TO9pQnfcWGxJdtO8GNO5l46exDp8+wBxpld9mBk
XHAk6OaIzClgzUT5WKwvQz0/qo4fPKg58lSDBDJLentCUQrUIOHRDvHT2ll1hIf5CcuGQ9NCr2vm
xu1+be7RhX6UBYadAkDEZmtyDmVV8cn5d7a7z2ocG7L2D1TBK9ai21+egXU7uvoNgzSPklJe0y79
w6P5MCfNIZH09iYV/KVgIQX0AjR7GTrvV4bWm5n6pybX7UbDm6xh94FJ5kbDvbY1g2wpT45IXjRA
5e1/XLvLQy38TZinp7rz8K3ckFISLPH9xsLWd76ruMgDNFTHUrSvVTNd7dH/Nd35bS2DuJnhItjo
eCRH1gBLlQRLhLRLtTAldYO+MYzLZLoqjriqs+Edu7tlkg75r5zPfvVokOezjsHPWnHD+UAC2QQv
oVSHcq4+KiTdXYuMi6KHXZf111AhxyqGU9lSWWI6zreQwU9Dp8Pm5pxGKMLtBydQ2/OdbyYv7EHx
OOevIRIrrj4VOWo+AObe1c3Ka2DckOnhKIs0i7wO2KF3j8tNeD8i3+sG5zdsqy87CJ4afq/Oqz8j
WI0IpYrqhP+8PI5IZgVzvob9XOTf3DA86L/c3KROcyqKCi37uWsCTlP2K8PTctMrRIO2Wh8JrXjz
3qeq+TtjHuir8GkxujsPUKCVFOrYKxrRiIPwXrVZeteZYlc2nAWBslZ6ICzOd2+4BpW8U8n0x7fz
c85x0tsVggWMMabPUgr/5+S87qMYryFPYF13174IYK1sQlKzfr/MzhvYUZ4z3DHiyhrF/Ixof5HL
NR1LyumXGn2X8VRMxakSHIYDn+PsrSErHrTtkhfPtRKvvXT/GEsFQ2fPEBBo2hNTQgLnNzdRYFrx
4vnJTpkJSW/Jl99BVmaTxdvIKBS2mmcNmTpxoz/FUB0Dh1esWkrm/ThnEuxQDGU5o7TvhYDGQSTg
K4ifkMUWD8IJXSbqw6V7tRS7cll9lJnPtcwd4U/8KzLUAu7s7gMDC0zfrQtC7eHeStunKkB53HsX
7dglQJTkqneAr1JqMjHCn4fEZygqFiqYmiNOR+x7wbRyjckdu9g73up7t7LQNtXtyQ34UDvrV0nr
37SCbzga2aQhnkDVr2AZRxtvlrKXja+nt7wqH5p5vVuV+WYs0x0kL4mTKYQgQ9sGkW6+8ezq1lz+
UqwYRWys8quBKCFNMI3YhO8EJ8jfr2X59uzhsZfg7o1T7Ma5OvDIAS3WsQ/MPJfFwfabQ/2v5ENT
jgak9Ax367ialgiHwwhNGWI1Rz1OPaLSSd7D+rOcM9YiShkcIwp82v44uPlLuETdPvhNZPfuT+IU
zLyquUnViO7H76RsPpywL+Oxfy4z6DPpfy8ef42xiBMUHJfuQmBOwspgO+wD9u0vxlH/ZMiJe7Y/
6pHfQMiFySNZfwfeWAPh/uDpAd//nVSoEYQermEiEOZm367Bdz+667bhI9vIPZmVeNUUD1KXPE3d
NymM0KcJMqubIcAQ5UPqtzA0GaVbeUKkcYDqtOdY4YbgJ1CnX42FBQ4I/Fa5TThMuDoXkxNJGcVr
HppHR3/no8Q2wn8X+Fzy7X9Hjp//8+kd3swFj0jbfy/lDPkN35w7Gq2Yf2k8TqZBmWQ2zxEYDI89
Pdh063o9pNVKrmhfW4fecneJa5z7BqnxGC5vRYU+22nDU9FW+x4Jrj0iUnc97zymaM9G3/7UKf51
lyPCD5M3o5wJWK2LSx8ieWza8b6sySZddQJ7Ly8qGZ8dg58UqaX5duifSiLuUwEoiN3oOgTeTznW
X9biFpEKPoeadSXVzmdi/mk9QAMnAFfvwgoxL5dkkS638DecAwsDTm9OqLbrNE7H5kTY0Ad8JW5p
09QbtfxJUtM4uoHzChXxQMN2TixPSYdkPv/qjGbBoGCxn/ptq4N//mKZUU0zU6Qr50DQzdNipWnM
WP1BYxRcoBl+LmMFvJGiLrXnYRuOl6DWFsuY+qiGAcfAb9F9VTZ77hoG37ioNQhdibjEEVvIdmKC
bayCJX7OYTJI1jQ7G5fLsO79gK3BQfQKd4PynaEW/bPVTrSXABll/kM+L0++WV8nSy2bqZKbIKkY
AVT32E583JUDflfm9kdXGpggrTMVOp9VyK1SiKk4Zr3Yu0wuWAg+LdI9Tk7h7IC+ja1skhEkyhsi
MaAt0GayDYvmoIVI/+nFoeMy7j1bfS2tdTvSXvO1/zW1+giG5hWvm7mphfnu8cgSn7Q8+tI6z4tn
PjuT2vFwkF06P3nJZDFMl/9Elq6Rnp3wIOej0VdYeVq06VSZXRsaynrsNYKhQ2e5SxpGnm/djsXK
40rjxGXQnwlRMkcfNUjhSiRF1V+CYVmKpU1RHSBJaT9krbVzNUNfnWoPEWga6149eCPqRGNuk22X
T2enNrg+HYRQRu7zUyt21UzV3OhN2F/DrQcZBJDOHT5OXPVOaSDuXbaj2RtPCKficJZXRBfkrrmU
pk7TeXa4VdMaBcfq5PIRKu0VbOgpRPqo3dA4DQXqUQ9ZcUAtl/tcuOM3IgrroZgGN2rCYZdYTn5O
Vj7tLPTXI7VtXuvvm9Sy3ofy1JJUd7At8TViXT6UeXPBQJER7oRoiSKJzdLM3qUakr/Zul05P2IK
aif+NTAkXTc/jt766pcsBXizKNkcWZMbBMkGbjRZ/kvy1riTvtgqNbpP5Ik/lgtZHoUcAlzWv4lb
Njy4uAR7N+qC9t5c+mhg79t5yrlUN+Mhl/4lR/Gjc2qHJHkD2c3noNDfQhxWpKbnrXcs8sgZGTbH
8l8/D/+Mm9x5HEPaua1ipzJ8adLq40arA2D8fctR33v43tQwX01m407zE8RfO1Tv+WqOZ24bXvyb
wVmqdtqt9Iv2HMclJTOZCWFK4WjcmCXFYAO4dei5nOzuwzoTeIRrMjjONydmX053U25Nsd1Qy4Bo
E+WejXKrMa5CGDizGABqROvA6LF0hz/Cz3/arENvyXfVl4zbGbR9liholWyN2wQFnUxqltVozqwH
H0ZH2w1vrxUskagpiHXqe8t84OdL41ydZ7sCxY2QmG3CLotcy7tkJr1dykavb1Vn3usHh/CayB2d
+mC3BfdEz8wIT1afBWeFbTITqin8RFn2k+DhQeX/HNhWddXpXYgHCEWYNceqQ/XmuQn4VJmRG+Md
QxIS90uif7PEOddGqeKGDtDIXQvEXfZriIp8wyXCvBPMDBLJgQX0Oa2aMvL6aopL9TQZDIjWNKFW
SMzDSCfuuuTVsafENiqWqouzhN6+BBDN3AVJz97UiDeUi94TVaVIt5D38pq+hoFGj2R21Z1JHC72
9vy7rpZft+TjZYA4tWa3QHgyUrdk1pQzgft87zI2O97/MVX/ak+Gz9asbgrh78lORFwpeEwEJmzH
E/PDhITLM4KcMzT1IhPAAlMQt05BnaqDE/BZPBYjfa9pxvWPJULuwJSpQ2M/sCbl783WqBEMeMOh
LjL632ZnYGgRUySxITDxNzSdqSB/CBB/ABHcRNYUbti7YOJ7nUPwO2cqrJjk41bXT+aUEENlDUQg
82Ut/BdXWubB+s1dTjWFDACpToYuqZZoxCdnL9AjbctbDhnHWLkV0EMRKXb/Kujv1XXUyVtrrC1B
eWPYJY/yfQCDeWrH7qV2kzrGQs+lHzwVJexfSSEAV0eAKJjMBabDRFJb3d/36PwPBSTM0bgN7mqZ
v4R1622qzOOqsb0DsN3NVR8+JbmbHlafdw2y60X0y3slavuuyq6WOwsOrgFplGgAQ1G4jfCSyD7A
BKynUNYElTtpviXsKs5g2s4peiuu1HHad5OYN61pdRdMkyY7/BxPDpJCj7AVpG+lfZ684o/uoWxN
1iGM2VMYuUhF9lWS3eAx3tzOpoR2qddkh8JxDdWFIqbIbEp5Xm5fvK5KiUhA36oV1X566kOOsowc
bQLS//utcAhWAbCQo3HCJhBPBM1eVkwwgInzvRTn5CZ5dZLucyjzW8DKuOfCMjd5RdpSeePSFws3
GWUyTBQukq4u5LztapLobhDHoPx1548EjXk94iSfnipQu4U8gdQuIfCX5ZKTY3BMPLqLnEITDD+0
UB3FGOHIOofV9O0jhmK9CdUpaNWDsoANA49MD2llLMpVvpOleM+wo96jFDSBUdq3aRpqkPHyBV3a
FKux+cYl6W7yRw9AItbgvbQK0QejaAj1RzUfMceuBMiK93lxH0oVLvd0tkhO/gndng2KbaCa0UnT
0cuJ0Cutszc39Ergpx1ylE8dkBuPHyTcTXrjSRRVvZVX+6Ax35PGBKiSxd5uPRJyuruORJSNbFEg
rhOeCp6xU5LAaZh6aLaVIB9z7m3v0E/ZQ6eH/ix7cLbZKbeNmce1GCGVuu5tsOiNdEaEiMhO4x7B
UpRivQy79NXtJmxzLThZ2Ti366NYscX75Sf24s/OM0iu8sFtZtl+InF0GeL2XrdAGzHf6rwJ9vls
PKDvFT+eaJ4leFpIW+yRVPNtm7D2rV6+y/vCJwBeLEjlZDVjYuC31uVgLKgfgwzNcT2nmKlbXE9h
1xb4/7p3T2qiwlQBNld/OtL/k6eEq4xLc7TsdbmIfN06bVnyQAmsVQmh7Q3kQOvl96kiXzIcEjZx
wGyTc+GDG2PhYq3WvamM5cOfUZAPkbIGsZU9/zfZm1e7ty5e5/90vTG8NT0iBvQPD6hsWLadqCcz
bFtm7XDoKulccE6z/hl9/4autzpnM0bs0l27retXLhKevgJS9fFCpLztYhgjTwfmkUpFPxYu74tZ
23HbsynyI3hlZYLszMz9kibiUA31g7OuoOKPCud9LBM3eDAE6FJvFXGTOw5O9vwcSP0ndPT4mM1w
9CYZUsZK+LTOfxTjB1c5tvoi88G+dHn2b6RikS1ILFmDO0Nf6bJkHl6QM/vhfNHJQH4hrMlU2HSR
zHQMldkvl575rpKrNfLOUrSgdk0IqeLbrWK9wzMR1gZF60h2Q2n+IGWSTyxCWLGW8KwiG+nxyYHf
vNBzsOvXtn9dw/EtrJP+6pICgW01X8lxOlssqpQg59yZQbUe0GKbxBk+GqoApBk12tBGH1OD/Fcj
RwU1JslBFe1GCUdFbVfOO18iOyhz/ZoTkUD/Olpba8rvlfMrU2D7NrAPSniREbQNiovlrq9Q3Wt4
QnykWbLT8U0DulukPPVrxmvlm8ykw386dHf6rCU2gTWZMfpCx6WKMg5PzviUcFgZiI93kIHpdspG
+zJOQXCwygmhRWWTjaCGLzcHEAvdfG+NQBiqyGKCUJDSDByKwZqeS+lGk6lG8AzNuoqdaXWtpy6b
6LnPrS8V7Ct7CJ9KRc31ZN8+BsAHclXuVT4H+DLAeoLF1Ux360ubFKRKcOlhPTkajY1tM8OaWD1b
y0Cq2e2LonB9E9hTs/eLF4tOgRl4IzZ8We+4233Ywn3jZDWurxSZMAUNVOrmNxQQSMCRcVHPFjFF
4NVWgUN6mvf26rOwjyBGZS/+atefN6KGow/Ri8k+8OLQteW2Uv6zPYNuoXM+5wvRAU1iLVu7RrLX
z+0xMfWb7w13qmBeMPzuNopKa9Pa5cVoh3Bj20gyCO6wonrA0NOMyj6mQ3eyq8mPfF0YCCGJVO15
5Jcl2ZkmKQUrjWW45DpyIVyWgX7eF+gbH6zAvNcGd0frjckjORblQQQDGTda7j3gkjg0PGfDra23
8MRuFBiqjvK+zQlVbzww1ptP0cTIQp4GYvriM9S4xht0ABu7piCW0A3BoIQcrg1ENPtOe6qrKt/k
k3XuXdJkNN59Y1oL1js0JFOX4KxZx089VdaVAIIn/lZ9TfCyx6g3AMW4s+ObbVEk4GRYtm+pAliK
cZfZSQLPyQBZTltLFJDVk0a97PRnvJafuc4UZrLyXyOJtXBIddrMzTBtIft3npAm8hjyFGtkx0M/
3inDOSq9/MO7E0YORYidb3mn4ZYam/fu3jFAe61CAR2BA6F69o6qJE7Nb7zmEA7r2SmhPzV6or1P
HkOc2NlR4yWOg9B8c6QUhyWdx6dRUdlu2mZy9DUT6kAxYdy2BmNuZvz1UklddSnnW5Azid3tzQyY
Jds1Lf+xwHA3uJ57pxVRFEOaX5ekdj/r4Zq4NgoIUQI0JN2vByF6kF4jHiq9/vi4eZAaItddNVlE
Y2D89eGW4iRh8CyTGu6VQPp+RLbvMNScwf+n0zq435kgnn0e0akb83RDogiFW6CivPYoakphhjmx
YzXkL+AFnEtBemKSS6JA89MLbX5oY04mkBu2f8dy/UqXbEf9EWlGyF7MpcuOUz888YYiwCdHrP9U
hmftF/TZcTFaoPy9kifj9sVJVzD+/34t6f2o8DA1V7UGwRbfCSOUW2NM5UvqD3Cgrom62F76e0Ck
7EGb8mBN63QKGC9Ow1DfMQtw2JEOCjR7nJe7teXQbZswgQ5inV8GUu8Mu/N24a1yugHNB61BPmFu
F58xuM4L6F23+EK2gBAfn06JihO+v6bgdTuiaDp7MOKVcJ7EfNO1tvnBq+HHzbl0TsyBZ9kwGdlr
9XcNsI+sc/8+SRR/QCYpn67Bthr8tqjZp8ZCHLuikhXOHIsky3apcZpR0UeF4cqLTm9mnHAmYJw/
DSd4890aSfHkmP0FLPgOc8ftSa1HVkpummwEZJvUQuSDyUCRWwqII3TeSsOm6c/jwUaw7loRzBE4
Qyf5BqbqrQszM14JBrKDuj73GQle9pgdwAz0Hh1vDAAJN7EEv0QSnUrICrt1xDkNAPCDvNyqEagy
R8YerbKAQK78z8kfMZeZ9T/ZJb+YX4coaeDhmOVeh0b6vIkdzcbcTtveTvaOOaQX6RL7oQiNaAsI
uzKdThKlyYZZFLo8o2qcpT+8TIuOIesoHB+Gi49QfKvprzkNNl1KpUmqCokBu8UcoMDt9c0wLHK5
ZhSJfY3VcKLdarPaYbWRjB/YB0bEUE+DQPK54ANE5TVCtwk0M9yY05KZR9PiEl01ihXZvXqBMk6B
QgLtjKccFQocZv53Wf5WZYoXhxxGYtVyUhtrd4eG5tgUA/nVutk3txHYcJAVDGpcdq6XonJ4H/UY
npdnDCnmYyKt4LEvzJ+qlhnGXmcrCCM5F9I5oTTPX4hy83BkklmjWy97mTP2ALWoe1xo5PvPd+VE
V3oq0/al9CUyLHdCbp65UPqca9de5Nk1dxBbLzZWkCL1NmnnZw9eO21zNQd78gdz7P1bDpCv3qwf
y0o8tKhTI9ig3VzZZ1OL5TozvGV4Oq82pvsXJJCxp1V+19vNNnQISl5cK+7WAptghpUpFCTy0cmB
223l5nbyA/Qod1e4LCi1xmwPV3syUX23WlonZcvflKMyLp1siGaEnutM8hQ4u7UTAUDsgIADk1i+
n4PZxNXfhli/0u4woFTbTHVeb0O3q1+HqXiz04xwMdMPdkuv/DcC56KhdEiODSWWV7QRk7llv/RJ
yQARGLru3f2Xj3kJocRIPvQSw2nWmydckboP1z+OHcw/icQTnmT4EgPwwp0lsISQb8C4HPIQgxLv
iIVadlaNtHPkvovN4FBmS4JiwIuGxljv2qJ4RwkHo47ilPWCIUR0yb1Xuua5WLIfZ0m/+7GoLgGA
XVzqDt81ILvkPFD1S5ilzjM2G+OceUjvZzMtXxalW2SbuJZKbi5VCf/VDjTO5zbf2ePyobyUF6/r
JAneeucPtn72BnFoTG+mtlawN8lGvCRdCmfmELpyU/6PpOWQSHWrCa0ESTDlngOXUgIgD1iKJF4z
lwPH48KfbIaQlB+S476L1HnzrNk9zEv+2GfdizeG5XtKi+Nhvo3ficCcbJbNgYMWkt9R18ytn2dy
SSRquf3ieGEkxMjsFtbHiub3miTmY/U/8s5kN3Iky6K/Uj/ABAejGbnphc+zaw5JGyI0cZ5nfn0f
KhNVGdndVajeNRpICBlyl1xykWbP3rv3XBlUy0l3tAtwSPgAIBtE/mVxOuAcwxFKCOhL4dAzzUk4
9Ipvy66lMEXE46PI2uHqhWAGAjO9Wkaprdjb0HJAHFyl7rCJkLSi3uvPhaYdWH2zZTXBBEL9Ppwz
jiPWiI3B5gSytv32oy+GaRcNgcIUrMwVstsB4W5pb6CLBGhYO+sZVuUh6tzbXiTq3OkM6NIoftbd
N69qtN1gMd5x26JbFxZn5UrYECYKyzga4wsqeZOeFRy0ZAr5Cey910f5fZxyFcJWMCRSdiFQ1amC
Nl6cU5gYY8j5MomuONLIC/I4tyOmQLgTH5MdvJTu0vnGkgMJu4tenPUOe5RSUG7MojferEi/pZif
HuvBmxEdwdos23oduu74HMj6Lm8Z6BttYyN/BcCh9bp/ZBIMXV3p/aPj2aAftXLdmtm0dhhlM+fp
Piw2UZRbw7X2LZzOblLdReMWuAbGbAaHd6Nl8eeCuXbwjE6uvaoyueUa6yb1BF0Ip5nOfgRoSise
4yjsP50S+Z9FCsRTX9VglcyhuGK7G3eQAmhH1zaGZq9R18jHIEYbIP8ZQZRK0Xl+QoR+zWmMPiW5
vvJdeseDMWTXvBHddux8eRT5lB4601e7Ns+7k+WcEoqjQ5+a7iqa+vEV58rBiMPqsUFSvHAKwgVq
S8mtrXLsE20PgbiU1rYNTMF5uB4e0AqEy4HR+jHz8MHRaqPpItCZaJFiltybcl/I+16m5QrZW7gt
qoZKW2sBPvXqXMfA0ZDtWTP0t3uoUwJVFPvRi4rrl3JKnpRu+Y+lKF5qqu17I8BXON9v5oRlxaz8
9mccLLhtxc9qyJlOsGscPCmGe8/VnrE4BA/fBNx/C/D7kKf89yvP91ck8H+cw/cKYsxX80+f9X+I
FGzq5KX9z6jg+59AJ/92E35W1efffmYffzuHZfuJ9PPPuODv7/E7L1iz5W/4bgWYNtMC5SN1sMC/
A4PnhwSAfwkC0rDlDOr9gxcs1G+G4CFXcjKxSMnla+iOzbxgIX9Tto7uWDq6lDzH/HdwweZ3EsA/
EheI3zVd4k6lTiouLOP/kqsqtNaCJAFeLsopfM28v3CV/+B1N2WdnlTYlAsG1mxSNnbyfNYcBO05
RYWxLLoQV1Ol0xkayrNe4KGA5sQiMj5MmgukjyWKu4InMUlbi8zhVBmmxyk0L5NBM6xF6JImOiZM
vzsPANcG21r5A+YioB7c/UP00Ubmvqe4dQJSASyhFq3ptCuPoa6o8qsbTE+uQYp1LsZ7Y1wRvxVD
CQ6QoAz+G7v+lqrXXdvTB1AZQt4Ew43OUm+8+idpstran5ILfYbZjYv1yza1lRnTVW7ddm0I45a3
5mKJ7DUecLeaHxj5dfwJ+Rm+E7pKO5yhI7CIRud9sOr7JGNiofWWjicQCfs0TuwmSXyuBupSZItA
7FVzAx/0KW0/cgcaFnI1MVPffLt8Tor01WVGiuosM7xD01rgzCLvMHZqYwTasE6b+A3J84en/Fvb
8z9Tz0LZHfsaUpolCn9P8qSpHRBS7Dv7k/z2ZdKRiYDJ5NHVrkNh3YBlidfkp732I1prNSwDX/vi
4PcReM5DabWIy1p1cBoALjq/cibxJPS9uR37bN0mjcnMWWirDjuXKD2HECAtoa/ioC1S8EUM+zQI
xdbmR1iu3qrUT5dmQw/Fk+jZuyTdm9J/U8Kmw3+oa8x6IYhfWvjBG6ra/eSQvVx61lKPUbqFRoqC
MgSfKS81oI+KqQj4BW+ZZui33OkHZ2D0+jaXhaLk5GRst+1tV0erqYRIrZc1Uyl+e8JcoE/V/aVD
zbDkTQYT23DBlE2+zzsUJw6pHBCqyKV0OHawy8V0zRC8j/wccbCCQkFPZqaWzQZdKw/fGg5w2Fuh
wDtaUqwn6xZ8RLMeAndYV3X5GuQl1M5qTq8WWICmT7YTzPsOem40oweuxEeryT7w5XKadzQcuLLb
i8hqNhn1w5KTqym7Ayy2c1NzJMLBIVZxIJF0T8yIsoEwiTS6Nya5Haea52f8qC1DaNviIbNyV22O
GTMt24FZkI8Rlfc4K616fQILFSKKSe6wydzWksQX/ZgJ75D48Ztp4utDsh1EKHKGYoOtlNiIpLgP
WuJMNPeW4vSm0gvwiwLTea/NxjvtUAysCn4BFfvTity9wXWA+wp3RtevIEVtLBMQKeeWBtlAElU3
gEeYEMT90zCqDca71z+txH/A0P8MP5+DLX9ZyxxXkvlkusI2YfEY8+N/SsqBwJ8zRsKn5SRcFAo6
1RjJHYgCYrZEcvrnL2b8msvDyjm/GuGSNtnGOuvnX16taw0D4oznI+XImRG6N7ZwHyzeVlHKSxu+
T313rvX4Gqn8Nozr53/x8r+GXP3x8q7Spe0Ytslv/Osvi5fPynPb9LdMDt44cUPtaE4UlkvQ2CNL
wvffIqWdhGjTyVIIZGrzz3+EX8MRfv8JDF23OUjR+nLMv2Q4CgD0aWkbPkjT7izM9MSpbF+W3/Qm
Jibxv3jDnV/DpL9fT5mwWFBv6crmd/7Lb2zpdQXRzt9aMBMhz6TbKr42EA8XVQ/jRc+qpY3tRsSl
u8RY/aRq4zaz2lVpBofWeR1rsbWb7Jg/zSAsMP2vaXsso+7JyZ1Na9I7Leg2aRiz44SlCNanGou1
AREDdIt1m42Os6BRsC9F9FYb4cEvXvPJf7OVNywMnbmczTkRHsrrkCDBpe4/wRKoyByaLhnn1tZN
Th4DsUUQ9D9Ly31IfSR3GLRmimUcg6Bz7GUYIlSZk3EYh5fVc1Q76FEmqyZdzrhNR3tVVclZGMMi
cedpqA8HLh+nJ7N0HnzHBFjgED6Hjd9+IJA+X4SVcyG5g1lJrOB0TRuSpKBVVMucpV0XVvK/CIX4
/1gz2qwN/3PJCAQsT9/Cn3+uEOev+KNAlPI3RxL/oEzFvaTIhv57gegYFHvS1akazd8f+3uJaFi/
UVIS/yB1rPSC4uXvJaImfjNNx3AI0bJNU3eFsv6tGpHv9Odl1balIqcVZK5l80Nw+/1637lRmfQp
hjSGaUD1c1Wv9aoWP1p48FttKPJtOBbhS8ac2YlszGEw5ji7cRoCdtZex0hrr6Fu4Aeqx5u4KeW9
Waef4xgJyDCz6Komm9YiJfgcoDUMxdnvlaJsGmZ0fluVG3A/3jJqUWr96a/w32wXxpyE8af9gl/M
5beRvPE29bnu/GUFpzIXHn4dXN29fkgg7t12gfU5UpfAwCFxSFVGdZsOuz6CxsN6VquyfEcGcpeL
LDtmbGbrpJvM3b/4sf6ysts2Rb+0Ld0WioRTel9/eb/HvoBqn/poSiBxgFcP7murfocB4h4xEaoF
rreenjoyecxJ8OLDwdZfrJGVrvKH/T//aRzrL28TnQdhAXw2LEsZtuPQBPj15yl7JxhrK6Q0yaEG
2ZW3NS31ALSlhFrsiHVU6bsMFNzJNEtvZdWM5PsxL/eyH+/KUObmqlRtfAF4gO3YHhYVhKP8mA2k
P/kyOH0/2GHiucCb2U9mjzdzCr3zCAAJU4IlNpw9vLM+Voi6OXkts1a45++nABD2ETSo96aF1wH2
orlBcYi6fv6C76dZdvP7t2Qm4p1/f9r3A7XpOgh4M335/Z3Mnhay8pjADuy25ylrkGLHeM7cNFIE
1Dt03HPKtHM2NRpJccXm96cACa0OYVfMu4J1/v1ryYRatx65a55flNX2+5Mi9Bsa7AOZXf/4JOl7
C9nYxen7iwkxsPfYK8CoWniZbB8flz/aQLa+/+12CTPxgsxRL29dkhL5AIsQFlFXn77/9f15I4r/
eLCpRxSmyvvp+/7PtPJtkkrivt6WIl1niVkevz+XjcxlVlOszxhD9LqqLe3z9yPfH1q/uQizG/ff
n88DVEttFBub7wf/8tyK3eXUBW8M/BibMR4rwUrUtMvpejUBf+nWA5nRkEazjFGpI2xHDnAe5w+B
609nw1uUZVO22+/PgymAIFCSrvj9jLhFM5RWJmGGiulUmuMECYYv1A7tMs9Hm3c8+kkKgb1sZgaJ
MVMHZs03JAImYsgk/RUSh5KsS0Q1aRK5aCs2ILGTFZ7Pz0RJG2k//AvMkrB6uH6wtxkekwjk7T4u
yq2huxJtqYB9D5vSLfMenBaRsL0mCSfR0hPg+ZyJs7pNs3E4QTMaNjVUFibYvr9OQ4xOKIYnZurM
Dbs+R3lsJ9WBN/MiWcUxgxTxaXSYnIOG7Mlrm9l8jX9LMJO3abBSGlq1FXM0uWSLF64+7QBBH7J7
K1LPUGTxDmrgXjNEXkuUhEQ/c1jHnkdnrkZvhoEI5k3zUmkkTpVd8awi9IWG9kIWiJHCtWgPTtuQ
RIzJn6SStWD27lWavx/pCXKv36eN8JclXYJF6VWHAgL2skUz6peevZRB2BxRZ65637nPa7vHZuy9
x0F/Ly0PVg4K6xCh0TKzuZo8kAOw17ayNDFpph3yqTQ7GuYjY8B1onO+8IfzEOn1Lm6xsQRTR5mk
reExpDv4XkeVZXvLRTrQ8BdCO3+K/fzRD4hdG+5Ni+8+3zlY7/MNFerZHf0v3SZRuLLsd18fKuwm
MIo5nJau228h3e2MRq4z1F0dqajkaT8TcHPSlPRWqSC6I3th1WDsKd4nD+UJxR3pW3F4/n5/2Tie
CkIGyfkBAQRQcFDd2hHBnaW826m1GceRMAF+SVrdMYzSa2aWZwu+0MqQ+dWbOrVGTGIjbcSnVA6u
yx5bXIH90tDXvdsgK4KtQhnV6nW9NhMbZ3q7ZeIClwlS8Mrln5i5i71rqM/OdZN9x7y2NHjb4gGR
oy6ieXITnrUGtz/mcH1Lk7QhONXfkegZ7lWRXmOrerBL87bpCCAYGsQS0nEuuVqXKrHIQBD1CjTO
bgQWzHU7DNt5fBaRTVhPfbyPR+p/S8di2RcvVZ97u0oB6xLiEjeNfm/UTAuIQsS0KkjHK5g2aXfj
aCeHtgsykMvmxoe/sK2lvjaJPcK9xZ8pFAnQKPM1SODBMuA9GT5TR7Tb25rQpm0Aqj/Crw8wYXoN
whrG45T/6JGxbROwBMpL12FC3qJvB+4maAy8PRmzL8ReB0wv2KSnykBkE1IpS0ytXciyp6cPsatf
WfbzlxS4UYnYoQYGvYEnuy6batwpR7utnMbd6X0PWCOtD98fVOWSe1j0GCmlP3pLWWsQlbgG//jf
b3Jih+Fwwxzorc8cHvj+nEeWKWEMvmXvSltn1DDVh398AAv+539+P2DShd6WY7GPixHTWPIkQ/+K
nv9VM5NrbCJKm1VuoJNSSN814dQg+mnjmEBcup0YKcPEdJ7K5tmIUHSOabE12OVMvThIk8lqqYxb
kHkS3koWM5QfN2VjMbs+N7IBABGhuhzsOxrvYgGCj0Apex30qUXKnesvjFRS9SFrNgbOOJ2P2Al2
/pJ+GmtuBucYFySz2uO4DeB0QgfuoE/uCOC1AfnE4SONjhhy+gCN0oOOb+M574yX0JzANlQOU+H8
SqTpg8cOsMK46oFagI/VhcRhhxXd8GzX6eON0xApaIgfRSS/KlFddPIJ7cT7culUQf2m4a42kiVn
EzOiQXtWrqLCAtBV8zvFUfsDFhNAmPpHFvfGys/gwg290lakRY4LLySaXHM3qWZ36zTxbtg0eVXM
4rpE2NjDT2a4vlYa9CnNvbHyGO4R7KUxam8KaKILWngFiwFch8FCZpBg2ooa81737gc9FZh7FdaU
6llIpEptZZuHqDI/ChKGVX8TdbyrJWT6hTDtQ7H6/oO5SOnWVqntic1dyAh5pdfTG01RMgc7kUFF
xrtvb7owu+BGOFnsoESXR24DGx22ZRNBioZQN6Fir97LCdobc7egbjZVp99GXAEyOxF+OS4bjVe3
XHpw7qzbg/KJnx6Xk18YS9NqX9q46ZiCNHx7h7NrWbERkJ/CYeIMSBwlLU4k1KJudzYM/Bst3iXh
GNhbsPiWdX0sE5OYLbNAWpeeuth5xp13n2bMa5PhavcgKVnV9BI1WM+A0ZWY44DVxyWkiJC2csCi
ayTRnavGz7wbEGJl07XqxS1isZtmzpwlUuSM1nHZ1eyHDoO3rraOegfRsJuYS2bNc1SodFG7KzIv
uoXB9oPafl2XzldaS2OnIYlHCr+BW8E2OpNui2aETJABH/HB8kV0HoGA2PBEGXthYSaQc3o3GyxD
meZeHD1BHGbS14yMfeP671NBujRTSbl0cP3jPvavagibA0qUrVdw0gliREKpDsatVLz3UwTdER/g
sg64E4PybUJBsxsLCV5+6G68CHanPcdQBOl4imUTrRA76AUEiizDwGD7YCn96ktDOx1R17bTZz0x
idIVLQguoGJrD9VVG5nGTV7IqySgVci+PHgdHQY5dc/J2D+amv+jK6qDE1AnhlWI8NQ278wAb6Np
AaQvxFOQdM6yKVPQr5Wkgc1VJh13lULvDaPpZMF+BC2I9sbsyFRFus8d9QAD5G40qS6ivv6yqmIn
Bt6uLAAL2H52A9lzkcjugsE+RS0+KDD2Vye56XxhLQmhYFsGt1iUwbDyNWgSsxOkNZaAmsEg+eAN
8MEuaKHBMx/d4qiINRinI6ND0mWy0TjpWJ/NSZDDa1WrcWCwRxeVnrbkepC2jJna/sg9I0G1jEfA
JeHUCKqSwQbI4SogNCQtA4yVebqzCXGYUzuJp+0e+9HCTMAibLSqOjCcJd7TsF/swDzC9Bi5XQmB
qFzRLN11W5TPk2+uUz1SENrC57xnLtt3xMo1BlvEAF03V+hEFoQ/JuvWz1hq0ybYDfAWMQkWOzds
HpPUfafP85BnpyJXiOMbcXXisDwECBaQv6pt23D36u5HMro3fuR8Gg5sGQEX1aIWOirfvrXM+At8
Q78eovpYoNXCVUv33kbTUPDOOZ57oTHGHTc09aKLfDKVEAVPWTSuwyajti8eZ1fM6E79spkGlvZW
MKtnZOD4MGZxBqzr2actfJ/yXXTnqlMPtAzRIcaZYmLhdLtw74ZBsVatka0tjEFpAHpGanm8GqT7
Q0NWGBnlx5h32UE3IzQbk8KBwCBeEc7W+ihcox63w/f/AsUClW7MT/h+1u9f8P21Vpc6+Kfmh+rv
Z7nyKYm6i8fubwA6cl21tzN19eZ8tEyMyxyrhIR7UNqDWDeuewkMnMejeCXdE15YOJ86tPoT2QVa
TRv8X4bBsUaK5cBJZGAiFxl4DVSeFrlJPad4RBpkAwLdwgPRKiAfLa54rTbeMxeLFgpyMohxugC7
WqbaMewooEynOVmdu8J/R+mtsfoXhraMfEYNrY6h2YjI77LDAokmmTvmlxZurcx4pIsEAZoptwWj
M6+HRd0qFBdBuEHkh7YiZJhhgBnK8TKg4evWCEfhjqEnyJTcFb21+g7vdqdpqbPn0XmIZ8QXpvVC
kXA3B1qV5T0Yv3XiZOO2m4yHjoObQAo1CxNHV7v4FjwQDNSbGLFHWainHjGgCAptk1emYrQyLEei
Bhpikbgd23ekhRDP+3bDGH82R8ZLFxS1QUovPQFUxz34l3gkAkgVnSC+Ql35tfNDbg6wQByBjql3
c6QC8aLsomI1RpD++9AGNYDb2ljpaErYSpGgoiqM1qhX7tFm52Rno/Suh8FfFHrZc3kM8LxybUPz
BU8YUXuuiVEzDRnb6bpJAJsiFk/KctcZg7UVWU8Ohkdet8dcSCX3XL3GiOLIZIxq9BF3CGJKqtFm
D2m3WBcK7GMG0TyuaUpnqCCT9IFrNNjS/7kWJRWh0KgDKWXE3khPwMvEBvPVtWRQs9Dj8hNGCWJW
ooShAsAy+f7QZNkdrHVCt5P+AVo4QoQuXRlJ8N7hjHGtTtu08qFSAJZdEzumjq4yzk2QHBagDGyw
HYAWfG3kNjzPRVjhQMsY8fPoOq0COtEvos7XCvI1DML+2bXqH15kToyGopi9BbgKco3yYJYImo0g
dSG9EU08XyUFAZbIfWbZGffdKmwtgMo9s7TM6Edq6OjWHIC5M7nh7Mf3gcizQbkt0e3kX33vBwgr
8KzSvHY6oFEJZdUC8fWhsHFrpxwNlonfmoeUA/Wh0xEH6kS7kLiUcxnQpASc51O6Zfprhz1ujW33
hTYlgGDUE3jc953T37hWeUK+zej2tippdXaAv5kNG2fLGBQUhAl5GiyuGlsySIX3Oovj7VACOIh5
T8ZLFQ33bX+IS3Q4WVBVfL35WLXexsRJtPcY+i9i6YEH9aApzEtrEMYjuisFECb1HgAvViMLr4JI
4kHaaLp0W7aI5vRk/KnZ8GxrrV86rayXQLW3xB58lQlavxIboaVppIlECfV7p247LIAaQ7bsve2L
9lzm6okR66vh7lCR6UcClNwltr/HrvA7oMPXoBtIZ5Xaa+Oa0Gn05suXENZLB7pT4RT3UcrtACQY
Jov2lvfFE1kb10HSv/WEfI0aTB2pWzOhN9x3ipeDXbbrShpPReKSx8veELVEPUodb5wciGZFK79m
AxkIBtMvenUfj2SmMivFi12AatcvmHpZbVqEPTlwwoE0CQpWTVvS1ME81otT1Dv0ayt/7adqJTt/
PKRj8BjH7UCyDLa1JHlq+mo/26ZP+fAlojbdWaFnrOxYwXhWBgdBpwQwXLhQA1xUsHY50EsaqKlI
z1oAlvGr9r5gZNnSikdB3O1LA0pXxS/CZbYqQAgrrx6XgUL379jmUalpHsPB/84sORuxxLjqtPCh
NLWYHhuiB0+BFoVZeaii15akIr2VghIBdLwoo7eo6u2N3UjWp7pMKdY8sAlY1remjQTNI9eXQ4hx
LNLxMoi0WxQasDToLCSEYa+3wrta39E41zZ91kGy1+6ripizcgBEQ68+bV16K5Ffr0mtqJc1ojlo
+wAdIw+8WNrUB4ubASDDOs0D60kfIgbTKUIA1UaYkPxlhSHMtGD0FERVLKEunGxAwTXH9VVuORCm
MLQaXH+Y+p47jG5x+4Z8jEyFzoi2BDBSayIJX7qkYgG1HrdRaTkLeORBizMwrHvUuLFvbjX7zrXS
YenY6LaRJXJMnHZZaCDqkwW/9FxL4TOy1xAeCJ/gTCw0uCEScAiSO2MTqV2UYvLQAxQdfTci6g9W
I3LYzVD5H9Rk7JOZ/eB6LsOHyDBX9GlKvSlnsg+4e79c6/kg4PQTzmLJ5wAmIvsjvaZaeRS1uF0C
JAlugegLYhrXnpEktINrgmeniqU/clburN9w7VHfoMiL0GcUp6myyaPWzGHH3VNtIdutVOxgu2jw
UbwNHK7spDjUOpth2qJbbwHN+C4JVMUGZ6K/J3yLt7RrDNwT40/UtNG6rUhhZjTzhkZ4OOhiz1GH
WOEEz3BkieMQ+fuY7tAWpSIT4uk0TJ1268hpjrvheMGLV5r5rs+NQGTNAc6rgTwRTQ+XI5Q712mJ
K6Dy3KMwm5ZtWX6YOjGwBoOdMH8yE4ACoQ5EdHChbKUBneFW/0Gu3s+x1s6TH6CBT8VjMY64JE1l
bPwQU34UO9VGlmrbVUmGo0YkW9Wm94iik0NXgkZHNbUzaRM7vbYYBKgfe/Qfzao7NapAshJjnO+0
d2OG7UPPiTBUcRsP+PLHt8Ycn5Tq53Afih9caofWjy9FWLzrLqpDGTh3jhO56KBbgQ+n2YvBMa92
h+VIPBR6V99EprMiFPYhGopqrYAEloHfLWlw0OP0aE9yxXIL6WN08NG6WEXNdhJgwInCGrB61RJR
hb+cC4tQtaYfViogGaBgg4tjZgJ1+ZGRQDEUYpXIYkBsQl2d+QEgvXC06BYXE2u7ffUwyV8tuWNn
5CqywJiLzNhZEaWR1XUvRdrBYPKrp8yAkdO6wXAtPH9OZVTVTDq70/Ty3bDhxGKp6XI64vZonsgD
WSs/u6Q0EDaB7OjC0USpOKFVtbpKUGLOSJRFm33URUqQV1DucQlRxib+rSjIE0hIdKOiO+W4PJGF
4yUYUaFogX3hmoXQaKY4Q6gZue3qPbKFO81EtDKS/6WQZJkcKwlLNNZkytOMZR9Yt8oeiNAdXBIN
SWjB7p84bO6Ge5Fp6zChz1+aoq83PR5zU9LTJIYn3s7nBENo8R0YQYBNTMKSJFkbqXoeMhLmdMfH
PTMr1vMhG4guIhxVM6/C9eoVtKmYH/0NIAuZjLnJCivpLZTNmxzxUVSA6R3BkdtgLsjZih1lblbn
dvipuwVmbqLZoH5mV1WsspQMNaJCGKPb9ROmbbL7Ko6woV5DNnHYzqFkpHEcrkvOATRHOSX52nzn
UON7BGlusfJPRKfet8OLWXAbEe7g7WWRs/HZ0I51Fh3yscCdJ/T5yVPukuboj9ZH1I/+tVbJld1T
R9eSMhBC0bOYqv4pAr2MkzFtyHNlLOuhgkkLoJqklQCIqdJtQY1GRkELuo6uadUPtF1WUSltIG4t
/LzQSrBoEzQT9ekZqs9JMilC2zJTcqjFhIZa2yvdrW4lgGIOXei+JGF7Q9Gu1oHZcYCGj0GpRZMr
6EkHhTWEoY4YRqg+c/MEaXO4Y4N8iUlPpSQwP/32ldWlom3qEzTvl++uncHAA2valdm0qVt/4waw
KJhsgrQm+N1rpktJOcThGZpxb6BNtPUmZfqxDgAIUoXW7gYFEqdEV1+OM1lAOh6+v9jdN6iz8Epx
dEj6m++3zs7Ek+vZ73bMUhrod001YNiTDTVfwXmpCUixz5BqIyJRBzWJlwCiJOYVSfiZwwlmaIE4
MzKFyInnoicGdsXBAVS7wZCnJhfVoX3mVgJmcIT8MIz9h7wn0T0aQ3nNh3LbZWTJF0lNa8EETZqh
u8qD8Jgn9EUI2yUfsGGoI0mlsINoJxV/gSijKEJzMyPLCATJyGxIx47taTTuBg0BYtBrywbztDI8
BwdATqnJPEulI3FkkjyhoKU4IxTkYEYXIxPdppYJPl3NA8HrPSrujCU9/PsmR8eY4GEL01hf1ikq
u5Z5Zq9p+J2k1y78qn7Be/DTL8ANpt8UUv2IO4XeckmF6rjdDfDFlxZBfBlHS8dKPOI3olP/biX+
JvdmQn3CiK4vaPCG7DG5B1Gy5MV6HQGotHa553T7bL5M4yZfxpSREpJIKMsr+EBQ8BMEPwaAITo2
KCd0f4zhCRnY64BsU/ecazbCiZ/Ka17SM1QGfHicYBmNf6MQhHbr0zGEybQmDeEHvpe1sHKaoWSv
1aDIk7uo6o6VSlYlFDtbhIC6cxJgwC+96nr1Q9fQzNIznSI6hUaufXiyCne94X6Sl1atOHnX+lsY
PU0VjtTSCd4t0/piVzuSWAD3JvrS6hHK08FI24cogwxTOUD9gbvGkPiWhOggWARfD33gbuxEBnsy
uWGhgfEithEWzXFe8x22iHWf9v6GwSRK4kPMFJNDZ8aSyIB+RWbPS9ngdDF+jARMHrvOuinJQ982
nqahFFMHvea91nTnrHvNHV0xGBL0ndcDVz0HcedoDRRZHrFVPqoPfHXGDuQBZGz0vovBJf07oNah
05V1N4NDaqTvF0+JXeXH3LdvCHf+8jHbv4UpInqH7Ls58DjGVc+560re2c6wg32qEyxEr/NJuSPE
rFBsvU51+95q3nVdGj8kQTGLPibX2cg/CN+ajl3CvGjkB2ZmRGNtGAjmGgkNDogkwgl3DhsqAGEU
P9KJ9EQDFcBGG0bzdooLG2R1+mlXTEcZiHUrphF3Ue9/2DX5AhSMIudL4cgw55zKLwxFI434pM13
/ZyCbBH6ulz5MbcBW+CHZaufjt7J5+zZhxvauYSOSkSfQATqfUa0RvbCMZsuUc/JmoLyXud8sVZu
1YO9Kk5tr3dbBfDbyTiHuAUBPFrx4AX0B10wyWgN6GyORJx3zQxx1DeGR9mr8LUbWRhfFYhFkJ7O
Jp/Zi27PIk+zyCRAY9Fjj9zZbv0K61pbZFIUO4/Jaq9BTrbb+J2AB27IiK14xGU/9EyJY/FgDTPf
sqR55XtfZCysYukT0RBn3qrs4xum8Tdhb/f7KLYO3hjqW1nTURLz8ioy/WbqmWPZtHbPVWZcID2F
lxQu5WaEMH/nYR1fTBZ7NVCyTVZIiUevIUuB5FbyURZKqlODWBHRqAg3Fs3kPGNbxJ2aAQ/EYasK
OeddSnZmOL0yOJZO/zjpeGml5m1CNDXkVXnsD86rl4eP+nyoQslHy0Y2097CV5UzfGDtFv1yNIa3
om44YLsBfKgyZB1jw0vSfFPETrv1bYBKVm6i3HXDVcIN4GrOhRa5DlQhAkNkCeuLSC3GXTJwoWlO
AivagJ0LF6qMn+g7ukiWbMhrYCEL2kll2zyM0qP/EpGLPTJgYfokd+m67EV1qIIScBstA1LowW3I
M4Mjif0UdBrj3+PYyF0XBusI1NkKr7Ki390cM2XfJ85rMobE13VTtuxoalSM3y5Nha95nEleigyY
GkZXT8UrBt1ZjrmYTrULKzhIim1Y+XeNgFcx0LcPteBDVP1tADUfumthLsge8vYkK93nuW+cQgl1
yOsYgPXsS7ilaZzccKOFK7jL6G0VzTQyXNFC5xZ7TBBt/Qq5zsjgFjdy/+WRWtT0V7tBl4Ldu+ZW
X+g4NDWgjasiyO5kOt0rgAuFwRi5aOlD9ec6J+1sZCizUsm41BpO55CV6eRM7XPUP3Gqu+053pjJ
SIIxmBqvarHuORcrKl8iem+b2R9NA7tlkhI/YQGyVnHcW3vCtG6KoXgxs8xdTqaFc9Mh0amkcxhO
9U0Pl21ZTPR1XN98c8yD3sfuDo1mRmJVj7bJqP6TrfNablxpk+0TIQKmYOpWBI1oRInyukF0S93w
voAC8PSz0P9MzMSJc7ODlLRboit8JnPlF/oDNjbBdKQGI6GlnVeL07gh7I57Ka1k4O2ytMAlvu7P
8d2x53PkBXAm05De5YOY+sdM45OdEqfaoVKYw2FecPkP6TM+pRg+h22fg6JmYxwDozeqLzYRdwQc
dZemhkbsjPHZKCTVHgSCiP+rX+o/IwAi9uCWvUFshY3WoVchZgA3uc2DQRYsy5UyjH2hsJFkZz7r
U1OB/4zfh36MdtQh7wh7+T15dUPGpKjd8XNZyNpFu29NU278hTs5I+h+sVv0PfOmTOmW8b5Ct+bd
aUUGXs7CD91K41rDtMVkWsPw8ed7l5wEBFXRn4Z8LiXRVemMFsBu+yedyfSAzZ0ZGYsiAgPcG9fF
d9Jr8T/yQaCqqt57p/mD6kfueW+/A5OmFZKCyTxYLhuR9l009fLkdVFBzoCPwgf8ShCbRxUg6G0C
ZLf1iWPfD5WZFUdwPS1hMrN9X8PKnuNgeorEQE/H76hdsiPy2rnrK4cELtssUJJVLxW7uzuj6+PH
rBwu4LB2pe3JO7dw0wPC5H3NMpTJVwrMQZAdWBnxaUxfUYv4m45DlGlVdjVGEra81TTWs0eBB8io
uxtZbUGuxg1S7A3fuifrEz3kpu1TThGX9jotH1nhYpxpmtvY04v7NEc5pj67qeYD9jjEKcTzdhIm
spdG9xWxsndJnX/ZZAjfNZzbbdD8bXyy+y41WCHMixlpDIvxVMzJFqoPBp0ceOWUTj7pGERyJgUd
FmNiB6Md2mcH9MsQX3HUfxqUW5KMksXnmURYPMo025JgyXA70HYolyi7Q3xiHy397rb+jyZfe+6q
56wIGEqY6i2a0EaLpXhB7ozkM+o3fkWahduwv8yykVQioGhItLKCketYEDaLO/4mjkz+sgcgj3ID
m+pxAW3AFr49ujyMzSj3fTK4GxsRKAHf5ZfDfrbP2nPjG08RXCOuo/lzZwNozCDW4MK2N6W+H8iS
IeBgwUoTdI95yd7PtPpdUqKwqevF2eCB/t058jMf1XsV8D95U0qkzruRBc5FDMmlZ8kBi/TLBXa6
g+p7YTYJ5UJSPhsBu7SWnIwoee+QrBuNgQe3j3GWH1tDj3tbkHJC13/zEKHdZWVJnCJe2cIQIXZy
QD87F30bOpF5JECcOhWlY5jMkBFzwWxCboXNmRxIDnimlodW+zRNtdqD/fxO4TWFgg/JwYslQeoQ
vNUsmC2r+UDkGpW3XlCQp9iYeq+FlEzSq49rlC8Zw106kOXZX730nAiFXqbd6mQidrJg8SNIGNp7
ZvktBz0c4HN8V6Sy5Q02LrSSvHzTtXRLSaASo2yLWoFVkvGrodOFlHFwHVGAZoLPBMOHGC8Ek8Th
6S3eMUVifAGHtfu2i+kUkVv+hWZqa44znCc4es5cYX3uGe0YbnpB8x43/ZVoHxvDdHWg76Oi/1q8
hhlWG04+o9qg4dWZoJff2Zk0kKYQlJWxdAEYRlJ8TI8D+Uat4Fl7s9bWbDkuinzK+8DUbCzWJzox
sPJYTCnmpGEMPbGIYC2z0mzVVxdnP6MUT1WqoNPm19Ja2hN6DJAlvJWbhFx3L9nNBR5mwrHBLi+P
gRHn4IQ0GSWs1opRi+t0tOgn5szV4dAwapVQ42HrmWQJ9uvh05s8+Rmh2RhGayIPeD9gLJdWd+SC
+c5yS59tv90VDWNKIq75bI/sUQdSHVXqQFOp/Rc1qvRU+NM1loSldpF+7DK9r5i3vErrqIyCU6OS
fSjK7iJdZ2Rep19A6fHQ1/e3oGHc5MI5yrz4C9n3lnmLcfA873uF+xR9xBwuMr6DQv+MFQCXEjnS
DNxzNpfHuE9QyEZ/bUulRALCQCoNPzQ9kNQCvK01NfSjK+RK5AQQYDcmbZyf9E0FIfNXY80n4U0N
Jf7M/244wyaWFUya9RJGKiQ6A+/N1GgsogKCCZO1FwOsRKkJjuRbezSGdyDAMLZPjzDlKvaT2TOW
6WyPdMYs1vYYpn0ojOEhMzPO82j6GRw3QXUypNii/OfOIQQg0dbOG8TFs8YbSRdSNZdJkg5tDsNz
58VoH9IX4GTuFlZoTMDeSnjsbXYqHVIbFozkVkXWduYN1OhBr036sSHKZ6uslp0UjGC4CPFeRLzo
iFF4CqqAJBswSLLCYKbLFAs0tdShG40vgrLCxJmod1JlHVuPZYJZXy2M9r3GwcIlFF00QW696pj+
dAt1pPhysecziw9gZmfuc9/3m0EX08HkaEiVYL7XZA/G9JZPONzQkG29jq466r2/ng9sjqxoSkgF
qDdH7GfwwKG3cdA/2XP6xMlzE6COfPQDQnF2NI7vM2wgF4CJkptn1o74hdcp0gAFCqIIOiIHnf5Y
E114H3vl65IML2uMO0H1GOE1qZxoITZF1YG1ax9IvQRv01pIyZw5/Z12TOYsz4ZlbQZh3VFTmVmw
F3Xp35sQ/Dm2gscptruzlUugeuukPrag3qZLHBaN05Gax2y7wNWN/kuXD3XEuKIvIG9itH7rXaD1
TUY2T95+uU1mhw7bh9ekN84IA3jOhdXfBCczBTebbbOK/tRs2Hdpkm7J00Xd4CMIQ5QkwqRP523n
LNv0K6+Fe5WB+03+rb0bcpBMlOsRGS9c4I13ZBigEhNMVKuQP22JWUF/9tZhewAkXr+YPm+cwh/5
pYv5naYB1Z92z65F5pE1iJdpssg8Hxgddazp73l1UVrCpQ/tUrnHiEqg0w64rdksnzQwkbAxnMug
tQRaGQMmTai3FMKcBeocZtUHqYbolwkWw9V5QjW6PKgexK/WnwEirG3NZ+iSlnT1jXzyCyb805w/
1JKB1Mgo/25IYuhPU3Bm5xTWktdz6BY+zMRz7ZS9nAoW7Q8IoK92Q/QfmCPBPsMBSKso/Xtr5Y6L
mfBXFgD8lZcsxVAZU6XvaeMrhI0T/AQgkKRgnXqHbtqbqZ+ZHqTOBNAOGiO4+r/ujaWzwB6Beq/y
5/fczAeYs2zcaphmqgzeVz2506UrFhp2TTZukKoxhnQMLMcjvgPd7QbN0itfWbFl9dzNCz5l4QfU
/NMhnbpzguh7UPWXUWg2YMvj2COfSH2inCJtsiSHUh9Z7C0S0pGMoXxpCvRpvlciSVCrQRQ2211j
NW+yA2nSqL/zZ9UXb0xciQ1kTTlOHh0p89HIJh44iMFKoFqD+HEtUnmyhvi+yDSsiDo7OUHLxJlg
NTYbfthGzVc0N4duiRX41exv7g1kq8gKChiuwBjtOer6ydsIpnNRYXDFYa4PIfDFZ4VdzPyVdm2z
fVG8r/yI2GrIiiwGh62vZ03MEZv8pHIPClPQfrFRg0fm9D0kxkmTFMY+iBAxDLZEHAJbii3mr7Mg
hI/tvVPN7Rb0zhvzK38XO0jQeV6SXJUH48FNUHhFi/2QouTA6AxFW5e3QGsWLar5wtA2wsTgWKgq
L6UiAM1Zeu59YEPYLrLgMyMy/K7qCIkech1udzN8VqqZtdnMnj2UbDjugvyuWhnt3hRRHJAc0PtV
Sk2En1uCVJ0a6Rxd2dwVtTgoL0dAHb9ahXnRfgrYpqt5DeC7RfaXQsID8Iwpu8X0yHB7suRz66P0
o8d02ActbYnl+W9c4qwQU8iukTQKxGZZJALJB7/0p8NkWBwVAHFYLuDWTfyniSAXWLAAMlgntGwN
N0WRvCP3oicv7hZWyaHMGjiPEOXCdONOOSupvE6+DaXF1gsqQGxeQoCx/1ToP+jpEfQrmP7ScQlL
aud80w0SGVX17JUKrf9S3yO6wKHdcXXw8ukl7VMaQTPZ+qSwJAPb1CEjcyFKWdZQERmqWLZO1dON
wZO3O1ApXcR8TrXQOhZpkzczxzwmBLMk0Lt41cM1IzpMYR3C2EaLaSIAK7MvweKNcK+WQiMLoS/F
p8w9joUk41AtH+2IXmSZv0cLhm3UlCwnJLTUkSIsSsHYzMqlWyAQGYmaO9OvVzFS+ibYOW7wOKwc
78Cftm3dpPvBDL61HX+a/qtbavEwVZyZDTIoPCpce4EMPzplBA6gCfYyZ7Y+4BPPLd6uySqnFSlw
xthCr6wmzVCXykwQ25zY+JzY92v2S3NxV66ZvU7SMz/LszW5g5NQul8J1cjWzNHiBw2f9KUdUHy2
uz61aCKT5WUgaxq0LWV34Jt35FYAKiHiJOHUJ/kkIEyasFZEgazwEF+fRBLcJyC3yS9s9wRNkzlc
ushCGfNckRXEhB2OL+SXvhBu9tLGv4xk/rQ1Pa5WJlWejQPKAJI9IkXLzxWtFI81f7f7mTfOHzfx
X6PEWPZeiam/AVPsXhhoPUyOf5mT+du2iG50jPnIEIakDcRuyE2tpyQwPvyyebTHdG+bAhKivhmD
+1EbxXM/+dcAjRk7//HLqhIixyV1eZfxYMHEfJBBghis/z0v8WWAsn80ltcWNTkBGFBuIhBsddYF
YZHYt9aPeCn9vQ1FPSzgXbFmeogmBJyqvRdt8hNogT3dH35szzN372Cdiehh2dGARM5Hrsi6tk5G
7I3broZkRrKTviiTnEwZvHWeVT8vnj76svRCx52m+8zCgWK7hrMNkj8AYSEMQTtb2Mkf1QAjoSFN
Z+s5hbpnQNPy8VkGODVniXrrRWWYZ3g5VmoPOdBp5hyGZoeVk2gZ+GWhRaSIaDoWD0OLljsB9Fol
KqQfxcxEHInVdKw/fUgERXPO7JaMS48XuTHUPh2iB4YiPUJlSRZpHL1ndrSNg+SKUvsc++OjoDPf
EFbFkMU8LIvci1jcuJgC8vBBCJRqQl1WMZurTnGKknlKi5fI6J7Y+e8hqgfhbDmPPl4A0Of3UtsT
A7P0fU76d1jpSBHw6NgVpyexTBwMKwO/2XUTqULmAgs+is+qxNhhgIFo0/I56fKfYiA/xsA+ErvW
i5mgHB9SRq/ESXTKfmUp+z6PBvQCzDObIWKC2IDG3+s8hW5kfETwZQ1KyioZnQ25ZjxFJJud8uMU
kcoHQWTcwnb7YzFGI0dqaZGNogmpMYu1lOH2N6cJJq+FMI6aQsfJXjjT5T6qSKutk99+UX6iPWZO
0DNgqhi1aZtxjJiJFGzgzlY9mTSWk0iyrqLXMV6SrTGvyz2P+Een7A/owJy4OjH7uObBPO6X5S8D
xHSf5DQkzVDLbTeyqIn1b9iNxcHqNSuB4uqnY7612pTUu+Fvq3+biUBD286vmaqPljf9qdqu2yXT
eo5CgC6JiAPsFItwqhwMbA39RMR2d2HvZ1tilZkXb2Wx9+phxzTwkGFID1NHvfN8PIhmPBSV++5k
nHmtZ71MfnadffMwriJBQWyljpIj5A4X2TOMKEPS5LQfmh09Ov74rncmn+5F7r3AerU5hjB8bEAa
3DVx8qk8Bq4E6nKlvwfJWyLtlt85EbgbZ83OqYBVKPZDCZeRgX1tmY4s5CQtqYP/ofSLB2GgkFn4
sIcJEPtl3hSKaXJkBm8ELp38BqXdIBZrh79rI1MD98NU7S0o7cnAlVzK6iYDQeB3orZkNVPiMgJG
mS6G3ZI6886rxM8U5Mc+qG81IoTSTY/UOkA8luXDCgaNivs05tl72Zj6EV3a3VACAaVj3imT1rDU
K6Ut2mdRcOvK7IPBOBN1JBtubJwdU7OvNd6qjPUxjhQuePSXsUmXNNl8K1EmKpjhaxZa7kiHGfec
VBCN8+liYopaSo0zAtgBH80cj4sveLFHRKOMLNGpotnXybYYjEeOCQQGkRHGHZNecFvVpl6XfXkO
fzpunjUBDUmP8hh+6d7oe3rPfPq9MMBD1Ms5VAb51ZL17ziZD3HFthZ4pEcRxqq16Jo01MHUPvVd
/IHr6glJd3lIrbE+ovwpfC64uX7SCUmXKP/fAIKn+Htx/VFIsmjSEOplDfnVkc6lE0RnOCM5Ranm
4KkRkoAfPVTK7E5xTUpdafpHy1ZwZI1ValTRejH18lz5xTNwE6giZ3P+Ow2vqWjD73YyryC+p41V
2ofFj8+YItVmzqS/N9KCGQtEUVSpJHUak3GuWkmOIVEHYZ6pJhwHRUhDEUHgcBzn1GTDYRBdcoah
shuc2H8o7Q5QBzokliaAjCm83j3Kz/uOg/ahMBL/wiuXQYy72jWxIVxeEMZ6yVd+IgwtvTbugQZR
PQBGwzFSucHBtEascYkkMMkTJ4+t9EVNuD1F7W9mv7jHvjUBSwo+2LniMdUHu2Ol0XfXrGp3sc5+
Ty0vIYA3i/dg9MnemEufrQ6o+S7QKDexmZ092W5zbD/1d58CdhjZk+UxBGb89K9Oz7vZt4c3JyOX
CORqXnwaCLYogIevxlPULKv8QiagYp35KNXPNBQMNsrxZyqJJohZtIsI7bxyAxgq47lpToUXJCFT
dn0MmCN1JumhCQEyLW0hqYf2y8BQKmjbZmu0Mz48Phiek71mZQzVmhEnOTi/2GJ+Fgt/Gn6dXOrk
2UuRswP5jwAxL325rQvzEShuc5yy9G8nght18EFlI++lhQBK7w8OFZsEDCY9sajDCfeiZ44cQQUD
inxu1Z0HeQQvLEBb1CD4Uzc6Wdsem22J6Xl/415eYpMit1puwdQ/tq31OEZ8WOIN48BQLx02isBF
xjU968j8YDB+T9XSr0oWrELMzvAAGDWmzEoBg5fTqcdn0Ij6t281f4Kx4dJGHVuuI2SftaNFQjnC
RgT5vUUOgQ7K9SqHYr8zsYO3V2Jv/3hFtafoJZbEGR5ZgqZc24KttILyVOnkkpUF517Xv5ei7U9J
320UniVeq+y6FKK7TzyTHM0mONiIq1JbvlQlaGQQ5QtqXmQfvbzlRGLZ8k40ZCWRVtuGClzLbpqY
hGpFXTI2XNqj2CWssAzLuazOA5nIPiJRKNz9zp6sT9fp/fvMdS6sBC/k95xFZs5Hx69fQS7ebC5Z
vRP9qouVgAv3E/lx9zCBQTo4dTTfAQDm8Biz37ZD0IXzE4jFZJaccumHjJ5NsYUYhxKtHuAGaD8+
us10ykke3HGxYcTq1tMrn91wkvdofdKnvrfru9yP1UHK30mVDfs6Xl60zYmZNw2r8DrwLtYUXIws
/TUYUXlTeXUZ7AXGGI83mkAtUUxhLvKG98EpPwiLtCAMRuBnuws4lL/oaCBPZgzjcnTQbFUJxvHV
Lpi4+pYLIQhkPF7U0hgbvzZJKqHkxU/uHOckfjcdFA3EyJYGzii/q3uGSP2D8Aj0niIu9tr9GOjr
gswnQydynEuCQDEp4HaCu4EyOq79RrWcJoTJ0RxDEu15sK3YI+cLc3bX92Is6Tfl0tBw02vELlbc
AXWetP7aA5omgAl7JKHdFj3Z0Syy9DwqhPHF2F99v7JXJ/FOB3Z/9i3nNGRutbFs840k6gecQaST
2vG92S3Hue9hN6RIRpt9VDDmSqyBgfNdWXPQTSPqt2GsX9BTmWEZNEQZxzT7jjk4G8Qy8q4uHu2F
S0xdYoYgq/BgJskQ2oxKt8R3ZZQFTbIz4x30TtKmHhchrL2Rf/ku1Jwsafv9VLmvBoxEpM8t4A0p
Pvo4xxtYifcpdNBysFXL8NLhhLNtGzchb5ExjzbK9jQk/k8b3H7YuAuU0JgVioc+917YIiQusiXH
8k81lAM9qwcNZ3gCzv7qSPcZd15/P6QBg+SK2ZoZIXAW6Xlp0B2ZVrRweGET9yv92jjyoStQbcSs
yENNTbAtcGngRpb8HckgQz6DeF+h/NpJiTjF+8NeZR9I3RzmlNZY7iKnGPFHnErpZcdS6LOnfifL
cChXFWKRBjskRbw4/XKva/yxiLq+nK6wCDcfQHghNwcmNlH4ZdSnXf+CjoygvTh4Ewnouhzmt9+k
zrGcyEsE6b6vAAxvVlr+OKnpagokODL6hXvrZA+SUPHcybfdgI20XVzGUsWLF/Fn+rhxGaOgcZPA
jWQB9o/Oe8dXQ4mWY98t/Ttqo79o8SqklTCXKhKxSABfpYbLj6NwdVHrI/dJMCRhlmERjk9g71oM
0wyOXs0MdY+lzw6XRT0b8bw1G7zuEIMRf/bQNDqDKRlj6bC2AEdIk9BwekRQfxO05uoX7tGeiC33
kV32rSSkZhWYZluL4wDUeL4xGBpXUT9sl4gdpmJbtfIQSH5amBFNeQnk3R+2VWvqz0H/6qOHbpjd
az9zDSsyAiTMeErDyiIVcHCtfCeqETc4ql/pfMXo2TChzq/kFL96hrGEsuXnfA8BfTndnLi4TiYL
TDePqgfkVhti1wl/RvhluvGHxVG+XWbkEuaigc+Icx9z6lfjU5ElBztV+kWRDzD78HATI746ZWxS
tuHUUlYvtsKK7pSK9o0lYZRWHKUegnW8moBWyK6Gyv+S8MfMdj/sdNwp0n94WsVo8nmdodNpjvux
USalv0i5iGLOJtPN4ahj+2NXuCsmfipbFnZT9vIou+w9t/Ujm7dsV5bWNiCqLawhHmyHqcSCZvIX
WHgA16rw7JAu8pQUNskFdtbs0JB6eMCCYhdLTnrfCxxmx/Bwvbg6BgHx7WSdoOLiwzw6acm58ESr
q1n8cToly7NhcQ0YE7O8WSWJsIzZBoGUT1XejVyG4cjjIKd39HyiMsv0qKyi3ykSh1wLlno3BPrN
t5l5TizwSM0L7hUsj/clLu4rImgo/bJHFJFiFyy8wHP/HSMff00Bkj/NXv9gu5V3ybrqoSroldL6
b6at30VFKnAg0mekjf2jRX2aZg+l9SJhBbQTULygJ6nLtayzl8fVFdCJfSYMiItBKxmqEFc3+glR
hakn901AHMuEZQK3IzbzieyjjdeyeLBwilHIXatB/xiui17XGNOnxQZ7VhEoGBNle0ggPBBxVvPL
xuGRqxiaF6oq+O/nogz0qbbT5dqoIt5M5bq6l8tzZZ4mDAhmjI2QFU67GxsA2ZbQ9iOci/JuRldn
MKBlimM5+Q+G1pUaz+vj2BNGOddcl1UPtUVEp3LjFf33OJJ5uFNOffaVYFheNqfKSMvX2OvnIxAA
1AFuhMo1Xl9b08jZ0tbF60jg23bsAdZl8xicSj9jctN3ZyPNxcNC7/bw71bRM6n2UqTz3mIZ+8JH
UhRUXXJxh3+R4SIAeZ0klxHc49hrd9P3AUFQ+NqPtL3WvkQY8ijR/bHBX6KPjl8i23NS5PNHySu1
xzUdbP/d7RaaNUxsZGqkMn9efwy0Lj8fmfatCFKPbWUrxoO2nw3fbQmdz+R1yQd5/XdLzcaN6Hn7
+O9LJKwYm3hyBpy79F41GKev/9wqyWqaCPNccRPGYczGlybCK/HvP+YE7C8UpK3y6LLTv69lOWgK
L0vhDFeVS8A0jqN2tJqneTLe4wCF5kKDsVtcT1+YcE0EBtBxa6NlywWUHMwGXADpPJIC+UEaxvwF
wXz11ZTdOVo852UkuahnE/rpZ1W2Vx3XrAgazCnvHXNvV2prydh5jY1yvBF3tg3MeDyUIFFhMxXP
mZWK16j08bL031ZRljfHALzfph0JiPNkHmtBhGSdI6AYkJ4mYUOo2yEzxk2beMjd3GJaA179imC4
oMm3icOoLTdlTx1tuqwzpEuRwrUudrlgWF7EkBUJ1IOVtzVKSz4hpjteed/zZtSutbVAkd4Am6vb
OAPJM92aa3ZtkkQn4kejnlkuDs38hT2WCEXpYvqkclj5zN2IKmKeGAiU48tsiBqJg0H/tt6NsibZ
dkkgdooFykvpJd0WKc8rCK5m8+8nshEULVGql3/3/v1UOlIF2XZ3m01WIX7QedtJxP0p7ttLCxkm
3y6uQplWcF3lDE5Q2xRsjaKAz6pNcj2pUr76o6NfGJKs78WckRehM7x5JgHgbT+p+8z2nStyJTIa
UwsmO+ucbVz43z7bzF/rDfk/NwLbMV5b0d2MMoDtPTpw2+bguMjCpFzjrieliwi2f7CMYNqrwKov
MiKVuZkG54VVIm1UVUbfqUgwDjRz6NZ5c/ZQ6YYyjiRZmFHz7PvNSyA7535O2nLbzIMXkjzj3Xtd
U3y6MGfS9lOMwgQmVPFkr0ILFp+XXMiYNz+3isg21oIQ5nXl6MtgtL/nxvX2fTwrjD9a5JcloszI
EZWQlGe15oFN+z1wRhe9h+XiZ4yc4zBIg/Tevu7Pk5voMK+Ud3ZLVT9Y8GQ3Srflt9OfeuXLCxVb
nW9tVblhvsT9tQ1MPwRoRKm93h1NYzmuCyXlGHpPQlazE00zf8xt/C1HEFJ+ymhWBOpLpXn5nQfm
57BqnuDAVvWVhj09JqMBVKBBJVV0bx0Yils/IqVuKpear1PjVWiCspcaEANQ1BLMjJtJ1Ewe76wa
UP0GVb1xiPxkfKYKLE/uFJV3ECSnm3CeWUib55oXOTRTM/k9Ss64SGSfiy2XXRkroLA1buXAchvg
SYNzEMXIMzdpYhkQSWTzajz1wylqm09WHoRVkydCmANmTC0Gc5fTTPznFl5qZx/knDUu4YxhKmpw
5Q2ZRVg4fpRobpTDsdXkz0PkJGeFznajGfV8uVq9Di5ICmK+wPvHabwx/ch8Q7hi4DTjFvTU//7a
v+8Gyprug16KkEjFryCNvR+jUoe+GdxPSm0WMc6wH6RVcywXqtg2nW0fQPhlHyYo9aq156+gYvOL
hvjktXP8nLQtkaQGfybZBbNjy2MdEAmdF8HHOLrp7/UGhpjxajM7rVZD1mCNOXiMbpt0TJT11O5M
GD2PdsG8EvXrORf8s2SeuVeGHeCVKCc3gu/uXXPsnmhGojteM2PfMaHaoelgujaV/VMmgMH9+8Zs
juKsXLrU9bDyE+PWpYZ9/ncPuc94cYzkYf1yKaZ76K54Eo0WGmFmUxmkqTgswmseZmFktxnu1DlX
veXts2rY/TsaW3ZrD//3kPzosqS4eCOlb2PbzVW0yJCqqZ8uNh52Si1mAaUu1D62cEecjK5i4kMJ
BnD4Z/ISfBdRbj+PRBuSysUxlNnDXwQWSFurIQeDZzvvwNqORgQUEYi2fZAzMnG/Tq69TtjKyOQ5
nqxu53sazpdtKCRRQUeNGwOz0xplu9OX8eHf19icL2FrBvZr0uf//SM1i6LzWMJJafTcESIdET4f
aCbt2LTtnGsYpqAMkTEXw896rtRtBTpuRNHmFONuf3MiCod+JMQ2GRSLM1OU4VCPyArz9rMhgC40
0kHyZl4n2b+C0ubjIECa+y0C0kX1cm+hkbtFKREnOUv836n8nhJvvfYXR9GDcAxFa6k9Sppj4Bff
2TR6Py4Gky5b3R+NMdADDB4S4D46kB/MMd0SPfO/t2qMvv/v1/73u/97a2V+ULKRylhE5teAkCHo
o/SHCw+DjVGNN2+a5gNhuJQ1PgsDUnLA6Y3Z7d/1XXQBfncmB4dlPYtLByyKn+tbmruvQNl4xuJu
/nC8AYA2zG5iPOkY6ozWjK67e3KK2j0l5vgMGK97WgjPeqInnWlFM056EyBoWtBTDWybrgp79RYh
qkMyjWR0KjC8JVLYx4AVpEht+/di2/+5Yf3PjfVbY6c+raY/01pmt4bV54UwZ5bkDBrZ85NVH5Qu
+XJBVJ+7xXVPkWUj3LbGfV+u/0zEXq7Q1Q/93r6PRue1aJT3tN4bW69hB7G4PVblqt9Ha5oFGrMY
GBFGPbzd892/u4IjEc+Lgz65qsEXbinHqzUqRd1izfmjbGLE/n1UNWnpV9mgNfNi/tluFt7R0bl+
V+4lG9L5g/4E8WrKODUg8mnMLnqtzoaM7A5rCaiFbPQeA3a/pEQ9Isxzm1jZYSm828Tpe47Svtqm
AZCupKyYjtiIR/zMeB5SApD9AugZzdJW+IN36q1LDQaItdoBsqLz2kQiWu/ortMAFif3PrfS5FL5
Ir7Af9cnbXJ1pJNu2UoSDkLnXU6fBBrWRIMwGEZ79/+9JdhnW8hMHpDkFPvGxHLhs3X49M3xfnLd
kZmBtO7bhTFM0zbnuJnVnVpfGSI+/u/dAgnxugVCIGj2akux7/1Kn5BhJL9FHFRbBfiMzBCkxem0
hErO/oWBuH+CyBh2BBUCNGJPZ0FRT1qi2mu9bBp7P46VffDS5osxF6IZbR3QhyGi7/uQK1yy1+SD
3i0JI9WxHfUb0mFOwTGA40ADLjq2F3gj+OBgupzG+NVFfCgc/aNmgrbd9Krych+RmL6oOYQHcKgq
Wr7SOrg+Pm03/ppzD7drv+/a/rdhBOUmS5EqVVX9h4FkII1fWAyHgzBwi2W8gbek/PxkK+JeRtHR
Tkwgf9lSM5tLw95Ob6QgBxc3/VuzzCdkxj8uuLVzqCF7EaSMda2QkrbZkapW7br4Hh6N2podhpGl
of6WqM3KHMuxlXkQk8JxlYItrA88vLEYjDA2e8xA0Yb6bK0hjVK3ID3CFrfv6+kBqMqnsW76/SBI
DwXwiTsvwpunx/JTuevvBppJsCGAi04QcwS5c0So59RbC62hUcv05E/WscslxFQDqTXe7V0TBy/2
AGLDtBmb2kwAQPV0v9zSGvYWSD70whFLHh1d/Hj80MVn1iKKTOb/Iuq8lttG2i36RKhCDrfMUSJF
kZJ1g7KCERuhATTC058Fzan6b1y2x+MgAt1f2HvtAm0MPY1KyBeTCaMJP2zeAau4G9Jo4YEaNtxM
DbgIwdL0rcUmUwZ/uYQgnpjsBwInmKvrlv1IMlhnIRQMSv+83jCGjObddVnrhDa0m9oKW8D6Ca2K
5n5WU4/9tOqMNY37sidzYKMlpEQxbS/9TwfNNMj9pjziJrvmcv6zLIvlrZPhw3lQ1Oobk6LYmP72
+tDvSyWeoMaQds2xu2t691rKUtuVBradCTYronsWGpnhXiulPrI40Fb1yBxJSySPcwYoyFEfNv2C
FnUxdmKMaxaYJJIzwhV7nHwje5Y4rZt8F/4ctSkh1TR4nJKaX2ma3S4mFnU7zOp8BhCjYiIadkSR
xg2jSMvpF23BjgOfVmwcRBU5KDT5J6V+8FVO7bs1XSOJ25CbMd5W471prGDNRhcQcCvfG7t4bUOH
EcyEvGx0qy26z7WBa3un1yJeVlH9Ugq72XZzNrXekjpc/Uy8jUuzabK9WwBvZxP/5Fmzg8/qL6mO
mcTJPRgwzYZGtefxtdIjT81ZdxVKpqJcy4Qe0Qn1FvCOfMoL90jDjdfLMszDeJd94L1YieLhdhu5
b6lDvKj3rpUPLKjK0l0S+smzdH3iWSM8z0WXU5kI7C0irjvybq/aAG4O98o5UYjcRiQsQoT/urla
8aTcSt1CBBgV2YfM6mEV9j0iHRGdo5jkZ58TWoxUPDcvK38E0+CLj3QjkFl68pynJLCsTRHXBqHG
TnBxfY+DuoHzO3QMv4vuL5aJdOvlzl9SQMa9asE0aWAcIIKKpWepWzBwBGpGMO491l6yJN/Tn1K5
1ysaY5dmbaxCGF/sGLUpcg6QCfXrEGrbLOGh7LGnNJ1xZoZiXVPXtK6o77BP8YyQE3YukNZfiZ73
zpgcNgwI3po8HTlW832HZOKaCe9YMDpCpo6uFC6gz84EuYqI6nJfUAth+wt06vKxvel6M2clqeQD
SN0VzRzgGKQi3bxOxmd29UtZfBjgDtHDfwNCaV9+vxHov11TG55/f9R3ORQbkAT73/o6Ubp1mJru
M+xg2kWEe6PGoxalsnaeSL7h0NGJj+VVie/WlP5zgft8xzZRcEXqfjgi+dOW2hH6nHXneAbMrM3m
uPnS1L3+YDulAIUQxCfWtOW5g4S9kuyQ79wayyRKxZdOOJ+bjpK/t39yHJG+5bL5IogpeSV7sGBo
bD0RKtU8iyTMn5nbp7H+AbZOfOVx8yelU3n9/y5MHx994Sgkdmlh73KtmTu1GP+YFxJ65phet09z
HKNhHqntbwuhEwa7ZnREAuM87Mm7FD6iQp+ouVR9rkrvE1Xm7OT4q2vK2qVIM1a61TdLOPHO8Xei
giuwkItG53fC8qSxdjUW6PDnYJO2RV4R6l9lhL+onQbxRmgwlC2/Ha82N/YmaarqhAZuXVngPKBV
yNNIysrp93u/37gFf/8Y5xRoG3dv2d1w5x2F4WTV0doVmnFMs4GNVh8yiYlaFozOyMHvTZIfo11d
BElhbSpksMtm8uybbTBIxnOEoT+cnnp0yZtCYFCnOfcLj9HR1AQt2K15sgQbm+X42wAb4bk1pH2J
CzRMOZ4LMrkDbff7Q1Zl9oW6clhrkw1H6LciTOQBDY3br4zefLUbvd1Jx62xG0zwbaryzAVBF/T7
3TQcy7PpGn9D25Z4owRdBO3RIo5i45TO3+hhlPIFmk03oBX2TBjG4+83STAgEv3fj3+/F5pMtDGx
wT6I6rOT1eHT7zc+mbL/fc+p1FnTR+Pw+/ONH3BH/v6tSYp58ew5aE8PWuZvmLy4ygdWk/M3KCgE
QPa5gmUMArUhyt6HwQ1uM8tz77petgH6mX7MuEJmizippNNchHAeRlSl9xSqE7SeQe56ESevntF+
mQMjI9YG5qpAZ0QFYOs7bOPm/feHgwClzut1G7nTsDrokvrZdW7I7Oo9gXopsZtOtquJm+aOccTF
i6dy17a4exMzKy7Q+gjSk2NwULW1NetyeC9bgR7TIkgu8H3tYqeaCT+tahhTY/IPRwRxjm1/VloB
0jKS1YvDYG6LTdzb440B9usetZ7V4+/3inK0duMYuUe0KtZOYxi9VJ6EEDXPn7KxiM+/3+N/nhGO
y7onkbW3zBKrw8SWDvlsfcysFsoP0s4a/YOH5GmeQvpJmO3lZL26PI+N6aRHdp4VyiQREzgcWlth
5qSnU468Sc3+ZkVh/EjvvSgricax0J60RvMeWtYzvClZH5hMyX+/rv/74W9D7GSCGyea+Mi6bgcf
wvjjWye3EdP7yPhrT1R1sva0SceiJh8Zk8gXiV57Ubqy3o2B/5Obg4V8L7e2dZ5ZaxeI9VtEWZzo
6apDkrX53/DUKMUWwVjw5LhUSXVq1MdoCP/5riCfPRuMC2ycn99GmdiScNW4Pcs0yzYQquoKulvA
3iQohpOfeDSOCTFbgQKehzjEimp/Hq2L11QgkKw0Z2B4Z4lXD1Tcyk7wfPSR9mz1bPLMaBRfNV0u
+2aikeuggUlIvinNWLfMaB/wCvHhpVUQAF+vxH8Dxfl8VD1MGNynXPe70azkjiGE2OHnSW7GXBf+
ts1knG2CqQz/+Mlor3xy3vH/XcPBnpZBJur3MUv+DiTs/Hg1fmNCkCBE28HMPZL3gYRk2Yeo5rCQ
rvHrqNfEHoxjxj1IjjU/1DSNDyAk/6rRRraK7Z+SKe+JGpfdcOmFH9NsbJ/nhobRtcuqS9Ln//0K
kFLhx8CvsAwyF/574Q0zVktIIG8BmMvnnBHaA7iIpzr1mHrbvPhjeKVhwbbgKTQOOQOuot+PORYU
ck9Zd/gOH5ADrfS/42niQPoDbtJYmWCAWL/PGnI3bZ4p9ZpnpuEOtdXc2jYj/TZKXs72sUOeKcaJ
vGYxIliooHBPfcnAzNOGeMuRHq3aqghPxqD40Kn4bqk2RMsGGMjHWDin0LF57KMRtSe8LU6PLIDE
Oz/9WJbNu6cpNLhjt/z9b9wLyHzTNjxk0cwMqEvz6LpZgaJIvDLBLcAPSfEFHHcJVgazJQzsxUw1
eGkDXO6FZT5PODFXpgzhfgHSwEQKmKuRsYMQulfb0Bww1Jedw3oR5euASWg9eN2HCR9r18e4Hho9
+ud0DVM/fgtCbe0dwBJHRmwkCidZuF1J2d7Uh1Cb/Xa5+hqUdRvHytvluOhV/pR5mXZ11Aj3VBcY
BsRL3KKWy3oGZfak9hjF7T3hnujueQ4Wyr7FeqY2U8kZ5jLpXdezq2FoGrxuDWioukbaOpJY0WvQ
VULGwU5WrTA1gwo2k+dB0DWQzfzGUrrB7Y+SHT1/sfBeh0DDU02eXyr7lID3DUluJiAnm4DfAqcr
78Xa1spoq+s6HhrAkwsxhvuIO27ZTx69KFaUPk6ShRTMuiLCLZHf13PI0cP0TYmXKSaW3dTPEcVu
Pun+msH6R2PPeFy+Cgvdn8FkrIOcKPaXVOjTzvSucsKfi5JzN2RQl6ZMPQUAhJ96I75Knri93dkO
eEGPh80z3vUekz4qJ7GydMTFQUXD2mvmtPKFftY1k2W/W00b2rUKmeS0Yvu1Dg3vJeI++0ZclPtr
rEtlhMrGeSld093iqerWddE1Kx8YTpyicCVCBFSPZ8F7jvBTz9ELANbYSNXpGko42PVaI9KukM+Z
KhHf+4W1t+DM4w6C+DDa9JwSn9oKhRlDngoBURsTAGuFrwDSzsj0273oHqJG6CQBfpGizLCwPBl6
cR5KZ4SSWR+Iru7WsYi+XXRVzDv0bIcf/lNz6mOYIIwDNgwmdvhRFk2D7ukbAm3PKmdRlVfGV2RF
G1INnvtp1LcFJP+MZ2AlWx9qe2zvRIa6xFDXgD4R/xT2J3v2wjq6sS1hFmyC9BLVPN0pvxwZ/Dlg
bzNjAx6DFTMC1XT8yEYVrrW5FmP62qBjOI9Dt3NAxCQxFpXKJ6MiLD7srvQYVOg7aFBr3R5qjOWj
xayz3Jrm5K3NAaB3frYCVAeahkUmakk6TZjXQDoM2209hDuoSq99PTK9drpiRcVZLUh4bWglwwMQ
CxLt42IrOoBLkMcaJjkxR4XxUxTJ2xDVLYIywAOxs0sSMFkAJdTSiw9i1KC8mW69QeQLeKuOPgND
LHOh56fGJetxavOnXrkE3Y1zEd7VV4Rss7x8dLY44RSv0pRuusCzdnGZbh1RmRs/Z6nfTz71CLD4
TTdzwoZ7QwLYVlrgRwe9HTexvfD4Oq6HCdhQMelw0hE657i4dcCXOfvVRYWex8vuQ2ygfzJ7HdS+
zshej8mpmbnakdM/Ee2FA5ykDs/U9oY+fcyxC27l+nxx6UNIyglX+qijoFO6e6a6ujlG0u882aRn
z6gR9oOZNG3FOEXRb5AgBonXjyEqtAV4Wf2rtVcOn2aRAi+WzEJa9rqhtfc874JNIDznSKXPiGbf
UT+VWx1FQu9y1YAix5vQp3uslD+5DM/+MEKJsv1zX3rv0Ow+Wj8++uEIACFf+ZXz1XloUdAjndwJ
AgAul2FLUUgu5yLQzHeqqHFroeLhPblFVvjSA/bcVRL8nRmRVVB6L+ANP9oYt3dQlW+y8LeeA23b
z1CsuBWpHs6/bBJguIS3rVG1MkQqr30xugjGwIhVzabAy7Mr4sY6mb0Pl+nBHt0igkX9oB7I0Nb7
CJunZh2HyWtpB58gCYDmJuuO0c2i1TN/zRKBYZMN2zPhddW50kwvf7Oy5CdCNRvbAf/yhBO6RAVV
+7a7MpQBv9B/FxSeSX3K52fTacUn1yhUJ+gJyuzKDcmOiGOozhbiWJXDq7TCbKPX7jtLiU2s8Doa
vNxJmTYrh1qHvWJkE8QeXfqkXtHCPjOkPNSddw4N4u2yAnBJUvBB+MfM3lCK3HOk/RvpdGSR/BLJ
uozdfnWscg/umVTuxg6Xpen++D6+8Y4I1w6R0K2rv/oU0nbf0HMgl9wX0pcvZIngFbDSlFrKTJ+i
T4HHeVc27guc+MWkl9mSUodLiY/btJnVmWhBlo2vnxqUPDlrREjhELL4n0DnlEveZc8DMNVNNkwV
UgYUwONlj9q9nAh7Vyj5FiP8u2NKTG+PH38zBV1Hq6wuiGPZbJvscLpA35tYRFcQnJ/kMMN2fTkH
aVbICRSQlhZuFrOShD+DBD4ESKcopYLkC61WWmB8A72xmP8gcTS+OqK2cBBJmPNxA2jUQ4Q62yD1
FpyITlgKG9gYg8cSqWjDoANYeNN7/TIS+psVD2i/TZNRqLFXmXFIZ89MbhVbHnXevwq7PMko8bZI
rJuoQsT3Ae4FAzkx81vgVvBfWla2PfEOW5LDUJtXgtbN+k6C+NVpa8lSs10N9AbCw/aBgBK7YwEa
VlIUTdI+CDP7HJogfAq7cG8GWUPSRH1vCRF6HvPu6uT6PjGYo04a04DO4MCNG4/4VCveTjb4MJVI
GGDduC5c72ZLiG5hRABBN7YMs4FEmmYQXbj75zumAGIO+pF2RTGJb5ByOgX5uUyljdpZu73t7Vi2
49xQzGZrq37TjGp6McYauCjA08Uw2fzadLykcZZu08yMn2LHzxfsuEHaNO1Pij8XUeJU3uv8nSxS
98SAwhb7OoWQOkzYmaWUGMXs8aB3PvjCUeorhj0NnEkeXKcj3BVYAwyk+FSa9OCYMDTuuaVoKJlw
muSmlTCDRTKWZc3e6OyjTx24ViahrDXW6TJAI4/lf4+krF5pxJTvEjfdzJceM3cExPgSVsY0fPcW
46jQCYnsMv1lOY54nzNSHcHDFb7xJ1L6px//4dHEBO7CEDLrOWLAn8S2wBNDcvPFitz7BNwYaWMX
76RuINCM3aNVZ6/Y8qhEJosZuWyBZqPN6TOXujz4iifgn6NEbpUVT5xtH6gkEXsF3xHcxFAUzHwZ
jC9ssisXFU0hNkgNNpMHT65U66k1HnZFsTU1PrQ7jhWDxYzlQ+BPUkZBGPyXsUl0E3NwfWjdC0qD
e4PBLVYpzKgEzrZKs5ekx87LQrFgLeP7+IHSsSlWDrrwHCmRpr2mpSFQ/aC38VvtPqKNW/pxn69J
sUrMdhH5Hln2LnUooabs/zFnDi1Bx12x6QE7MUlGHTaQkMfnWC0Dkq5Whqf1+DWbcmkZ0nyK4+Hh
RSxHHGIzN8ji8axEqMEMDxexm137RssOejCKNRbJaZFHwx9oqjpbznRV1oydEYnpG9JCXy27+Qxz
fW6ym2e9if7m45MjkThN6m/rAXgzWOksQw4qiilIOwXCaRKXDGZ8yJKdBXw2EOqe9lrhe+5bF0Fc
dA4l8sdusjBZU+1hLWm/fIWfp5Y+AW1Gv/Tkaybyax6W7zQQ9B7YR1zhnp0xpgfGAaWZeABreEeS
2yyLHF5GPrhVkKmbhkgkG0uXpztItgqcFYecA+oxdW9y0F6zxuNz7TEwN4MpVr2BbxhJUCbRWnm6
xrFj+yR3m0B9yVoxNITJGBwhUorlI/UnkFplJPbNfOpb2SYpPA1UBOaVHjUSS8sFcS5YG5Sx9/aD
rG9xKKrX1NGfBx43P8jPhM0tgd3RQFOTpKx9c7FrxwYrWU3NqZ3wI2wHzzgXmfVVxwLbSsIwuDDD
u2k/56EqsCeX0Urq2s0KhoOvmxzKtnUenPSOr2mH5GHfa8FryjZ8IYv8g3gS3NsKR5vBUCG2NhpK
+IW396Atk/3TzipG9VRmLjLp0j56hr9MGdvja5bkLaE3r6I9HLoAPF+9h6X6hCOvAQiR3zpElsvA
d4+1bfKEocijPGk3UVnvB/uPy1c1EDPlJM4/QhSHCyMBDhX4A1/jFo1h0gATNSWE8Qllf+dquGVB
HEEhCtRPM3ZfBDz9PmOtW7H+vDvGM8kg/CIT2lLbWkRlUIQKjQ+Ou3HB1BtkqT6ufUN7tZgPr4YS
8UKCy8vtx6MLZNAPE3Y07D6sfn5ik53RAvbPO5OX+mTGgCeVqsd9NIU726++HOomZQezhR77fuvV
t1qQgOEEV+7EYdtjx/N778s3jJsVYtTO9ObW+WmMqGC8YuA5OZb1N47KbVjTt7pa84Fwea378tse
exA7TlNtS/ufiZPITDpnX+Tjw9L9P5zC6AuDFeFDy4bVaVTXF7NOu0/a4xiTCHQV1JVxRpBDyByW
DnAnIVdGGR2t312Uxs4esmDBP9O+mAnuYKMdn6XOniZpx0sZBysqRh53u/gZAVitw5rAnFBHE5Pq
3KATk0SavSHLP8a2fzQ0PwtWdaT08sq2NXI0vUMh07GWHN/sjFWnLoM3Z/T+Aqn453mAPfj95JDv
NZl8wwpxFwq1Milyb5hcyYXTn13dGZbgEI0cj2pBVqMHCh/P4GudBn/DwAnWuXzL0NWvyAX4myag
Kcmm2NuR+YV6FpBEcArGVixJ/puQgbD0owsZ+uq9Zc7EhII4YPWwPUXOk2pOLWsCjUh0rj4W4KlF
JWFVJR4BF7GGDEBpKXpUbA+sJCFHdMmOS9mgMWd5E+jEoJV4t1Rzc1z8jWhzy1mStJkiHHwcDCso
klSeAXJhz9gikCmevMZ7S6pDbxvXctAtPArNkYr6Ah4OS33kA/JxyUYM4D36FLp+RGVIAB3LaRsf
T0PNUv4NfG3vDuy5DChnWyfBN+jAkdt0brSJo/G7YYAx2bxMJUcQ6rlTgZe1qnCZR8Et17WraIZL
57XG2oqIwegalC1OY/1EbXqSkbpk8BA1JzumIvyx6wNxhzUz7OK7i6nSgVOVDCro8L6biATJsodD
04SHPu3lCovpCmQ5RnTdySDzM96mAt4G3oDyQsvPAlvdfKe6XbFzcbFPE3WCgtoQmslxNu5mPbfi
qLHixY75UUTNY7SL59h1zpnMPzOsBfGs7mJHGXGI6UODyXI21vZsgEAuYBChSpBBSH5Wzz1gx1DP
MWsgCh6XvmnkS8v+HpPBpmdugkXTLkTDFtYllaXUuN4pDM5uXv+RV2202dxys6IzrbeQYV8qk/HO
aBY1s5knFsxkALVNvwa8fOs9kDoi/kf2qMBGCOPGNBb+QEUX4RKYJhagqFswsooaRSPwkPQBCBNL
OJuMRRelf3TQ5p1AUku8FoTK9Lli7rZQVvHZ3ntz7cVUHFNHwoAeZju7H7hHQt7xSjKclfGN8Mph
gfjmQQb2yc+6uy6CEm2K99exsndIILRvifGVVwCtzNK9FAMHvCKu0E3eEYMjrkwxpYyGuvHiX/Oi
uUsiTTDY0pXMyXljhxnBVWQPuPlsMtcQllV/Bk2DKJuWYI/IzzEpqhENwQ5LyTzBufS361jOht3F
bUr8QMCtqZI3BYwq5qqo6F3SbkuoiT6Yra0+1I/US+YUPMzrmNX3shDAUYp2M/rG1VaUgkNf7Bmk
Aq6xC3LH/T18qw/Q9tokWDlpDWkVefZZ+eaqbL1w5WSs/x3zNFFu0iyBDvEKUE4Ffqy4Rtrvpxxk
QyLWefTWteqEF+XmWrPKIHQ+5kmhz2h7gfYYBWrQqoW9Qd+bFl+6ob2ESoNRE/UBDJdVRnwPEP4e
oz7SgUZVhyDPPwRUEAyymJ1HtogFkOyDVp562Rro98fLWBfvOqTXdaNP61ljSzzNinnbMXKdL5HX
q84Kr37DNdV0g2L2BQ9jgjWpRiKdUNui5av+1QhwegXvIwmMeONqGZyK6t0RFioNixZcEE3aeuWu
0dJ9ZvpvNjsgh4lt2mXPWds90jF6yQz9PGFwmS9LJeV7h7qTkLDLUHOyeqnYxkyx6tC9GHhujoGn
1VCuznpGX8O9tYlsVy0HkjXk9I/pAzPgcGCZChOgbkm1FZ3TrXFb3sUsF6wNyc6+KO+FtK+tzss1
culyOotNghuWbeo+nFApl/Zz07ops3Pc+D7slZGeBcbn2xhQNdSSULZIi9WaOfoBUbyJM2T82xmf
zIRq3magSokZbqckfye5QDAh9c8leRgNQqRT1aUfFaWfm7tnj9y6tdmnFMeaBQ5c9pzqqTpELgjz
Mly5fmsdjKzYwVVolimmdPIM4SbBYipcDexT8o5u672v3K0/6ntpel+pG+5TVV/5epzQzT2LypuW
Ccg1DK5vZlLMungqqBT/UzgGq1FrT4yFyFLoxmNiOwGEFIuQPv+nH4m+qFx4HO1xUFzrlHz3Tphf
lY3WogpR8Uc2Kls2i5H2qlu8KJIXtDT4r0SVvTJ59sfARnfj+FRAEfx6HWJAhAIX7wHnPSieUapb
CLMG9vvZolAKkk5/0lwee0RvmA7YhoODKlaF5M+Pk+mWxQrZu3PgWfhG7479AF8pLAjGgtx/hTH2
nOQvfYbGORlYqo9hAH9XAjzr5/n05D7QN7GZMjvOR7QpytAuaF8Y+YXe0/zvGAbCZYE3dgJKRDVx
y2LysYDXYMUi5S8DlobvFCH8/F5EjOFi7yMKk3/amNprixuoyCtwWkq0PHpkV1VUBH2Z4O7icLLp
VjQXSK5D+gDpSlFSULbiwsaVcVp6hDtBH4ngS2f1a54Rs04N9ZVM7bkrWXjTVy0go0ONxSswRSOs
eaqL0A6YmvBksBZHw5vtYvnPjnvFGTRDlYJJrkt/4Au3wpgLttnCSDQGVCJQc0BgYJFuffE8GS1B
ATYWNQN/Bsbx2iI8QKLNG8QzRe7sByZyybr2nIYMlIJDY4MKDnTKrqrovqhTJgLnLILD0ZLIbZU6
71o1Hn3RbMqI+B+dbSmj8ZTQ9NyOYBGLhFVVIC9Tdaor9UU8x6ae5R5+UattQL5kOmW7CpswhDgE
L9wrTqy/M5Y4OVV9C2xnD0OPSSZRUiisZ4vv2q0MQBZ9DTcwsv/UyUjUlX4JUovPzKAdBS7TtcU9
zEJeNYa2C7c8BG78XJva37bGIw61y6y9e/6d17DGhYWuBij5DiNSufLzAsdl3b/5xUP53ftoGt7W
H8xrFztigwkmw7Z411JwB751bVIia5E2kqWHvbw33qI5kDW3u6NeVrD00SBb+RCxRKpfROsTxZa8
2OV7EZR/k9ZJNqmWn0gEBmuFAHZpdQWdP2NuBjT+F37BpZlq9UJq+g/BCXxhR/0xoL0LoUcuC625
M/P/6NP4hXAc8uTKSzQSm0pWL0ll3Fd6QmirMD5+/81Cfy2VOtOm4zgaGC9pT97E9NmdmT+Wm39P
PMuHgBxuFFXONcc+PoYMVEQgHOb67UdQxsUaToYgdO6CwvmB8wd/J9L8RqljDbQfa3Cxw2cPSCKo
X9ygW+LgIZaL69FswNNQGsUkGIB+St4LiYu455njGuz4PTPHpQ2vcZhKdZJB/AYz4b1ooXMltfdv
hMnEwjRwjHNDApnSMqLlffOk4Owy9kL6WOyEln3qE8tvS+xMjfFf5mSI4/AiLzDj3usufmY9SXQb
B4LxU4nyQwr5Hekg3TxaR8HoE/LDGXm7XHSN+9MXSFhKSeUztYDn3fEZ5R4B2DmKa5RmugDINfTq
hSkNthpYh2PWbYBYvGTQ6DKc7xT4V7yZ/cYBh2TiCDFQWdgXPcUPA7Ow2DFaxkOkswgc88eYX11X
ezfNgRGObZxBuwzMrdnGs6NgavJEZsqSONluFeXxS1D7J5pysJShcSYq+Wb7+oaAgRUEBm03S0gz
bCOrtGXGFvnZBeO0T204zSuSTR8OS88fFjVagJVuqveGn/fD9pNZ1LHHh7APPe0ufH0/v7jCuZcG
Om2SsmjnqHNcAoID3vUFsfDo0JX2UOQYL3yP1ZXXlFdi3r9hAqxLGx6WXYIVp+GZM6GrvHxG8/Ll
FN2h0OHYyIrhc5ZGGzfKVr7SIA/3SANV9ICK8+rl0XdlABiMprnwLin2A3Ub64nWJH0pBsSW6JAW
kT7suea8RckXN+AcMpT5jvnpVIiTV5DIoefx0hUBr43vb1G5mdsRp2rjUEyV43nm5y0ci/4ysJJr
WEGfoLQM6+IWMt2kTA03wFPOeeRsTUhfjd9eIFY9jDz51rEZTub0VRCTtLSc5s5+7KHZxoMd1VE5
5N23tAYBHl+qj5VHlUdR7N9Mu/geLDzSPsubYQ7zSJPuplEQjrb3kDlHktlLcLvKzrYTS2PmYjuF
7GxLQom+iQiTYNK31PpJfUChXeCVXhWNYa8DNLnEJo6Xxqk+W/8B7+qPg6oMmBIDOi1vDjGHIXnc
VzVuAz2bFYtcShbCBSTfhJhMzT5RIUbT5GAw9ljFLrh+4hTWVctPj857XpbPZK7yk+5VVPE9Humw
e7fZzwHEAcpTl4T7gMx2vH+ZstYaYwIufy6LYWIeJgRpBtDm3RXn9HPmaWvdIMTAjxhbknt9HEAG
VeUXKVUydR5ozDZWG0vQ4/HRabtbiIfRz4anJgWX2AXTqai0Z3tr+YT0iXzUmBWR09ooVIp5/dfX
2gfRQfozPINjVnnOkxcqRj7CeuTfrA35N9dPHEWEkxvmo4nq53QCRepdMHUh0fXKfa1iUOAEQ+GT
AVKl9StCWFHxEQzoVmJvle3eRSgajhcrIF4lcvikCwUByWFd63esb2C7V3P89DQO2QoIBQN6kO49
tS5PTDKhxsFSptLyngS9i7263Gkd/OKKU1zH5oNtF5GcavI3A4BeNgA6GjLu09wZScbC66zqYQPu
YlZfqFtLp7FtjTHfZRyoXBHQs9PgalLwbjJBOFH3VlNryolNsOjcjZVp2nIU7RnVJmHRbHe4tm/C
g1PjOciwpm4/pzqDAtkVA1VVlrgvnsHcrnRf3YwzreZMwyIyp/Hl71EyhzX6eHmpgleob5FLmyea
mpPlVXI/7wc0CImr0mLKh8eCAiCn1ajycDmlZFipiJyJymRaJdjz4MZUI68+JGPIhcN50NJ3dt/e
TpXZralKY6V8SRe/Dt0pRsr9gbOHAd2AkKgjuAWYPpmYebPVYMXodnWIxBZJHNJ2/Z9U53oqPupe
VJu0LwHnWAaRYRkNlOkD0ujrASdOf4aLAvMTLz+LUjIfWMlIg18tcE6oPjtb3tQ82XxZpETiHygS
cSqGj51VbUQ1Z6voP10EQwOvxPtOWjUvnsub7cVPqYq+e2Q+505vDuoraoG9ZsYahy5JLM70FQ1R
u2U0/x4xsosj8UflOLa8Ej1mU5tHIgPrDejomy6ECcyh+Mn7oJ71oslK0hKNkgBdRP5dOecvV1+e
GdOV8jdiprcre3aCwIjgA7E4pTlP0vpbl06+T5o3o6N4jQElraj8D8oEVkaJE4QRjAbtAKLqPtZp
s82cP65GkcQoEzGE2QJP1n7GAPMH1Xa6ZBDsOPGqmKbnAAoqbTdMRtXe2qTAf09I/JoLZNUBV2Of
8x2Q77KgIEQ/i0txLJ2DX8yKXPPhoJHigWLa1ZRfXdOBaHGpxueUbb+yTlAnIfc70w3p/4NY+R/T
srZ97j1Qyz+49+bPzCG4FqkFK5oAK2RPgaEiuL/FHrZb/BRWnJgwNozUoGaH9CNL/69+h1z00RMt
hVyPnUGYoY7NCSPFobQIUBotsqvTTSxuPfEPZVm3wBbISR9+l2FtrMKMUKI4+k4T5sVQG4jyy8Fv
zUlVfSu5onNxsOJ/ZqYQPGqwNG32Z1FlGksBs7lE4Sitql7qRYlDDqW+7yHOQUGftn6wiyzGo12B
jBE4Yg+tMv/sIgvLdMzLJez0ZsnmO9OMnYfmGZZ1xwLVvVoZajiQH8bglKzd9yy3eR15fRZ5k97R
PP0fY2e2GzuSZdlfScRTN9DMImkcG5X14POgyTVLL8SVrsTRSBqN89f3oiK7ApkPjUYEBOm6y+UD
abRzzt5rTx2d1pCgLy7Q2Q2iXaZTkkLEyiOBtqPbRDp8kaN+GNuGi6FD0zfM2vtSYEumv6M3ed0i
wgrVI/2uG1sqXguZFvHwtbQEygXAmVFvBjh/3ZSdiSS5aF1oCI+K1LWhJDuG9v96cOdHagJn9U2/
837GcLFqx5Fmloek3Wu2uQbwMwGTqGYbAQz55Vk73KGLBoLOZqSNwA2q+Fvl4ZnR4VnzKmEbFHd5
rC60J5d9yhxTpDfF/JicgfLDzJvdSx8oeZgrcujCXdNWqEQmOnsZZjFOJiAc7nUZ2TDE8Iq03Y6M
NQOzRPOVZi/xhO8G4tAGhcMz8er46xEtBPPDjCkSMdejp1hESTQEz7WAxF8nnT3DPIQKlE10Uarm
KHr2gowQU5pz6W8CVHaNQX8nANsAchElS7txAJ0jRi9TulEWG851jUWJzRiqulIr0j/lpSQxMw0Y
4Vk1zP1ZjuY2hFxvl/qVk+iQp9bEHpScNmE+dwvOTZff3kB/XHnzjTNf2/1MO0IRgpFkS1cde9bJ
Kj/MEsNGyrS/HfuvRY6+xpe+JW81YrGuiBqdERN2Pm1ZwxhfaU8WKw3lb2O0NZNHCN9sMD0A9prI
xZimz9CzJ6bnTflfg+80iDlxvNrdGjZZPxP9YXrEBCjJlA7E/Luxwp9R/yoBay5oodmKWZ+yeKDQ
oGS39nHYhetS1KdE39falAwmvEtN0kpC5BQpm8zsuTITKd5qzEXoRXhWMJzkyxjQwu78V0K4UVXl
9ZYtDXqyQt2NqMV4ST6zOKF3/Shuxxr3GrCUS9DSoQYU/GamuXEoevcxSOU7vCbAZvNd7faQ+VIU
K/b4OcBIThBMrruQ0XVNuhJTkv6Y1i4IOsJa4H9DczLtiSEfI8HA+/XzD1FdAlMGed5TyfkxPCJo
zlwrzeSSL52P2boKE7zgIH0Y82uyg0vPPUg8CRDo2LjxovLwLZrcBhbNOiz5bIfZOQkIudE8Xzw4
sFt4Dk/C29lFT5Rq5CqGFiHj9pLuVnBM2/GdXsfEtLR4t8fpPNJb71PxygEW0rRywS7ES5wG3nnw
eU+B9Ii9DrN7IsDBCqngGmHqSPWLGCtmmqC97MBE49XrjLWT0xt2Cyi0xXDLurnprPlCANDKdiR6
ZPBYbA8yRb6rCDf+dBnxo0sb4VdNG1er6KJM+nSgAd5G9j4qAUxii/FmHpUAq1nmePHR+1oeWn+H
sVw5ZPUz6BtvTQvYOFshXB+g4Gdl++GbF3onmdE2YJgC2cuYh9egoL4V6XvStu2SAJPtTWJ63jsw
yWlb3nmjhYtJiZorhzFuBTuQZ5a+XdTNRyMJqqeAwMFTEjG7rcekerfs4nESZA4bjlufJ/wUV3EO
p8q02bMzq30NZU11LHt7D4rTvp5rql+7hHlA3e1ibS2amzKp9ZG+FRuuMfrlssF5H0im2yDAFWej
l+qRuRJmWq94L8L6ZPq+WvdcPY6F1xNU8Qgv1Tx51tBumhRlb9hHuCe++8V3LTtws9hirzQ6nbUm
jk/XuMZTvLx5V59E6robZ2qTW3vmMp0XzHkD279vSl9e142CDZhKgxkhQh8q9OqWK8U2mNimobpC
XLK8kXTGeOSm7K6msjIfljeRBL/4rhIuwcKt2cAbwdlvd+lT46rF94bLYKrIPk1R2zJNIUSVtrk3
ILNMB9zxDA9CK3qSc0OnI3wcYi85Fa34CAX1G7KVexxjVFszYlcoMT4WzA7UtQlzZmjf+4iLaom+
gVxjwLRe8u2m8JdQMpDuh9lNWpiRw8dY+fu8ZvKflUejlOpqmVMOwQBcO8jfLTxVW0i70QpaILZK
D7S8zhZzQL6HP/4b+EW7belL2mo3R2ay8xVvUKXTDbI59sZ9uoXmutSWtGZEeJ0F0tn4Et17QFMu
SaJnwzffIGgAJyqLfgvq0A2ONZO5TeqSWpHO1YeY0awjpKBtsxh6hPs79VowqsK+k4Z4U6bgiBiu
PRKxDyLtqlU2wSRlJDJO3iPhn9bdwAZzKK9qJ04vveF5xGTuEuLLV5WPdBHxiE2mKc1vJsnToYSp
7VUodY2R9J/yVNTVU2OBVC5OFK7BujbEvJsyC3Nj3ia7ASFw4IJODiGWmpNNPr3TrOHnMfMecoW7
QwIzICJJ3uJFEntEEg15g/M5Ea61i1JGkCHGBKKJ6h2a8JJGL3351J2hsScG3YVCbYUwD5RpfUqE
cdqPQHFcxNKGT3TRmzVijx1CjQC5/267sudkocAlZwRxIE3pBKzuwQsa9vwG0xYjK14NstFPMQD0
du5jDCzxupRTsXE1umKfsMutlf2uYFAdrSh7Un6Yrv/423/813/+x+f4v+Ov6o60o7gq9X/9Jz9/
VvUEkQmd+b/++F+PleT/n9/57/v8212u08+m0tV3+/+81/6ruvklv/S/32l5Nv/9yPz1fz67za/2
17/8sC1x+02X7quZ7r90V7Q/z4LXsdzz//fGv339PMrjVH/944/Pqivb5dHitCr/+OdNx9//+MNx
ft6nP9+m5eH/edvy/P/xx7oq4+pv/2Nzv/6f//5LX790+48/hPV3gUvTMi3LdHzhCfHH34av5RbL
/rttep4dUqNaFss5t5RV0yb/+MP9uwg8MwwDyxVe4Lk2N+mqW24yLPF3x3U9Pww4JkPBjX/83xf/
Lx/iXx/q38pO3pH302r+KPW3/cff6j8/7uX1UaH4tmOhOuE/2xW+aXL756/7lFkyv/C/ONZGImyD
hEltg5yvdhBxwFHfNDKB3twoBB/jnB5RDyzXTnEaU7p9uiBviunIGqIEzMHA/iShF/2Kh+Apgz4A
VgntA03h8sRqSb5toB3GZNVI54VS120xi5SGj8IuNG4LCAxs0kjrdHxyJc28QVYXlnoTY0vDBM6I
yTaHZW8YPblF4J46iXYfszsVWW7Wp58vky7UKST3GFUpxQ9ucLaR0yXPBI38Iv4VSxBLlU3u5jQ1
Wzfu1GlYfsXzXaizAJ7YsxfRoQK2jn+o3vmV+438xVZpSTsKw4Ibn0RtqJO07H9+ScuGVnhEsc8u
kuZtV251O2/9FCG1O2vYdzkuYWvEgI1mdy5PlWSbmfSnPsvGDW3qdmXUQ0OSpsyW4GTvxlneHMzd
ok4CrA38QIFWnX6+g5J+q+fcYjBvVScl0W63fgBQsGVKaHQP6HEpEPJ2RzNxPPmjfDNlRVwvkQ8E
yYm1yD1CmL1nq1o0efGvbCIssbMbkkEQhvihTxGfoXMV9ETpnxoRlpT4ZdBLtlrAkDOBVYXrYTuD
9yOq/JgKS91BE1VjaRyjsT2jaY/3htvdBi1DJovOwCHGpklfZbwru28msrC8fMPe7L3QvlM58hZe
isHQxsPB2YTFKQXZAySQNd7t8Gnr9nWS/gXxSH6HwqEx/ZtQ7s0oOQrcXUgoTdwoDWgdICSMOBuy
LKX1xujD3YdWvpUDl0mLZmtKhnQ0Y+GGOMdx83AAauU8M8yvmDKOdDx10SwY/W096t8itxfi0uDu
GUC/lnV+17coabuU8RKeA4wHCg6AE6OFmza958Aij9327BvVjbAoSXsrSfYNiv0185Jt5+cPHhsk
Jg2tve0S86hVq7bKQT2aJ86Ghvz0mDfk9kh0KjWqvFXGphRNox5fCv9Cdm+LxcT6Vbvw/hHvxhAS
qK212BXzkazS6RjG9RaY+GvTu5+lZGdfotdwNRpKNrfAQadDzxJAJBD7jCEjvXSaqIJFjTpAvXix
M5LrBuFg0t2NYUC29lzcc31NfEYxjkR5Myl1G1kwbzxj7pnnedzA3nrmLAiJf/TmnTuSkjW4Yo1j
uN6O63bG7zVg/Fg7oF8SX4frhtis5UnEDaBDbFIrvwGyGSfuM01ZcRiYKpP0nK2mHPIFduMVnEmG
bBqugxZ0AKi3+zVVxEPhtjcTH0dQxcbB7GFi52D8ncJ9r5v0ksVPllksfrZusVrmeDtnZl6QJs+1
a36w7/3dIkx/dbQFNRPMUlT3MXkOaBfCIkE3XUfvNVX6Sta5cR0vejadlTMDoMYhajKpjt0EmS3O
nsM0ebIBd57LaWnFec5tsIQKpiq40dZ0XfaI0hHMaJS6Y36lCiva516165D634H/goU5HCyhmjUm
ZKr3unkxF42WNgN/X0CPr+nt0ipjIW1m+FFVd2RtfLADQkVEwatT7if0AxKkE6jPUaX2RebgTuiD
A13Ap2BCY9RioGDebCCcSBZQhk5IqQivddAnG/zPx9BgqpJm1VcTEzZCjbyhhsyPLMgFG1/3wQ0r
/JQNDRFyATZSjJsmQFUDjHHf9tYAINmk2B1PRazIEmBsn1k+Ya2h750xuKH9PJW+XVyJpra3wtTf
5ugyPO1tdyNAcphjjRbXSqHsahgzRbfta7zaA1HPgmw0AlvAPOcILHfMXOstaRi8O4Hpnwtt3oYz
RaWZZd5u8NZg1b1DKOW17IJP6DUSHlFSrbo+fpyFi6S2d0j8pR40kwZTb9K9kzzwGc/7NrXRY1j2
i1PFDJtF+RAKWNhm6XSUVh4fJxefCphqYKN5CwTZWny8Vd0nr4BjrkPTQcGGaWSwxmfPxHfcp+0R
NDjnXT6dZ/hbMpaPJfUwPVN6r2oomHlrd2MGrT6kNePuKnNeuKaAHDabXRaST6MEjQZGsZvIIs7Q
7FiL015Rx1Kzr8uNDfl3TWY7LcJq/iisr676nPvgHd+suaa4W2iP7bErhocUAe4W9JqZ0dvNw23k
UA+FafTQpIZcmbX49MduWgkb2IpnOukJlROAmlVk4cecqtylZwbayAksFKnqxQ8HFov+CwVAvRlC
RjsVMQQrpGqkWDl0DqoJnd9yBZQClESoTOYI9saMCUlEoYDUnXQubALGpvZu+csBot4Sm5kR7xTN
eBjEOOgKj8ZRivgat2JSpdPBRTM6iv5zsIxnm+bCTneEPPNUhjF/DkpHQfK79ugtogeqxSr1s2Mf
Ni6onGljMC5ZmwXRwIAVUUf1b37v/+5xhBxqTdZ93twxtaA95NLt9+puOtnD/aRs+quGQc2lYTxH
XECxZwfXIHiEaeIetz6lAuTCPiolfV46B5H0OOHqtzQX+opPn884NFe1JYEO0Uij+p+QPYwV+t2s
+wwL+ZG1PubWOW23555yEpEl8O6ZcxTKDbufsL03AP6R5EQ8YNpZrxSFuBUd0nBY8rNRNLuazF6c
Xh+9AdiSVjlYHMQeXXfVQ0lnEtsplGwuM3EXrXsY1jcW7b11IKqXjkTyBWJy8Isci6dKbkliaCHD
oh+jLGQaSwiFbTicyADkNmEzq22bce4jxL+xawsjQVk+Tm0erGP6ujtnIGyhRKdfQA6U9HJ3tDbc
deeVCSB08r7q4iQUWShJQK5Ip8lpAHz4neUQM/Pe2E22e5kgOG4jQ/f0EznmFdnuoPKwHReBs/05
ypY13uLt2EabYkbbXUfNxqxJ1EnpwLLTrI5VXX5CBwt2RBM8RBMCUMSkq6riMkxwJ6IZXZNcFvjf
kmBM1D+AQmtptfRFIYDGlXUgKiNbc7IFLCq45LudHwWIIl3xmE/s3JR9q6Q9nCn2K8RlDKXhtulN
GtvxxutR4wCc+Sp8FG5t2h2GsrrOjPKR4x3iQGHv7WgG7B4PO2zR67YifxNRswdXCXMMnXkzN1Dv
LAlBE0bY2ccUyfjmzkutYSPc0aV0FdV1HgYvyEFXCfipXa2C46RRkdTFPWazGsdYy6oq+w16Ezga
lfNuuS4O1VweZHhmpEz3wd6QyZaegrDO0Nn21Kj+0TPSo05OCZ/YIRN2dvaKj4aPWTNCUFFHlT3g
TlMhxxehXhpS13qeyKYoGkhRDrpVmJn6FZ6KXEe+FZMPOy/eDsJIQ+FvfGqZc06zpaEntGnUNGyD
yO0O1shJYqDkNAafTM+qkGusXWUSsVDgErTQdp0o0uvg0YBPG5WhvaVoZpphXHAIYCQeGEw2LWpa
OAuoNslBoMTHKrSW5fQKzDjcVsZA/XjsafxuRGOsQSyoTeZOE32DLsK7buZb33RxDyO7k41D+wM/
98ygunQMew+yPW6asxj6j3mcd/NMhfTDJAtof20KdoOC7otTcHYPRkKDZsSfAUwUZWfffHIkjzx7
5W+SvOu2JHSaPand4ziChcAxMfbeL1iu21gk7a7V9WLGJIjOXbVd37165kIwcJ1r5UgaU7XeJ56D
aVOVJpvM+jGxe479HPdWE5OF5+cjzqI2Sne++w6J5dwal1w9gSvpcJ8Y5TqzO8g+jNNb5oRD7xZI
K5pdKnLznGbjlcSrfmiUhQRtbizoBvpez2iSo5aBpjl8AgaTt1XVfXQtcAQdmtZTZF73rUHORp97
N6FFzz6ZbXBjYc6o02+wC0URQcM4LenHGulJ5/XSMw7ooC7e0IGUAU/1hMR17XH04oqzI7tKPHzb
wejT4E1e3aHHxOChuEta/I5i1vKYUj6wiS4WFip9c6cXcj81nQ94UtOWKfPPnrBneLxPhpWNH22Y
vQJtaHA1ae9Q1SFSxcx4wTbrXuJWHpvgEFnCOrQlcNNwjBgT1VF6H0t6q5zjVGDBelTgTjFBlYxY
en0f5smbpIuYdbgIED5slZRnvzTI+zESi3FMKm99I0nOPS4QjaWHI6v7Hdtpc9v1xXVJhJoRDorc
5z3wpPm2SvuvxLA+w7xBpt/4WAq8rt/7Cl4kPy7oNGqpvmfVKc0vxyFNAESDgVGExFiATAfHYeMm
u366TBiSpZs9DOVHh3L8iUH5DWt6f3KIiEd8jbBlwGRykumX8iusAG3ob93a864sQhEIQoahR+FZ
ueuff/z5IpabpwGaLaLe1Lky93/d9udv6WnwaD/m/lU/0y/ErFFuQtFDVf35x5+b//qd1orDs2c+
2jKjufVzjzpwFWZVhcIGJCex4H/98p9/GBVLeh4NPFM/9/x5sNGy+f3UZ1yn0l7++TL+esY/3/35
QMqiQRD54Z93MX/+7s/N/3z6QYmIze8E0lleyM8tfz3xP58mEInxOGbz8c/n83Pzn7/tZZDSjMGq
dz+/+Nd78fOjZ2RkbGocFMQhJw+t8QYBKELEqV/QJb4CWJtuHG7H08zl27KD9GS603ViDYfRwn9n
G1FwE+Yi22ZmQmg8gs+0LsxHX1Kqxg5zFMUo4pDGxJ3JMLkdgSF1XVP8QnxfmPPTDALoNgmL8gYc
AP3dor7IznzXSaswViSULaYKLz9fIsTgWTyGt35lhxfRR8G15VjoybmD0SGYYCOhWAsDSv8Qs5zv
tZA7PEgaQ33v0hlGaforDG2sq24VPsTafO/z4mMImOeLPnOfIoBmmzkgjO3nRwbOh6znqoc3q93X
SCoeidfqDtF0klSOa5318jlG+LHXHkGlxKPiyogoomIjs85lA4FqVmK+H4qbmtXp0g3kO4Vqtvdx
MsItgxunRTVtaeQ66EGop8OwumUbcXZaHdyJ1GsQwDqEGufafHYVsrEWBvuVaMuMNGa/IpfK+WX0
DUNFTRxi1UnUUjnK5XwO5GmZm5YRUVBmj9bJO9m1H94GC+SUph549UrspxHkoXB4R/wpg1JiDwTG
BcRIjnY3g6KQHd2W6A57efrcoZLqzGT+Hkrzokv61Y7jGNe+UVyycbCZM7MpSIZ42wvLOM6e90ph
tUpQl/xKR5jQY1Eapy5D+0BD6NtcHGnaH9Vn2zQQSD0H9tXo73iryRqt8TayAUk2btfln+2yRwrT
N1np7eAooCg+Ox1zghYno8zYz6NlXbyYy5tXO8Ox9ME0QOy66dOs/2LGthem/R5Q2R1qC0mFWTNJ
Jo53JdUUXErt1IdWG96qdYTNjtfpX3hXNpNn2O+WaoCuhTxokSb986jyPTBGdYni9LOesSOmCf2W
rCTcdSyv8moRdBmJPNqtw+pX29WDyAv4ohWK/8pJPyBwPNbwcg7JEu/BtvnGJgXggvbjWDk+41ob
SdfsLyFfAV3HRYa/GtWI8sdwXmELY8TA/nUyh/R3DnpnK3WCX6xgI4FBdtkBGoU/bQYT4ZbfKY/R
KDmMUTYEN8HyZYaVcZXyWTREnwJGMHiXixBoh/bGrbaQB5RuXZ6ziMQZPDq0W6biNeO025dQBs6E
h03nn+/CjDRMslBXnWKtzx1eN3EOX9Klm2H6IrkheS25MTsm3+wXMRCXVybJNI6ZXVsGtPkkRBZN
eKcZ2eba6CnodGti/2fdUG0yXlrANpfRgxWh2/F5nDmqmKpQ1nfs1AHMNletSF7yYnbOk2bSniXW
TUucDJd7bC3zhDVw1qgSc4Y9Er3hULvxg7VQFAXOB8TR02dnZ/V59FRyLxoH15iPRTsn6eeqGdRd
g2XrLuuBlRqzfiVgBdPNmNGZwjdzQLUg7my63hvyYiDvQH3YzCm+HI55cTc44FMAjrKdQ19dtUN5
M7t4SVZZLsubHuiQkDRpuzKzt7AbW+xIEfx1VRk7w8ZrgAPsxEgaECZhw/tqkoSJGVYPH8966Y2Y
vEpGiac66vCEkezFqV4ZbAvK6IFSFIkZeRRkPBM0OVLbGbpFh2Hr6bpKXiB5pGeDtKlzo0aCOmKK
wyImcB1h1Q5VBVkTk/EwZHm870vukIN6ZChGao0dVkhaacCeSz/AzWrP9xCYjZOxfPn5DrcznzMB
YNu29g30qL97J6FMLIJqr2iwXeMMwCCS0bvv5TItTwxvb1HXkpzncvzllKHCuutmwuUJZsUEHdo4
lt78gTGjhdfhOsI+6zpIZIugmO78epsBNyD9NVP3ec76aZmYTw3sGpt8cFYmy8FBt8Q+Z+U43pgT
8zKRyadCT99B9REqbV0Xutq442J5yVtMcdNwM0SLwb/rM9KejfCqcyy+EFp8KBmvJ7U3n7LlixSe
R9MJSH5PJ5fsPX8HprM4d2DbzjC74hOfH1bd2T7bM7G9iE/epAeVffnGbCxn2Sjviw7qoBAfk2uh
sLcz0r19eeOzsdoSzk4cOWzo6+y1025wqkPd72yrfOt0eQiV9xm09ZFgUrkOYTekqRhXBCUldxHx
OXQ7OrxSsGqHLL1t0Atu8yfLTRKmo5zMSzy6EbEk62uovIxYVQ/YANV148pHmB/ohHwaN6ar3ufM
PBXUN5Nvf84uB9bQo4ip6TzSn3IPGc5EwPTXyC2OSVGTLRReUhNXBiKqVCL3JnuJoQWCdUIbn2RF
xzwKuzOIs6i33pF4zsTd2YuNzW1vQ7r2lBXJTtTucQgQ5zDcx0/PgERP8kje62HuqofS3pah8+36
mjSRZ6LNGYj2412Rz3cjfeTZROdLaeunEHybGhxaFpL65eFUzIfX5a8TyrbxKijqGQ5CAy1zmTdU
yOlNO4UL711sjJy2j9+5LCQTFQExfa7j/VjtT2aGMYKKhs4Tl2cvGrCSkzwc6jOEs1dPaK4f2LXX
3cIxbT37DJzjaLsR45WC3c5kMkoRpLpaOLDbebx1saAi03inTHiIe+s8d3g+YuYO4IDco20TOiMy
dbSDiUhdzfvEYLlZ9pQU5PhnJ/r8RV9efK/cmnSWb8D5navlqhs7zOwr13mmt4hqXz16HXKXNOmu
iIUnsQeXWeqTC1D6IMnhldDPoVyJGVis1KjoVrrhI803va3kgyS2dp1b9neqhxNJVizO5dGcEcWk
Y/bsOrFcP3qWF972qgSoi+vSG6d78jGuBQFuAbzX1RTQfVJ4G9CmHoxJXBfFJSSPeMyXqBvbgAku
B3s1jNVLaKYeKDo8Kn4sL3lSDYcB3u+WzgirMo6jZD6zrR7WDWS0DeebEYvxqq/UdNWpwGbn9O5J
UMcd+sQQx+U9jqADocIMHHI32xteCdcduwMPhTsqw8KOG449WwelHPxNwThPsBppxfErBDs4DCLJ
aH4qLtE2y89V1c9XPFtoAqAkNDF3ZBuWOwaSdJgq1yOgKd8bXJRdQQJ92WODl/5JxeO2Kd3njMAm
mrt0GorQvhAfbIzji5PJ5GDRXadR43yo1nmYKOSMZEvilHccKM82rtVb67weMIr5NDU5r9C+Yryk
HxN9LrOorbyvBUroiGtJ7eV0awLENjlD3xU1+lyCPK38YmO3ZJ5lvfmGRevBDKAwk7NCneoX5THi
8dZ5zEAUywt7bwH+NAhfMhc9y7jUmkaKHl7I8gXrjrW2Las/yQBFaSYM5zjXyWHkfpt8lAWoN2lt
lBNj7KhweVu5+jTytLvj0LGPOnK+GOvhmQPBebBpad3Ppvg2Uq5SqUnjyuh3UV/b59pGIEA7nLYD
e8pzK5psZTN9OniqPsOBstZkOsS73u+H61hR9BcZgo5ibIYb1t352ie5ZZ1WoM9qLMh7d1AI1prr
ICo4jixcxdh2uabXpMezW8DBkRLOxiUjALyIeVSjC0vKs5bWfTUV7/HEG/lWRMNvBy8dkgn/1MTN
mzfQUUV1ZKAZBfTXzkSHxEbNad8RL8hnsnJTy+css22mVwp4iZWvfa9ODzCB25clcdVSR88Jo0uH
mN6RGfGfnjqCLEXpSQZKGM/uJkQqz0fCLFlPDE8DowbuNqH5I6qhP7UOiIqmCziCRGgRrNCmt/Gw
JBS6kpQklHmHemlxsmozilwVgd9s2ozTLlB3AFR70rwsex/MoiOgwycbzTDcLduXiAn6JolIufEU
J1XGRWzV0HkHLJb9bpMKaFVg3+YKiuncuN9oyn61XrvKKo0wpOedVHX96ATTtZXIX9oNX21DXqks
oAVYZTTB4EAJ1YHa67NdU5T3vupQPOeoJtEvI/xc1LiAAa/tLP2sEvvZKG7nRt3k4HRWDKvA4AVe
ght5DHHoFRDmELesiJ+CFEV+wizeQpoQiYlArID4Suafu2r8odq1CvwK8S/NqWVXkrljcLQJD7ma
OODXyuxrfHEJabedER6LDtIBEb0w1piJnkwjPg6uC6GprB+qvr3P6C3OY1CeZFv8kg12J6JVtqbd
nyFf3g0D9osuJKKuMqkScBhvIThiLCft5JDMuKm8HgJGUWscgSkb7dwKL1WOjaO3y137ow3E4DIv
4IsWIUIzpMnGCyCzjtq4U2Zurme6jWGDVaZVH4OPhNqzGE1amhREKHSMndC6ApbaILn8TNwJO4Um
mrDKT5nR82TYWOPGh4GVs+U/jpAxtvhd002XwcJtZPcgSgucTZnKK/jQBng4Mpa4aki72oI2cQ5A
Y6gDJndHUSkwOaa/YjK3EFvuhZ0cAY7CfkLhSl1ZvVkJXs8cFcXKnKKNGhBTjpXMdnQS2Usl31Eq
G+w9eJEsg6FYGoTlhOqvgamjx4NUJhfbSk5bhrf5zdB42U2zfMeqZmwc7ZrrGC0DvuLlHzEYc7QX
Ubz6uePPl58bbNTSa78dZmwuc3QeJsMFH4dacsxCdo5Z+IAUBpRaWWo2sMxsGL7D1vnl5hk5S/SG
W2JddmNU4Eed+g9BXgIbbSh3UgMNUM7ZqHCQjgQ1NnR80cC+hBO53KPPoj8cvDIyN6AS0XUPH7Z0
p/UoYXSEMCyBRbjVxsR6AbhArr2kK/b9SByhlyBoLCVX2CjaOmVeQaCN+aOD+qQCwe0DrhBoW4xz
BeflGSL7M3yjijTmGB4TxJoVinBTy3eD3eQqTScyeKF8bAVAJhTQzXRDu7I/dZ64ymvTvAlUsy+t
9ClLDMRpDeWDMYGzRZC+x1zlHDqtm/vaQo8XhVwmSVxYa0cktxltaSkXF3QjXyXwqHtgjdf1nIYb
U4u3IWbHTv7IGsGFdXIi8eBITt0wA9ujp8eyisNd0LGFhpemukrfsjbtGIJHZwzJV14WfpSVne2G
2mGJa6o7y/udq2W8UzOrZmZ9diPAQaiZ2NAJyEJll5yzWn5ie9lSnt5pWz8PDdnXHaT+zVSnv5mw
bHABPulWvY4mm3bVFCicBfkhWpxyRSVHyvVdPMp3lNfb2rOgYLX0xpFSaJr8lrcKmqumql4ThlRJ
Pe6jOqzXyoD5kr36kbhFgfwtBR1WeDJb1+NkhCD/YDyk2ovAqiNqFb2tMTvrBwTP8BGjAmuxeM8z
ic+AK+SlFYSLqOmdEQQdGfcLd+a9tnwircVvycSFycDobVSP1c5JbqRH/mMwpoxESd0F6vGUVChB
vD7dqbC6eMMEmkMc0mFGsjbhTUAYuM1+J5jvnMy88iPlroC87H3H5uqDFzoP2RbQP2kt89nz62pL
mlm80slwyI3ovijEV8Y5t+lc59NDbbtpoCFNXsTgHbFi0qCk1IR3ECa/qh15k0ODIa7+Q7cssqoG
OMMUeFdVLREAxZhvEYZVOwTfVevNV8N+LKavJrCZfI5WtOUEXMcTwniEmlSKI3DUWh+LeTjaQ3ws
htHe1ctD8vHd0uh5BVHC7N9mTuSSEwJTDyOXJUiPDr4V1QITFvoB0IFXE9EJtElAB3k22yuzwyHp
6Tw85BN2Xls6V2nUyPuJXWyN6nrZrZLNI+dN5ADMDSPvpZ6QCMU1DUOj9okpn6xbTL0JljH/yZMq
2EmWK/uUmoOPw702ntMpe6vIhPmagM8AruY6JfPpNtUprm/a+bfWYKIhF6QZ5p2ZIqKRBvJgthmA
Z+0rs4/6NT0Z4gCr+Xfd+heEn+VLYAA0tLkokvsF8QVEtr4KrSyib+x3j46Pag78bjtY7eME0vb/
0HReS5Ii2xL9IswQgXpNLUtXdna9YKUaLSOAgK8/i7l2X+YcG5uZrsqEEL7dl+8mx/OPll/0T1ZC
ySuuheZnwDAuyh/fKeqFJIoMwQpTYVPdGgXmbyy+2PJT95MKSCCPQuors9Sz67vRj9TdK7aq+k9m
FXLL26suakrcC67idTfieu/0oM9exCE0ZsLrJRM825HTqukW2WtcnLIADCUYr3WsRPAc+Iyox/E4
4IX7kUP0I2bPfUvgQeyMLl7Q/MCRYJyXa6exmh9uncLUfxhIPMuAI16dS+s2YdaHS1Ryj7FEvCVX
imt6giUP8yZdu7VrrSlJGOAsOQnd1HunL79ojGOuxAr6oJVRHbqJKYo7gCg3sK2u+qTvH5m+UIUY
UKpStHo8SXNdcn9rja55GB04nMOcyJ3B+OAjIL8f93l2L2XsHyqaJdegfs99l7Vb+kUPcxaXh9hn
1gdfSa81NYqkNvjZ0qY/xSTETl0L18rMKXieDlHU42Zsjc9ZZsd0fuBEd1b0TJ2I08DfgJ6HJ8jY
iqG7Vi0SAHLQqg06edBwvjp8kSO+4OV2Sc87kTZ4POxhLsSwpYl36DmZktuw0duuwp/LC2nLcWvn
Kc9rar/lefV3Un56tprgHMZSnIwcvyT56j3EgjeFzz+jIoXS1nRbT6ODI7Hea48W4rRtDqbjnAqP
6McUvenJBdPnD+E1kKXm9ml/04xcrhh7v/UzIM9oHplHOrFxAYqxnE+pY0IPLi/hHImtFOFH3cli
cUbtiUSJx1aKVSX942C6T4M3/1oxFaa6+ZxnTP8tyQNxKjV2gh7TTCGJISI3LdBPzANDsnOthN86
FK+DgwPCRdffykXL6VFSt+yWI4oh7kjLp0vZ0c4dETXEV6ZGn3pTwfFprGCx5RUHEGP2nxNVBU//
/SVQlAaDzu1Xfd2cRSfa5xmm8izwzqfDiKeUWdos4LCkiA3RCLqvLdFBY3BZqW4fPOdtLAAPd272
UA8Mk40ebExTNWjg82dhE+XtJh1t/dKDF6DdPzL27Esolgxleo3SFNtgNnCnhdf5bEXN3wwVe+Sb
35g5vphRgoyaiKR1Hq2QDCE3osHzXarkZ1J/w6jtthbjyfWLpwBZ1DwGfWxZ17p4cnQBzCp3yesM
q8R2DZIt47u5YNuKnCr6ok1d6m386TEJxu5a4+5n2u6f8R1uKNUxN4FHfUVeOdE2JPyyHke8GrUb
+Du8A93GscHLY1pIqnDTzx76G3YNrMDGYRm79F1A7jol96steQr2jVkSTCsimJkEatt68Neisajl
A8rg+D9T1E6vk8cQzGTKuxkitU1bYtf4CMM3qpcvnKcZyVsu2CtiJiN2tPTYJKCVMNYsZZt6647j
K6Xx9TZg188N6EFW5HRHN/AOgVW+YwH741t1uoXtilmOIVp/A/7Frc/zMAn71EqTd1r3op0OVPPW
m7kiIc9u8VZzDegnht96Zqm1WOkegZ5KoOnjY1KItx7GziAx73WxyWgvXjfC6U+OJx/tKlansgEG
vLhHwksb6GH/NmAKAS3q8glg+cjlW1Q596wJokvfEZ0glRyu3SHewlHhCsWsoC6JHyG+493CLcf0
WO3JnZITVOM2t3S0sT1n5v9twqT+MUDeXAD6nMsJBC4V3e6xrDTI0AB3llPM3Ogm5BKUo5OwMWjY
jruxqH5dB+M+ZlFZFb15rXqPogxn13edPswJDlC007UVjfZJqvw3iTF1VroZtyOHuar0e+yDHrhN
hntEYf//L7aW0a4USCidwdqg3Wjekf2NHz0LEkxJlZJnzd+ZWoAf8wgUPid9OY/EuuFK57rxNwyT
dOn/g2WKcFBhxWgbuhY7k8R43ZsQmqR/miIw4HZDZ9dY4bAU498ITQjsO0c2P/dY9cvojGex2dox
wQlmXVxf+ewzBn0O9DqQWHVw8PWwwc/McL5OX7I0/zECq9sOA9kwL8qeQVgwMjRhoFpx9+hD2mSk
xCPWp97Bzr48qzg2sspfqjRRRHipZIHdJULrWrKhM2PnPYgwq3YtpcdtQ3p/Uq299dIuOwwtocUR
ZbVTZ6JswLjSjH6PKnzNkOR2ZTjJFZP70kNyN2vlnM3oNgYmvIzZ5isdOOy1L4sYIBHup9l0dxQx
F2s3qe8tp521NvGbzDh5E6//S3Oht6EUYxNMQC2xasbYpJc6GwAVXXanht09UYCJiZtnVDLkv+ox
OqboGSTumKb0ikKeHCNgmnr5gVaUvTlSZhXP7eK5wlZlKOwg81gcReoHF8PPv3CN/ZhJArYCMRRj
fvfEMQZYW09EtQ9uNvhukog54wbcczRPXzm5A0Pvn0nsXhMCyPsij26kHvpVN7U336yqxzT5zRl1
JmbJqVr64RU97atxU8L8Mr2IJmNEYRG71LF5CWOEaicxIMaqX1By03oYuwFP8tJK59Q40/DNdnX5
pwwLd9WEf93ZLjCF0f2FRffFbXq55t4qsclYyaLG2IbutrPNQdOtuOZC7sZ/nIZcX4hvQiMhjkDS
DhL4sc2cdy8Z77mLeNJizzFcujq1a5yIOq8692BFLvgB9c4o6adIRHpwkH4wjTRb5HeET1kzWZHP
zZDDNQX5WATWUxGrc5KALhihCDPUCk5EUyFqECiDY8aAJdctllsDGou27mk+tEwhuGhBZl01dvPe
dhFuH9+GxOKEgrdDP9LQiP8kZiajQ8ignPkOeuCGCzFpza5CqI809irGGq6LNMcLqklvh8HByLKd
n3XuMcwFMw0+EdEqJi5OlGwymwBGJ7q9m2Fcj7GD6+SFXcEhc219hLgB/Ta4udTWEsGynwlQddx6
xYbz8AtNZ4Rq7ebYOODYvpupOUszghXGxRV7+36IJPq560HFZT/A6MnQi4J7t0nVHtX9k50KJ6PX
/tM2kPROQ6nIiT9u4vSF49weY9cr19ybnzrbImjBHDgdk3JKEWIPGcHJ+pVNccQQlOVeWqGzehdY
JHFI/HIQpk37mSwC7ieUfmA2FGFJTk1JMZ9Sw+HyU8oDYCfyGUyNcWo20Q6Kyi5gmH2j+uhGGczw
4lDu1S8alP7Hc2ruMpuZKEYcwQTa5WZVm6vBU7dgdjU0l2UBiGmM60ZJ+XH5ZWk0UK1ZLUunPdcV
9tbS5icCd/AM0/mfxQB+TQiX41bBpmDbj/XIeSpNWkz1wPHEGLBqiJpuPhIcmNRAKroTzttioEeM
k2q96jyYDgO3ODBAtElDfWsCIn4zud7JeTIEkkLVCs75w8/AkrIiZqQ2sM6xghjVQ+ylC8jAf3Ur
Ga/72HCYa827LtXs70ENgrjFseFXTo/c6hyCZnwyvIatLa1umagW80q+zRpCcKk/wwonqyGz8MrB
BQt3hWMlfqGzYSmYriTHgRyvZFHKhSD9RwqbdBMsBGvBp3U11IyIUU1dPqFd0cK+DGXsbNvZtA20
uN3oUcPQ6leht0ombPBsAWt4IKQxPVibAj91vkhvKf/FOPFuU9upLV2ghAgrWDapiwN6cjAY+Mp7
jLT9YGYYHANviFZu6LO/+GJvx4dspJskaLqrl9cnCrO5aEsmGBW68coJ4o8oGvFkd/+1cWy9IQRW
1gfUugdNsc+LB9myxpLUA+on4qNrmH/rPPym9VZvSO7uOtlBy+HFjEITqb8t/1C1Tnm2a9JJQIuW
Gu6t5Q87nY2H/s2O0MwyG1z/NN3/++1SFxx5m9J/RN3rvankdWafXeUKiUrBREPTrGZ+R8dU8ENm
b2eg/m2H2tlZxvRdeSYG1O5EBlZfwvEown1FfLaL+NWIMUO+Uyd/QXOjFNaHgAkhpJb02nJWuyoS
8utqvnYjKBLeHtohR8bBAlMiitNL3OUvrJZ80QoUfqncw5I7MFo8Z/DAFSEHIC8g/JnRlPM33S2c
34bsgwsG/Zq+fm4ktOg2Iqz5FAO93UmjuqiZILPTkx7njcEof+A2tODe3HhNu+YLBoBPE/cZTH26
hMR1VHiSyLqfw+Kpou58A/QC1cVLufDYxrke9F4jCKxMEhuPYjnz0xGDNMAsHSwK0o5dwFaZh7sO
w/Ks+aM6aT/iZiYDYFg+cwz7oA1xDmmmAao6P02M0rZiaeFoFgw6tderUNCuPNvOnb9d4n6JvF1q
dkeumN9QR1D2dwEWT9AeCzoEF8raoUVxw8hkm3o4wYz0NjhZuIsJfa5sYkKrxqJYAyrD6HynBAgw
6AKBGMcLDd3HkVLyTc6WjBuD5rhoXVCSwpfDxGE2LYCT3SvcIWfqKbOO9auw5biLNasxZwWRza+0
unLyRwGfE8c4xKXzI8TcEfTBQF4ll6xGD7UzHiZZCSLA4rEM1Y3s35PqcIdZNf04g9EyaU/0efn+
gWxl1BxYaKrNo637h7Gf7i0tnlkr+10RNScIqlRt5xExKeet4FqC/eyNDvlfFyQXjkxYC0Ozn52W
gmSF8YPqMxH6V7DQjJN66+yWyEWawSTFKB0G9rw+d1yqD11hPo6TdUAwIGQRgqejVXyc7QcS+lQG
uDe4gLfBYhkFBrkQ2U7CS86ioY0ZAj/omig7k/6yIC9wYyVNg+bIKh+xLiOd2JeMMmPpslIkpvGL
a93bKw9CqvpOkmAnNeb5Tq0tZZabjNPTkk96GJ8Yi6gDHjBMRpa7FUyKKVO7Rbia+0FhBuKFOooS
Pnudv5ghuKLBYjRQEiPbNbAGk5+YB53rTUI0wnx1xORhn0VKjOW4gfz1G9nsNpbp8E57IVDu5Ro6
BcVaUUgH2AHvWSDie+oN+9R1Wu4pmAqD0DxIRDZm4JLrCSY7jU2qWigNSXMdUvshpAvwQDFcD1fk
vw/ALZ1Hmu1WkjvOPnSwNsSDpjqV9ychbG1V8OxZuyAIBYxSsicM/EQxw+SIhrugofnnc/YI1xLl
qkvtp5FGHgBUEUNLsP8ZJUf+vYyHu0kH02lWDR8tPdEYTh5ChljABkm3sQ0CHWrEAczrvMfkLxM+
ljkkAzLNMwPnsjr5HA/2TVNeplJDCOFIwtQ55U8KcblR28i4l0s9ha58iooRfS6eZZPprVXkr2Vm
Yi60xR6IQAdgqmJxGkeMBRjWJ1V951F/lx7raq5IDo20efRLNYqjygfcD7QNWPnfIR8/R1GHxwZt
1SzCz7oYn9lsfcCYyEYWTwhqwp88QABOPecv7cOvGTBgUBfOa2TdRwVoSnb6MTRpVZ59BZKiDE+C
rAbhM24UtsK1P2V8ehmpdp6WLgJ4KV8Qa6Jd3sz3sp8qgCpsmwH7LJNPepCU+W2QVINT1P/jQLIA
ndDB9Cmr4RvGeo9qvc19UCgJAd6tKoz8AA+I4KiaFMxJi1FDo6nVMYL4UeA0ajOMlC13Pm6Ml9j4
Vxk9RIAYt6UBLeCc2RzdGt85zmWVbeeG5hyBoZxK2P489vaeBjLrkrTBSfCaoFesa1W7V68z32FT
hyQ2DJMlODy0mT5QDYcL1gfJFzbdynOmf1Pmf4dV91FQUrHp7OFamxkr/AKTMlK9zThQ22BUQ8Tb
VWtV0XHQnyoU2UamBk3eLkkpWAhIivoVwgL/NBCiJDqXNbu8mpFq/Gx81TNRWUyjjJhwxTTZi9/E
7y4c2inmoB23f2uL9dGlQQd/dXWcSvNptOo33Yt9zCkHZkj/2g+UsRVzvpFWf2fn5fLtrYuwfIzC
4MUT8RfV28aGvtutMA6tlV4wiX76bP6y5JcwjOI986e7auljyfS3369tYJjJyKtO1ue35EyIQvgY
cC+n3xDQadKDQ2lPjA2fcSbCIYM+GvFJBJIPF9lWiIHh7dWe9nR3YU0eKo5OezokMDr12d+mM/8Q
5nxRXKG5Fe9oUPzpeQjjdNmdEWesbdfw+wp4QfArHgGKuzuoR9Psfed+f8/b6GrY9cHjHV0hkJ2l
CxMnNY3nRIffAQ5/zMwYZcC8Ix+kPxklLrPBdgUrwjT1K/SvhosZIz2VQ0KmQyWqb6Ivfmff3HZ0
yDFImp/8jEGVX+yikoQoHKClaHbPie7FN8e1VRCTRSpZxR1NXZlFykCRZp5m1jculJRzVpu4JtPl
Dk8Z9zURZeYKv9MuwucaQOUkW721DaqvMYMcZ9/DuBV6x34wrpFvXjBSHAK/5CtDYVwW4SD/ks2E
DcZ/ZNa4QTVl3EicPuGxIs8OWTnkrYua4NePmpepgVjqVktVH5YXF/EhVB9MaS6ChgjGYK89V9jc
RmXOqHEWQt27CNq9mv0HI3Hj7WQGnwEI4s5iVWeQmWwil/y2F8rvZiclRKry7PnmFYcLJdmAkZp7
H6lzacyMDXhbF+IY6WJwpI08ORBDF0EK2p1hrOjnZmAQm1s3EIw+4+Rdl5xmOsyakducxMcUmB/j
LSKDx+IgICT2J9eNf+KxhqZdbrw4uLo9lVSyJjgj5Ad2GcItHPksnyLmzm1YqDuMRE2z9iPz0oqC
plB718buDQfuK6SAQ+qbPpB4wN5VuKscmm1E+Vi0PtcMIiSu4L/jTNmjP+M2siGqzsq+T4pDfwI2
vOw+yonXY0BrX/uD+lH6Ea7h7wAOYGdGHOK5JK8Ba1EvSaXkcsAD5/yuPXHOjeq+8JhEkm+bAjuM
x1pehWx2Y18foUaciiL6ph7tBK8RaPhdk5VWLvUmhEQiKIEQT7ELL04Z49ssmRBKONWgQQuwP82j
StjUJ4qch6ggOBxe4XPtJ2WGJ54uK1HnIB7ODG8JbUeEabS9GavsZpnlG+mZ9bIt+EP2OBflhyoj
D0nQ3URF8M1+2KYxrwn7DIvWb1UE95qEIIKHs9f0YSiU1RG1LBmAiWfGpx2CPaHD4guqNocCd+Ds
354EajagxD+09YCNFACtWNIPOg9vzlztW9vZNn1E0iEKn0uVvsd29adNPQ+jO9idrvqXuPLMtAy3
KbN54to4ZViQDrKRf90SPI7gNNQ2dL3rBqsi/E0uyoxsz605PRnYW8lZ3FqbRXdcNv1ynm4Jy4I1
paheEc1NFGKKvn/FuHBKoEsiJRZXJW+w6o9BAKWipX+dm/HV6eJqXYf6NeqtGwZhyGFmdWvrHeF6
fMtgeyZJaUUbXuMhOuR1kKzpyzgUnjFskL3Z0+c/akq3xN/vbWPQMhcplLjxSeb146gIZRUPleNy
7I4jsPfDU0vvSpdDFvD4how2vAVAKEWv7naS0DljJtzQl7Lrt3HCeSGm8r2iLS0bfwI7fqCqGxtR
/iOKKKQblEcmNAiXa7lEv27cvNlPJnb/AhmF3hBOgXlo/usFIF7qfaN1mJA7DJwb0EPkR4uSbwzP
VzqezgaN9msj109T5D83Y+1gWNnNHTTSVpfvgUe1XxLQgNa6wFR9FjrP6HeGEz5jr3txJaJsrMYz
5gKsMbVzm0mZkVzOdzxE/31NBhWuIDn4wuoEgz7LGnRzDyyQ9+uabA4G5+g+HJ6rut6NFCXaWfEv
6VDR3mQw/8uLwVi1o35V/3DRWackGV8d+V7l05tVKLbStHuKwk9vYkM3yxSxOyC13hx8k4EJ5HMX
Hy52NQTk9bKq0ZiSogMsL5GokodJ+4pHaAsbHXLJOs0ZxUNEODK4ZFHfq0UNUWVeHGFzhqZ4akwC
hCBMO1C869QJ/tiOcapTvQksvvyBnkdseCy1QEFeMyoFifxVf/JE7iVRPvz8YMYafk7pc49qjypk
rM1nTqcl0+h0b2X9jyD2g6dW9lueAqoAmZwjVIuaxPeOOVyJXm1cDaGfNG1mDID5/guNguPkLzKB
ZdQS0hgpP5Ul/pYwdN4pUtg51L7mNHzRE11tgftxhM/WyRx9lZbGmmfz6YbMO2eq2ArYAzTY4REX
D7VwXin1e8JfjiY2FW/egkNqHIVD+DKlck+9Csv1UH40ZfY1etFb6Ae3FgDCWrzLhFekLvRprlS0
w8vI3I2cd5lw1LHmEN6Ub7zF2I8SDdq65/Xr23LHywrFWwNVmEFoTj6rJ6O7wnzvOV7tOz996bgG
j9h7FtsiM3S8gHZj7nybHzHL0o8SttaYFeO6sPwX155fi9J/T8P3qsYPKaR97yFs7LPBOqWQcGy/
/lBABndWOl8j22Ms4i3jaMk2OEdbTLwPCPvPbZp+0Rr/YPCz1wNfkOIAVHFqgwSP31E1bAsdMEPF
rTGa1Nke4uWkqjkBvVaM0K+ZyzcN3uyRNsZDhPartPvdmPC8dYbXFbXWIZ29ChxygLiW7B70VPg6
e0wsoaOxv8AjI3fH/ELhmzYw3tvOUbKQxTEXDGIHqyKaLonUv65hXPrK+G7a7DGnlUYSe/fa/IwZ
GIyVzwG2JUVuYOuIYcIkmUz3wg7fmcnUm8pZrhiRVFd+ySsMqRBDbXxdZ7V6dkYWYzOjlMLq2F9L
r8PUBYlQMb3OyMGjb/IVlqZ6EIHxEnJacjK/xkSw8H6JQtt6QBaZEZs5CGy4G77XsyVW+Wj5VGZi
4Ckl/bx+3W6KFDW6TPBxUKR2zsA487swbqRGZWdayaekEeVoe/lrVIl/kz3au8EEreak3Br5V/Dw
5MZlbIofL/lAaVlEEf2LrwFI1D22IEEq85Vp+OuIhxpUNHzHtoMWCdoOuCHns3yTUdwKlwEfXIb7
JSrQjfXVdCrCp3yNs6DhHs7jHj+pycUkuoOyHU8uAo41E5wuFYjO2Nz0PdcUAHK/3owk7HnqOFE1
P/O9FqkJ5xTOAOpovtFMq8wxf/ALSlejSfp7ApcHISMTJyB1CCk9OH7zURjxP7TCZZg5onrSNCoU
RRyF5d1nt9a4dXYiFx5lx4DlwdGliz8ozxueetOh8oJRLKU17poSW2rDcZ8W+bvv4fEwR2uDQEMR
BameTYxD3UqdW+P7DRZySPVVD92tqz/mlwqvM+Yu3r2pgEJAI93dqQ1+v3zcxCMH8wjKAX80uh/F
pwWqmiywLkG6Y+T+S87iROvBcmB3LoJKHDMBrK/Kd/K9K1ywwc4DGqX95q3N+dJR750VENYSmiUL
lrnonhrb6UpJhDrxBmoN/d1jQq3hEeyTJnxMofPvrWXxYMiGjd3+tlT14RXMUie1I9B/c1XR7Cta
dPgNIMyBxGnWkD1Xcb3sQ8GDXXDy6QNIa3jdmQZYK69z12aLVJT1LbUz41OPSlQmVvhQCOdFtDZ6
2ZDiHojKo5M/x+6XGSgobFPIB4+km+HwFDoT1+jid57xPDrpr1s12zbglp0uyZ68MTY0AvRE/4nu
+Jw9S9t+ypX8SnNiWRPuQ+JB+FL9gEGLw9yqAomCDr/it3LQnRH5JKTyEoPRGZgJIQHCEJ5NlzKE
UmLk3gdqE/pn0i79oA5fe5+8N74ZbFw//w1K9Ypt0kMppFei5FLI/SNpWFPDxTARzxnmpuwriF2A
FlTU1pwa3cK71zGXsEqGn+YMtwrkzia0nCd6oNSZumJlggVtM5rjVE/ULM9aNsWOaWtDFaXnQkXA
+0aE3rZkday4zCQR7uhcNHtMDFdlMf0lcnwTFuNYhOO8KG/MZNASlO1TKdz1yOeZt20NH3gwns1D
5dfnkafoyR6ivVOHzzF5JwBE5rwWHd4uWkyegVo+tcLHnhqALiycCNOF3iW9fxupszwo/dIoMLqS
DwtC0QU3J/cQAohrKwkiPtEL2pj1VxJgTFH73weqTYEeEKRPpfHYoCnFYBxUA8GFJp01JazMXLp2
KXQZljMflSEy4Xue4AOkzqXkoLPi5yBlMDIQEBbWh5wZvY1oLdzwhlzNC2BRNJ7FAGhjRN+0eZuj
wGIREc12ysN3uxXBQ+aTIGWPXjlRNGwSZ3ytkXFI8OZMmdCGcpMPyXcxYJlEgnE3ZK9iTj/pkzzD
c7j2PaeKKFInd9BozRoLjWIDModsm8pDM2bc215GtEPPcZZLNHB8w8dXiXgUOIu8ADaxixQwNCRQ
O8AgP/r9xRDGuZk5VIbTmqcrQ62wL6nbvw4eeAOk4rNTuKfckJq6NqqSpjwn3GnGR+KMdF2RHWRH
yF7GgdBQMY1cBDr8swF7Dw2uFTzz/rVzE2vnDu8tGY+n3Br/VAiNKVNNoKP43mbUVrrLjZfcz1GE
a6n2vnyxorDaTuzW65l79QreAyZqEvEAOSG8euwflVeRZY2ls8m79F+fJIfEm8Cj0vYJNFgShOqg
X3lEEzzoKlZXPkrobLTZ587JnQkAhBTb0L3pboeJeWyWE+COJjLhWLsJ3bABte2FporgABZvabpn
SpSToZmHvxYMYDMh/JQrmrth5LID9d46dv0nnTgbyQyHdIwCNFSBdKl8ipqzY6bxEcsmbHfEkEFM
ixJZOTGY+jKBH2v6WjhH7LkrXUHHkiTi0cwaGaFkpL+pJ8XOivK/eUmLisRegQzt0/KFcAePV+fW
2iFOh4ORrngiJTt6niid+LHixj0Mvb5XBs5X3poN7o/gnLnoMdQ1QTIOml3XqnyrGw+PR7KllI7/
bWDaYr7qhxCjaQW02Z+bCSMo1MyUY06CQWrb/ZmDxt2PZd/tvBhwDlWHxjAe3Z5WMRgrOORs4sOt
n/0ZqvgfrpQ3V4ucOykzClVrgLG8v1TpRX0dUtQNcrhnCik6N3yhDsrZ5s1lorfiUNXHchE9aZv9
keF+ySG4Vt2tS8gZNNB7a8eeH2rJb2145muvnM+por5l1mLtqtglBbv/vxO8R+kQ2VvuKhbvtwmq
WDqfkj4rwsCIAyodXy0M/Ry/IoLcnyTDxyOOvnmVWdOPUgTbkT4iuQCUWNpX0B2yDTT/NVn9e2GU
d1wjkx1ZRzmylA5LksyFBjOKDbBmzK/cAUrN89zl7wOzioMeTWtdT+IlszldCwsnac1V12zT09yo
4eB4nMMrsoBG6Vx7n6KFnF/s4LFE7gibPbgyKTbZBAsJVhjH8Wjv+b6AecXwP7cMTlmih8IPEDYl
sR9DodlI1HiUZy5GxnDtBNE13cf4kGK334wWL7RmBLeFbLlJCiqizHE5Q/eCy/+o/3U9RTGLYbgr
I3/TNIIcgFX+9efnpsHiMNJgsRoaCalHnXvKML1iugfsLSvrXxhzKgVP8DVNfHqDnPaeDTWhjVma
Iy/2N2kU/FIW8pbgRNzAS94FCWp8MqIEkvmtTf837uZ6X3OXYDfmzbIw5mL1A6ORn/0pscgdUFpc
o/0BQBRENqBcjzsrwIwTBP3FDiiEU4RT+WFqzYknKSPwEQkI6eTZ9DkTNku1yDz4atthc18Pvv+v
deNvz+9uXol/KV1GU8b4bJAmW3tBcejGjsnlUB373EEBMqNNHmnUhqpR23DmjXlu5qnaNmOzgXbq
Xzmy7rJ2es9mMqkGCWVKxbfV1PF5n4IBiTMnHUB4MkBtnGkHD4fPgLMPCPCd7doHFaPB9V00rf1w
uulhLHZFP2/bmdEyxX13BpwQCq1zkiJ25h4uUEnj6Y4RCtU1Df8aseIHW3Zkm9rgXIz9fDabD1r9
gHa1Dm9TGRiXAn59PYwEQQb55UZOyxmR/PvgUhDgd3pexVMLz83A8RR2f30cpEaIIR0HO/VvMbEn
gPzCq8t3AzcjjpaYEHo+aQDRxFO3suc1sDOi/p2irLhocDgEfzUlBLbXc7ViPrYeMKVR4zjUp5x1
ccAQtrYyea8ce6kCQNKtuD5kncNPPbrIcKwJi2aTe+M7EJruRKPbL9TuaOeM3r2JpHFNlI8PMA1X
dndPZLzNHQhp9mAf6FBkaJR3nKpnZzMg1O3ZFyZQEQY2vJrgjaz3iUu+JHa59MtqPkxmv7dN0Ihm
035gcnqIHAExQDHhV4J101wCsaPJ9Ay/69ibxc6zgg9G1M4mq6p8BXrjPfX0HdB0sxeTfRnjg+np
L5qHaG2tqj/ZmH11OFJMcx4vCkYb4K/PzNOwQEN5yhT/2WgUu3ik83aO3N+Iq/e6g6ORGGIfCpOp
JTF4yyVxR/QRzI6v9AMR4/wwWSbGhdiil9N55CivDjGh+UKBoZBFUWzynHe9cfUjahdYabP4Ms2C
iMp7KB+syPw0eH0vpPz2QxaULCLBYnsxT0qaXzAxGUVk+Qz+I+VyhWUQQgKNQQKZPOdkg2pselQT
BsRzmeeD0ITV8JR11isws2XeWB0HCTiT25yTo+7PpU3n2ns8APKCxUqh35R8mBIMUx8Hxoaag4O/
zIy4F1Fvk5NYyCfvhlX4xMgp3EN4j4CXXKzK+CGK/y3Fnz6jOQUR4qWpJVkWUVO6xkGrslpASRSm
pSZFERDbLxY8GkAqA66VOuj3ruk9klFegDA1kK9S3PKOKfuihXdnY25fHKZze9N97jlUezwmpodw
RBCkWQdFfUx0lZzqKL5CgebqXfJNScN5nobkp6uImLf9MqWim2QVYgJk7eCm2NjRFxC8bCvDnksV
fj1G4zz4vX1j4o36lz5hQSfzXxN9gUi0DmL2wMI3sUo5Uw2XRhwmn3PJQJAG/0785fh8nsIo6Oxe
6rPdAHMyTl+uX/ysrdnQV+xJQBTJL2iJeFMb0bloDaRIxf0kYLKh02XgNszuBWlYnaJelZcxVXdI
ArA87eQfgsgphBK5HUwOVR53qlIQFu960+EwDL02j0j/pPUloyk4Il3BMGXC206g6aB989PO2tc2
zd6TGJMZ3HXCwQGzCK7Xtfms/aB6NFNN38JZpCbGkmCksQwxJnWfTMfKSE2wNCH+bIYQLx0s2UNt
19DwY1zDoS+O7kComScQI7MuOel1D1ZISKHy+XVsjTuGQ0yCrkUOyEM4dcwAOR+yl8qp//Z5BPTo
G7swRKHswnE4jHTi7AN8btve6/8lNRH6gm13LfxgwDze8/ThEaaaBJrH7FQfflzEONhTc5/a/yPq
TJrjVNIo+ouIgEzGbc2zSqNlbQhJtpIZkhl+fR/8Fr3oCksv2paqIPmGe88195iLaLITDPOp3R9i
reI1l7jVa3Y0SfzU62o85zRCJfsCurhTyHRSfvmDtkmMqo+2CtwdwzuFdwFlvp8mWzKqSJxJ+m/b
GL+ozq0Pg4gMPVonN5kcnjQTYUZW+cSDLCZuD69hUhXQzCfjPUv0A0kcLH/6+ClOYPYit9zA1H9M
TMRZIVuQzhrLQ9/0L71soJ1KQu6Vts4KyeXJUy7GgSI6Mp/26EbqDpkP4GN7XTNTWM24TeiT6SkL
9ScejPnglARETKwHCBlHQFh22ygMgr1rRGIbOQ9tkkliNWxyzUnLWUWg6VgMkJLhhVwUSAhJzQ6T
H1lt2mJqTk40VciMi3GnQhbKvCdFVL+Mdp4+9TMDGcSLtwFkKoacjFG9T2Z7IMe9A++mTw8eyxNU
zmm0JzxxZuFj0+gG0aa3pH+wwS4e6jqeV0TsvjPojfaYLDpIt5D+RGePG1D4OG/niEisgc9v9sn3
KrCU2Lhl8wasgHZHXDvFBC4lvi0kg9VEmcqOZNg0Cz4P2bSzzQZNvHE6f2kF6NLa023HW2nDPvCb
6E8pcDuY2WdmW8Q9mvA7TTKUXPEn7pAsVtJ314st3WqfZua4u7yOC0KtkQ4RFqW7Mb+G+MGBbPXP
qLKJ3xv1CyfZ1iw9TCyxONWQHzd1VKGFMguuLZ8q19RX6mEP5YwXHe0Ht47MRZqHlQcl2TrACRbz
bCZHpQSGL3FRT/ZFWbcsWY7ARNwk7Io9+Yf9pm8vntHuesQv+0YlrwVup5UY+AX5Lj5iok5iULcN
4ShZ27S3DpUX8XgFXaCRbEF1oiV+jQLzaIuCt6GinLXaERF3amUMYxHn958I91riyq0YIW0CYcIb
652ZTs8dwmzWH62/jlrH2pq2Q4JvyzjLFiV6geEt6DP7jIJOeHm7L+ZFnZrX7whdcFrWaGnNAd3U
os2J6V4BQN5Gtr27hK3x2jNS61R16cpngsVxQWXGGJtz4T3pqk86aEnoUOZtVMSALSlnIsGcN1ju
55BoEFxdmdhWt5YBxhG5Wl3U6ZWMvMel7uRjMP0HYVyTZtYHiaIgq3nPTAyAJ1jt7x6mImaJyC8V
EltMwpTTRWoTzqjUIbJLyDFY4AmEQugkL4n10flJf+xdRhxR9XeYkOw3ZlM82Kn4M85MkwqG3xMb
/y5WYDY1OhE5vfTVcKt6L2LMHw97zDyPNg6yfRchZGjMEZzXidg22MGd/Sds9LHqRiDSvtFgCMSI
MSPODk32QSUFpJcglo6mmbK1ukPIYuuHMmpd+93R7Cdy57rQPppBUa0BxaqG67eMwQJLRsXZ1DwK
zxuZcAWfRCRYr+w2rJZgibkmry1aeFvMvi7FUAou/YQd9TDvRefp/eKNoUvWDYbz9qECu7oZjce+
wyuvQSiyjhozkDiqxXn1V+HmSmqfXc2rL2x4AsP4ZjiCnLCSFC+mAjxLZ2siv+M1SltOOnz8SOwN
9nfx5B/n6L3RRXewypTsWT0+Qn8P9rGvf5u6foujwt/HWYsrZ5C7ODEPuYVLbqbSY4+YXBrg6SvS
hbjoxai3WecBZyYutA4NfVBx5fIfZ+CrHkSLGtVxmYvpbE3VbkzrH6/nUVstEYcaOhGbna1dg1mA
tgEN32yAFLBVw3+xEDrnP0wrwmPdxcXKJ5h7w/wRY1Gc2zu0AF3GLN1z5/7i5HO6m6yAUU7V8cTt
Beu0JN20QfoyFemD9Ex9BCa06HB40uZVax46UEurXNDyZ2fYO84VuPiqLxL7yIo2bCAiYGMjbDpX
tyk1gIQSSYnGCcRd+wxdHxmNObzIub+h1uMILPXZ9yBeoJWzN13+CsnY3FYGQh+mF9XKyy207FHU
bEM/8FeeCMV1Ch9tD12f0VHBjO1330fGMemyn3//A6t18lj1I23urqmN/WgouXH8XO54NKMfdUOY
MDoo1oRdfUYDUwGYN66FrcRXrn51lvFcmUBl8Vo4OE1E46xNPJM5NXYjMyBBzTWHMs78DiwzPq13
KgzoX5TzeeR9e4k425L5PRLWOypn5jZZ/UhOFr1hNRk71ARbcqfuuoL97+IRo1pBbGrWH7Do22MZ
Oz/cb0T4tMmwJrnuCqn+SxsFNjTxNKc5zIeYp3aEbAEntyTTlbgkIsr9LaWCz/yRshjTBxpsHxFy
lfYXw8UVhuOaesDKyfDmyEO9I9YoCVoSf8uRMBKvL7/DZT5dei75c4MT3ATQTUoVBiklarU1WUHs
JZcAJkl32xVEK2HpR7amJVFpmfT3rCKRigNRYEpHg1Gi1Uw54rdJNt5FHo0UYUGEOZiY1iBLsTQO
YEOrtNxixn8lytTZLMtw5RGLZ+mdWgJtRnRE2gNhYI45dpLRxykegsJj4bXoOuqNP5OiMNr9Y5xH
DyklDatiYinjXzFidwQPyHuDIJ12+bFvKR7z6iYiRr/hwO+MMBvMeYhNgdDm+LBtXWYGYgAOlmRs
WqyuuZI489UyIeP2xW5cuWjguqS/Bz2PkKLnLzejjjR6j/V1Z+2FD+mVsQnAfdTXQc96Kg3KkQ47
eSTdJ9u4MzfE4Dj56d9LbquzxyKdbCaNYabvdpFyd12ZQ4fu2MAgUyS4gOPScYLvps16KiHWRMII
H5LJLPYBQEZm8ixmB/MF+sMqrumBOU39yO133KMFMi+A0sPY/BBd8mPJ7IpQKzxVvryJ1NxjAG82
plNW68TCYQ/YLqeLnXBlMMbY4NXB+2a47UbW1r4pMuJv2+6cdwaaopYhpcanS/ISs2/Y5nFcnJvG
KpGlmd8FrvBDzuNn6VPQzTjmjdo3J/NjsRp6yWYib3KHy46ski579HIYE11WMpOvxj+6wbdpFuwy
XOqitaOGaNdb2T1ncYPnEShLSYOWy4wBJKB1Ys+ysz8iBYGGxPFr/EbvunE9AvPQgj6U0kt3MYSn
u5dH+4Gib9E6sMCucFOCn7ugaCb0bHAeHep62oZyRfYHmxymXjv1ux1n+qha/aplyYrHafep7wyE
0xrbUivYZwuz2vXL7ei5aGnUi+VLhmVlle38ZjDvIVO3dWmMRGnaoBhymEshSWMg0li+Co0fI+WZ
4wl9CLySK5TpE6Lgve6NX8Yp4xp6cYRxgm+zlmN7UZEmb1iDwfIbFW+rxJ2A9yT9ha3BYwRbCBcQ
iR6C8LHWng4TvbXJYSwMs9rUBqGKCCI3Ipxs7AnjOotYjvdeMxEcb5mozTp/nQjyNbOwD5Fr46vv
CfbadPiIONgXRFbYP2KYjdfB7P1i9YZCQ0I6TRf4NIdgQ58DZhTWGgfact1h4jLgVGFuZL3nQYzM
LSIKQjZeKzRWBZ6R/LtlMmdk/TNY1Bxqe4lyWLtH0RFrnrAVwB6Dbl3MyU2LjeOi0mJCjHfZ3KoK
4hyJjeapcfUuMJLqONBeR4nw7gTX0neWgIEq5zHyEEoib1KJ/WbF2vgyG/viAajkr1gIJi22mKqZ
LICq3rGz85869PF5pg+YGOJD6xIhsgACJZv5s5xDC7a6pkPR3dkrqz9gagyMtjhQUyW+mX45m7gm
RJzVT35uTRelU0WSpbHUZSbYZv45nG9Q166zVX06FVgg5ALGZ90ZH9UAZGHyWDBp33xTc7ZFGrdm
fzZ8mw4+AmMcbjFVFFr0fJt5cf+k/O+4cLNNHtbRQYkWbzhiIGgRZfk4fyKs2XJf4RBZFmeDaQvU
ZAL1CW5j+mVmv+7sXgLop0aa+M9uN+sXvzUHlvXo3YjqdLjhAoftHc8Ra6ZiNn2UtiqgrCGuobyM
DeS/vp3OwTzshB02x9Syoouln6rR1Lg8yoPMEbtVNtQxpvrNlXFWx9jXNDZlQBysZ3kYhdw1eUET
qk7Fme9DUnY6b6/iBcjoQwyzjcpmgjtz3JvRNe8pxAzwRsJ1Z8ZhzcFP6u6Um1Z1NRM7OOWT2Kq0
yx6wdRXbmLVn4uSLnod9V1jGb4UnuyXRj6kSdws9T4DrABgPc+jHjjHZvuSRsS8lTQdTTrjeeY9p
va1exrT701Rxeir6odkDwqcuIuMSCgCbLxZLoRqsq8ecF5YEm9Q6oIpupIU0APo+OxOaDuZ23Y8d
PijTSv5iJ4QO/2jjGE9k9ZS5pfdg9gjiZk6VCp2zqiZuiSY4yBm767LUF+kEDwIuVuACcogzx3tB
T5IzehkhEEX9jFjDvFUZNpzacT8mO1pMbUX/uowkqHKWtX1Be1S4ML6NAM8x2I84Z75KgfkwVCr9
QNv7jDRFHZMWKobvWwuOwbUZ6XUsMWpG/zaKhCTLqjOYQ4bWYGvHB12LzzrinoCZOaxNZ5FX4vwm
js58G0FCHrsmj/Efk4TI05e4pYCJJ0CDgSaZmVVa4FDC4PBadm6xDy1EIHnpmidLzClMPdZIzIqo
llW5CSU0Hi+07zg1sr3NnHNRRC7By3/92AVJOczkRs24AolTy7Kxe84Lc8mdjzZVWbUvqTu6q9B2
pg2EZa5jmc6bBFD5NRCIiytmzDuj9MBMVpKQw6YMNoVZj2j2Yw+aY+i/KjuGCOJ3i8yOXaovW/UO
1Wina+sa2bidXANgiY6yo7WkDBYDQpN2iJvXNiOAr4E/ypyGL6U15FsWo/FeVX3zSoQEpnJMsj0o
9F0C0PwVu9W4LX0+2n9fmsRK0alm7v7flzjn8J6Er9GcxkdOXQce607M/DRdiDrLQLlYFd56FBRb
LkPXx9hKbs1M063dNj3Pcy12yhPTcbZoljO/6pCfK9g05pB/YuPfz3WX/iCww7jmEBPYhB/RiEnP
0+2884elcqPq2MhJ6mdutQwyX46SeMQQRuwUatHEaz7Nxj/EQp4c0Dtv/mQxMBuxB/i8KRsD5f4T
AONbfoyg+jwPXYj4xWDzq4r4V9JO1a2jNqA7MeNfkqDUPO0hIgOiWIhO4dDUu6W1PrUDnZRDFvgG
mWZ0MXQjNnWGOLLIZH+qlhdsWj7xpEilpxnPlWF2SBCLut/7XV0yP83ZCGTE1P57KRON4CQXcE8C
thJo8P+mDAqJCHhuGru7/3vpVNJvAF9lLIEzEJQGMZNTpaoj2p8t4qpwbcciop6CjxbM7eMc6J8q
FCRLkNwgMtM5M+YyfYgnSrXoqCpIVQ58DQh47tHLi13EfJ/kmfiYQEBkxi/Ti1mqW97l9ql29UHL
bDr9e2Fi9RwO/DICZxGK+TLD9hdPW05DyIYllRTil2sn8SRlhvvGkcrOKcsMFD2ckm2Qq0NQUIZY
fSNAOFZXBThuX+BW34O1fCkqa3zA2Ert42DjQY3P4o62GuuerfddrRZBQ9mekoT3qprlQZYOtNOc
UFdf3djrDI8YWV8bi43EmLLy7+IHpokPmmP2RJ6tG7fqOjv18wxT/aEas2uSJ8POC5jvtITwnkZX
sKRWzZMwo+kVWCdmUmobcGnlDU8I8qbQno/BTNVIiViST7Q1U4oviRqBon0lnAGTvqybM6NPEkil
+2wZ/cklyUKtJFpYKjlQJaM5XzKuJ0qwQB3xrfyKacPXyeCQ4O10/tNcw5ZtvjFwu6iDlxc97LMJ
nWLnujcWhMmL3YwHet+U/SIyP9sOo9Po8ejnCIZeZ8fnNlZv6PCGZ26yEqnRk9FZ1QGzofUQZMEz
luGOh+lCBqWAhf1aUMcUL6YLc8iIsp82w4apMKaseMybZCAHX1wGjLqKknSSFkCUHp5tkzSPRGTi
JJmMOVJ1t0ZR+MpBODsjEPklbTS6DqdjuzP3+6iubMzEsb0m7tAApRcccFx8kBoXHkbRPnV94xyE
aV3KPB2e0lDLq4qmmyI7b22hzdnY+TBgO58nsiQS5n8u+IwUPWhtTEe7cKxnSQCnC56ugBl8yovw
xSxa8wyq4agnnCQd4vI9dJSLCYttA7HijxEED5Pgg5wc2FSFDlFbTXILKionlBZwpcYhskcikJuA
/mzVXr3C4rmBh9uwJgjKhvkoLLasY0OUHP/IV5KF2dmK6ogjMyT1FO7ZVmkJvtmoneuYoatoK5Nf
HhxKYkU3n3W/g/rkHLcsopgy/ZU+vSJmdb0uh/a9K8RnLybjIMCOMWCBoJniNyZIK6rkywyu+OhF
1TJXT4eDBQp41YS4kKC775k+4BHAkObqwUNBg3R1mGNW6hm/Zlm5v+wJu2sHyrfhaXiqXPHaotlm
/MM8wC3YfpQVLXmZuKClS0CDZIHRs43ZOSrGej3iiHwCSXWY6lwu5kTkr4bBHDEZTahfbMD9FlFD
PT+0Ib0xhgVrG5B4AhCCUoMpVbjWQm7CiPM1yKMXDCQ5pYihfg+bgVihdSDlscZouvfclMPazlpi
Uoxbr0y5G1TwUUDO29ZAyxKccC/EIl297FQOyrjG7gDXZqyzQ9DRrcPfYm/fHth1n8OW4XlOUIbk
RNmUrTh6/z51okAWoRyO+R60VtO8OLGuT2mJ3a5ZhOoRgbzbuGQo5rfFolvPJVQ2phghZSMuMpxu
xWJ4jqzfaLefUyPyjnXgM4QcB1aKJfV3ETHV525JtTLurn/MhW+sO4Gglt4j28aRMxIVyMwzLh4M
ObK1nrKLAtu5hctRG0XKJj11V2DWN7E92wSxCYKxpbzWefnM3ZSzkvVn/DbuKfaQY2Q1bbzdGx7W
bzqjrpurcwekRobWfjQynzQirMSB6h7qCrkgJcmHGfY4lErlbkFxvgsn8HdpjjCZzK7A1JcmAtLl
aAX0yDpOMazhAvlY3ZNbq4fqcbKFS9yyfbJ17LEyDN5b04IjIzUl2TLxKYrsWcbFU+/Np7nHBjp1
eAwaawOusT5C5onO+QEHTbOVgFQR9Ab3BWl0b4TvsQnygKLKEEupJPAojLhMpu4d2ocyPByK7jem
JdxZ05fZp+JgD+2qH2RARAFAG7NCfSlUjwabxxbW8jdyGOA4lIqcJ0fTRwE1qxQLVrc2DvUoSGfM
nf1kzSh8Komb2fc/0wmenW8hkgofJY0u6kZrSw7cecYNlfQYHRaT4z7qg4//fCpTcDBsf0uwx7DR
MWtcQ5MbHc0HM26OlkkEUpKDxLYDEGlLNLZp/s7t997/y3KMwsPCR57T7WIGLqwI5701PPVfU9hm
V85ttNiNem+abLx5KvhJHFTx1BoINQ3g07KZyi+hQ3gNbP8Rf92cguWknv1foQruPLfZnhvGvJEd
t3dtel+EXOEbS8ftUFUn1uYcEQ4ppexP/RKpkBogneOWWaEYkDw4r502T/RWmM7oeDdtGpJdvCjW
J9CahXJ6WuqeKGwQJ1Ja5k5hCgegF90ZPu+81mfa2xFqCkXkeanFwpEDOB2ogoWIT0NFxTuGzYlE
B+yNqRne/Vw8w82lJDbSxzKHrucXnX1hIUgce1z/SeLe2Lq1/Agd8WgkRNVwxCLTSF+DKdzN1mkI
Ws6ruhxPRp5+jjXrKxHZfzUJVZthPKWLfliQlbb3IeXsanDQJnHeLtQXjrTi0wEDs64QgW2pxNfo
xX7LdMKNloT+fjYwUURN/k5VY/106SWmJvpPuG47zY9woI4knFb7itXnVmXQjQA1WZsZK9JasYLN
AuvONKfZ5KVNqJgdf7geiT2Vr5+SKFmMdURTVbChV2btjPsWLdbQxdU50QAubIQOUVJCiAk0+4K6
B20MkR/pVFXu0uZYanq9yNKHdsYEZozcQvOQvqZ6McS3H1S7+2YuUPTXUHXp+/D3OTtp62dHlD0C
VYUfQnWHxGFc0Qn91U6o8tkxbZLOxCsJIhyEyHDNTGt8tQM8Y9Wv2k8I6kGoc5InyJGfnK4UedP8
R2cFKBj6eUbx/T2UXM4o+PqZK8lP1i2xYPAV61PsTjw52vRFWzD7MqIaIhJO+vqnyjTjRoVJzDUy
aDTO8I66SF4DRPCG/gYxTR57hwo2ZgI04Fu8EKb1OFf9kUktjJ2WYWxtGX9FtG3MH9LKD5qCeMRt
ural/7nEekLaYlUR1ZqdkzFytyzYJmu8uyarNqyTEcbB6hd31FK8M7MCUpwfw9aBHO803jYo9nMZ
Z4St2jSMVs1Iuy3XYVy/OrGoiNTFr8uY+og5gdGjR6Zq1gqcmT0lUWLE87ZagjKrmMhe+jvmOLxX
jiFYKQTuTeUoesd6oHWc3hp8cUxnxj3UCZrl2T3mkGCGsk2goApuKYubNiFFbHDfasfYps3IDcVX
K2gCf2Ub4z/pp0vQV6c8RKWQOzfYAe1T4GIpSCUQg6Lt9kHTPFvxb08DJKlb9zF3iz+Wdl6Vk77F
5a1vPSbi+YOZtdWm8Oo9ue5Hz0PAzDytDwn2AqJzHA2bmT04EAeCbWBdmLb+xpYGOQkE7iMzS3bb
CMs2doIG2szct/QUlvAwKA4e/Tr5nN3wm23W3erc68jEmBuVJ90sx3sTRV9miOcUe0zjvqkEu2yd
vBpO/AS/7S1uMkjcv+c+/zHT9l0VzSM5OIhTQcpEDJsJVU4f4dMBHnOG56qNjhhuTwKhko+Ng0mq
dakt7COGeRfSZZQSbPKhBDcqae7ZxJMwcKM8oEggSoeAoUOtsOAM3/YcPTsNIhKjL9q1lBh17PjP
mILMsUyO4WwgDsKCj4Qrl/EM2cUrlZ7NFk1KbOGscw1iHS2WoIJAwJVXms1dDaiGVMyy0pfZRSQI
WOPaUmvmyCfWhkgivPS4yFt5+lUrLfgny5YJ4kAbzbbgY5LlR9VKdxsWj8ACn32V/TFA7ib+/I7y
hMVquTcm4kAzfNUbYHqyDcu9NQRrfuszTl6bWQkx3nMxBySnZI+RbL8sNECuAhY4EIMQux+llWMw
UwsoS8UfJochQEVE284tGBRKvmnV4I0I4NfbtYmghEdFvqlICt2RUcHDgP243+iru0jSYLtRzMpi
S526rq2c+W1inOcsvDghebR6CrZzeao7pMdYpdA+FXz2dG3+oppsMvOt8aZLP7rXwuC8l+GfAdkP
ad4Po8QShgQbU7PHE4u9xp0s3Ls7zEcKaPCKOVpnVJDQkd4ltgmtjWcIip/GlL4RfwlgN+LQmH08
yANGBTyA8U8/mTtzMRGmsBBCV58yJ331pXUj067dTtEE2IKZP+KaYx5w03PjPxa5n28KN92FAQ0F
zRKfe03JjMKSJznum6wJP9sCCW9YS7CC7sz8JFXAPDjHaxNhRU54gDQpy4ml6tlByS8C2+d92jPY
MiogXYz0b46DsAD5vg/qSD3lXfDCs1asXqOI1b8n0firi+E1G9Gz1a0T851rlq1bhQQGvnfveiDZ
YwzRFCunCsrFzjEyYiMxwfXE8TkaEWUZcy7xaCItCfOx0kjMEontVjJL7Ae0XkNsvqUdLCDX2ZQT
EeWAFpj23gsZOxsnY1maO9HbMFpfXTqzfK6bfI3V9O5ayzuN1N5DjMEucaLoAZS7BAePsKBVyd+U
ICC+Blgx1tHWmSUcQr+u+WmYtZhkslO4U6+TqcJjHCkem7WNiywB0n1Pmqpt4CUFVHZXYGOmFHIh
IO8MGmojtqRacwaNISmjiG6p4v2YGHkk58gKlz/+e2mGGkzN8vL/7/33p9CRq6JTEWvFJdvdpQc4
ue2LIRFYGxGQOAcX98mtwPP5y8swGMM2L4u/pBxFZz9M0qUMw5E8Q5IiTYrFhJXEyW4cbVpMYdKv
ZODZNCqNVesjiHDzZlqXlZzOJbtYZ5icLci2D92QmitTvKZxRw5GNCwjXZfmn7CJZpdLU2wzav71
ZHvyyvHNuN+Qrz2q3t+wptxNb8fFvuj6W+HDpR18D+rJ8id0qfZ+Usm2xDdwa1PAtoTg5d9jxbrf
zV59krF/y5bKCI/4A84xMNJFeoxkGXywh3XONcaDKpk/rXqkb4jyeBdKn7c9LYo7Vigi593W3P37
MvXtz3Yqa9h1MMTQWrzoJrzoWY3vCG1qXF22JVYs6gzC2vwTVzDjHSYL9D+FeQCjwhBMYuagSHjv
hRX+mvv4VygzBp05Gw+P/7OMfK5YMTNX9ZqT4ZEVU6junMG2uI7IN4E0WNuwbuwl3wuVTe7Ut4VG
tsqMBEyu4q2RbXO3SNPZRRL5dRGP595J0ZjzKCxUIq6lQbCbnE8C8dkGJx8k86njTzFEiUmYh8Tz
2bvr4jD58YFYkR97wRXjZ8NQEJG0iqB37eBVJs0imPbIC7ek+zzJonX2RjvuQrthLZHMxLk4SfhC
UF8Kx5dgrinbLrV2PPsuUlLqSTXV/YZd0ZqYwm+EacNBil+M9uZHjZ3yWdfpaeDhAl5Fezu3rdVO
gfiDG79z/dRbmRTpm9zyajSad48ymNEY71CHmWcVM7Y98RhWRzdx8SYospBKiiZiqnDuLxlpqqux
gzdo4yroLVfHGg9G7VubYQYEVqjPanbRks3iu4d8uSkiSgLH8StAY7ww0uSlgBswaJZTqaI1+fc9
LxOo8ElOY/qRdvZOl9rfNpnNXDW46bxPVrqYSc0WzJ8CBex/hKG2AUH7NkRC7csusogLQfjCvHuj
m2o3ETSE8iaErIG7g47l248qgRHF9z6QxO+nWhS/e44bIW3nFpekr4X5DZTAyvGixXYcnnwdBKcy
YGKK/IVxTggs4jtlhbRBhfeWe+0fOdEWJ/Rqu0rgJVIsdE3ql2fL78rTSDhJFg1fxjTdhWovba+K
bQRr+FKMNmimegDBoHx2loaiNhsM2BCZOEL6uBCGAemq9gmT67vy/O/LtjtiaqPYL92nSTqLzowr
3lqwgNPw1tHo7Mt2DG8Z7oX/XtxWfaKBMbbYAlfx5FVPLiRL2MHC3jiMRAC2wTHZ1fmY3xUTZEro
eVvKqt81efZUJCRXrOhfWNSawbRVLfe7SRLIim3OBB9W5+eOVBNfFlR7fXGymsZIqUf4+t9LNpr5
Nl04+hZ3SOwwjZcJbjq8WOWpX17+/en/L/++B1YQM3MfIuw0SzLQxiGBGmWg7NBwEE/Q6vwTXnIQ
2QkZ9rmM4E02kadPkUjQOnmLntRGt2qgcj4mBD5MgcTbWi0f6L8XN+vDE7z24+Taxj7BEnXsuNRV
w4hvFbA0uKRCm8if2VJQ/jB77jSLifQEutTBJYbtIxlHjg3EFniQnfrUWgNGA1XWJxyFmG5QFwcE
1J1neMZkWvdOgXhD3KB4w1GaRL/OcT6uI0wBKIrZszVtYcJJNlAnaJTqEyulM3RG/d8LbGqBep1u
uI/sH+z57TZ1vEVqOzMYH9P5ZMHz2RMFfnHsMUVOaPyeRnx/s4M8ZzDWmnRSbGcfAw8BhqSoTlmT
sU9ApO+aLd+qi/M0Wz9ZQDwryrQMzDtZlAmVjVyAxNnET4KOF54zAxNkddcpioA2u4+mNoadbn8q
IGIPjWO99+h3jaQDCBTtZvHLSjwQVzPva41QaC19/RzPOcoachRT2R6z1NpJFEyMCtZtKU5Jh3Be
UiA48tRoBGjFiJmh3hEcyYw/+DsNlDyzKl8HCbmiZg7KUhLsbAi7vThrzUeTlwEjgMPQd4im6pC9
J9V9QLJQykI4TsB/U4M/j5V9Rzizn1B9eWPB+FyQA26PR3NwHgKVf4kw+pANiTtTiDqiPHgJ71sb
kMVmuBIQ6rgXktkiFfArCB30cwxEMrYWIb4VNUWMgs95ALG0UuFfIrYuvt+eUszNnddBx1vQi7N6
ZQuH2XiYt7ZpIjTtT46c7uM/GEb1kBInu4q65DVOxh+rBL9W4zt1K8fAYxYeatP/NlMHcWr4XVjY
bcxmgE2jgoPqkafad1TQe4UsyHOxE9rVAxmFc53tRlH9eF69g0McHqKWtzCpbhKBQ9RTCHaVx+KC
CI5xMh91uBvcqD/AC/gYTIhJIn7lOiGEngyS1HNe4KzwVNLiXnikovIc2wdh8YWjlf0CDHVHWq8V
ClPQARWiNCo4mApqZaPUirzklFXRk5/XnHBjuDP/2CZvnbO8zct7FSctAdfsW1x+ZuXpX8NwMwLn
KaAnXfHwP9R5nMEu2JMsxAVt8TEANqRtEB8NsLfYbZOd4QV/qzF9iuvwUUnvwGHAc0xzSQ4DXbkS
5QdIgnc9yQ+RflDnnlH6MFp3sIUnmMQ2Q1QhLQa+6mSSIUlm3jGg4L4gFyjK+08r5uLQvcQlkfyw
v3hzaVOngasd7PiL0xgKqyK9gIzRNwOu0J3LIlfRkreP1DU3tP8nnRnPiWGpnZsYTEwrfUYnsZeF
xdXm8KnyAeGShJfHfYQ/pGofEpRDQ2ZcHC79lWU517RKLPbyFJmTZc+0pfiumTzRQZC3R89QtgSl
5A9uGT4bgckjzOwYXIbmPpQVguecEDpqF08x04gjE4AQb1BOenDXcgE6EmBBiKWTeSafBkbgZfoU
3gYTtGVg4dyxmLfKCGmyJj4ayxxAs3BldPz77C4WWi2WWxOQ1/P0khZxu35F5wCTNbj0BrS+EeAN
B/yHFN270eg9+dwMb9pgZYG76Sf/CdXApnQdDN1G9OVVxr4xyFkU1g7UxWFqsMVoUQrMq/ywBI7u
RF1tpcCUmJMP4NnRPUj1wccQgH8EJrBPxiK+YjLQvafgroFJrsnYYVgzP7r5/KO0cYQsh+oQeZ0j
fHBpoPHT/ql17YgEGPNiwqWSjSC4ObzUs/8Zg3eYxLeR470y9RenWoeYP/ylE7RN44ATv1o6fXQa
J6dkAR2yuCN0cGU4SI/J3OUA6FlBJ/O3VwJikkcf/etKhdZvUrB8cSnAjvMIAyG6kPZS1vK55/91
8/9xdWbLcTLpFn0iIiAhgbytAapKQ2mwxhvCsmzmeUp4+rNQx+kTcS5aIblt/XapyPyGvddu3qfo
fYn5vazLkwMRp1vmBqmSvcW/VbwAyQMqaKC/zLiAlY1C3OwE6TfLaZ1wTSQdExgjO/gj1ud4eugp
zKmheUgNhxGx22yqQp0cbdTMk+BPa4/BUeQ9g5GlHbqSYvxHxIgHtd1mpzJ3+Udo56aGRmbP5nyJ
HP3p17xbNNU+gXZ+4C4jGCAH2fQwXcsNyMOBhdrz38r8HAVFQhokN6DDScy8cQhk2dzq2v1XYtDj
BTF2i2R87VTVp4/XKKw5/NTi/8k7S4GRYe04PPmE5GEuAymXY41jYok/2Uv4j5JQMrMuwfEclfs1
7QmbbRP32Ofun+2dR6RDmDBrAzU0fY7YmNF1WVw9HNhubj3MeXtNfTamFYJqsWBKZp8xOFt0JRbq
XRUy/PgyxvihKjYZhL+gfeaH1NcGokjSFIB0frklL6iDdnaRUIi7dfqc5DPAy3fDpuTMOPj2MPSo
uLfvaDvTA9prpvFdfPJH3DrZYA1733JpsSK6HB1kJ9vwYYJt8mJagmsBvEG188Y/cQ+RQfymrQFl
j74Kh3EYKLU5HhNp/y4hu3BBm36Rb377lm3A+mxgawXoWXHKwBOzYb5kTg7wwUWxXFyrO6kVOxbB
UKxVtynNYUYA/WJT0Ym1vdhjG/ZRTcCNc2E5dhgHHHhuKfF+Am4+9tZDw7pm360CG7RV3zDR2NBO
c39g1tJMj63/afBWbwe0+P6vBa+RIWHGErm4QeXqS8Q+eDcteCPcCTdY/uS18ZONaSLNRujdzHYL
9eqtLTovHyWNHK5CDdzxgAGplB4nICKVmiCtuK+pIsc0mp871zwO8fKGoN8+RgneF+S5zUhAXwtF
jrkqaWI1o7+qJBI1tr8yP/mWlsNcjOT7DMS2sWnuqCBvFamoeNlZIhlhnDvPQHTdiBNOeeBXMg/C
3/o8MqI1MFkUyVeTgQ2wczZ7UoQtm6vSrXGk1OfKcG67qgQiBbh4N5b6tnPLk4p5Ry1kvm4siAX2
SDia9z/HygpZV9reJUv/Kp+BTTVbr10ykRspfvtFHxQtXJ88Vq96NR+hYmX5J/J2Zm6GOmU6+87Q
AxQaqZGcDZIBo78F4brzdxNR6LWu2zPRwf6+ir/xAv2pwg7fEcrgFWeIMRWEcZoywGTGfEFg0LHI
0wLT6MKjoywgAXldXdpcPPTPC3KpWdL0t/obcD/lbVu9rL0CWSMBeAkFneO81cNNzA53mO1Tr5qX
dJZfwmjbc2vH2EBWWJtz6T9WLmMwCS9bZNZH1YETmJ0JZ9S0wfile25i92+SFAvmc5TOniNNBm2m
ZifehrOJp8u3uJ4hgWUwU5jvILg8uJkPe52g1ctiWX9Xx1KhsqZHV2s3aJyErZmIyLpb+Dm5Nmiw
ZrisI/QTlAJfRp7fEL/hXcrUJ4IR+Aj50IjNbdjjTo+sQfnW3WQb59jJjDPZZw9pRBflmnFz5M/v
xGbgVddCQhHpk75nCEopoCy4xaM7nT060nzKwqHSadj4axZQ4G/IzivCBHWZk6gKpkl/YfqFEi5b
0HVKvoxel+wHmQhonPPBohAeDOaPmcdSHvRrcmzoSKCil0jKdNLgIwFBF4hYl8c4iQ4sKaaXNTI/
OuhXh7HDS19mxj5dWEejicSvRF+DYBSMpExn73YoKmYE0mTckKfiBuFzdaCYT/d9V94StpcSbEq/
3oLnMRrsK5M71XsKxoMvnbfWjBpmegYCWa4rP38mIDQHPRBTJybFndcATNAxdUwNACiupu95QhVh
uWB6M1BXlGRsbSbg0ZrHlIss8RGbFAlCWLia1jrsS5TKINqfnCl/Lk10qP3qB2kD+LQth1e7+XH6
Z7958ZG+NogEqrJ7KBQR4StUKZJf99VSE8F6Sn0rT29dn6GDrsKhkLdZ0nlhsyJa2Ppmv53+4cvN
ac7IvbP7Z6i3m31A/WXMlxxEVTH4mJzmYnlsbH4+rP/97OfL//db2iKGEdpxLae1jz+Df3F9Htn7
Zz03+tiwkM7FCsARDd1QPHUGkHCPggFZPqhd5zglvIhSsH8YTa3PCXqqzKfZ7CB+5WFadRSmTF+G
XFghlmnjAZh2dt4wUIv3wepMMcIabmTuBH3CUDxt6ofIMI8Jy0ainDiohHLv/EJXLPOH6aBHkkG8
MZzthPjrtEJ0OM6PtW8LbLAOEEQSBT3udd4qWFnIDQHjNKa4sxps9DVlRypfMUu8xFrcZa1z54jp
mboeBrlFdhEqu6qyqBliiBkDAAoD4flBmvV1NNrnnndUB53c6RQdNa5At4/uBKPRfWSgHMbcb+6T
ivUR7qjWtk8mPmTcpfl36j2MXK1BPXhAnW35DKL3D0bbX0UDDGAV89/GnGKQa+pPVIOOGc4iFZDH
9VM8ZdZZxT1L9O1DN0bMgOroY9UB9j8aU2Bce6TtV1/EZ6yFF0jJ90YKGKQZiElACNLWHMITRgXs
exm8k+TOsioQnSq7oKm+n5LhXzHPTmhsK2x1jRfkl5qD7FivCFWUMd/E/nIZYfUgUHpCQMVq0R84
6IFV4/fBHimADbGWTAdSGuP0lznKJ+oMxCg6ey8I/4T587BsCNyenRLBGDnJ9uMtqojrbPbjQ7Ri
aI5q/aFyNgNq1SEa9ZsoN9k91YAb7PYkfHGue5hpK0P1TrZnawsN2bC/jll9j517q9OFTVp/zYfs
VY/rSbTyoY7ufZx7wAjqZ0AHr25sTTw///IxY0VmIyDvS5P1dceO4xOaBpqIdWoOcUYJM207O3i4
FsVslDVfwKkDLA2MPUpozUJ20KTqdpeo9OArNm6VFs/s73GixQzoiOCt7oT0ULrh1pLbfTpz+O7M
KDMuDL/rQ6O+/ASbS6VGIDTRxK8MYNiiGqtNl5pPUeb8bpaoIuBV22dgFyAyU2xtURa6udqQySiU
IlN1F0NajHV+PpVpATy2G6GCRcoLC0uex22UOhhtdfkZqv589vNr6jTHvoLVgk+jFp6+kY28E36T
hi74WJ7XbdiUOPpeGu73zKKUGGZmUON/B1HaaEFbLh0D5v/99Zi0kjCa55BUwmK+kf3SXqzMuYxd
XoWeBbcI2m/fuu+4ueDNiIPwrRcKa6S7iJqQaoMQ7CRwG7AthyyrnmSzvNuF9UsQHMF5y0qOmNUc
E8Tu53uL3KD/q4hvgWjHjZkm3VFLoNt1XUrSi9PmwydsnUSERvITGgini31U4C3oUZpKoNuzSxaN
YrOy5TNTg+qgTjQGfNxMW4Z5D+1j1EcE9tyhDimsa8eEuOL77S0Oxx45/VIbZyKek5NOcvfATumW
HKTZzNYHWw0vVuf25y2LfufOGZlKRgusnifspEHt6dzZYNW4N/GG0n3F5Maj+tskbRjzaU28yAiT
1GPzNNGoZ6gXmIsAYkvi2xVpXWr4cHFBgLbabgLZak4nXesTc5O7KIp9lvykgm84dCQs1pGY7uZS
DcNAJohK03Dw2ddSvF5+PvANm/985my/T2F020O7B6K3ffnz4f9+38+XZq9dfvh12KCMulDZx7vW
iDDwrgSZtN5zUjq4rf87pm1JF77024efX/v58ucz1J+gQhd9/vnK5gL4z2+zf+a8I1ittBRIpLLN
m7N9aDGSXertw8+XFaZtov2AGdXu7MFz08DGBrxNdZ/gB+uge00rA4vFmv/zTZztelTbdzJ9uw7i
UT3PccOma+5L68Le2vzPBy+2XlJ40NuYYqsTdlblQqYgvhx+CT57zEcm9KblzZj7P8Vq1EHk09yu
Sxosmh5fkLHVwSxcY4Kn5vV5teAzsXhhxoPd3QVs7kCdITARiCGDz1+JtkNigdAcHlJXjJeWmsni
0CV+bH1rsvoR/7Jpt0Gife+YrCWrp3/ArPnFxH9XBPXFrnfX9ukDr82rGdMqd/qYFu3dmhM/ZCz8
AU+Wt2luroHr/HUWvHZyWv/kteUfrDV+KJiBOqNKw1GTMek3IhzmYkPTXX7+Hd7QnKd6OLG3/jM0
+sGOoPQ5Ql6yaAkMA3NlLL8zm7e4ba+kheG8Pti46Zk/Llze1rQfknc9EOPAlOM3gkemeh5lVotn
iDKJdW+BKMyTvLXJ/gwaAlEeI5/nrb1Xi6HAHZC9MNqPNig4bgd7GMAc5P7vruy5iwBvzHX3uAjm
pBgXVt69HUEU7e+q6x8Z5PeHjB/mLlmnEKrAJeqQ1Vt+8m6/4nY8MzyYczDJZup1x9j7N4ICugcu
7B+NVYjdmshnDcc1YLf8Sn5KfjE6nDWpKv5we6P7fgQV+dvX5ls7gmAchf6sk9LHHjbed7rpsXuL
5DEpsxD/zh/Y+gBcuxbbekcMnm9/Jy6EDCKKxrD1H431XXgdNLJ1nfZ2Xdx08pmSDsi0pOF1zNIL
Hd9j6Jvb58qkFydYOjkhRQtKeGIhcJniSOLNnn0EqSa5QwO5pt1tE//DQHSwXMEbw54/qy2Osexe
aoWrAfMtoZiZfSr99SPrjJshxhdf1RSac4/QKXVHjAIUiD+L7DiC3Jiw1kQ7uWWz5KRlphve3kFZ
JtS2Ph9uEJsQ970mZ7Wst2ynR1aUQDlVJrBHkaiskNH2uKZg3FAmOelEr9QQf+VRgxYI9ydFDASb
bKJ/nPchYd40CPRJnYdXzjIiOxjumsHHZaghTCz9W2sYNG0lfoeG0eJCZiWqqK3ahis0Y0XcwRpg
0Gshv89rpzwopw6rfvy22245czmzcYBmpiQ7Xhsam54yVFazqoIcfnAzB/jiWDup4snxFHWKIb4G
huNWk9y78rRuYex1XH4kk2mGyl1+6dYoCJUjxLwoTxNx1yEwdXvXgEehJluWo2JgF5ttwM6ehwxi
3qH0KuCqdUQuNqx4jJy4m5KmPc4xcL3BO3EeM4pJs/RkTzzMGHibU5v57P4rwrYcnzGxn9OhyEfD
4QEUVntXTZk8TAm+A5/mbIeiNAVcQgaEkwZCS6wuMd/I7V9s5hlsHpiVWpSxwWCnQZG58c2aEdc6
1lyCQJTwwhSYR4vxb6tORb5t8Pj3YoAwL2a9xle7zCE4ew9NS9emU0TZ8SD+pHb3ZyKDD0gAW6Q0
D0xBPiR06QEbJ9SnR9OZecdCSN4jXT77JExA4UqOZnN2xcogkUA5ImrbQtH1DMwcEiMhu3SOxlOU
1jZXcHquN1Aw0SIC7w67QiIVWBGVtoVqSm6HsiuYsV3hu+OHlf9m2oHLGoM0gaR2TRwinBZf3zk+
Xirta3Wc7snIYwoj+6PXj2+Zb32KpudNsTCM6Jj6VrP856PESZV6m1gI7+ecOdSs7Cev+PY1oVR0
RBONLC473T3KVCFMYjhke+B1xmrjis70G8kaP0bFHRqMbsfIioy+CN9VcjP0gJz1iLqbU5gQst6E
EW3aYPlmD17mW4/+g8QfN6B2fmRsG8yWeK5UhU/bjl9rK2ahbS05O7l94lgYJ0nV2ll2w4kk5HLU
yGpl/5a5RHh4xnuqjOJozMu3LIj+Xtat6w7ddMkCsZUXFYAECy6tMasYF4j+sNBEo2gAcGbvDc97
iJrit52BbSUB+hnuaDha9ddke29t5xIbVDPtMjFNjr8cx0NS1Tuvqmz+zTYcIa36g3Z6oHJMeXfE
icK5KS7I8Km1RPc0mfkV2N+TRPeAvFKZLHpLj31V/bsi2sTRkuksOBs2FAa5NvNeliTaAD5DNNl7
WZBN7aGU+b9kkS/WVOFxmdCXGM1KBoYlQRPMYYeiFpWFTxjTeGub3jMgzuLGycTjNDRXt3fc02wN
9dET9UPVTu/IXMghYoOCH5zFcGMdWJBygYPfCanor6qyjKDyced3M8zQkhRtHxGDFKzpMc3kAbVu
6LFx9G37RY7Em/K4LUbCDiXxLuYI96rPBnqfTxIaLozPo6O0WA6hlUB9Kok1bFYOrWbgudN6877B
kJwsEvukYQ2H4nNOFxM9JZTLbJ6b3bhxGVcBoNOo5odk2TDC43QBzEmMj2QzU2uPN8mFN1yT0Lj2
yr5bYo781bXYbcYtK/wSfVF20SQPRwyF8c56021RTJ+VHZRB2VTDsZG0zy6UxN5Zx3M5WAydq4MA
krN9H/LmmwHAFQzJPULb3J+bEDxuul9n2Fcla80wrZmv0N2azI5AL8aO8Yen3Djl1v1YR6/CtNKD
jT+DhxpdpEkCVKEnFHNHZyBFrCxUfWxRAQFcC3MXtO9SflYLt7rhp8+zLU4daa9cE95pLjXMU409
LPaAOToeWmvCnmDtNuaDkUYnv8dUMOSFPopxXOge2YSxIHjPEsiTTp4hrEMEflMTZ4G0jWll039P
lPI3HYleZkq76hfgoaLK/BU7M/0UOw72DfVwWKfiZhAbLsLL7nXax4eyYdsljfpFkeB5ruYegmst
X1euRubqBqE38Afhbl+jHgouc32UJWuNE9kpcSqL6uDk5hOwWP3s5BCRknV4rVADBZJl9sB3jAzK
4KxpDza6d0hThHJitQujrP3u7CHwpbXsLB+eDZxbtoD6sa0xxvekWzOrURe7Z49h53nG2peq2FuE
zeYAwAKWAfIqgLmMUfu3m6uPSOZ/lnyKGevVv6ZIxbdz8WH6YD9qlFcMzFSyp6eYwjHalIFQGcc6
D02WfQEDRfzf2i8Og0mcrcFAa+csPtlI0j83VrkfDRZ72GISLBJd/SAT5k2t+taqWxEAcEkS63Mg
ZZuqHO7zynISMJZ3WOrk12qm6ibvh9sZnl8A5lScSnTW6+zwQMVI56LCu/WYepazfHcRZQVI0Pd0
r9MZwHiJQg5+FzYaljStvoxe0l1JLJ+pEdpF27cwkhgKeoIdlg/H1vNjGjJ8R5gFvjGvrsduy+au
IibGFgO2wZIIxU3C8TJk4X79j1r7WsTVoz9zoVXoCDDD8uquPDfHzhagGEZuYCFojbwvr6+b0Bs7
jDx99BzxcTe+FSWXOVrhmBQdS18g3MUEztxqVX7A0ojDpde3TBCefWe5DiUx8eBnNY+Lf7+YjWS4
bD4Ng6OCnrrowtSHc6wAmNAB2vdrpvaZqG5mx32KnFgSQkBudr3YvNJefLP0/KVVI3EQAssAUgeJ
CDLtSpIWXgyDI89xwd1vB2jJvmU2QV4qgfA9X+hf45pc+l9wM+KTTZI5e64KmUTRcHSCBWp1hU05
jXlJubFBYS2nwvW/4UNkN4bNnNMVaDUK1CesjOReIBtEcmVuJSTVd+/Cpp9WqGyyt4PGc14aRl92
sxh74bETEaP8UoQfkoXdnY3e3Fe6YOPG4G8373kuoMwocVegYQgoALp6zO6arknx48DIcFjeBq7U
bL/xpmdEBv8i1GxfOd9C2eW7UxNY4+b8NZrcPxv4MqfywzUc4BCowUazA+BuPPSl/5GVg3oWlsBO
nnUPk9dNl9Lv6uvss9ZhYE4EV/HlEd25W7cYqJL9ACMvyKaGysswXTgj6qxsTyMCRKKxjeLZNfR+
XsBrAsnhswrso1ekH/MSjw/gtMkIOCEUgXiTYA5LMMmUk/Aug94GBIMJSMOAnmwuPWyXdIONPvkY
rjb0YMErnL8VBreCIgs7FPLGQ9gMA842T83tnCtsDf3MBgBx6i51SIYk8rUKlsl1kHbNjzA0TeIR
Euysnr+cajiGbSGgHGm8b7HctjQQAg6bXcltcozoTl1CmhrJh0ZDSIY11b4BNVxlrKccjKWeOy/0
I5To0ldoskhXcYzpth/pMs0eHjop1fmuxMSN5PSJ30NV4Lhv5O0QzYjTr+40q6CIq3NrsCMwVLum
2FgEDpxmuJT7GiProR/+0sY3oKyzfbn2klzrEmM10HjJ2yQsSoyMHqjrIVEGeHWkCcM8BHXUk5ZQ
j3vFCwvRiFjKKLlr3OxCfC5m59QhG2LGUznll65VAD1hnPLXQ2jRFyQOuNOkOFWK6cSOGS1EXpx0
xypT0gNXC6lnFg6AXZIbxskDlan88j6erBMFlxkaJaih1iwvEy4wfyWn3kn3dB/rWdrJjWFAUaMH
gMMcRScQhLekYj/CPf5q3DYjHwna3dA2N2ySFuHKc89qsmyiR1TqaWCZKE1GxU8t6hFG66I7VYyG
gyg1OA5V8dL35ri3UpfBYz5zZdYbOcfG4YQdEKfnyZx8poUSfpwVkwkAipD6r0MFrB41RppDOk5f
lqqg47qOjUEnX/NQdc1r3Q4q6LxJ7gSLKYWS0hPX0kkZl6adgg8f/1Hd/N6zxp3gzlK9RK/jgnkg
ds1fkwnaYdR6A2HqJbRgdhgZQzyxHd1kc74u2RPhUCxSGT4wEEB7p4YrM318BoOFRm2tHjVDlJvR
+hWvSU3iyMxA3noBndId0o3mbVgWI0yC1OHA+a+xg590WPWVwj3fNxP8uhkacWUu595wTmnTviaR
/nYxKBSJAfAbc/viMN6cNeCiPP89zRaZcibZxbbZksoWQVsusFWk6BgIJMPMnrXe2esl0tyC5YqB
9i92HteSXXbNXkrBHmGhwzEAqONT238jH3RGGv/K0uZdDbwSVW5exbpld/JTpIZpnqVfstlEyb/T
RvyXoK/rfLQWsZwJAFIBWuWXrrLyE+PhBOqGH9QIH46QP45RiSrOBPIb1DD7MROcYTqsAdbYz9bK
H1khH7zUk3tf84RZpcRMUfsP3UT8FREbt83CTlR7C4xMDgL+b31oUgOfIGqtI0kvKFfphyAGciR4
G5IHTZGw2acX/5aOBEfb2/r2CUHjFAd1idh/VoSgtRWVN/8IrovqyAzD3hM59mrMzPCMrASJxQJJ
T+54cVhtkTsFJVxuN1NapjjVsgdMq6QO6uipbLOzbkvqXmTEHc9LPswg/K1SbajkCEGqE1LrNglr
3TU+QBbsQuS8XxX4w2Nt3Hq1g50sXiwCPRBUlurezsjSdhaZHjrWHZwINhGp0tglooyPqPwJdYo5
JJZ8DhYGZLM0M5xi7LzLrptPa0LNR/+xjjyoLoRy5MU3qPfuRpnkB1Wxg7YRSneCxE7CVe90fdem
xniIK+4N1wUF0Pfbsn+5H43iG0YdoADk6o7x2IjpkyR0I5i4T4lLan+UOH1KJsBEdFofl+0haW43
kWHMGTr7ENjc3H3L3fhLDQinotb7jS4RTrjDCi5PLLXr6V/p2tnu0Y+l+UqoMofDSj1tzMMtWrVN
bY3VPNverB79U6MIOLDYH08AUeptr7rIPg6qSd2RZjucDJ3j2F0/0N5B/wHpx1wgxgA5xkEf6fIm
TvI7ZJGEnNnteJwa9U6h4p50lJJhKd4jNs4ZJWHQOoQxac3dScDTgnJZm1CgR8k7cKmIcTMYzaXU
OrriynXogHB//8HGja3VQDCmOIDoVSPU4dx/jv6zVkUcYC4DfRDBD6QjgTxYwhbapvl5JR4c1aF1
YZwegpA5YG9hEcXqZdfPQ7zrivhJljq7ZnSFiVzg8Ov1vdzmY85EfkKFRn2ju/CckwR/Ghr3vl3m
OzgD1t5AyJD6Hrtze8MXROjM4Zix/zaOmFppASVLJhufJTFH8L0KyAYmsekdbnc8Vjk2x3IJE8yq
S3lcR0Jj+i3IqRZLQlh5Q1gMo02gRz6ktjuN4n5XjiOUKgDnhx7KbONuDJX2V7kCWxFD8a+T3RvO
9nPmMi3pssTYw5Y+FlqbCCGXt9nm/PId+ww56CsB2qlSxG/YWws5Q/skkDFjLHfPu+5lHN3vHmvU
gUHkcZYA0gurZKzjC2vfzNx8NPqxiTY7k/AD7VjTURd+irQBzhP97gv6P/iVclvxeOrgGGVxLu1P
4MMPNcVOEDfR73flSmAyVdLeahxp9QYAb7L0UiBBQkHxKFr/Jc31ezIhdsR1J3ddM6NhkMwVMymf
LHtm9GRsq3NmAW1NW5szENkbpYfgaZZxOEskjiJrZUhGzC8ePEpbghaaCIFJlpZX275xt7gEaYwi
1PHKEZof7ILYYM0aDhauj9Jh7MN6LR4ZmmL/Qdrwo1BHz0fxIUFUFJZBNS5EfKMXLffxTBSB6Odb
s5TjmYlUpNspWBIKTU/sJwjXR0aLd0lOuzGzMPRSBkUdg9xTUg5IRQ37g8p3vSmaz77Yys21mo5O
/hjXTKIy/UhCm8/bTaLVMH9jRP7GhPxWpkxb6NdRLC3p2whc8BR704m4hXgf+at7YeC4G+zuZGqr
uCfXLbB8TfvlNA9xTBs+Y4Y9QIN1j6Uom0M6Ld7Bkt4N/+tPkRj1aW1xWqqEjKypelo2YL6TGAYo
TjQmCI7CGKPLLrE54vt4+ioq6sOBCK8yxuZoO67cVAMX30G5B7+VBbJ5SDujCSapvwX0rTZhBEcq
3gLMg9p+7VHTEiGXnSdigXBcHDoHB3jhz4rnlSmgQjFtY1+e2Bnt53+lQdc9ghe2eT7ouNShn0ve
lgars/7SQxHhfUwggG82rwVbSy6kyT1uDAyOnE3YWKQwCr8k4utffg7CQjovfdWXJ9uU/3ITd7zE
468tjIjk4J2JI7fjmJFPEr2SOsoOCcc5GrNzNnZinxngpSzfWs7MH8lS0mfXoc+NIJccvQXCew94
2fCVeypMxbKaQWVmoidye7RvRoFGr2ZPhGkpCjAFvCSe+aFK7482/buutR+sdf7tFjlIfWxxNIXW
X0tQ1MEwYMPrYPlp77UHtLQZIKgZDY6Phid0ysAUtvgCgSBfeq6qwAUzsTO5Caq8YL6Wp1EIpOg9
MZ2nuIcJZ+o4mFgNyRE8hxUBP2Jg7B+tHotldCVOlhWIgyC+N7u7OPU+bRDdMFjklQyob3xtt4Ra
P5rsgoNmYbvnz+Jm5F3COmWtd0vBjHShN3VaLP5Ox9YKqzWJwmfIcOmuVlQ5iK08hyVwLajgqn5m
fkQxqYwuOpG7BMw4+t35JBF5i/6LjKg9olnbm1N/FiKvSSMbm12iJX9BzLrhGDfZNU6sr6XkIZX1
+jux2FZGxXC2Fta7FqN0/O3LhMGFz34+lNQ1F6RAqOgrTjE06mahIcIghPR0aJgFxmmWUYfJU8HC
rOauTK/MFPzQbxiTWQ3bcWLDln3RtjqMjOU6NZyaJJR4p7QzvyyupdCsIUL0fXdF5J2Rqi3swJs7
VoUxw0B3LP0tMMw5xY2L4HfiBElqePvcBfiyluSKNvpBEqeM9gE2Xuv7QbXi75Ja1yGq1N+5a9ph
jcJV4JlMRl7VZfBCFt6/LYVMKPNnkghcYEyyXb6tsQRaU9nfmS6utKA3BvrQnddl+oYYi/Y82+Wb
0a3WxXS4XlAfvSCeVHtmwrA7ky69z7G+tAPIEKmX5cn4qB07PhjmIk465dW7ceA+HoaS2OJ0aO5S
fl5B267lsVUlxBzMVklZ3WdFmNhALlVDa2gJxzhKJc/mkD4pYyR2YzNFgYCg21jrf0nG37aq9b5y
p/zYVVe85E8686NDI95kvUAIjJv7WCGzkDYM06kW32XRWfvEJ7Hc5qkzRiUP7cDZ0YnC2uXWEhJu
6NuYUwHc4GthYtu28afwnG82iLB1SkrpxsjCNuF1UxshwLJR3glhPQhJBmcpXFI2hj/Qetfjgn9q
nhERCLN9ImNE08Ij2Vy08QXCI2W5k8EKbUV220jkQvBsjiw6CUErTGPP603xQYge6yuLFbabJrfg
2pB1A3pfM8zY0wjwY3KZQ+OTBFlgxqd8SO+70Xvum2jDDoEl8dn9pF0dVIP14esWei5AK0wr/o4l
WxmqOiGwIOZNNy4tI8IyO/VtIq44gNNJutct6AAynXuybSqhvDwvfnRrVpXkXcfjZ5oZ+BPfuUrk
zNR5yCnOzJ9AX3ornHoEpnu0dE/9yP5u+5HB4l9J3KZVQioA/jHT95gp15rhNEVkzwjMUUTDsVYc
sgNWDNbUP1mt0VvZWad8ad8zlh4rohlUrsVRdnBBZof9PvKHHZN9hsoG3Yau/LMHO9qtEUbJeT5O
g7leGddv/oqxeUGY/Nml9jkFj//kOPZd21XvaKWSfcQwGPEsQZwtPfFRInQT+n1cB/+E1w3oYIZA
udaUmzFhz8J4IsrKfFgoVpSUTYCB7ssWOeRAgBsXCIvOHm0RPofEusJO+Tfdm3afHtlc8uhgXwBD
aaJ4A/AC7AiOGi8aVg3E/DxorSSAunNDWQqkbGzmubKefdvB9W4dXIXlNLIKBJtrnoWy67wAQCAK
pqpmbT+33p3YdP/25EB9m6KK91D6dwZFQAPgEBZXpQvRT6SD4kRHv24bzO1YGA+dOtUEM9C5GefB
TcjovLqbCp2XRQz6Ry4NJkeB9pBVceljhwus1DddbW2qvXxvJTAfzH44wdvVBzh0pGxkIHaFDQbV
b92nCYBajzz5RNAb2iIiUDDR05GRrEC+GydsnXYcCPYYaNdOaPjsPdqob9vFysAapQtdm/Cy2f0U
aV8GKzCSg2iteyZW6pgG84DRiQBzcF5uA0QZBTHkmttxYJUaE+l3wMzwgTCd/9gyEqW7sTM5r/22
JL5Fa5vhUQgWD1wW99vJqCIK4mE5xfx0w44VU63XcEiqKCSw9pSMEUokd20PSB9O2DiemacuNGAg
ynEg4ASY6R5YbuzmgfUsz+wjqZslAQMMLGY3u3Z+LvY9UcgMHZiHkYMqg9ixcQy03IMOw3mcSp/Y
UGHSl/VngkCTyimY2a4zj/jnuikkv9l9Ns3xr5a0yLVGbWU8MeuE7dYkr3BYqFkr732BV3hYtzWn
l7eUytQigd3gyF9Zi4YmSRQETd/QfVVnNbu3WwQBlY0LH80/mosSlwiz9s5u6ntqIAJVcIDtzf+h
7cyWIke2Nf0qZXnd2keDa2o7tS8ggpgJICCBvJGRQGqeZz19f/LISrKyquuctu42w2Ry9yXFQEhy
X+sf2vRFL+G2VzZWnL3eb7Wsf9QPyGN0K+SjKfLFQLeFjXi8OxwS2GlLRCYU2Ax4mhYJhnaAcQyk
gC8n0JlM/9FbmqbsTjWFtxov1dQKF+3A5BmZE3vbT7DVcJa+isy3AfkNxDXgx6geABfqzJdp3W/t
mrS3aVo2+UkVaDFsC1gJiuFH91mi34/Q4bGPjzdK7HEJ6eprPBoAnddDMx4irBIus2iGF7okqlIE
ygyLHEkBTaIt0EFL1OEdtxbcTSgd+ExdSDdMPVoQar9MWi5LX9MvElasSsYqfdISZWErPWACbiZa
DAfVuOpEdJgSrnbg5zxoiumzhk9o1seIdxv9toq5Vdi6+Mz9zb8ManVpZx5imdmppLaKlnUFKLoS
iGFyHx/d5KlH/3IR+wdXs15dFXlAkY8L0+yOLPhLXHH4eU6dvUjd/LNu4p/nKCoVAZ1ke9CgoVdh
Kyj0euG7IOq48d1VlQtYHl24nERBHGIpBd2CxZljHtuOT1c0JK3KpqICm133HvwbljSI8yAY1Ua4
LFv5UiWxA4JPxbBiibwHVrSo0DSgNio/AjDsAKCsQh7u3Yy1tZjpG8qbWSohEuntGxPGxdjADR9J
1i/Q+1/r2/lzJomOEk7y2UAz9MKd5d/TALxyXD2CpGRtnYevOoglrc5f4TVcoS3g4+YS7NvaMxcT
0iyVNu3rrjI3FJynHj8zDIX1EeN3GAqbHPKsAVrkKij5Rkh5nhCv1JZhj/6I49fHQTFeDSSJ0XZJ
XrUEwYXQyp5mqKorBFdjbZL2B1apix68QNVidObBpnCRm7zyTRIEIV7H6J1z0wli1Vo0HagfRUu+
ZhHVl96zFW6olOV6lxUS+lOstWwXnn4O/u3Tb//x7//8j9fhf/rvOTLZo59n9b//k/ZrXoxV6AfN
L81/H8JXoC/5t0Ye9iPszwf9+z5P+fvHkP/tiea38+O8vPz3t7d4aV7+1FhmDXe02/a9Gu/eUZJv
5Hvgg8yR/93B397lWe7H4v33T695mzXz2fwwzz59H9q8/f7J0OUXdf6e5tN/H7t+STnsonqBS/Nr
/PtL3fz+STHEv2xHUPszbNtyTFPYn37r3+WQbfzLpYclrGW7lmObn35DP78Jfv9k/ku3AIK5tmqY
umbrDkN13s5DqIf8yzZVE9UOocOUcXX90x8f/E//wY//6G8Zhuc5TkL17580Vfv0W3H+T8+fDLsd
x7BsC38gPIoc1dAF468vd+jIzOH/Q6C/3Sc6N9qJks6loSGPp/HGoMPl4XOjwXunePpVU6N0UQ2+
jnVW6R27MOb2PA+wGL4DReLcFz4YqbQqhkXboTaIKYDxMEWwfEIqASi7qMaD6JV0K0e1ztLPo1kK
qkv9Eey16GYWuFe4BZYHaWp2t4bedLcOoBsQYD4A0blPDhSAgi7SAYHUtoWODZgeBEZuTW+g5y5H
RM6pRMyKAD/taqk/91a1s00hyOhrE4ngC00AOcpYt3HP9jWwVNF7F5KBn6LmFo0scPM4X7TgcxBX
C+5Y4SjPhsqNTQ2j/GROIQCZUhkhJAzNJo1ranVmkFxbk1svnT71TiP1EwhPQfwFCNEQDYAVHOtV
DSdEaerzThDRg9LNTYw5ixzK+3y8EAlq31RYZzyH3tdHw0vqY2Fkt03dddtw7ur7nqe2YxTnPhkh
Y+Xoj1jZP3R2v/rpp/79B/XzD8j6m98Pv0FV03Wc3Qwhfvn9IN/oDCYYiQtsWoz4EHjx1h0QBJAb
Zi/ljopbCetr7kRS6eeRX/o+jmtBJoA3/4oKT/mgBygrYbqB+pOZtw+g10Av4uiym0atfaDeCmOz
1bOtHIWkLi61oUg2cjQIDIQM2kNftGCGNTgsra8+jBh8ai1AWMRMaCFCO45dfB7zbesmTHvjKCP9
ojjFiOIdY2fGrOTGzTTpD2gKBV/bMVAvoiZubsha5PuxsGtEg+vgaw2qCYKS9hwUSA9PdlpuGhCO
+3/+4k3jzxeuYIKBwo7NDYILGKKa+ucLN7HGrg4wS1wY1BI3TlYFBxv9xfMmTXC8qTJMXRyblVBf
vA8DV0sBUPM+hSKFhtJg7MBIDHsvXheBytWlJs5BCWoKNW012AfZnsU5QnSy9i7X/tq2O6UCY+Ze
T26PU8l8Fac5iA130PLl5ANyzCxkjidUXk9daQQnRLxJujkLv0yZQGJkhhlKAkNtCCLM5iecBDqt
LReiIs+EfpJ/cOaPEPQjag1AeKOqtEA/+cx+p3780mTTqYdee5L9XmA//fN3quumya395/uhsC3b
cA0WQJbtoEo/3/p/vh/6Zq3lRhSWSxi83kuXl+1Xx0xt5piWgJXSVTvEDMRSUav+sRnMa9RPk7e0
yp+hJPQPogjEFZMmf6s1Zn2TIaB5KSMM49KPigmbBa+7LFDzO6Iup271QIcWBLT4c6Rap8q3krfe
6k4+bgufIySBrwqr07eu1wxHZUJziKTW8KqjjDq/auP6ySX3kvYGCpqyyfXmtc36HkRj6R51ygaL
QdPHU6thJDzkjfaI8V56UbM4+zqRLUEuLfSBVADs67uc+pnGrMapim8DNiBto7Uv/QynnaoqeEQc
c2Q2l/inwBLZUifheBz0qVhh6JPu1SoRmwk2wCZwU3Xf9o53FWSKc3Sq1OLBglC/4ubiCu+E7p4s
TL1JBn6ashnaaGlrg3Ow3aC/l11IB5PkFNWdgWzMfUXh5kKkpbmTgy0mc2jQdOIqHp2tUeYq6VEt
u+ETmMsWAfJLzB1hT2bcFVMnaq+12SJEhqgh6QwZQoY1+ClkxIz5xmvBmVF8H0hdk2eP4gckNPQH
1Dc+GqDYSFlHD6jhGvOIbNSJp59iEoFxcBDosEXzTmUZ7DQGWjH5iAuksW9kz/9pTA7Fh+wVduwx
KYdLN2zEurApaeM5puN9U6RL8JLafWt4AnUZ8E1yVGAvfPTTeidbclNm70xhk5OYw8l7vWSJBxB7
Ppc8ddViwOfabYiI7GQ/z8qSTh6rj7HdK5vMab2Z3+08W9p4H3ildlcKZzqEKQ4aUZ9ACDQzk6x2
X16Pem7fckd5rufzVCR2Fq6qjtvU943PcdosZP8URUx+kVZcqV07PqIihCXdKhcOUJXBXxlmxQ4S
JTXTKrnzD0OmDP7nw/8aEzeYTF7YII5/fpm/xv31rfwS8395OJ/WQbHZ9EPI1fjUe76v3QGXcFYK
RJgN/0mXunsBxD2KjNchRhjDs97GPpgQH1HVc6go1O+haZl8hPpta/90ViXSnZUMLbzCu5GhfvzT
Wf/uDchQ+QYUD9WuP70BHnHmFUzY6lKpEu3WqUGwhZ75WcdxcZ+X9QjqnabTVcM6RF9i4dkgN/oY
4zqv7PSVHNUpel5MqTXt5KhlWHdx39U3cjDp4LKk4WfsIPMDMO3r0GxWVqnim6HV4bbyAuUYm6K6
ty0KvCPqWpshS+p7pYzSVSASDYo/oxRH/cMQpK8sVqt72VUhwGgK5STD447KSqCqzV6OaRZq7Xav
iys5CljS3hgdnB85ioGRejP1NQtYXilB8nohKKus3XiPm3j32CUp9t26X13I5pgq9QpPZiog82jf
YxfeYuayk81wJG8PY+kUqsLB30EcvFHpoA2FFfw/cgEyqvVNfwmjDoXreRQe9quGQTwyG13/mdf1
mjo+AMhEGguBgpVj5fUGkQcfu4ByLuQF9Rse7GHC/zqMLSw0nSi80dU82pohn9IgEw+fJP86ZUP9
1pfmVhmE9sQ8Kl4GbdPtWZMi25loKhy/wXk2kdPuAI2/GbMmtE927T6eX9drpgZTLHMvzA46a+MY
SxfFxzsIJsMlyGfzEScy+FiNpqFOlK6Uvhr53jG4T4X3rUmn2zKJxBccD6G6uDZs30zpUXEzypsG
dN1q4r68N12WFXoOL5hyfHjdD1ir+bhA4CnnJIcK1jAMLMTh1apTjxaVGDBqPE+9AUvSHnfVtxpG
n+fk2K/F5rgz1ThBlE53L3LE0k5VpVhL17Kqla6Fx7NYYVvVR6HsMajPbmSP3LSjBnMgw7P9YwAl
nPpozeufqxZ+94OlasEDqnUzAta5lV25Mj6O7phdQzwLHnTTkQ6iwEXnpmFZN1Mawp+IsvswNMVe
76K3oDTSezF3iYr/tq3cyR53RPM/MyZnK8PTvG2vRgM7GAVWxbqc+Vi2Z+V3HtwNtbkrSiRQWH+o
67wbQUHOTTnQx9hVBAZlRdkHpo7Sl92LGESWc2/Dbtk1Q77P/bg51jNnWW78MlkHam4x6R9cj+p1
1DvYLQln29ZvRavm15WRJVj/AtyUTT0ucxzj2KDxT12JjHm7ofYBYt1kiqAWTXmsq2o8VdOwtbt0
emLmmq3zFiUPyPvjk+v2b0BW8m3gTvxDkuL7xkYzMnCz5DLytHiCRaHjNgzJ+BYOYHndA4GTLbvS
qtv+j66kKc116wPOOL+5JZWb5LqwWOgtSPgvYwUErnyhaH417DmZHkVeg/f8hDdA4WcTgk6KuynK
/s5jRXze1D6GqqhTxdiNgmS8LCsYSmqdOOspbb/HaKbFkzwXR3kYrpnjHmbJnVOCqPfg7qrKXRVR
PvGmmZzvDOMTGizKskGJYiWbPdMI00Hdwm76iRKF4+1wwUOViofyootGC8VMJ1F2cuTXtuz0ERhm
sRxc9/iabT38JA55oaokm5ThHolpbBwQHn3lSwAgLMS3EQ1ojWzFc8M/AoHcKb9FYrRbfRxeR5g8
dn493kd2CmOC5OgrdrqXlsjFN3fKfzp8ULP8dgAXukKyetyaVe2uAaLs4Xnpq9Cv2p2iMO0dc2hS
o+vk13h2G8vCTps7l8QIrih+9CiTuPBZq6/BFOyVKkQDBqPkHm8CdhqoVrk1vpoltxVUX5+cDNic
G6j1KUog2FP9i4+dENrKqmJr5Wbh51Qd9GXRFuOXHF1C0ZgBBKG+gpyP9bcbpNPf9cv4REPEeI63
ch4/8jzk4X89z/n8TsCLF3W4Qcpm5+cqTD8A6KGFuciFHmo3bmtrXxDaBvagxBNZtsldVJ1RHiFW
2CtNYdIrCk3dId0K7MrKs5vIx9MxGFv1IVS87iJEbPNl8u1dlAf4BJBw3DWtm+/sjExLPWTFY0Y2
50rBmIivn2bUdlgXCmXcA94uHoWF8dvguycv8NK7tu12kOLzRx+VXXI86UziVdCjcszPAIINWDhk
uVlQm5/NAJ8QDMd75E1pWjETlLwqpr1semmz9+Hv3Fo9OV0BI3oOaru+vVGt5i6ZTyg6Vd3J87Ou
3ZdjplPxGGr+WVmF7lnlHUtcOS8DSo+vFOcWhkjt548IlBi8I3jqnyJ4ogz3vT7eF+YskpBo00tS
QzLpp8G6DQ1T27GAYH46D2TINgNRbJ6GIWlWqs8EjK+ge2w1lJPmgAkvuQXC5OUefGZwK0+p1W13
ZWUpFcVZ1lbgDHgxFT6Pph/PilZDhqGv9QdNKyntyDilmV1FcHpeI1eZok/Eg0XGNZp4kBHnrnnw
45wfA5mLtmP1R+xHfzh1J336EmcN8ku4ONmKr7zjkn3KDct/cnIepiWA1mstFN4G1elplU6Ffesn
iOdHfm2tUnLy6rdQg2HXCx8DOMiJh3KozFOdcb9p7aLYyKbRxg1SaHjRK7kiTrLPgwMMnS2Z0mEB
uRtFJS/Eg8hOzWe5h42C+L4XlcldyyTkgoxcvJ8LLxEWEdt8boHSifdNS0VKcyJAcTJEjsiNM6Hi
Ab0AoiqoDIpNhrpPtFLbewJFTiNrN7LrPDj310rkrxr5PANtgkQEP8wyw6Sq5dI2ACHyqBroQ/3z
MhSNewv0uLnTffS/i75y1mk7NHcg9tO77kkOyU1d8N+zhsLnVm4ryKyAjMWh3AJlCXSqDIzxKa0b
wNFDy0UzNycUUFKnVz+zJlolLSVPZhl9cAnzKECdxwa5C22l21rYX6GYAaXbLD43kXgPyDxdq3aV
X4/zRu5RPQrXpl3dBKVtWvlFbd4DTq02RRGcuqFKVRgnOb828E3XbiecY8xELcAajJdqIveooNkA
JK7iw6LRaQ4xFmzzSrlDSuXKi+ALyYXzx+q5VqBr1IpykF1FUK/PPxCMj70bLL+M83r5vDTOQuDB
rZbsLFvdg2ap7prS5gmnRHuKS8ajaeYuYAA9IR9aGI8uMqcLUDL2Ro9b52TUEZLVHW9VAza/rETX
oO4yt9VWIHDflw1KXipP4aYozwLSCXiCQxMoy58uMrfATFoDzXZlq5N7PL/dztCthel6xrKK4Qfr
gao/yGZsQ0P7aMpRzfUN8o9oz3cW1FZv8nZtDeS1yWvKxXNT9jXaxBP3oy075cbkAU3WcxUoJaTh
BmTAIYlQFsMqGHSSGUK9SkKAQir2YUoahFdThhuWYJ2+m7QJBrMwA0rQSpxf2wNF5jqE3VaADNnA
EiU3gyHM0aTIcAn+ZXixQVEWXOlv8Hqji8Tvm3tKVDYqrRqyzBSOUDyt621qB/62gY2B+aw+foE1
QfVZM9YJllYI0A1MYRZMlhGGBX+7z+cnYqUrzj3FKHQJQ2ry9VRaq7pBTB50lLIMhxvQ6WJJfR2K
nNYxFRem0h9I98yzcpSRLsv2JiL9fNf4+qFL+vGppNa5sjqk1cI2HJ+8Iv0GOMI7FmY6LmJjrqBB
9TgMWTAcUM4dDkVXNVc9dDhKWzTJAPfYBKMMwJSXzmAYeS1MbgA2pGm25K4Q70XZcP+Qu5RA7bVL
drqYB2SX3IyJF+/ToppNXXLce1HGxWmlTJOVUiu3A1mlz3aF+a/W6AJaneiPJqk/piDUfx3g0loT
vSU5RuB26iQ3MA2zreL0WNAXhvKA0NtnGTGfi4v7sxaiGwDU1kEzguRbbif2WxKijl97yhdydwpl
a9Rvir7HlA8sJ4w75AVn11c8cuBEojB8kht1CpeJz2JBtqzEyRaJq/LYsjPz1FhkscjWIG4f3QW6
47xBt0cexyleJ60bcVAo0vuwxwYKD0p7j8umBX+Vr1PplfFWUTFnRWg4/lJ73SGrHAtjqKhceAC0
LwVYnH3J5OORJCpCY+Q8y0oMRwQk31w8Ph6jMXVWcd7BfZijhkl7TR37udVQi+lFBxcQAQft8tc2
5ljachi5xpe2gkOobKMIc0c2zzyOWtFumHe0yELwGggfeJgHd+iIzM0gRSY/GfxTZSTWLfIMR90q
xeMvBwVh6F3WwCI+DkphoJyQpjQ/DoqaCimqtlo35ZQHcEHRsdeRwsjzFh7UEFo72QWVuPg+KtsI
OZvrIRIHK9f1KxfAGGuIsLmTmzJCaMsJq3BH/qS+i4E/HCeyAXIwzVoWZX43glUbw1WtZ/0zVBc5
f6SObF+NhemtGt3snjvQkvO0UnbbsBz+Jtqcu9PZ2xmuzLjmGxTXuoq2sjU02hKhLdMm/1ZNqDgp
l3J0tM0AtBzCOrgqWizfrnym4M8mSqeGiOv7ySmSQxMbsJGisXy2QnDpHU8vZPkG/4G60Com9/Fc
AlRaQYl8yIcI4WCArJdy3mj4en812D5ApXl2OZiJAmISyolsNrG5srsgOdlJ4d256bA+z0E75q+j
7dzUzA1JQybFXky5uM/wc4M+pD3jdVxdVZrjr/W52SIogueM9ZjpcbJNxtmaOggJm6wvFrG3rivA
4vizPugcb5kCx1XbivbZ+QLyPcSzFCVoNtTYEe3QjWLDvzO6lJfXMJXGSZz3ZYcMV00S2T3wq1/D
vYqEsH4ph2S4majHLu4fEq0V63aui2jUhA9tHKH+1SI5MApEH+tBF+uoisLTMJA/GnzIw3K0n0d1
r8OKb1rKhT++GxSVTO46cuHvZ5ioCcw+ZYpARoAcv4kNb7qWrbGfUoQka4MHkcdSoJ6ACfb4FLb4
DiwVb344JUpR73BDum1ThRLluS/M942vZnvZZ/XaeNNaUCQiD3y80O6CDrmxToP9LwYNWW5EwxBi
wV5VZWY2Jyb7jYO14kVDnS2FdVKAYewUsZHDUy3iY0Py9Dw6TSgdFjgkYXxmoKdhzk+QnzbWNBys
9oshIrQn5rHcKoZzQPpjL3F/ChDRu+kb49bN43E3l0J2AIrGnesamFxq4YtsffT/0jSLBm9T2Rkm
1lFFqmOr+Tv0u5Qjdy9xU8+bksIqGsZdsUGt3VdmeXG+kc7CUf7crqd2m7F2TFpf3MiNPJgzwccO
ga8FyS1lTeT+ef4zU+uQ9iCZuB79Mr9xPQehKd1BgVaLH+RKehgfUUCI3uOaF1aBuxzTmfhBkSQE
dx1yITIFX6BwHwB5Ku0nH2Dz3I1UXrcJ0YlcKl1fPqtF/toouXczuCgYy6PNqG8uvETzbiIVCqYQ
eUY6KhfLKMzaPbJb9g7YYHwFrLW5z2bUYazb7XsGG7VVzJOji1vNTCZUAnAfWVomIGp7CNyaaewI
NlQJ7gbMxEwSxBWkByVaFx4PqheQhBmz9v2UOOq+ND0S1JFzb0Bv2ieTPkGdI+24T91iFjqdd7GR
cFYJ0u2y9ZfR+TRTg9Ybkjom4C734fz7EqHnXjpdmX7/vYFPt5y4vpO/xVHxh1WmYhxcyZ9qqTbP
Jfk/EkC1duenHqSM3n4g75KQ8RPlFeK7/q1qdNYuKrJbNUMtHym3yj064h7LacZkF3hXhKgN46C4
rU/GhIOyEE0qg1/6RvYhD+vf6iGyGUxAEUGeQ+RA386lJ5O52PlUVjnU63qw8fucY+SmDKpvSudW
G6qWEWpjKgIMehT563qMzKOnKqHNlMgEDNj61+cY3PL0rdCc23OTWY04VpFQ8S8CycntFjQumnwL
SGjRwmtaMI78mPrtWMK36R3/EBsjkLF5z4qnHEXSeXTKZmv1EPboR8y5/XfDMgbQZHAwcvHg2U29
bkRbXjkqTpjy2m5RKRzPu7KNolZ55f0Ylhf8x/UvQyJOlWK0uYrRhd2R1ysKCptNucPSCfyB3P21
HRu558w+rOUuLFbRoFjbCOwbtDc/XaYjmfPesBznwqjC7gp/TViy8xrJNnsW8hVg2srsq0MrY8w5
JgjAmcuYc01xrkzOcaNhVQcgHfp2aCYosKAZriqkw5ZTCMAjLMngnzsBINfYXtX9pXxO5OgZVJ3p
gZvkqQF3B+hojBu4bAqcbQwq2LuPCyFvBxv5Eh8A+HwByYHzVVQzk7kSZZrNaypnbwc2UNO5qN62
4VfGshuyRApL+sbyIfrzDLdd4O1ygoWnEpRxpFa2cmKl2AoI5dE8maCCbzH5O8mpHkzihV7bCTVr
T7mSSwtAAujaiucKiBPJKrojNZ6+FO2qShvzOS01c+VGzkUDmu5aplkNB8sDC+vItUzvmliUzvRH
s75q4RgAwNY8mPxBjH+ezCQDTvd3XVivz2teZCbOTTmIBAoUikFrNnXVveXj0H/zT0nqi2+tprxY
qA4/WizbF62SFsdIgXAIMSnYdOh0XmvOgKF7KezPeBAsO0QNNznSRjjpcUtCNgsOwJx9iFlE7JPc
5+YkNOyHUV2QJVUHltcVdP2MtCUV1ry2jW2vVuTQ5mZUes4x1TBJmYuxsiKb11+BDeUnOT428QsT
m+5cns1CqEHloJrnym9K7r7NWNfIPJhgTRY0SfJSd7a9aPMUnbgE8rzCcuucKZttwBB4/C8iwjmi
cgFzyHO0RaRc2yn6ED9e5b+OCKZkWeqYN4FyAOxDvviy0zXnSbFSFGMMpMG5xVFSN6gD9pH7hPYP
ZQr+N8upGtynJp++oRWc3KTkNG5FZdzLqClocFyy4hGFSg6KuYhK0gAnNCvraxTuYfegovsUtN2w
AOYQbGUYQqWqjhuqUSfDpkAbpXFNCKvksaH1IcCruHZwa6vKcPIHC/3HAYKT303DiYlseB3WzY1s
yQikyt9SZUr2jkV1wlWEveq00AacTXw7+eWJxc98KhntYTx0GVZ2spbNsgC6AAgGTwP5avMxQlgH
FxGMa9k1y0FeeXoaLmWzTcR4k8Fg/4h3VCwI4iQjVTC/A6VDVlV+no+QgCVR0OhXFmvwp8IlvYjX
X/E4taSlJoTxedsRnNjJDG+okoirCBWbQwfdZR2TnMd7oOox1NCcVYQE3LWDkv/S7Bv1tvFbiIql
lj2gOOZAtBPJM2YBr6ajdK+t8LdKNNNVM1yZRw3Iaa3D27EC933qlFtnFM2Ln8z6YwKXOIM1+Gbs
tG7LpNfFiJN5EV5T8AC68iFl3ri1atLdMqfemca2nftNUXdbPoG7kIufH/G+aB6K0dYuVCOYTjby
/FsP1il63lqNtVhdIkEyuDdy1EHMBJAR1LU+tqZTWfcqeosVgv0uwoVQVZ7cuHD3MpbFW8wNUEce
ADWAU19X4namF5xjdQFjemChugmodZ48CiQXqRY9p0KMT5347LNMfyyo5qDWqEPyn8tWGPtFCxWj
iu0fUbh2pI+x4zb7yQMTLbvJu0NaARy19TXEZinJILmn9l+zLmmeYs2aBQfs6a4yY2eJ7pZ2oI4f
bTTw4xvbpe5ZpBqGJ5TK78JchWlL7fDRsrVvk6oWb2PnL4FGUmzQUf/oAuG/O/n01fcFDqCouGzN
ep17TfCcBE28mX/XyzrW7Gcn9w5mjc5mjHr+vgmj/lL2Z0yDL1olbI5Z4Wg3M9fiop0PwF4DzQhb
7XdKqVUPKPOvTYoFz0XkYlY75MjszGEargO2C923R3hH69ESrHnuPE3zXmLje+xEHi4XhaI8yr1o
7vt/GCdfrXdnDYHOKan1+fX6//NL9k6N8ag3bGTJ1QF/uk0cZEKiptSSSzY6uR/spbvUngCNwfgf
R+RlZEXWMAvk8jVmNOdo5tskqYKyXslhuflxRFok1qo1wuGy0SjpajrSu3K+INeWYTEegesJ/J2Z
USCzbOMN90eE7EtS9Rwh4385h4zA9ODXc8Bl+JKGzVZWNGWl01I6SBh206DoQ3FU9qG9vUvyxjjI
rhCP72uncFcfldEacbPVqJrZZVBq7U6o/uNH1Rn5D0Tu3WRv5GZ9NOeNLETP/T7WCKxRmJVAqZgH
7ObcJ8Ps3tY2SmU+AFtUDpaDf++EPv1lapDPln0fG7OxOp7hBbNdYj82H7FVVz+G6OKvP7o+wpKg
XfpThBb8ZQDJfd0V6JHKBK7cc0wRI9yTHn7pH+YwOVgxKONr4DJuqTi7j9AfATL8o//Pp5ZHG2FV
7H3XuMyberYpScZXvLqiTV8W5ODmJgTlP5pN352bctKVT2p0UBFna2rF3rttCVDEie7kJhDwovoS
6s9HX+RoyBM2ibr+6JsPDwsPtHKVI+MTeWLfH6ZJPXxU7XvECI6DVrMS/qP/o9z+o/+j1C/nh7K/
r/VD3zpi20cUN7ioru15Y8X4oYs2W6CmoO1lv+ySm7jLIFpCg8Uoh1i1SEx0B7XCWSdm91X2GbFR
7Q3fvWrTrrun8l2yqL4PyC7fg4j/ytI2PsihuguLBRQlsZJNHBjydWJP3qVsAhQ1D3XXPMpWNI7u
Qe+763RMFsjnhF+9VI8WQR5bezy+zWPSIpvqFBrWH411myp98DBCQVtHqmFcoQ3gPM1HCiPOljZy
DCvEF+qjZurKunPMN2QrAAHBfzrKPdX0UN5LYLbOUcxpQEHKvh+x8vBeQYpEiwdnxTzZvqrTHtxQ
RlWo1m3ECdwJVIRp9O16ghd3lCOaTyHJb59lI7ETwpTK/tJ5k7lGkJgqha2nOZlrt15xo4IWPakx
5QEtblaUTHBQ84f8WgFdjPpddOg8lLnbVjgrzZoEdoSecd6YdqhuYlMhRfan/iZVlU0IvFBEtaNd
jb2o9mFRtPBocVrZDB3KSUpb4e4p0BVRWq9BCA6Te3iLOd4oLwjZvf11B6AvgsZC+WnIKqlhADke
bnPlPZK1Ccce4KrW/rWGqv9Dl2P4O5cwKlekG6EO3iLhTSF2VWc7Vto7GNfpu48Fotz50fPXnb+J
8cqFjseS22fZfWO06T2qmUvkhb0b2Qod8mgsxOpNHNvpfeQk2qpURbaQzcAw+2vXdElNISknAtwX
A2VIrjrKC3uIkd6mdrJ+XdqluK6EEi5jexjveeainNsrzQveo3uQWTjJOP0tDN3mGzbhjz2J2Cel
xTEocP3mzqshgCZqvNBVdKxGF/RLopbvndNQW69g9TfGVN8UlmtjNYG9qRzwQxeZq9T43EZeuTZr
VpBuZqXPoKovZEA8YP8B6zfeFQGSb4FahVd56LTLSFdU2C3s+b36l73cKbWbINL/Pi6Yj43m0X+O
84fiKKCUbRqBxIeRkgsYcce5gzSOuKeW2m/ws4Iybt+N2QOyKTrn1IUJJqRVamyposbX1YRCc5Dm
wxPCe0cZy5Rl1zbq+Dy1QboIosK9VnMdTRXYtaNdd/cpVVeufD/dUz3o7tseuU1k9cKVHPVyxd+o
ug3Vfh4d+sK8Lp3pJhH8ti+DPsQ7dHLuCtXq9hreevBWMDWth+qxG6ts7bWqAr91ALGjfo0Rr3yp
DMRr+DDhtkMk4d7T8jsE6eoX1Rxg8lWefeg9VTuqJXbz7jzgu+N7TL74TnNTdTeqmMWcT8QLWX7b
34AE/BoNobYIyM7f5YCsF2hbfN/LeyW/82NXXci9X0b/u3HRfGZqZZwZoV6UmSiUenaA9UeWv3RG
0+9lC8iFu1LMzsQ6kkHSMN3Jyi5rxwtP54DOiha6njMbmQOiOkoOSpl8lq0stkj3Y29J+f+iNKPk
Cw4d08o0vYR7Vzd++aNbTadpBeM7WSWd+9Eto/8XW+e13LiSZdEvQkQiYfOVBL0ob0p6QUhl4L3H
188CdKerp6dfFCIAypBEmnP2Xvv/HJb2VOzwApV7xsfxfsYsciOL+qqZyXTv9iX/hU24hhApRWkk
4lBppB3sNCs2vfUZOCN/t32QsDimes2HUO4N4EVnE6nJ9fvY+m0NWJg+q9zry9n10TS6PKOM8x+W
G6t9SRgHbeqyuEgBLX+zPm5NFjDf3/7bqSgcTY8KNKwbV/zv+b/PX7/T627Y62X7M82N4RqtXVca
EfNGFHm6H5Z27XomH3zwBOvjv6f/7Tnrt+uXv6dzBwGmZ/f9S5dGPVHiY0LwS9+J+N4KFsrL8l7Y
yC1oMkv99j9OMBrD1cmaf06AAPrnGSpihq2TUN7KcKbg4Ic6ggkFQpxQS4iHc8dHpYtJ7nvKgBpN
U1lfMkR0JaytwvRk0Rwx7hqAsHT9mSir8TaIsqdgeZTX9ficHOapADK3HBgT+6EKGV/XQxQtQLzU
wmYu4qSrhRA48knbrWdDmeinyYDkk1pWcDVt9zPoTLie48++MIqHukr0R5KNc0pxLbTF5dz6hUYv
XrRkyC7lcknsN921DPq79eR6SGp561VNNu7XH2JgBqeEGN3ElCjzrnxLHV3e9job93GYi7euEvOx
che45HIWSO1CaCFQeD0rgvw9MRubFI9ofjXJZa+H9PTPy1i3ZF3Piim4iSEYTosKirJCdt9FY3av
oCHDe4mJ9PYd1Cj/ui5YH68Xug2pOMs163PXp0Wk2x47awcSgDZfk+BJjOfo1fCbc9AP9afqSEQW
/jxAfzLTB6RtlLiWE7aGEIMZUN73tSCJru4xMC4nKNnehIk+MnvT2muNItoDsGk+3R+J3dEKomC1
dxkujj0uiO+Co3AncHax/dmhKHXDr6Sc892QuO6ZMln8aAn+3bipoy9nSXgtpRrYefvTeWpzFHS5
BQIos83qqwZWeohibafKSH9ev+iD6VGTMh6KtRqIf2ZD2yG/WU+2KqpgDsFuWM9aKD4PIkkGbz3b
qM69AJvEUbf8uCkQ5YOTBXsjpTs+OqMg6WE277Q86WnxuQlMmIrWwHqwwGBlJHZ7WR+RQmnepQi/
r/ZS9QMvnNDq6TCm+9hI/l7itnlD8xCM85DhsGyjJPtZ2e2Tk/QS+bLRHCiJGsdWlP3T3ytwkj6x
eP1/V6Q1QkeryanYZEd8P7SFhqzsIU/kww5pF3XNDgoFMBoiWCe90I9OAwLhWykVopM/9mIgtc0X
yIH+PmZQqB+SMWseDII0PEHdItF6jZgcGuaOwfQddfpbyo7mmJeS92KpPeWRtY1GR39zG8Gyebl+
Pe67/xz/e33eN59RVpgMHLVdPiduDv1m0UWGDBEHOQ39rl76220CcSJOUdloZMe+6S63sehC7mUn
eQlM2M/LYaMOJjITiSBzfZ1tCUvajU05eacQEu1CWrlkydHeC0zzcd1xryeTMUAL+X9Orlt0kovn
nR9hjsAP3s8lhG/denSM/m0t8BvJDOV+tKrv45Q2/+1435f1wWn1T9IYy9tJl6XHJy/+aGb22ouU
aArMz87t9BcTMuc+YDd+ETkY0aAvwOUSd/BsqnD/vU4mTvQE3iDaDcvyWJ8nwOC9ld22lr4TvLWP
fVWTrKA7j/ri+CWd5fvRt5GQR0Eeuo+w5xyAjkNw4r1BqD+L8ucwuJsOLM1vnNvvBk3TN4CKyuvr
xr4yAE1nwI7RwbTD7DHJ9ram+dfWLJonBqpbN5Plex5q9V6J2T6sD0udia7WgldWwXCmUT4D0kbd
gPIcNmCuZRckLPtI9dbDbBa/Vg1U7FODo/OUXtMqIakhhTjQoY1KBtltWUGkVyXIh/tn8w8dLKVd
4ZynUepIC3kpSWaY2iL6JRCSbvVOZA9oFJ0jE1V0HPOpfkRLq2+yrHkHnqWes4p3e/ab92wW067o
zPBi2Gl5b1bETHaQmQ4ibert90TrpGbJvpdM2e8peZ1ZjcXLaWX2PT480h+UZXpiVGkBPhTVMTD0
h8l14t1YIh57SAkeu88JIZBqLFlRas1jVWbqGtTmZX20fhE0jnaLSM9bH85TGZ2/TQA4VIiFRsJv
6IX/xqALZsW0jZu5jAF6SdRmqtXlG3Eh97oOInC5tIKzt261pgB1wh70z+/Sn4MrL0R00xXPOBlp
OJoquK6H/36pHY2C49oR6hys0JZd+16ObGO/bpPyoAKKHcOaJMw3A1bdd49Wycp92VGte6vCKj90
VWXXdeOkiJugGkvqKfVL9pZEXI5uiimehW19g76uZAG/fAvrDFp2kLA7BTK8LEeyolW7XBrhaW7s
8W3yw+/j4Tj/c9z0m/FNcFxrUdCKCfCNbXThk2kN76jP2LIuj3q0/mcoAuw017foX2fN5awfK+20
nl0vzjT3WE2mfrJWgRuCPkRZi65NG2vqXtr8ki+Ktr/H14c+H5yz9j1OhEMxb6I+mT2RII3x3ZoJ
XHfto43WlCZ233kSxuBbCe4xg0z/p7qZm3L8w8LlF8gd93V9LvtFUVT+o47mABSOML5Qqu+cRfFv
1M0lnwbxMbAPYLvSBI9hA+9C6TK5jEr2N5NZhCiEjZIokZj+CZhgMonF50hOZ4RGLkBITRgQ1uFf
biCyDTM9NrDBFhB7DP5GSONHJ8qtU01mGXWlTux8BZl7jIoF94jJCtVbdUsH+7VHAPvgRG1x11bk
tK1DAMvxwlN1Z57JqJBvDbluy0DR2a11VKJGj5Vi8pRGYyVXtJey+jJxFW2/e496rgU7EelkY2I8
EIdGJWTbsIP757yMTEiDA4JqBuV2q4IuO632VchWcJCRo3rrwxKzHyHG/Her/ZVFt3iMmQ3Xk+sX
X1R39GBCvP9F/xw3WUCqq89eJwTQS+dDnrTJRDPd6vAn3XSqt6HNKdLUT2mj7Jt1YmzzdLpLRhoK
/5omo84eyXuU/8ysINjH9YrviTZYzqacXafU//Iz0grkadnn5X4ty7lEnoAHDYbDWq+DJj7SV7L1
Kt63oDtw47rtqR+qR30RMM/Ll2gRNa8PMzPpTm5bPEIW//fj31f0yZeJ6ePw9+a3G4sViTIjkGJI
xUEXMkCsQ8Xfa1p3QLkwTbkLQgzC7noGrgaMrm+NEV07siqB050S3X9e/yLWU8jBgxR2ZMSxv3/g
evb7T9XcHwTvNNten+GwrtWytSJWaylCU+Fkx/VhFVnqjls4vLNpJv6trIGWiegd8tyhNC/fYx8B
ZDlcyCwfr12HmqaRNfrbUGclNBRad9GhuRSRqd2KHHOdI6Lgbv1OLd85wLKY1/732H+7Lg2a4AQp
7PM/rl1/EoHv/+9nrj/9P37SIm/fNegIgdyk5zwvrJfCBPa1CIjtqUp2JdvmM7ucfztu2Umya7Qw
3HdW2LEQxaa0mo+knYCqXB/nfRIQ4rScoq5EAJr5FAQWhdWVHsBSmgZTedTKOsT0jzRuntHo9GL8
zyvWk+uT/l6hZ8CvugxBWaQ13UUt90lAIkFDQuDydb1xRAvp10JN+c9LDq68oBZgHVdRiTQhGAYz
ZYURHiRwJHRnqKO249T8YTQbWCaH4HP18HYczdtp0bKzMBpPOq0xD+GF8VbhZdyW2MPP60OpCMkp
Nfdx6knbisdm3CekgF2dCfqsS8SmlztmcF2/rCfW70IxMExVBjoEdlbrPgko5LwPa61Clsmxdvmy
fmca897QZXxtYv7iSAgXvhS4QdMoaKiXLnjuNi+ubZ12Z1C106EAQ/0QoXskwcQd3rMxuEd2ZP6R
E7MV6qKfKsSKHcz9hhqhcUnHoX+aKS0fBxq+26hJKKcsx+z8i98YA0jhATfJiHzCsPeVdLm+dvzr
XE6IwJeTy5fJBl8UF3B0q1qiJ4uja2271qk3KbpZ8L2eyAoJ8QJYbzEOmpusGsOnv1f0ho1wsgtQ
A5fZ/H02Rr7VF5KUxLw6BkjG3qsUWeeYLdNVXqEBpEa/Hh9lDL14jMWtNnbiMTKTxxrh8DvkMv/7
6UvM23sL4Pc/nr4e//t0Xyfz819PF6DFd+ny2604h7qWaPO+w0N5rRuLen3YPhmtdK5Z2aD+XI6v
363HrGxBMKTFcFhPtCpk8aan7kfdy+QgsxBIO8vtC0ZcsIZ2q+3It/G/j60n1i//7VipSGD/3omS
rZkNA+nkc+PKI87jQ5S0/QXLbOlvGff6iw+D2H+xW3Wcpupad8YeQHvzMdjtgiuu+9uKPe7ZSaqK
tISgeynC+meTa9av5dIygAvr+OHN6MMjodWsrEusZLDN54EA4L8HzbEv/jnf1BWXKjURM9BFFIT1
4i0irnGDwbe9Nc2ofAvSWyeS+Wtu6fG90OK39SjpKvqJHMbEW58DuDnYTQCtjkZohEffd1KvctuI
TstMqjO/4IcVP7OiLd76pGigUILSWw9zc4ItMQgu99Mnen5I0Ae2pVu8TRd4KMYd/hM6+VOd/Qwr
e4tbKPmQqMN3o5ymU05Y1CVDb8hCd4A8uX6rt8lvSYLCfn1UllqfeY6TNjfFcuF6cH2YTu090703
uCQ2UvNCFtPCnAu1g9nZBOSZ7LARHx8Jhovm+tXy+duCMn9hCmuvrqa/WSxVYaNGm87M3YPCCKh3
eC6rcHgNLVKATV0EFOEwMUk1w/W2ZLWPQTC0OFB26Qzjm7QLCSOgyJLoELnRQ6KDzRRWxFgBU9Jq
rAe0K3eRxAg5syB23AXPljfVzmqzwwQ+6UJCGVbSJLhNU+XvxUiHN1HHjtBrfp8aN33fPeM5R8OT
UhgJAvUhIc0IEHozuoi6xWfXtDOLvzSKnjIfjIFNHKwfW0B4EcFup1xlJ3/h57tAj3Oze1ZRz6al
wEkwlhBtN+Y8zxisEeopHUj+8DQWZDT0Cb69AtqrGgGcYl8KPPA10Bo1+1I5/JewauRZ1nTaUwMW
gYNmVwzhjSL9IdHscTOQcXGgQXQM+hHLfWJuyP7+4fgJTfW4/lGFEUA9cjlKmYj7pJL5i90bP5BU
FFt6ZyfLj3+7MHEpDT37Fnp/dxKllyWAvnsfAw8qmY3QPtMWyCB7jfQwJ5UghmmfsdR7GBGV0DfY
jBYiprQytEvQEPShkQihhWBNmtZ5aKhmmNIiL69tngvuc29sjfJuyvOHPrfuhSkPvunHTD8aBlW4
zo0qCd3LJtaMCXm2Y5ssAezKK8g6KwHWoyakLyizEwtei7Sw6N0QD7iET5XiNROS9bMNSDkTpDAB
Gc1eJRFRNhZCmCFBA9E2KthX+ifFvq+eyJDLBOTcyfitXH9kO1iTPL4Ip2aCprzJyh/92rwxhmfW
7n+iUbtb4u9U5jxPowPwlE2ZQxsZ7nq3ZSG0YZ950gjysUX5lIc9Oq6g+NAz7Vno5tbpd2EA1H00
HXbpFEoa1yZgO2fSbJvwI9ZFdIrcJRte5cchHKs9OH65jWh2dYZ1jO1pD+4FLEXowFqx4+bOIf/L
mw1ibDXp71UniKdK+UW56HZmrAY2h8UpJOwFp/NtyM3Ni3rfmhOagegYIDCHWQtnPNZBmjmyv9I2
eKIV/zJRaN6ErvplmC7OsjoHNND+afkIvKWA3LfG6BK+PCWwoNHMSOptiMOMaEfBgwS3YPwFbq7d
oe8EkeXbdHTOsuyzvTQpUTuNBJousFFn8xuFsGzvU8wJWr0C0nOd7BHktJ0ZVAs5YHfiQQTW1Wn8
XxoJgZUY4q0uaB7EQfJbGAIXeU4IJTXw2MinA/HN9w5BJfwW/HhGt+kNMOIiIsqmLvNf7pT8Ksbq
1dbN5wqy4qZBsLmxfF7AxqDAwp4qYFPJ3zTBtQ2rt3Q6dr47bTrVnktxaU3rxiVNClSaOKpkAA1O
udEFYvU84I2hcnZxDdigBK332wi3gBvIbKfDAaVdT6S7Q2QULxGBE8afYQoPvvjsbOORJMqcn9IB
jOy73042PQYmgVTS2s/AZjdlKYtNFcsvOafAAlEGEnYKnXTkH1A9+CtslugNHM+qmgsGNRyrE9on
mtsPssOXaM+UwQiD82w5cj9neKfqaaLJgIPbCqpzjnS8ViW3Agxl4tH2UwUj1IoXRwhUrnl6xj/5
XkTEnNZBeU9sKsZnvzg5DjniWr/tSc9wnHrasIrvdnpl4T/rj21U/wgmw9kAfnpCvfrYonMtHrQ2
gUtvjNfZtoiiyfubTPPf/aJ8kgUs0SKvv+w6B/mcRp9ZS1C8LEjubEkmkeK32f0wtulUET3gUl4H
NfvTTIG12BT08RAGOg7Ris8ymUw5LM/mSSmxxLIgQAXPyD+I0xKshnOqS+u3nZLSwywD6Rjs5M5w
Q7YC1eRRH3gk7YV6byrjnW4PeySwI5BdZyClBL5saP+K0G4f/Hd7noRXgvxmuWGfFZ7ArW4Gu8gl
ZGkibRxgMFI+h3VpU/PxEJGAKE0QmEj1LdoZtUmM+cMIMFALGzez7TZeTpSLqycxSKcC8jRaO4ng
yBtL8LnFWMz3mIxeTRaDyuhArzYZcJt23IVT8mVrqvYqqArQhR9qJoqDFbrdNpjEnTPXyfFnJJxP
CoY/O7b9O7a2g2F1Xp4BTPOTMCECt+63ud3cO/oQ0stDzrdENXQd+1eiNDymj2I7jq9hPamzQ+F8
61Jv9aEyHeowaahomyQOMwQJxRKWfQJBUITskGzTqe5+qAjaCdPgrednPWA/udPASnh9xxtg5P1F
E6QOMdJDa8/03UQ9axd0Mtp1RKmykJzJP8FCeA7r6jEKNP9QBtZ4NCPtAcseRUEM12yAFh/P6LG3
1+9iPWNlN+xno1G4PAzrqmx5GeLeJRT02Glz8pggW/B/awO3AOlZu6wyB2BL5kMbn6sgVVvcr8PW
n7pbahPA0m3reQ4ZVwgCFERGbgTgvO1Ug52KZsmaBf9tO4mbhtju85DuC2fe5zXy8dEgH5Ay2I1d
8PGzzf7FipsfYXWuy9bYSfZivUFALnBsvF8phf1x/rBNAlnHjumGBpgT4IRDmnAb4vUBZc1+uMaq
ua1k+quIomA/4jT0Jl66aWAtAALuHbvyKxbd4Mi8C6EKXd8Q/+CTH6FwxURsRl7uo3lNxQw+eOYX
o4i4TcLP2Y9Zv81CUXHPKZgFAWM//eyShmA3hAfmDDJmmuiPDSOXisnSKMk8akn+RvpO4LWjuK0V
bkSaoeaenQiYWCbZilCya9GTXNL58YMsWE+J4SUxKgTFMO0FGk+C6PRroaaHITecg6+0m6CtrPum
PsaTCQYSUShxnK8UlJdNYcKCokcXWGNwNWS76R2r2prJqABgGuqYyOQqtNfIjm4qXkKiRtv8bOKN
3di9eO57jVRCEb4i/DeORkl0XlAfKjv8qhD9boqsTQ4mzAc3ucMA5B/SqtmD2Dq4EAO8TOv4KUV6
Go8pQoblU8aCnPWZWW/Yqdz6lruAR6sPWmZ/7Dw96lVxRsO7SUkH8pxO/syL8qjb+UfsIslxevRB
psFIpdd7J/Lv7bj4naYPJUvifRIvGF9rutUap9p1ev9QSWxDvQzSTRlGPsWyxXDKvsIblSCGByCn
DhLPc3s0Pv04bAoiMndTHhClRsyDZvlXggIy/Mn0851kfDIQ83vz5F9MV/ttWuCzZUszIKPSZXdP
5NuftdT4k+dudM4+oBS8JGEgPLYgyELkeO+b7X3fjL1HetLJkAiOnOE6uaXNmne6n8LE9ky/Iv2z
xhinswJlieSrp7Q30F0NBilIyJgZUVGDMOG53MR08dTGF5Acm/INDyFQENIKJncg/EEcI70GJEpE
lFDszN0u3A8p43o1tk9tRSyuNWgvQ4FktVjyhFgjIB0eyMS25Bc5C+M+JxyCyfvRn6cdqU9LSDz/
0lx1x1KzfqoASFDYjnQUQnHfJGG8TWenvJ9Dgn0tMkXjSTdvh6E6xKWV7MwBwvpggfZHIEO4aqtm
D8Lne6rq3SBM80dlqlM1dc5+hpHoZX7xKyRSXmu7Dz1Kv8I0fKlZLtwtvFUjTFGyxf2Nq0OJKByw
6rFFZYIpup/kSzcxEmFFuzXKimTvBCOjQ5n8kNqkCqXDkMM9sON7+IKgHehHGd2dMm18UVFJ/i7t
7zCVidfa7Z07Y5oHSkApFPCFOWzZIIWe1cXJTkt1fT8O5mtm3WZgsOLx3Ur8h9gVklwwYogpVewM
/y2FfLurMudB9wN/P0s+h4XOei8jgv1oIOPDOFtJbiPjARAl4gJQklCoZF55HT1aVprpp21Y8UYg
wN3ZcZvtFIYIbhAUMs4M/iKn0oR1NfDgMoBpp7iz3HYlyU4QQgfpGX2in/0mv7ppvhix2xL3Bbql
inDurZpi4lCD4UfQWwpNlIZgRn3oPl1cLE7wtBzKsWF5Iq34OSfYtkxs9Ksoa0bUgRdFCmiQuzOz
HS7P1gBTHjd7q5QEdcX6YfJZ8gfWVF7aM8gG6zgExc0Q1F+sRdqjXo/THswhvfJUdWcj1sFVjmTC
pVBvOoMmRGvfDnIRL9WJV4WsyfxEMiFVrCtUD4nWfqoSuQ+jDKcqVKU9kLf52GZOjGooeXIcfClE
hNAVkNqSD0TZpdEK4vQMsTOa+eiWBF1Yc3W2elIbtDjfjk6vrr2snjE5IwEVX5a0uZUKWj8KTu3G
9D984Lhs+IhHETJALkhSKHT/5mc/+HeRavIfCUlk/sK/iO2GCFR0i1LDyNwM9TFLQX238VsDmWjD
BiHc5aZJkShqPDSUe6UwOjhsG3oKrVs/+hxuhlz5O/C06mBWBHGnrr3ljhhY1pE8ohk4QAPsS27y
UliVfsjQHG0CaqM7LSNKmRjGwnbkbZnFT/kI6RwXgLJnmwplOWyGxoDlrrCcTfLS+IF5Gt0o2cys
v7u+51Nq6MG2JYgkXkLemQ0/Z8gSB80sXWL2iH5A4Sn6QIMm0ytYoraNR+xOn6sPqXfEoU+/6bti
L4DteYhyNqONkuGpILHe939qOKaeibJ9bSv+G3csjpEx/rALv8AwTqXEdX2qvJJ0L+TT0HryEUFU
62zHTCuP4D2efWGU8JWeKS+R5wK56GnoeVkwbUo/PTJ/a57m7ijK0zaZGE8lb6GTNPeya4q9qdw/
6IUxNzr5K4pK6yDj6IFk+HnXxtFdbhgDHa6RRIokPcQtseClwxjusNtWPZ1FWk5lyc7OEakkmM3f
DQahuWTZ3SME6G8kuSy1P82ejhjQSzWSWYfYod5L85ZbLi/RsrsmG5i4Qw1BaOdFxhMjpUWFSyYn
CUg6DCnrmiYReC0vvghb0hVnQrQnChVbQ7NLopD051QFPYkE4tbUdbYMpnksRyK8GE9IFlYTA4ns
Pio9vKsAd290EcIJ1I3PNKvjGz+MeQ9t2p9D07GLiVltu0QBSzm8lDTllveBbQEEcO4t/5acgoEA
8RlRZOs8M/U9Wnrg7hx/4Tv9yIH7AhGo5RkNpNiM+F+9LnpNW+unieqNsK3UOBeW8A9Q7G+ikE9j
kN9ZunmfZeSC1ISA0XAwfzFek0MyL4LZPL7grtfwb+p7vzR/6LIWR7ufPs2Mv3SYTXufZYSJEXLo
2fU87+PC/sBZv6+TJrtkAQugZviqIyz4k3RZoAfd7WiPj/qDGG0WgWwDJNEVZGQQENS7ilBXkkbd
2ngatGVICBqypEfy4m3DaLZOCzwoclm7p+AHYyskr8GnAIUcNPPcJZeyTK6pW/s7VhW0zcVOafat
XzADW77qt9UCJQn7G4tstD1RXtxxAJTj7ktGTn4IE3i7gKxBymHoIcvVK1J6EVpwV+g9UbNxdhvV
Ciy26RCDPjD/Y0e4p3Oijnld/uwjtRkiKNU5sJGz5kv7RpPsa/Q52DLrED2VkRVrBeF94lRfBEZi
yW7s4OyP9TEJXyqrJz1BJZfZJRGbbJSzjMZ4a/s5ctd+wTqDqqNK5CSiOYicHoHVGj3TAvJpM6Fi
os5+OD6OXYiFqHdhYRIHTCCFo04ofU75jIMa6ciNX1mPDDnpTFxFPfOikPJ1JuhiOsqO41UfPyba
QGRkNX6CPozOpLDrKCaym2AMcoZKYrC6kbQp4p43M/PBth4FHZGmsfeK0Q9fbXQYm4wrJ0qVup1s
2AE4noYowC+BuKf5k8FuSyucgE9b5MUqLzy9RWQq6Vy7OFgPynIcxJL+G1kR8JQUdbSGjcemBELi
LtvONLCQMU5sfsM4uxt3WXduKd94SR7Fu7YgvMwPa6QEc1WQMt++OiJxCKDSmmOYdb8SbdqwCMHx
Og7awWGbvTMiRn9nDrtN4zNZz1FEliReBX0M9RP2+nJnmuEWq8LOMjmiIsYdBlKMTilFjDiQNrt1
xG6sPqudbe3Y+orLVp8HZxtPmNl82sdHgdtOGUs2CptqcETOGcT/dJxGgfIJ/HogIm3vcKcP7YFc
lsSL8MkjObWejMU/UKGl2fJ5p7hrl/fRjD5dOCra21MceckQHpF9LfXeVF3q7pc7T9UZH8E1NyzQ
icarzJtPx0z2RcqSxwwIyCkraqRVhbuxYCYJHfgCQkLDJtJ76/e0gNPIbUgs6VJPi9VWVV1HGZNa
dxSG76NDOIrrzse5ohSVIXFo4sGLe0Y+RNipu6/IvSS/gCDIMkZPz3yo78Br9QbYzPSmbmJjYyTw
ykedtT05bp47MTbH6imI/Zgsk/TgFirx8KxTDeNmQRZtH0gTuyF1l8htGkEyU+M+M+vnsjSiDa2K
V1xZFfAgQaG/vpK7RSHc3eRjhpQK0NW2NpnK0qgA3v7ltOO8pJ6MmCwxDNrTLzH0vPZG/2cg8agK
/QtTb+PNLqlXVbAk7xaEYk8kqqlUveeC0JRKRIVX++VL4CqgNg6Co6JjCUbGVz3K7ixq4uUwPd1i
4H6jlU3TYHA8FH32NsXC1wMHIpjbYnpOs3cXqbXqn6xM/CbJLaFERdpBH43HMq0VRc9kF2ja1rGL
d2n3+GhsolRFs6QrFQN4ggJxmY1VvHXYIaAyIzWWsPPEs+mlLqb7n3GR8qctafSqkXchhmCVOh+j
KT40cyYtYprvZV+/RaPNQr6y3u24fnH5XANNTDbNCBMVQy0MqehPHmMIRU8NiNdAHSnJ+I5o3aAQ
de9g5+v7GNcSpYlz4db9Pmjnwqvs6pyajEpR0l3IQaUpV/BKsh/bJCrjVh521I1v4OBdSeZxMjqI
w3BbkA7vK4rVdlO/2EFRbruZMWogO3jTIef3yPHKt7OS1xmVEdpKBk5E5VrZfUYUwLw6H+RmHsKz
0LqnpjGD7TxY2bYogkdM2L/6MwkyagsTDcaLsTUKmKkqg/Pjuxs3ZIc4UkvymUV4QzFPyPJUt8NZ
yxjQbTOMifoq/uRGuS+MgVDiWd75Js0sfCOnwJEnu0DjhPCRaL2MT52j/ZaEF4YHNHVvQs+SYzw8
CmuitBZ1+cEMbqe2zPdFC0bTj8ShtEjkjFGAZkFOXnNsHcibJyRnWS/ahv7Fblg/ikTisjQeyWr/
iOaGLE/lf1F4kju7So6qC9kTDHZHzEWLU0/LPUOU1wDZ4awzPhNtV/O2E6dBdG+smO+NAoWx1lJI
15sfuVkj1BG9N6NNMMb6l14FFdva+oKGmeBqliI9kt2tU7Tz1vBdUEY2HyzXIGbZuSKrLI/sRPeC
N3ibI8ulRqQ9t1NG18ifbnpFhrWq9mEyv0tD6YiTPugkbJ3mFkUgWvlYe4Ysu9QLCObG8rxFtUfh
2spvA9c9Bp36TbwzQIelzilGOieNztZJobRUcXkvuqtJ3NNxrKrfJRlHNRqYFslR2r37ru6cwpYU
PEGsehW6EduP4A9CcTL8xhuZNMWhMuphJ3tAemNRH0b3Gb6OS6HU/pFJBFECigHbdQC646+SEFuo
teVJZjSCB+4I385CIpft59JnyMvn303C9hqtx0w11733g+xctkp/lL0bLK/FNu4INxvsbQlFciMb
Zvt+6uhySrYl3bzT1A4tvTi3rEtcpA1ayaob5tRP03SJLRAuL6K5N6dFEZnwQSrG5R9Kjz6tGt3q
mp0z2MUJc3ix1Zb8smbMEJzwuzU/HS6yrQhrIRuBUgHzoqX9SbOrVWfFYZAUvyIWobPdJefZxQ1D
iBFJL0ZJjXFAEhvPEKQw61S0+zw7Ngv8JO1v2o5PjtspGPTBLYpSbluG0yUtbdtXjkZ4LksH19G+
9JAdIQxewoQzeztS8kryY04BbpdAQ3WxVKLXhWpAF9WzeoeCS9MfbYM6SB49WRQZ2D5Nm3ZwEk/U
QLpTOszbrJoKPL90mcqSwpMWf2bhpEiWGmvCNBxu8dDcUjudPJTHJ2fGegRQD1Zs9qsuyKAOAuKR
yTan7YAKeaMXZNKUUGWXLbru90ewRN0GR/gzDR4cg9HPbp8TuBcyJxTDRYzLx5aFWZS5HqMyKX00
5Oqg+ZWOruWVabkJhpE6bWxfmd9Cjwxqj6iDZGsr40YGeb5LopK6UnFn9osmvmV2TAexbSgjiLoW
AAuscAPQ4dwk7bmFs5+VVQ3efj6bLijuZU7aspt5yfT5KiagCUVsEVpuuDed65APnJ5wnm1tYCyX
pquI7oREtrErRIGOFb1YMpq2up53eysJnwgeuLBfm3l/eCnraPpkC4Ux/n94Oq/lxLVuCz+RqpTD
LRgwztnGNyoERjlnPf35Jv3vc9HlbhqDtLTWjGOOgQZdTHa9StrhtVhw8YWlvlZIStNy6LbDmKMM
lpx9emmJU9zRNoHNyOfiil7kG5idQ9ldpw+NPjtotnidD9FLRGS4SgsGGL0pCzJ//NNy4q1GNz9K
yK4SWIBvknF+wenxzJMk3rq2rq4RbVsj4/k4OOVXJyIocEJCNAABAfbrMmvhk26t05ZCDoND686f
nuOx/KhAOnnRxhq6YZO12nKP/NBj5r2GpvfXxJOgPdNfO/UekZ1c2yTctYo2kxU7KK0oR8hHx3WR
0sRrW6JCE0ykNtmQs9LeMJfwrS7HdVzrzwv0JrnvIpbxrkY+mu+d9SWfYTn956B6PIBw7zbZLyDZ
HcpRASyrFvbSvQHS+giLEkRWavpFS/uO9oq7TtBIpNjonryl32Z6+z4N8a70Ce5Nc2GQZcSZkt6x
Ffu14sswixb/AnKipc9Tn8x90tBezON5WduNSwJFOW+VQ3MVmiFKltA5rJSSTDSvHmYa5XfiBDoP
LRvjoMcFgwom7NbGXDKhjXa4UjzxNNV1R40JJB1tlXGIzpph7lQEPVyydNc49HH90KTJ96Jy5Hun
fh5Rol0RZJ2hhqWVpTHjbI/la1d15dqNKmTU2ZyqL5OzqudtAZT99ot2x8QflK/ZN1S/mL6eaLRi
iEfViBpVU1nFNIXKPjf3dhE9Gf1UP/jKQIqejD4ANP/Wt7hyxsIKVOCscjP3Sbt27RD0MaUgj+4e
6dOTOYTTerIK6rP5PcxRXldozHLiHuxC22oN/fhkBLo0VHF0YxhISU8EMptlZLpSAzqLvs2l/CqM
/DPXKQXFKEIPofkYk42oPhGli8SfElnRQ+fBrm0EE5Sg61g34amOOdJoKW/oI6wG3wED1n/n5pJy
nDQTzBAXv8ACFcsIB/DsIzFztIpp/29bL5qoQk7bvkTKQKH7D5wCyDhHeNnDQYjN6GfQCd1DMyZP
i8XQx/V4xtqPLzLFMc2Ipoj2kYVNH3ztgYEbEQVob0xveUhguFqDu0OxcHnL8g9/mMw3WGJuGHBw
UQoljc616K233Je8J0PMWqo5CfDnzqr3dcNEZZkPj5q09a+XbMeOsWqcYq+R0jUV2ZeGrsm6j2Bw
QvCNxJWNmC/Nrw1p1ySiCZ3bbRzoYCriug7qi9K0lE3aGbvC6/aUe1/o/f8Nkf0VhfO7WWWfKIrv
KYX/OWr5PNbIFvcOep51WRvomZqb1nrXHCe99+z2uQmfyBebjT6BQF7sR8ViMBhIY0fXkNIHGsip
HF7qc2aTonpGjwQSkc0cV0EHCskCDTgAMIdJ12o2VZ6fo6baAV9Nf51yFK9SPKedA12AjZxMbORI
m1Fliyg0edhCexi3DfMhNzasQ2tPxfUwi0F0m4YG9UdBQzIcnDcoPtcVOGCnj9i5o/1Uh0JD2w3P
fjfydKaoXode9U3tiGokPeLWM+7QV/tS4J+YoVMmMjIfG9InNC8mYmZXfbQndUDoPkJ4MXqDOpj6
lYdycJyQytAqtgbSvr54rsDGZIKUaEMN1SU9WhfISnlGcZnhPHFnqlJRjV+KDfOYCxMpGFNCD/08
wwbslWW6Nmewv4qVbWen01f6Qv3GqD4UpXssQsQJgC29ehaFd1hB25VpO199ET+1lX4DcFvfdsjs
3dSrMBmA9VOKISKAecYgO81CVHGdn96lvj2l2TuAmDUss7B/T+PDUJT2jTZ274OlwvSMLny+xM9J
Smc3cakcKm0LOAGVmgEdZ45LsbMXRqp1o/rUNSoMkJcNXvc052AYEhcHHLnNeVRDbKeug0iYb8vQ
rda2msXb3H9AMFsOak8s6S2BYVof8fCgzjGKRZbX345V8h734TamsLsq1f48mPXLwPj3ClG0G6GI
G9H/QHUMtHpUtOtF1TkjEwJSlbqQzLjag2L2L6qLaiCl9Q+H6R0+5qNLjnbsLevanBKMkHako3qX
1TjRIdGBMHRqjeunuxga92j4PvemD4hGre5qEk56j+1G1hWLAeHsaGy9vLxMHbCmoll+O91bW2nz
QcZ/r+T+sTSjTR29eHrqQ28NAXanOYwCwYdVMNmTTMWzh4ATRILryc6ym7DzXiQ2hfbdXYUbuMWM
yTZvJ105LgmcOVP+M4F8HCYaVSie7uoe4rGmrrkSl+p4rdpvWtvcld1Yba982/MCsGqceoIkCv2V
YxEu+yrTsYi5F2X+5oZptQsdE58/LZSaqbZlhvHo6VBha/DwDKafUq8hFM5bngsU0/qNaffAVu3k
OCxdSdOCcnI+o8ceqksA9PsTqwiHUJdVNKfN04LKF5qmVjC2qAYilruGmDqw0v5SIxGKnuzwDp3d
fOsAkVxXvWauNC8YporJpTR3P9rocRCuKhfx8UmUVkPKun2Svbojtw7fb9COtPZGv3mRsmTUl7dJ
Ue3c2f8q4uhXK9MzqbQxA9VjWKmlva7vQirqHayikGRka1jrTMZ0cafVRGFjmrxvK8uRhINZ+95J
ok8nfvZ8E0iWGdHLmZliS586EwHcEsiq538mzF6sNBuySBOe1x4ubrQH4VuK1bVhw1sOETMaqx4t
iSGJPxoPFs+MggdIo/e49f8wExc6EB/xZGxMKvgzEuJIZBcZMDvNuaVYMlUx/DPQSBZOeV9RSWWq
1VyZRCzrrk1gkIVeL/EyqBbz5GNadDpAxa+qYClls808wMShX923eb2zi+HRh27XimH9mvUHRmif
HbP79AArIGVZM8m8alt0QShtLzUNOrOjbdNQTKtPkwtbf6SDpKP1gALju49mBbBIAI+RdH5m6CcQ
AogYH45xGenZBgkEc1D7VzH44Rek03EKMqbous8IjBqUX/SsUetCSL59dgf3UMR6A/0hTsWjXT0m
kGcbFFrDzryzqVx46ButDBukne33L5Sz6Yt3T7b6HXpIh7vUTyw0l4c8g8QtLG+AV6RslQrOFzrd
WPm1nmG4C0iZp97CSjDnvp71OIBgj9lGp7xpFYWKQZ8ZpGuE9dWsw45QXqBQ2PtZ/JZWmIcudmE6
IL+ch/EGoCBKAYzH3dhufteWDD66d2NTJ9CLmPRNu4puK4iFZi7HTSgYQYrCO2/QN21TWvttr2CC
NAXiXB+eMlWxUPcrGYIulleLdhqIqNS5JU7bOdr8YJJ0Z8uDZ5iiL2zsw7klCfQi44beKsihutu3
2fBekDPRaKEQ4lIvAdoJ+VsIMLTzdr3pfFkLaROCMCsQ4eDcOuW7jvrsbujCAdUNz9ikfTlt+rHH
pjCh0xmu/ozKuJW6VBPyodl06Wg+oIxU6AVsngnb1kVuAsKMBYx0s6saZheywb+vzKF9sgGw+XqC
8FsEOrdVbsY0V2FqUR4StdFQwMB9+A1SaeGcsBnsJKcXPAC3YpDAgVMC9emPgsFUJp9jJo6BV6zU
hDLzgqomchwjQQuk4uB9Sobd3OHg5PTqHe51zen/6lJky4E7oWSgFndt32/icQED2BnZR5+jzO5S
skt61WPyxv8CRkwZw/uMDWTNtBFaRb+egbV0B4amsMRKS8TCwAw1hvWsLc9NCZYIPr+VPmJY0vG1
dsBm5mHygvC177p0pUyb0JcdHIUkCyhbCTiciqvbde8ugIG1xlFgdBc90a6+oM3K0a+UV89Uqf71
pcI98klj8gii0EDGLy1AA8YXNcPG2Gl8hHXNdSJzRxeFFLtMGdaE3tzsoC5RjV3ieOjH0MQFPRpt
TIChRXETp0t7kxn+YzWQPuLymuXs2qr70xm09x0LXk2prI0OQIrJ5gyExl3maRt7DgGTlu7NYpOj
0SppLAOOGbR2mfFVb3vmGldIOly82c1X1VDdZTEEv2NXb80KfnoCS32taJDJ+eaekQcmuAdSlc4y
ulf4xp4RgvuABChA5cveEoGunRokVz4o1GBarLZazOt6jATuUL8qinnfSSeAbgNlAsiBGOyLthSE
/0DvwCRWodGB/G9pex+6bXwg9fAMEIqshoKNYU5ncEGkUfZt4bj05NRzSUtXflq28SJQt76FDH9C
s4ShW3ekjW7PxzKzgylZjvQLqH2oW7Wjce46b2VtB4UZB4pfBAwbk77OL8aU/SjVcHEt7zDE872K
b7ZmI5gJNrJ6Ps/NN1rq33Zj37cKtrKbz7pfHdJOO3tuCj1Th+1xDq2pnJxm+B0qRBK6dsuJC6po
uGTl8Fu33Tqd4hdVd/ZdCRQkzwIocwP5CfPdOYZXfra/Yl07NuV8rpwiaOvmQ4kuJFt23b9GVXwe
myxIJRpUQYiNFwOx4kjjp5k/ZHgWkNaYueXcGEkAS/NlBuzrm3QlRc4gCdwlPPsU7EqJ5LsoXNVp
SiW0y9ZLqTxZsX+SX3YWFJA9pnZSKPhHeKXxAFE0HBNOCoHceNbrPECyDnCZ8cFgrLTVz4APV+qo
frbLdJy77mL07eMyO8Bs8z/59+KrPzGo3dkM5CMSJf02y2c/08+T0x+TpvozU3poCrzExniGMvwI
E8BjJqFbkQfyWgyVKCrvT5HmnaDPCOp5FPKqIEwluXZfiiX91oBoF9ORaOrcU1pzY50up870p3OS
n0vPLOrobdVC2ctHaEW4VQ37TqvMwJn7YwfnSlG7d0m+XN+b2N5JjxygmyXRTnqrt9q3Mz/DZX+Q
txjGcmzpERKdvJUWVxJPR6TrAtsGuWgdtNI7xV33K/fLoV0jFPlcdCHMt/n9v+VjwSdjOaO7emkQ
vHHTo1bRs6v0swdNdt8v0DKPl9ihqYYeLgfiGPNAabVdZsWGKsHEty7nPonOML+GFK0Yxg2rZxRZ
A5ojwPXtAQk1tFv5EqZd76Pc28nDk73QZ+33Yhz+e57ywJfF+SppGzMmt8qS6bXN6EOzGWRTyBOQ
X1W7HLDJuF/K/tlCBe/6+yyR0vTHNGnu6hYfIWwULIAsAllnYC2HJDLfNf7qZUlAhSZ4mDLzJGvY
++xAR053vm/y6rCkZlCkHOZwzD9r7QLl7wmY1QGQJRixcOe1862SlId21IKm7T4n6wdY2LvjMzjd
rQxmr3TtWZ7tErKwXECLao4XyDcwh0ubf54uqkK9Ez9vNjfEf93AyDhiiCOdi8wkfDUo1qIbRRJX
Z8inya/Kn9FHrFxks7hWzT/Jz9QY34oR/HmSInrKVcrthS08axEadmp0HqP5TFi6YjTn01dQkQ2N
68rIxVGRfLQg2FpS9ILAb3m6dwLeFUCMdDF187Ao07kx3+ey/oyjFauCClynfsf6dIGSP9B1vl9J
A4DXu3kCPrlEd1rs3yBjgrRnFkxDdg9ZwI2hsJdhbh40G1Y0LQg5H/L1aK8E4cdoGr9WDDp1qR/9
6N+hogB1rzveV6PTsgq78FyO3a/cWato0rncKd2/FdHb/pIr2nqGhm+IuKwcLfS0sh57KJGvq402
xUUWCgmZckp/5SFeDwoHxuvz65I1rXcyechjWTD3wxPprcOsJ8Q/CcTlLlMjnHGEIlemmb8Cwj2n
TXiWB+ywmUv0YxgPf67GnhExmOlL9SEax0u75EHSMrDi9+W2KelkzTPGoQzcWTn12bMZFx/iAirF
wIXEh3orltswx4tOTWKVZxmaY+CuPb6KwSQCAdyNk/8N9mqe4XzBjrbMK9FrvBETZrSoN+ft0Vv2
YuDkCpOkekpCisMsqpgkufVuSoOh2KPtcVR5uPbIuQ0zYu343cygBelMrFPI+WarV8tZ7cezk21y
u/5K55mcl/vRNCtQMnuDjM99000X5lsDSsc4ySLBhN3Ofv6tsugMO5Hzzx0FtejebKKziROl5BSY
YKhkaEQqUFjExuyPsvqaUv8W5VlNY9RYrINskGb2T8OdroE65l8xW2dSu5NPouTAGkv51+qXs1hI
MQ/yM1GTQP4+bQrj1dbGj6t3EeM2tO7h6m9U7aXO/K8K+yNOgfporHW/TCgdZX/J99Bv2Wqxt/ND
ZuIHOOiG6Xj9VVkZuTSfCSEAo6/Y4qBUswBMyVvrfEL/fAJReEDF8KnsSeH1MIAnFUPc3MkWSwr1
POTTpcj3i6kevclnNoHTncIr1xfWNt5ZSfrvpSZRCMmKv7Ya+Cj6R/I+Oc2+2KrZaF4S0HKRFl99
hK3RznJ/xZYlX5ZT/8gerXh8srRzrX6RRHmPECSeI92hl85zQe3vNjShiGMJxLs5LKTYUblFB67n
4jhS0Khd0B9JZxyud44CGXMZOBU2iY8k7fweIrias9MWHh1z4GfSls9Bu5ogOWOyVpR6nx0gC7U/
HuXmIWy8lCGVsDh/KpfpnMbcWVZPxBH9SteVl8X2T9cX5dBCvQS+Y+36wI/ZPfKSbDkSiCdVS7gE
oFHXpbma8Kz40aJtPfYXA5YHWb+h/q4S7V0nV9IK/xXB+DMteMSE/VM11rQ0V/M0H2O5BjkK8h0p
RZQh0W7qqtvKxf73vbr/p7rsG35VVdWdfIzvadoqSdTHaME283TcOoPMNrlngubF5juvBlo+/HpT
evPa9ST0rIIX4V5aZ7kY3ach3BP4aVmtdOARUPFQ9aPiZW8Mp6yaJvwSG6HG4s2cl4hRPwkiZLfW
aXh2nU9Vbd7+O63yKdkEj6TRMzINmRHoCnkW8nZ16G+LOdmVnnZ2TPZ4dxC7qoM9ysx6E2n2I58e
WAUbpI8C6PS+0lI7i+GS6BCglEbimw0OF2JuolG7p5zxpUV7sVo+sjpt+y1mL2uSk+L+f6AlpkoO
p5Gldxa9b7HIvv7vSXQxeXUCQq+/uFXB8YMrbVScUw6ZUN4nEMHEe7EdcnZ6fX6KwQfItql9ojYt
/bOpd4Y8pP9eounZ1MaTrOP1rjX9y69e+yxhOsh+kO2f8UnFmH77yqsSmgEx7tWRU7llthtmH0U/
aNlylm2dqoR3uXLblvo2VREwde6pXJ5ysc/RNL0V7fQ1/CFzA5UOSNMBTEH8Qe9oJas1mcVBGap7
00eZmBBpYbilScIHa6n+qAD+GOleglY5dEgfkjnYWJ/cuj7fjHZeNxNOOc1Z1eJPux6pFAPCXPhm
EDVBouPUJ4uM0rtfy7dp0ULjVTu3inqmoF9k+XtDFBHiqcvGgQ/d2A0Jpn8BIYfptLudqV3vYj4v
ngsOp3l0pNOrRXe57h0mEW01gaAPVhHYfnOzmPNj6rS/4ryYbA78no5ohg5WZwfouh5znK12nBNv
2zEwIbtGT+qDpApg/VBH8+4acpPrd/Za/FXYH2hTHWXf/LtPS7nLIT2SF2ArOI/Dz6R0nyO9OF0F
5yWJgqyWwiIlRJIMPzNalLzIQhmVxJ1D9qSDFhbjrxQiCjruJYhV4f8UUz9i4wwrfp5VG6COeeoY
VkmCQV2OMCme9eWn10EwQwdyDQb7GOc6J0jgKvuRQF1nA1xdzP/ci+zm1vAPXbETT2lU0PYSyvKJ
jS4JCk5AnEGPuo1hdm/MC5wkDpSYzde+x7b6uZocMQ9z375pWnw1FWRYlwlT0ujVCb4JjJX41mVI
z9Mqb/GwDfKDqkLzipfFGyQNZkTOjU17cEYbW4yjgX8O03kXgej0Q+fgUOtbMXB/34DMiENjkwC+
TZoe3rZ61ZLmSTUbwcyzw/PWU7JKIO0gGe8hrypq5VSSQNLlP4NpP7qJ9etVG4PADzWMfQIKUQyh
Z1qIbjt/flj+Kbly8ozPuC1utBIOLH8+1p1BSBkTgmF6q+5RgWPTK7Sj2zKL+a8BTk2XdLlZuFQt
q4N4AkikHeWKxowivHAGsiN7pFLRo6CFNDBNz/8t0C8AsvjrvepXoW7EexD8uAOnB/gAU4JmQ6Cw
HmO5lXBHvlSuV66RyYQbI7fh9wGjkuwgjguuvy9rO4f+30AvNLS+wzH9KN2N/FZmp4HBLVA9u64V
kyy7wa/2mWc/d65Dqze+vh6RTY9jTyMNpSXOZUum7mb//i97NpTwyHDCebnNx/J4XRKcvTx2mNOh
24GhMGTnKeUDo6+Bj9K3XLnL6shPox+AElFCRndQ7pbxn0A8z3U/hfhVw++fJcjLI59KJ85q1LNn
1BBWjsGcEctrpwV0/NNF3tQ2lIQH511cZlPj0KbmkJEEsYtkb16juHx6gOQeFDfmQqywQQrV0aDz
++Ttutt9DzEFOYNh0RwQSfrnPtrprEbsUGu4BwG4lb/PwFv7KrqVAz6b0zaeIVvp+NireXRJR3Jn
C1xyL/+W0z6SabrueC5ofxmqv0179BNIcNmggQQ7CAh8V/lOQjDxB3npvnV14KTMhpoTI/3crdxG
YfmnHsikPztb72lSoDWoDa6gv6gzdB+J/pN1943HmvFgo+rWMYdvOQdyJuSnpre/cgVs+pwjMS5f
8lRk/10fwdKMx9BVSAmdnQlPxFzB4i3PRnaS7BvwhT8G2r/4fcMXQ7aMMDjSPWfuR7yR+DPby4MZ
PJrcCh5c4gFA5Xt/aRkEIGPBeshPozE2GeJnEqdLFqVW5PUUHjKFvp1lB23yL8xPfX9P92/Tga4N
e+Pew9ON7ng02oisdqT9gJsw0r+q2iA6f686yo3EQ7JfrvuftVnidM8g2052nayTU1HC4o+8B8qg
R9oUa2hdYyYWiC7qJKDJ/KxkkMDWwq2aPYr3lKBQ4voymxASAcKt9kfJvcXDSuFkWIOiPop9nFt/
B6Z7J6ZVAu4h2aO5eRCrWyr1KfW1gLm1jTqoCBsRONv2Xc78O7IdhBv/6iDygW2LnBqIIziKVq2q
MpT/L7BK7OVpZARLgmAFKQiL3V5WGWx7iMNxEq6JkH6s5v6z6rs7tR12UU++jg8VYyCGzU3NF1Gs
MYfkyyl+nL4OSvI32i/YlPYnBBeNZw6VAus1kxfPiJHHMPItxw6njJ5BUFNPU9DVnZG2adPxIS9Q
ufdBMmUWWW6FugdVD3RRBZI//MqnOBOCJgCFJxyp5noHF1MSm+2npgdiC4FEHxUtBRTaPYn1sVXn
O0mf5bKYbDr4VBdNnZXww/fR897E2IshstrpaY4BbGDMFJVJDsu/E+MG0cAfGKQ32OKpv2Mux/Ai
7rH1/C9v+Boi7BT7uQd4MqjaT1h+9kAIwyR9yVqMB78hgbyZ56tF894lKL6apQW3pwCE1QrnTZJN
z7dZTOqkMNoSVr1f03RJ3hVYNDxazBKmEXAEHa8xFoBxknQf4tPzgJyYP6NrDyKOqFAixWs6UyTj
Fho6Zp20QB7tnLaBptKHAZpaApMZrT+jMDYMUu8Vd/qiRtc3lPjc+jdV7Y2zGHuxJ//ZFYjyXxUN
dl1OnNibWrNZT+1eZYRNdrs+h8A+WX5OJ4Lkd55e/0ooLj/5aPkGsDDbobFvFnD0UpfqVHQ0czx4
TlXUxZnysYlnoLBNCZoyiDPiJ9ibum0yXAOb4+D9XY0FUJ+HuI1kXvOaaV8ti2Ic4cg4LFP8W9cr
2V7iqEfHDQj6aNeXj+JhoJA9DPpwZlgmKBC9tcyDPP0qdR8YTqTpOJ9h1GRocLmn9vzX4qGRLfm1
jfaU3ViuXd1ZdrTrFbfbuvjPitQRiyhviyn+lPNuabTjkqnf6rQTR7sgIXU1epra7HLm0sVUSBYm
2aw4uDJ2IDcpQV80O0nFxM/ICYNp9H3M0K7+nwmSA5lUytnvN+KV5IFe12JIFmR5skd9tk8Susnz
8SzsafkrlVgwKqc5Y5O0Z60FvJRFZ12C3NCv9yAsd/kgldr+koRUzaMXRTAJEr9KQD3m+k7R3Z2U
vek4nbKpCMDEnrTQZi4lf6QLt9OXed/haz02uuJM5y7Z9b5JJ8y4yD9TnKrvVK8zVTyH7Q3M9h3O
i2vvgDbwuQa8VoTqi3yFFOWlgJ+qD/1cf0mczCxzsFjuCfAn6VD3KFcmMTIDwgEUfNFQHErK9xQ/
XwCiBR4uyMYFQep3k9YK+uCkoEb7a/F41BqsdzUzd5viePtb+calHC7SbcgjT+r5ki9Aovmnsm96
9gmzJy9Gehq7e3VQTmZ86P4a13uT65Rqn6G1XxroQD4odqZLT2wUMezK/KeGg4SK/WdRbkdsg1QM
HSP51s3nOOKG+OcQzddeieLnB9PYj7eeop/kvfLBHgGqTT1UyohdzVCuf5uZzlbuTJoSJSmNXIPl
xXs/RrGQ1xcH58s+ptP06tn4vfni0lKRO5kjG2UKQlY2XoaAhCbnN/qerOg+r7KtXg7naGHlWSNb
7Z4sdwadTpdW/7F7agcIBfPYSx67VDYdv/qp3IecPV9pM+zK3b0xe5vWJ7wulJMsuDlOD4Xi3aQY
T/kVdUKvCyiAeH9YQJiFUtayY0JciVyTSigK9wwTzv7H9d9ddfDnt5mSB1yI7yWI4Ja9Py2ULInq
c3bUABgAJqlXeV1+JZFyggfgnREraAunFdA43D9Ds+CJj9J+Ymhf89yzPBgzrQNvdE9JdZyi6VNW
UnWcB0jVbmTB5RZSz/2op780//fOZjHOrQrAJAHfS9APIvBBz6uNPKeRJy93Kp+sFvnTCCyzb8n6
VGDLaUBDmNyd56qYVGVU+7kop3XhUoxxKVPmHqVtNsL/FrdjLNFmesS1WDUuRTXbPfTEt7Kz5AmC
3cQVdvem6h2km9VMwDaKAOKwYGmpO/QUcAb1phmqBygvjnqVBZTkCQP3mmEcJI0EhnzEw7yPcU4F
GTMgIeg12dRS9TiDQmc+mBmws69FgCSSP6lxSf2QYeRruQLwxU37UDGKFZOjSxL5X0xqy0zfQPu7
8U//xaowrO0ZNtrJV8vuNF01MOAxSphJWTCdM0e8Z0eH/vLltJ9DQj6xDDDYjtq5LLaMHP5KyVxe
d0fGiQsiTbprUvmJp/EIznhVtgMqnpmULOh1cOyK6i5mfGPoNx3BQDmMR3k7ddGDeds6Kpxm9UHM
SBwnTxAt0A6nb9BzcrCM0b1uxhcmhfHyw28yTntDUTZiCgeCNqBX8ZGyrcbdTNyldG8WO3qpQOL8
F637Pql1Xj+0YNuYCpQiPw3wS4Iw+6rHLVEMeb2e4+UBePqPbLiMALuhod4M2p3YEnlNGVSskXvT
OGScRBhjBV+VNt7KeRILDPPuWfX0NZJLzylncc4JY0um7aN5V7GhZZfKxnb84WGOlBvN076mlAh5
Pou9qzrnEFOOqIjpnB+TtpS8asUsJ3znZfk6fIrVELOZczWQoCt84dUc+e0bs08r2e7yb4e3TOH8
nQ4vskOXtjyOt/LNSsfGl00sdkXVit8sBRY93BpzhhZ1djX0UkeRTiszWAxoue/KaASmrx1bv/1t
mCQZy+FNVsScjTcPNn45avhiVX2ziulLvkU+KWH9xPi7Vf7kM8TA2O7//keuSN6hGQxBzve6b//I
wR/TZKsb+b3cw/WtUfJozDBBsivEFc62foZcylLVX1moa71m0H9GgMHYBsv2P/EIdY9fbwD2RGmy
u9qM8EFT2y+pOzV4KNmnXQvu0TrPbngWF4wq7/koB06OQ2jo53BdGwtTvuktKI+TdDpgdujD32RT
aP6v9LCvXQ9Al2++l4DMCuzZ+pJtZ+fuSsmi14i/qyXoUIUAl4K+/J+81kak/pdrd6RhRlYZPuWY
FpYZxJX7U/d3//WU3Wq5zFUUzHnxmkwQCdUHrai+5N2SkV5tRKduzFo5IB57tqhXea66c0N0ojm8
snyDH52azxam8aKu3yMb+iY9DXwKkDSvAXcuQJlwWGN0U1rRY29ObwMA6qqKVqVqwD6pPvjxq+nR
Qyd6mSztHIXKa2YFPYGuOIEiZCfVSoL6JdPWxRtH+yIQAzH+KY7Fc78y4ikkF4702mL5xLPWQLbW
z3t5X0r4PfrwNDApwsD/A92wm17KzUQs8v+zpt+DegeDT94mHyof4Hjpz1BuaykdUf+uibZIP9+8
mjr4Unx6MCKMcKNSGb432zIASbWpfO8+JEj3puhrKdw/FSmN0Sa0pNCc1tW3Zt/ONFRqD6KSuj4w
wfCKuBC2bjlGZKlI8x2byd70fXInvwJsljKhc0iKkPpb94xlIsxwDpNKQbPftnASGOTIMNGSdacf
LoozcuGtJPjyYm5WtD1gs8HKV3ZzYhKJHIwsypw/5eHINfhpeTu3CNHKm1LS325q32wLxVPuV95E
cnZwJrS9jfRdo6soyyNrFjEE4GCo4Xf+jqg+koU0CzKAnnvXle6zndQAUvhMy2w/gHowaUc1puHh
LHHy1mpy1mYkyaeL3P00xa9OzOATVyhXai0sWM/QdRKBr8fuQpt1Uod2b+WowQ7Fn91Vp5Kw2NXD
h1AFLM99iy8Wpm0YDru9WsEzlqlHqSNnFt0vWo8DU0dqCB8RBRex8P8OofuDQb9aZzmwPQUaQADM
fUNHgOgRhp967oPJUJX8XXyRnG3HZYBfRTyNYZHYv4JLxtR5znO6ChWxHd8UuuOHtOj9jtrDEN/i
DO6kZxSCviIKygM5qXrzCDcO7He/rvFQCfyLpoAcX2k4iNsYLZZQmdETcqCVuEbmy3NcMusadr/i
1gyPHoOHhE7UPF5LTNdyKw2uGlwdOh9vklKprKu0OStals1RslJJHtpiflS05kbyMyntSjOUVv2j
zaC0m61r5MkUChjdWAaV1wFTSKBV626luCLz122mvEqvJmcYq/X1938lYpm+aJ3fCjZTGnnSN5TC
jW3rL0lI9ZJasLQQpDAiP2tQi6FGqkmLQf5PLlbSF8n9NH8zROOvNOt04A3S5LXNLwDgn9fupTxd
/SeN2z+JToTL3DVgakgOgkIxoJ9wS2N9LRpRVJFejnSmC22G8KS9Wyq+S2bqG/faNbr2gSG+T0qL
ejBFGEot0h/G6NDTCKvPNNwV16uvCgIZQiF5h2wu6SoL2SbxECRxN1eIDCRa6CxVjFtI2UbN8kDK
dZ3O6Fg+3U7WAKDbfZFPkIaMrEUKR6WtURbmEdRZ/iePZ1HbfZP2OymPX9dWGj7eAKB7KD+uOR7P
zfSXz278lfuUVqIGRqMUgqmI2ZSMmMnw/q4FP7vO1+NsvEgOeU0al8l9mdLLtcjQ1/27FBoS6Jic
ynuWD5dPlOR/ysKt3XT7LqYTSgFf2kdRor6neQk/SHdrVtFWylbyxGTFPOEsRIqGJ7uvbcCHJvv0
/7g6r+XGgSXbfhEi4M0rPSlKFOWlF0S3Wg3vUXBff1eyz7kzMQ9tJJEUCZTJyty5NtesmbWridRW
bmdajHvqqEeTqqlUWseu+K11ZKuEv5DgLQbQWmn3WaG9LwOZPat7uN1yROxXldJI+t+4VYRdLA/7
cNaOslkuTFE3T9+98Ukmt3yLxv7fue59yilXwhyZvZGGZwthsBSsMp9BHy9fWCLDOP8ju6JfkEZa
3pWuv8YU7sH3gabUf92m322hiPXTErhvEhrQIU5BkNUql1z3u6klTwm9zxJiqml5nDqaMZW2hRN5
d6vySHQYgnTN6q9EPoXUBRtPijE0k7uf8ust498Obo/qhNYHukf/FzHnQffbQxT2tNj2f6XAH0+o
cpNfUmmRVaNy+w+w0bJvm46x8ebwLFlCGXkysyS9WGszSIge0A4xDSnIIvoV6sOryDjCAOOd9lnu
Tpug+GK+yLMo7XIqq67yf7tJ9kU5HeRnN+0YWoLYg+fMexHZkvw2/A+QBdNeFn7f7phM3Kl5jOLp
vc3jvV36xwqSmyEYhFd5UUlSVql3DWYAIywy8tbk+zJx2uEXutdnaz+587dU42VyyQ9EiyNZjeWv
CrIVLtRPMscqgxo97wVbiG/5vY0yt3Ed0MqCwFgEcvK68gA5s4ioKhe3qyH/t2wi+B306F3eeTIH
Dz1ErYXcu1x8uUcG6q+t/G55EafK6eEIeRDKG9nkJDk81hXm1i2tgAGF7obbVv6WFJTHCLmVO0DH
5AsmKpzTJAPZMXbrUD3Udb7xrRRtifknpzQXsq7l2TkO88+SoxctZAdqFvB/TSSG6R/65v4EqI9R
eBdU+SZqAZly/sTaskkcjzZDn/HUfUvmKrZoVFrZxXQkGkBMi4xGDuOFf7Ub2kTIH0qa/fYBWrPb
NkrHZZlYmQEFvIgyiWftizg+tAq/018JWsOICT3J0slS2o///oV8faU99V/x3Rue5ZbIz2VYyL8Z
FNDFqx5iV24BSe+5o4rokSocxB1HrNNOoqeRYSVqP1m+BbDZNdpF/q8M5C1ETfQHfdiXtm8ONFXc
NIKy3MjaL0tIsFjnHlGP7Lgt7DzNr5/s0vuWqqh8T2omUh11NetiMMGWcoDM3NwK+3Vp3UNM38me
K2vA7TTc6tWngTKQ58p4SRP3R+XDbvGnowivZBj4TkZzsTrIuF1y5wrsDMQGn5hF3UCAOHCF6j46
wlLZpQMXVTa9YNnnRXGMs+oztL+52a+yD1Syz8gkol0p3kA63SylvU7LYC8bmxzB5RfKZJE50NEY
p7hsdL/JFZaKh/wrDwnCYNtSCZHpLYI9UQBQJRGxwE6ywFJtSUYSdaW7FpO3ikSEjF4pmBmSqEyW
j9a27pPxSm83BXV2BX4kJSDJZdrKfWgjyBUSJBOySuFiMIiRrJ9BuU+J5n7Lm5SlALsDxomzXrTh
3i1wIZy0q1xJ+ZSh6/+4jv6p+7cbKA+v0pC6iQMV5z9P1+0nC+qz7EFuPSLuvC+HEbJT+dPE0ZOb
+5e5qSFNSpFrvAUNHmSVZcRUjLqJTE3ZdiKnR0VHIFL/RSEG/ucpRaogF1Xepwz3UYajv3c091Vu
3DBf8kB7cbJsQ48Tpiv1O+uurLmcWWgqn67U1FYkLG+luNsiJ1ul3zFd5/XAuQe53O+bcINkJ3iI
fes5J9m6JWfriyCnUhOS2X/iDdiemyaezyISo9/jl8iT4in71bX0oKIJY2wohSFKba01lzIKEYcI
T22s6vvyWVYn05NQw7lI/kHOmLLx5XSjBn36rOzit+w4k+m9mu0t/yOZFAl+kbGvsnR6uSVreMpo
lLJMw5fiTlecd+zgwbjHMRzwwh89Mt7+s0DKVTDi9u8a7Nm3xGRydWWFpMaFr3h4ChvzTw8hBRn+
/GmjneN+u7SPWSY8EupzMkpvYR758zgBWEDVQEpUMmJZrmlgDVdyRW/rkpQ6uqhfhXN8q02Jsumm
gspCjiTR8iS5dIlpAp/Y2Fui3RiWd1JNoHnse0wIteuifE6sv7KqyTzq/PG9c5/kwt5ungzJxYpF
xCJFs6Wii1+Vt+BM3vl/NzfsOV7tHsMRxAS6dpJZKFHKbYGjoCcPra3gSPWTgt7RcbwXEXnftj9W
INEG68Pe6PVfcc7M0fq/RhA/zQHmrNw2OWmI9N3s6Eltq60kv+S+mEtMQeVfuBMH7rFy7J28pPwp
Ogv5LMkRgBUMTrmqnW/f+2a1uc0+jz7bghY7zhByl+Rj3sYXaxWdonCZfiKr26XZeHuqPH1kwuqN
d51pKpGxJxOkkJ5So8BagwWfKaWlz0HtvdwCxqRZyStKjjBJ/SOArFvJRmbkrSruYLcAMBfiMLdG
7hPogd9SMm266tFzcvoCg+PoakT51EGIoQJ2SnmMNmTfy0FKNb1rfw5k7A0M41OyVZxSiRykY0b/
27YNdYrY+Z34aKfUdB250KbV7lSEqBR56DSUDxrUuUT2fhiSXMrxT8gWir8wZ6sKk0HxeqnAo9l/
BrZXl6VnZDETPxXa6S7N5K3L7qpV3XvWpH9aP/y8vZbLiKd1BDbnQnsJYRT7sF/VD6WDbU85Pztg
NPWh/h2oBU0fZy3d3FaWc0cT5a9F9L9h/F7jg0QhsydOlA8W4aSs9dou2UrtUmro8vFvhclAfXTj
VtZo+VKiipdh0G/ykyUeWCOXFTf6V0v+XVbrfMnfchPo37/dvqFdF8LEnchibjUyOyLT1jvP8oIS
DogEj1LNc8gpTqadLEAyHWXbBbpOjql4kQKoPK4CIVfYaClIZcpGIgpyq6+2WuKf5Mwgz5MTI6rX
Q1Y3OAlz52XpS8bxM8B/wEdRyTFUKn8BWDiMP2FLVD8yGSW28vNdk7ff7pTSBg/rjPsgK4aiR0AG
qGj5+uxgm9jo1TC+/rOYSDwhGlgHomtadPf/lRnJpyli69rH7q1kmZSwl7wFy57ptsw6bbtWQ/ow
zenPf7f0NPI/J75v2AZGWe2TNRaYXXM+i5e/EmrIu/Ty50jVz7K7kFg6kITby/SQh2E794Pwnj1H
Hihrh59jMRCYCPPJAkgs0eX3DVudiLBkvalnf9ONrP+qpmeasm2C7zdxi5nkG9D3KKRZpnmsH8W3
5Ut+k7wRc3QOGdoA2w0ATjz/W1QJuqLqs6AsOlbN/YRMtx/fK2P+S2r8k+vNCfxLToUS9gUJpBeV
XvqAFKjcpzDuLp0FJVTWYZOuC0a5HqK8bxUUbD4JZ4wpGzhv3IKiNhmOEA53UmGUlUJuFp5kb+CH
5c3QfHaLg2zf+OOAHFLRU4kYQwQbbdU/2C1mdgF7YSh2ee70KMNR/tykTjLIZQB7GkyWSNv0DV5c
RCDygJvkt1SiSoJCT0JO1L60Ub1X9IoNJklRBtd/0w5tuGDLkW7llkvcOnjqqPppd6tKf2lR8SH1
btmNRPMYnSvL/Li9LTuff/V1eufSdp47CsEtVwj46Z+VAVeMWqFs9FKnLSUDTm45n7N6WzNZVhRa
oFHCuD+nioca9sJp0MrQuS93WqR5RzPUHoEem5s+CoFjVhqUxqGx17XZ/DixUz66Bgz8VD8WdRU+
YBtFD4CGY4VX+lvlwZEC1wjLFemNXf3SkfVcvTbflWnbbj0fJ2Q7aNONyvRin4w2zhLmvO9GNG1R
OaZHLWw1oNRqNS1ldAUnz0gbH2PUZmRnfNDBO9uK6lOFNN5EIjvr2vgSW8aPUxvasbZzeIbI17ZV
XJ9svMiOU5gJddgCbtQV/m5ChTKZdyj3Plr1YPIBVjCPsF/BzmKbDuGxKFAjmmMdX42xW6Ue3HVM
h2kUA10aO7SphflgwwbnTWvAMVmf3YsdTvadUU+ouJRzSXNN4OHBLrf6pyIcnJ1VIHLU262T1iaw
iNRZc+AD1LrytBLpe/9kFGa7MbwAZiB9IfTgY0irmdVbPrTWaon6zzSne3r0lkOsRoNTKn0hHPxD
GECXbrIuXUuGx8VSZ1dJiATBId9gFjndz4hTKiPfDF3zJ4eCldczJDeda40B4wZol76i6XRAND1s
rA54TTEW46qt5wFMqE8F3UtP1kyx1rWrcutqsbueManFkIZ1pac/1B2jV8sINr0FXb7MXyG8gDIr
rUuRD8csme1VgA80HGj/yQiskce138rNH2glNCDN02g5GubaIXzTh/m35U9n3KoA5MVWujXbV42i
dpIld8qrpzWSozNQ/1cDCuFK+SNPhtGvOe5hbJI/ZRvjbqWKZ6C3uWT+y43XePss81vCOPqg4DQZ
rAYzn6+wX/WILs+l06BX09uu9HdYIYRxU9BvxkRXK2Dauy6p3kJpfrHAgTQNPhVMBSuAEhX6Kj8v
IX2Yms76gPOtGJbEdMiSSe6okwdAldMho9l5oT93GbRrRSP2qJPryTXk+2l0zCwGTQ67IJ5pbDTs
Y7eY0wloLKt0Tju3SRcaMIJf8dAbD7Rtk5SZo+iomAFRMGwG+xd2ye6upylQut1PBGvb6XeklrPP
PrZKbIU2rG4RgpnTQW8dQGJVffY9ZNuhM+u7ULGYFmEKR8dZMJ0ou5Nn5PlOyyD/hazIqxSe5VbI
+17IDqU5BnRxvVpplvsxL/nFqCb7lEXNFtANbSFNjSkKgHFjMDfx4I6rKbJesCIG2cwpOQlp2owx
4RjTCUAVlaqS4idpycOYePpu0OmWiOpo3aaIMw2w+ktTOlvcycBJdEjr23HAJ7g9DEVRHXSjKFdO
mUz08z7prm3sE94ZnSUkH3kXQw/iztTneT8Rai3GSKdUBbpZDSrdh8YwrwCP/F7+mu38AZYW9wjP
xiEFevQESSPvxx0N2ww12MymiNWscdzVFsPFK9P9GInDYYYSKdHNt5F2SGk01WlbPrULn9qzOm9F
uf2SzXa3tnM8dTGoaOiXnUPKir+0paK7cH6ughLpytJoOx2Lb+taNTPuPzFmL8UEFqFJaU1sx4fC
Q64fThCSghYtY2LQBiBmA3pdFgA+DWNTTrWzG5FWxn2O1NzCjwa15q40Pm0S5afQGbZDDh9gBjK6
WZzoxVDLjOzdLNZ2MlPK9xZ/HTjmHQqR6uiHHc23ybirBgPLIoATxggt1hqwMvDpQGM4ZFGrntON
7gTiLTulK7eZIG5iC2HXwbCy/CbY1J5BrjnzKtTo9Jw4qSrg/f4NQtqjFHZORf5m5U50yDOF2GAG
vDBE8ykuvM0YtxE6Mf9a03lutZAnVQrRcc7JntfK5iYnwdodS9w5H9gyjZXrUV3M6WNbGe1zHOgP
oyTyY6g7KHkX+otTel6UblLTKDfQu8dN5xpvbkN/eMa+T0YgjGuPCY4RhVnaX0GjQ4p02stYlG/G
iHoAJxgtz8YtSJdnVxt8cNMxIGe3+Qv6GHp/HXzhc2hteu3Bo2TOFhy9UoIM1lnYI3vENRoToDkA
v444/t4ovx3N21FX03rnqrWMP89jqGkAk8DdOLS4m3+rEGdk5YLi6jghhI6xX9jxk9SkwjsUGDdA
CKqQkxDjz3f1Q40W6MX1XBZ4fzogRcRaM4XenrooAG0bXF5QNMfB0Hatsl/JAraM2qkHCndq0unZ
uE+7apsTVBIKBOke0O133PEOR2gWdkkoG1jeNnCMe5VrFLtI4G2T/Oq6/cG3MGf15kczP/Vdkuz4
2DTymepTuQ52dKX+1YX9Np1rZGKU9twp+g0eqN625VsRKfNUF7l5UraVrRtHp6CWTada+Sw3A8Qy
B093DfDAxKQDU1uRNwCeEuTWznf8+lT61sGalnFPq/G1MuimnDQQQC5IQzZLC/Cr7ix4OoFg57C+
GuNIHQn9g5U5NbhSJ6o53V4H8Ha2wsgZWqPVveOR8lHaIBltWp8bZXwaerRslgJwr26AVadRSs/V
RzVSSKBuNmCJCksur2im7BLK1l3QcjwtLcyOXia30nZj1t4Bo6BRCCc2JzH2fdi/jDAO13GeP+Uq
B/opf8WW2Zxg8NCqlzU/jU04CnXh4nR0opjFeehS+1g1S3cK9KY7dW12wWkRUiYHIJUChFcZtf2B
jqlKO01lWgPhbY8OaoUViHEKyiZCLRMK/jZfNZwRitC65tmytn3OE0vTWHvPbQ6mRzu/oQOoKLDJ
RrxTtNtbpqN1GQphzHLlEZ/qzbjlLpNZlquYFXG10yz9eVyGdEs4zU44jVT1LWVQUi9p6nWtquf8
FlasVxkonaAiVjQyloe6OoHdrk5D5ZBGIrjKZ4wzsnGyVmbsrU0TvuNU4gVYlRkmNMWdNyqIZ4SI
1qK+HYvxhgPF2Ua1VLfshWMGH7jyGDqh/Zb7tBeQlt7FFr5JgfaAQAbJ7rRbunAzLsZL4WMuVWLh
VqEMkFEy1B7HrppUaet02VavCwoKwwKf1Fj1k7lhnSDgiKtVTWfsPGfDNqObZa3bYJWGv5FQxfAv
iXd0uz5YFpBJwOhFrhoaHG5z6TViD/p24T+s9BlyYtzlYIQ76rSRPa9swth1rGGeUklucfQ3lt+f
0wHsVandWVYOt3fqoOqlGf0w4bm15u90WWhiUNWHS3jidf5OSy2hnbEPxZFpbbwu2c54TrAAOmeE
wAZA2fRLy6GiDAYXWet+DJeRHVg618j+SgzukAqCh9aZ7K3Xkr4TFKM9r0ONwCTHBqpWLk4B+FMW
8alIMWbU39qcNvfVzLQ7mUMBG2WqBqCGJvnR9e27uvyovj3KUdxvLx0Zfbf/5mnmAcORB/x7wu25
idHQN1lfRxdpnkbeK48J183YkftdImZA38aeUWbjYQlab+0K2sUygxdjnO4j/AeY/1yDCVPOrmw7
gnNig0zZa0AD47rpscgIVLfuIBPHbA1zmc5bXe/vVRqR05qQxtR5r/CUJNGYdvueTKgpK2vgYrJE
cI9axxm36Vj+HRLvmppFeBfF8R7DO+iVfviTzcHjEvzpezoew0z39tEyozAF1jD19oVdXFuV5Tnu
gpfaRy/VomhKlvrQs9ljxRYf+ojKO7n5fGsuwEsq78RW0BnlbhhQqpRj7+AblXzkeuqt5sjc9nXz
4W+bAIqPk44BcSWRTm5ad1Huf3a4kK3oU+1OfhmsbS309q3/GpENWffUGVcDNpEHpeGqE9NgY4/U
gEHwY1e9eId5oN+kxB+Ddpp3B2ddTsQeB8kW7vZEskgaWzfGYjvnRWPxKmfjXCLQR+G53LnNXs1B
fecZTrOVtXyOjHiN7Zi+LpTBCr/RQF6uq4ZqIZ1Qah3OVJMjG5RS/tj5+FQocD85nn6WkT95rZFD
o2p//Fq7jPCr6BY6JGNHAhls8eBET532knUY0w2atbFEBmZqlYnTx3Im8XR2/GAzNiVw6r6FRd4U
OC4P/rqo7TfdBM1VlO2Da+hPYNFx9irY+Be7PtH6817M42tT9B/hWEAPLZJThn8zSwxy/HBGA2FP
7cVsCO0XOW1DQbQg5i8/mpnOK6xJyuqvkUwbL07trd6GMPDzte5W6cYYxrMBUnsVVmRSQYE9TrVL
sNZgvZahxEWRss511a7ndHmtvZhroQsULZPDRR0H28Zt9+6U9Ccziy4e5z+UVhrHtDqa104V/k70
5RjgJ7UJ9HxVacGD1U/9lnLctzb2MZ7IYNgX0zlqQ7Kh5QMFeY1FJxLLjZYrfz0tCclCMnO7SDuU
RE6HvvH/YkpS5+GCrapGmIqQtmY8tG7z0ekqWPujsUlt4y5Iq+ex8xGI5GDIze6+trASnKbhsRvt
a1Aulxr21yr0sN9ASEMeY9sZNhYhHXgKciyIpp0jaoNDqzc1HCaESP6+yKcLztmnZu6fW9P5cIPs
3A8g0OCtsPU3d6Vj8Rt94zrAFTWNlOr7cD/ndHViYaj1xZ2rO/cIAqEctk27iVL/kezmCq+74dGy
1GdE7m5dk7WsQocgAHYzGQtzqzSufZgjC80StzwD1R/0a4Jhl5lyu6nddGH7XaZYIgFtM1dGQRZg
qLu7Rf/y8PtN8urcVvlDa/r2bgyibsUueXg3ZwSiiZUpJirkNDc4xvWcbN1+GDY45ZjkH2PQSdnA
L3d99YijDqZef9Q0mqdKw1+186qPwnXXhg/6sZuftVKnSM5cT1qshFoMOVQWsSWReF4tqXpEt7+1
K6CbdMQ++pp/BGhabLtR3RkucsahvdMzGn7KPHzEWXfgYwc7LXG3GWnuleEZ2qaK8AXxzMbYLFb9
XjrdtbNaxAjYfpTFXFJ+qDd6TizXML53vMiOBiCsJWJiVe+vYaTPnd0+NKn717Tfg54AnyPGI8Cy
Q1D6zdanAx9W9tnWnGCnWkwjs8h4YXW9LLML4IxsmYRgg5NeEgfNHIUWzpNttoLrDzJxWL/Xh9Am
ldHXIOnDXZt0d4RUbgoRHGBLQ7kdEQmWhBvkMO0qJTg0CxarBpeJVR8D2JoIBlyWRNPmIxn90+SA
qYxtmoKic9tbnCaSeYdeFL2eBm2w9Yzr7X6FaUXcRTG5qPemHArLoPloNPYis7vgFnVoczaPvm83
8IDWiQPkzMBRa6VnC9ktK790Zfjl4aa+1Plb5yJPyaqjQdPPntNOd/qfvzTyYP/ry9sPakffVeng
HNQ4luWuT3uF0yMmAet5NCXxXv/7XkKO/G5p84T8pvwXG6aQbVByRHEHnW2ag/Z0+8svh70FxP+g
ucG10dP5YHP3SWqTBG/sCh3FqfPm6jMN9IurFy+NPaDr891TmgDbMmgyeaR5NGY9mU9Z6dOx1mPR
pdlxgBlvCuzeC4ttBtMxsCzacav3KAEaOGKqSAQSAJGikgXLhty1p/a4ih4WS8uBpxJQV+aXFvM+
wJx+M2yjU+vqW62rcPzx4GEOcXkEC5qfwid6xUrOJIRPAOCSNU4Aj2nf68+W/YCqBV+HsYJ7O9af
qaXjNDpHe7z6smOVxj6WKytgwdN+VhMgfhoRx97uONnmAPu87QzXccSMat0NZY4a0bzqQf9SFtUF
FyG6HprooE9lvx4aTd+HvQL0ayf3i52WW2jJFJyYsasUHd7iGvkR2PoPccPRb+GfmLXSNhFpllXT
K+J75yc0i25LzyrcrwS2mh5egeK1m3iqL8RmNG9HZroB9+Ks8Av0JDS6pGGRbNKwuhfvD/ET8Pzq
sa5gpUEfNb3w6pva1WDJRf/wqKJmX02usZqK+Y3KXotBVnQf9Jwy57AtV5VvfCP4+Gqdj8IgJkT8
yxtU51GlNHxz/E/Lvd67W60tURsE4556RbGGuast8MQby/leHKph/hz9tSznPtfwNaL/bGsgvScY
mJ616AcC6Wvpn7uRPJMZkBJzy/IYTN0d0Oj8kDlbsKzYwygu25iSM9FGWhVt0OtJudXNV9+p7ooG
CrnTkIWqnUXby4sXTv8Qd7CcJbuMJVpw7vz+eW6oZHSQDYfIf77ZpMVJf6dRpl73cCSqPi7XdYiA
QbyI8p7YIuis58mpdgGcqaMlsX4Tads5jHbZ2D46aX9KjWJHbVbDEoIkIFQ05j4Gm9o0fLo2tcik
M35ahNar2/UdW43+NReTI8vtNwOrHu4U3kfxXEfRyQr05eC5fksacjzrWrt31PgxU7PZWX10jZQe
rieNPOkEGHPl1HV2dkwo30lmPBDWtycsM/C8zWpcZfp+OeS0JW9rXnnbgmxcDSocd+ZSTWc2/iuO
INVeNfkZgna86UvgRX6DFbweOi8RWfq1rnNy0QrWIQ2hM5ELuGgvKDFtDxYyvy62LwjRHXj/xQ/J
5nyDRaa52P7DHBP7p3FBRm5u8R8ycLgLNbjHeLDiZaVM7IJtxSUP019lNTtbNMy4mlIjrKB7NxEr
E35E2a4Llmk1O4N/77Otsm6PyADky8bMarXnZEMmZL6/PeL2/czLOczXBf6UPFjfTGKtjVM4hpgA
unUm2qabtGThINE49978a2iw9zRL076//QVV0fn3v6IT90XsvFa37+FTOdN31D78n8cWC6Hi4Hf0
1pWuNm9uP26TvrmbrRxkoq865HO8/KiCL7vyf+E2ylhJQadP2Erem/K/25cIhLuzi7/j7avb96Fe
+Nhok4SguQacKxOEtPrip7t/X+Mrd67iyDnOhmPezwG9NUvEeXMezHtlRqSAE68xSBH6uGT/zzfB
8QA1yQpze/vm7ckJFROPOO5Emc/FXUIQSEamnUZ55agI23lD/O8e9TJHBCkPuT2XiTPuwhhniELZ
wX1GanStp7a/8SrFJ0x1DjCV/GRg0J7atjvefmAtSXjfOwg3zKl9vH3r9vwgsL+1uIwOt69u329C
3GDwfzE2tyfV1WjvsI7E8v7/v6xtjkdAC9lDswBtZRmPzxB+8XIYVXU3iDFLb89giPlhgmgcRHE/
PrGCN8e2VJzBkzzccEouzlo4HzKNZQ5zs2atRucFn+d90uac+nRKA1VaPUFeIeSuQRs7bV3SqYcK
F93Hzk5hSwDbuOpd2+6ikPYpwKIamOcFCXpSAVMeoF5mcXdooI+sQtQoa9/IPxesUEe7w5eD5BU+
T+tao/q/5DgHmfFVAsksJ0oZsuDTDb1HP2VhoZ7SJuqO1PmxwQwJ8H23i6YlwGZk2HQ+XWlNGTJJ
kjP17lGYzpNfkNEISD2UBOw4e9wr2ZMzjOoXU6eAw0mGOfWkUxkBUhJt8Z7AubY+jT5ZGC/0HupI
7YIwuZia85CpYTc2C5yfPLo3XWx3NOu5D7HMyhrLW6ND+Qgxj6IrhMbkLiQ54TZAvzVaVnE+p8Rz
LCKiehUtly7LeFbrwzvo+nezgGllANFJ6NiyFUr9zH8fEuxNDa8+FirfW1N5COLrnOdHNWr5wXfC
g+vq0bp2ZnpWKAX3jvXglf1B9f2HFfsPXuOPWHF3J4wUdZZp1kGK7a8eYtg8bc9Fbr1HjUecz+3k
8IX2gPcbTY+UAQmNe1q3S+SF1B2oAF+yCZjPknOOQuhP7rs4AMEvB/I23a14NBn3AYwlm1PQlvtt
WzjfdEAIrWm4UGR51bwaYrT3BuSh28LrQdBScVjvetYyJ5phrjeX3m3OSf3LyqHiTfgyjMnG93p1
8FLtHoemdlM00WNp/kpDHGqwmI8xnPfYuCcoo+L7G3RAoCYSu6vQxGszMeY3bWxeYWXm+MJQIWqU
NtA2qm9ovucgXJffHiMytqQAWwwuiOfkxy8cHCQJpTBpw0OwGn7i2aQLlw2wrbjR9AlyatDhN9v+
ls36VMWckIKBPJxFl86mpgmeN4IgKQCbmpAaRdiIhq3/49WOtooaaeUsbdQZy95qpk1VJs1RgS5r
qIO2I9tm7EgyO+hJP8+7cVH7ksLO2dXIBA3O22xTo7c1ABVDd+61+Oqr5Gh6tMPSjTTNgug19TfM
ay5mn2+qcYaiUhwpfcE1eK88K0O/11yiqNhRHr0bAJCsfPJSu0DhA1r01Ao7jsQYprxPRUNNGi/R
7MUo2yc81yRR9ObndbLj9IuOtdM4dvpYRGRLSYYu3uiz8dq3zjOGrrvWGk5hWVAKAJKb4ovWtOaZ
CkqwYc5R19eQx+PimS+nAtot7tkEDHV78JuG/hcf5422f/TSmq4kdNQspvuuHt+mJuxoPZk+jKTd
+NxE9ATzzssGKuHT2vMDkBw27D/Vf+UwfyHGxg8eTuOgJLX7sLbuI7DinlH8dfrmPLp2zdkWSixU
zWTI1Nqw6Eo3XJLjnV9jfRbSdk+CCiM6x8yotmfZ2bQbcCyV56wM8nt3lQ26vlm8B1/vL8Vovof9
sAel2xwB+FAWqL7omIEsXhsvYHHLw/gyItml2wCEqLg/2NYCZ9st3zIibd0neT+lFTQbtuBKnWmL
zcncEHs6yoc5m187MripOx+1nHUknmN66IQwX1XN89LipURZjoYqfIedbmGDdjz6/d9Galg+lMIT
BuCUEUkKN02/C8TNr28eUj3aZPj+wd0GMd7Y/pPrBy8plV0qus0Fej4uYJel6R7YD8nfQKvcZ777
3ExQeeoFL4Im+qPH6WPfUmkIDMqGPvZZMnr1gvRYgSNZQrk+7cgAQ2x/DQoXJYDXvJKWQO9JHgUi
OP/uKEZgNhCTOsmHeZNo84dPHw159EeMROnfwSBxBaaRgAzrhjT0N1kP99J5YlAhlcBtJU3t1eLo
uH7DOieTSkIlsN8To8eApovJn+FDPBrDp9P2zQbDSVwKvaRtV55B2rMk8w2eaX6zcbmO6fTq+FXK
4C+HWiceNRSLFhDQWJ01+yEe0o1jJLvAC+4rypIrL2peiQqPnkUp1noTIdIcYU7sup6/xUmPWmv7
aOrVV+AysJX7iET7rbGaP/NCh5m25IcOnoaL4nVvGU+dQipQfPlpwcDvp2/yePcq2lZe+kWAd6dG
7zhG6dZ1RjbsPPLWoLCfPYRBS54+O16W09BMNS6b78Ye7GNjdzREFiyW2XiBkfSV5/d6nb1Mxm+3
rZCIDMUxcmqMdAwAHM1OeeTnkcle8sjeu/AftrwCsA973tV18uEbJV3vEfRiGnYDjjdO9Iti6cHx
Zj6CialTn6p31bfnKs0RSeJR6XvlnYHCwo20zzgw33Cn/HRShocm2HOs31eQsd+DaehQIXA3plj/
rjv9Q3FuQXQNyyRbFdBL8Mk45ziIF+ZEvWo+o604YeZME/9zmQ04tvTqjSQvAKnkzSZHsy5S8zl1
0s8GrQYWnfSoU2Fv0/xqt/pTZdKREBOy1B1sHbDEFbbJ6fIV1pQ5eWNHBWV49MxvLaTOllDriW2C
Iqd9xh1o3vrFV92yY3ag4Su2FmyqiKD27lzvcq/AQaVvD7qjPgBhUziy5q/R7TlZlflTaLY9mWvy
smxh6wH1Bsdiiuk6w4pU0tFUD0vjbdPsLiP1Zxgk6Awg62WDeWczU1zHQ2rXJ6b2/4g6r924kSgN
P1EBzCzedrNzqxVakmXdELZHYjHnYnj6/ahdYDGA4Rl7bAWy6pw/br1J70h2drcAzualHN7mybwF
glvab/nKev1A1TM/MbLiPNjm+5h5r3kT4fBzL4wnu2zRj1BK1S2OrwlooITSjNx7KwKPe048xlP6
yoT8YMUNEB5B2duxdp5m3l2rBKWnPoPG0W+KTPuwM/BMETE+tuoxM0RKb+0cCp3/msg+3JSesZ+i
7uqjEkdlxlw5shV3g/dmubxaxQx9uwRrrXHhvsclkWRVDjGNyecTHPrUEgBuZ2V7spfqbQHumuqq
Po41seZOe3aUwWHvvqdpmoWmpW/aI0AJDwWDFaqmeiaLIFF9SNLNe72wp3dq/ujpYVO6Oi9cF1OX
cDzGOz3m6R54+oL7utvkUyDWAnaMUah5wVzkmA4IrgY7ZJsk+otqzEo9YuqKqCTDbNCL4082LbNl
TmInTUon8H+UJR+pJCF4oRphtWbY0yo0qPx3n/8DHCPAKkLeSNvNF2TSKwmxz0fvgWQkrj6gOZ5D
gI/sYTHxqxsy/ayxKUcOTBxv0xy/ONZytuvqTyY83jC45brEAWEFz4Uhv4ppkuydiBkIjGJ2HdM3
aJdvxSyw3jg9nSWSbV4wXAf2a0GQSNRVp0SOCCRQa7cGD7uID0XS78ELnmk+XjblguvN0dm2j9P/
lqmBUZy/xv7XYOnQ4MHDObD4J687pan7ZDhWGZINW+2g38hNc0noiJCsbJeeoabKgse0A0HgnzA2
mqNt3KgMy8N6XuurysLf2e7XZNofyvZ+RY13Tdv+MpT9p3ZqJLK4rFzNZDZUn6nLl9WOXXyAaEcc
mwocp8wAFlbhkqfo7ZjnF89i6zdy8430/p0u00flV6jHchzeTMHTXN79pUBksRLMcmL7MfQ1t0dB
xOO26+2BU4LtrvQ1K3ox4gH+otzy3XWdY1zRSCURBeL5eDK6aK3CWNFe1zk5bg4DlxPDaBcvXW9e
k5nYvjHyH5d2fmyaob46k/htcFPTM3lTKY/ZonPuIuSYPIC/085+MBqPehG6PqZBf0VD8C6F2qWt
OkVz+V9iz7zbhOgOXO2Y/Dc+h8XOWLu8RNMfBpkxYAcP4JKXmXCXlMoEBpeJDHwDwocSvTriVSaM
5Bb5D7BL/1DeMjvBajb/ATBuS7+/TkX+ZIrpzbb0JzcrbcHHxLKAaxf8qYglfIV+0pD5OSAuek3R
jICdROUWW1mNcBQxkcCGdfS74rP1MrLKMmBG6AZfkH1fZdNel5S+if7OoPqcN8t7EDe3YI6OMpsI
QOn3+Zz0HIL6gs5vh6DwKurRRqHHJGVYxS9cVZ921ByiLDM2qbnsMpdPH/0jYHlLbSpculE74B4r
ztaezIBjoUraM6lMyByylzw1+XzjN+SFKcAbXWUEuD6Zg2LVwDIU5f3JM0EHHW8CeKQ3JEjlrjax
erjAjp5/pxRwQ+EDGa7dydD5fyIl8rm1Av4aSI1xoeS+AM6j+vON2i+EYnxHpO1jHst3/dpi3qJI
ok3onAj1GqFEIJDyonz77ozF0a0jTfL1cot7m3GipQpIRA61kvByST6Li2Y+jXxvT79Wu0RhMVss
v/Z0pyPCBZZyDrNtHexkpLKZTFs7LLVDEApQ78jR+/NFTIRPyjjSN+7IRKVYRhzz2Vit46viwJ9p
u4fZ6Fr8mmUr0pVQgp9xwboEh5zr+cOeUQ3Ehh7qwDYfqQLb2+n6xKrE3fA2McjCwjNKPbiGvIMb
8DqV44c9VP/csodT9exHsnQ4spcFiqom+4yeHtlDCa9m53Z4tz2gyiLTKCIo/4QBiAhiLD59/RlQ
4EWeGgQb5V/IPyLnsR+ewAgOcTDsqW948Yhg5NgygBkJo2RhZE1Jx5sh9FODhiakkPM4gs/Zg3x1
VZfR2/urkM4uCex8jw+32kjBlpUACjpY5zddUJ9qd7gnk2PvrPkfyxD7nqREpkIOwARTKuSOKFRF
qM2Ws7K4dSZZ2UpS1DyZBER3qCBb6PMofWlmaPdheqzKfDfO+h99asz1zOUsPnS7Onh7yIufp+RN
g5QeOkve4iyGMhppIJzNI6pK7NX1s7AANGdTfpWKIP0O683Gic9xstyRyFiE29QMmGSB1fFbMou/
aiLjTdtfWU6fY4SCZKIbki4Od1NyZwBVgtEr29nIGJRVpJ9T5fQHn3gGsk6ZT+j76TVqIDFfEuH4
h7KfFIjL8rEs+quZUbCUnDEpIUzVqj2OpuyDO28ft9GrUmDARTMQoKv9f4Gr7/QM7Ts4/SZ+GUpR
7NfnxCl5RrI5ot8Uh8ewQBqLLvoTL9bTwqqYq+bJIJtuQ4DYFwF8IUXx3GPRsIl0dXKW9IMqIRoP
0UUQE4tAEv2fHipOk3wJ0f9xNTeqCf0xeO5K57vwsrviyNvo+a1Z4yDt/Lx06rTQsetVJTiRT+JY
X+96KmrWXyTsjnZTZR7XF8RV+DAsPeXY3r959wnLZYluEvnwu6IH+4Tr8lQbrrtx+um3IPoii74G
f/Y2veZKccZDj4eTNRjBQm3Gn9DsSBOrAsM1tR0BSW2WgtPOagJknPYopEVXKP+B44tnfr2rhih5
9ciUY6pzb33uEfBVHI2FNOiSDLspdna66d/yMYx6+8ta74ZYQlVHyfy0np1aLPcm4uOJBPrMumG1
pRbuxMb/6cnqaM4VCvaJ3taoP5N0xf3GtrrxNQoc3ayuVLjy6m8xy0fXOxsioW2+MSNEGzzh5lD/
IsbIqNVymDUw4ayZrYaOIJs4k3+c+gin/KYzq9vnbO0B9hirJMauJjaEGnZQs8mi1FQRA50V3d7P
x3NHjR/HwXTo8u5VxmOIK+kfVa74Rl9buXPnyDwZfvHtlfC3WfMnD7L0wceTqtYU1IWV/pKU4j5w
LHLsM3YNufwzZ9u4I84+Gu8DIvUiTZ6ERDhc9ZSEK93tVHStDYHQGtDyUEcz5GJlIqJIXwl9OqZW
pjgRcWHnmu6ovERBbsb6ly4E22w9nL0Ya2M//DXG5m8T0IWSZNW340828fehOZr1FqLtFKDhiJv6
UHlFva8hp7dp7uqjLB2a2JBW+IoqAVSW5BcMl3LdVvr6YqbNUebTg/T8U4CkrHdlibMivdH/s4f8
g16bceJW9rzx6vzaG+m1WubbTDclD0z/4RPCmZU2cUMOlm7qyZyaHkJbpY9z+skoGm1cuhfWB2VM
g2/bj/CuOx++6W+bJn32yGE3dCUh8UsLtnfnqGLtB2q4NVKqaEcZFYdpNwOOnew4uFtyfO39wdoQ
I5ifCOZCG2fRGlS0SFbaCR1/6jIft/eufM6MnKuPEwsUl/eTalMTzXCuKellgIASd9BBawpKRvR3
hgE3UQ3nsnHLrcsRNjIVxhPKX6rwCKNnjQ1Tozp4xRj6aG2sdKTZbPA/cjN4HnDyYuF+rldbcxAT
l53zSgoRPAoQrt0sknSXvizKo36xiZIwDvoz9yO+CNePtkZFc6AR801CJuxQ7UW48NBUpFbK9Et2
H14eYWUSU0yvl/8MrLYPhH8vPcykTTlSATWnV/IRpjD1WInInlw1vm66h74/iNn3T0a1JrnvSIHr
Hwis3hWyhQVrrKcpq7APzc5HRQxzyFB8s3ILVQzjXuqSfeFW/X/ugEdzajq5oQCdpPCxmR4XVPMo
jf/rq2BGgk4Yh8s+vKz9mvRcjyfb7Y51xTgV50u075C4juBvAFqdtZ3AYywrOo2twUTm5O/I2Sdl
7kwgftrb+WvN87iMj1UHvGczkPTFcOTh/Ov0r+3QfjhpfkdWgewMX1s4Jbq/rV0urvSi7eByuvyw
nJpNCu0jtUCXDh3rvik0EhTqBWVFY67ZHEi1WkcKiVrrTSerI9kOXT9GZFacOvyUG2RRr4T6kW3b
bjNEa23+a5BtEra2be46yTfPmoJ32EDJXsp3bMx6LBqlemG+o65YGA4PLy/OULdE/9P2sQzFo+cI
Lh38dj0cRqmzNxuf5U5jGotZwgZs9ArM387n0xQnzJ9Zjr7N0c9A2zukRwHlX6j3DF3EISRf6KM8
CKEl1HZIQNnsqjioGH/SShjBq+2Q9fwik/TYGKpnAR2jrRhALGIz21qJdLdqGF7JMJEhleD5LjDr
+KpkHhL59VLk0duCjmNLz1+wd8X0OAjHuMbcjWrV7gepcc2l618DDgLesuWXm3bm+5xR50Bxwn7G
Mnm01yF+cnh/AYI87B2dP46bwq6YEScBVmSKw6zM12BMdqNA9QQGmoaW60FDpQntuBL4wHeBOIJJ
fOFKxtNJ09YKDAwB8Xk6fU0jTlURx/1RiIr1J5ueJ1Qcea0JP3LMOxUVfNYTQIwqDcq3yybGnGJa
3GFYKCVD2q4DDghpX8xYUOO3xYpCw+H81voTBgo3R4x/xkCzbJcgZqJN4fA7d5O2t8KImcaX3dD6
xrlOrG90m8OpcwNQPslONiVYKkS6zRwMeHEV8JLzQJg93pJqLs8sUleZR/7GpUp5jxZx59Z0aM9p
Ibfkm5ghrdKH3M67U+9b18Xuyn1GP7UrowNKVKqlsGjFo/enHv16q9vhpIANN60BvlM7rh+mnZGD
JhnhHET1waBtmID5fjuX1kfMF5oPhEZx1Ol3rDxbS9MOk6R4ntpkJBQIt0jkknKwyvoLz/sLWrSP
lvY35TnbxaaRDBER8FD2ImJfH81gzf3l1l5fOBH4IJh8wVRpsUubAGwB4bBpSrgF42bA0qKrDbrP
PWf9RfqQO+Ywr8tJc5FjdO+rhhoEGXwVxnCni6vcBT7R8k78kJt441yCcdvkOCyg/Pg7Qh6eBcyl
/eBELBhG0bJyGO7xN/DVjxbzyBpxkTbdxDpz5WlCp7lVfoB8U3JRZbT32ZLAPagXJK9IB/Kk5v3u
7X3ez+2xl9j4mk4cbUkoBumdm5w01U2dmVtSVfhG9wxhFLy9dehiZ3v6M86cOM1fIAcXtxNVzbYJ
Q0cUiF23F6emQw9xurcde9BmbyIOtWkBNKWT+wc/mX7TlBzzPdak3HkGWFAi0H9kehXt2Xwg2OyA
6BhA+Q6m+yxbuEx4JnraSDOVekDXBQ3lDjvzaGFgzK15R8x//FwaH1Ykv6vOoo138dgvDIS10+w4
D2RlXWcTxYLRTy8RnrlsqtyjMEEVnBlphu9Z45EA8Q8C/809lhtMgl6xWeqr3aOsVMlihBH99Wg9
1I08AnezRIKQeuOLvk3Gakh2Y3LxrzQ6p2b9JSlIOM6b7ICTtKP4x9xZvlNulA/XrwmHFwGC0wmj
WoiWPcSdfSGe6tkfQDulObHj+e+k289bo8gTJjm+pVpYZMo9Dnngs9tN8c5dymlj1ssd1dAmsyE1
oip6Vs6CsqxC2k5SPragAYkuRVg2m39nhNIgUbzsmkM+o0RiDA1NCMJD5KcvSDtCxPuh54t8Q/TH
q++OwbYrR7SL5vKE3JPC34TtnzaqJ7u2Xm1tvjhwh6QBfmFVpC5NjSen7i+LsuGuuWPOBQ3046Dy
J/Cq300rYfmmgjxih82AANVsLXbsD7gxkW7N5cUxkndlpgiqvP6clOq7IUcIwBde2lOEpw/m15TM
/xly2KY9cO9QLvQbMurZuiEcuaTrW0cU78oKu0KEI+4cVOPVduPxQIjwq1F8OPgFKiezt5ZCnpT1
ZCuqCdkr6roErZV6K0VLyTRBcYy6uSTOoKO6wore/dENmLipVETlO3ufShgT7v30oxuj/hIL8d84
l1fc9hWkuXWkJn0MPaKaQzfyifsvGGNACENwciaERdHs7OJJZg7eCn+ethb9lvmxMGbv5AKRd5Sc
77BS2VuJ+MkPHFTUNdn0iyLWbZnEdqoY8OmLphK31IiNeR+KCb2bZ4AFuJrqx8l+IYwSYTAZOmca
Y6BdjIiomZK8YL85TYp8BpjhwuD7a2vD3KFWwUsZjYxvZTDR8Okhi84P9EZXs8mapMar02TD3nJw
DHWmgdd2OQvDLI7QJwCjeFhAPKvTMgLjVCqiWKQE95UByT5RikGz1Q5mD784eOuzKnP1PgwMZIEj
sr2WkzhnvXn3CqLHR+co4nw6T2CVO+9mdGMd9vAz2wWrZVIHPrMlwbOCfs5a8ibbeWhzMxidHh4w
kToHm8NaoO5Pa9CJHrO/fmJSeOnmgXEiISpBwU2AfQHv1h3zkmmIkKAmHtZcYfjC0E+z9EBHQKKJ
LgRN6gYHP0Ha0I+7CJz4zvTgUOYKLYfWYBoBezsb+rj6Rzqlgax5/je27H7BgFKgE8b7ktjo1Ww+
Uwtv7cbDi8ZEug3qke8g3LxlAOiSBQV99J1PePJoXNWssFTgIErfNJWsQOzqfi0Op/k2LTWFwKAb
5pIcl2Tgj4sXZq4OZ2OnOnE2PP9PC65nkkNwdUrrFKmyefASTnapOnxRAHZhnaKAsnCFDHUW7aTL
PW9E6VFVQ81abRwNy3iO3AhFQyxczMcLQ0a32nN+fiiw0ECZS4wa3jI+QVaNbKM4eNz1h5/f8vOz
ypqqMwUwiDN5uNdfC2rv/34XCjBmULDkXYl7IhkVU9u2mYL8mEakzRvJIkPZoZx0+uJV+FS1IerR
ME0esXSZeW7qX3OhnVC1/hTW0niRJYSm3ZKRTD8q6uvpXymc4FLNV04+VgqXIOeu78PCRVFDUCMI
X+M2G3/CtIQAEtHSwnSNh8PlM6XTq07ih7rzqe/N24u31jF05RICezbnNI2fpMzHywRTUJUMVNJ3
joh4CLYzTgoL35tZ5AHAnR+Ebkl1dh/ZXw7uS+l4ydbrMF26o8QgoDVWkOmtnxsYVGO1vKNVcrEu
nTj5tmOjJxp5BJif52Lf8rtrkD1VqufPEN0pb7EIsN3b1MyZXwKhx47IZNy8xfylvHa8WnL+8OpA
nVoxQIJODLKJhSIiNZrV09VgdBuwqrprsmHypA1/vpd4rZzSNqDrJeFWhtJhPfTgVFCufbx8gbxr
nhA577M6eiIodr947svgUc5AYuTzkmi2qtFpWVjFXzca44PhqB4HUsrdQItsMKQmyiGgOxv8mV3I
3+ueE3xKEZnjBX6YiK7C8uqgCgimh0A4jGijehSD+kNmX3lGy1ycf34me0tCrPp1ckjd8eK5ToB/
b7Ub/e9PDQ+TJ9so6u71Sf35FROD///9Jqu1kVi5pFD8PLo/T+3Pb/z/f03G+LkhqGH/8+z+/xMe
YFfKN67/KHHB/e+D3ayP+jzQmLBaCI2DHMTh57/hTrua8fItCtSLBSME6zA/FDZVvMyjb1bDY+tW
ZkNfeNqFTaIp3s1K2iWqY5YusCGkquYLmcRUsIecRNwnd5ENoCLlK4VkUQLT6Lo7GIcOH7r6UwtQ
cT7hkrGjardWTSWBHsUuoRW6EpN7Ho1Zbb102il/rSPOl++6FgMYFsTDsiBHz4dtWz7Gwzzf4gBf
mstJECqjImcWHG8uf809grqeaJxUpArJ0M0e5SePq01Fe8Zo1pfyJUv73/54z82cPWgh6a+01Iba
Y8hXZVMo19BJ7cb+XUlrOK56OinhDqmnoTdzbqiVxBM3G+diJW2GVsHuu7wKmXNmQI1na0+a0Fsw
RA0OO0ShU7v3pqKk//jFFPKLV8niuSKYBF/YxRvwEzWR/VKafkGT0FCFcgyOFl05BJkzygumSM+F
BERBwMQFRjGOWPc1ZezwTQVTGFzAFqJ8F9tR9Pxpwc+iYq5J+TWpUjTQrA7jArlSLqDOsrP3o91D
LqC33TZCRRtJqthm8sWeAHDj0M77Mkmyx2AO2NKoc4rKGs1M/pr35Z85H4rnMTuCQZEygeb44mnj
q2gazXSIt8X3UpyKYAqaP+LaFfxf1lwgveh2sp9LUHSTALxamvu6gMjAYpMcm6m0YTSNUzeMeuc7
3kNWdkA8kWTSK4Ow0hByjjYYGbQ+jhRWYFVCBDbPkAKV2x59ej/GLuEiiLIHXv5vzEkooqP017T0
y6ZJf8uFoxYI1gvYhoYA/4Os5hxrBJefLtmX8HVy5rRpjTfASHZwQWegRnujjep5CGykY8ZMjxVH
FGFeXxHZDHaLaDzW8pbEtbF12oNpem+e/DcY3aOVMaZQYyc3fUem94Cr1LHnU17S1J70BHIAYnfE
UoqD6WPfmUCRPB+f9EBB6L64T0P3WxpFdeDBJPMXog9uAMk9IiikOclw9xP7PTV7N/S69m+UsT0U
AY+u4cv6BtJMH/gfaU9q0xtJf4w9xuixuVXzmO0sgJqjpf5w9K3Z9Bic+AIg6oLFiCmWzi5UGMRH
n+RCcxv7EcaBkbHHtvsrV+kjxlm1NleGhAXIY+blTtiZyPla8HrS2frqnOWyPP/864I0mo99WH1t
EDHCs86kw1lnL5+ts/YcMsuClgYbwvezuZh3tUMvscjcQ24mOQajETVMx0c3MoudHUaiIw4dUhf6
x0lP6jDNFUIqFBkYc9mZ+X2TcI4YzhC19QsfTIZILfGCY096i/Fd2aDNlpXuzSKDy8f5nB50lTxM
vR8g3EuYa2L3wyF0Y9/WJCoGgcCyZ/K5Sw16R7ic3lY1IwGnIGZZ0iN+/gan9Unmh6ER89SfMw8L
G8vmEBxbn/SZukbtn7cidPDPElQRrCU8Pg+FjsVjhVVp7uV4UkY67YPOT/Ylr8NB2QAF9avrxsDM
OFeNLI2po6u2ZYsho09cZv92lCezMD6HQj8m3TK+5kL8zubk0wr6iIuQfJPcqh9dhhMmQWhwoapb
23rvVua/cKnBfsAchblvMpsydrITM1xjelDhMBevaBdPKSritzhGmBFPyQEk8JfT5NWxcTnHvUDh
S9O+vynJX4AqxFTlJP02bfANqo4InxGD3Diz56vvAS8GSj9WzbRZzX4J8wwZUqxDyUOKI4Wk9vkT
1xQEixngoGhb3ObVI4Ev57SRR+153tp8ZYeSet1MYsCd/7rFcCPUor64DZ+u6w/3oEro427H10BV
LCiOrvdR6dkHPJXsX+TlcJSN9rUjSAZgiCiz2O9IVZzKZ4V2OPbrRyPt9sUiatoS4u+i5L4n1PbA
CHG3LRftQEACjWKEFkH3TelaQMZjcs/0cp7sYdqlSwpsoyxUHEFLETWOK7HIvVd35K1P2XlOGUzs
1iUSEi8XxOorJEjKRxH8sUgS4RBq35s4RabrQkXTIeh1boPbiVARIQfzkgm2yjzTMR7VcM7RthGr
g1vJT5Oja+vfZodPRtgTnHdekPzhvMosK9dI39egMy5mHfUk/b2UVrsgK9HPhXbNTS4MdAVzj2mH
Qb/PCI+dWVtcEv64Bs19G3lPymnA10ml85b0C3Mf0rUEK4PUO8cen61a/LHTOLTwX8+duimClI25
I8rBZO1wnOEN66u3eJBNFZLETH8vZfCRjP0tTrtTQ0l6ULaXZulvfsqLNWCUwCVEeAPSdng49g/i
+J4xcbdbx8/mje1W35Z1HILuHFnZLXWJ4lkgBcIhJqR+rh6KqLfCeQkDT6swWRWbhPFQCrccpF0z
pFaIutzBupfz8hyR4pIWfxYIy9L22r0dodeNSJNOH7Mg0iHY3DWLwRVUjZNe4tjdVpa/48olqmFw
wkzOfxerepyS6FIqK98N2qduxbgZ0dwdCzE/ok0l6EzVGzHqq48ZmikeOo5sjBThUCxZpqjS9EAW
J4vYigRjohO4z2ycYjD5cszNh11oACmVXZsxfwcgXf3J3nsq6njXDS1FS8yplYNxa+5wv6bDc25I
wi7xhZcpX0jlju9lji9J5tkbbq5rkYhpFw3zP+KrfpuWdR1TuE2Rmi8xFHVIQ96H2xDVYhHlM3XG
Xgm3I6ZXGBtTU+GRZdZ+Ik6eYw0cI8MuCfdAUoN5zCiv2kbFrey9ggjD+AHw7z1hukioziQPbXg0
qp2cnVX+lW+tNntTIG9bYJNrWa6OSt2GVTW8F4DmOOLtDZ7qW9bFuwBHqd3WH8ihoS44uHcglHud
eeo0miZ8c360KsgKJPCDBw0XZdCD2mtv+Bq+GCsbDNNjDtMJVFy6Jp4TssAGm7/bHWwNz5U+Iq9v
I+Yli9+4jZnya8qQSsf657a42SsOXz305JrHkb3pSSP9EUABVTrJbUrRLSJfIg6qQ0Kn2tG8zTDA
wlSPrR6wESFH3C0ktBOGaO7TdPXgtGW8i6emwEdgqh0Wehx7HCXMdSYWXSoJQKOyYpPRcg3S34VV
ZzgnD3I9NdgJl4o5DskLx4dhPtmqtS9Jkwz7UlLUY9imz0m+GHD4UHmlMvE+lwm51B1XjgSzwd2y
i0dUFAI1ey5PshpQXLo587lp3bgfkTBEqAgEwBcoDK9TQqPWVAmUPcn7ZKAUFS0OH6blzehzfAa4
Ca2ueayrR6Ockl3kFGj70gAVFpCz2R3nQPE5lOZTbKDE9HUEoeDD5DtMwAGZ0/0wy6034fwg8pJH
Y6m2wyy+aqCgXU0nX9MonxoKmPGCwyEkBfLD9Kf7kDrHak3DaDqOYSu2vsci/x7jtvpLsHiymStx
q0Q1Qaac5y5Nt0H+SaYDAzuMwabHyToUO2hdEHa0lWxH28QzjEvdLfVuSHUIWYww07n3QWyfB7ba
dIxAkSJn6xa5t80hwxITfdxMDB+69k03EXRkjD8nh79LfPPRtfjKlnMSdpZ/nXwbgD4f0eTO7Gdk
CTDIJ7KC8gXpgVpmW26Vv2tE/mHny0nXgME4N1iwfhSESv1ayCY4TJ64WoGVnpL+O3U874JU3Dyp
Sj5HdZTuZY/LRo3FXk7mCdNMtFvMOgvRABDjO1chcgSEACIn/dG+N0FOv3CV7W0j/msr695UE+Mc
muy7WxAFZbYC9e1PmlATZBDXGXJku4CI4XXoq6y9TVP6kLANVbY/Udrn0O1nkgwA1zMvydUzBY9V
IFE8yZmkH9N9r2aDULfEEdusxfUaJQKsaLhFsU73xWQjom8lEtUjbk+2SP7CbaHtZhu0CLyjt2YN
tO6EeKcwsdiAKL+X0SrdQMWSQxMSvKFXWnNf5gFKEhhpVEwta1+qYPO60GMqDSuuf+bShI9w/asI
BDrOvGgUJ15Nu+Z+sNro2Gfut1u8TpaAIiBJsQWzBN7HlM/GF8TVK4DIh1+SYRWvmxZxf9vM/bBi
gwZCBvBG1buMbIqtxb62sXLT3pJ++dvuURvStrA3+UZ32kNMkQx/CZ4jZ7IL05QspSlqUB2yBBlt
/7QUyanonHsi6l+mVA5aIYV0PQUJoqLPwf5gkV63NM4+ZZ3xaH/B4oBwgyW2D2dEJOc05jAvIXLn
GnpZlr/LjC92QC6P0V5TMhAWv/htGDT3dhohFFsbo4f6ZaBkPovk0JJaSgBLQGZPUZ9c+9se4Pzz
CsKpsj3e06XBUllPIZEIx7FA8uF4kQPyiT2gCownBw8CKuLiaWilCnVvX9oyfVHe/ExC1EuFV3Pj
iu6jSNgJJoSivXOeEyvem4a1GWySuRJChby1pKJ37uu0lE60gMYlDr1YpP1OBoio68g8d+Wha8xm
2xbNpadel+rRj46DIvJdHOwJ8U+tvxsUSfaJXUGGASkOSf6rHbjPhOUwIWsWaZ+Ibe4d6lX+5OoH
4soCBArFJ8UO/zWBfkDAhn+7D9xj1LzzyIfVYlQXNjTJ9hiThIIMWtAWE6m3Ogc+Wx2CjPPDncrc
h/XjoYWbjVfqM7sdqfVlSaAtkuakZ/Dgmf2MR/GFqDBELO4dhOX+Vghhj+0U+cRDgQIyI4MHjMes
CYLtNN0rVJWHIRuxu2TVR45ozqmZDmfGcMyxXrofGrmWAlBdoooudGa8L6ZOn+26/kQIItv6z+xj
fNSkiKj6WjmIgTMbC1TGa9WjJzejw5yoem8K19o0YxKHNUkAQWCfx8R8gmIjG3ABYscoj7FUthWS
f7IjJkapvgNEdycPVNkHlSvS/WR6UE1YZht3+XKo0Dn2mOi0Px1w0n85lnhXymK60hEziaWJhHCK
X2q8Z9aIs69VBcqbdmdSmbMlP+/Ld6FQG6L/kbe/T9ZA7sjY/i2Vc9FN8S/F04boZm+2E17JZkt1
ID0zfLxt6v9aw7hwW1gcr8VikVcWaASvC1pcdjiY+SZs3Zdck8cQtBSQ5dSsAMQ0K6YEa0s04lan
Y34C1uQ+j1CUtlBqkHZqH2VgZwTCPlOwhIqujn5nUYcdvJxZpLGdYDcHSkixOfAs8cwhppnaT7pJ
TPj1+FcFCL0lxPHBRGS2UzOmDvQQUGgTCtNZjHujb15kCruoidiB20vqDRL8/4I0xr3cxleSxb5b
Gd8ySqUwoSNoWggs2ysNxdBObujaHZSgqBYMUkWYlO4/BHLdfnYlzcYH0Sy4sJ2+3hvx9ecRnrR+
q+3hmgqO+Vr7QG/gygPkzVigVFvtTjXjFgaaZnrq8DtJwbbVjOW5DNRbW5r/hv/h6r1242a6aNsn
IkCyGG/Vzc5SK6ebgiV9YjEWc3r6Paj/4Gxg3wiWLdjtbpK1wpxjCongV2PZ6xEk46SkVfJrYytM
1GQG/mg2sdUDdeKpxMVJFpvYwh35SmK16j0dnupfhY/nax74h0VGG+6maHI6r2QDlEWF7rI7NbP2
j0tfbzxyWJMaHV/Io6fN8xwPJg40s0jKTS4fjYVMdNpk1L04vVFJ/jJ+aTeFNWKdK8B6VGhLiDxG
UMdIxBhdmrMQlXW3zLcLpohDPn0MhXO/SCE38SjVzu39MytfJLie97RMdFsjtQTNtz4wR4iGjnbX
YXeKhA1K8fTpjIhMlAGTz60fDD/zIy4lJ4KhtGzbXI83Xarvxnx6H8vVz4WOzBBVxEi0jiyIwFsV
0F3blbizaZJ60y+vkzAaSD7bcfgdtfdQ2/OzKcQxkf6LC+6+cEyYeMEps41zjKln53aOuMmyTZCF
CaWqvWlGiKPAQZFl9SLeiWH6DtoAL+CvOdnPk0ieqc/574r41C/Zv6bj4VAb3XM4dMe4Z9gW+l9L
AEV2LPWXSxZ0EYQLFTzvadvYr4XFZ9tmrJBbbJMHxIrYjZl9SSafQwOhzDTabdFDfqciru2jZXOy
eQvVo1tN7q41XD4pLI5e4P7Lx8HcVwAqER0QF+TfY5C4WOCao2SkHUoQiIxFZgFN0Le8ke5lrg2m
OPSRe6fAC4jKdJQ486oZNquBRfPkquTHF+InV+ayZw5jb1MfWM1kPPaWB6hb12IT22gxfYmrzych
3chi8+iZOCTyvP8KbSSKUvOKGEUz7l6+7Qm3MwcIlDhX7uxpVhhDMc4Zk3lIB3zcuKqLLc0Qryc0
rqVMTcq6JXtsvSJ7Nsi89OcRcMZxHE3vzDSDm24zUGNfpK4+g7nvjolbzvcWSiqpwjzKVfjtxZ9D
Ldia3Lj4bI/5iK64HUGYWb6zWbzxN/R2bVkhPTWKE3IvJm2zKDZMOTCeyYU0mlA+yyUgAWS6F1aR
PglNfyRrTO1LkfPRgMhgOGCWUTAAj1EZ+bIVc/wcAw3d8VusYjQpfpsd3dxhlTipgrKWhgUxkxW5
IWPMuF1+Y8wfXTwTmLbhDEOL47pUyS1Ll0bS9AfpP/AM6mjlDCWwl2cAinwPu5W2z/BAYfR4NUF/
sn6yLW7ysrDPuqzIrGC4vAT1XQPJUnqU6e0rkH2OLAU31naprlkFQfbycYaKjyUpJJIumBmmZrDU
2sGZdbl5KM32LNuivA0lSptZm+62NBjZjVlfnQgh3UCIRrkjKGhBlmzqAj+tX+RMDoc3bwqeQ7eG
ZEXMGzai5MuUI66loYQCwFUVNAVipVbE+6lCkxnGp3HyNaEpep/V9WrmE7+IAGkDWXZCWo6hK61G
8Xh8DwoUF2RzI8qvappVvwWtu0pArJynRL2baCkvKhXWYdk0bpleMtt8DRDW3fhVkXCK2N3WK9PD
kPnFthMl7MHOfZv/XEexxofPgnNxUOZgtwTNTGPFlN2MPD9kktjWh6nALqN9CtMZx6eZI8H3xwgt
sovdPH3Gtk3b3OBNqssjqITHKoTlEbcA0gDOvVlipK6XDNfZxyOSKYLu5rdmToaKa8L8I0O2ODmN
nAiJG+RuuEmkOvZD5W1hWKP5q/NzAKv00KL2QaatCoiR9qXtVQHgtU0A54o9Wx1qyamn938tNHwS
iPansmSqlPVwFnFpM41bsQWLzDeTSoMbM5cfwhj5PKvgIw7xWXRFo/Dly4UBhvmptO1sg6G8TRr/
DNrOYx7PSIXauXvOEAw+uVk0Jg6zzIZtaqhpnBEb/toGik0ObEr3tHAxrsvkYyaCLTWHBz2Ii10v
Z5QSH0MuSFIrXFDUnEyoinkwtSg7M3ztgNQel34e97I9OqlCaTR8zD4qFSeQY+SytHIN3qKsrsg7
Xfw+iuP5wXXqYDNiAmAAfKibDoeJO7yiq/9eAIzTMeDH9Q0meCz9KAoSset6EZxIpclZtyaXIG7x
VXDclImVoXULTyxBvX1JnpiMUzNKg4xlQQZxqKVaPmdT+Q7kJ7KQZx0RYJz8xvUfhuF5GghuL7Lw
HtE9MO0OZl84t/sy6csr68HbVjfvUjIR0W1WREW3PAcVZq+lcecbhkNs16fJOzozZQQi5EOC+Gaz
7ouRVrt9GsAznSB+xGj1CP+9HVrMA0LpDUHM2Rnswpcf6vk0OPa8sQ10yZRvpJyUyt3OfWCzLKoP
bZOoS5PO59gzplPqgZIUBtsa1zUPdo8ZpdIG/PMQZVgcpudCzy1BE1yJyDutTejUuFNKNAxmvmcL
89iNyzuX1nSwUusUN3a5Fx1NROGk1m0nWEkolMw3mc96Hw7Nd1ejjDUFhUNZPlqIlk5Y+/IDQk3g
Yva6qIzBDDJSE7FN8ZIMjNrmpYXdAT4j8+3XFm5r78BSgMvWsmGk8qgR1JXDhBkPlhcdt0i2Qw77
y3VWhRpSvIQZDMSdNQIgMLFH1qyh52TlOvWboGHlW6GC9gk5FbOhWNIUztkZv8YUl3/G8I6tpvOQ
N+1BFfyNTnsbOOQ2sb5MuRgQngw+UgmfCeyhQxccIWDfUftU56rG9RPK7L1wJi5jQVAwJIhkl9BX
MkaZTkXMqH5E3MST+SPolo/K9dp90QW/BgAnuM+O3qWWf1YFxzX7sy2MN1jYBZ5M96tKMMYEITjZ
slaX0TFJ+mUqAR4DKm7P4gzVqc/czlmK3ZTxWoFz+XdlDk1tSpuHhhk0BgSbsfuwrJ2EQn2AnvdB
jVD7w84jDVQ757xh/IsOm06zh3iMGYpcjqQ41X4qzoT/CDcFjdFl3yKd1dX2mEB3BWOemnpq2848
tFtSyfdhWWG0q3gvUYh552oM1zEYeT9QmCAoZg6jyHlfeSWaV8jlPAyR5aUtqTRxcmzjTn2nHpV4
7971MnaAuITnJTZREfvlyruDOi5JDAztWd2kHZ42Vh04x6ifmfbZ3u4n7JBKY8yDi4+Q08w4mdh0
6rT+14VBRvo5wnMfPafo92wbGHJ04ltUO7DqC1OM7CO27M95MBXlU82aVuEIKIODsQwPWQqRvfXt
j9nsl6iWPNPxsO5cCkG8CUwtssn5CPG8kY0Qv9Z9DdLY6h8pXYGdpCt0aSQISHJ/jUNG+ZLZz3za
Hm9DeOaA3TiLrGGrc6jOONd6W0NcSsBpY2jddiEhBqmHLsAPqbq9FhZAzylg42WO2kw8a8XF7Q42
NKYBnN4MYK12QG6CxfuCbXU/G97v7BTGqfWzFMoNryknz50WULkX1wo+PZ0cmnqQkXJTe2MwQJ65
RrauVutkqC52Q9V+JbO5FWvzm4+0Fq2rnus2JGPRRcdEvbJDANUxLTUsNqHWdjKU2CUYf5E1GfAV
2G9XYDsuc9B/GaCVsEF6W38ApdPG/UFOPB0T5Ittyyo3LI3fvqtuFYz8Pdraa6zFtO2nENZiWdwH
wNdgJ5I3RbMcTrO9jbOaOGRSJNjS1OHewlSWNF1KJ6t+FqQ0/WyO1ywJNnWa1TvmGV+BDPQmselx
m46JlMhTgdRwl/W4oXF29acMZg3FUccqqh6+fKKjzo0j7ufAGzeAoyLMJJwyBrcfHcMXab2nxoKg
gdvEBIrdQ6FUOS7x3tzb8VzuUts7QyG7agnwsAh7uHRwE4Kg29uja28KCSoCniqYt77lXUzz52rx
dMRz+KHTxnWV23oxp6QzMiicvPg/5rBFB2vDcl/GsqEUZZlVjqE6uUxAicNmm4j/10IC0c3MCEZM
+059nzB5PpQ88xc3+LHQBIJx8/fkQCHGC4G0FxL1MItgzBw+gE2fhIjYHM/aJUWYzS94vAWZfxa+
zcpNLvwfRozOQcqNtE0T4R/TGQmUk4BN8IpbE5zwAbfBfS8981zYwQuiWUwczsh9yADMSU+ZFhes
lHTH5P3Vg0bMH7PGD/1LV1SX0XK87QD+EWMaTluvKuEaMMXRfjHzJlh3bsgOE9f8JOlMUuK+a3c4
1SgZw3RtKePevKuWmMmzHv8lYAde3Yxmp7AhSCuCQyYsqtsAFa05arypbjtF8LdXuxZFPjf7psH3
z9jDW0dRkN6gcfMQXMWVDZoXRYHOjte8rgTWM7PS8KaWCAJSTrp9GE7R1ATv45RNEe38Q1xTSIay
eZzc5h/tMtQn26e+r+4CAwCPavVzEPp8oCluG/VklRrloWHuQkAJfLjM3ksSDJwBCYdPfoBj8QEX
fX1dUHJvW8WMHdnnU2n63JHO9AszhwjChZRhF5cH4vdVfYGILa12NblYImWl1QpoDF1/ay0DyB6g
YVYSP4dWeOtZgX8YlH8Ix+VpAIHK1D7AS6vanxblO8OgxtplsKizfvpMaUFuUz9ldEx9d+zd6ggi
6YpAeozGKgBfDlehTnisLUV7YVgx3qhwudaVk26bxfkNJ/0sV+Myc4FihfBcW9P9aoZpY83529hn
H76rvBt1KSSfSGAkv709Y81ZM+Ad47ZRxqs5Li9YYbPdNK0FumYg7yhkGLH9aM8wgBK3+gF2H7BR
6qPOaO6pSqDjrsbNth0vvccHgNzxza9pcq3h6LAtYnLCxfg2qeFgj5m7mXNU82yeiYTnxQxBQ4Xg
ErBMRocZZ9caMLpRmY9MuxqP3aw/HqfcJrZSzXvM62xSiMFl+nmeqk/bUu2e+DlnQ+zncCNLjCS1
ENV5YBom+XgjgLdfKvTFpu+wME3jwIOdo101IbogaO+RHbQwHll+sbb9l/NOtpn71tQ7UzEgcAKs
pV0JwFxX2AN0hnVxaSoajQE4d3FfDcZvZ+RmNFdmd9COeuk8rz8j+mGSK8+G70ZGErIJnd0R23j9
gDmThIwGO86+W1mO4/peUM/7RAsFsZsdF9/BII+vybIJk0dHQgYoIlFcd0fJ+XKT5tCXrcxljhQ3
O72mH+UzCImUbXQc2zQd+VVYw447wUdSa5KD4ZhXNSw8xJos3a/z3aB16Ua+phxx94LZ+kbeub7o
9g4jB1pnazl0RvuI2J/Dq5coBmYSZAALb2TjQ5ajbvRsDr6p7c95G1uk1bY/Y7Fc3XpWdAHvmar0
bWij/zfy+9DN7lh0EM7KsYSa9dkaAmbN5p0j2SBk5MHvcrJfhL60uL6W1N5ndDJDWiFhE9WmpHA1
fDzZovdOvmofB2CrtQTw4PXVS6aHt7wRy85y0Pka1WvlITQT+acxAXNxqrfOZw69TP0BMqQZQpyr
HAZ3ugrRg+nDknborQjzZswxTVkUTNc2XwinBTXeWT7EUsUAfDWIprLDPJqo5wCFCJ5oZEWML3iW
/mNUR3c+TR2tO2dgGQB5DthnGZe+t369sI8ALhaMsKrn1OeCZyscMRD7Djz8QQi0Cy3fjRVJlrXz
cbYHcllGclCwM6OPk/zHQydxtriXzkhbZqvs0N6paJzqt3KGaFHkwxuaHahkco+u9JDxI1S0PTwo
YopYgaLkzzyfbVpeeVHYcwLIlGsut7KFl80y2PYEP6bjXdMiufXdK1SBbRfsrSq8dAlQNiOwLp/o
zvXGDkijiesM/8zClV2uCgicHTwnmk+NHD3BebJhCYmyU/b3WRk+BJNtHqzyQ8qJkHjjyWNVVeVM
8bOs+hIinWiZ0Q6Mk5Vu+tal/hjGf305Uct482PP8iWrQows2fSf7fePJnqiwTJx0ydJdTeOfMoW
Hc/G991fNGlwEJgullkNG8OKby1vKKMy9e/JZnAZg5inLIjhCuIWYhgsuEHj0ps3KT402JSnudBU
kdI5OV64zxeQ5BmyAdZxvzCtPlopL8xi6WBQsiw0PBAwMQ3SmCySAVsnL8RyvZmZY+x9s/mynWxH
JtHWC5+CftIbvyhfxtUk67old5un95PEN5y1P7nHTTqQXgYG4K10HqdEnwyKjht7sT7NJHGOjciI
mLCZ57qYc536FZMwmUw1WWllWG4HwsEYddg3iXF2BdoLZipvdQqKvu5KHlhfbcwQHDL61cweh4Xn
R4JB9cbQM/77AUyiQjySqA+Rdq+erreaaO6s5OD2qexu0ol0riRgED9cjeTsF5NNqTPnB23egnm5
qsr9mOaWgEy3wQOqn/XkfuED+GdYlHQ5dmaAcwD12/VDTfv4ObZCmEY7pek1AC78y3WeAO9qsDQm
xbM9kBrSYltKZ8u6xkN88EuE502KT0WspJSqxJbhYj/q4vhZaUxks+MzOgewx+b62bYIR7MzIiNS
NBWLV77g+1vfnneTG+44Zj7DsmW1hNTMxTt5q4Pstxs6O+odGXNruzv9ZqQIfIykZ0MHcXywYVZX
1BwBcqdyET8uoyCSNnFKWMVHDHXeUMZPL8YTeUYD6lzm53iKI1kld6HHYnPxb8BR+3+fITi0e+V2
47n7GKbG5enMLJ2JIvKj7D6Y88c2MxkaIJO36ywSHXOevCANy1rucp7Rm1l1R2uwXhgjMnwSy6Vy
h72SzBn9gGUkihqrWLY2S5qbOh70NrcYPMZcCrrHEO97t249UCBMDd1KfbUJI8wdNBG8d6lzautq
5yHh7guWQezbEBl3E6sP82uR/wH9oTwKuxqXwA/wgmdBcNCuaaojgsVNMjpAwrxDseTMAFR9RygE
NnOreRDKO65Th8SDo19SYtZ9f8eqjAutp9hQxX9+59zO3Zp/UfbHgP5UBBvHrG9bVOE6tgkA6/zD
2N9Zo3c3L2LfGBQrIAtuCIVDPNOSKFLpO+3pa2HNOEklkPxB3i+ZR2ODJhaBMqxsV5zUOiP0u8Pg
o9GzLaJHklWaVNZ80r5l/zcrpJ22j7E2i6Yi+fDy5Qr5I2o9pK5WWHGbQLys6V7YKXk3Q0d/4bIb
sTJqFcAQHI0CuV73lphI/hqB8wHD5I1AF4jVc3zM4YqXDlC29SaUxnI1TLKvGKOYsj8BIQ7RjU2H
nkVdHttX6qSBM310sVyFl1pyny2rviJhyOvU6BWQEVmxfaLdvsKGA77XPzUhZRPT+J+xqbpoEewv
W8b4UeZ1UWfO18BGWDel9El4kDZSxD+DRb7CMm0S2CIJ+iV7Rt/EEvQKx2XT1uRlDFMPh/d+QBZK
7IlFxwFewklMVt3Lr1iMgn3WnG0L3RPg1JWfqeOSY25/qUa+SHmmjiIyOAR1SHKRMBnEAU5fCuvc
ZrwBjnqcTJ8z2UDhKk3xMsvhaOnfgc+DnQ1PPWMpPnO7PfTVKoz2FmfHkJ7laJwMCK4zIlz67la0
NukWHqitTE3f/Evs+sl3DFlEjOkgTrVDOEVfxQdiuzYEVo/RIPhXs6rdkCISH/qeT8fXtJCVPI+r
FAoTJgoFEt5Jk9pbDGkJLLy1VuOuySTMTjMwb0H4YA6UaHX8T/UUieQHkvLgiV9E/gevipG38Q8Y
ISSeXgBsX+MGwEZZ0BmSFnyCi2FoxvXkZoyWLHsPysDKBdDZBux85ri4W5R3JvTxdXVp1eqs//K7
6vAok7DdgSJgZZxpVrro+Q7IfS5GQ06OCKwXnIzTLsUYO0sCivJK3U9TaG3KfqFuJyFvI8fia2RW
tY0L5mXEYm6tZlV1rQBjA87ETWuhszar6h0/h3kK2KWYE6FiPaVq5PSqvGX2vwjCVtpWf1bmaB/Z
vygkWqAEUITP7CO8nMjdxjsVymxvO7vtTmR77X1Esbe2hG9QtuZqJFn/NIdkuFkv2sPQJuWpNery
9L9ffVBAq9NA9wGdht/9+8Ir6ZjfC29bGRWYt1cubHqxxYP2lxuvujTyj56cW3DD2ng0JN7IgUTt
W98nimapGpYbzFXHyps5ADg/V5vv48j6aZPlyng32/Y9NkT8i12HAfkS4/DMsge7BYdltgLDMGWk
k3fZa0lTtk3Dpr83667Yx/y3mDtxhUPSkfx3U3dPYCIUhsRiPdAxBFnq1EbWZk/noOr+vy9plk3n
v9+LhzNryOD092epDp40Yvb9//Pjf3/o9mVwUs3l//4tAcf6GTs1dvE5bPHodTz4kDeULEfPVPMw
yf7/L1bvgZgJyoMjcnEehsD+3xdv/bbNsxytKP0eE9m3YiQi6+/3/342HuOAWXsQvquhslFh9Q9z
g7PREPehwRZFVvMxgJ2w70tgi+BCJz7SBbhVG9C4QTRU9EUc/QWcXEkGgmWzvF8W95TUuXfqTPsr
dLjyEhQqJ0XDitAPTudJN0zIcrwj24rMYhf8FIEuyOlXCwE5Z+Xp71fW/xwF4dYH1HQAPtWelCXa
04y/4PT3bdF0+YHxLJCxoj2N60/UIc9ufyH/K/XbiTNZsa7QGcfFhG4lkPjsclaPs/cwSzwdSMgU
fiS7PY/tL8H38rx03XoPEQImeCGhvq11C/suSMA8w66ATtS2dTRgaMWP1BunxVQGSNdWGKf/fVn3
/Z2dmDfQ9OWpGHPjf1/quGVIUPSITjE6Md9jM/P3I9n6I+Yq2VrI4w2FC5kbFySF0Z9cbwOsRu2L
fj4ujFtOLgHtehL6XI5QGPv+Ypi/lWk1p6QwWNJ5iLesyT+hkuPs7dCmSytuLi3P2WNplDuN7f+E
yo1pAstzPf/DVzzsZvUXtdKhb1ks1jnhDasXxbaEmYExhZwkaX5rmQGb4yM47ATPCbkHEkOPJ23e
ae/MPG0ExQ/20xvqreNZYluNGVZKn4mpaS3PjNbQqLrtP+pc85ZAq7Bl8K4m9cmTItgwVwrPCS1S
XKFbnaoZbIogMKICKUQiRbLJRhcpNnrkreN4q0OEHNzWjhwTJEeVA5ew5obBRWPeTB2h6K3LEI79
/tnXdXI2iUPeKHQ5VrDRjeZ0rKGErvTJAPkeclIs5H3+RLausawETm/aVVZPO0A4H6PcYNzwEgna
+E/LsDx6I9DrCv2W0xCxprsXxksX6hGQ3bBpJDLUrSLJEs70MkVaviSh+5EW8qDL+r0W55p4jsnL
oFURv1HS2NGqGzs4ZTdD+p+StHCQGEuaXdgQ4Wc51oeuck9Tha1ClBi8JkdeCqDtcZvYl8JI2R+F
8li1JcAhPJX9M8+5wWTQ1Y/3vbB/2FT2Wyr5PQtkxb1a9htIIi++BXceKw2vkJVD1ZA7GVN5Niye
6sDfWmVJDnb3FMbhP6DdWeTXyZUZSYyn5aNIAkm+XbKpDDCX3bgPs6Jf88j2CZ86MgT3wUXurnR8
0l14pwR5sggKqRb0NhxGeMAaU13VedtG5Q+16O6CQfwqHnHM60HWmQmTK6jcRLqbB+SeFSzxQHvl
Jg6Lx7kc3H2n513rJo+ttw6kiyBKhLxNp8re2sGJg+Kur9snQ4fDjd2CuCvsBwwOr7bnPgVr4Nya
BcCMkAIR9+CAa5ljFF2kQWSIIu18ieH4VRCEsYlFY/CV00xCUXGq4s1bU88RSfuMOFWJLWvuBkiQ
8leHIGQdm4URVVEevFdF/RYa6RtQLiSJRPtSNHSWeIL4ykmXf6d8jqylxDtKcAZtIwW+Da34ZrJh
309O8JCO/GVlh7BJDPCFYBcbUbaemlOFAV64DNzQQrRx8VD5wzdFt7gx36xMICEnzjIezWyfMYuQ
JpiJOeWIHQi/cfJvzQ4py9TvuKjwWOh21xnyedFQeQsn6lnB3mIv0FDgjnldHvzOfyMOja1BTHPR
SsqUmWFgMP706ULQQ8h4UuqrBRMS1TY+h0Q+sPGpaVTws2uDJbyHh8YAqkQBZwmSEt1jHSO3bwp5
J+2OuFv0jXvhsCcIWJ6lMMYGBSZgSj12igZbaZR0LBmNZvggF4trwN54pQNjLHGiYkyviPdBmJr/
zA6UTBfa3ypB9tUgsgMXsrDgdJ33kAhURjTgWwkXjpxS/ziiNyKTfOzK48kEkKmA1VV+2GYPCdc7
Nb0GdVnQazbiEfs2CsgcfrRDvZd18y4IsCAGy/CFLv2CeH1cw0RxRAFfzIvYBUII2qVFhVwXLgzi
pf3uF/ObDUYcqS5k1sOyjy0zVfZMM8f6dMNKnF8MLC1s1aqNKOL3BoZtPxGbWNkOYsFi/pgH79Fh
SktzUpyGFMVkKAsKoDFEiDjl6JCX7lvrNj+NvrxraMslTtWjLDoQP0sYZfxtLMCWz3JidF0sxcjY
L3hAcQjTb6yuuELHbR6WXzanJx8Db2hjUfe4FidFZr56wYJbzbdeVd1GZhffdWH1PFiGt8v0ZRRh
vO8bKDoIr6LEa2ktELY1/X7Rmnlvxf6SIXWSTOwW7aODYcaJ20dvfjL77uzl2Q/qPlQ3BWLPbnxh
R3AsU6gZk3Wf13OzSVZEplP4JEgu4iAG/c+HAuG58W4Wh9geb8tuie8h4gP8s33AQ4yO4OHjuyKw
ljJOOc5VxKwSqiCa4vRUl2sc9iQPmRVMuyxEGVCM7GcBopEQBi8U4uvt0sLj6kqQBd5Yo6Dx201u
I0lc0uXkS4SGVQJkw8QGNarkFZEp5KZZpidUGAeztR/a7ApAqnnBwDw9Ad0AmxMsPK0hjehRKYTy
pIaCDxKmW+6ARwB/7cxbC0UqvR0E7DqvH8okLK5hRaMpugaaWr8lAods9TkMWH6Ww3HQPNT9KiZB
HN81rq3w+vel+WTZ4W86nNN1qK3LMiiE1TXwGxFW5jUVMWrXQDHOwhmvZf8o/+E3Pnc5YTRu4fLW
LZKZEh9mEZubVDwhcWArk1MLys6/lNQSct31k2qCZj8tx41FbgJGDupBy8CNKYEYTONnnDjTpakq
0JMNGxretn2BbxvdBuoUdANsv/JnoG7mBfw4G990PDDnBNDgSBLrh8tIYQ+n16YQE/OuIUQu4CU4
2mQOUDK0dOyyv89Vi5pT9txcVhoN3tzf//2+H5MYU9kdY7+wv8eT3W6Vh4gpV1hKYgLjd9K4AtBO
7ucyUA/j+oVh9EXVZKLbjRfcrcVGOZfJgxHjluQAo5Zav63WL7TsDdtncomngVBlew717u9PeyuT
245saxpDfo7bG2mQnFqmlV58Hqr8IVyQObgE0XoJTRNjPI8Z2Jxwi+bMuSm3UZCknhdyo1rHQtqn
Wg0vfewTfoJfaMtC49HlnjjY82SsuhsfLUe6DZaaOUlH3gLPlxepQUDipIK12cSvzaoX70ePkNIt
C4XgrtEa6VuiTuFLA/mdCst5rwbs5mGxJoO4wcWq/muhQ0USj9KWTcT4YtvQah3j+e+bkUyWiT3x
pqmy+pCa1vTSQDIN0Z48/X2Xd/HOn1y5Vw6iwybzJxT0jkLH4t6lYSCuaqnKl8ox/nProrn9+27p
Q5uMr0rtha0eHWfQL9wVPFFN5kGNSvWLLWYH5dUw7f/+1JzmzWKO/tY3dAKNO9AvXC3DXiPMRP9W
VS+mDJJjMntilVjjgPQof1xknqfMgkAC4bt6KYJp5qpgHTKnPqxCVIavbZbW5yFusYuMwS3bqexK
ewlmXGV3Zta4WC+snR2gvs9cDtqJzskSPNsnaqBvz0OLdu7zUn8C7DkBW2UJUpTZ1S0XGc15yGDA
Gc9158+XuukFdJCAJJal+QDZgkky8Tb1SEpBScTnYXBnA51a92zo3LjX3LCCn66lEbzmGoxSRnc1
YiA40OKBNSSk/qYjCouF/PxUCGJW5fgGtxy1YJBSd3Hto8nZzzgSWEkx34Mpg7dGfLf52EdYIGjr
VsVCzEp/X8W+IEsVYQUIWQS6cc4CAXlL7YT1sYuDXdclEVJGm9GwjKNEUbf6gAfmdrgvK9b5rQhk
xIOUVN07rco3284cRiPBE5tMCsFScJpYUDNgFOg9UvnbbJmaLTGBD8rH9mkSv1iseZJ2Pf5khDaP
LPSGJuW27NRaeELOLOnvQh/bKGeqhG5I0cKxpX/lMl/JdXciIjBewf8hvEUdWUqXekuuAmELN3o7
de+Z6J6Miou7hhpGxpu6DP6ddGrAu+w7nGHCf3HWGi+BpCNb2cXfGc8v1+FuCkcW8LPA/9q0mmWD
cMGaOkbEU4VzJJyfHNqYbhpXjQtcpQF5Lp2OfVdMow+RkgGkcnWkRvYInn+Lw/1fXBmw6UK2f5br
PdqT92AZGoyo536NAZw2JY1tCn8DuoJ1zLUakFx01n49DQnGbPbGB1hYeRhd95sNMWPooofDFlv7
YLQAiU14gwG18VkmzqcK4EBW2kJHga3JiumSy6RUREDUTxlFYeFAUKBtO+Sa6tyQbI78cDB52qCD
Fuy+lty6RwfAyidsWC/iDh0THzIn3gtbV5RrmffQNivJAn9yQ3ohIyuG9530IyBOgFerKcSGhE3W
NQ1wJYjREoZCQTX/5tSyuQiuDQBTJWgQfQnMMnYGdpn1d12lXL5GR4yJQxOVZwbXG9LAhA7bBx7Z
2TWP/YSKkukl+qSHOMuzLaPhL7V4YWQjGqcCgPiui3sK+eesBsMpQkZPlR7v3TC8QWSlo7k2aTBD
fCElKKoeYI7ZWd+1tN9l7I97I8fvRbgy64hx2QxFMZ3LhPQxj7NI+aTnEmLw2AlU7SRy6u2QdMya
nPvK6X/NUH61mfEDakDNq3pSsbYurOE2G8331KV+mmODCF77ri9h6zJRVzDaGNpPYIGTcTyIxhkj
kX8vS5pvmFNtw2D8VUuUwsTf5Op25OP4Pxyd13azSBdEn4i1mgy3ytmSLcvhhuXwGWhyk3n62czt
H2ZsSzSn61Tt2vMDoYVlX2Ud78pIvfuR1+89vu9gJS8e/6pFk9GmhUV8UvGH6oJX6duvba30tczL
J9zXlyEYflllqJ1yDLaU8XfMMbQfaEmMC9xuQYpTn78S6mhTPYk4fIU8sZ6MlvWv/w6AdDPY7bEu
OG08o6f21VzxcrG2HC/wvdcu6aQd4vGdhr1acMlPzEJ7b4lVhMBCMKkDZUgHd+E+Ekk3O1tB9Guc
kXGmxxeiOGCmR660jXUFigZEgrlVTBJDgMMxlxndkrgDEpm3TEtAcK6ceOtNbAoQA1aWWVJ+lPGC
DBlQCmzhXGB3lZsxmWX2NZi5NcnoPhkh0RCTzx4ovHH0o4EqkCDG5M5yPIaHvxqbyeaL671NPclv
fPpPpQVE0cBhgJg+MoeBylqDeMGVJsWGpwI7NGrZ56T3zLXWE2VPbw19ImGPgwdNhlAGnnt2bGpt
Qoboi1Jb2jGyle1FmGm1EvBxwi0NfrEaEWgS+VSQFdh5/L9ySgI8LApEuIkWS2RgGDnb1Eh4wxW0
q2YI/9TMHbMGY0aK2L3hgnoec1LKZeRItKH0TYTle+TYT0kyvhRxA7U3kK/jmNmrpHDfLd4JYz29
ynqatZieIgGXXZuKxc0V7svUF1xl4tkfjp2xnaiEsZPyqIzmQVKR5C0dwlGsqArAyw57rijXFokS
ZEqLZD6mACZJCi1zWkGc8I/NCvq34yAZTpSi6+Kb1VpehwW4tBA7XjXsvEgDy2Df3TjwV07vwToH
JTHGOvTDzNunXYj1gck908HngDHFB475x3bZMTIbLGlHwhVhipeg8+5sHi6ZP9Iglvp7ZFt+3LHd
6prxmnXRv1RUwZpU2cQCvtH6a+pbN8ZQtLakQYzM/xkNfTfmLx7P71iGT+5Qo0VPGUkfjap65jR0
809TRc7GI1+I2V8nLwj7qpnylwTTD0fJKci1J8MOjjJtPuyEPkun40oWZp+Dg9JUWsaqAyzMzNht
eFtjLQstnHWac6b0BHWjJFA9yeo0hsWwnQNs6/LiOvxl0pl144zmP0p65nqanh9bo6UbNtsSagwO
ztYHltK0GxhCrPrm4EgGkxvA1Ycb86ShNESEiXkPtkAz/Db/Sbvkn9L5OoT6GyGzVUaFOUwBphcT
yTPxvGFp9sUn7ACkwUG9SCvaW+01xhrFxgevkAN7pKn5bfQ6vI8ZWFRWLPfEI9GR+mTQdWyriCEe
bZdZYh89lXxz8K4cwQKZ6viDoRCJuBsdoDefE78ZdmVTvtSivTtduyRIf+/MZ1FOAyVUhO99PXul
MeYQGva3FnnHoeENodWESKuaPlanPauAi36fuisIsqemQfqxzH3Na3vHyvXYUSPOO9zYug5AoR4v
SlctGoaGEkMBT3nz1HFp2vYw/4Kch3OIxdPk2fWKYB/tgdFnUjUni5Iz3pAopLrx1rTGyctDhYI0
y/xWy0ET0YDyV+S8PvySoonCso2dyjDbzTmGukdhhdzG4YmCqZvMMIaVzqA1MHwrduaX2A9ht+6S
vv/yKSninoetoBjBe04RmGMNdOeQbTM5sRDuP/WaM7fAFmH4INYIbRr1ebT4Ebi3ahxhFS0hl8iu
M3Sg+MNtp+HoaP4NO9VLgu9t7fsR1aUO1dyUdaXSw5zHWViIv0q3ui0tWOTQ4qtvqjdSKlRsDVTe
ef5Xg7pIc4sob351bxxKFgbJrghB3bV/Kpvbv2GKE6WqPY+rYX6G0LTYyfA25rfd5TYMLAtFvU4Q
nRsFB68K5J5TCEhK8O6HMl6rmHNi1CB72ZFghV6U4F69ZC0q/E+G8zFQb4+ikfKRgbsoZiqL9hvE
guG1SFZjoOEGrdvDON+NbBwpXs/0w1flbhuMdnWnf6EeTrWNamq9j2X3Y4Zqj4vgKTb0jUjizxR9
w2shtEofTTbpgQZ+6Q02n6CD4+QyUE2x8dNydufSAv3qGY/C7r6ykRNbyyQ3gOaXWlzyr0jiiXqL
RHDG7/6gd5oxVupviJq/GOF1J/11BlyFU6W+xwIzmVlQ0qEmUOomSLlqqNOVJWzMbrSPTEGwTitz
SzoNn61Wblm/r//fs6Q5yhzniTCnD3Arx7AhbzxWzhdU1nXk+A8v7O4OT7GrRIqj6RecDbjCCaCO
5AgThaR6z/57QtY8A1zZejnCbw02gdrzBXk+vOi2PPkdUGk7kGvcFQLB20W8JtbAp45Zjma3Uh7K
sGkPtXuz09hfVbn2SUlev0PqiYfpOFb1BHQEILURNrcycb9R159MyxtW06Ruo12egzR5sR1g8iKi
jnB8iDFY6a5wVvRoPtyU2wbkcj9EhcUxCT+HVKdTeZ86pUArRNsI5gvnk4kZhUz1J1k6suKN+WWG
2BA0D5OYJO7eRu1ShNxtElR0xzYeStbljgKoGIcVhV1ORQwXLXk9TjjHPIAasQ242C0RU023/0xb
tR8zphMvqD+sJgJWb/6LJ+MVeqaztjNYH5H1XPvjnWzpVhfdK3DF9sw6gZpyrG9tHb0WinYFTcf3
UN3simLXArWx9b1VZFwp63iU/bCz49nxWfv+yqMSbsi+Br98x8iUgenQjlgtfhvU80NDrgjPO3eF
JhUYpgP25CVhO49luWwxBUD4O0/EUxe1wWnjBBlOD5XtpEXFDwg+pIYc82334SbRd4uNYdnZaUnd
Ht6tMTy5CbUlOjvN3rq0LeK5I12QtwONpRXlY2MESq94B+xIto4kx3L+tzlu+Okznjh5TCQGMttQ
s67JbESGNKKjJuIqsTAr9UoObN+NRrRVeoL/MaEoW1b/hpDAv9mXePGozAUQSCHFvmqwd/EHIpT6
3CQR4y+c6ZIvfe5VH2U6d3tKMgkO9D/uhukhSdI/H9wDeXv3brCbamGrE9+zNwYEf4YA0ouFuk1R
eKiMcAetakm51VmTUCeVUmx2bOdTjNM+TvLnZOrLrXSjXzFh3WIzxzBSPoY6cnDMpfbKav1jaMHL
pKTkxQ2CO4M6I6nQS5gD1C7ku0n3Arp1k3iFXZARMpyaFd3PB1vVp1Aw0EC80LemibbKezGmGgCE
IA1vKtWfzLgCGdS6n5BAo6OX9fyEHtbFsv/nVeVP5RQjSP1oBRmNBRooy1XXJnzXZb2GIfUhwj7Z
qlrHXBRPmA0lh4M0cy6yU76KSkMdRMh40kKvEGQJ7JqmT4CYdPvQL1bPgv9Tq+G1STNimKbZnm0s
7FlPxLdBUiee59xj8QWxy+H/Mq77NiDT0OHpc6EiFAXbjXagEaKjXspzJ+uSos8LUta401dtopD2
2uYFR9LNt4Zjn+/amnhEnzU+/5PIuzKElgmLKRB7oUrFYXS0d78XFj4/Kr+C4MNQQFKGYkD6Ml/R
/eZOcpDB0mrrvefhNCoPQ12yQJbpsC0Coz115jnT8Nk0gxdtIvLuahL8cSUjvWce2qHmxg1/xHXe
OiLP5JVCKmH1LCL7zD2ZNmex0ltJPI1URtr5xNAT600WIf6s8pi2Xvlr9vYzd9fqycIvydaApa7j
s5AbNbl3Qv+gheSGdR1ndiMhnEDnN+a7TLjStb8gw3ASqyNLt2JX8Mn0anrq3cFZNcPdilvsQTwo
3iSOvUnkUPQXi1T9IRjGk2ZMDmgh64V0Iap9q+EqRQmxQ3goY44X1na3mCDoH34ICRFYk+ISFCO8
tlC+OZG3LcC74FsGmtTZIEhk5awGJh5Uo+TXcU21ZfVeNhNWCpKYkTseVdKRFI4hzJiTuRladDbL
bV4mn69HEvUPTfHSjsyOfR497Rx3fwbXJgj/ho/o/pPNVkqE82BnxC13r+q3LmZzZQeMedz1J9f0
n7zRpz/Iz0AdyeoHAM5ycAX3N48tnWYQqFXjuXN096A3SbkXDaCRok3WO79WAS2xswIPcgrJvFqJ
nF1uYP8gh0Pi+dEG019hU3cWVp2+wmBKnlKT/Pj4Uzttx602VOtKaZtglMUJPefLbAV51xo8RaAo
G+y7I9dWTtieGt1evBQVmoDTtuOCCyS9RGw+uTCOi4EqsploAWuHBCsq3D13SWZqN+WD5wmmlO2Q
9K8dNxmRY4towEegij+A9zD3Kw8uNg86fzSapTRKg4Iie5MqC+meoWFoJD5JNaT/gVH1Og360WiT
vZWM2IRwOEEXs9Fl8U972IP3WovfXzo8u9Naj9lRorcpJq7+MHoWnc0JzM2yWOeIZycd8tBqkqSN
Og63s+rDey7gd4yVtUe/ybe63cCCimwASmGJtd+n2xJbfYn/YUljFm7befWBcS5uz4VFRHzs/pI6
vlak15fd6GKRSZJ74zH7xck+sYhWFW5TbCpSlIJA5lpAnELWI2dGP1leHSfKUgb0BjuYYWD1q26Y
P0pqR1Zzq9C1biWG5430yAHQnxWFny76dp3GX13CIhPoxIVP9BhkSbDPKvbaIcvPHt/HSmoKa2Of
rvKQtaniABQT3zND5MCYbPXL28IQzi/W72otjY2hYRULg82Y8nyEMAc4eizS08M5wpgAw2kEHkS7
atEcbWf6jvvMZOxb6X76gu8cNlWjNjIxXh3SF2g6yY8dEfftK0CqpsnD50B1Wzvzp1027/zSHqeq
okFSeDcrMD4nP3+1+p+pHr9qmbaHMi2+BiryBkmOH26DNIYzrq52zZvoQ7neSfTjR2ySBsS1QKAL
cCfXN/GbsdpdYj2HaqvNs17bviUZuwF/3sUPjyR0c5BxxbJsAfrLHr2SiNdL3sk3WsKwU3hbVnav
Gj8tMHoaiSdGKH4LzO6afqkj7UIUZc2NCg+X8gTu90URjtGOAuFpITkf3Eb/YP87cMQAl5i4nC8T
hNOoNcIlhLFnOQ4mbx0MAW1SfbsJHuRubN81E16n1dk8+J27SZp+7h3BTcIBS3uEqnY6BKb1JJyD
ken8O3lKGWuGo8BGgdwewJt3eC7ywjoF/U+pUTpLGd4807MxtuQ/Oig/IiqjFw7eVh4GgmJZYSFX
dtO26rHmonGx+22aj8EGOWNgAF+atvE19jVFzsinU9guhGeMK86hhl6fs267Vz2m+c+bS2MdvuVm
HG3qmVAg8uehyLg2xFIsK+Wh4oa/qa//VoSCFtaQ8YKtbeJojcLVAGwNhxb5HDXbW9hy6OWLJ43n
snLfCqANzHoJ+8eBb5Phz5JwUbPoyoL30OBM4/dKQjUyqffeQl0zJHbcfwFvyI5bEjnXRTgSyjNM
Zz/U48kqgDha50GSMtOxlS10kYjd2FScZRmwZpkw1BFe5T+apmPDilREEc5Hz5kvvjTpZSnJV9wY
BA4w1TBqLoWV3NjoTWuNSWfZmJfe1zo2cSXJxlb87ELfz9euhFBfOvqZPCIdtUXHBsN0ThQIFlu3
dC5xwdcWso+xL52Oj0XMdZUVy5+BdX4ZI+2VgsFM88Ngh18bIIYu/urB8Z5qEuGLyHweU8anEF17
Iue2yXNKewnxNJp15+uDzdgof322NizoJ8bquTszduTVZ9zAMvmVDMlWSNIOFbUz3bDipO6WPa2C
3D7YZJQ8UWh15zw29+6oG5veqV/0UDt4nViDGloNMDfs9NklkY7pSH6bki4naZfPYULqZnAzY5mT
Wyn7hu9HST8Slenm9NvSrgb6CVdI2kXbzi+245jTglh1f6bilHRSCSyAb6xdEaCUdHObFYdZ3dv7
TvXvUpZvIMc+raT6CN2tHInVFrX+YqWJRcaxOScS2goAgEsUEUCrR+5XddBvZGTYq/BlTEdrbZcj
Rjk9vOoKrHCQfMigYtpqeUtR2cOY72MvLiYgfdiIvwePrXw1mbdSGUysSUM7RJreCp/hvyantSIw
wLucJf7KxvZKmA45DjX+1x6I7lase3Hrp6sgSH+lU36VxjZ1DIIHgpeO643bwKItKsN2wi1khBxR
988YfhVPUdpCKsJbD7w84gouWZWIuogXmOCWjY1aDpuanfBTW1sgHEubYULpl7Zxrib/TKILAika
sSwNydMZRcK8qW/hMNB21re/bE2eh7K8geYAxyxfdN5Um4CULYo0UEczMaIDl24sUGQEUpxWvLeX
zYgLyezHGaDnHaok50fqcvK6+N90ru8NhUnB7CHiRwfhnSasNMMMx6LTOxA4K50/perkVq/L16ku
932No8qnB4WZMiv42qeMIZQJbQmnQ4gZ2pMBn5yFWT0Z0zr0CEmbwqRz0sl41vRWO6aaPOhenG56
LDPLBK7FWvDvWmlB8tqjjO4LmT+QF9TO1/e2g2DAXp3OByotzUh7bWqBxGrZaF+69e5U1cMKLcF+
jhM3RR8sWxJnQ14nCyx1H2w2rhF3GsUMyZZHKG575f/+EoOk7cLMw2kz1UbJdhUz2jgaLbd4D2xW
mf41s4ZTDChcQ8SBIPzsX68bFmk140WcBoDQa1o90pVn0WWvQBTmpGHX0cBJraPgWybMKozA0651
BK+K2rxlo4vcWsuBJQFw5wAIn+C/pHph1yknWurRoC+sLDyPoc3+buB71hFpSTU/JpyRzQcK5mue
iP83SFzotbmxIVvWLdZi36iIAmEhsTneMrzsqclbyM/U+wDyoKTPc2TXSeGnE/vldYA6s9Y9K+AZ
3wzz6Vy3TgOLqN3zjrCpEiGiDo0CY4+HdbJT97Id31wB6jMS5KobTnkEIvqwjOwj6u5q8mDfhY/Q
71+oqPmFQziHqE196Ya8UCrxY7bNm2djWAh042/IiOXbvR4s2X9ARqyZLu0QNdKpYQJWYbbkeEAl
5MF6KYWLRYZROoooY41QhbgJsEwN2DQVwaeq6h/KJw/AZvZ1TiiaNsFCe6k5qGBygOogdN9nb5i4
F7HbbS1GTbQlgXEYvbmZvuGyvkrKvxo20Xwj92Ci8ItocCl5oxX6LQ9AoodTvE7D4S0NJeCvSFSL
9KcK1YvVj692qZ8lJTGLR+02NF6DdbF046lw2+feBiVsdntWE7vcy3ZTPRycCMvm6P76SfwQrfta
ZBybocAeavIgyF8kIj5tn4VBlTdcT7h+wKxMOpe3BuBJKHohdKT//wO61KGt6fJdSxlDJnszgAQd
xvQkOiyimmXhsctdjG7ozSPW49iEAUq6mmUV7wp7omGpSG8m5rrUYmUTWu9hR/qqTp8rIgQsD5Yd
G4ZWlyeEeVJS7nCKk+YS0FSnymgHq3ivyfrJD4290SDrk2OY5JtkzWDEwDnN+AxlgeFglkvYyCc0
qoEjqd4iLX4E03Ct3c1U9fukLK/e0G8Ku9hHsVzFM+LCDE+qhe9I1xz3LC2KP4eJobzDMIjzhPRv
8gme49474RVQPjGTXRDp18QNb7LdMo5jW+mbZ9NtD17ovRYduldJtsMoXqO2oDu2hAnGI+GMBGdc
Rc2jn2xHBYptkuXSrqg9iFJOg5qmmdrp4eOqYZs28tJ1CrLxhGolPgVTbYT6Awv04EJ0lAOnL/gq
ntRC/hT2PzMVNPUiAmWd+rU8eLOVmbR0/ZJzRj+UecE4KwnCZZkZ7WY/LxdQUmcSKhxshWWLY6Tp
AFcO6YNvwClxCeYF96pMXgV4yCg1rxFlT46efVYtmExg6IRmrH3Fcrcf0/fa/tDz7Id9Pd1uwXgd
E05cncdxtnVrwQ8QB3AYCaqdmQl42PXW9uelQcWXWj6XfEt5xMdFbhTvgC131pidsp5TJbbGH2Tj
e0KRqzaqC9xHuuFG7A6gSkntWSuh8oxoH+A9K3dXnRteqIWFApmT91ARf4dxuKRTaW5bTIeLxJ79
wfq5N4D5j+U/l67hUVgvWuI/d635TCIIVT5tfyvS3CP4jrCAQA+3ZTHl4gYk6qHPreslogWlWMvY
pTEt2aaZLtYs7A7KV/+Upf2RittxeQYdnrrA92ztlDvcLlq9MBde0F5QEbniUNGHgZ8kDAYFmXYr
P+nf67m6Ogytvzwh0O+NmPr6I85ELN8zscDjH9fakLvGAJ9dnXHbh2mzgOWXlCMM8eiJ7ee4LLxt
rnO1jRVNAqgbhZa9Vn274stON24R71t/OISJSxxiAA6vU0bpFDO0ZGSzW5I8QU6ImQ/s6Meo9X/S
IhnZyuSBpXNjpD5vbgUVUZCMaya1Z+V/tgr1wiDxlWWy2TmCXT+MKgpVkndzghueZ5hvy+Edl8pT
qu2UwXWpTPorl+cvTdNrbuEj6r57kkjmxNWsBap4uAjSaWsnJnOZBdwOEEVh4VhmLt/PPX9GxLlj
jtHNTP1t3rsfaW/fnFZ8lCyoVoSQQ826dF79l3QUHxbYg3N7/PETc1/yJRTtX0x9H+fbcMk/q7te
c4UOWe/ZbXFP/eGtGa1vN46fpS1ecloGGcQp6HCrB9XTR9ckk+5DpQvpEehsbe1wUwmt/CBRp130
V9RC2M759Mf17tn0rH6Jqu4LZ8sOg571rQQc2EGoWM6/NT2z6dYrBVvy6Ggl04VFzsXIqjXXugMe
2Bm79asU8wJZlZ56dm7CNvbopZYHlwxARMq6yxypm5y2rpWdBl5ZI3lsPtT1IIYfrokYYBnr9ZyD
I4Ustuwn/zp58AAKAEwWgJNievJr8y515zMOkoTDaPwlhVMvBoUrzSABweXmUPcTYHcQMLLmezWU
sIgp78vRZTFlvziRwJtHcm9ot2Hf3mhu7yC5Flukl7vHhzkZ+XOPQk9amrpAC/+/7PIVdt4GG47D
MOj6cGJirplhP6woxUzWTpt9E+pZV2m35YZLIaq74LWyZgnn86bIsqeh+MJ5GndOtfFLT65ji+fe
8cKHbqRPSaERS7IJnU4wScho0aY+PYVsidm03YEv8hDDN3JS9Ual3F9LzSsXJRrI9WntNlziJX6y
Rd0wJ33hloS3G7cGlo2IEirzlf6O2WPFncpp5iEoOBgmddnIYkN2KG2d9HXKgQW+ejFl00J0FMTE
VPMwD3OvYE5CSIv+5bpwlrYqbyP8oFWp+EZ7fPYYalcGb/dVDsYQLquxdqLiHtfhWU7+uev21JO9
ZV27NYru2ofDMayyHV41RXHWVuJTS9vgi/tVqVvRMhgogvDCT02L2STAMKwITiwiKrTGRqyhSewt
raPYTmMjChWYEDOPeolnhLq4bazRsGCM+npghzTJrgfU2JBUkkmLzlBtW9x9yslOuufqyz6j2sDn
Ek1UGHY4WmJT/XMKebaUfjYTBMap148D51PrmuukAd+F6U9rd1i2MdHTWpwmrJmKCqp543xqiYcZ
AVJtUUbHvG4Aauq4Eer2rVd8mpXMMbmcATlznWO+XyTGs+WRvM1ldjDrhpjereNcm+i3XRhe9Dc/
g2PR3qIOPZtp/jEk/VkqjYZvCxpN+Nn71iFwynuQ28cSmMBKGBN2W0D8FdeSU89id+U35bXw9K9a
w9JYsUprrY5IUHGeWB5ZghytADyRWfzyefmvt37z1HyUjltvU829M4bnyneWLjf7RTwQfpdqP1is
2S1CmFrdloumzfiCdqDJRlz+zDclf3TdJjCQ0xk/RrT/xkTxxdi95ZxqC/Cz/Pc+4fy5MYsUfr4w
MuthMd1pDYtkru+LlntlV4gXttO7mO0t3SLv1oCpO6QBZHLt95i4c8u7Yk3RAGUKtGUYyOaExxZd
1kDV9E/T0N3tfiKbkAabgqid5Uvo5AD8XD4Uq/x/y7WKw2tPMDWOvlHyzYU/Qh9pmXJZ2/2RAbuH
Gv2qsDspP4csH3srq4IcJwAPhjY2grIlJgatWVn2zROMoowCkPtazH1Asi1Jq6uPxWUZncXEa1wz
AgJDADjQc15Iht0EQXx0yu9u8m82ASBOoKrF1XJN43/YlZKlqLXz6A6XiMYhPd60+rAOteGPGarc
tyFquf6gJPOtteMfoZxtK/zt0LDK1MwVxOzhrkL7yj9HWwcF4OTUCQ8hbmmhm/S52fR46KK5Bsda
lB+ahRKVFYT2uuZeFliSdbv4Uk23a0xYD2HL+FHTag6HSZANuEpbXQSv241ter95YxEld060BrDi
R3Im5FVs4oZBwtD2Y+OR0faNTTPQnYO84A7+z5Qx0Di/eQw7cXZwJjqLxDQvT04Efk2A3g9FeYYR
dvVk8BAg0xp/erFbe1y3hny2qgpIurvjIkhnYRZ+0tjwTjc6xSne0sNNV3oWbDwWOWyftLsupl8y
akTXyh1KFRDZrrtlcbwXFUNI4jPKpCQ3a5YZNcD10D2xdbiQl5SHTAavBu2qSzEiosGVwjD+I9rw
r/ZJ7zfxDiwUaxdKN0uyPHcbjlcQ4WRgS7LmgndIIQyZ7rFqzZso2hbdkgIRT6NNStHIViDNp3p9
Ls2I4Y/llgTpumhZkfBN9tac1xlEQgLenjMdSnoIJw2bg6P3wx6HNZGiHKeW7M2LNpqP1s5HNuTE
dAIdu6p+taeO6dy5dAGtGpir3X789dEPViGNkM7cKSbc4VyCkuvJTwiveiMr8Cim8lamXNCpFP0H
Xus69FhVG0rO8IJkzPYEzLBlsznt1dKvtW3d+idsp0sQLPRGRewDUl77YjxM3CZxKpJIN9t6o9z+
bNSfSTh32Zr6LaVVs9EFOuu0VsEL+XLItS1KlT2SenIpRQg1z1xHZqkvlE8DsFTXLo6uSpno9UxU
TCY/Lpl1Yw711C5V1YA2qPa5U11/tWmmT3T/YYRr2vZejDigBwbK3RQ/xtK/E/8mi8LVTa+HqxYU
N9NPtx2saGBjsRa/BvFDuenNKuqHlbV/KQ0ZxM5iHTgib/J9moSwOl76Wl7rXq4ri7t0RCMFrepX
wIgJMS/ew/MDR8QaIAomvTILfvXsXylAPBc9qu1QsZDOUvIO8jvuoo2jyfespDmio3Bg45UfTqu+
y3JaNj2kikSJR2g7Vx6JmbCD8htXOo5XF66afxXUZq7qMsTTULTv4AvQi3XjrarCu5mmWyH6TWz4
v7WVoV8kw7lA4PGt4CnNjPcOwxlQp3XqxxsXUCj+bBa9c7BRyfZ30voVJJeRhgbyWfh9Af77Hbdn
Sz1qPf8S+Wfm0UQXutxoFYM22tdsAVkTmPwj+LLB34bHKtKHpayvzGrTLuSmTHP10+AFz16YYEwv
KewT9Uev23tcFbxqFMOeXWenvjcPKcxAeNj+q6n55NN5VuOKzIPIfwpnetjjrQSKELjDIbAsdz0b
J6VZ/cUEjtLR/8lT8Q1S85so94ZUy/uI14DAIN9JTIyvtqpeK851erc/hya4WVqEXBKxMbQoEHL6
6EfTRxodgK+0d7dsv/l8MDc1S3iBhMsDGMxNkaGsYYyLRLbRvY43fc/lshudLW/1kz6BBYn/QuWU
C9sMH3W3Z2zcxnoNU52lBH/Lufihz9eFIf4iLkdGJYH7zMqd+VbWYDkGU4XLybZ2ZnCkkOTbNWi6
oQg3ksGX5wdv1EodCGMsOR0J2ODq04V4pxMTrc4RZ3QMlBQdLbf5jkX3GJx2Xbcgi8UTPPwnRzBQ
lUyQ6kzX6PtEO/t8oeIiwB4stt+6nNFqUK8VbQ+NiE9pQixYfzfKcW1i8I0hHOq4ZYXncP+VV9MY
v3GxnQLktqIH7GM6OwmWtM6adwru/ix374wucoQLCaC5uVT4lWQDIvfEKbfnBrMXtvk0/3CVuOjK
22SFse9kek0s/5Ax5TaMkgYLQho5kyvRHY2gjlzbFoOz3sXIE5n2gNYkl/eBIwKYysForX9WPJ1q
V/24nY+c5d/amaOb1Hd95C5sz/NgkS+rMcHRM9+fkBvQEmlMhIr/QdyCrVJ9ietVHKVcXYp5j5wy
uSlF++Zv78ENSnS+l2ZGYwF7u5fivSB2KRKOJDegIMzDXx3HxOHDEQsrXMe6dNcOQzt5SIT6JO7g
endbzrtL63ADNqAQBx2MZE+bYaoN3ip0BQU1W8nRXJiGQSSh3/WjvFLF8FsrYhNND4I6tI8+1Ib4
ksKxXbLBDFgIF1fggsSUmwzmkP3n4YDsBX6oOvka02iEOsqI3PkwMaua/bbJ7YMjV/fjXzPi3c+5
ANFtOBZB/1rX+lFOqOo5Hk5ySAOR8RYzShVT2xONf7bn4Ygd+HWyixuJj7xyrujIKPrqzKYJ8Th4
VXw9JhW9Q3QGRlUH5zBkAGg0juIR2Jo3u9RneiM3Mkjf35JUxtFtxtewRhgPHKxnegGfI3uxyB+r
MGoXk+ehCZJu+fF9nK46b3wGtn+dXpy9XnK6zb9PmL76NQ9v4mCa12O2s2NLGIbPbDdEbxk3mlUJ
9hvhSRyaSJHh5TKzxDpOJaaBIIsgHM/p+bjCFj+oeOdU2i0R1p8zvPlKfcoGDy8pKqjQLpf4qRvo
1xFfZUeUocx5xlOAaCN5NMeCdNx2L+xo3uPaLhHMaFlyxHD2jOSJvnqeN3cuoyOuEeafAVcW4mQb
mi5Rk+Ji3NIzQNytf5Q+lopuYJmvYTw34uGrQNrsjPQYTpfeG7Ed9223YSS+NkXBwroi+m4haA38
aLnl832lqTzhDCPN/xCDlbFodc+48S+skGqhvfdeX/FE4RGI7O6iFSDkpvBVS0gN4n39M3S2y+X4
6VecJxJeHwg1H3IYVd51lLPuJDBp2LPIVayoM7/WeQPwUMHiYcJEew7eCBS+BL3QGbvkZ6ezk/mP
sTNZbh3ZsuyvhN1x4aWjcQCelvEGbEWJoiSq1wQmUhL6vsfX1wLjVdaLSLOKmtyIeyWREAjvztl7
bSc81ekoF1HjnVyMbHitXicXa3dX74mvenZiCitk/jVLgU7UauyXefwPcGAXdQgJXzg4SfwmO1ls
wycwH5S2EShPpfuqZweORNzqNg82hL+g+AbxBVyTPIQJEgyUQJLQ470K0R/1iEyjgQSurqbxHldX
5uxu9wIj39Zno7doZsVUJ3GXLkEhS261eaOm7Cox59aEsXKmCbEmUMgFgV0fmKIxcg/mXOvXX7Um
eBuZsFPbXdc5ITgq4qSDKTO0KV/jEK+Xkpp9Mw8s4iZ86xZz9RXojddecYInlQtkXQkIizN8P+Fu
49OtBdsnehGGx6jLp9coLZ5zye6grax6iZEGtjmPYjpk6w5G5Irm5pEyykaEoCFSstQo16Fzj/tw
2xbaa6hVHA9p7NvlT6T0n4aHlZLFS6bbbyOYGN8Qc0OCuKROf7ZkfRyjbTCEh8oflyTDPqOw+FDQ
DYwjwVxnXGI1h+lqib7u2THztdOWGubfBmjGlHwJVeAMqpGnJfVdZXrHLhuPYmwPzpjQHFcBczVp
OwO2TZXb36DRP0wk5RasGN2CcqvcfEfKwo9FlccW+PpmIbyyX2IKT73mnpucfSAUEiiLrAnsJyC9
akcndw8gNB4M8xjhi2JukvhRWo5xenaTkLxnCxKx6C+ylcpeZeadiMDdIBmzff898HGaGdzygQBR
WMTRwXIUr01eCzIBwPyhca1L2ARV2AGWVcMzpSEKrIsxE88Thr+sc340OQarIJnOpnbf41tnUEcY
mqhpzmmRA6vbwokxvIxasywaOqBweG9hVj8XrTrXoJpWjnh3U2pNCq5PM2t48esQukzNW0eyVVnn
KLReUZbvw57kOKeaj5iDv7BzhstYobSgRg7UI9jJXtE+ds/VWH9x/dt0Ji8J0Y5bv0h/XNP9yTjk
Rw0K17RDQ2CX3UZilWYHKl/pNlB6XqNL/3A1Kkio+4kY1s2HTFYf1cRT35PiOlvCV3rkrR2Mcph5
M9JSwdeVNjJnD1JhOU/rhU4BlvZrzQ/VRXUea3Gsepwj+reVB/s8bu6SovuSHABWqV1/IQ7awYda
YZJfeXX5gYeEdJ/O43l6DLEEU7/DzmRWiEBhM5Kz+4BFHm2m2WIwjd8i9ynCxk/AOflyTUJ8Elfk
us5DlhgfAOxQRnSfYdfeCKQXhWugaWVhZRX2kREijPBMPkp3dD/Dun0sLO8w6uGDawjyWUngqghm
AwW0RASBZqRrhnUStcfMcH4st3kcHLULLfnEm59iWn6ox+jlkzplaiQOByY9KbRM7kA3oNTP4FZ3
WSjvTJrU0CiszzGKP/RlHviHDsv2AlfEYzCGd6kGiEuY3n0bDle07NA5Lk0ayHRZ+y9V14dSONse
OS1sdmZIHs6QSx5974dS9jh9Gvpczi4Ja7EYEsH4FiUWkkWMCSQ77zIfA1VKurjNqbwsQYlE5evQ
l3y4tvmurMdWQlul+7IwmayXqW5/lY+pq3167sRj5xpgyLxxVxJdgQiqnDA3FQVbTqq3odH8JO30
Gk70Wttxb3ZzqqM+p98SA2zkfBit57zZsBIgVtPSeFIPCbASwGQ9qGjFUMrAa5SIenTt1U9pyUGg
47juAK+O85Scymbux3iKxwvKsZsx8bEPoJtV5Iirq7dWT1/cHC/U3DXek+g4rJQn3uKWb0x0HTNc
FhHPyHYw8YrrKMJNMehMD5kLay6V7vdUHHJp/dQVqmlvNkuBSmNa9W/qCTOkS3e1TyqibtDckioS
DFTpbeGQqBKT9oYshJFus7WHAqthVUqy+hbwqVhLRfVftsi5krifo7TmbiVxWmjHWU3hDfl00Jop
ePIzjqfgHXWa92idE8Nd4ECbwfYj6hFsRYh8eZYm8rh87c0pk4fKzIZ14RG9pbZtmV/rtXFkD0cl
uOdX9A2SF8IHFaZvLuZDuv494gtOC+DrnZXBTqyO53tvZqs8POpW4a3z1Pgy2+Bei2gAod3aoLG/
CTAIUjbu3khbv3HEW2NrCDNrymMSU+nA5N9UE9oilPHcnyrquadWnC5aN3+jzXM9CnZJvWX21EV1
zJrW44QnNGsq9hnqYbBoApYDoViprX958SzEam0sV86Xa6DKtCNqdRgb3ybHf6pb713NLihcOAgH
PKS/NsmUuQasMefxCIzukSbOnM+EI8S+AiJZrREt3grI5Jx+2WhHg/3h5BQuouSqtPZRJHpqIRHt
M4feLBX0u8bBnJIXcOUkKUGJCDcl1dQlZGd2Bh0xfU594HZgB5o85j/mBaaaBTcJqHtP0zJ3iNp1
wmKNSeR2ckhhjLyOPmqUPZs2HsrBLX8srTy4E6ZfBR3V7s0HLQpviT9H84eLbO0I7aO3rZ8O/VJt
UVub0tmPVhq09bHthoJ2bpP1aC0hBqXkRjlazYF5EjvDApdi1qDo6Uhg+fVu9M5eWf7E8zywewrx
eC6xvj5polilvkais/06CfD4hfkRG+SSVsGD8OST0MNn2bQNEM/w7GcGSiboNCmG+tRF7dpQ5HVT
7XHyUfUJ3HluXz0PMoHDOoYbT7jfA2t8laKRHzOPcYdTAr+lTpOB5ZA23JE4b0kyagjFfAGSo2Iq
0aHe6Q/CynaIGu5tVoQFhRicevWDGEy0di5UQbNObgs2xYgmUDUW1KMNW5Ubp47odglO8j0KzHU9
MAq0lKLSQK0nCyuaJuy1I3Djy7rMOebU/p3vh9wsIOdErciXnNVRNPEdAvAPu2IjYVHenptuBB2r
YjOGjrHKqTFKnmDWhuikDfk5pt0HOy46RIekj3mAplJ7RinYL8J4CD5hadNoyteVY7UvwhjhlDXQ
txVcf8fKyKjnMdcwTsP+t66Q1tHcr8V1ZhOQULjgEVAkVHWZHmT82kycnwGPO08WCT8U86YZ7Js+
oFKl4TZajzpH3XU3EEJpiTxZ+wk1gEADjCII/sEnHcYLstziG/aWVMBFhUeZkpqnQF9ZvWi23VRp
ILE77qrXbBob1qZuUiepZti2h8J4nQyIdZvcT1YzuxLbVc9cVTvAQLrgQYqQlqEisxGUPqb+Udg8
ZO2rmmhYoYraFK5Z7QqUVk1poNYLipshY3MeeI63qQ13etJSKwX/eEDITb/SYO9U2+R8lS7zUGGL
7WSXW8um5BM7GEjSm0R3xSouzXY1Nbi7wcpRM5kibddEL/AEYuC8AOk9fg3VfAeyp/51706tvo+V
9tmKpl1JMY/cLOStccL7eQAzVz96XVesTdd86zSLej77ONQrxITi212ViSkXYRCwTCXRM8XWs271
8PtM76WaBJx2DijWm04Owiqsq7u2D48QRx/DACxfEvofqbr3chJyjZAUKTMGzIRfxIZ24XAqQoVn
7WLbZ1Tk4bAEbfxIzOwaR8B1OrqveMyBaVCNDlEGVm6MARTdw0izfTDyfuMMaDvQK5O5xyZvBc5s
j8fwyqBO2ZdIkGVTWiuD37CarqH/VsE5NYxbYwixEQTTK4/8PXKEhV4Oj65HdVqbU3ENMhk5jkGl
xsyiIejTM/0afepbMOrsiGsovfpQLoFslquyZFcQDpSx+h+XhOkIPZclRLal6QOkNOLOVUJQoFHG
t1aEBlNYS8JPN+5DYV3j0aSCHGlkrtAJakz1XjakpzmQG9BTMLhHw3tLOs17zPsZH2c2aNs0Zuiw
B7sxa2vqIGTJWzeGu+9ttmRWlV4nlkkdxs+3rZ0fA238kOzzrQk5DbwiahDxKY/RLQoXeHwg0U0b
z5XSjj1UgzDT78Q0nXCXDV11KssGxKk/0V6dPc9eeq8bau8Do+Cgn3xQG83oerQUgqFcjKcyxY3a
wg+clSKdt2uMxTCJ98SMaOuZ/Rnl4tWk8isvdA+l2UMADOCz57m+9kd6SWlHahaeu49RskBh+yQ1
UICmCy0kp9WuMwx2nz7tS47KGRIzDWQfMedUmlPmu17DnBZ25efkOxNsQkjmio1Kzll79NhyoNJj
Msgw+rLLfhsSyp5wqNcWYHHo+NZh8lmtA2vaUsiccddhTnug3cdNunqwULPhbwCklAvfWHZ28Y1y
lUClgbpy7cYnoIu4cZxXnJoFUerZ/dj7ez4zdmDg1tbhBMLDxiK/qAb5Phd9We122IDuh5TrB64P
n+B6Sl1w4KP1rQp1rGvnYGbz511ad6LnjOLp9f043vIkzScDZS1Fy0xlzNVoI3sLVPtpvUWieR7d
iJXeZQLTVfAeDphsPE9+xS19F9tyVo/kIkFSJf2PvWf6ZQApwA3KGWawjgH3eQzaeyfEEwXS68bU
0erxMVPNIJZqmT3UOnVSKt7TbhqMo+jcNak9V6VenNzORqqgpbeT/kW1nt2F3XqriAyOHpz2OAXP
7qQ2+Llekq4+y5gdFU7pEqL7VROKl8THhoaF5Y6oFxKYamRVBnlvCxdrLDO52JMql6irIXQfqOjT
hPJqsaDK+Vw6E/nW8U+VGY+hS/IB8Uhfie8CQeRE6JHZTV2ZxSjZ0utGCkdQ06zSBC6XvAC5wW4B
yZbArwc4CAtXRbsaZEOLXD7DfqPVxmfTG/tae3fLluyGIMXAXExk2ZTbMsPAmxRXZtC/EaN7LRIa
VNFSCvWtXPyWdX2f1awEXXz0fWVzWH7UUkSGpW/thT9sOWXh6xrweJtieJ1IewPmRBFbV9TEUH/1
3btXrlD9PQEh4iBQrNOoPHlj8hC7xnWgcBkHBqGgo7l0DGIWcX490c1eaxp8sqDs2rWR+889w1e6
3SvFoqtx+tBx7SukNKZFmdy0FWkk2hnG2VygxCvf209VwDZ/akEjaOkLx+avVqsmlKLGE4OCWzVC
PSgG7z5OvvUou+pjZKZU01l3Kh2bRrDJpuzLv0S9CXjbYzayE1GEklhN+TL26coB20q5CaD8FAER
7rB/dGzNWvjFUyIwIgTMETrAMQ3KXCRva9JHmcNO1rSvZLf04/rHKnFVljkFAc0sZ0Ul6xExsjhq
GkpccAhTg8HXpeYONnS09ovpTudZkb3sNxwjdyRTo9WdML46JpqTToNBMHTbfoAWGwlQPngotnlI
Lhai99sJgYOKxpMJnJdUATocUawQKQFcHyhxy4q8pw6LZ5DK99m80up4tUiU+7KCijnZmLDc1ucy
gMypxdXNUI3OTpnHWFOfuqmOSW19JmUfrFFuKt1KNiBvgRmyQa9lDPxhpLwGUWkXoLhbkTNxbcfx
VwN4XEMqEIKSmPFdH66lLDgw+LpR7OqKS26y4BbjD7K79n7K8DEXZnsXDd3nkIz13uvK+8yPQUyX
AZKinI4R8YYUEgPhxJgSNBctxlw0I4gw8KjoWwpyi7EpMX8C8rZe9JmUYeGMZbFXnnu2zWzfQtax
Emx4TYHSTAF+o8ay5CdQEiv3xdPp6JCCQ8Da0pMGyJYRwmTQM7t342vT4aRtYvfGpy1xnffGJlF1
uO0qDChx84jG1Nn0HWVvoDQRhY6zg5eChbwyVoqNJq1o6qWWKDi3UL3DBQpgFCcVSNfu1rFTazWq
w1QCEYgKcWwiKoiTZUFc4RQtJeck8y2fSwcywd6YWPxDQWzUJLA5N61255vFtPLSiaKahy5gpGQC
0Owj6Xtot9UVLJEOIrev7QQSL1VLBOjZVgXiJU/K79ForkaQCPRvCxussGFJhENINBSuesMG9ExO
feXMx+LRK1YcQ31BPzkC/buMM/+FzIVj0cxWaiyVq8EDF1p9Vmlm0vqRPy12ApH2fMATytC6Oicq
+eo7Fzm/E+xK3XYXsXeP8w0J0YiXqvebG89/l1V1a5M/XBXMp5JN7hKR2LtwJmiOOrVgSudsA5g3
IyqRJkAAfJF32h6PUvBWaMfIH15kQl+yG9ValKSTwUO15/39ahmPXrby0Fyg72IgIr7aJ93A2/v2
TTn5kPKcfcBWdInR10Fy6nFUrfy7Qsqjk6E8oYzxQ5rMMqBo7DN/W2peAX3tbPiMKJBVdHHs4hSJ
Gomq7XaLK1kWd1WM/M739HYtUa4FYfLRRN2tZjDnlCncstRE/YwWgfJa/zBQRcCrBwlKjzl7xND3
EtM7ECTGpMMaCzkFgqnUX2pb/9ab4i7Ajn4jTEgEQ+Xfd5h3FRB8ZA9eDSCl+o5E8lbY7zzs9+78
C9E/33Ba4eQOWCCtHx1KvwhuSIMLBRbWrBnpXOPaKu3ngeL9fDzDvoPWKoLUr00+OBpVcDJR3MS2
8jfFwGKii5tYUA7GcQqV1CL7DduOSDt3SVyR2nQwNGg9zaqCGwNKwSJ3YcQpwAsW2nRV1i95MBSr
8rWRY3aVBpUFCtm5anyyRUdRvMCNJDurxy8Q8Sl0SETW8UjCjByqfU7xe+gpuWspBZkKvQLg4X5n
Tz6deP1Ac30Etz0h46OC01O1EJq57v0yW2ml9cBJ47kJgWIQsplvYEjqdsluPnmCNjJhc/fuqdT9
pDmal3TcN4SmjoRXUj1AspxQZrHVm9njbY2qG676kyo+fnRJ7QHgMc3ArCHA1sHMXjBjJpZmYsKw
P+tOnqEnPRLqmdyPIdJpSB+y0a8bgwQexzHxB/gzVpMCkmbdlyMrAvu8hlCZ6N1F72IThrpEfkHu
KzV9Iz/o8OxWY1J8Bg6jqa3QjuU5IZzDmG5JFwQEUHC80gxz2Xg/QRlf6cOYr7GPczhCBIjmyoZF
zOHHoF4rUE4vpE33LeiJ36P4q4kGE9mIHY/67VqE9OYFhesUZi4HBbyUJM1ZyyKPn8KUQ6C0xu+G
fOplTBejFyBP6pTwuiKJyURQhKc6RHCTqLQd236Z4gTklNW3NzoOOHaxrHKxZW5aUrZw7oGKsefW
GqqXd2MgdXc22roxCkZalgRjo5NEYdT39tYauPf4F4IcDHRZawmiZRfXZvtAInOK5MxBZIDkPAva
JwO9fc2ku7xwq9K0QlIcvoPg+TZH8DIj/iOD/csoU4eG6LRtQmz3SWpuqykznpFszozdXAmxNzQO
AGXIp4W09IgP4c6gc/jkt6ij8lksSsKJuw46W13LAM2zRL3hEBCQTqZ4sTWzoVtKLkMcABrwRk09
2m14HAwYBmHGWgfbjB5hPb0HA8lJJY3z+dAWA8IZ/RXwlTWngw5TqV8zgEGeMPBleq5ke6sa7CJx
Tj5xCPHPhfeLWRFuDdsCSu4AqwHb4IYFYAsJrSTFFgcsrg2fMp7p5oj4mycyKxADiGcjmGOYfIq2
9DoeE1RvjkLxPAkeHWS9bz5UDSoVnCNa9KFTOeyYghQgqunIqW/pN8WZrDB/w1Ip14KncwGXr0Rg
Qvv2ugtxr9KWc80B2To+UwIRqCZaNxhC2lXoZo+eomes1dZR0+aoOxNGC0Coc6C3t51WiZ3XsKMu
bRCwAF3uG+TChm7C+wi6K9+0rhAOKHZgxYvQ5H3jdPvSRQNcUd73a/1QtPGDdOBbD5x82zwGNtTm
307nP1W5+UhDb+07kVp2af2ut+8Kj73ZMBiKpL7voeMQrRbIRaLRXI6KtFqwcQsJ546/cKmzoJWn
XmQEu9h05vHnIpqzPxNCw7G9xN+ZZq0zk1UC4Z7D1qbfVWtZ8MhEhfMyhvlH3EOGC+nTooblQSr6
8aZznJseoIcZ9ddJZzLFUYhLbfh0DZguaaObzybjGM958KMGCsmvsgfOCPsq/C66cptHDxUQkyWB
adeaxSFspFo4l2jYmbunHD4vbXQM9SElXduWZ2z9CWRnQkHHkYaejQ6VGOxTIfsPU8RPxF1GbFhZ
FOoGIU3XadgkOMrihPesmufqrku6t8HvbqA7okOwMQ/1zXOXNC+1CN578ES4NLKNg7XUDnRjrQh8
a2CKaBL8K2WDT0OYoCkoMMrKlDh03XutylYAI1lv/bpbiaDYZjnzSOmaRwPAstaROtLQMgRpYMwU
Kgp9A8v8WlMduxZEBUua2Nk6NaqtQC6Pc4yerkn6pF0Fr+aX5XDMD0nsYmIDhZjOqUMRntkch6Vp
A0OxmGpDn8YGT9wk0RAVhJMtDZ/mX4OneOR8jboUqQmFpcqd3ghjhu1K5bUx9XrnAp4WMf2aUHrA
o9zqUIi6AazUF68qfgEfscvtZm+mbr/igA1MU7k/0Pcey45SsubT20tmiSwyftqBPEtrR4GZjoTx
6ptgz5pwOwlWYXZAwxqhT3jVRt5wBXdsJdKQHmxBk6VKwxc3cJ7tB+V6r8MoSRHxQG3m+k2rN9ca
gse7TIotj225sjFtLjHfg49Hvp2q6Fz4MCpq6yqg9bPUG7ZKkyIXs43FxshM/J4m1bhCS65NUbmv
skeRo6xZiVrit8NLJ3Rth/SikXMf1QBKmtecTw3X2YRszPGbIq0M8WEaIc2qysJGoQX6tdEUa6Ou
7I1BMB6+ZZ1oJGB5lnUkN6pf1VEP6tsQN5aR1JuwJHPFwKONGzBEjlNgRLwxWa66oogfmP7Xc0XR
HORjrDftU1sP3/BBvjj/t6w3yaM/QlDy/eqWWMpcZLgJAnNadQVkB1dzGRKmTaO2DdgrSPCYU11t
pYOy04/Mh7DzoHbw7ZaZPptRHr7H4TA/xfbWZe3dulVZPUWyXWejf91Md4FD+F2I42AdB0ZMAFfE
DrkiPa8SMVUIpzKZqykts1E+97ieboEwyZaWnJ832VbToHvnfv4TG8a2o9/6aNbji15jwdZRhCwl
LnLENg7xAm4SEh6z8TJIamOUUelD5HFti73TV9a1nzh35oCcp44KHAaj3MOEWnVjrDMVc4ahux3p
hn1d5PabHxucyGS60WSabkqjOk9UqW98TOw3l/8j6oi1zqStAEievT1vTamVLGfqsRFIJbvaefRQ
jKAlzdxziZ9FUdOmznUr2btR079y/WA/CiBrg6j0lUZNAWkwwCuks/a6bRRNx9J5DH1q1q0hFYtf
uLWDDYdh2iouQAhZlE92UqerPo2nHRXTB03YDARXX48ILgRZcXRbx2lrt9MNQl5J+vP212//8c//
+o/z8J/+d36fJ6OfZ/U//4u/n/OCbA8/aP7y139uv/PDZ/pdX37qv7/rzz/zzydcZXn6//yW2/Bc
5XX+0/z1u+ar+e/X5d3/dXWrz+bzT39ZZ0D/xof2uxqP36AYmss18HvM3/n/+8Xfvi+v8oRV7vdf
57ylOcir+WGe/frXl3Zfv/+SzuU+/XGb5pf/19fmG/H7r+Vn8f3by3f19f3Xn/n+rJvff7Fj+odt
2w6KJiUU/6N4uf77jy/Jf5hSuXyJ1Ucajmn9+i3Lqyb4/Zfu/ANkCZYHXShDGsr89VsNjmL+ivUP
l1IwMicpdOoMQv76P7/7nz7D//uZ/pa16X0eZk39+y9DF79+K/74rP/45YR0HVMIyxIWMcf0Nvj6
+fMYZj7frv+vzNKaItJriGSKlkTSLZjrpk3fktFTr4MA9JoNDAeT55sr/R+2vdRp2nJHYGG96nWE
h5r2YFD9XQJQoIVtA4YagQo1UHJw4NGJQDvomBWummaAUEeSah8XD+0Qv1gK8F8jKEBOiIWZiuyD
YIc3EgiAenRHIBLQxhD1cE9wF1MTDfFmnwOzKhtq5tpIXG2dEeYGLMioNm44ezQIZl56aHHwYuk3
TaWeJJA8mB9EORVTv6gKVF5ufh9qznvo5TfKFA3UPhw2rhivqCAhr7Ps697K0LV03tNYel+arK2l
zU7GcDtIChNTeCWNZq0EPdM8bNnvAvgkScZFVp1SFOEqqH/mWXjK+/o5nymRLiTrBYmFiYauteXn
CjI2q0DcpZb9VAgXeqT7FIw2frWmuDVctclTzqXxyB9FT9KZ/ilIe86KxlzoDfoUoX12I9+puvtI
lTM8DmeyGplh+glNhB6cHG6nyT4F0QmiDR4mtnAE2xNlj16vbdaW7J6TlrhV22El4hcvKl4n9Hz4
Zg6FAIvbS2j3rq8QseoWn0AKccNsiHJom4/5HS5vPH8L10yTvHtWib7OhvlquPGXt9VjZ5exAeQ0
v67H5DRGwck07HCZF3J3ede25MIvV4dyBDg473rIv0rfvGJ6DpdDH0yYRvhXf+Qmt3OmiwPBScwf
lTX4J6e2d/PFzK+uB1yHM9/qDmMughX3NpPas6M7T6RTn4qivkFaulcOx5BW7EuOTJEMT71lHWjK
LiD1enMvM4B68ZIYKQUFfL/C85+Z9ec554TBlkJqDmLUDUBTCT57NJ0g0rTw1LBJAdfDOTEt6ZcU
1gtd6u18J0xX7VQzEqBiVps+g8LDwA8hbvNxVxBINMel3TbdTFX2Pk7uE9bhevVvc9K/hv2/D3Nd
/o9hjkCJWYNiim7Ow1z/8zCXNFnpCZo/fnG2S1Rjg8cNFBjQGaDOTp7VLNxweTis+ZmBUXUa0nEl
ze5hxN/0xxBE0T+1YMKGxr3omgEaEf4W45ltuPuk0RwAHE0b0fAKY47WYx5CaZSyeqXvscWzfPmH
nNumJ8G70rCg85ReLiX0+PI8hvQQCY/dgyXhQUqQc1EWxpmOVqt0eVR8kpYW1DeWeTrsNCtlkPAR
XmYRC/quIeIrUsee/vj1lHMI8FqQ3wOAx6OkfBkqdQOncP5cktgEMEWd2KvvE0p7QmOQlEF4mgZv
PdnxKfaKj+4EyauT8sqd9Kv5AvNeHlyBsKCSN6PFXdSw0K/n5/DyGM+vXMxXGvmIOUPzSij/dPmH
eURefmCCG0MqBfnVl9Fy+b06zzr4gfZk3Y1u8MfQiENGcOKtMxsPyTzOYqwQJVuZpoKzovEa85CZ
L+nyuJedtp7foqGONTnmzlt00YiGj1E0v0oyhaf5RbS8/OxQyvaT/NbizfwBtFjxDA6Z2TyZQa1b
O3rJcJ9HMmz7Rzb3d1r0YZX4xqP5U5wfUvwwp8v3xwGfwfwqquCH9JxmemjtA8djjxDeO1q2VtJG
Jlz83TMt7b+uXGgWHVcpOmqGZZvWXx5pvzQNNmbFD2Weascu6crvHWdR9dz7+eqms02u0zIyoo3I
5KdtstrMUy0a3KcwY0ahJb2yW8GxEWYR+AXnyXaCU8b0OrGAXaZswRPUGdR0Lh8ULQ3tc+CBwZ9y
nULviVtu2OUZTch6pDNs3dRjfvRbMEjzc1qa6int5A50Ghwl07ljfMBC6L29lgZI8Dy+pyB/i2Zt
GtFRDkt14yjb4JOgPla1/MuMHrjcZ29eNuaH6+9mhv95F5XuIEQ1mR9MOe92/n39pyQt8sLyf+hV
MD4DNADpgJ17/lvoGCy50QSax8g3dHtO2gykvfzBcfZek1gjm/l+A9dSy7+5sPmN/7QxcZVuG7oh
HB3VpHSMv1wYVrJab53viryzzJCHaR5rSeQ9DZ17eepRtiEgDplnRjLJl8Rk139c2/yYNzGj1I+/
nMwE0B+e/ubilPyfV8fei5hwFBuOxZX++eo0X4JLKYpvhMgHn/qFiJi0BZ4vBI3RqdGYIQ19ug0h
kic2bW/AlgtsBYxZZKz4mqalw8pymSEvT6ZXRidjXurbkNGu44ZyyuqBGQH7GJKnTPJEJK48oIam
fJDFV6YWLhybZ4Jy3u6ycyGz8cTAXdLM2aOwu1dFL2/SecsAitPlyKb96BUt1bb9JJDjkITGRvI4
FkRV4X9mNuos/nC8Y9PyXwt75tJLoquokpuqIgtBRO7B07TPeXDVRfiBEWTpFE69wAGxC4lmoHSU
XwsTcMtlFxjQPa778GYedJXgJe3R3l2elFTbV0lI8XuaP7d5d+ei3YmDEadYwdIYKIAwJW2Ry9iq
GZXzrCx7QsP4XBcu8/blDl/8Bd487yTOGK5Il7NX82Yg95ji54lRjkOzNgfnUNv1q+lGzHE+K0pk
pskyRq3RJB1f5xs1G16vm9xmI+Ptsu0KNHmeQ4Mvr1UT1GLE2Vc5EthejRRP+JmCONpFVrz2EaXi
eV6c39rv6T737CGwWtWEWs+LWH9OSkrml42PQs2NyeEpoW6H+ukQz5uI+bebZ/toHu0Yqo5dj/4M
09Lld7vs7Shk8WzwBpc94DwvFeAC113db5TfHrVCXrsek1pXFWpZTBgEC+f28vb6LNpFWIfgtRE3
RVSyN503l56WXSc55C7ozEGFob3T5pUfKofyzb00qF2bfbPx3FmZAGJkNWbDofCJJoCBRLK0pgeU
q3UOo627mp+JLspf4WUgCPDZc8f2hN8vrUGfNPVasSu97HpG/eR3+WMfmhIKtHGfzLuBef/EkgoW
An8KBXPSJQoOE38zZoX665hVAsoet1m5rkHpa/76vx11dM8Zg4DgONctnmKku0GSHRDD9JjpeF76
3HpSfnamKA8n3lRyraJk7djGR1+QDupa2nM6H5HoARlrVNdLZU39FeXWbW44m8tBoJq3Fk6dacuc
fh0zuYUVAPNErPfrBlT7GhkmSnRp7L3Rfgmz+jql9A3DwQe1S7MrlckPgrefBhsCosAmhbRC9o2o
SU8uWnadaUySm5azO5XvI9NCLuEBmCIns5RgKq+/U54GmlgP5JUhiTFgfqaXfNWm2D2qvOJKQO9N
c4Gf1ndF/SD8GZHntSlUgMikOjQUFHgRFMNdaQ4jNbABBsQanhsNvaKtrnTansvMiH6cADV9Vj+b
ThFuzTw/pyS5rJog/ukDYJrkYGg5YV85GPciOk8NaOrLq4x1/GPHHl6e/rF33l2PSrkkhLnLKoqc
ZqPWpso9xPQGAOf4J1NdgOO5pyHSHVMd4pURF9umLgGbFeLe62HLwMcgSIfybzY23a2Nq/hvHpz5
HP7npUjphhKOsCWtfLCbf1mK3CQo8k60p9Ce9k6IN8eaf+vKLQnqUUNBmkSp9nKMbt0S7bwog+MA
L2QDoiyEs8Bi1ZmLqhPvWmg8+qSuMCVlu3wc6EyywOwsHWsFoUJM0nVGbg+zLbk9KTGLHLZ9i7TN
KrSIuPbksrU7d5UY9FfrsiNvj+p+atynlt5hutlPlr0WHSJpNiZqPSD/GsrgubYpp0oGKZ+yS9sl
e59qEuZgXABGni2PACf+N3PntRw5smXZL8I1CHeI1wgEQjAiSAZVMl9gSVYmtHTor58F1rXpEt23
rG1e5oVVWZVUEO7Hz9l77TZNHwfXSEAE1LwKZV9BoAP+iBjrWmMAx5EJwE4nMmAmNcgAk6biBU0M
+9N2oaF5BCVaxnI3/fKKBswIkQS+MjK16+cHtb4VyFBWslZ0kapP9liumJtgCHeGlQZf8HhFowHz
ZiZHQtPA8HMS+Xpevp6LmF9lhwP8PtbZ5vOnuM9/rU9Hp6wPXb+plvBUreIt4cxCPDw5MpFWhcHX
A5Qf8FlNPiGVP/WKSHbG5hB629faSzVg9UwfPIzTKLnJS5rdC7syM6oq/uXatQZwYvDJYgtJK6k2
NosbKdwxgzbNvJKf2G89nTdMeN7DvF62OEveLRnzILYcGIU+3YyEyx7NwLiQIF2mn2SLAUZbb0Pn
TOPmH57Tv9UkHogSifbJlFJatu3+eX0bpixvUE98xutRuXQ/agtVyyApRdaa92sz+DqqmwZ6IE5p
l6aGi7MEilVldHpE4trDP/xI9Kn++ua4Dgu7LaRu6fSY/vwj2eiUxJhOn8baYUDLx8mP2z9b82GI
zH3S1hgjaNJQMqGw+70IX8+jSNF//OefRPw377DHsdg0PSlsum5/Wfy53KTPNN3nVy3EGXyx9edQ
xDjO3CmhKOreO7v6RojiezVj+ZsrFlK2RabZUbJtipyNqZhg15FRls/7tif3zqAtvS7ZmodUPike
9ai7TUnh7WazfOusJPj9yR+NfAuZ5hfK6fZAOgMv4sTKkZi0tpb1qwOH2touDxAatVtptLY/m2xB
62qXrs+KbHUaT/nyov6hjHX//sSYhsOqpkvbsoVu/aWKbW2bSMzJ+wgTsR0Gck/zmHFE1sbRDrtd
sjeA4dMSMHq6ZjnvILNTcDq92CkHOi1iC+tokWRmaYykvq5Yayv3jq52wGST9RxdFqccqGRygTfX
Tbhs69gc1/YXnpZZPSCOYvvoYlw9i3qHwIFMW/QU9Oijqs7+tV63OcK4kgnzOnpec6C3jlffBeWd
RGtbJilYr4gF2VuxeYpwgu+MCoUJC5jTZN4uqeunVmszFIXgexcaL5u8eQ1nK+a4z2c1FS9+hf1H
xX6eNRLaQU3vT1METTBhgCmJRAzZclirN+SbLA5up1+mTGv9op613dhg/aEzmiDDKsh1Qf4o0uF5
FBPjWV7xoh8ScGbcU7q0W02wHkxTIzER4X4pInGc1gVlXJ+a//zAG87fyx3LdLmxJsuCQZP5L53d
REq2KWxoxULn01238BasGO9puP2qNrqI77yWGz2lJoIb/tSkzzjpkOk3Opcm5PPGmglipkCRu7DV
TEiPlTnfGOh5u6FPIZwMLJPG+uHrC7Bg0s3VyFGY1n1kLZx0IpuzOrb3WHCnscY27pHYMA2+EaH9
Hbj/SDKfZjtxeLzQhciePb3J0A3PcXYMdeuz6yQe2c7JtwYENtMgsw6ZdX+A/bRxe+DtNey0s9dM
G/wO7jEWZdAyiwk6YzwsZgEsC/4ntgZepSlH/FJOxNcTKkksOVufbGbsa2ZJNHTy7I5L62umzjus
EkBfuXNJc7a/xDt3WFQwbHNPc4bjB3q8P2LbxMg3zXBFHSiQ6/WYBvu3hbkiksLk4esvemnDZD4b
f5hgXzYNXUlfzVhyZBMRIptAsk5F8ftzHEdU6dV4N1o/Etet/DRGOdnoaJuExtOLhRVNfDvv57Hy
OI9ArK8H617D9kOqpLXyOPlbsB+5UFn5RF7zIYVkyrGuuut66j23r7C7DGemtOuJlN/ya49F3sHv
A7fTkPiTa8BeHAUVCAIhEbKtz0UdmoDjLpgbTl+fgacED5NWnwl7eZ/yhEdAvDFFnPeLNpztlCuV
9loUJKh114ova5C+aAlTq3T+bcx7jUQ+Vrevr7Vu5ppDWenELRgNzmhRw//DtF/vEbw8lOMMRCy7
1sNavaBl9+P0U/at3KYN2n749iuIub3Qj0f2lfK6gWf7GC2EW6aEStUsYLPojFN9qMev18AIV+ng
ZLzDExgRLFTathy5ry6KRADyKCL+86v41Vz9UyvDs6QuDboE9Kkgu6275B8OHnHBqMM29B/Tt6Jj
hrB4GIRyAR+o1AbALQL6S5whWS+05AmvNrRKL/WVR33IE/RhZgv7jJ6AaZ56dFrJKiP8OmrwVC6p
TI+NCYg8KsTb1yvd5GxWoOlYZnVubGWa53jp30cXtLTAOkAqLRvSBGNAIaMs8mlL1ODn0pTtoRbe
PZJgJtHruhviG2E4gvQrZuofriv6WtB/bXFft+5rC2tFekKz8Lks2RpUPFr+usqvD1HydWU9BL2Z
5BCZIVXwv74K+oV4mXGqGJ/d17knpkJEMGttdY2TikEhcxefnNj6lGs20NcjKCL7o2+SFSDNaoWb
HXM4mXZf5wkd1gBaxUBLxDeW6EsW8Ve+7uH/avr5/zLY/ONc838co/5/OP10qaOYEv8P08+g/VF+
/vzj5HP9+79PPr1/SSpfsZZ+9Gh56ClH/z34lP+CieSanuMCP3ZtTlT/d/ApjX/pLvUIR3VmFZa9
tv3+PfkUBuNSqkmXl4ghBsEf/5vJp/GX2kcQL+U6lDwmhQ87ofuXapm9PmzDmjokL0bKUWuyd2GH
K6cdzPg8Jl18zpHpBFXvDE8AvKDxfEeoRNfN7SQGIlxu12muxzNuregfFoy//2xSWOi6pGk6AAW8
dWb8xwVDL7S6U5UasIHQqYnY43wZdg8N9rdHiLKMHWfwIymW531pLg5736BB5eMI7c1u7w9A2P0O
8s8ZCYfh/+EO/zezJMkd+GNNz4U3BdffECgRaDTZa6X9h9UsAYaXxq2GJmsgUJLapff2UVRdolos
F/JsIaI5rNS62/nJHFfXIjfy3SCBPeUyG+kokALZ5Ag9U0SL/qKQDU5TP98BvZVPcVJ8eK19n1NA
iTZh1urNzoWokwcry42bZ61C+mK+g4+CdXqJ1P1Ifbn1JKxLhWYlNsvoDAuD/SJJrRcd1s8CwgWz
RWceI7G0Z2PinGnlBj1FKuq4HO67pGH+S70eWubi155Mb17mxQcRYUOoyf5RVl88W/2y3P/nS7m+
An++lJJMVkNQiXEq8aTzl42hamRShfo6UidKcSOUJZFLD+01LF3aY+9jp2NAsTwUwvU0+1GtiadM
k34pX4Z6IAak/VHnkwg0tzDwbZxCqsGXCh6MzwSnOTKTIBpeqeg41Zxk1BgjaFzPH8msw3IUEQbf
0T5ZUwzB0tWOw7IGCQ5FhVKy9s6WMcb3Xx88L/KCxNI5oPHa/MPzZPyl0S/QRhgoHXR2Y2E51l9H
k1bV22EXQZ7//VvrkX60Kn8al+otRl16bUdq9lw8m/QlX9zUuAMH4RKsBMX799OU0pNLh7DykZCE
GP+QcfvPt0n+7TbZPOqrPEKwaP29/yMmURWjjWctjtvfBj3vbop+/E4h1ayW2TjNtXwIS6N8aDH2
bARK2fsaBw2hpuN9b6sDTLkKjIiXlnuUErdar9pLYXvf+VwAjfPcXjJKlmrB3G8wHtgtQ0MLY8wA
GNF2vFSwPv/rrRmZwR9pTZYIF6b4aaJeCey2Pwuh3efheLbiRD4QjZQvsrrKSdBHCZ/pQDXvC7Px
ba/wCjHgzIKxNjsE7k0SZOVRtzR1Y57wOAxTed8WxVOygKjFWlJfY1X+5uXTS+5OxolOUnT+h+vr
uX9eUxy0LpapM+pBluFKS7f/clYhANj2Jol90BhTJGiTTcOMuc80mY9NRg2rGQvKilma+8qFR4WI
F97ANcwgT0TdOamEvtUM2zrPtfHdLTyw90NxqeVn64jkEsaEdmA2IWRohO2ceM4lV6agna6R+Vob
H220climGdlkbP6K16dvMSlsR1qfzoIKzIBCFMtsn5W4jhzEB35Ze+3ZJp/dopLZhinGUP7WubJa
k3z6/nmNjCfPkQZhJW8uE2wCinESat8bfbEPNVkk8KJSuFc6MBVE+P0uK+x4h0yImYIsrquGa5x3
bZwyh4vbm6NnDJPc2jeEcycUh07094zEbnHBrNxbctKbm7Npr5GUobWzMvcjT1NuWf6UxdGbhp/G
oFjW8pqDnFFvoM++qKzFMfG0kPa+tT0n3AK02FAqkuBkpo+FPfyo5huQtn2/sFaozJjui/jXgBvg
FQsVzENjo7O43S2e8eBqZKd5OuSjeiitlXCNeruSK9uW6F4Q7BlZoKp8LMuLqbvpTWag/rRueQjp
93AakJwui8GudziB4RN1JjI5LXG2re0SgSM5YhkYqB5MPdrXoEPGQvcC1c5rkrJ5T5zKvz8gYW25
fs49IenYrYZi+WYCi3CaPvYnYYqTWPCZe2Rg31SMEav34vremaN0bzWGJKNZeYeyKR+kNNz9CEMV
cWIdPrguymTDydWbES+/4tx1saYhFs4DWdjmVTELuf/64HWh2JMtwCGG6Z5lDOEZ80qElr+kN8sX
QFVSh0iM43VnrGJq9CkDRZe9oZWOyQUq6mM2zdFvdZi/p15ffU8kZzUtr8RrWODedoUcn9wh9E0C
0c+9KNVV13PMKkbxrDDJbaLaM89Euxu5cJ5jfXgXfT1dwTXAy5FYbhaLEfM0PHQaUtFkgCpjN+It
a+ogiZBVNYnFiFCL1Atnslc1j85etOAu6iaOHxY2Kc/r5GMrkXoOHTLgaKquQPXhAErS2uwWkRNd
iaM3LC5ycjlv89XnCqwLutZcm09thysw5hl6EWH0Y3LMCqSO+VghP3+w8JrSuR28U1X2xk507a+v
P6nUrYFprf8DEENYjuK06FiAN5WytNPvH0wNvzOAF9YOKYjB5h1vkjoBtVo+9lXyYKL6vI/MviGp
CDt6A3zhzSPRgYCbnV534S7yllOFBfK+U7a9rcJq3IqpnAOoFyRT6BOhwMkArcrBgHz+/YO03S1I
noYEgjVlqqOJePmvD8oMMyhcMQKWhpszqJBs9mz8hqkW/CE/CsJ/Wlba0ITnTMRQgXIx3DkmIIE4
1h+ReEFBjur+aELCPjK8f02MRy3p6PhHbTAl2SMn4/beKRr7TmYkYJmxcYZtZv4gWaKa4uGD8ARU
qWSoq0DwAuxbVO7nuhbyJNJVjcSf8I+Efi3m6aG3ZEC8JkdkKzHO6SAvFV/+EXf/nYLJRdCmHtOO
nHE+QKPw274yD4aXAnE0zXVXJje8kW9VEj/VM/krpRDzt3pBs2uGswSOY1NVwI7Crth23Wkwso58
m2E+6EXhl5pKodks443UFxrmndD3BJFiRq7f9W78abTqIzFHdR9bFJWGLCl5TD0/IX0X27AuzMdI
lad6arsbY9RmT/i2N5kK96evqw73Z1TfSks0OyKGuochgnDczvTpTWS7h9QrvVPSpbi/InfnEBd0
MpCIQhwpPis24fOUhubRHMOdznR7Nopq6/UDSskk+QYwmTQEe9xOwqGl44xRDEzAm78HrdWVz3KA
Tr5Ylbbr1j9mjO8oGFzn5s3Jz6Hn7tGb2xvFFB1JgnnSh3q++/rQA/bbG1VDEg2IY78s+upMdhzO
oZ5EzsjxUNkApvZxy1BYjGIglT6Jvb1wwx+6a0Hy1joKcpwFrKKl2NljqWPyovKdWzHcTPBHp1bQ
6BBLMdy0NCrOkZe/DdLG9qP1/c0pqDcTocNrGGi3gXVsjkuoo3jCKgm2HNifzhnhbmwHnE8x2zWx
5eldwvEdh9X6r19//vo3tyTZzSXkYqr6CKFVAp99/dVCleXnVry1VjP8MFImxYAiA8UtHaPWPEPc
Kfwa3klQULzAoDTMA0796YG3w9vH2ZrLZExaUFsLhwo2owAsM2qJfB7P7QyUPbJnhHjrEWEBwO7m
2Fd5j3eDuZh4VdsWbFHx2pAn/qhNi/PoIa9Yd7rfvn5PPYKmnbrFg8NGgle+1bde4pBIy3jNB3S+
N+Bx7ho6nC9xhR8NNtzOCkHVeePJNEi/S3LyshrHLc8DaNiiXoaT1hQEVeog5wmJhyjTxOVz2DTL
1kjoukddHAaRE3lEmmFfLWyreYomRgGWcfuap827grUd2Eyb8GrHz0sL9crkdpKP1+0LFxNjmrqP
+MbRaeljiZkZHj0RX/1+9JZrW+v1Y+cCniID84w5gQyXqH4vhuwkh51lDi9zWbsnMblt0LmyCKqq
YSd2rfzqgNpAF1yXQdzNTwTZxhfeRoRO5c+uNuy3TJBVa05T/tCaNeEVha6eyDpJ0D9Ev+noNoKv
v160ZgJsfK0+1PjRG0uCBtNsnpLM+F7NyXAG6NI+9ejtkExKn1NoFYB7etQpSX2k9j/dBV9mL+7T
dJnum452n80RmV2lngv1uaRgpsYqfrZwaezIfN9G8AROah6u7YCl1TFq5ns5rLA2Y+vinJhHcRNE
jKGTFONlbY5Ap8rhoaSbcbfUurFZqnKfW+0NWNJwokQZr6YCPIyL+gyfEGCRi3gB5ghjfgv4ylOK
nzgW38WURsfRdPme0JWwDHdJMLj31shcrnI4EU+4uNKiALvuUZrm7WWM0+xlHV+rAWwjFG/6DeCj
qzW1NdQrv2qy19SI5FlxJETyA5JCKvPJTq1Xi6f+jms3LHlgT8yI07y7a8ScnGpMc2ngDOT3hWAt
rLSrcAhhjJuW4cPj60TRsPPo1fZRTN5KATt/IpS2a5CRmHT+Q0DzqEAQqU9bpy9o7LYOARXdRCBB
Pd/bLgWzWDS/1FP7IHoR9E5XHhBqbzJyJhm/ypOF24WlwZuufXRLeiMMTE+jiCWSZFOa2l1tuRMp
xPc6UAK3VtFj7hR0KBupqPfandU/oVtF8zv90lLdCob8FOrx2cB8tK0o7nwkCr63NOwCGXYtfZ6/
k4KY3qxirwGIE9WNk6tzwndl0rrkR+nj8bFZVDDVVn3XZXXQrck3JE5Qs+lYyclhisfynqMIu2Fr
Tn4LF0cfdon0W86g6BoYFidT+GSXmnfQFiOI6qrzba//Lks8nrLIf/ZzdBV2lVwnCrN26svAFFED
hNlP0Ixuk05fDlP+2+LVIN1i/Vxay3McyerQwFPzp4E1rJvg9JFQ1c8ZqFUeS2fmaXfjyQa9MT4j
EK4gwL077C1oA2pzGzvCBehQvaU5PtfB01AxxZQxWQtcr/3eWt7I7xCm7IfvNEBYJXFDD4kqAoLS
fnozmdHjqG8L3XjFJgpQDnnIXazVl55UU3PUNd+0wvqQp8UlyrxL2Bovzuo6H4mcB60Jlcdw8P2Y
9q+eRWQHMW3m+1KtzcZ7aZnkOKj0WzJrhGZWsg/mGliQq4WBCCdiXcVygnhGyAzv6nnOxweVfY52
e00ImL2fsw8N6dmeum56KkrypF56nvsD9kUmtISwl1/I0hibct0s50s4mLj3aTX3DuRlUdr3PVb1
szvXeNzT5YMRwEHZTbhDpo+uIYnkaTLK3VznM20GjlBAWHKkF8EQN9Mu7qybgcXIymLsOrm11u+l
ZLnsjmNs4G2qScVy8lK/Yue7KKN+lt7QBHZjXWXdN6echmE/8Dhb7aQ4G827HFzqDtvSXRTh5XNY
6nUbyIwAXz3O8880yfZmJKej6Iid04EPN47X3ikLlVtDMZlaWnWky/eSFALWNZyUobcA5lfez5QR
Xz8zw9RVEe3LZ+yO2Mo683tUMUBuGrQ/YcpyGpHnAsl6o2bDPdUzYVfD4BD8MnpwEiIyczlikjr1
HKELIIY02taWcs8e8hHOuBgqB3y/lPqnYo1vKer0pdRC78kbELZDC7hpWTQCNUbK40K7QwCwUZFr
kURMr2mas43uZf1xPROlK9NoJLeusVNeEsYHNIW1YCQWEsUCj7DHcrSBj1NvDDZvOwpvjHeWO7sB
eyhBhLcD63/c6ySPwt4qI0I+S5iwnmzAeCkLKasHBY3u6a+E3gJGZ8kgbGIunbln5vsLu4EFpUGE
j2WNfbDZ66ZW/XCF+zhxgjOr/G2pnMdU4fTEXRf50mkZGrpUIy54wyUV5UXlNGILRVAMkuJst5Bh
xJiDDlZnnOOh+ay8ka2RAxXPJBmtfQ/0Jmwx9E4kkiVwSC+o1cYdZZBVeZ3vwpqlWM6nQ9xNn40u
SPgemiOBbaRM1fA1lHuV6RrRPZS/6Ya8RXNFbORCiW1bkSDTFkQTvVXGmmQkUn77kwUtkyeEQFcI
2kscmnDqq3OlFpaIEracmxbHYe1HhHbc+hnAlaSK+Uq2gzCubC7QWfXDkmV34BsE+k3umWxntPC6
bEgMgU8C2hKjKyFqAlKxuXxXDHCIisn7oIPVkZsOg2XpHSOyQrajWPAKLsWhlmF2Kyt7V/dvwMmi
bTFW5Kgs8tENKZMj6jisK6X0XRJStpNMOCo3KHxDA57WGBEPFzOipGkH3APi5rbUuQaFQg3QGQCp
TFJ784q1tIyRExIxsiu1EQO/Ox1Awuf7GMZSxPHZb9253fZ6yz2Yk29MIDH+1h8d+LYNwUCBPRjN
1mIgF9RU6CCli6OGwtX1xvdB87NI/pwhuG1lv61AMjIWPVatqPAgPTmE9vjAeyfG48YR++Ts17YL
1mU0j718y02ipmVV8Nu4CsQg9WsfL9uxWYM9Zi8M7FTsTRoLN4b4j7CtKWEzg3mdzZJglqnE5cpa
NiY70mIuERLzbZyRhO2O9IVlw1bk6tUuSiekoGskb6TYu22tO2ZqpZ9Xgn1M4Hewpj7zDeK29LIl
Lpyh38EM5dGgC2jb6DLWcUPiNuEpJRGulnH+MhpO0Kql3bq5VUNYajJ/jAmeJK3H0Mf60qq9aRgq
GAuu+oTtkkOBuqM1ZF/o3rcDCymzzCqQGU17WDKnzo0TPAfT2+yxwdcl165v0cuuiScg6/y5dhLf
1ZkYjqaNyC3FTUyMyq41qIyy3px3krJ2hMsSoaIJjHx1m4mKfNJkGPx8fSrtsph2rhi+mwDUMNV+
L/GoBlVJhLqQcMfzRlzI4vRJIDS2rv3UzQbpyK7e88JtW/zEW1Mtq0mUBY3ZhjCxxOB2x3zcqW36
BlD1Q9cIu0qS7pn80qeub17jknilcihBdg6rAI07LBfHwOm6xWIfsTWEF8H+ELh4mt1uJHuphOg5
y5IptNQ/TFpfftMaWKfstazTmUYghXnqhjCgOLU3qe1pl6zj7LBQB23K3MUt5mY7LBALsGnM+FMy
+wAhSWFqIs5a00TrFPiDclC/fqlxirI5E1H9osFLRNewEDI4OuWl0OFFELviG1pfsQE52okZcEP3
yeAdmvs7QJgrRSHHqjA42jZE0KWKhCC2FD4+z6keZDqfow0vlpd2pzjivSJJczcSMABAg6Mu4VHU
sxAK+fyDAm2Na7zkBqfDqQLTAnQngQlWVFeld5SQOJGYQPDdl0pbdnJadgXSRCp92oHYsWuSw+ka
wvYuWPjGhZ2wk4faooFT19BYiBPlO3Q2R9nYF/X83rjjg17TXYno6dKJkY9qnu5jNzslUkcUrwFh
od6cQ22fm7GDI1dc7LCHLW5LlrRM7d2kVhsEBtOGtHYVGPYirrTxdxxnn1HkYFuL2Et4lJpG2zMB
gnjh0CXhvKdOmgWbYGnTmuUnsk8lXBKoTJHYImUs74x6Ke+kE656FhbAdvQOq+3wMPYdUM2UaGby
jIPYDKddWrmun+mtF5C7imUkzU+ia94b7s9lsvojEI0jQu8K1VZsIltatsNcpGvWhB8ZzXsHJ+tk
dOibarvgpdcLmAYGGGN3frVIsPKdGme65HhJZCWa0yHSHjheJoeM/JVAqNzdDJD2wIFezTI7Vh7S
+NYGzcnI72GyH9D5gINT3a/InuAu2THZgGid5fihkRXF4QDn8o6y94per/MJNfuBn77fQWS9Umhs
4LoEXneJe/FNNfUPB4fAZgrsEfnwogiOdj6nmf9k5URJ2/PR7ccjYJegtqvnvpGfVGO3jLMnG/uQ
2z9DdYiZDLzXPOAKJJ8bDa9KhuBhyHZqiqajUuCXbKbymRGPsXGUs7FHsH2TvpDbEzrv6ZxhlTA4
H8v0Z1+kt7kxz3Az7LC81qHcDXNOWxnthgMfAk3UqbI/61F8qAFtqxMRIGKEFf3a8jZ/wtWErZgj
uilm8uxc/blTHFvkfDTn3Nhyip99E9RLSl22ITUBOQ6587GY6Ccaz7TAeO5YxwdyFvEclNtRi4td
bPNDplCvR8Um1DUoCeee3CenDn2aJk2mv3TVRH9fX1+M5F48DFVZn8KwWtNlQnwNaf4MqfhegwAb
1lS2I/w3cCsySF2MTCCJn/KsfM0djVbyVF/bLERZ7iYLpR/HCjB2uE2EEj78qE/w46/oImn/FsO6
+QnWleEpLLP2Ik3tAPPEDixHWmwkyKZDw1JBr6GFHGR1GlUMhH4wfnkJeF8aLtjzHN8ZFbwndVDt
pDP+yhhqCiCRE6XfhsTSXefZsB4n8UGtMyEC+2CchIvBFffOp5Jrp8XuBClZ9M9BFe3wYqObaalL
NWfdX9NrTxV7TEdmcCW7C5HpIat9TmlOpmZ4TYrqZ7eEePrVRdMnwMzytaN/zs9Tg0u0RjLLstBl
qQ5b0jE69MhVRBCwWe301UpZI+H244dZr/pLHvVy3/C53UwIvYqLMzG3vp4038eQtK7RVfdAH6CD
ifznqNNO0LMfIcdTivPpW835dOMqmy4Gw+VdqEDcjjTIfbDc27RLpktLL3wb2RzKKwsiw2zOd6SI
aW+hlQWOpajBkPicpD2+Ybm985wZfXcVJ0Gc0QJurO42mwmCGoNwDugOyaZjUn5Wwwt7eXRQlRuA
zyP4+gNE7osN//cGw62koZC9NmqECG6+lkAy7/V4Bl00tGySimuSk63AKWciVAoVCKtE/xo3HF/D
Yb6nmw3uI/4hWvqpfUv4/By3G1xrr04JaMIMx8Rnrs9DZqrmbNkW2ttiB4Hcxh/8oacgFWiBkArv
obVs46eQRKCNQge14Xq7T46T/6bcleiTL/Drwzs7Q+zmjHdudTJpK250eGmTmX6bZot2cPsE+Z/A
dCPD2tFoBMslFYwwynAxhzdl9sNdW5U3UgStlQ+G7ResLW/pdh6K8RTDgxJGx/FfWbQIqqoItJqI
oHIZOQlm/Qn1SOo3kgfLchCqcelPnl3Q9TPG6+DoJ7t/cSrou0ZGHo6wXRbPyKOz4FIsDZ2Px9NB
k06KU0NLxe2RCjAy9huWX5Lbf6xzxlB8s6I6OYDBCzdzpIJFaG+NMxGSbUKCdUfTR7fzizzv6lDM
2otZOte8H6I7tBHo70uOCMQ+EhF3sfr+1PR6EA14cOsJAFbrwId3g7KA1M/MD7M9Rw/yRZ+hzH3L
HWiJVhz+imjLwDJjJeyQnmqsLJJKVTcesUR+qwQeJQ4UsNg6FJc9MPckS6nUaZ+FngzmNXPJfQwr
zDapwSLEzb3NFc1n6th3siiBxZcOLCPozEVzqzKAmih6vglF39K+QLQlRmR1XXUWXSz8/25Tj6Q9
j6RtGGNgdu5bpncYs9rXzIUnUyuFKwFP5+Saaj8m9UOZp/6UwKYlOIqTxUB1Mo3Z3TCkzzDEb9Sk
iOjQRze6BF/NvC6A71yu5ycrg91hmmRqSotJ3zjiF0rLknLEBf/ZolIxLWfwzbRk5in6Cv0x0Xmy
E8Cba8REfWaN91Fd0h0j1CUz54oBGj0ZGFq07tLsTAbhlahhzOmzs50c3CXTVENqJ9Apo7VK2FJd
bZGDjiGWdGfIg1wHcuq9xbHz6ISecahoSdCW6FMasxVFZgpXliSOO+zoTwggcLdqTCpFHj17HMZ8
KaGpL3O78wRDPgMSN/zH9Jjk1oC3egXXDOjHdeX4/JpEjrLMXwwae1pMGzcDjrQZyVB4qEu1j6bw
tjg1F6kpAkLxkHbQrvaMZHnTYLAhCKLnZyishRxHbkpzvttkQLA0AJVSMcJUWlobrzC+5fSVt7Ir
s12a3sGLKC+TAS7CpJWkP8+OsY81WgH2LPA45/17vgxniT3ifiTvJp29M41QiI4C2H7FdoXCPAnD
5ZRgwsyNfS2rX/Zg4rjTdPJ2puixZ0lUOfNVz8nFBkUyBwdbP8Yu1SsTUUxIDIztLGHdLE6Gthxy
ScCbxS6sJ7TgQmMkDYnVKeEoNsWdfVhq8PbmxMsP0znfWkvdc+pglhI+jGb4MbTMy5yKNhrcSvyN
0ULqihq/p3q560emfa5sCJJcMhzHebEDOtacpn46EeJinohdCvcpHKyKwDnHiShSZlJOY/NHr/W8
aDrDF5s8SDp+Y1T59qCOTclPMneEL1a4jp3V/ab3LzFvhjSo8hxzBupt5ecYEJz8njOZfo2L5qFR
BRJhQ4cfTeNy16ST5/fWgHoFY1o2JYwI4dvLzDGvERBqauN3aWnlcXjA/JjuZ3pcm6lrn6n4BRu1
PXA37BYQKiKgWjgWA6bVzVNq10j37mFqq721erA8excVHjqh+FfFZEmZqFQjS8Mg3YmnUjR3jgPQ
Yf3nhGmHsiH227Z905qck5iov0LgthopWCc5E5LqlfkTRLvHLCscSiamo0xZdqNLdgCUdy0AzkBL
3i1chmIVVtg5ZZTeI8tpPZhc0EZtWIQJAdPFGxVUedePA9Y+HX85Q1Re3jRYRu0IfO+HrNDlRjpF
+7JhiLNBtVt8yxRz4My8cqJvBu+Sc3g07OgzrhV7oEYShI38gORm5fctka9MscONF7sI1mqE+R6E
w0n85MjtK0KOe1ohhDQ09v9h6ryWG0e6ZvtEiIAtALckSNCLUkuU1DeIVht4UwWPpz8LmvjjOzcM
aaZnWoao2iZz5UcWE47EmIW7rF+cpykuQmHzQ9fTiKwAh6GZ+JGUDISE29S7VXzmd1V70Htu8hk5
SOtpr12Eo8Lza/wdHrG6dKhV0BTqb1NIRmmyx4XBVtFnIs0f/4BNUu9gfS5h7w3ajsBIyod0JFrV
yI/qFXAkzJLGP+aFUkHRk4DJu4nD5NdQVHdvssdtNYw0W4pePhc8bYww4QfwpORtglqjmkToJPKK
fE+7jN6HbGV8MXPF7COKsfTK/qkY0XH44k/ZVu7JVe2v2P+RwOTaICv1ToUS+tXRy8eieF+mjjei
z0iGm+3Hz4liwtHqvf6RmeVDc8xD0TR16HdsfJu7Td21cu1wIkT1nxzPrBTvrYYkBSSKZXvOyWyW
s5472aWnT0/6r9iJ19hVdIppwkdtlP4pZ4C2+FxjIRoa8+HM/XMpsEsHes5ZnbYkwcz2P5XAgCAD
Kt6x9dhK8obJKxtuFRSKSa4hDP14VzpGY5C7C4R+zTj4xLpjEVVHu5pYZaIAsJwn+KfarzlnRIYV
PodM4sTPkx+mHsc9C2L9lJNEdUpUHOFInABRuWfTJVKxNzb1YCKMsNt3nDqoJ4kb1Jbuhghu35S1
ta9giQReLHVm0hXWh4qJsOHR9Or2kDDR0qtnA4kOkD2IgRaADCZO2l5ptB15YSU7O/GvHfk6G0uL
lyAFiw2NXYIV1NJj5X1KVoxnGKtHi6CObWMmU1BnNXx37V+RpXdjTsKRN/Zel+0hW9iz1SR79moh
1iHlNuwmvMnQ+OWRff12GZeJH6KHIg7MaqfwPk4/Oa7Iky7M58qX3AN5nu+L2rEIfvDMa9tizC46
vtRu3zvZYXQwqysyY7aWzrhXRFztGTVt2xEpMU/5JSsJzGaSEAXtG3ZDgsZg3RgxMIDeuVpM8gJk
TqilVuzEsE5lSfcBlLqG+nndMXHmN73ez4rV3Johm5FcD+Bs11ZIDotM+6qIX91ioWETS0uXSPwC
+eyBZ2J1kacoIgq34UGfnhOtu7M3NkPyQn+li/fkM3ZiRBMzrTXZPff1S23317aHSmjpEvFJweRU
6F/TlN0xcOnBSMeHsJh2UIcIAuQTAqTeXxebOjT21Q1GyhnWwclNbNZXvlleNAeib++8WEkc1jnM
UiGWj55fdJ3o+sb/cNdeVu16qfUboLG40sWQBog2FMFftKpdmz8AOt1kIYO6xjtgQnHUllPbJw+O
iXbjKXPXsUI8VS1hI06H/WzSOazwVmLHvNqEgBYTa9uWHHJZzdfOaD7hCF/SoiTaPIEdPWTVyZbq
3M+ZfxTkfEg7Qw9nUOiWzMo3QwlIEYFIizKsfxfmTKcquX+z1Eu2tZqQ5JHHYMbWcKx0xuJpjkU1
AauItBJNrGa/OM6lcKMYNErE8JfIl7otD3recCYh2zrQ/24jtGYb8p3a3SiQ9ugzhE22JMDL0/ru
6MXBU/4vijP8DqIhTMEHtOxSdGGH4R4wFr0hkt1lraftNVsXgVqzWnrb/FuIVDukCn2h8j9HuWrP
1skpyu9qZ9M99YjyKnQwXEYVG+my555ytbsS8BihNKH486kbuceQEJwsxkiMG7Vza6v3OPZ50/ox
ZarrHedFMD5BB5M6c4EUKDqm8RjAESPrLqY+K/0uQWvpAOs/eAVSxVJqv+vEBYVqNuGUOWeGO1i7
NW40iap+M471k8HYk1gs0E610+wzhgPn1Esf/PKJfI/1ZGcO9svokGpeTeRtlwbBTEgfaD+CKOLk
zQiY3RhTkZA0KKKAZThEbyx905jykNrluRyvTo8cQCx/y9S4ch7PgUScyTPwk5SZd7xl28iLrWPS
01t2BiT7Vkqq9pIKMPnh2XETeE3121uDbRvbJvuRpZOcESLl1k1q+Ka7pdn7IykhqIDI49KWPGTE
Awv0X9RW4s5EFrpfWLIuLTQK6Y6JsDEAFCu3SxutMKHS2ZQ5u+aSm6NLuhKMSaTCuYIhMqGHMqOB
B941L5kzZkEn4j0d3KtRer+WvvjLCgYIiFaBVe4K7DzGiT7K3hKN4W71GGaFEq/umqflWrwBWXqG
SfLLt5EipL3OJr/wYE67cX/IhLXzDMZyeMCfGIMPsyNDBSiYZO4IoWsOS+Nvb5l7t2rtsBMG2wqv
t7e9l+XATjqekIVhBD4srhq/2mXr42oT34JFrqJnana4BLhDh4hIAL5mO23fRDyqnZtweku269oI
dR0kzNFci1Pb+1LWdEnWdtVHQb0jnutQ6+qcL8W/VFruvoVPsXTnNongPCGZRuLyB+dnyD6TQC9Q
0AYYzYFgIypIAOJCPk9Z9hWvswKuI+iQKJqCSEk2L/7NJE2HHxjWYBhXIM8n2Fhqad6hrP7WIzyF
jmI8Hsf9rrf8GbY4PEjDrMuDPbxHKo126LXXULmRO8hfMz/r85RSlpYskDoXcn0USxJYeni5Ynyp
dXDgTafmTd3Lz9lnHYWdFF6o3100BP8gi6+JBhwhH8RDsiRnRfaRJ/+g6MWHceRKH5KvuSVDI3dx
BFhu9JsH0QmjFLuVX8BFBtWHFGvO/8nG1YIEbHxpD0/AygNkt2etIJl6cvoXrgwOunz9ddlGIBrr
9wxIc0NjQ8+LAn0ifmBpjtqw7p775a3sEhBGckyg+5FYatvNtlEdVZmxY0v/3JnJ3z7RzgseFpQo
7r+KQDfFG6HvCCTAYIdWwaSdn7gcAta+PvEeDJH16rddPatHSbr80r2pUb+IkRnHVJHh7HrxL1Z6
o5+go836n3PnU6pO0FdsmaeI330SWUfoEyj1Nolv5bAsBJra/MwIageRk4dGOb/8hFITO9Ihm0VC
ZEl6LdeBeFdlxn7seuJl3OlfPpDZYUf5h1fE4rB3F75gyOxgamJvU/vyy7P1Tzj6WlhZE+VF4+8g
G/C4CfGVszzaD2J5XyQ6gYkpl1aigFVTVlMhGb/6qXuKkCIaylVHp0F1xRiIKGEjeUB32hsonwKN
57ONWL/08/ToB9Zo+CHa3QsS54/KALxbOG6+l/j4WSEzdp0hPTOLT29ppr2YU0pUGD/Pxe+j9+99
eKvNP4xu+lnAI90YGbQFvVd/2f4/+KmRnI3+ZisooPl32EkdvY6wNZTGdjs9Gst/8jPjlri5u698
xncV1L7aMkyWgrwBrVovSM+ioWXF2wQcuyciCo09datJMVOzDtA52JYBnlmePaqcd0TiNwMcbBs0
NpVJiI0cbWKXbItZfPiFlm8nTj9YG6+Vqv8MXOBBHHvPyqRNJ/XosR61m/nqWSD42sHhVmS3Y7nd
u0lA+87wursOJMurX9ZYx6Avq0+t7pEMD2TWK5quxSzqUHLUXGtZn5fF1Qg1sqegsXouVkCNUd1P
m6G/ZV78T8Tqi2nhy9hDJ45XbbGyFkATpaUd5FW3CBaQRZQHsyMmFr7A7iFQbYHscI3U9pdjvI61
WFmW7TMbrX5b9uNL6oXgCeIL4dT7iJ4cKTbtXQ5FIhqrN9ed7mbrJKHXRVul0vPYo7iucqDzQi+C
gtiIXHsvq+qHVxsuU2eCPVDXBlYkSeCe0ciQ0ubyHciSY1XKS0UWHWJLAg/ztjuoOD/7iqK4scyD
2cgRWRk9ZetLf+OvQdS1c9dnpDWsn086P/ulFCddTPGeAHmm7AYzX0vKt1ZZX6jAOFoT7PSzqti/
lmyNBLuIyOdcS2H+sQpidKqZE/ktGGzLVF4G1HIdeexHzR/XFRErGGU8T3lOmh08tFCnDzGytA9j
yv9tH4uXpAKtvET0ELVw7xXae9s2swDUKl2FL98YwDMzXXisB/ElO0k/MZGQ40jjFacAVUaWBSrP
XvARvaS8i6jfFVPE5TUiz25oHKCeE9MTzGTXkR3yZoioL5aaUQMG9A+cw2I/TsstbbJHTVBdsxRH
/DzhwtbtrAgIgtBKXCc+BWoVLlfhyXPZZcGsLSWRkAZkJ2J/tm2/NGArC3UGwEvcozY8Ncj694jG
Of60EzQb1vX6/Grye9HdCTHvJIlxjav4tuqhiX48WEr6TzjrKWK4B4Hi4I5H0M+13dpQqo2cdZBJ
Q+lX/ZdhLSIcvbzaTjOy+IEqlKu90NFdz7EO2cv7ifccPKNWMfbOa2erucgBMqM/esyZTgAjrnYc
MLBmd4//NxjBdkIpy3fN2lgps7t3Bk2Xx3qSCBOzCsqWrVXXXFxr+jTdaTz0mLOGuJuPlSM/gJLc
ROHHO5KFqZv3FHvubFwbe+j3HpRlCI/GLpsJp0cqQvqRpn42q7Ifje+2T2J7AwCx2deAyxOvDwpo
reZSzqelethWNRLIwQ8aq8FdKDGEuQuQ06r+tLh7sC+Vb463/GjBNGzBqhI6pSui36GPu717HObx
QAf92tnmj2VR8XbJKXQI4XjvZj+cUvWUSvwcXAm7aDQeiTO8D1KytiN+d4q15igF+6VhIL0gcR+u
Wf4j3eyTGTlQf/hJRT0+eRGcP3TEeyxE5GTxhiQBj1+CRPnuGMY2omjb6iOFrFSnSPXvjkuUDqoI
QKMdcw/PBVRo14eajIWd6dvEii5AcpM2fRnQDvPvYdcWOnUqHlGPEmIzE4EkOOk3DdUBJdn0TiWF
YYyLrIm5TQcd8TbhSklYTTMySeMfizeOqTRHqGW/TwaBT4IsXTcf4dcw7GRcVF0AYh1G/6Ypdlyi
xySpf4HPeha5TaIlgRXuQFqzmtW81VgZ7qKagChVaO8Cd9PedusvP6G8BsF2TTx5lLVlX3yGKQdn
YvW/kPEycRkzQvKhAkifIt++kkExbDrVIxIsxVb4gkpD8AZqqGLdzNgMLa1q7/CADTU+/wqKIJMs
HJwdUiLK1aU5VAgJYm1k+4TGZIsM5jekr1vW85YmGoIp45nRYrJBYokQDekpuVkUynUbi7BYb23M
n/kWUSgzCBD2hTYigbByZu5LS6a9GO5sb1JIarm5BVS596FBbwajZPba/54wXu4rrfmySjz/xT/h
2vlWb8k3VBjrcXym2i5zk565PqXTWj6XGr2SNrHJ6LP05DV49ftiZu5r/8bGol3LdrrO9O8H9Ppv
LG5YLLm7rssRJxb3ZGxvSedQBerbppxumFMIMVvS57nK7JPVZD8G7Ubm+IvbkwgitfSc5HMJ1C0K
6RncY1OnHyPiluOUq12p8uucw2yD26Dv0Vu4Z73OohB8qbapV0mPZr3nZlKFlJthUwHIHDDfsVMu
yDnPG+dWIGzcEa31NoicrDUSZifn4eAKC4uC89onHdWLR3IBs+mJcEd00/ykYHjZXczjKJZARQgr
HZEd0hi4lY1NcWOX0PS8tHwhX5xdMKQIuP8/s8I62HkJ6wIU72b2lus0wtLsp+nLbcJIeMM5LuLT
yDB9fe+/2GmcPjMJ4vnzwFiTVtSHhZspUkYZ2PTZY1rSducBhjBt6Ou9d7EmxFUFefLDgMyGpSVc
7KG/eGW75ipkoYuTDaGpu/XalA+MIv4RoyefxRzoURJ4jPoZviflaa7f0qXXWPWJwKsSeZkRARrQ
+AMNcAeG7acmMqrQJi7AhtWHvgcuvwAG5pJil7bkBNYL49ipKY9ATg78GZrIbCBX/TupY1UXy0na
+8Lgsief8Cqp1ldZjH1q1rVAM/TPOZnPFcvUdVsqNylnAHQ/jBJWu01nvDiIKwgqnwxwhn30s0L/
s7U18YnpxUc0Pvn/XKe0Hh3rNStzAznOTlj0yAfSZb5qfXovdZvpjkr1DY/h09Q70PXKlTLc6Xvf
jX+URS6ABlHf1NavPPUYNxi6tjdsWyI5So8lXtFdJnfm1NVBqLAZQBaDWehZvdxo9BhA6co4O2kd
fBVIGtyO2bqv5BcGsgs2MBvXG1hDfXT+FBbe8owRqRbZxZmvCW2lY1YHwQSfJh9DiscgYNIPrdkM
Z5QnYeVXvyUWa7A81i62je8J5m+cEy8dFd6+5Wrd6hTYjtb/atxgGdbdunJhYNaTsRt8UoiLiQLZ
YEYC3f+VPRo+/XWXCS/sS5U1YlAfbYklqU6ssth1KRHfxvzlmTRdKd6ojUSVwDZh/nQaeJdVoSQD
vPwU9Q1CE0c/OFzaZCUwomUIvmsdXxEZzZ4xqynPnCKNziWVJj5yJMCJFtRGRwfmM4FFTGiF1Wjs
AQ7EGx+E5y4xbH0PqG+/tNwMDdif3dLCgIfUCX/J5S+zKKlM9KamXv/ib7OJSKnjJaeZJYfDJ5Cg
mYGWJvxtG2J9r3hbQJY4UPrMP1os620bnSoOHd5rS6hb95ppH/OlPg3QUIz7pk/eeiX+Jbm8I8DQ
pwyRvDao25JgeedU0EYEpv50liM9RKowItm7pGWtIZJcZ6/TXfXW/GwG3jw6fwzK1MWI+susmeqp
0HTi6wWlWN6pD6P2rJ3y0ysjZRfd1BpRxCTPm14Naj1ILNRvmidfTNYNYWS7KC9y+xV33l8YOsnR
xjdFL2ySF8twnWEq7sNx9J6yHF4m4/8DjodPDekYciLPzG45Y5CtB3Fsp+dJfosNVrZTntwNyLH2
QauwtqjVNbrYniC5galK3qrkqRJcNXnsh85Q83v18+p5HPCKdIMOX3OCf1olJ9QmzdbuIwS8tnwe
I8+jesqfa7u7kjItz03UtQ0XzPza21Jju898hFXtiStWHrRIw1OCTmg2unNRJPXJrzQ2SDGQfBx6
nQ9bZiodeOfZ3zJ3U2Ihl2ntKEHOOsgLqm54oetRyALGCgamkf6UBL5vFpBXTwJz+i0nX9ZmLV4V
F97LxdHL1W90gfFxdqaLE/nanR3GVyMmLDXrZ4MDLtwx/XOdN/q1TX1420y2IxYrhw5Du5xGRJNO
gzRLMcZJENzumICgUMyzeTcscEy7um5NlJwxtL+p8fdsMWYYSLK+WevL90eDoccnNUTX//1zBUAc
bpdfHLIrXVb7QwosPgsK/m2P8MVAhPNiTyiJcn0K28FGy9+Zccg8mYDhxI+OBbnmofSpHlChY1GF
YxCUhtnfERR6WF/5cziP2Ljk2a/Wd8wdJb+x0xiSkr2uebgU0+igd9TckzcdAVkEPM/lF6p/zjoE
cLlWide5XNDLW2v/3brOq1n5P1VKbNnQmsvDKlgY6Eae3uyqWR4Vpxswse4lHV3xZnrht5SP9Wb6
bMGS+P5PQFJ6l3EmsRhYx/wC0yA0G6c6uQ4qRENV1tv/9ynX3k2T7kP15vBcKiJAjeoFKk+Fa7Co
j4h9vnSEEtbc2zfy2euzNY/hEE/I1Az/3GsivvVlB0XbsiA5TNEetLU4R5VPJLWpv5JmYpHqXXon
sKFo8Re3IOzLhoRtOGdjiZwzTzw/2IlzNy3Ii/rfC8HA3nnIPERdbrrs8Ewwo/Ts7ogpz36pciDc
hisOviyJ/CvVeAC1Vbw1uNvzaLJeplEv3gCq3Ox8tJ58GJ83UsofcuYXL/TeOKhOm14cSCykMr/n
8zK9tLNTbO1yavezmblXzayx9GLmaAfvpXHKqKHSj/4YPL2eXZQnG7zMMV8AFrvSK/aLcLudcLzo
4KxSJhfdCOEL3nDI4M59NhkXoafKdwxmp3rwnTDH6EHwdmp8ppjFN3VVckphM93MvkEGWNSyu0rb
58Lyfn+jThDorTbftzSvMaoCKXAxEjP6n30kl7npVAeZGNmh72z98v3S8Sb676PvTw1WAJs0bQ4G
w7CDBmwPKRRKZIJP3/w5ia+ez7bLQfoQ9HbrIN/T8z3WCHKSOjE+TKlSNNFEgwi72yV9059Ly5HX
/724EW/qSq7fb3Vco03QiPzfS7zKU0dfvyp0w8fq2yKPMha62gjNQNgWoQzrTgm6U8uKt+suaJZ2
PdKSW57267fbnEXMynGj1xiJwACnAdKoIrmIsj1gSY8PtiWdk9YmBnnK64dDSiIWftpt6wOMMMY6
h0hlckE4METapn2eC+R3VTOXp3GFi2gi+oIi1IQGMQtnQHHGOdM+zAZyws4fxuiNi53EsGXunmnY
0LFkKywISVUDGvZMWGcV6BrDWX0y9W3tVPmTazE7W9g5GNw235sEmXanErfyXi+aC8L6/q9pOVeX
lJBnIrI+QO81oHlT/cXjfEOe7u2IwtRC6Ogu/qEH31yPJWMaLw6z3DKz34281/GsFtgltB7dsWRy
6lX+r2lM0rODbZzlwsyqMDL3Q5XOR2KDOsqGhDambOrVxQKBL0duNxn2U9NU3sGE74qvRku2blWi
v1t/Dt8vsY4Ep5cTYVo65cdqFh5McUVRbx7t1QMeR8xo0xR7nmEs7bbAr7LPu8//DosC98Ay5Vzw
WfFgA8OcYIX1SBQFgb408MjX37y+tD2xBoQm2ZaFwB8rkTyzu1LtwVTGI8eZxPLLIiBXQ+Bb8UhS
ERH7lU8WHvG8umZkL+28KZnOOr6b7bhOXFvWs0hN/DNa3+hsmLhel6yagszUsQjn/QsC8gSRmRO/
oJg7TlPMBe4v5bVONGPra2561lBVEPKZktIYNuImlKGe/3sZ6+YpJZGvAFuABEDeR2Yg90wtOvPs
lICQZfkUjbAOnRNVoUnpx6TMvZeti6RX70cUw0tzWcas5iSbjlljFQ9+UckpNrVkjyegPBTSOI0W
CYyBXXbOOU4J+/TqKLtMtZLIFe3PvBkZEIKhZ+8kXpWIh7fGVVkgFurKzrbeDbhqdc6ValfOEIIU
qH8YDmsjNgtpp/WPNTHFGocSzUtRfliTJYK2bQpC4rJHai0gIGbzhzLGFKr8fIzhvXwthX3PGNce
Y4PtjpeP+btNjbXT5rbaI5PbknlfnK3FA/WWe9h6IeygNOdTT3rysIzdwZ6sbQ1s5Tgu9EDI3Tm1
azwyfUVyRjSbQe66zr2WNjPhsVUMb6UKe5TgtwKR5w0TCV9Lr/+Bu7QA82ZbKGgRAlbm5UUlDbok
tzU33wyhvPDiO2M9HKUMusLFmZ1XlU5i63nYtsq5zC9SK/1QpS6lUjmdbQBcOx5HllpZN99y74F5
cbxWuqNtixGZaJlrxoWnsPWTB/Ek2pVCdHi1tJ6munkeZvJfGRhRm4jEwdQzj/lh6kkZ/H7bGwUp
qaPX/XK0zvlhE3IEvnHjMJhuEF1A91lRewghOScSbHIlIWdRnV3linTAh2qe/zt8cvAL/YorYnD4
ytCVUWI0tqhxkvrJNlCd15ZOsGM9/xRIPkzLL3ZqbSWmHpzXQml34q1JeCJ2K4N9zHhMyly/V1r3
x1ghy01sGWQx1uTaTcr5Ycr8muC8RpgFtsHGuupKB7eHP+UnsAHVfcmSYqehsEHpj9HAMbp/bmOh
xeK7vM4E01+JfdcPqrReBhPbUasq/EL1EJ2T0SJhAFIhNmQGeQMwE+Hp0GFqhzK+8jHRinQ3plj/
azQmGyxkZvD9i4284cXSR3zwslzOkZitEPMkPEWD/D8O7AgDkU8LnPTaJbHmaj0cGIPq7XyZbCqw
TERIJtrmd2tyycc0Ad8nVM9ZuKcC/meSVwOQkhw2e3HxGnSEiBsJpEQcRwtF8YgBYm4xYifpZwzh
4kcdM8Cm+HOPLv3JVh8sA+YDL1pJ0jZqwBU/Bos3efLA27Y2R5/mWwVOccMJjKLQT1PBhLwBBTYl
gCsMRoLfh/+cLPnWaXkOvAKpRez3xvn7ZTJn+m+/rBjC+JTJuZGyp1eaEyb2+IGGA3OYIpNw9B3o
SEmHltkzjVPCKnE3i2m5jOvL1HntqWPU6UTQGeij3fmUrSO93MrI/cENpFETxWyGnrjoCbLShTo1
WflRgJK74i6pThVan01rCZ2HFKiocOXAJYuCwsHtFxZtu9zmei2jx/gO7McP69iw/+t9WrBlbxXw
i9XU+ABu4FwHQ7TP1XJQgurv+8iZkvZElqDcVUbxFM1Rd3SskcFgoqabPmboiTmKwq7zvJDAavQd
6/SYcRirmKjMQfAb86GPm4tED/CCBFzbgj6Hz2ShQ1dVJUJypDdFQvFBaGN38Scx0osVP0oOngBD
0/igoJH7Qi0J0ykBS2eYL5hdtLCJWsjCcea+DER0MmZee3onpdkEYSkIJg/NQgRdNBxsNSQvVUT9
0OIurjN3uwC9vLTKTvbWSr/47yuf0vEn3NkgR757XxyiLFzimoFgJQmgnbXE05AHywyTW6WaKdDX
R8bAyHEo1k+tYkjCWUvlFqlJdOYDiWY9D5SsMrAXqJoNp+2p+GrYZW2EdrNjKEimNjKNmJDBBtE3
zuf8wtozO5I//V7bDCqnxLNOWSmyC/9H2l/Z2DfdLaLALboJM1D58HDKHXALFrT+YHC8GeV8Ey3x
NYPg5YviMoyf49K7T07N/EJnUhlj1Hv6fuZcszGCzO3ca0RA2ynRzTdiAk6jNunvI4KqfdfbPzDR
qiebSbVJFt8Vcy7DsRVvI4qyCKSsVxUvXpESBbJRxj/LZYbh5BfLwdOJ7Zp5YBkIZtPl+6M2uUzi
a/UCLSJOn3B9ibtBWXoXOao+WZ2nIjKQ+fzfP0YeB5gJ7FoxQWDNJ2eX5ao89cWQb0bLqYNZ10I9
FdZNdCzG6BSsQzb41t1o5X6mObsyRQtbmTWXbOWWYEGIzq7qD7arKHlgWwTVoHIoiHF+1dAIcpwF
izWLV70evDOmH0FAckFvP7gBdx0Bp5V49phKh32HWUCJpmFfmUaX2enl2VzUcPeyujx61PKkI8fD
/ftFGtY11su/erE826XLzpvi0jemexEt0XmYWzhUDkobf27OKVGZdeZUZ5X1/rMjxv33ZTAuUgJS
Xp+yvrY/YJs9mRpvB6PL81cJszeQsQnxHDpNCP8zPxK44QQTACh0zTN0ItVvvTXAxuwLyDoTT/WC
9+lcNwYrc7+l+IOeh1zSrF6yetE+I4K+trSwcQh0PttGJWYqqbLVSaXIMFhfhGXEty6255PK1ZGl
qx7UjYLuko1wP1NrWjnQmfbMk0ctkUcvvoFEz+jR+tbuIlkY4pnOpLEEWuxrO21I8xfLfi0AxqHw
FtyH0II6tqQkjnoMUxqZU0Ln9hpEy8onM7irFUMnUvBIJ0iINN67HNqbZH1P44EF3AACYycoO1Ss
2tOSTsVlWl9EX3xyKExcOWl+btxa7v1mwdyNDuN1pmroITXXYvLafTP2/gHbzbNojejcm3SANtLr
E9Gu7iZd/yZrFeFJV/6sAM2dHasnvB23+RaKcHIYhgGQDeKpEMkQylzdxcfOqGlPVLBE+moV91HY
tyEunJ2T+DNs7ba4Qz6+fYOg8mHq9+mgz+e0R7RVp7Ybdjk7AcJLYayp6iF7OcZHx2k8dBWEGJdd
UZ8RicWAq5dxq9E7bZq+G/YNk9OqNstbWTrDM7anJlzRMEiHzGuUOs+MeNof1sIsI82Kv5S+42eO
N2nUigIgHgEHK01JM2Z6L7OQJ2P0/2WzpS5dIl0cF+yt2O8uxypCaVYqIwmM2ZN3u9XdUMefeVIi
AXYxxxaTd/JXsqp8qiKHhKLMBNilPG/z/aX3DLQZUxZJ8P0pBhtOtIpYZUoBrN8jPY9T0Rj2AlsT
X9MVzzHjdtMPCJKzz7nh1vinLaSwQkM7HVnAPt3IunHsgn6QwBaHEpttNmntfSAnd7BinB5N5z8s
m7Kio9sLjMVDnbAq6reWqcSFck1cHCtKj1NS/hCyPuSRn94XEg5frZE06aXNtNAokAzWxqLOetLJ
fZI47OM9EpSIBfxARQqYAoHmbZ60X5lotV3pONV9dJPw+0AlNnSfGwT1FdZzE8f6WbhLftEScUXq
vs5T1+8yxXTicKcEmoEwZOmt9vWbriSL4+hP9g1Skn1BCwZnwrXjq22m7PZ9tsWoUjs5322RW0+5
9xk5GtWLGreuqYlDkfY3wyiZWHX8HRgIWbrQvTBSsazTTLZJmZEqOOk9JotnvR/Ygq5TLboWEO+t
djP67offRDkHpvPRink5OgmuY/6Pa0rbkb42Cv5rtMxKbRcGBbhf/JjAl2LVbPrleDDYW54n0+NS
45xmmAyu0Vp+kp2Mo37tVHvTvzeWHp/LyElOoqBUj9eIwLj4K/shiJ0MnTTc03bnkAfCwrb2n8wo
za5+qgPgoPVV5gCYwV4OrY8qB2F8HYy0Lqdvbhthcp9yUWwKcWPvWiIELxBHHwkGyFu2vohWPE22
qk4SnogVj6HlFs4TD8AIYmgdZOLjK0+yFYwcpfjTmjW4hXxMfsxfPXaOfVHxJzWdNGFD9Dt34I5p
4HDOnaE9pMWMDOYTccaL8Yi6Mr4DSUrftxbz5rNUZrE3ER3sywx01rcVuZqr5NpzrhXVrzU5qDPQ
Vm5bI/We/vdpKe3hZINm+o98luuDHzascXHyFFGYiG3Vd82bYaK9dTRt3vVAWviFAgy3/x9lZ7Yc
OZJm51eR9bXQgjsWB8zUcxH7RkYwuPMGlkyS2PcdT68PUdJ0VY9pRjIrCytumcyIgONfzvmO3jhb
SW7QqiZmkiaHgqKLSx8UQYTrNSyedX86aEGEKix5nBWr9xj8w8vtIR4pCOy4MI54krVnxEGLVL9o
jQo+AbaygvXrbxnjTey02NqJfGDMZm6D3md+BOMKigC2v5WX4c20Nbdc51pHSkRbMHCfxrY7eN9l
n3eHqmyaNzbUXKvOm6oxnhaJlz66TnGy9YA+vMqmjRe7JsrvstpZelc9JNlqUGLuU0b9PdcNXi83
vDopS35Vd09x3O2ySQNmVyIJcAKrPrQO+VtFaY13tF3+hvAgDm279Q6IwjHjKKiGhla9VX7b7T30
VeeQ5pgAEhd62mBOxzj0fphUoRl3XUhrHJocxujPRBc4aIfa7F4bDlavl2BZoANrWsJuiGpYW2im
PJkaTI9U2L8yVU5XKzTuwayaZ4GyX0DF/eOjBIOsIZJ8o0MneJuyKyNU9U5CO8PUIek3xlCrd4Ic
NrAnrWfmadhUzVcweN06H5XxmEZz2g/r8yMUAzCw7DzbMHk3tLHcV5h4Vhnnewbl51HDB7W6/V8Y
sSi8/V/PyA9/br82G2TKxL/Kh9uDGVYoBhUqpvlTLflN9/NetrIdlpRlc6RYTK9NOumXkDt2G9UA
TbmDUy1XI8CBTkcnNj9MBFatmEUTsCnyh95O9Y0Zs/+HY5cj0cGS76AZOCExUuQ+gGiw+8Ddp8E0
55nQETS9wf5X6+9yZziJCUGnKSmHhnZPcxodzbmaKHvaHreKn2yIR+8wSF7xGWsUAyAqQpE0d/FI
9d2zn98lsJI3VomC3YCSghVCfZdYbC4dpXThfzF6DB9uD6xtzV0w/0IqM9yL/jMoLJ+h5ncPloEn
MWBi/4Bqme5yrsriAb5KLgZSTqP0d4wWlhk72e0lZoIVfe3vPreLp05r16jlYIQnngs9zLY3eBsv
FsozlXQtouacBBz3e6jT7GQov3hdmS3FFIJV52o3PInFANIhny+SPC4faK/8z66jHqvgQKFPqLfK
KtLnMmJzj+JAIKMmXGrGVeikzw2DhmmhVo5gzmhCgJkIvgW5FeK5Rv6RdOAGO5SDa8ir1mko0J/H
qnyLcbctjeC7Qs18rKgQrLp6yHT8v7c6uMvre2jINABa65qIt4hM0wUNl+78wraMbFehOmX25q27
QY+O5eBGqOkVQuOeU7or0iM1BzH00QZGrLsP5mmZmIJ8d7tx1CESF4/Kez2nKXZJP76ZetYsa+KX
j7hdl7EGqbme9JF7Pzq9yXQRnmMsP2DBkvz933oJKKQf3OrJQi0J2SQ9SpFqINPXdukTX6KjBxjH
XDwpzEnrqKnF5vZhJzMYapV4BMMFD9Fhm24Fg/NZFt05NLr8pa+LaltrDjLsqomeAmf8ZdTCuq9j
K13gPzPv0xF3U4amZpdPSPZWbT4k63jU79gF4wyZ56JlXtcPM0iGvpHPaZZfPwzSTg6wiQCThYpv
8Rtt16W8nKnWnqQ7jIAFmYWmSWP90qPxk/q0vDaomt2pPnPcFTsAnilS4qI+14oDRpvCYptKZuMM
onAszyx4s6YhA4aMC3Fk8txPzkukGXftZKe/a6hZvik3IIH0K3W7uCKmQOavo7w2XTYKCsbAQ5XP
MsjSjX+JvN12JUWjbrB9cKp4OnWmwnQ0P62pGo6dA2TIQEKHHLaVm8IoP7GF4AzM/T1Hj3MIWPOu
/El1jzpzmwoT7ytLXAQsAou8X0fyyIglXU+4cS9D8e2wAlvCCelfKQJgUytVmltn4AUO87zdtDIP
7wAchXeOl7Mp/efHRhs9VgwtdrdP/fPzt//Lg4adigZWyU29fgPMxsLdpE/3/3xQNaBtZXtfkeY3
u9vnA7sbWBKIb102sbYbGUIfB9TLx9Gu5d5rTXGFQdo9t78qiUIQBwFOzaoZLzzTbOscPSHTlAW9
l4FMchs3fOvAI638wIz3Yoa8V029w/S10wdKC4go1tXzvDtuDuNbxyKUOkMAH8vdxzxCyiONr9zA
V+HrrfksI27wYV/vbAH669avIsk39+1ARiN7Wy43VHO1y8jwNpQodbgfI56Ya2lozUPsbcULfOr2
dzHOaZgR0wRh58kRKQVvBxsuZMes7vbQ6wOcDQS2POHPjAX2bt66d2p+0Dq90FdDLX94X5qkI8hc
X/3xFRzS27rXMYL/+3eD+5rABUyUIV1dXAY1fTHwkPvbR7eHEmT0jtthwZ0mFwV2KLRclT0cbVHl
K9PAddnh/EU+UBkHxuYPdeyZ59unbg9JHggufnA7//IF5TXPwi7PVQF622mC4E6bCOkjk+fVmcr2
0OmduebZJW0llD99NJbvuJeY/k++vS+tNH0fV8m8v8xNW+xVVVwoVpkMK2lea6Oj+56E+YJihneY
phfPocquU+Vs8rYYP3rbrddYtVlsw+vbw6bbjDh6H6c+5x5NRtfmVl1H2RGV9DIPfePQJCV6xybR
FslYeQKnKEc6s6ov0wnowGTW7PwRmQQcuR84VrPxrsqh2xjVq67re80HnlWL/BEiS700Cj4COcrS
G1ATK/QJy9giqsxLHPnkLhk/g/3K6J/WVKpomzS4AKkvkSabEVHXURcdCN+a/2HVQc3uY1ZaLjrC
ZD5T0agqxghV8E5boWPJJ8OKaDPi/yiLhthbpfDQMIJO1UaLPg02wTsjdADdsRlHtLIKFCRVO8J9
7lJuOmjmWG5j6CiAKYJmIVfLqMm/bJA01UFB4Cja6oYLJO+9mRiIJNjSiOou3WHBEplU4JpOVGtn
expTOmTvzYPtkZsTzz+YgfxkRBGvXc35nc3TT7NFlM+Kf9mKCm4HjeG6rKnZgoAeufe/BubfFnXm
En8wWxogxVWXlfc4rmAaM97z3PNoaBFATMfZ63a8D02QJSxAi0NiGVvS5MgprUoQJcOJGWZ3TjGv
5ZFZLspiajCmKomOMA3Wk0Vr3SJHc0UNEBPDix1RQHEn++V7jG185rFIIWbrpzm+e8jfFpkuirux
QKrsm023a7AjJz22UAaQh6E204ep4bgI2ecWJqOw2QLvmtG+89JT3Wan0q/7ZUOdvpgMAwpGyD2S
+dtqbL8rj5gMamoAu7l/aTXDPemkYhROC1Clo8sPC5zaVDNMLPVhEbbYeAOF7LzN95HQt/lAWofp
1NqG5FawPuFQcuBj6rKg0S+btPzQdQASSVcCepGFt/bMgu9gtKmJ+1DFxTLw0bDaqKQH2zA/NFJy
PbeOlvUUAQ8W9T5FybHLQxyanXEJ2N0+O6SWU6q2zNqQrhsK0aLVeBe0wgy/Z6Lo5Gmz9Io7Gk3Q
Ro97d1928swMJtmyjFxoIPn3Xh6G+67UVhU9zcohZwCjF/i1KQECMnrOe1Cly8Y0mnU/mWoXFqsg
IBw7764ehMu+LcL91MIKMB3+ySQtO4eswaPgR2KRzLJvvDJWg30KCC1ZsCo+9RAZK79hXIrpqBxb
cC++GgC3sn4eF1U+VKgn4it0AzZXafcFxu4DCMcIQtFoNkU5nIcCkxwG0WTmWAqUWatRDe+OGUBG
jJUzq5wPjhU/I9gz1xDPOIs6Ctfe+qaJWktpfdloIlauPVHSDBtzisWGRE3C2DLWWjZN8EK2hYmV
LN3oRucdvBLRZAIwjk0fuEUQhKz6Joo4I32ONVbHmeG/41Bl1Jh/E5tjblQv2zOx4FtlQkuciuYb
x7n1UnBQ5q6xnSbvNUoxi1Yji0oLI+ZhCOW7prDR5bZ18UORYprDgK0F5neoFM90oH24DEo32dDu
VNA9FFCFKYuTTVzhszgI5cZnlw6pmNyToO0nxrvZRk2k1oKzF1QU7zez/K6d7tuL2UKSGdIuO59M
jGIst6AFfgUq+xysZAaBzGAkqOvLADXXXT5fCo5uiLUFTxbRS1ftgQG/TtyWO0Im1q16KpgfnI0I
Ar8vQS1Asd/IIDdPYeghnK4GACoEC3ED4KiSBWQbA95XiU7bHnFE6B2pk3VOZkRvkmRAErVdfJLg
cx8adnGBrM7MOAJwxFQDUGQVf9Uz2Mdmj8gUV5QrURErqVv7RtfaQ9vb5zEzT4VABs+O6OJIOOWm
O4X7Rtpk3mPzREZAyQEUFKVBd9eSTbWII6TfepdeCTrC8+4VH12JDmMsMYF6U1euAinXU5WZB+iH
iJ6jYwZ6fFbz3A8qu5BwGK4L2z/GpfjRGP2sMzIR4z7RDtXoeAebS4+hzjStMPD3THYqyo68R/jd
okYGvP6jAX8E/eUey8YJ0aTrr7yTXssQbiHauY1jw0Exa0Fsp9Nn23nRUdeiWuUSFZ+Zo0jTLHgi
bfoFcw1WYbjMSh8ztZDgdl/qAqBskraPcam5h8Y7lxVOa3wixRJVKSokiw2GG4McHHp1TkqINKPf
o4Hj3NkYF63m3sGMyb9WLlpJyUKeek/ujVpL9pgMcfEH1UlPMveelKJw7TmENZjX1icBArL63SS5
1kRFkjLh5j9D0pwL3GfbQic+YuzFT5Flr0xe0EV58U/Rds9ZNb1Vk7w3ArzsWHQKE/kzFeFMOjXg
3rg02TEk46p8HxrQNK3ev5WjrQ6ixpvW83mMtXBtEyrGSXDtBPl4eHCnnEV8o2e7VM0x982ODfta
9aE4cmk9AvShy0hqmqwRQwGEOMTz22jU+kOEJMyJMnsPfvpkq56dQ9od0CnABffCAwHiJFT4OE0a
rcwObRi2mzTjvRTjRh1G+gyvTO/j3t5gZPiafP3SdMVZ+Lm8c+r4UFb+zg4z8erM8hBkOgly6fDD
dUN+qVBbRXztsff8jKEVxzqaOckId5FrYbQZDE+/l+PzKEbEpcHJUjrixJwzWBpYlKSJXgR+uqZf
8eHhXccNTdJf9unC8Ym0Vq2tJiUMVzJtlnmzdSSVR6n1+tIbffRljbVucTffmQX9ewYOyq4kchEk
I12efjMi7O67Bm2rSYYCA6ylO9vxEVmu4LM+TDbxF5OKHjpMYN5wmprPrCBEIrXNTZ3q2yLxPzy9
+MqsATUTWARG73AhRHSf6Wa8Y6GwiLWtprUMeDU/WUv8F1s2LQ+dRox4gZsv/5RR8REO3e9isFDW
YMnZMKztETOPd30FIlYlxQ+OvJ/IyB5wQ+FEYCewcwYqwq5xWe+7YXEQQ1UcqJlYId+V+F8WhQvh
x6jIF0CIaG0cdhVPxSBfBXRhrNxZtWK6nHiAt7OYWHMznK6Ia3FQx9kuDgGTBp3zECWIot3cBckE
jGItnR4RmIWCzCIKtymGfdoxnVWCfBiPQvBamewOhA7PcljFEbZyVlcPoQCH0DI+XVqWf2yq2tz3
Wre1a7W0K2c6VWmMuqpy7bNVML2dzgEi2a+u1x4wgK974mieG06uagZQSvuJt3V9XyKznxIov3bn
bPqfxhfNWppAHRpUJDlK4aZzi30hMauYQ3CK6pyH0t8q7LETfq07l+Jq0cQd+RaFvamsFECjpv9y
/EKci9TTz+C7G0fzdy4MyYPI4g1qKkqfcXoJJgijlRl/YPnRHk1RN3sfscti8OzXhrXdKvbElQGC
jRjNSnYoTazdWDvgFIjEUVwlOxa10I0LyCSEzPfnFFdrmjYGYZWb/x70LIbMeEaoNNkGrGW/L/Gi
Rj6pPqPOFAzGXIipXWMgYvUI1YmJSf3iHquf8WTnxbFT0LAGY4W6RxrIeQdxHrIg2mWh2tNLb/LE
ZbnCKnPnx6Qo5NOV1HsaeZOZ4/hfBdTPMc15Mvp5tv/6x9+YDzmGJGRbuUJJC/Ldv8Y4A1EAv4dB
u5pImnFawDnBnCfqkKjD9gtdieKOiGjQz9Y1TzXqZhQCWes8ytH69OulI0ODpRnKkzgc7v/zdC/5
H7K9HMPS+QuEgR3SZgXLb/+nvEBQMfQ+Y8Nv53PfiKMBWr+feA+ttcFcyFNZq3Bjpfo6jc3xKowG
ZUP4aongjtuOtqkLqHpM305YBwRoFk6STDJZTrUd8R/664SPBy9y8V+EkplizjH8y7PqOrrtSKVs
Q9cVY7S//t5VbYP+SVrQe7eFCRza+B6/N/ozd7RP6LTSK4fTL6yk2W6iwvpDEwMvBz6YZpIchHuO
xbXVM4erxo02Vvahd9z6UA3dGjVS/GTK+Ml3x3TjoxtmadVuOMVb9I6pfsXiqF9bjF1aDYNuwqxN
igVkBL10gDQmL51udac2i3q8xLWE/WAFK6sBCYpZCRikSZxBnoMX8JzwhOA7Pfr5NKxIqw4plIx1
65X5pWlF/cgTYALuIgFCKwB91VHBLlwwoUz0LDyGcA+X6OcsrJN9yJE9wKRpopBTEVrbrgbLBUMO
71NZOA6vrgWVrcSGTq/VHLsMMlEcinnBC3czd9s1CDbOBhm7Bx9DIMRZkLb8GRKfk9S2UW7Ud5Od
B1szGP1lkJjNBj19ebAKDQb//HD7EIz6S4SOcfPPTyVBFmyYnb3AamAv1sSM0bhJxOvbt9x+/vaj
KrDJMSA3xvSm4GzPD2WGBVjK9jRVBRaMnNZUgOleOWPGepM1E2eA/F32tXNB8L8o52Fi5ffOI9Mh
wj0EsHNJ9xN3zQgknYekhjvREgrOyRnd30ZfhTDGveiQkvgMMtaDliWU4C1RJKFkqpDjzb092MJ+
Ro9sbvFKRWvcPDmklVLt3Fr7XUddig8Z0gdJjfnh9qEZh+eRdYxT68NhStNr21jljlktc1TtfmrI
xZoMede5SEEhiL0JasH9GBgQ20URkWgAZn+oR/tBVgXSDYekB7AT3un2kJUJkApVgzU1A+2U6jk1
sd6QHEOd9VD1hfEcAlR0tWh6nLKMrOp8kiufWkoEvvrwXdnj2wKBYvhk9MiBVVNT9ks7JLkmYeLN
jhOF/8hr4U7mRRZ3seM650bm5qUe71VsahurbdyDMyAo6KsGcK1hD7TUlnEgjQbKe1GNp8vAu/KE
R7lC5Wz58APqqtmwAvHaxaRC89TQl2nzshSrV3K46TC52TKBmY6D5mf3BIqVrA+rb6CjBHCqtMGT
USxl2YvDYLh4SeWoXZmWsBZlGrpkRBkxqCZOISvFsIzn66SZr45s7fp2siPJL3/tiixe+Ky3jCot
riZYQTgZE1EKM0iAjZJ7sjBArHuOcxK1Ssj4ZIwB1tXfHAH4wuwk9iw41pfExy2QZ7laBfbcw4QJ
tL5aIWSb0nqp1FAdJHbbBckLdVpDl60cjNQR+grWseFhdPyvGmku6pTxNE0mSl5Y9VKWBGXY+b5x
omov3YLSnOnXThvD+j70arykOUoyr3TZmMyfizhvyC/DelLVDq0KJTQKUKcseV0146g0956guZjf
tghOaCh+e1Y8sMy+o2gwT55pIV9Nsnf28NZReb0P7ajCEBjX6boysUSO9J7eHGNqFCbtiZ7V65AU
ru2QZggwNPGNmmJ8C2ZcupunJmzBngUOjODaGrAaowZPkVKh83Tc4AfXrtyxtyz2KRTJVc9xs6xH
DaZnrxeXyJj8HZbZo0rc+myElUWxWsTPbcAlojWH3EyTE+LCaNPVjn6vKcYcTuUmB0Oh4jXz/s7A
BY4l1SDUJY8g24yH2Imi93YGOI9xq4gxEEw10DtgR0fLIb328+YDIqV0WkTaK3EDA4yqgzMiCoIf
a7UvqH2PDNzcnZsOahvqzU8XdOlDmAzlfSZ0tWgMo71HwWiux8YIT1Yfj7tOdu95x+Sj6zELD2pY
pRgzR8+uX+vsLTSR7PoGPUbVJzn1CQTMpLtvrHbermj5FrtGd3Zs9+AF4i7UA//seaa2HzOnIlAk
WOieQe0ANeueWoqN3ETXIfpMw/9WdZs0n8PZ9XlVaWBM0whTYP5vfxWwhU5RDzWq8f3+UM0PJhO0
ZdtJaw3NhDuoKsWOZVv6NEHn3ikaDrKBKBUNDzRTImEMgcbch+RjrDTGBZ9atwOxkx2Z1ZTb1PKm
pT+iVmLGj9I6Te9MnoXXtPcAmnrecGBRK/+Iqf0ffyRbX/648de3pOvfeTFWIYPDf/nw357ylP/+
5/wz//49f/2Jf7sLf1d5nf80/+l3bb/z+1/pd/2v3/SXP5m//X//dqtfza+/fID7LmzGBwaO4/W7
bpPmzwnd/69f/G/ftz/laSy+//G333mbQRu6fvtcVX8O9BYmdc//PQH8FH5+V+Gv//ATf2SAa+rv
BoWf7rpSt3ShdPdv/ycDXIi/k3hs8VnLsg3XNgndzVgbBv/4m/N3y2IOpUs24ZKCUfElNIDzl0wi
wG3T1HX6X1dIy3X+fzLApSn5Bf5U5FnK1pVr6USe6khmdMueU8L/VJwmGUVB2PGOLGp5pRCFYd2n
ybEbcgzguYGMkt90rnU8DmiHUw0GGijgkEH9DKqfauCHmAZBlX+0oX3HPyhYTujKtmEG9Tt1k+vQ
sRJt1YDcOOKq8WNZLVLKVavyvw1X/KKdBgroK8K8pkMwocgXlATb3h7ftaKk+Y3U1o9JqL4sJjlw
UYXtR2Sc/DBi7OuTFgKB+UJ69bB0J07ZNuw+fOue00JfGSGATiRsr7huTpFKX9uQkklCRZViGVpW
eQC+DPWkMMlC7Aq5mbyNjmZrKTp1N7EqJt71o7XpO40meHZlu/Mm9yFvte/BLT+VDtZFL8/BPNKN
82AmItwTkj1vQVMm5NZwH5XOSUR4hWq4jjlG1EMoxxct6MdV4ETJyrCD13lfuW/Eb4M1Fsi4bu83
1XbwCK5JgFKLZy3Mq60jLPIhC4shjXyk+9skGMZwtlcftB5iUZF6STAfFF0CtCRhnk3OHy5s4Kiu
j41SQapChw4Sg6QAhDZMbsQ2F+ML1Tc4kJLhxTidgiT9MohdX/RhycvaQDiNmaDlI7cauw7IgFCs
ko1xMxnlUZTpjq5rH+jth6bWdkPokU/SANYNevWWPbT/YDbhmdbvMXHRCFYpKBCfjJDxwxfMESdY
bDAhHTkDKaOdxGG5xr658Qd2zn3jkmeEV7B2xqMRj4+G4o0VD9B7q4qhlUBzvfKR5YvMKSG0G8eh
59AuUb1BrjcuLaLa4imDmrqc/6hIGG+xGx0S9KQWW5lK1vBeZjyhC78izXjzZOx0Ezd7Mh0C2HSb
9wuFfx5PBCxFyOEGfaa7S/xUkKN1t/JXptA+hsasNqXxUDI3XLiere3xmJCvwPg8YUXRMI6fx50T
Lbed5d+c5pYw2VE0u2LOOBwMsZIB4vV+Mna0qQ+aLAcq6qilqYd5F2KKNKBrksLE7gyOXpdl34GL
R0qqYun20K91k4p6aM8q1y5ELfEeVJC40yK9J0Rvj7G5WDXOs11qH5XCzZ84Qbxpxv7pzivBwwea
c0fs6qqrxFE2ZDxiQP2V6/45CIyXHLieFlJtB/gKcc1leyeMvwYzqdeNY/6AhT+Vif+CIvLNHqdb
bCNe/zEMF30BaoatA6NhoELo3cqE2KCBjtzzWiguYb9BhfNouj7hnRp6tghsZtvHiEt9m7xAa0BN
GDwn/DM3pWlzk1wD9MRnWqxrRbAO+7d0yhBht563IGhyBZHviKb5DOR+Z1fIRWu4ThVTpj1TPtBZ
QFykD2CkHhj1+bgz4Dq8uGgVDhUqUAwj4ENGjPaJ9YJ7W0fxaj3ytgcCFWBTqZ4JOzzgjtuVRcRL
yHZpOSbdY1RJ/DKRj/TYOTqxzx9QmmohUaKtJJ6H5mhl2XODjmrhDPGz8vLHAPkP3ehvZoWwp8kv
kJN/nb/Y1Wmyc5144XTdkanRayDqtyD0zzkavJXm+WsVAqGVqP9Wdto9WphuCQCqnn2DjaMJvBo2
A9oFQN7Kck5dnLBGSvOtLgDaYQurosJa9YjdkelSQQQk6OqDs5284t01WWx6Pu3i3NzhIGZRQbRP
4kxrzMwtWoXJ37QkYhlID9r4xU60I1wKfT1Gzus0GhUmyO4D1QmZD2OrrUq4acpVW1fXzG05RjA3
g+EOVMQmSy2dWox1hBqHo1Xvs6RPKZXSd7NgYI9+/Nq2IGs06bxpXnVXo/iupDqxdXqEQzktYWe6
OA7DR6zWp5GQ1EyOi8KeiCfy2sug0dGFjfweKnOX2khIyXdE5YA/1H13EvDWns6y7BQiD6ZqAnc2
aORWQk94kikZM4ExHGpvfERt2ADAdLdD1hwdFyrLpHZBD2rKMh9r4YQLzTM25TD+wmxr4Vycfgfs
Cb2pP1dO9aHl4pJ6xpvyrBTEf7SzRq7q1GNjZ3s/FUqlooWTOVpqo/DeEGqXLCbU+6ua0aBnlWdW
/4p9tWFsmDbUm2AGW/h5h8MdfmmIA9dG70rXGuD9e6qSB63sj3Z3LnF8zDqWX+PY0Wzms6kX0I4V
k+BSI5cKc++9GYdTkelcNTNhfiT1rmUVzJvkkmXm3Zj5RK53h940fgeaN+frVttOMciOIiTYfRdt
4BxeOj/nLZ+0Hy591KbK8wdJVlGElKcjWjbUCqRZtdrneY4yC0nAlmQooO8dXo0ihlCIgLu2fDbu
qvvlGiogTJKkHpCN8ZB9MeGTKOiyj1Rk36JEXGj1zhMhHu3i9oRWuXGprOhDkVa6RqCrrdQAt5oE
ohGrfs37fGkLyfi6MwA+deHHNIGlBoMWpDDx1cy10cp9lmqPSVJApp/JAabv0DwNK6SGv9xq2lZI
7CkzXqinmcawgcJFh9i3sh4liFEp/LOwuscJlsKQsgFoMn1azfebfkviQ80YiFUgdgT0MxhIe806
5X56tqm316HUyqPji+9wmr7regRHtQo73rawbuCHlvojjlvuWeirIL6a6PxGpJo61CxlVIe2wOAd
whvDrnJ28/HiOqxmiDMs43EIiRn8SUJT24GZhg3CqL3Nka6m5qvt0nP7OsNcI5tWNJIdwIKXyRi6
XW8nZ+gAj8ym9aUAE8w2DhcPmQijvqgjBuCD81Jn/Uuh4bnEvfmF4CaGIUxYEOAdOwyj23uunXCp
lNwbPYvzoNFfFBsgqiIk3zGBXy4heygZEg5eudRxZSxSM3uOzZ5XwMmeBdYdeknqFXw8DFaq8xDg
XYbyFW+7Aq1ileOYHoDNWBwYdc2PMROhcqvYyU3s9IoxyVfZAB+p8KkRPXv48nwA8cqSL2C5gUWi
4CmgUoa2RhRklb+ZPu52kbhHYYK7sLFqUinanwWQ+mWcI4cSjH3K/DMBy9zbxCx4Nk8iw2RuhbD1
SZd7y+x4x0yCMtFpj2CangiSemWRflFc75U7nv2wN6+aA+7JHl50IJ8LGTb8Q6kDIDrqTNqHI+/E
33ZEuEZfh2vD9l7n+wb4uOPkD4/EHb3Mr1DJ7IcYGX0HrFFB9BNvGa6lsHDZ3UB8lBHsV4dioSWA
e+FW6TXoLW1lj+1b2dst/BeT4CjmCg2ZDymsf9mSChA1NigBtRvIaSe/d0LGAR4FBNztJQEEeSjg
YwnqQd/pwPzNl0tuh68yqr8SF0RLkS0ddH5EEurWfQdJf6H18rvPopNXWMe8IUvC+iZ+A4gryrej
lMc6szOwwRvytE3oMKm16Eb8tkoPnu3GeO/a1t+YfntuCosRQPSOgGJLm+Qt7L0p/erZxQNgRKs8
TJp9X0XWthnBnlYkqFcVfAc9PMA1Pyaefw0i8hMTDzI+kFU2wAYsaTNaRYF2VTpsf3e0sJD7vF/c
gl19A6NAOxQzmMRoCYN1Va2vGlRESS2NE20HuCirP3ZF+YkW4WOA4khCpW1Soh0dzErbsFKvdDzQ
JsAi+ZRVeoKSwOJGYpV+urQ0sUWS694V3l1GxH1IMY4TeHkTUwtsfrExs26jgyioFvzI5/02Jfam
wa7vxzDzLH6zcmo2WsbRHwv3t6+icBk2l0IiTZjrq3oYrMMEbBenTrxMa8GsQaFmbtxlFNW71OTq
6zv3vYBBwXjYxUBmMMQCzYop1wLXRCLNUWjBWZjihD6gqXjRGxsnn5GlX6U8ZCQCoOtbCym/lWyP
NhmArXaZ0PawEFyVGdF3IRXyzasdC2+ViIjM42cVuiiUhwy1Ajj5DAplUlD4kbS0qSkOkoltdTGw
8WAw66oXri64t9J460bxOmXWNrrFm9WgRH7Pcpaae5IBLHDOBASlTrLQQH5yj+jNY99n2DuRkmvL
hOWt19Z22jDu94Mls6RPPTewM1j9InYU4BhFAIvJIZKgVsDvVjzPfxHDuDctrZ/JkgRNbD4FVvHc
ePHn7QzuzPFCEMgza0aiDAHitmG6tw3+aswqQLEy7hQFHt+q8l6iYLrYMEim93xIzxO35KhlmJm6
d6xx3rzSowjNEWkneX4tx/RtUnLhAM7c6/5d61DlYQx+S0uxJr+5KYrgIFnlcfGaO1qfjMRJsu39
ZEhQps++6Ww8WQz2FgPHFxbgbfwQt7D33ZheIsTq7E7uyiryn0oL0C1yagJnYTzc4FFuQ+7t48U3
XWTAxbPjV4+OyEe4vj+2iSV6EMiUoxy+axIGq25mRdotEtvssxn9r9JFhiik8536+t0YTTtYgvpu
GHAphiUODDjfkDjthYY62NE6eits8MCZ5XZAe+XJ9k3I6Kob3IZiqjRicZtoePRDg5qnxeUYkG+w
tULG5un/Yu9MmiNHsu38V2Tao8wxORwLbWJmcApOQSY3MDLJxDzDMf3696HqqVXJqpel1koyU5t1
W1dmZUYQg/v1e8/5Dt8MBb+4FtQ1676fXwu3xHvGtPW6qlhFOurcEotMn0QMgIdwQxRJgi4//2gl
VOMZCPbKGyWDHh9Zw6XTtfeoeJo3VeXvblUfU3d8TFKk0RgGEYRNoBZDhxyzdq0t+mxGZD6Q1kFS
UGidhKsfuohAYA1ctnIxvwxw7A+J+W647gnM75JIxxPKiY6E2Dg8hPJRRNwgbQ+veI/mRdsNNZLw
S16zHOUkDtkmAHARoP+R+d5jPnwd5/MN3LUSfRwXwJy5FPbonAcyQDbVwFCqExHKBu7xBENyW9bj
U8ZB7ZYkpEMBCg87ESRHRKOruWh7xu4V4+bxjcPGsLVIWw9df9tZ34Fa7nqkfS/aD28GcPyM4BMk
HmwfSxg6pKQp5N8eEp2sxgy94yjItnJraJZWf5EGcfUSOblghY8+gIk9lhXEl5gpxYowyW2nB/dO
O/Ka+XB/KOEHAZSofMah2Yffd9vZbjE0LB112ekFgagTdQRFsmYajTrPiG/tYPmqqr5uBHB9/0Rt
jGB4GCQYnbVRfTABhxIwYXNKqxLZwMYcHdSR0D0soAFhbrFPk9FLdnJ2IjqeqLfMOqdJdzkPDSHz
iBq4LeAke4ChnjEgWrR3fDgBqtrzNiRONtuMYEk5vTKrb1+R0EHgnDYGTCJCMTMYKmb33szhxSgR
B4ziIZ0jxgz+2G5g2BALkZfHUJY/TP9BV8kplMHZDg2mkcK79frgnrrHS11jR0K5QLcy26cxrgCf
NedIhcZFHVa3bRJyXoYGTH7BsIQq0J2WPO4D1Q5X5tayqImCmlIqZrDTG+3aCPrLAE3bPsNkvgtI
o1jFAw6/tC5IM580tytzLiMlrgYL0VLR/NBsWBXx8g7kghm/L8rNcT0VnJNKmKV0ueFQhm+t4z96
ZvWU1vFTYzcbH1simkP2sxK45EDmq4jKl6wVDwNBw8R3fY4dpAq0ESQs8y75Q/2G/iHYjYF1L1Jw
q41BaEwDXN7tzDtRVwQ5SMbOgMvLg5pPUwbkuJjgLjViYZ63FRGrBgVjHHrfMbgSaDqzqKvW/QCU
Joxx2FNdiMJ/yPvuquzKUwGzlsHUfJhJBls1Y4E1r7sFAAd2dR6mfa1OUkHPyyrcHTMDhr7+7pkl
a7ACeF3N9bF3rfYxikcKPxK2KjOmQ9OSC6d9tgtCg/YFItW5ncFycrK1IZKsHCbjJZGRoM8U6l2Q
B92sz3Jyu0ONKyA3/eB6qIH09nTOIptRtekYZ7sg5Q+nwUoH+FrSxDrPTEbWTY2CyQ00afdzuQE0
vyHT7x6kKuAYskdmtFuoLchaCYcXbNrranI/i6EF08Z0tbOHvVDWd2uyT5lfPRoFOTzU6eest45S
2fFhzp4JMAgPDFo2DW2a5VYKt8XjnxRYjDT7ot8dSSlBxxVUdHmzp+WQaRMbsy51CdBGa9BaeFk2
w5K9o0gBoKkGQj8yzdVk06JJy5FUjLYAnIMwkBn3rSeLH2PSnyqvhnAjkyMJLzNLD1GXel76N5Au
QoHHsbGvxigl/qZFfNCOzrvQA6kqCE3jzhxOZO3ZF+RW7h3Yz81QPGcaHAfkMo8er2c+x0SoiMUc
zyxplynA0qbtowNjPjmUFl04Pnub0gJuQpNorZxMUP8yy4ltskA5rHvrNLpVcMTlfhjlPDOvo1WU
mM0RYbHe+1FxV4byc1RoXmtJmEIX3bTMvy5a+nPkDMpDA/HNpC/GAHo4RRXMcKeaAWMwKkbW3lyI
PF/yuAGjoebhHV+SP1DmT4XhgadOzr17nVjmyc/GF4KmjF0Agy9I+2mnpXUjSJJfOzBFajqtjJig
CyELvywK870C0b92Q+wmdGICQpeRL8Xmq2d0D1bbfhtak9aMQxz1gA5zr/EaI/XAhZHHHa8T+ur9
7NXXy39Ng1OOQod5kLW9nzIRbZJJn4SP23LobjsSbG1nPtdBZiGlCA94xJ9tC0MNAjvsT7y5+YC2
z+AH4qxyIf3oQ0feozldFgmpcHmOuZ08p4QIyV0ryoJ7FXzjbXsiamjXo2xifA5bzkP0tOieFWLE
zISPEi1pMfPem+b7pJXkuXyOPajvQSxrlnMy61ZvmA1zbgnGHWlCZE+LO8dDQIdg6zJB27Dx1Y3J
vBfTqEWtMCNb6/F6dxwB19eNRTvPNFh+EgAIULSWuMMcCpW+a0ntJKeApDzzCtaU9T03tlNMAlHu
XeL2y/FvyxXC2XYdzf43Z4YnEMSvdlJjyyvqi7Ypz7w9zBrDY5nTqfCaFmxgc0fOBMtkWz4j7r5y
W5b5oKeKJ8xv3WYeOZK1iSw3u/ArROtJ7tZrp0atGons0p1L+5A0zW3v2dXB9ntWM/CSXon0LERp
SBB2CmaKdhDZCu8iueobem2IZ4rdXOcvuiXiCE7RsxzycwLkYp+67wbeJjSZZGEZ/jbzSoRVdXOL
RIDasY3PUZB/5iiLDsJibD6Sye1U2TVoqoLBA5PnuIuZxafdip6TXgct9z7EDbzuWnGthFUxTQDl
KT1QK3bncoSRaF56amDKoc7RjELFZG1NHC0we513A9V65OhboExPmB+cjVbufQdY5JIzFbsGc66V
O7GbMuUnHGHE4T6z9wlEi7Iyc5r9MK3hGsSXpjL38WfZ1g99JphetFh+NRFASjIE8z483wk4rxE+
Mc/on0GYYMos/GgTkb5ByzHu2wsnNr9/9GXyBJnz1NXmiaWDTNhM3ItIrHsNCraxXL1GCvmKaOm6
1i42lW48WC2luG3k174vfww92F+v35qVqQn3YDaRyoy4zJd5BI5H4HO2zTB+AOWf7V1VqiNSjBJU
T/diTTU+K1rI9TxOB7MiTxRf5TXwgueSmvg4NPyLIs2OYSZWPUUkDlEOtERUXLiJ/uj0/RzoT1uz
HIUzkKtgzM8FWLELWSNClmDBIwjaNL5ecxZ2IMkkcg10G7VuXhE5KlaN0t0PHb8Ht/sKtPqtaU4z
PTlW7GGJLhP+BtvJYidHBUms/XrQ40cyOHTjJVJftAxbi81tw6SJgsodbz23bhfez42bJR8GNPWl
/wW+dpq2XQdV2dAXPch/hh4cWZYOCE2c6aLj+647P7uUTs60Jm4vDS+pwV0C1pzdEzYhu9UcMbvh
2nSL22ksiZSF04CR7EC8QL0dRn0z9vhOUMJ9TxbKTIqDHXBlva6JZ4djDI7UnapnWrb4eJxwT2P+
R8reQ4fZGK66rqCxBK0d39NgXUCf/kbwCpQrV0WXEgp0V1D4u8VDgHd4262FNc5wFJrGvGBiQ21v
OKCZHP8wTR81PNkIpcg2qryDlKW1N7srDtLoz1n/afuX37COPXDZWPHDvty5Hux6X7/5uVsBeaPZ
oa3kuejZkgETgztbQL0ucizZn3PEAfs+t/I9EpdbARMSTCG9iPJHNF+LMlJXIlcGj1i1zegS7nCk
UasHPJSK3bAl2PaqR3Z2VgPKj85dsDbptLcaIoAN4l7r1rgVFQkPYzR/FLBOpWune18X+QZct3ch
JUrxLA8pCjmlHKOCdJHbySD2t3ImxPlMJPZORU8G6D2VTjDNELG7l4pRiY+tOspnJCg8PeFYiAuY
B7Qzy4nY+yWCl3BRa9cJgiGr7j2X0LbUSG+ghb/jMsYxoy1Q03gneitYMU/71rfuEZ1//TTVIeE0
1Y4HAKiBMd6YDufsrpvOAinw3jOm/dxNq1ZPD5OrPokoDPdDfQjhDy9zCuydwJxjk75ynPfxLlle
+aZaM/Y/9wv2qJh4rw0FOmIyvY1ZqXIVhG9TR+qmhNq1IXQkY7xopZta0ZqsHHHRF/pxbP3vRmMk
22qKH5D1SE8l20aXhzYpidak2C/BZazz0ObsFGc/hHQKpGr9S5Mwu63q7DUposfc4eRS0YQFlEgr
wtu4/bIPh9MNa0a+ER3Lks27xMv90kvyuaj/hGm+Z2RQ7EKbzEC7MveZg43Y9BD7ZotJqLkALjsA
MjRfwPnGQCBYyarjhFz/gJVK7CgbW0xvi+QLhTzdwMY4GJm+h4OebVEWbEvZMB8n1hFJb7SPowEE
eNM9YVx6ofN9aAb+UuTaPFVgpsG1BcTLXGP/482vqkMYTg91MLyl+RI9Xel91+Z0HHluktS99N0u
XQNSyag0vI8G/E/uqE/eENz2+bwcu83rogcelxOOLOGcLpGDT0g3aF6G7iq6L8pacyJAlBAqfCsN
9zlhTQE7uurH4YCr8bYbKOAn+1GTVt7br3j+H4zS+G5rymLqINggLGEVGbXFjIfb4m8Y/fY7bA66
1gSUc48xotrRqqfTsN1Gmfy0C7Zl8mlwf4TtZe1xxLGh0Y7RbWMTVqna8SYvsOUj03gx0U5uAhe0
Wllsp6xpb3jOJq97wclBkKVWRNPrmnZoJc6zWDwnPIKGWqJFf8xl/4BnfNjNrnc00kvA+QD9zYPu
3e5ok9daEFWQc8X3umTl4Ljn1Ip8+uBSADndx2P4gWOTgVKYMkScrg2bVa3KgXb0qtzFTX/PU3NZ
uJN9CCJ+OWyZ7kbFR8R8ji9CFKjvDHCMmlPfuM3aDvJuLYdUX4YGLtfYordZQJCz+ytbzfoRSBHs
e0b6xBogpJJXeQ+PiVkAux5v8hN2gc3s0eEWdt58Mhb08ZEYaa+PANDFbSrknYM4/CqFvbUNJwcL
3ECEp04HvEQEvO/9xL/GqjxywMCqoSuRP7XzyPxbRg9NGBFJlPV0YWF5oz4Eho/q7JHDZvo4Bf3b
zBt7ZS1AL2wvJUZVo9pZmZ8+xrJ+WyjFiF36Dw9oxMPv/1NW87dWdeT3Lr/UGW1z6HzmYAXGe5Sn
zhMLLKDXbEivTbuRd2bKhdN8Pp44fajrhjaBa/enwa4V6HIkXlZACA9U3GHddjORsXBbaQjX0VXg
I3/xi8Xf6xrBMY9qUMdFDzXYz66Sqfs2DEV3dALkOwnj6oOVsc+WVkcOhoCTgUKgflhsoKGIihPz
pG3oZ8O+8d16m7ioMEM8B4AFiwmwWoTcgnneddwEh0a0/NPyS93y/0xJYFZoySvt2f/561XV7WqB
d3D2QD6k2ojuEbdH93agDnOT5je//xM1DwDzmMlOgBpi57hQTHNhXovBfYgt+M9yWrBtReDvw9wO
YAgO7ZkFaAk5JbSoLS4oo8znpIZ/GLj+eKvN8A0Bjb2xa6HPvbSuSF/ZL2+5ZdaXoouOeJzzR/Sn
TNzl/GqGVUvnKG+hxOEwwYJn720VPfhdGryCS3LW5LnFO7uzJhiplD00yUvi0moAeOZNNnFNIdXJ
C13GzSWU+eEA4ddnfAVRrc1Vg+InzKCJx2LvBvZbHhqMqSc4H2NUWjvTidj8xXyJdNcHgSKaXdt1
/VbhcC1rJqoAsq19P1jEHlSo4quYJEAvRDELeuXHlMvLti3pudKguqWW8lZRFQw0WKvF9DBuDMcQ
t5NEHprY9FkqW5zrmetpgUvZeMAseZ9cMnWya2t0m1esBld+MH4A8nBOU+s3J3I/H3OlVyOYqOdI
DU+ToFgj+yTeVULW2/a2b6aAlvUco+R4Tiz4q1nQ32ljyG+H7AWmL8lojt8AjGXGiKpqjZLL4wAA
ULNZjqXBZHBX+u/mqDv+2KXKkEErn0IxS7cgE+jbd+S70inx9pYcs11rM7EJK2+6kgqFpW/bdB/M
pDt4LmY2CHtocmZ4xUFPmK4rDQ8MOQ65MmPCqAyc9+0E7u33sx7JP/ssgD4qMWus6mXuy/LuPDDc
54vN0X1oIIdIVGwR701aUJgnHxzNOoRgC4WleghZvjOn8Pc0hzeojJlN14LxWFiNJKkJ5DeDS/qr
jC5RE5hXRUfOoAeXjexM2rmWQVh40Pgn5LTA0Fwsgr4I/RNMyeBitiKESGSGAf91DYbzbf/YcxY8
OPkyhCAe2urX5Rh3ezOBfTRYUEKQPM4PeYyWz34bQff80DHE4MKAA1EgF0cCF91onal10gT5TisL
xYyI50sQ/xeO/VZYoeS0Nkd3UrO8xq6DEigIn0YIBEc0d+PJ1URn5Q1e01IOD9wk/0RLJLxGskHI
ZHfzO10FlbzxIOUx4mesSi98i8LYXWNO3oZVaMGWK4gFdsgT86cu3aekTh/7Dt6OzTbVA/baOorM
5Zb+M5qyNNonwuDQIrs7lTnxVV/PL8gW5G2ghb8KyXzfgdhgX8om52iCDlyTRfH8xxdZiDFRXwJI
CSf8/6G4ovkSopWT/mZEy0scZvzatAwPcZmPHhHEpCNr2ic3na7puEzIcQfjklcNbUzKFH65BhHA
sK2PlksOjHdRNFREebabGJnn7Uh6bIg8bBW0JB/2VsnS4vnZwTE5GbtQHDCK3GMN5GD8u0s7hYS1
TUE3r4D3JEjYv4F0NBBar3MXNQLxb3jU8FxcoAR6ryZqGHuGj5ym39KEc3q6UCrBVzxSVoMdbXGA
/f4VO7NLVr+LXf+/KvifVMEQjSQipl9Jgx9QKP6kC/7Xn/lDHOz5vzmCt1c4EoeVcn0MWMNn2+Fo
U795rikFBizLone3/M5/aoNtZMNKCv4jTRZhc3GTtX9og/ktoTzp41sWpi2R8/072mDTRWX8J2mw
YZmO57h46r5IgvHPOrnsKAHBbFuHPmSa2MEa2achK5Sf1O6eEUm2p4aidGkIxdVh3Oz5ITQeCxSW
SY+kLp6NcwckdZvK6LWwi9fK8srHGUfSM9HqrLQ+MJbYYL0x3QVVJei0NaqVh9HRIWFYi30Qiidp
lRlY6Qzl5Y3uByA5AYk69ArsH7Yoc8LH2YThFVlsGY0c3qehE0dcYUzWlRJbn0HMvkF3vx4syz/W
3vA4qaS/wVhVo4vMfGByy5JDuBfifbTaq2poWGS8vLwavVKe69jCgppOzQFzgX9QyJ93lZ8Dby7m
8cI3aJ4Im4QdjAvdQxk5qJusejrHPrFSM7kVn57t653feOGaKcywLkQmUcfCMnIZEhwG+gcHMnYg
+XMjUJDSWO2TqfxRev2+d7KtmgQ9O5e0nHRCZVsCn6CwxoncSQKhaVrOwRL/oSFfhfeZ40ZbrE3X
EIR9mGm1ia0gHHC1WOgg/G4OP7Kuyl+zJPTuqZ2mvaQIuoZ3BqvHd4sr6JDDLkVKulN0s4+THx8K
ab2gT4y2ZosNEUNuu646ahg/cLLd5GBnzoxmtNa5MQFeHr0XcxgfozqBzURFkOPW2iNtuspxJKxd
NhpC5xx56AF6czvHi2pillaI9Dowq10DdV1jS9s5GvaVEbsdCHS6A3oG6KWRM69dN5vYyYaG3I4i
vZNNx4S1Rcvrd5n/2todKJZK20c0QJiN59I59IGozr03VA99n/ebKNTeZZ3S3AZW0wUrkxYEvHoY
oglxh2fUh3rvzUO7JfMrx4piZc///oL5v+eR+Huzxf+NDgk8Bf+1QWJFpNXwVvzskOBP/LEGWj4G
CQQlvvQ8D4W7x2Lzxxpo+r/5HP+hNHsYEyQL5b/WQMP0fvM8ZVnKI8hEutLi9/5zETQs+ZsvPLE4
KizbpkXh/DuroM2i+edVEF2963m+sm1a/bbgvGL+bJBoDW/Qic6rFVYtHNkGbAodrxKvar4BPbEH
OgoTyksFn0d5CkQt2ibmhnZkQsLAd7TR7OnpjW2r0bygUIoCzsGBqS4dGQ3y0hkwg0FwLE1INVhn
ncsKcWl/8GrUxZeEMuU/kBo30bM5Wpzr8ZE+CspsBBl2itxIxyX0Y6OiCvQr7XpkJGIsWyuyyBQ9
6GTmDQ6KvF4PyiW1Adk7ogGLIKFmB+vQKXdDPyDRRoJLMeN3Ec3EyI3Lu4lrDiFcl16xnZ1wJojT
DzpiXmOfGFRppfm4E2VKW9wL6/6jt3T+XXMcfmmEw9JjpgNrUlyKKHmx1aTL26B0SsLVms4JtgSb
TbTfCwAl5JtN8jqZF4gwwIqmXJkqRT6d4maN4aDEPg1l4r/RwyYhfGqdpMmDFbsG0z4sN95ewXmn
F8xkgd/stDoPWTsOz/Al2yvXoiOyKoi+9On0+Ha/S6tqgnvMlOMbA8NarRQd93kzVFzGywR8XPWq
5tDL3uIuB2AxuH1YvQ2qzdpjHbCAf7rQDodxbStdg6fn72exTxHiZzXuk2TKHgsF7hLscIbCwya7
J8CC5zsVbmhdJwSnGaHlnCpCC8xvuQP68NtgsvTCUg/raFcMuL4PSNvr8UCsXOHdElbWMBZL56Lr
zkA6yu9CBTG3itEfyqWCZw7odx2dYxPEHfQnSAxzhRCaEQi64bXrNYPe+PkMqcZElWpepyyc4Z4t
BS4mLb+HgX27WIIkw+cQfvqH4c355xzWRCVxI4ga4wcuiRPoW6IvpYFZCAiK5d1YTpp4BMgMzITg
ReCgIPYNyUzT1gg/K3DVj+SR5e01PBaq4trrwnxbmkBbbgTRx5pzptOpnZqQE4iwn/wX9iv6chYR
hPx8tP6mZ3TtRk8mNmvxtK5nvH/suzYT3CFhd8EjF6l+HwSSaEmND0udaUAF/VrUBUQ+uKDRSyG6
2Ptutz0QYkS4RfKUuSY7d97UwAjB602fepAmCsPWGguG/VNopMGhyIem+pGEBEvdkC9couens9QC
M69ydKbu5D7N0+8ZeKNTvxlT2X4jGRGx7awnu4b61XWd+Jhcs8r20zS2BAK0fUPOmMcydpgYULeX
OeN5klIznYHCpbOLj6VmRgGFyoeCvZ9k77hbBqxdf1tonNgPcJg0oIfZkfFl27cV4gikckRC0CtZ
ch6DoLK3UU7e74X2g6h/dTIWLmZplTHx/mezu8lo6KO5qaLsew7PRJwYdInF9d4UOfSRLoRKEkx9
nxwL/rb5m9HkRoCLO54UfgIGCsl25shDGGER2+qbCDMwiIwho3DZb0MjN+5ykyjr4+TGMa23vIBB
ncvqtWIEkR+TsBDYDOpqsNC+9C1mhCzND8GUAm7hoBgqgoYGK1fZRWaB+KU5TnDRzhv6kLzrJAEO
4lNFEc7dxsRmaAbKI2vXQApNGkSifKiFiCjB7IYuZ6GwxPRpSQ/M6xBsrlpyb9odBMfC38ZSIYtG
FgYGhYZLsB9AQRlXyIkdou4VL+wWuYWH9kmUdMacbnFbZmoKsFp6qsm2xlyi/tUyXuCTvlbzW9tN
NFmOrlf2dfCdtOskQaprW0Uq1GGcKwMirzv0k2NuTX+au9lYE2mq5drx9dTcmynJtk9FTDl11XQD
/Zw4LAJ+AvhzL4ERz826Hizo6GZbxuB9jJS3wfVrBhxxhddm5YlMw/Y0iIKl56yMe7S940NmOA1r
YDTJGMtojLY8m0gDQ2Euq/w6atFdberZG7/1WM8aKnIRd1dB2bjPojWdR4Ht4s5oAuxGpIHV/tE0
FU4FyykyWghEVc6bXOUpM406JXvKyQwrWNcQgwmEtHIHh4NwYyxWbc3qDocbC+1WA3L09hgtwDMN
ZSMi6tWslPAZ6yFd//vl1t8XUj95WP9f8qMuHI7/utw6UWrlX4ot/sD/tKN6v4FI8RWdMo6XHB75
rT/KLUPZv2FRtW3TNF0iBKiq/lVv+b9Jx+OcCobCAQiC4/Nf5RZ/n+9ZZDvTWsFHylvz71Rbi+f1
T0dOjLAQXDgR8T+S2B3p8vX+7EYtOI4iLxudrSMzMHchLcbOZbpnOdWx9r3hMITyh4NwGjQcsWat
i/irjo11aCPwrrW6paIkemiQn722k8sGj1SWuOHO9wNYYrZzNNzqm7Qne/GeAOY1yH1jEdDAq1jA
6OmnKxmWzwitrzVMt5WlW5KZu7jeGmhjRk2S2ztuzxFHPpbvIsf8QBFlbGbF2DdzfHBGSFNLZ0EY
Rxg0YxvVK9G+Bvo1+Ug7dvjDlf2TKfu/FTo/lXHRtf/jv5uCVsDXS6ZMi7Gn5dnuctF+vmRmZhDK
Rrt/G9qoZYmeup9wxlL1uPjxs5Vq3J1vd4B7kq3iXL9DvRBEBNOGc9CidhuDhWY0H0ZrsFcRyV1M
Jx2xdouLpOjM9UhS4N6cMfgSBL9FR5FrE2XSMjaLlCLIFDF+aH+GwnwsVU7VYptns7Q+GYxueKb2
qTzBgy8vdS5omFZ3ZYMGN8/tcm2ogZp6Ik83GJNkX8vuey29BzNxN8qbd8TSkH6EYl3qV8c1QDaE
DA4siG9LldnW482cE7+dAAxIcrrxVa/EJmvkp2/O78RQJ/tY+RtcYm1av1pVbxzKUV/aihCKLmY2
MqFQCtIx2cQhLVDbT547P0i3aMPxHHAaR0kwGfYxNt7dMzgxASDC61rEg75znbZqp4XxKIhDKkLD
QeVQ34PEiw8ELrrbun50m6TbtSOZ60DNPqU4JTK6Kb2LEGwkO7RERxm9IX3016758KfX/fSHTf/P
T8Ry9vnyQFg2jnNJxwTbufr6QLiNAEyQpTwQjB42Riz7Da6QOxWFIcEc6HanLH2W0fxgeNWl79+N
BcOwyaBTjWMUQtkAwKxB90Z1RlYcmbTrJSU6GHWEKxfIWo2+wy3CbtsnJyc19RWQzdU//AzLe/6/
0EPLOgDnRXDGcCWmNV8s68SfXOkFtnTe/dbcKowPPG4JUlzpHBpVv/mlfR+o8RBzYtl0mI03oBbu
qmHajVn9Ix6dcDNOdy6VFE9XQhgdCVOT7R77EaRGWXwGQ/88FO3u19/Y/Os3ZuGi+6ZsAjos07Z/
/sZlVIH5GiGJTVO6C6R45Vzxo/VgCbk023NRvEtj1KsCAw6Nq21NJ2flR+Ri//p7/PXmeyADfQE3
wOXMvKzUf75wVHYB6n+CVtXAjNmSCgtBc98qDPu//qDf/6afbxGfJC1PSReyFT3Hnz+pqPqwcGfZ
ESUNYhFbCpknHR25ukG/El8PWTEhgJnLvbLqmxg8MoO2bgHtRReTDfF18ZhBDUGzAlV5bTTIg/7h
G/51ZfSUz45hwYmz6LB++YYBD1BYVRqBecSj0H6LSuSQeVVTLMbgihwCtFUbettMNLyw8w+S3+5b
kwxhe8L3fPkP30ZwPb5eL59LZvs21+0vd6bF2ZwGfUME7hRvdV1diKB8G2v5MnfIxiYZHNiQOnzT
VVKyv/+rAvibJeGvuyorgbCUiWTT86A9/HyrYmMYBBSybovJC4M4YdFrHmGovKGF2tFfoqUC9yKX
9vWvP9dceiM//8zK9CkMsH+4Pi3p5Wn902usR4fenOdjCLTaQ0n2XK/rc1gg/aXbFxDCiLmJDLm+
zW5t2T7+w6cvO99fPv0PWIZDB8dc7sifPt2TZA/VLXZEJmG3etCP1aCuagKmJl+dlON8RFgkA784
m4Z1PVhXuQxOSVSd68S8pr2zm3HX/vorfaVtsK7RtQL7oSioFBfly51onVl5PK4NnhoybBdZUWtv
bWcJxW1ePdG92uHiK8uvrHi8RV18bYAC1RZATrTrPMUDBuzEwvtSPRI2X07WhZ91/AH9PrXDfeFk
t5kxvs9ls+u44kuvp1P1Pyx1f11ifv4ZvrxWiG2iPgj5GWjOHTmtn3yne+dOH359rf5mgeFzPGHh
72M9ZTP4+fZJI1djYs1gBsPmrMrpnhPs0YKx3B0Gszi7HEaoNj6cHq09cW/CnlYp/FrUP6XZv2ez
f0xxJP2ffCn2I8ay0rEt70s3ME6IkcMZ2WwdH1HWqPczCQpTma1TXi8y7e6TVB9Asb1MqXdyemQ+
kX6cMLl0JEcg7kDJejL66uXXX+tvnnTGF9TMaLOsZTT086ViepHhQ+6b7ZyI+24uX2iWE3NU3jZj
u/31R/3dO02RSVuVvdlykW38/FmJw2QGA1mzjdMKDkfTPkLcVhi6DA6lXkCeauwRyduPHAkxc9Hl
BPelqDr/4Xv8dT1V8HFsVjXXlo4pvjwefmOackzaZmv7wcmcdmF0CMdHX5ILON3LqHnvHO/YR/bH
rz/X+vvPZbrGhE7QFP6yqtSGnImMbkB3T+6HV+FTpz+59iJxjZrwBeMEAtPqdgjqDQJQTEKOk7yy
KoP5tgJOFzXIEyDyGPXG5EdLJ89smzMqi/6frs/PfeulhOL6KM54tqMcoewvr6keAoNoh7rZkrFy
Mp3+PTSrlwqr5hyi8GobAL/C+tCmPIUCREwwiKeG7uRGGuF27trv02htCuSbtu+dSNF+j3sM+r++
ln9TNCkLqg3bIf16Nugvz1Lqh2WNnqHZTkEJyngDs+d+Mq1rnDmPlVmd4RlNK22Ur01OwhQCBl9G
/7DM2H+3nDmOYt2lZFa8PT8/z6weOQlXIW+0KDHC4TofqongAkKkZd1iwkLtBOmMFB4YI52Lu2LO
b3EOHzM/j9cI+++KjN55JfC+94m5qxHBZw6K7dEwf6gCg06f3FEIyfXEVUAfH9waND1Qqe1nUe1J
FPXQmwq/I2wpxCdF5MBozeRZIE/Z/Pp6L8XfzxsiA2WGxtSG/Jym/eWVEaogbpEh57YanCfJEBVt
1oQOU+09Red27o3hn2qw5Q5+/UhG0ZzpPYd3xvlyddvBkrpLMnPblTIDk25tY3d+C2EIGeglqEVo
x1vzcJdb7ojdpoXfbUVXc1Ub9CTr/a9//mVk9Jdvs5QCjO6JhDWtL+tkwtwlHVNHbLOov/IIlQug
P6QtB774uZjCm6loOamBBekHnAygf4pxvElvcpzzloXmMBbxyxT6d/mobt3+kwgbZ1Uu3v0xc59l
SDXfePoqFfZuTEJkqc17VrvQfQp7TZeBITSK/jz6nuNwUHH3Eunx1JNqhC5rY3rMHMf+vgtZG8SM
tJdB/xNEuqrlEqXNkK4gHAEqqNNzBNBvVXUYENMGTBVxXB4ieiI9kzw5Z3V4+vVlM7/eRE+wB1PE
UbUu58qvm96cWJZdRvWMUlXnDB1Q645YszAMMRAOd7nBBL0GHkCKHGAeYlYw4WX/QdmZNUdqbF37
FxFBMnNbQA2q0jz3DSG1WiQzJDO//nvQe+NjnziOLxxhu9tt1QBk7tx7rWfdNwOqJrh8/78b0P+9
GyZYtA5pPf00RP5S1smyz3ChKzKPW5gQdLo+yKKW0E1AJECjuJoEQefoy6A74AwJV0wHu9Hr//zv
L2Wr1P56Y2/vwqLZ6eko7bZjEP/9L+8CyZEgD7hcIwOfPlwT+elaJQFu7cE365ea1qxq1395fsV/
eVGTRg8TUbQfHIz/drqbm0l6tsiXSBQoU9XITaL6nTnT5Sg9ggingyPSI07a31q5PHDNeIh+i957
MmcfpmtBXAm+oSc3Me9zMDb/8rAb/+U+2Y5aDOJ5lz77zn9+J3bm9Rlk8Dkqy+XWQ4uc+ogS5kdX
xYcmp6UAQQ68tIYXD4pLmPteUC79PgYTpPQYLMhIQCN+v6L9BFL6oek9pOsMFjUOcTj23UU15ul/
X8a/75JcRk6wLPsuUhx0OH+r5wi16tHAqSXqcg1bM9SkeE6sk7cub8L3Xr30Nu/msFqk/y9V9D/q
CF7Zs/Wfg7ovGHz/bTFGzjEQ45POUW8nRaDWip68Ub41X5lZ3i8l6/Hs5erorOKjB6vmtTPxVOln
WU1v1jiEmoP1oLNjFNXkiKYY8KRIaIctx//9Bf2jDP95n6DQeY8edfjPPfmXG31oLWlPdMoi3+Qc
0o23xqrvsym9TwYO0LVJeLZ+RQgowtquoQCl4zqb18jyiWZwTpz7LQaSCIcq9tl/qR8M6x8Podia
2PzFxradbP/zhqMjrepqzqZo6fLvedHFDS4XL+wt/WVeCuuKyX2LjTjfOyL+YD+E1BKr9FB3ZQpD
yc6O5DQFUzXUZ2Uexg74kSgbxumyaGDXCRKLs+RsO81t3MSvJVOzf/tyzX8+0RSRwrNYilB7/eMu
GIrWHJNBG6MuGshk2pOTjiHYr6o9A1RylM38u5A8G5BMkNQsRLkxCLoWqhVPcRGT3pcXESk97C9p
o446vmHq8OlcyyG0GMcSlz1OR9uX9ykEm07hDB5VCWFb3FbsaqfRJFRAzgTe9MUrXh73AEKZHKdc
E5FMJgqFVkb4+g5Q3+aLVRBtNeeNFiiVnvQaFE2KcnKntwuBStvXmBU1zuRWv1t0Zu61Pw2Rn1Zr
4Ca+fkhNsD8ZrYAgtgi3H+QAtmBKL21lZCHj6j7wUDD7c3ykuXpVrKSyOcrGh4wdzV1gYDVW/q73
4rogh73W5Let1S+rD8sCv9QX1IWayVwgjJLBcPYpRJSRXrdvrPVJxvW9izembMbAzExBSLUwgxVE
zC4eAmAW0w6tbXroU/+umcFTdHatMSIwwoJ0IjJ+oPrNcipRqvo3fqwVwdRba2iPVUjXDzL+3GqB
yTxOM3UkseacUdHqn6Y+P8xWyf9bsCXZOE4H39AAhsgrBnQ3zci96gBB3sEvVrd2T2I2hcTOSOiy
QiqbESFJ3l7ukPxpkVBsdBL75EaTyWBotqVd7hnaIAJxiBIRsKtIh/LCeLHq88/d0w8LGLeRTK4x
VZuqlZTUUcAC6Wyij5JqePuXteLv/R4X2iBCFlpN9CCR82x3+1/WChJIl8we/ClKKvPJTqznWbmf
tdv8sgmzmB0LEPP6QDpkyFEiWbTf//Ly25L5n3syNaaFZIiXNhzf+tuRZ20zxBeFGiPMRlijZpMC
boEG7iZh6d6Vme7slMQsisMUw0zfiD1CDIJCU/f2f7+Tv0knkQyh6XSh5zNM07dh2t8W9zJdK086
xRjZPsG55RLpSUPeLDrEn0obarwX2ngA5Vhl904x/dKXCGGDeSKVIT3kJbeVdrJJ8HkY+VMgkIks
mBRBy326b5uuvkkVPIHWn2rk6akRejX218YnmM7FdxSlJhzvWNf+dM42Cvr5wd7c3xjDO0Qp4/Dz
rE4lKKrVlIR0K1kf/DmCtj9cJglWR63OnqDsu2qEuewMBPiluIaT8ZBC6YZ15LHye4UTac5wWmfd
vPeJvBaTd27r1o9AKrWHxOX5tboh/Zci/r9sSBYLu2GREEtXExfEf95kFDELyIlpjGLRxpGl+rBy
7Zvaqbn97TLKDO/bz2R+NJG/ZJPxrdPFiKzB8S45hp0QdHmB+fukTXO/q6Zh+pdGr0nD/5/3IU1e
KjHepW9SpP7nO5Qi7pM4piHUarjl424SBw1n/FaFkZQAg0hpzn1TTBI0PskfiXHV+850GJdlerZJ
hEpRjBGGbWKIpZiy1Fxcz7CaYA7kB2PAIjvrK3kGAN05QFMiUAMKUjmfpl7D42ziJM8SrAozPadj
bfd7xx+avU41sTM8yzyS6PcBfm480HxEYzXUdrD9U5TLyehMhU5ikUE/Yj3shR9VErZT7DckHmXJ
54INi261L4ebDiLcbor7Yk/mDITAVR3LoWJWtm3BSM/KIMkGP8oWr9+VK4vOcCdzDPN13WIroawr
ZbHsaR7FxD6v3DQ5KD+9mW4cB+qPNOWds1oTCL0G04FnYQ0jGZY0Ua6hQPahG7UbrZgKQllTH01+
cbCnNL5pcwhJrnloY9+7GOYm6SkmHvksKhUk0jqb2+u6HtHcIIdDyYohpARm13gvkjg6YAVkL8Zd
CTuwGQF4psQQdaGOmehSld7XEs/Qy1YCKdqKz2tkNE1+t8ovn2yjqB4JP2aD3NxJmbjpfPt6blLr
1ib9LUrK+hmjnHkqOX+6CrfxsPlFfLa4U2crVKhop6PEyIi6BYvJEBmj9hLDP8gnMEPby2WK82bl
61/SVtpB9ro4LEn6vsr3PrcX4LH27wqmIEBEgGJDv2B74TKTb5V6pBfpHdrqhDN3grMF5wF7aJut
N4mVvYq0/aRRVz1vZje96O6kvvS/cnD243GmGDiVRUE0mdS762whskalQxGWYBUIal8ucvnaPAhf
U4L2TMSRl/BQkdPz2x0zay9lcl4JDr4rjZmkcm26NZyVs65DxJAH0xRDdVLdE+UFVs8L6BQVL+Js
mxuC3nRU2CmiFVlPP5at3Owm0/4oDHfcTW7WR8ixUI2v0riIFk1L1sf4nhL/4koSbwGKrMWCcc3A
2GJwLTk0cQdKeV5t/2ViKLvawN6ljhe10Fo3kGnsvxCPiUXw4hTOQ1YT4ZVj7Mt8VZ34geauZVwR
lX0/HwhvE6Y1QNe006dyAgBIJPND1rr3tY29Dmszr+ffeE7K69TeBOQ1o75ogmxwzCctT6z7vC6u
JQivzbwYX4g1M8+xQTYRbLD5STVZ2Lf5HHbSda7jAfGm2tZWL8HmjdR9JC2xmEJI9ZhUhI7crdWo
lw75kmvvqxffjWnOhcLgyhhAkIE0LO9i3czCg7YeJWqPW6fVrqxhda70haFkZspLWxsPk59a7zzj
xkQmehvnJTCkpQ05vskTuLX3Erzn0TYq1HNdd1gpSWLyGEO/XUnyGvd+ktv37TLvxXZy4yrJe81r
djMEixt7Ys6v5Rj4UAMs/oj1tgavQD3xMEw6JzzrqZ3r8TTF5e0IXiICJ3iSHUscx1no1Nl0lLq4
oJ3Mdh0fI3Tqxd/OT+pkE5v48yvRla9dtogrs6PzQvQp6Fxk9y7tFX9i/tfH7I88ICRALcXdBHSh
ZjV+QBJw8oBtuBi5zxkniV3MmB4PMytUOWwhlk3gNiyqZFZBeO58cDtyvtNq9w51bX1w8OEeeyy7
TrMs2P+coO0x8hJMe/wpxXAdIFqkFPTw00aKzsHOtEZxNKrDgln5QJdcHRNT/oLPRoulv3JnEn+T
jlBnoLUkzqyzCmUr21uXMEWLmNcV11ekI5w69nJq9ykcmHAAA7AsxqXXl4GtOA1dzmQXe/ublcaX
0Z+ro2yFfTZdf09U85xEo1ceRYXBiwOoc21gX7/+otCwdWO9TtDNgR/jbwkjgas416+7vjZ2SSXE
qWXBeHRyYV6Wcn3BOCbvLB8BxRYCn+ByB043keez/XLY7J5LW2Kyd6shRH/avBNgidisO02dP9xQ
T+KoAFKLZ2toyfFE1dr1Z4ANfUKBllFWHhDQkbc1kb6l+zPbSi7BkfJDphi50NAAojHAVKCCbP09
V8csaK7m1XyH53va1SNGV8dv7ls3efEIpjkgz7NO2saeJqMEqQAomGDwMncvV7QjwAW6cMRCfGM0
2gf72GHmhAm0yI42GhP6CtCv2dl1OAt5qU9G6ASKgXP5e+xNjJaz4dIatDWaGWEeQBx959mALMHf
a1m8wvz8yY3kOW7f7R5gpEUYXi2ey4WUCERLRZBuZf5i+4/sUKSdMajMzGyO6N3ntLWq+YTDj3jX
of3yyB3+OaAY43hf6NuRRvnEyYriGTzHz/GkyNpnFKQCMxq9DfgIRVuOh97hG+xT9JsdNmlyhQ+e
SbWWdpC15ibhGKwhbVkkst9EmHDDnFYdsVSEaZzXl7yLz3MPptCip3roVgqaobvQcMsvKKvJLCef
3CVYfbLjNijEV1smZ6EqVgJbOzreIh7xERKitA494bSGyYkKuFmceQ4aHNys5gNC8yNSVD9STUza
pdYGCDLFwU+HEbZ+jlFGmkPk5dNFl9O30XXglEoLHI59bgCNYR1xMQky8DaN7tTX67FJyeYwezbm
psx3hq+0/dQmRJhDaQ1gd8X71l3ywO2hEhbNdVNWL32yfLhFue6AhrgBDgHarJUb2VXj72ZLxIfM
9gHzV3Q7mnhEwupZcUi+cs+avF4KguomrfR5TPX0MpONqavU2o2j3l6UpV7hlJ6lQIZWIs8hJiAA
x0FSZwkactxitrTuomUkK260DCyTBj6iBo5FjRVLUROp3I0y69X2yu725yzp7dO8pygqFao2aJ57
z/ranDRU0f4pdts/BvJkOtHluKf+YIA1fMgxkWfDpZTE9s2i2eNOtrvl7NrxqZO9FdGOLsOuzMOi
Qu2E0Ax9corbCp1zdsqy9TKizcelkT1Iz3hVugs0dyQmpW1r71hqOXnQevKWdJ24awj8OQjQvJES
83nqcifKyTm+meL3Om+to8Gp/DCYz0i8q/NjRX/5Ca5xkA6IVvtmKblzV3VrmUTSlr0WWcZntyEw
ydKh/GD7JmMB01A13seMafdZoV8PrlY/Lp54kppjh3Vu8XmQxx7rxfrTGSmG51wBDlxzeBPTYAIJ
Rev7c9py/ZT+sWP4UJ9JkBYOsndvK7bLNl8DfbYupAIwM6rui2rzeL5MNoSBBal81FAO7uqGmC+/
Bs7PuDrHuXv5eRKNxR52KPTyrj4vEMvktHWKTbgIcDIyPuAmDZHdY229ZsTe0uCQVz+9CLfnz9Tl
1Ifo+R/mZN3MZvm+ErCB47Ri5Tf2hiGCyocshiUDFLCnNHwIzgKf1uHhzeOraigO/bgAJxkYyjYe
AFaz99+cOC7pgyBSH4gExgRueTsdStKF8RsTzmG6neuG81Lp7GpTOnewA9m5kRTvpmmBjkI9eT06
qX9pVXNrY9I9C1f706iez1eiN1MpOgFCcfbdghOdfKLuaDIxhnaRHjMEDXF+m5C0c2T/9UI/w2tX
2e+NWzBUz221n6SeBOnkv2tTbiAUsso7z/nVWgMIFHiAh9VPrgYIEkbrgy2a5cKiV79gKEwuqwaB
zU5WdIgeZlp3XK4WHkjAhoSEUxPSCmi1GOy+eq9S2JY8bZw6UJN3hmXd1hpq+7LCwZg7F/ShRCV0
6fvcyiwAZ+EcMtd+kEy4TngUEAJOA9uARqNY0STfsSKSk7GmmCOUw8aVDw8/d0BrVejd+xdH6z9F
Mv6qUlD85tbrKyzn0UwfhpEloia+LajdbA2mxFt2DBiNi+nccfZTtFQLuffLzwQ19f1iwRYk+wR+
VEzg5py/mGlWn8vmKH3df5RWBghtGoCPj/F+7YyTmOPnNquhZNYjOX1b98pvEi1kEPuVr3yDVSra
E5iJ40uTdva1xCUXpAtdkwkNPN9QAyVm2zu9qhAnE+p3OLSHVWnJaXEqfEZktBKaN7xrINv3Y0U7
Q6/K10RjfOaMJICIjjQBV4JBKbJR7WvlHpqUjhvlHLoNG4lQ9qgJvkuSvudjrVdX7jJOZy1202MS
QpbYiLXlcPYl7TjdGveMO1gniUOJ5l7foypv3sBlLbG6TExoQnuGN4aE7aWAzCYzz79fpvJE3h8x
zWmVBksrD2za7nVGq+a+UtX1qnFsmNqWlbpLKdMdw7zvKmQexQJ31wQN5dckoypHv0/0xL7ygOcs
WzAEQQ8viFmpIldAZ21N6xvmqmvZV1qT/AaNQ42iNga5liWMXueoHf32jGbrI4Z2c+jt6cOCFLab
VZfvXc/l09s0JLXMw0Sim6EHZdvus0uXKh5oUT1pxnp+8jJPbZ5UcnfgD6syuQbC+YQfst6vFenM
SpG0XundAU8AJbOfPtL4+czGnuAt7umyM3455q1u1cVJlKAXyqHI6Dblvx3UwVdzw62Hu+e5qJd+
5ySTe98BSOUenPcdCbt8v7P7MD/TVYUQLalXXQdIXOV8M0vsrxhVdvuxr2rs7PNeY6F1DWu9du1y
CrUeHLT50WVcpcxc7sbBIBkz1W9iv39QK2mRcYZzzWv+tAz9Ait5G3KRnQj7ffBUK2k0JMSDFP3d
6jSHqcnGK0HE426l07FzevWWNBZJJZ2JIb57qYxGHpKYGaG13rM2XLE16KB/4FVnkK+irBiJKCZI
cl4fzcqfdqaLQnOp9QkS/og/F1oDWnSkbG23HEyigESMlJlMZYIBpEFKCClp2EG+mrL/ILxREjqB
WkuI/pGTKwZ9YfdhQTItkqdfXpW7NF7sG98bdUx9PqracfxVCKooxxFX4P0RWkNHb1StHb3Buh+x
S1+lmG5h1NQ3gLIINps/y6x77EZi2bP3FI4UYACi8lzHbYO46O/HlF1GQJqCDCoObqYduUifRe/x
rZSkxdE/oHDO3h2QfhzQNpqSEFu2BQksLZ+GbRTH4XJHs3PaVxaNSN/yAPH1/gs4i2VnFB6oq9Zu
oA+4lCOkiDAzm3ZuA6fNG21S9hLwGS4Y87UY3qoFmEY9QisHRvVseLjOemQ0g/PeD/ObRz7XXbY3
G3jRfjLgwh3UR9eKJco5UBONN/gncnSfy5kwWg3AOVXmFmUgrtZGT8HYShjYJoxQ3+/CVSd8kYYn
RJuWPoutRJj16t2NCS80ex0fW0z8XarmE2nm733NASfp0qPZzBAzlI4ocjYgVdK0IyGEgOixYA0k
XdFUkCeh6sFjcy6qTsD8kbcilOkEcC4zkmii0Tqy51akYsAZchojZEN8MEfRY36hjZWBXYrl8lSs
f9CKp/c93K8ZUTvPZ71HjMpaFLNRewiD0Nzq3MfIl7E0go6IYQDFAELAUfghdsDrPDWbQ1zpWKDd
5WEdgNBL64HjMECq9WJz/FOgSNtZJ80RrYDDuUWvD43Ib23lXXPOvy0M71KY6bMxJjN1IQ02zFKL
iQm8nmniGb7Nej5OL5WVPSQGY1sktDxFbU/DOU3uGJy+az10TBffpFOYGw7lILCUB24OFHm0WRVi
Zm5W/6VZ/VmurIQtNeGOc86LyqkTMqfEjSqZyqQT7Vv6G3jB8r1K27tpQ37UE2KDTstmJlXOn9ha
mrM627gP7slAfCty7qWOuDtSod27mMLc8XP0gq30onp2IAz3bVClPYUqE7Ndn+gqYMGOA8Yhl1qa
emDAtwf3mgdVR9w0qpPXfnbagzM9kWcvjqqlatDaGGwqW/ypJHwvrH+YGox22LrWi6b7Mippsx9b
YdxoDZSZBpgNkEYKbfIgw85JGngtV64AoVW68HMZNotD57SS7PIhDupC0UBdr+y41gGHKbA+fhpO
rj4cLE0LrbFiXCK0LyuJ/1iiGsNh1f2gL9yvpppNjMj54zIu4Zw8617yBpybkU/HVFCo+tuS4ldH
6vIa+mPrXxI31yNz7rsgq51ftGZWQGE5eHvraPk9veKyjeauNfmXpQg94HogifIjQeDsxv1YPhmJ
+dvtiMywO+O+dziDlFsh6+T65ymb+f16uM1bOrKyy44O02Q8FNNhnahu3Lx5KUzWUD7n9TAQU2AD
djvWwvfBCGfAWVGqFfX0ssYYf5l4v9Lj8m9lU/yZnWFjkLMZ9WJDzBA0FLEzeqTCDS560CwBU1Xm
t9ZcEosGS8FWvnwec5JTVDv9salxzq6rL3sghHQoHfrHKUMQRjSvRIDBtG4G2vBa+h076WFolmu3
wvkBBuFbG5FRrIdi5KTVk3u1ccOLkO4nsJ/YPtOskzfgsCIL6M8rx1SixPFCVPhBD361HurWGW9s
/DhVehCL/jmYOU44SQXlFrV1HqcvOvM1wcSBYXkURuzAsEa1YOxn7mRCKtMN49Ay/bMBCmG/Rieg
XC9iRInrvNYO+BT7K09M7z8Tbc2nB+VLOKBJq4EdoiJv6LpDkmdRjvP4BsQDBp4x0/e6M/0yCWPH
gvAKTbjcyXJJg8LtGkyC5KRLZd/jUYQPpEVqc2KLqS7DuRwOdjF+Yi/G1czKN2583YZGBA5cOOqI
dXemxwxCPvju3mEY3ZDUwfcLtyPNdWPHUtXKhKkTOmimuS2/PXXBRCcqQgTHpf3lNYkK19S4chWT
iKZsarRaybPYPIxbrDFmTDNQ3DB0gfJgBeishsdMATlC0g9QLxV3sra+EnrWBnJu05YQIbAns78F
rokHcmz5NMQJNsSP0B6JbahgfDRdTe+Gf+QZVITCLIhRqtmjci4OWZ7clnhoColMW9MtBRvSy3bS
aZ4tppNXpo52sxzyJ3aLO5XpKeM0IlQWU4tYsecIJR4nyT5hnDc7h1Hpl47jbY9P20v676pr+QZV
SSs9rc+5PSKemRj1IMOCUgfzGuxiyYDdOVJywCIu4Qx4VsfWCtCZmTAKLMEsMwGfqQZayUWK/3Lo
f2mqB5ip21wQ4grZuNxPYXZulCRPeVyVe9sfoQo69tmCgbsvbAoe8Jjs5MqUECPpq2AD3aDSkSoR
Vmd13u2rzsbRVhTHbsWXJ4nr6wpjG+OUiBV5A0ZiUU6PgEvk/Oak3RxlZfFQukDT1ziD0MUyIpCz
nQCJPhPIkB80wyrOQ/3Uqba+Rkbl9h+LbWgXDK6AEcbxCq98Ye/H7JSovnsG3L7rh1TixSdWKfbV
/agqdJgki40F6N/R5epwvm1OK1x6gr/o/lUUqx7r2mBo+20+HI6mOM+F9kukun1E6vmRrUnJpIDR
uikf3TTTIdfCfDGT5aQGRUJxzf9dQVFvzIuXIr1JJu+rnNKFk2UsD55b2x+k0ufHiZyRyK3fWpy5
bHE0drQUcIlfxwazUbFrRTci9Ele4rK5zavYAfVlBYDmzro2eQgfMqCwvW+eoKDjwu+CpIab7ht1
crTl+rwlaV1wFwgg3/0pnQYDmrWfhTl2upAd/KuYFJUpS9zEyZTeuYLd35NjXNbR1jRYhOldVgHn
GXtAXjgsIWJwL0YMZcXr6/P4rU9sG2ggH8uaZ4lcHIiChmlc2x0ymtZKvized6bqs6NrR4Md7JCP
rUEgZ2kiv+bnWEStRKI2nxp/YHQyoYE2+YrawZJ7teUSpt2v3M/PCewfKC5s0tgrh6R4FP3UQnaH
POi6w8nkrvDQZChghYHW081qnOzZcBDFlHiJqC+Dtfwa0hmmZY8u6pKQz3dc+/qmkO0RTs6XVdbf
s44FrOfEWzZruAWpBTZd6p1bnzzW4XBpp2pvyvqhLjJO6snWPY8/e8XjNObxFCbdQk+aCdLJv4db
ypQmrcdrw0jJr0p0RlECbb2+0V21oqIt3MUlocyU3nQgiBlpKsRIGxiTYK4JovpQEQ7BOQCPABut
4MJWWOvCpvb9wMIMGzSuO50yRIxH2UxVkPsf1jrF99IAPdbo/qkHsnxienVb61q95UiZ9JJpTfnY
3PdjCcy+I1vyqtdEAxo5pXysiYDUqcmSRt/kJOQ45kZyhy+LkHvTOzsaJI4x1c5IVa7tWESjtrwW
LW9Azdhq7QxvV6VcYiDgXwTtoKWHcQZqXg5wpuv5bkbn2PhSu5o3NKp0SXYsAbDCknWO+mroT4Yx
vnDC75KB+A/u9rgU3IA17fgYo3fkS9i9TRH3R78frEgvMyswdFPtM5sSkfVLBPwoE4674e9+/P69
rHSKBWKc4iRlK0pTK8pIbac5Vp8bqmVvmuVNMVK2wyTf12Kon5eJZpyCEITnlbUmLR6Zx2cXb0kn
Snq4xLp8bO3k/We1KAyH81NMfrg2pEfdxe+alO9d56rHpLQvmvBPhWrmu1Sig5s9QsedXLbBuKgF
6IC9JwrTYHaZMBxnFEQrK43KBClE59Z7XZQfqZV1nF7wKvKRP/zGK67SbjjaMLFvByUjraox1vrY
NQ+rwx35o9MoBjsJVm4d0uiJcDfdfq8vwBr0j9Hak/Ng0kVMGLi6kMVtmIMEl7/22foi/bo+Ubp9
QECVlPwC2FKMBhvHcEA/GghuRbilykjvAb679R73hUjdu2Upn7miDokrAydugz1az9+bDKBLFbdb
droAAICHOnLWug+7BTxzlRXZOf6/FtpaRtUorVsEaT07fm/v2JiKk+b8atgCb01SVIPZbu0bLUkJ
EGPd5oyzfAEg/c7JnHMAdN72c+Nd257gsSKv3QBnQeAR5wFJ1og79/KsV9aHZyWBlgGkEhWFT9eh
U5iSUYRV5zJMp45yaPEHt7kBrtly1rcORMlCypI2d+IGd1h6qHr3vl+4OYSstIBd9BAvfDi9lRD/
lXUhTYb1O/OeK7pycMQou+KO9p8Zmw3lDpXM4JBtogEzx0dAGTpXAHzB7UZFnuxTc0BluIAiG9iW
knoN+4PuVP1eKO/AdKK6Ja+Su7cCbRaD3dViJwR2+Kdq0Wl5U/oap+rBlePj0uvzjsn5e9Gld3kF
qDaHfLGDlkO/ZMhe2yZ/7S37vFQegYtGuk/HGQu3swTOksu9BOYSOSnz2WkBSpY/4UtqQWA633Pj
aLtpqK6AzDwnVvurteGvF+mrTheQDRTfepkwcHX4uB1xdKIGcLYkm7clsT7GxnqzWvd6bs3PvijO
a4M+nZArsiE6xh0ZwH2aLid9duw9K7m5qwrzsXFXey/L7jf7NLIQGMxoIPVDZcMxcQpKQ909x777
UJb2t3JTeP/2Ls1teUH8DAGOwWyBWITYXRFpjbqtXSpDetmiSI/su35IWtMprwYrMOmY7TTjNJXi
AT7GY0VUOlWd+9Uz9q5GZJbwXv2gyJER9IgsiIbZmQ6npwZx+S4xGVRahjy2aohMt635yqunRFhR
P7vfLbHNuuLPjuZM+ozRDFfw0nlCub91rtXkdAczTuZw7cpbWQJwtuzi02u6i29gNpDdWTf64aqb
2JRoQDH1KkD5N4SlCR51YAIHR71Bk3au+4pTaA9Las4RRjt+Mez1xtdDZFGHmdLGZBa3QxfcRtji
ibYsxlsNSc7O7xSsnDRBXLYckiINzMaYOcSR6mT4DzIFDosodQc6tw3LbKhQZZPmWK1HM+3bUFgo
U5omu7XwP4U/7nldW4GTt3BmGHQws2DcT+vrdrafJfmnMA5QJNimfk415kUFRrzW5CG1qW8APqXr
kh59IsqECL02Ow1FhQpEzBvDP4Rz5ASmQs0jgRGIsb1qRqz+Wk3jKqHFLRjng5ejGNGncg5dwXT0
etooBCWAe0uxipsd85+GllSRuHScGtLC46F4HRR1qm/QY+L1OACHfjzEEUk1SaDHqKGSpXubqLw6
xyV7SGKxSEYpWU5iSLIen3L1nD3wru9V8KhTxYhwiHnXTBrsjb+1I2YGCji9JJdWFvOfzJp0VmP/
knJg12TDGZrejjWvxJ8mtKHlqnq6ocRxTaNG22bqT0SVPihIjLusSkaeAE0P3ZT4MQxH7s049UsE
5Ak5yottCla6BEmD850q7aHFqoGkc6F/3Pb7ShV/QN5CyXmY+8plpFG8aZhyAa9g2TCT/iZxqLWI
ATH3yyXn2LXXVP1eiRnel/moOQFRaRAeh6hLV2Ov+5hyGzK+yW0o9D9EjnJw9zn2oHXA512OD+nq
/HHngb5DdRyFSxKo1/12yOie1KnhJE6XiiV1tlk5VkRFVgEVSToZNAiANw3zrrFE7TI9Y8x6JM3s
psJ8BhoXmVm/pNfKcSjDlupqrWojsnN1lw4k0iXlRJd469Ss6x1kbtKS6YqT0b70ZK6q2ybrb9TQ
3GQYsEKn5IgUcwwTa447VB5l2VxXMQeWkUvlLbUbrrW89ux1OM00I7NWcLS2GeW4FYuZ91YPKLNq
Oz9YBccug5YHcTFdyhijvs2k04HQlS0r/XQF+AuGGQGOS2N+5N2YnIYMx4OJIL/BIO8wBBNZRbSX
buRBYy8MAzuI+BaPTMWtXlTjV0fwXsl8C5JJenRTHVS8vVhBMehVYKxyOUmwxx4SOV+bNKwT600u
tDhMqfQWcmN4iJFro8KK4CrcoI/MjxqQDB5ickDTIX00qPKi7v8xdx5LkiNXun4V2uzRBuUQZnfu
IrTIjFSRomoDSwktHfrp5/OoJqeqyCEv7W5m0dUZmSEQgMP9+H9+kWMKkNUosey42KQmRTr6QReI
lfApooKnhu/QJMyedFCX1GLfM0k6HRMOC/XQvOR1/3qpHyratSV9u1qHtY0zOEgd3jHcvJm7tVrH
3ImKnU9quPPebOnBxe40fHis3VOf3sFHo5Sw6k9HI5bdlbhkCKL0zoj75lVGls9thSTQkpQnDZbT
S+nWiKrK+luBL75iguMUmbYnEjFvRYx9pWTbEsCSWsJNgbUgKPtNoh85v++e036Hff/Gtr5ZZoTE
2RPBbOQyvRku3nXM41dtkLxlZThvHHwKEr1euyF9m6qDV01feMdcck+45M5z5LklMm7nG5zW3ll5
uJaGksvr0oXGguqmTe3vRZ3s2nE++l29M73xEAYu6Si+uCWoa1fBC1c7eLnxO53qswIai19j03uP
LBYYHyqVLg2IC24lSEkrt0Got8epGSSDD1JjlW8LuwZaCQh44DSsva59NnG/qVxjFaTyQJrUBjIO
jeLke5/6d0NdPNVElzr6izScc6O6/6Et7y0fahR2Mth8mzmrAnxxNPzBUpaYZ9Na7sjDBM2Ht5E7
d4Nsrhvs4qgEaCVXwZuNY7Prxqs+Z+bsKMiqiVmEdW1lD80juSeEDdb6STNTzFxpgELVh49D6/dA
IjDsHbN7JPv3ttamF9l3Gyciak9WC8IvPkpbZ5vnvGqAhcPkY1DnxcqehsZqZV4HOflnNKZ0dNfU
89W4hxYdtcHrmLe7uCertnowah0Sfvs9ksZjHPpP1aRdFzNd28m6Iic43Xl+uMsl0gA2Luzo5akm
Z+iKs4UPPsmyWaZfVbqxLSwJT3A0v2pM99bWQBrB0s4NghwGH1UFKGCLpc2ub02aTYRV5QenyP76
I6V+8edjYL8SLw4yIs0pJ8INZsnCxI+8DgzIZ/kBE3YKLiPHAk+FBznlpzUjd2g8v11ZvvlsRqRm
2wXJV5GlKtPhA0p2/a0fI/gSscbmLNr5UDfu2RkvqN7Zpxs5hnEAgvTHNO/g0WsRMdwVYsCRwTX5
QeuxVOkp7JdNRCqv5dcrt2rbJZ5/CUyfzl82evlm4dXht8xr/tRpSwnc7dXzHVmfCoOsqZsIalm6
7GQ8Q+QsZ7LfkoiK33WUxPTChUk3LbvL7ZAGvAUPxsAXlyqBLdPld7zQEibTVtX2V8m8LgzfXKDc
mEA/Ry5XW2FgrtHB8dPiJsicmlxGItZx5yu5UKDmsZtCwGxZ+/uchyNUTBMheFn6p1YjCC0yxTEx
IU0Ybb6lZdx01u0YfuHFB9jZmgaREml1nW1L21rMbR9gD5S+uznMUcEXmL0eEzRZLiUO9iuzi57h
M2PESwLginBexByuvmZbnJLVhUFtDKF8iYnlWseiyipKagj4I3gMjeeaFKqdF8dbTCG2ekmkwiD9
aW1lxq1VfZqwTBGRzH4lESs5x7ibk03mTxv4X4R3buDNnCO4bVdt3kGsiXp9Y0KEnlsfpKQhEapv
3iKSZETlRsdChgdUct/SkGqlgoyGHFJfVRpimALhD2L5vVXalDwCVbVpjp+WMIKbxidri5SXNSm3
9Zme9WM3lNoaTgpCvDG4B7Bgm9WV71HafGG7+OYS0Vm0XbrVuTtJJWrIPvdUvhKc6l4iLpdt1N4h
BKSRZ9qffUIEOEBjWnL32aLahIR5nIr5xZHBvPb8+CVK0Q0QXrxKBf25eBbYXZo1Wpn4i714r7xb
grWREpJm5/5B2APNW8Sm+JbCFpDZSx0PDEqv6nfknnvXZcWqBoHhMAzmbd37/k5Gw7RCNpIsfXo2
xGeXw6a3jQ9GoLf6Ia4AOt/adCZAtg7mPEHx9COIjrgoLrWwZEHpMW9whTZiLinFCs+kBX1C5NrI
jSBAhIeJbs82QmnWAtP0Y+Kwr8q69dwby4lYhYOO+SuJROuIvsTW0ulT++2Yb2Hugk+E13npOCut
EadYGOYuir1PMtRwEJVRvMoBwG0OPjGMd0oBshz7lW664kb413Epg1NfmWDUyhKeclpEJSOP0uoo
LToWFnZQVEHZHfiMYPNmZOZ+SuxzRYOuGvriIUHweDfiKB0M1KpU5c4mkcmXWRUpdrUx3odRMB3q
iPPaPsEInFZVArc/F9lXBjoqJn3e6FhfiUVWMnDtslpXzfSOY+CbKT1nWZBMGeFTCj8L1i+JvVCA
JKzIzO+oiuuRK4C4sOrFK6GumzgW0wpOswevEwHerE/XTtwR9A5Ld5F78asVFt+zKrg3sU3d+1qh
sTFrkofGZ3YcW/PVcCnop5pEFd+esmXiRp9wts11TnyBoWNy1VH2dlLu+tlv6Ta2LY18Gllx2EQb
m9QjgagHfkpPcCgYMk5KxUi4AqK7urUKEiWYvGc8It22fpsEX0tLxcaAR7ZWVHvLua+G5qMMhgw4
mWI2BnFraH+QSh5Shy6TFFV/SXN5wK007fN23ZBaB0+7u+osWNf4P077lsIzHllhk6peWXpbbPXx
lVY4qHRJYTkZgEGJ8z5wlg2ySaZBGFtaIC09BGToadfBcpvxlQkjxV8/w5xN16XbduQpjfeR2KCG
ZKczryoswchxjJqti6EvKroyAXpHNjNIh3XGxqW97Qj9IR4TLKMit4inTlE0kPVkTNuop/8PHILi
b8is1ejqgFJwYWe1H4rJSd2M9TNMCNh71kYioNDn4iTC6t3Va2gY9rF1hmTdGbOPnrm5xuOWmwYB
yTC6GtPccI03aL4q5wyhq8c38MNH+nyLJImSRckFGcN6XxYKMMvdT08yzhTXsmVBB1FNW1in9akv
zXQR1wkwedi8Bl10QESXre2MzwH8pd7EomGtS387UjRV+GcS+UcuXdZqN1MHeYD86nWdE4IYC3nL
90SxKI5kKIIH405HOd6BFY3KY5MG6DolH0n3fbZdXr9y9PjLMaq94LS6lM4Ia2ayNuVAU8b2X1vw
NWWiv0zAq+oBFULY0YnTnfSz85xqVeR+scyGGQphfTulgm410WnrYRhv8M58JxOIZGAf912iBhkP
Qrc3TUIGaR95CxfykkuPdBkG06OWZfW1N9TxBrg3OzaDy9obDoeB1AqCi/qNHeKnPn9EYdkv9JIk
H3+S1DcivRrSCRZBPrPjCAwdaT1bQKNY2qoDH4QutgXFwMgHLd375GKS2I4Lc+DMW1HzvjlZfBQ/
zZfo3SMWrMYBJjL5YSFxWRYGwGNKDwo/YzAef7xvHGxN8aT17zqJUjecrfBQTGSnSCwBL0S1OAiG
h7os+gMEiJxZI66K8HpgBp0FneepQT8eYExnx2RdQy/+lqDB31gBvOkp++ihlS9TEFooHhEayq69
MwU8kgZ2T9sAeJhE6q6M3jz1oXc3awJhhQ0FOCg+4v6BVg3GhVjrtAB35ArC8upG31h4FJNyyt4s
Oe4z2iDalbTHb6b7AA/tGVQPy/nceNZshZo7ZM5ptuDKIFtQHMkLb9ueiI7Xx6PhYRYHsthgV0cT
D7ILHo1oFyaclvdaqdRDtSTrbQndoCIq0robsPamWymv+g7Qhf3LUoaaviilgCrDfZ+kX1Krd6Kh
7RwFMCmiMXzvaG66df4tN8LDTMUaDB8+oUfDwXDy69RpkJPW/d3ol1d1TKETa/FbnIz3SL6OqCWf
HE97TpHjYK0U6g4qgP6Y5mKjhca50ZrPVVUjLBrq+aNktVzKIxaLzUbLa9C/Ub6NbJXs9Cv0Zrmg
gxS+aQbgGOmEA6nBrtTOnf8tjuo312jfp7B510f9YBvR0rZGxoZRYt+GZ0BfMl/35laYyLQuXhk5
1LgZF1sawFxIp9QeU/xDC89YwCnbEvF57KOJNMQgfbcJAAy67hOfi3WaoKcwaXqF2SEc5rNpty+Y
oNLSoX9U2tXGM+18qSv5L3UEW7opmlZC3HriIwYMcvPqUTerdoEs4c4IXU6M/oadCHND1byMsbi3
gR7a2ZuxgpfeKjLQAEngwJMPqM52JybnPbKSYdHlJCa4DHtwopGghLG/J/NAMQVjsmZYWEKuNKoU
EmrLRGyLAPkv1j44YbQrswEuRvEWbwqH5YiaheioVdhQn4ewEvFZn57wjDjVSdzsLAdyH+EeEXtf
mOVDltzMemcfRTPcp5jGnkZJTroJ/yF2tX3fmB9500cbMVT00qySQn0YzUUtaGIJuEp5OK+skdHq
EZzKwoM+qfAe6qnId1EGWBW18sbE+ZxWSwVbeZbbi3iDJCAGQikeZOE5ewRcYH8NcRZpT0ShlmPJ
147tA5Fby11C6g8AU1uBYN8bASDmhYAzav6nUWv9lsZ0gCwL6gVaufU4FCHrFSCLanUkPV/RowFZ
GtLYFamP8rxA3h7rerQlKD3ydq1i8hdjzJMnN1uZ0Pw2vhfaxN3GbyZ43VImQcJkQqTJOAOh2CX8
7zGg8eGZ8f1URf2uKGdgSJ2I3D7R1j7Y1YqUS3dVI5K/TDVD5c07h2u56AQb/Zht05F60aSyi83N
ATd18qQb6W5c0tDIOxokY8Hb1CrAOmU/NNXvaZ9tvCR/DTQsR9qQSkIfZ20tgdUx+2fJ7ux42BsZ
/LaBrA+78Sfu8hRcJg1ZICM/WdfEzK3bwTpnNO0WHskBbEexPK20kZ4VMjfT7SzyLvHYRmPI7Cwf
AwsML6YbujZG+ziHUGf+uVDa/nsHB2UhBr3FcQm1wQTqV6nsoFkIeXSTDFYnwbi9MA/WUD5kLM+L
wQ2/E9ZFJeFekZfwkOdFtMqd+HMkOIzOJCpGEMLHJEtPwCYb9V+gMZtk83OlNc51M0DYDLGP7+Lg
Hshp30Tg5hDe173UFU4Zv3UNIW/QvzTUJ2zjWid01uAfhMnFW9uOe+7/WzgUYoF10qMxkLwp6XAv
cCuPtoSSDLyTWOLBkP4Lc5CLOdevSnbh2ujeQGwtpFbGb6fFhqUdDJbispFNtsvKooE3X7H/KbfE
r93llf5FCmG4ErAB/Dk/AXpT/xKysund7LlySkZGCdRPfGvkpMojJCJAdthHWXzXuOb3QSvxKoZ0
B4aJxxfUCwz9sNeC120Vbgkc73yllf1uCx1GT5KxP/vwlO8BWWCormRxDCoMcvvmX4i7lYHN798b
B1WYCPjOm8YljOMnAwFLL+pwRr6w7mznZJBnvWAb+Uo0GeIqGEwLEmaz5T8fgijy//5DcRPCwlrp
9ckb+c21wBUzOa6qhRJ293lTffY6osmpfmRWHwhYRYsFExf//vsmMAuAYZPsRYqWscjNzZgjMgAU
0DAhXtgkdNQij1eaIBZI5IdeJ3BL11dlY35qtSNXbpFc4+CEssFuAnaQ/RXV4gzGbt3EWbjOcJzf
tK413pfRvG1npmC9hkMYpm9hWm2FT4+Y6lhu3OkFzdQ3M6ebSFQjn+aahODM7Kj1tiU0rmxqrH/R
ugeNgYBoNMaVaIOnICNg0PPzq7B+xNTMXdSe9YCfIGIqf4ObFSnFfdTRwq/u6TX5JIpdpYV1V3vu
scOnbNk8w4+R64A8OogNgB6UIBED4iOhh4saBdk1aisqUuLGo1H7DhqQmBUNyhJsxAlu6tw6+gmW
IcAp/Rrx1407aCdFtcKqNd2X5iigkzju1SmYXf/Jaa5pKXToamS4kWWyy2ODHUxZfNMEquyi072j
Zj+PmWR/DXjpe6MKEOfE2xOeLlP7CoFUPjbN1T8fM3/nsewKTOtALwjHchzUib8NGX8qMYEc6pJl
Ahr9WNjXYZk+e+Rz0OGL2oVnIgaL3R6j/OkOLCfdUy0TU4IQb0pWiWNB6ghGBN2wdXKJviiT7Tc3
td57AjfmYbT3Dh3kZaTN2XKax7VeReW/8NFSh/jLrYZpjmn6JkZSJv0l77ev0POXKgblXgu1TdFh
MtZ2fRwqyiME2g9Cq3HviMoffkv/Vl7c/1v80f9kyf+Lb/8/tvb/X5iRJPCI+Jtl7+q1ff3LZ9Hi
bnd6zT//8z+WE/ij/DkrTj3/h2e/Zf9BKYpYApEe5aap5sQflv2W+YcJLg8y6vB/+n/4TECTbaP/
/A9L/OFiTIbEB4sy3P4s1l35Z0qc/YdwLANTbYPpzsI/899x7Mdf9FfXFdcUukN1x/s4vuWqZevX
JbyPI70vQqRKgNFOc9Zbo1/OgJwYIHpn3G3WgTM8FkFyExPTHlUNm3dFFPGDnNmdfKBRmi9Fgg88
FsIY4XbaySzTt2BI3mg+90AQFipI1PDiDaYEVeB08gBJm8JfBHr9YCagV8LceUl7O2gNYK4tsQuq
XMialbzJNQQbOlz+gqNyzcZbCZg59Lixv5RA3X6pH+FJjOTmDnSBsYrG1DGomqU26kA/opcrSNRU
JmoPkOY0/cyCD3Hy9ODTEWp0HHYItukXeBLpbCP9M15AyNBMR1vXbIgW3jqhgYNKlo+NCEMTdf8t
YXOG/dQhtmu2x8mb2fKWgT75S8NwkzVBLluQFnRdmAIuqrC/iz0IRroZc47spuBEzfeXQ5sGNqV6
YOaLmIaTeiuJS8wqYccUROC3qEv6pVED/9f2tJmsic3A8JW4RJhjfHH5Yrhy+cs+1J7dHppV32FQ
7bvD0ck8oBfXftCleSAJBXIwllKBTrK58DiLUiNswIYlCPXuphZZu6zZh6yEEX6KEXjpcvxeM0Db
IEZabWMu50V3kD9WLg0DSKw0Ytu7wYx3Y8Alq0dccnVyHkb2hQvjBTOPcKOjr9t17ovDmdQSYiFa
TCN6NpOJno4bAZ+y2vR1QeHb4Vzfc849pdkQBSx8E5oBbzlWFS5Lob3tgjAjVwpslzOCIsrw7oka
XPeYYq0bkYFWTSe3Nqki1ZXQaw7Q9SZyVuFi0OaEHBBCSQaX2qRUZpSE1nnCgh+zSPcoG4T8fdbs
G23UthJzpIWYyvvM6IutiRyRYuF+zq2tlnDslWvTlPb97yFwcu+JYqvVBTLxgeRBz4hUQy7ZXcYy
FjgnPAapFgDRMHtk9NaFGn1IDCCdfdLUWHmac/L0fWaTO86WwERWB03agG5zuQnaQD+GY8Y+qrIW
o0kL1HW4Ba2GRqOtHRuDY0l9ceciiyoCKFRZJU0S94qNDrUKB3flRIlVDYXNd5jYoKoGdYvxNODg
lSMEUfdqDZkL9/BbrQJE4XHsUgM4/XxldN02mhhgc8JFCHLtjIHRWxoj82yHY5A7+yIJzuyIzwCW
D+FgH8bB3c+SA9RhXyJEjeGrwbMxHMru2EBcrPclppLIAGLSjpBOMYkE+4zELjjdPNbSN312zrQY
YlxyFoiKIL9mXb/u2mbP7n1YoZdH3s7hAF+cuvksXXqMUerHy0Ldua3Y4ryoq9anXCAEwgR60Wf+
2dOh4sPVgLlWMBsQmkOkO04I3NalLy34iuPJkfi2wLjH5ZVxavrJVyNMXIDqDBMiwtTzfLwxsDlY
XWYjaZF433dnSQLyMi31z7yN7g16ErySmTJHiL+SNmO2aNeD+a0NuY2DGmMz+JgL16ICc4f6GNEK
Rc1xih3mVIipn5pwX3L19UFrYna1KFNAOwqn9ZcyDZ+LsMDcnHmlS7lf1eCxXB7JhltFXbsyDNgp
jPgTpCXy/Ni/70mQwCdAex4M8SKsjJxqNCKHCaSIDA+qMDHjXspGxG1xPNCM/Glk2y391kSr3xaA
K/LZ6qxopU3EkvlwLZ2wS1YDC9oa7+QF9Tcmq01wZcmXsoax46HJhYPtH5pRWEcCddVw91ri1x1g
Vo2ElwVeEhBZU38baxPgOqnCJk4doNJ0+NV0zV3VL+W0iAvTAk47x45hIl4cG0yP62PjRm9h2LMQ
eZyDsTmPvfOc5Zto5OtIkgQQVBHdTJCyWYePZmJvuUY+ZDL+nMTOaeqSj4pyrnPtW6vrMPHgI6tw
rrY97BiQDvuAH+dGb7wjEEK1U8sCahOkHBXtDg99AVIL+OZZ8vZjUlc3Nc14etKU77wXKjqOS82K
zCknUz6Ntn1SkwEdJDVTcmSXQ6ePZyWQBaxcNVczzEyakCuva8bDoPXvoJ5Mdh423SqBKc1JcyFM
M7JQmIJ+EgeTPtSuAx0xIN6G4c4u12IkMNh97lkU79J0X/GEWA+JYvarqUDV5ywHsLv8MyLuM7hB
ukiT8jQ0LN6kG75Rh6OmJ2JAeMmbesrQR2+XW8sOBnJHyBuPI1hyt+rJieRjbbXMFb2zl6E4WwMi
DRrZMNYYjRY5JgtR8ytHjdnZ4qFWfBJcwEjq3fPlfbuOfWKaZw9IpvRSvzfU1G1A5V1O6qCylDs4
BX6vE0G6vSBSXjgnZzDe66laX3BddZhuzgiZk9uUC1yM+TG3nG9On0uYNcHZ161TI6fzRPtZPVl9
feiOJ5KMzkbq7h1DXsmoWfVqWbscFG4qSroDHuSZy8DoHtTXpa3NJdX5ckKjIwPuq+GKigD20SHI
e5F5LGiXA4K4thZKiQIpAJqihJvOdxxK/vHg2QcZhBRMiXA/YE2IZhNHrOnZSPlwS/3TpgONOOcB
TR40Mmt6J8+LvjsshNB7jYK52NZhCZWRVBD1dcm19LesfFd5swo78xX2rb8s3ImENUM/VwntfrIP
Leg95iMU59eMiLuFm3KCrQTAhn2hNebry2VSJ0Tz2nYBcYGgbEawrulUPupuS9sDwShQmLn9qEPQ
QgzOqimDD2TKBAb7hD/m0L7s2MJguXyxc14NsZM6KMEoyRluLxevawjrwzljVTUcxeVcQ+xRAh/U
K1yaiQp5retIxGZ8VfOepQjP9WAROy06C45lnlVppdtvPowzdYUCpCb4VYAgq+Oo4rxdoJxZU1hz
K6nv3evVYfYb4FBjJwo7XLeWOkFVcTM61o/njRm/AX0i/yXmIuVeeTXhj0ilyXtrnfmk43rmxcGR
PF620Tab/hBlfsXRpRFPuXy1yzfO4ZDRz+gPcQHZ9XIp7Dj8cOf++nJzW2pg15BMy3H4qGiJItyk
CE2+HHV9R2EUW1fdMD9+mogYMjsdJw7QZDHialOF18y8N5f3StVnSa2Qq8slraV8siN/d/keXpSc
ify8uSzmsRucjaajwUl5Ug9ufrkLpDYQYFSN5AIpm3PB2WvU3ASiSFFhBNhclQ++DnzXaV+XD7Sl
f+UJ93a+3KIO1p0IxBU1/20anTXER8JR5U2q+59p071YYOlLr7ewFiQRPZccbJ52FEHNey9iubzM
DpdRH5oEVWfeZig5FT39KhB4Nta8gIIZgUXS7bVJvFk2adWXA7k88XLSXXWKqkhY66w7lXa9uKz8
jE8qt6l6CU2x7dJq3rQRPT8w5q2GVN9x+3DrqEIKXfaJDjlXoc1pTj97Or9Uc6ia9qpKO+p2jC1Y
wepLlyiBfEptTJaUZZYLjT7Qsp7aa3AjdnHxghiv4JCqxmJKzBEhmHSZnLjVdh2x2nODs00M2aVF
VrInsAY9C9owS7nRyXxuDpE97XodMNrzqu3lrg38jK1H3BxC3B1T+keLeGp77G2gO5nTCWyN2XhW
I1SN3Mu2zJlJZYS+ebmxEp9bLBzoepYlSCDpkSsj0/0fV8Go+nPY5Rt1O0u1D0I0AItSH2CqdftY
4NOH6xqvz+8vf77cr3NQPORecas7EzzRcm/nKI61yj3DSD6pKTKCs2Q0R/XjrFaBMucils5tIvu3
oGa2m9T+Lu9pcTFzGUn27Jftrs8zsrEFUmHGsof5ZWama62m9xUHH0bEwLTHkMKTV+CGrSo/tbpM
aoXF2AemE4fNeFlhLUI+1PJyD19mA7JjZ8yqIWBA3wxmEzmkMp5LIfrDJxxwncGwcSVhcGQNPvrs
aenlWVi3DMlA5i2bhRqLIXoWSbSiteftKqiDsUkLhWbuGtkyMd1h8ApxlTlpQIuRYaNQZ6Vcpbr4
mn3vAJ1widjL41X803S3hC76q78WuuorQQR6DIrMXKQWr0sCNSV0Bp/ExcC8StXFxD/SIlZXs4Ge
usQM6phh/iUiduidf+oipBXs0RpYuuQYu2eXulC0JTQHfkhE/Kb+T4+pX+LTVtQewmGYCItgcvcC
ZmFneCdncvaX4Y11I3tvoYxzDKqpa9cOHi+3StBxa/Re+qT5mIUk0Vugig71zkRAvakLgw0Wx6oK
+7Rgq8GtRWkNnNgYRyh1O8Qe1UIL7du/3WSZfCrH4hV6wLbM6FtTEqCJ8pVn7tHiUPHPxduxp9of
8O9fmooM4I0YpSAdCSpq/suuFDOXvarR2LJkix45o7p/K9P4GOI9FLg3/eiZAvtJ072nIX57WcDV
UzTIuihjRXpIAvYcCtUY0OYuBv9O9TKzmQ4DWwc1E9RwQRAGQR6GJriYx2ckRJfPvHzBHy8FLgGF
zrg9aZbaDySvn9RRmSNt6TyyN4aLR3ik9lYVRusAKHgFiwSS+B3qbrAUnsuajBbSc/f01+HxDTyt
oF+2wHxwESU0O4SqM1ThOX6D9/z98v74hS0nlx5WsMSjCiy55lT92E9E5m6K3XCtY6uy0aIRQcDW
a/rnUo3XaGBWa2qPKtnYtdPc7M2BFr5FmynibnaUUx6IEUp7FJ3loe3Zajaq2wk9G+GK2mXTFHoU
9Y2hCgV1pufUilf4dN/Pat297E5KwFQqWOlDb2ZVvGyApTUpLtfdpU52JJM6ckaStag4Y02BqFdV
xc678LmM6j/sH1xAJtjEP3a/9TTtaJQuE58bBrMZjlOjpx4BVYRYuixjdQ9NKRTbIpmOohhvhIsM
vx9C5IU6pxLvJQxEqJzYdBfVfd1STSecWc+rT+4YkcjANWisBtfHlohq56Q2brmjas8KSOayuVeg
SO3HZGNVH7PLAncZ+Bfg5LJ1+wlQvP0B7P7lp6DIX+FeUDpHUBnooIW67QEZqkbcT52VAZ83e4ww
dGhK47q37S9cMelF0kt7TwnCEChGLx/4byG9/xie/QXB/f8Dg/8XIr2GR7Puf4Z6T5/DX75/vmav
xcfPeO/lVX+GtAJjEMUKaOuokCmdlKW/Ir6GIwi3Z6On28JD563s5P9EfDVwYssDWOLSerrteC6v
+hPy1YT+h287Ogk3bF5RffC6//t/uAzhZ/nn0JG/Pf55KBmXCMmfegdAJODHgm4tty/ItPFbjko3
mbo5OJl4g0+JhrCTGjRq51oHspDYBoZHiP3DDer55OyV9MO6ZHC3tXroitLYJyLDewhd+BkX5fje
QTlw+ePln1y0H30j9Ksfz0+NeR3onr++PGz0MrtyEubR/35B67/2oWPeX34DG89hidDiQ+HEYiMt
6PE2kNZNVIhwnzj9R4GX8VXQyuuL0VaVtel9FPTFrisLc2dmdXfnpijm+3yUH6ikelR5Hw1m+SDT
0Z9PnZPe3On63hc5JJTYds8RnZ1N2BXwIS8Pu7Ddu7XbLi8PR7/Pr0PT/oCM5p2FD9bYhALrirnO
j7BWsCDr1Y+Xx90U/fJL0SobhkDsL3/QUC0Dvoocg+iaYFxhRNNVjQESTrTqx8s/zAHTlWfmHGEJ
N/i3pyTRmJUrIn2XRYcO0cy3cQJFKWgyuUUuk+5Gyy2fiJe/IueaPWutFUvNaFiMcLe9Dlw5Ly9/
sKNkl3Rj8+wF47gNKyyJQ7ecnrrUP1yeQARbjfO/9pRVdnaTeGwB+7nly1Va+JD3dXIsvSGFJNzl
itT91z/HDVndxF50hMVe24nsPmWNpqFwBnmG/orFrBUS7Rt35rXh22KF+xq2LRhWhHDcTj/dm/9g
1vwtkNjzTQJeQHLhC2MRxpj/baTPee8PmHj33x3kzaiTSBHuQp2ubG7vEpytAb2iCFXR8J52idx6
RRNdjzFLdFKPWGkZEsthPSpuGVEDFt43Ifv4lYMF0y6fa4AeOJSHJIUqFpfmtdkN1p2Nh+N5xhYo
6Wgymw3hmo3rhOgvshZupD9BzyyteE1QlLwzxjFe21NaXA+E/+HMNjRQ6rwaAeqkm8jCy+dsqjyc
LNohvbHQdWB/u/FkWH+3RFeQ/D21pyqNw2OZpT9afb9MGz9PE6rHVP33LMG5Q0Zi6Raqc7zK6Ob/
ZoNOiHJIh2AasQYqrFMp9YdG98xHmNfPdG28bcymgsrYnl4sHTZqqs/+hnhOE/vbTDzEkeiuFEoz
GKN4EBK7gEhiNyK9CcvSym7vrA6rb2zvwuvLP1HmmVe9lbFgR8Z9KBK8uGMCZ4BEwOoEc8R2jFPt
3BvmM/yKdNPPwlyHRgG17F+Mml9pDJ5PAo7DFE30Gplm9OV+GzVDytLv2maORLZIqd2IVQs7tkn5
ZKOm7PQXO3DdTZnm1i6MdRgESffgQaBO+uwl1hMblGC8C1OdwOOomqHo2dPtlMd//tPgxRpX+e1o
psiih5gb2M++4VQWPuMd6sMN98Q1GbHTwVFs62qa7+smKfdZHTyMVV+ePK1uVs1UoDDIUULVQfOq
fpj/+kOJK6PEK/qKQxAPiZ/Uq9CM0bHr2vigz/g0rv75CWMd+7tTRpiix8LGkkcT0XV+q0+aqYsq
GwLSqxORnzZIcabDYGx6oy/hnPEwHol6pjxGvxbRaYNeli093NqXLrS4HW2q7K5MnpFvyzsyME8d
Xawr/iLv/var1ph7XCJwpIrGON9lXtPQ43IMfVOc7S4xH0Ld+ErZWV1BlxAPraYHGysOvny7YcDm
BHvroUNiaVanmOLYzd3g6uWOYV6vMrhcWPp8UYd96ytrfrbSoMJiUUw3URPM2yFqFg1JINu2aa2n
vmoOflrHqKaDZgmXjHuwsthYydlwMK4P7GujuYsQlLwHFfgI3gTdaapS4wqf1Hk12k5zpdds+3VD
WxiAWk/w1DX4WcGAq1IYfTMTEwvE2bWuYvCAx84s11PYRd9Y7apdFhhXBszUtS6whMvTPrprHI0W
RKRVD/5YXgEbZwfX0W5MrAvdVdNr2rbujO9uRIhGOQafPRK2xnHH16yr62XaZcZNiiU7qLG5xSml
Oni5311jlNmtxy4Izm2Fq44oYu0+9ZWHjyc2ela6X27s/vjhb79RP5QLWx/EBxHU30kUDx4N2MUI
XfUZMK+bD0jDkpEVDDcL219h60legjJx6NwcdK719iUUtisEGk8JXd4M7DVzkdRO3rowpxfXNOqj
H7vNXZDS5XVjAruq4L8IO6/tSLEti34RY+DNqxTeKZzsCyOV5gAH7+Hre0LUrequfrgvMYCQlCkF
Zp+915pL5VaR2rLEZkxyhZ/HEMPIT1wNIe6AMU3PpVGn97ifWgN65G66IkjvBPS5kITyV4tstAOf
aUHYQlEw8fzPlooXbqOG9cWzuuRgBqOx78dxW/VN9cK5Ub10WcCiVBTmOmvzVZK5YF17u71y8uzw
k+Q4mLt2b4A24iznT21Grb0vR+4ibSW7rSHK4aM130BqvfRBgBuG+38yQfGyXSv8XV8pDfHLdrwn
Sm3c56MbwbcyrDMmj3DhVr547/2piLBr627bwqpWbm3gkaDltAa94e8Dh5d5y2w9siD94H3ek06Y
b5TWMCYa4yoTccMU3R33AA2SFaIZybh6xKeP/kRZpF10jvUxuqMkLPaswnCJOZV2q7LkqzUxf9Kd
CLCQ0U7+e6sag7+OmRYa8rqz3hpKX+DHfrzrRzu8Db73MwdA+xak2Atzp9HuduVo9wKPgxK66smc
9mxkTHjfXWM7f4UEEYC8sXMoJ9oXlckjtHUonz5hIjZIql7Xl43RQHcpJgg6qt2Xrirakx+JVrmV
ZlcdTH0UTFLpAh3SsltYjIeO2O1yCe6p2wx2VxwC1YURYqXDmdJigOWGM0zOu4hqMVojGYc5ZqNT
LvUDsQjGuxH+KMY8e+uSAHL8qLQLmQ5EINp59dlg8XXM4pQU+vBlxirt1qgJ9zmu4ft0fND81ePD
60orOIa2qC5tDnaiUkoHex5QBpcHkr0eGt3ahOBxloXfdRNhAisLwSEr2ScVKNOq2EMrebciiTKJ
IvgZE1F8tWSKjY+HNIZQWJhSaLs+SvyXlhESPehnblN/gLvKrxnL34WxvUlMHe5qq0awyKWXr5N2
YHpWeMY7+EBW16AUDvNuiR90IKeU3mSOFd4iZ6C0feMMcMhaCVVvD14Qe9uoqNwNHVr9OGZA7wMp
42sLkfVZg1y7ztOQ1hzB6mfTDnHPNRq4paRIzy7l6CIKhLU2NTfjUm3JXKrD8N57OlEl4l1JcG/t
ZWhaZ06k/GQr+Y+5RKnBej8jy1X2kLGjFTnyxW4gVGMrE93YpEnqQH3E5v2kSq8/JkUf3KKi3jdE
lO5iiyPABp6ZdVR7M9XNN4YDhIAOxWdC9vXGz3Ox6jPU0czl/U2oxVwtqa0Oz7meLQaSSjaYPYor
3AMGV9PyI64JOUjeuPDFrRe6vyrx+63VqNI/+2orTGP40tGUrIqkd9ZD/luRrrk26P2uReoar3AV
b0yE458lQS1ELkBMK3XbpIfortvITc6i6Y/EdOvgcfrkzOyBGDBTr5EjA6EnICL5qaCXKcOIKzGj
TmWWfjT7KrvE0MmqlQmBl2LOAvZp+tTu0iFKK2ceQwRcCeCjG8vhrGefMjdSNO/ViHhfNjeFCMWV
OxRH1Wt6JA7eX3XcXMzhJMGV4bTqduxAaGSWdYr6LLnXAaNjekjOWvfU5K6J5ItTG4iUaYIVd1rj
HXgRY++qCQ4BbZn30HyW2hmxR/DtDrm9QG9JwAP8t0sc9hO1wG3O8JOpKHXnzU298FXUobnWesTy
lWWHdz0pf9ahTH6qHbIc1AB6a+sM7kNWkCFW0X92u2kX1yscoqQWFzcyfje1obyO2MqWTpyzTjB7
bVs7WCCOdahFQK5GbY/4JxITckN77NsVlseU04CJCsPVOHaatR9X49IOXOUt00pyhYFvb8siF+9m
af52DIXyOoz1QzWhEIbC34+Y6hEe4dqO/dHfzy8ED/j7buyQHpZa+dQYvgKRj392kZsqzA7HN07J
CPzaK5JgySOWADKAjZfK1j4jBwv0F92KUu46t3Qwogcw3rORPKNMddZ2brr3LIg/8GonP6e2s82I
/o7nCtMS8ktp+9z9neQupxdvAnj1iXrJCay7RCORMa78EkmtMrEcra09CWSCrGy/mvazDxXr5OqZ
shjxUHpWbP+0JsNeasfFjTC6HN0T+E0r7IcbZNRpIsOXQGjfZc2QfKg+QXCp7XzhZ8Ps1uU86vVB
u1aQt/b/2o2bmlG6bRbfrZJcWTv053i6bRMVdUrD1NnPh+aXzIh+2FF99c1I3xRhZLy2XRQvlLGk
iUAXewkaqSBig2S+oeuHgyaUFqtv8yldhUQUfNTLfELEl92Iq9sC+OVHFlrihMywph3Td/6g18S2
sS8B/lrV5dChnfOdk8EQ5uBXQCNM9+xl4YbQFX4lNBLmcTLHNH06nTlR2pzwld+quB2+ItPG2W4M
Ns9zvV/k+tiR5uQX+SePI5G3+tKTMYuqAgmysISzGUs/hu8QJk+lGyfMoUOoCfOPAvzmp3wWVYt2
bewybl2UQQ1phWa6pP/jb4TX9nvQkgq0KH5A6hKr60YdvXSc+MC/fiE9f2wM/zkyv+UONGpa/rHa
adSd0SNghpYfbwdj3DusU6964KXXwg2Pfm0a745V/5h/hcxi5GK2SL6Q7QVoANr+JUoR65WGepBa
wVTbr0baI71+71OrWCqKI19KUBHYTbzhq3Z6gGRhInZI2v6QeZHhDSaV56JNt9QGCoENU+jNTNoL
gdqkMmi9uLEkasFmNfYvt3/H5wkFgkic9dA7t5wshKNtNAFk5njbg9h7EoHmnKN0ygyftnq1UyB+
iuf5wTEm0bhLGe495YU/MLUZWwhgLsOMv19q1uvPRQLervKb1VCb7Xut5Hsv9vN9ZCZyneDhd0Xu
fqLlrSA2YqN+VASqA7EDy/vCG1v/MyWI4KnVGtZvjo1BxcP7jCUFGXskpQKlMQXGpYCEuwjGm4HV
FefH6UQXW36TRUnSA26YU9o4vx8nEaEUG8d0uAskZrOYr4MiVlNoDF6D/1GeupZhnKnriraJ+wTI
xlxlNhlcuLkt54aYpCF05J8x1liussC5V8au6HKD+yaYRy5bzomxjjHVstKPp8cEtEh74RktZAv8
PAshHYRjApFXVOTqWQQZxFQ5LXEFo9PMN4OXvgUlE+TWJVN7uVcM8hLVUA2+zXapTt0uv5bnImWI
IuzU/lXZQMf97JcdIeeJ83wd9wrOWCuVL66P50+O3fAVG1Bg/Q6SYNQRifW4ggaX+U08yu+ZThmq
FTlDEdleoqKDtrCtUt1aCCI32nebhwMrKgwdMf7n9cDT5TgiW3iaFydzRTa00WG65veOdH4REtEg
iOO31zIP+aIk3LCZP0rN6A9OC+WysT0Qz64KxCbMAAc67X0mxVrOQAADo8ndaNj9U1PAuQzjeuoM
kJykIb2F/q/pK7+Em+AVof0SQNvfQkCK14WGAv3xGZiYVp9Gt/eOOlN2Gg/d+JnZ4bZJpnQeU2k3
DeZ3JKyu2FOgDh9xuOpYB2L2MN8KUy3RXVoV9OYouKdZA40BZYxIyPWYrwMr1ZDTjfFFLV8Vx6yO
wneDU/5LDw0W2X59dBifXEtLOocuVS6NGtfX+RBhMbcoCrWEv1Na35JRSzgnVR2ioKecq6rVS8IN
pwhyYfxpVNQEifS6gdiP0a+3WVGW+9HP7FVgqeVJWMCK8NKWpywhaieSoGMV1+ejClfAAFBvzQuk
x2lsSfLYzEwxcI5Ia19YDqWfOsC4gtNFfaZZi3AIMiZ0xVWastlqTkl043QI63e2ZKE/rGTUipUb
IJQbycLjMeC7Szvy1A8HJMFAS2FoNQRpwCoLhFq7+cTCgN7g/dXeoFWiteXkOfoDcQ9jZu9F4uWf
vsZJh3tfP0pRJ5cC0BpeKFZBmoaPZIytcCWmdYJGYKqpOBnDcoOrdsoV18WQ/CQT9mzlYjg/3jR6
pV7Lot9CO8kv82XOZ/bYG/yuPnpe/ktrnS0Gx+gHgw35LFqvvIbmZA1NvHqftgWmE/Wjc1Wxz1U0
lI1fGO8wpDEEq3xigTMGZy0PLyjnqnUVi/FJH3TrVChhp9ycWkOj4kA117kNaspIP3TelIadb8ib
xf2mPm7I4DYqLfV++pIRPbIvgTG7xUA8gCNGD9GvQsWHcPz4BPl2HwYkBbTJozDrhw8yfo4wuYrX
ytcRB2iZ/9uJFlqtF7/VCEkWDdj8bg9msko9PHFM5rtDmHG2ySgclkQMoXMtpy0IeQdNx9dr1E25
Ao4u7kZFBHJahcqvWGzJSfN/qy3K2mpoxlfVihHJjzq0rNg8+iTrbPWkHjda7okXYCIWkhHNfNWK
AAxbFWBQyrNgOxDu1vg/x6aiE+3oxgv24mHXJgJE0gTTjij94ZF2i6au7W3MubvR67Bb5FPFYkIs
xhX55BTg7RtC3LJnyTNqGls/FrSPD7+PXPNsFaq1dasKeWPnJXd39NuLleQwAkGEmEbMTDfS9ghc
4zUNtP5s60QQWlpXvHFCA4gHKPtTrcc1gEu8p6kgOyYKht9lan3JIOs/0GqgaXTM+hqU3De0xkuP
OqD8bS+FsiHykzMqSKq1NHogx9P9tyB1B8lkmr5kTd6/JNMb0fRG0CBVURU3fUk1v3txYJz97zem
74Cp/td3bEqrop3XARUzIeF8xTY4gzhSmkPMnfBkCopGR/j6N4ELOkvLn/Af6mcN+tKLZnXZ3pCx
ylyA36DnVggYR/uJvw1Ao4uj09BvZiKUFZx3Gn5ZaZ5iFRaEXkX2Z6YPzMEstIxBeIuYm7yDgwUX
mnrRMbOFvU/qxl0mZmi9DoDt6KG8Upt05T4Np+U9wodUd3aKiJQ3JQvLdYYBgvYoX6bxmRv0jb77
UIWXpJjZpYwB1Pq9dWjVVO58Izw3sWGe/Dg0T1bSFEfLgTwQtK1Vr7kndXvZ4M/1EsJVBDroFRAj
SKVI+p74DYNX2mq4FMIR2BrrgG2JbngbqWVx8kyHjo4LUjAV6q4KhudIUN3nXjFusRvr9zJSL2Xr
jj9yfvpz5TlIrpJAP8V2gKO1C8k1J1uNpM12p8CP3NikUdfbMpZyCYCQi55zZSfsArNSadCB6oiU
BP2YnSJFlQt3gKYQ+lB5wKuiM0Dn+SuDxrtLpR8cOogdKvblq4HndTr/i/HQs9S4my2L3oAlvU05
w0iE/545fhh2l+yjXNKn1/u7yCv/O/DGx0bExlweV3Vuv2rac+3G1W8lqEowfnF5t0IlXjVkK2ij
ekgdU7C85mXsU3vzKHLhXMSMegjmDEPbpCerlp+9XJqyVj4p/MKNnfWwsaZdnt7LynKSN4mha1fW
aU9YNscjDcM5ZTiCWAOxga6Up75l0tEJR/3UgHQCmeqsA03q8B7mDa2UXPv0mfMsdH/cMUci/nj6
M5QsCpbKtFtIClDX5JkQ6pKZlSy2etB1B6YAjotHHdd0VPYoy402Pc9fEg3mZfT6/DNrCgegFXoe
MPnGifK9ubVpftBG1/1QYrVYY0tQV/Mun+Gkc0+uxDTbL5rWgZefvsw1unxptUW87ljtJI5ULmrd
jsec66xMLP8yHyK0lBwM4XlPel/7l/mNOs5UHg8FrNZSLGlugXX1pHMpA0TMRe6VhKVwbH6D1DZa
xNI6znvIp0cecp+O2WjbRvMBK7A4vigIAk8TNQib/tQbLnWYiPPg41E+P87LThPGErBZvxKdZp6G
RGd5EGYsroQT2ZDoeMI6o/iQ0r+MfkKuk8lCFoW6rO6dqdCZiMvynqmALqVBWpcz+PTb/YHxIUOp
aj3CiRlTXbfXcVV8Eezx+Fzmv/z8GbhGAldnZP0z3DKbnhm3QpZ7xbnNiXRI4/qnmg0BfymjsuQR
ZesVRTiAszxiQTROmbbzfjSgB6tgdv5zCK0ZITKMuVYZWvAb+vGwMJK7mF5SC4ELybriwNRFYV1o
+zu3KH/lnRX9mDbQsDw2hPmHMyH+Vb95uaH+dixQG26Ajjon4gjGIEgJTt5X8ilvc9kxGuni8WDW
RJss3dz5MQ6DgJJS5gmJBu1XJ6x0p0rkXVoafEjdb+RzYdvhirCsnsmIEl1pqv5w64rT8knzy/we
aemTVEyGtlVm7eatDoz6rlPMV9b6xfPopBZ4WKfZVp0PNGEaeqWpNi7SANSTNDQ0hV2cvMrBT+Gg
VN1iXoEORFBAD7Gr3bxrdUSk+cSNCO+PwEU0b4T/2VAgdykR6UMp9fYBrLi8Kmb3abWtus89K7rG
iWcji/2a32o1gaEjd/dimh2jdd3pWVAeHqNcOyKVoG7QgsXTeNmrRLotBHUEIgTvBXYBMjqt2eWh
RXzGdGiQWX4IJ8A96L6NnhMt1gLTuToqXJDGrccffd5BFhG+fda6vj3ExE1QboTlH6nsNU2Jb5OV
lCveeAUOarwDKNM2TMwyACX1bpwWUlOrqVBq4zN1RhrKilNue70zjriRh6eaRBB/rK4II6ur6INm
IyeDyrzbAluab/JKzMq7EXZ8QiG1aie6P/8NUhuVDCYoZOh6LwaiS0hq9S5RWjSrtir7g9/aQLqZ
CmyE2icvEAsgSORu9IoF59D4ygdNXpFcRo2Uil6jP0X1QlAsCwNpLoES2BVBuvLC6BOFRdDvSiAW
2qpuFWPVQbV+sh2WpfOLAyXuVA0AHf0Y0KLmtBbrRa92NrOwT6I1YdWtoCRhJnBlGS2vtlasVKgc
p/mQWen9dvSNbW/Z1/ksm888u2hhbhcpIasNazcFpR8VFDDevFCOTDjb9+IeT0OCEVHZEwJsH+ti
lK/83MlubhbAWvJE8m1EGqtr0/ijJQFQkV3rwq2WuYg45VPUsdOdIUUhbKqCKrZL6101TeM1rMmp
Pi5jyyJHx7aanRX4v6ppvBnaAKkfj6sqlQOjUpwh89gSG/ZTSof2bLVdeQAzifMhIJGLJK1oZ9hw
FYniRJTRNMTAZFpyz2tjmU/dWcW34r3UJsmxg23RsTu6VXlMVHXD6vFoGJV61AuYe32gkHRUw61c
O26ULbHdRz9pnkVXmNabhvDGjOcbxvHO474PmcPau/MPi0sFoKHtjLvcdsEU0BOKbUjpdR7UhClM
WpOEKCRzJFsCkgyKvCQX67Qskl3E4A8RoXcGMxiesfRbT520q/d5K+1AMvIN46kHv6879ncNzGPB
9PU89MWwfEyIqf0u8OOdpTX3shTU43ZI2GJnKHxizO+C56rvdmHSHARt17cUvhQkULaEwPCtAMup
Mi/H83PxAnBVz6lFP1mH63PIylSu83FIVlMiBzhH/zS/lKWmbv7LPN78v6beyTVseZ6tuybdM0RY
1r+0G3EIxNzq1PSHBBL2HGZlf6zCPNjXGo5KRC67xNXf6AAkn2nV7ALJlGI6EoLHXPaJ5qy6mlAE
UffG3hbeeDQyW0WYQGs+jkLBnbbBeVUkMmEUkhvPSe29cMU4VHP+ToepdJtHrAzCQMjnkb1oUoBA
sS8PdPX+egF7PCAfjtI1CIX04I6kHGhjfWzH0Xuppxep5O0WePxPm57JS9SR3lolJ8jF0YbBZP7G
fWdvCBl+uwYuut4X5knI/lXJmNf0YEvO80vg1PI5E3a2xoBrPo5pnS7WLjZCzt3UhvuXKVvb95J9
FXg2oh0eakObpptH56SvHZ32wvzhi5xnSd+umKNgPhp9DC+RomBRSMA6d016VkDmPxMBY3ybyFEt
1Uq2iOXDXRMh8Q2L8hstf4+KM/ZfXBruQ+bVyi1ztfTgpGaybt1hWJW513+QJPW4eBUaVMQxNttU
L5zf00ZY287vzq4IQE7DX5EGDzUuhx1hRNR5utuOm2hsb17nFcvWGge6YrI/jpYNkq1MoJ45mNoK
T+2JFxAGGDmDwXoVXHN6wrKCqzKA5fKjKnjL3YSBF7OPNUBTAsCdSn0yV23WDq9jnKSXpo9t8nyQ
447lWzk1/WLfNA+hnAjY0+0JDN6fKEbQ25M58zIOHm1gVX/NuS2+lKV1BVPb/peT3/33uU9BpdH1
w4Fr8gh3/q35sksvzaEomz+U6YyZ+ky+M0XmpKAJ592k6esrwpSvSvucBF2vdQn4GmG2OKOTu5XT
Xp0E3du8VXHxoKMPiOBNqnqnjR1EQipDvVfwphYB5V04MhwKXKzXFJrf3FZwsuqmdvM8pA9aDBww
GZTftaoYUJcMromYmUgMDmyjFW55sCYDBrHG3XvY+3yC6ME4j0yUgqqfbbQe0zYLEalSgxPOpKgN
g/mDFbrxXpNFdiq1ONjlhqAtHHs+WUyVbjBC8Kib6mkMroSet3cSa4LWKziZc3dnjbUO+ordEDsN
y1AdwYEWLZ18YOba6maxDv0SILQVaqdalA4mzriEwp16G6+yulVVj9kkV0D7VZXHzL0HgAfJqiut
G05k7qZOaC/jiprov9zZLHMSX/0jS/M0HdGKBwHBdjyNNb054WD+lxIaUIgbi8asfmBqTKtP4MPa
rhbN+KJSAUrXjWmJaSkoKFHv5DQzm1/Cv7fm3cTaPR5OZtqtNFOENzsNxMLs9WItNQD+VVqPePCw
yywe9Y3owdyqpaHRnGzd/bzl/b3VuUq4qT0+2iZiVp126PWeG1aCzDHk1FzSARlRyP1M3O5sdi5y
AzXnYkprRKahHgryCNpuBSa2XSHuEe961zeMQbGizu9moYGRz/hoatddPx5VPt5br4nNl1nLJMfm
R6QMhFF3Bmt/zSsJRuLajnrl3cd0xWyDlM0klNGkLnqavwCFT7p0Sq/dUZ+QUCghZs7z88kYbiWR
e/17T2aGw8yeCtJPFpEpwO3/f9EHQNU3ug/u56QFQY1UvLWBTyobLqWAsdR2vu4aVEPnHJf/fCn2
jblMfTnu7GrudoShduDJGz0zByqw1uTwAlt/nxW5Fi7mzVzRyLNy+8FdETWcU4oK5tSpcsvtsHgp
qC4Pj7v2YwYrPKKLaFTXhSNvuicogUkAklUa35oxuxo1SgE1b661hc3KQWpLMoBS4NaiL5R3wYF8
n+SGsE2FD854WAao7oBRZ4R6609V59a/+a3/0PxsXn0l95e2UJ295xDMOLhBvky5oN4CVXuXYJ3X
j6GL2Rdyl0I8WIq0KS+5bt/0vISZsFGNrPlQVPBiIRXzc47QlK61UvG5kW7htkQ5hzzGqZI5dWbd
QA5anigDzEpJpfSLMnLlyg8F4mvuxbg/jbNX+/t5j+5Tvmf1jNyKeCDHQaJNN147205KygKtjh+p
gindwux2rQez3GsCoVJgY0RpS34fVoVPpBDZvwx/mvKVdXcTGEUtBTehDan5Dp00OBnohIJplWlO
h6LJsEhOzJJLw+DJk9rRKi+y+jq/xNXRpT9xIVuuvlpj+Cc0XFwcdDyAXAuTiUGsLDQt8N9i2/rE
IkXXdO5nsW7FqWY4hO6pQXiveuE9d7kWPLbG6Vg8vesqdXj/19dVwJe3g0nFp9EIRptGH5UXLY0W
VR9W1/mQNeHrqsg5ze8lJc5s6jV9nxdh+GqDNHhu8lHZzLvcocgImAgncd8f59rBEZG/9DIL/edU
SuADIBjTUUiOmbQH87v/7GplyTTLUikhAEj0LEjOWiPdc1WO0RYjav70zzFfc7KTw4QiTHBhzi9G
Z65QwQ37rEkOQduAGUtLEqakSbnXR2p7w+8UbSscLM9FYMOwUOziea6osqEpJ9H6aS655kPzCzRc
YzECoeZn+4QeM1z+YMmg2/At6W6jPOrjFY4q49WCTLyad0e/hAkZpvXz4DWMsdsp9dhWPpio8VE5
ctuoETOuOh/fC+Vcui+KrtHerGtTPTTTVe9XcKwVRuarCvbsykFhtWtGI3oJuhiDZ8U0gLM1Xw9T
24MFHB2QssxM8Iz7dt+5XkqOcwj4dZoJWw5554atvSJSn3CSkbLm5221af3KM6q+qgH64R4pGFos
RhxI9oOFFzI4JQ2Cn5s37ZbVgX+Rje5f2gl0ULn+ad6zw7Y7lSPo54pQDllBrrBUMO49V/C0RftI
YwpRO8W3pjMVmq89xjyU/KNp76vpwhynXWfa9SSXSsgqxhm1d0Xq+XvfonIJgzQ4hYVf7WSipus4
4Sus0RKLfz6kpMOxbFX8iwbKLQRxA0NVXSU58kOJ2uoyPxVYPZWX/SyjldD9n220aRsTqxfpXTJc
P07WllTkMPKCtZWqnKzTu10O8zEWxsd8k55fpLMIzdoDETwN7rDiBzpEzvkmlDGYqumpv3qlgniU
XKelhULFFm14H50Q8QzI3/X8m/u+WyyrKIvW86Ol8gFDEhHcFj4kd0Rqaqpy40wi1EW98WJOmNZZ
JRlS7S0TtUbgkJO3N3V8ioqk+TgvGa5FdHwaJU62QVP9sHv7C1Fb8rNo6s/SdQqCdqPiyVdwbPSF
Z39Anb3lERaqArckVxmMTIpBdCf6xjey7lnxy599z8r9qRycYTGarWQZjQcld5n0OqiuqagD5Lsu
v+7t31u9BTzDJmkECzBDicEo/v0lVRmfFeQ720gPfboGOXnxkzYQxQwXBOU7IMpWhYoRNNuaocKG
ZBN5sZlGI7X0qq/HU4SK/xK06fv8CTSEXJGbgI618337WgRkmlT6UkNT/06cPb8E7PmT11fBDvpa
vx4ZVy2G0YlXAzKqZzcV8jMsm7uH3VrQQn2i0lP+FG3wQVJHsvWZhZI5OhpwI5RhO0+gdXU8JkkO
FgSE546bbHEMZdvRmk/t+5SS8UR6ov9tB/7JTdLqIamgrpNbggmfspKWsttoXL+JznrAxOgSK625
yGAfPDl9AStSQ+y51ogQx4VINmCWDaRKaiYphETDPnn0ZZaEU6M7oewKjmqDA4ULgoinvkh0tLmY
q2fVHqlMzSIsg2ZHRyi9Q1B5EkpE3LzbYPAfkhiZYxScIcEWB1RPDvxur36UJ3PFomSEZGSWfWBB
k28zW8ZbtS2LfeU1P8aCMAAqF31t4MW/UPSjWNaxCrgQFcqcQGSFP/BydpkYZF11T1orjlxipGLZ
PIEdjL3XQAZfjcjo73gt/J+4Uw/edNys+11T0K/CqEDcus6tvzPLIxcENwMK+MieYK1j+dCwRbnd
rOrRGFhcUjKpQantipSGuBv7+/mQjyJjPxDZAEhYx5OKlPC5N6XcwGBVryD3mksVvUtbATlv5mT1
VRZMjASEw0rKNl3pBGMvzd4b9iJu1RdFjHAEpnEzct1nX2Tpq+kN97pNAh4ZsvjMQtNckPXhb4ts
EJ9aSLypNN7dRFE3s+zODkJqh9qod7Fvt9vBdmEBKQ3s+Dy7zWPqiowdmkU2NdwkZBpSzV6yMnCJ
vwZKO3VHR9l4L/MWHEiIv62KCMzI6Qeg4fNSy9p3fWjvm+ll3nV8oTwF3oAOdzqm5PV3UHQTf8qr
qpsYWxJ9Bx51tFas22AV4VGhtz/fxgXG+yXahKl3OZXCGrtV5TSr+WY2+nzc87uGC9szVxDGGk32
y5Gl8tLWWXsLCCBsgE98MA9yN1qJG6E3c3armsQHNciOUdBab4n8mg+zAJJ70Bw6cAK+qcOQSyhI
au2a3hEIy3iYa/CzpzNnlB1xymH6KiyawllXll/zliAj6znwNUCVRrnp7WG4PNZ+7JWSAEvT9IId
7iKCALXQus5boretq0oE/UJoWUXNhRB4KCYFI34qIpWw0lJ3EVBgg+4u02Z4McxAHAnEEYvMqMDF
UDhmqbVVyqiEDOExVAqDX5hl6Qa5k1ad1MdlTyT1Bkm7BYAtJ+h1ksG1gGM3sTX6T0ZqqQSFZfI+
Bmp/6GI/u8ovy6h7qEXoOSxhf2MIEFeytxVC0BHz9BkkVI3kxD7AAzz2XXp4LM8R0NCxcp1yBxxa
WdDQY8CjE5rT49pbkLiq7+qiWhlDiWEDtH3gdsoXA/FNpg5yNcp8IC/NC6Zw2eagDul2XqDP0lsj
JiCb5A8yL1pvXI9tj7t7Ejp1svhLD1vTVydmLOu3XVsjH/WxeAulTN9jszjMestGRBCcWt3ZZiKk
uft/v2ySfwVN8SuCGL1uJ/9P3QfdpnV4/FYVXWpUIkTpBTfLRW+VZPCSm8CByj0y4ZlPzHlX5BpS
Cc2ZdDaDzzBhNFNvFaWB9ewGjVwYemkf5pcRUC8gc9V40mM/XPUeS3nVGqx7U+ERTyX9rRYL4z3A
6nlU3Py7AotKqyHs17Qb4sP84llafHCml3lrPmYM3bpNvGHrEclxCKADYuT028dWYO09RCmMXV1r
k1dteRvMPnhC3ZT8bHP9igzBefWk0Bd6YL2lLmgkPFLTNMvNj15UfyJdpv+YomIeCu9VzZz8ZEBT
uhhxeuPKNN5hafmbsqotvvFF1G35I6hIXU0V61delpAAJj+NqrESFkk07LqicAik5OLycGBEkV/c
zZIQMkMBluS9zjewv/eMOgLslJT2jVP7C7BK+25bfbmo6rB50QPkcx2RbtthPA1DPDKAkjjXG6G/
x4+6uuoca9ejSDnRON3EdBgR/brGiSmICedjD6WhO2pqO2y7Mr1YWhVviGpAcimnq8htep/E8jVl
bXz/H+bOZDluJduyX4Q0wOHoptG3ZLATSU1gkqiLHnD0zdfXQijrPZGpFK1mNZGRlO6NYABwP37O
3msXAtD/rFY30Wtthlyvtm4mEOgVpJIOMOobPzXOIX7ZnSxwhZkls4kiCLYkdgD2sUzcn9qtPp9U
3A4frB2i1L/+ttdvmzoyl3pkfWmsOHgqUPaTbKi/ZlbSMWFggfs1ABSaPlwCvVh5Vj1d6mubzGUq
igp6eMMqaP27tS/8N8vmt+nMxlgTAIJkPhhmvF+xbgvN5/JyoAkikR6u/cQsysk4sOjC66V3Mr0R
hvdYfb9OR6wpA8wVgGQNGXyuLDbpO0SL9Z0I6t0UdeJ8/dE4FbBOQjtfi7n5FtU6HlR7DJYcWejf
ACx/pXnY3CSmVqyIQ/doj8vpC9TflRn1xqvhI+zynVjbONqkv+IUWzttivYppPPQGkBVxuifzMe8
hVKifTRt3CCTlO32+pcq8h4GQt6XMVC+XxcmJuLG1k0dNXzhn3y0biR5adlWNyyPmT4pEmKqx1MY
GNZTRAJjhVPwNatFs5NGZ66v39ZT/DW3x/iOpSjcsax9BdMbbJwyqo92WwQ3WEFaaICVeEW2t0NS
xTm+aV4JXwm/1B0SXJbjO+5CDCM8C0uLqNdXpaf3oVlQEfbt1vBU94+XV1/jvl0aWAFvE7tLLqg/
3kiIG154UtKNlMrY2kqNLzAub0qaWPSyEd2y/IUP3YDQv2z5F9dvyWSpbm1iAK7fhbMHDOfKv/8F
in7v4Lt2urCqLLtIma0YywTIztIUF0NJkVz0St6zLct7dUUsts3l13dmWuwm32UGIDNUxcGQ7eD3
jOuKyuVQAnG5q6rZT2Ll3XfPTZ5lbTSPzqjbO7umPYL+nPRKTARrbIzcS4E5vU0UOEXlAbYExrnx
wcH8yCd6FVYlwy/gVNTKYvBHcTg+J0pGN75PaclpqGGBVdiNvGSKToGGgNsTX8K0NF54Lo2lLHJC
LEJN22gO+6lAX3qMHeVuQtWSy43Ycc/RCaJe7Udvhi4YkFTYcZkAr5Czl2ehTRiQbKg6HVWB8Izs
Frgc3qJWD2kXjfr99Q8nQ59Og6vckYVu3Hc59wmhJgvOYae0MjRWF+YrpfTc20LVLYdBUouc+WfX
v+A6r3OtCU9YFbf/+3/tsAKskwh///VnaJv1e41RhIXy57aqu2MTifYGukqyGzsGhsnV9eeXA6GQ
/YxGyeGzT7a9rc1TEQuyQFNCiq5fxP/3C/6qHybxw/OrfVT5W5GK8nJ1jiiTXRX0p7+77gJxFEY7
Xxg3rU2ZeF3uh6JsIaLb7f7qK6F2uy29TK5cKyPUYfbNXHdwbWi/FVbq7+uSC5WqkgYa/PwTKVqo
16oevTzfudxFGzryQN5ys2fEyT5Y0eNDaHlOe58C6frzkA8zFILhuc5oqjLU/loMyKHC3mkhv0ph
6SqZbOpJV6+ulg2sugGF9vxth1+pIDYYg7/zYJQ22CyTYQqTmfFCSuoWoNFP1XXGnTEaxTnvgbbm
87kxx6Pii38Gh2dSJX36SDz4JnS66CXLOPABosxX128bhAVLMyrDY1l62sFJnWhXRRj+nfT21yRX
ki6kB3LYX/VOCb6BM2Fiyf76bvI8LuiNMJqi59+tJ8ftdrZXfM3TiZOXngEyhMd4CyMsfvufLyaC
XYK4ab7L8JvB1+//9t0/u/7V/G+mmMGgzMzmhnZHtKtFO66u+1GecpWpB8cVmCsTBbpV7ca4uyBS
qL72Pm5ai+DAhwZi8TpvlXamjxbtbcSr2BCMfINdEIEKYvjyThjOtzyJBMP80VthFypfKcp+VogP
Lx3KuYtlGv9cL0uiqANqXbP2fppmrzjY54uVR9Qqeqhva8WbqIuiOF2/KhSTvP/61fXfoXLO19Rk
F0eT5QzJdE5u6AYb0ZbJg1eN4VI5SnxFAHsOOOrewhuh58YoJRTN+GSrNNnF5BhsbSPov3DixA0s
2+8GU+uFhDR70UMZnmYfK060wC6TbZ0M3ks3NwbdfPqW9FTnVYSV03QBova2Yn1PI32dZlZ58CfE
tYzk23uMN+nBY6lc02LwX4PRQ05tt9+9BAUDnbn6jOfOXoWzs7ch6G6VE+z9mvrhuZrb4qrzT9ef
DFNImGsaDDeZYdSHEW/VtvNpkHRpQUwoMcn44WLjlFtmf3A4Mm6JDs0YEUAGTRmJPnt2+xNDd/9T
97/51waF27U3Vl01X1lrkmUfRO496SgO8eBoEuTYyhsx/6FFCaouNOD7dAoeprpnD3CGH76eWlxE
vzoPveYfOQ5O67rr+/1EENM+Jbj9zEe3/TVNVayTpoNvWbYkxV9HpTZ8YJwLHmVD1rN9zZKsyNMw
KXTtzuxHTu+oWlbmMDWrdsQYwmEzOeaFbT2YqTK3JuKdWZfRLX+NoH6JdbXY7l+QGWFkpp2BXMsg
SCuhAU/H7NZnMhw5jPObBqVwJ4LoLvBAwwIr2fVXt4uMWV7K3O3PZdEP514lr25aNISOOOlErQbp
z7W03F+osmvXQpMVnhICpGqn025/HQtcRi64nYjs+NWpCHQTt0KWL2wSy9bTPJRkuJXxZHjqYGvp
C80SUG46wVTSL3epk/k3lfAllL9m8KGAc3yebGt//QtplvTgapXtp1xGqxpmC2FPQ763vKjYpcpw
LkVzJPGCXjgXGSlXyA4S5Ld922FtEn2v461snTs8VUidhHgw5mHO/3zXmYJ78Xq8oYOfraOsVONm
wMuxCxEiClTsq4T2CazsgZEpsOpVeR2ZTjZZMBFevO+YDEn2IqydmDbQaVJrgCfk2XSHZmPZmSFx
N+XBaXP7voI1+mu87RcvoHQGxAMFv4Db3ptOoJ5ZAfNDlRJmwIRHPeeKbDcGQFhp3VajR3AVTF3d
yVef8vWPESzraVatufTrkAmR4fjrd9ArEC80p75XV3JGGKC3cDy1i6XKnuhs1X5nPiUEgGqlam/1
ae6X2e6Pv89dzfchG0xd54QXJCUAqBzXs5wPgpIsbL2E8Zl4cw2KCccYznog9DePL2QyOmunRLhv
dBdGYu5Lp3FfxpPhrDUDB2RNoobZa/uI0+ZLVGJrxTj7oFl9ejG75NtAM+GFgmvZl/arsOaBHMlk
VlOnZ+LLfv+jTwleuP5i/0+Yq/8WVfD/IZ1K/BVOtfiWB+m3t591+Dubav5vfqGpPPEv2zFhm8Dq
MIV+TRz4lUXguv/ShWualuVwqckq4Pr+m0wl7H8xbfekK0kxICNgpkn9G0wl9H9ZjvQ8juRcFtqf
/09Yqve3mCO5vTyeUovXsV0J0fn9YD8LBCNlcpsw4cfu3E94SojhzKD60zgI1p4fyw3C/2Hd+g5i
QPbMxd9v8mssz/9KCxzp6ByzLPQFruNia/I+vIPcJJkR2U+wG313WAYGIwf6xncNunDThr085uOw
NDR3Dm6C+M5G3q1gbMnFUFvNoja0739/Q+DAfpM6/Ho/fOaoudBwQWbnQv4udRC1y+pXyIAsalVs
8tSpwNt68OSNcu86znddKlB1bdR+9kG8p7lcX1iSXgTDTOpc8I+ROnlXjZOyQfs3KycuNgx8+72H
R2wV6p7E3pg9mk1P4ihxAJGZYXrsXyqf2G2ncJuZyftghfFxbNvu6eHvn8h1nfntErmWZIJPUSPE
9f19fGeqIUUuysG/JHR0OsdB12NnSKJ9+WRGTrPq/KYjxCZWlAWqZdn2vJPlC4kx2H8MsWmu0wp7
k660dOVo43Bwo36CzOzAbAxsYxvVKZWJjW1EI+VsVUr4LRSb55YYz6MdPnA8z4+y4fwYm022qO05
jdKP7EOSrzvD0i5TM6QPkY4Sgy2SaEQfGsXoCRzyqUFTghme9GqsJgkx5zGxuw6h3h54xc7nYNrb
rr4NG11ftGXs7pPaUiQAmfYXk8N8EtJBF6bnfNOr4sQeTepOBV/cyZFuGmUvb2z8kipS3SX2dUiV
RUoJ5D5UGE+WuIbaZTAqWn4iKZeECJ2kNei7BBJ0BfXt75fpvUbH+XWVUF4BIjEN/T/CabSu99F6
hoh6oQ6g8RuXdiv51F36kvDoP1F8kaDy+2Myv5qhG7ouIN15knXk/WPi4ilsaWylGLkB748t0nMt
Ab7s+B2HORs83WR62pn/ib+Ka9Qof/9lPzwsv17ecg1hsXwYpPG8f3mC1kpuLF7ezODIDuUXCuw1
73UgcJWGvVu2n3y64sO6cH1FzPrABSFBcu7/8AubHis4NDEYSMhvTxMxV1bCjGrS6XNj/cUkPAT9
CXWpDeoSSTxsWHdTyFZb2pZR3gvN202rrd0b1YEDI8eioTmJBsg2WWMX5kghBeJkr8bZGZIZMWMB
zwwXQgdA7HtkNxSy/+QSGtAN/+MaWgajG9OSVBnefEf9purSetuJOz1RcPzSZYNXAsqaWRKLKuXB
z2jYC9I5tBhJpRPy6BaB5a3KtvdJHk/PdTtqm6Ay1dLL2/IXCPO/ctCM+fp9WHLmmChbega3iO5+
QFsJoOakWLlqZ4bmnalpJ6fXTrJGveB5nMptNzsudumIKk4jG+CzV39PYbs+SmyH9ry7GhYEyA+v
nrsUTMwzSSEoK//cgtogBNw8chW8PGy2qLQWegY0ERKRRkPzEDjom3MMF4wfPTLWIw4Tf7/fP6Rn
/XpLjkDvMUMk+Vw+vKXSTaA8cG7c5bnX4yaqN/E15i5w3aXVvbgj1qkouG2rwaFnTd7s4KT+OYzv
goaZQN6rVVqaG+UbB/JR0Qu3xPWVGDNPCW6QJFD6sTGn8aQM4hr79qmt/Nu//wbGnz5U/JZQUdGH
Em4xP2C/3W3gNfyOjAm1kyFtv5HVMh4bXF5kxkapOhctybu9bJd6XBUHJIL9AkNkcBJVPWAPxbOL
Geruk/f08aFmn3f1eQ0xXIpsKqD378miydynhPPsjL57ckOJTrefD5pBRNclrdU+SfMfxOkEY48E
Ppi8m8b8OnioTlUQODfJqrcRqifIO89KHhvLcH+Vyv/1QfiQaui4VIV8ZgYsCIeWA5PM9+8w6UFm
tbZR7sq++2k77XzQsGefMtHBgRJY9afoqOFWHWBV7DxLmRfHj+bR26rPvgiteE7GFpBogn4Qe0gf
aA0NJI9rHtr9iZzUFc45Z4XDFVtA3AzrpkzCPaXnC5CrvNTJ0pxllpOC8G8X2s7LkvqU6pIaaB6L
cUOy+aPUNmAH6ImjP8QNFo9PLtOHKvX6IVB8UBALiEWsB+8/BDg55IJhiNuVjM3oNGrZKoo2Y/nN
Ki3C/6g03LQb1vSfX8t0kodPXv5P66TOzWGicJc2PLr3L58NIg/Meh6Y5Jl/NKKvUehdnN7WSXGy
iVLJq3gbpdE2ZEi+refGXIiKyIP0sQHZ1ux4c/eTm37yQF232A9rpA4HALsla6QhP1bOWesQ8N76
yQ5/I2aVyYY/UCCYrdF5qhX9SnFEutAcBN5F9Gy08zt/DDaqCR06eEG+MkZ9USEx2TujtqbPly4L
T49Ojl/flgYs8QrXZ2OBXzFWsgPFHujHyBwP0ahWfo/RHTqfsTAkIZhpzyk7gU+h8C0MmXpJw+ro
Ibs6eQ7KBCGI0UKe8qRI1twjmvLpkWC2dKLCRkVdfB9GOlLdJMoNcSI7HYnJyXVJl0pKeekQiqDa
VPUWgX+5SvCtLLKskUfXxL+u60oCVWFokMaUjbpl3pq6AxYopO/ipSWF8hitSRtLXkN8TAu/K/xz
Gsf13sga8cnGYc6Hg98vCU+ra8FjRC0NBFV+tIBoVeM2XdPWuxC/4AaM2HDb2GI7qTY+VEG9xeSn
blQ7oBxz0nUeuPLenpxjUANySCBk73od/MUEnAcvXMj5y1UHtOfjvjOTJ9WP3x0vZlKVv+Qmkcau
odWc7cslilr6J2XwivVha8rWA8o7bSXRA2HeUHuYtbH65Jn402rukZLHY+nZOj7598+Ey7WAeU7t
UDmas9CwBiyimsCvLteKXYEPm00ljVYkH9BjUNZ8hAOib+gD5xtPpndVTzb7pH0WjvtxQZ/LUs8T
js7nbzscat+/LWXUjKx6t9g5eUThifhqpfJsn6Lx0bPqOW/TF793yk9W6T+8qpiPsQbrtStc8WF9
yjyzYhAKYIBi/+kqlnTsBJVDqtEAs2MeJ3g5WsDk+5Or8IcyWOiUcMKQkt/741WAcNVpSuup4Prv
muuaJ10F+O/SUh6MwJoWYVslG+6urTJEuRA4AvHBtdSSrORBIMXC0Gm9BZxKyAQvf1Za/MkTcU2f
/f2J4IJwPOKJINYN1cHH/asq+qQbhoZ2vVZf6EXCrDUUUSMcapd9p3s7AJXRo6zro6fnzRZF4bIR
zbSnsXvsme+AwbJuksKAUZlzFHcEU5AiC6JVr9nf/v5pzvfGx7cqycjiIYHVzTj1/b2jUfcidckR
OCLHWo3EqOP+Xo8oXHriAT45T1w7Kx9fbV4qdAvPGGPCD3dqZ8Zh0wD72lVuSBQ1E/Vd3mtI+9qb
MCfbI9Fu3eKupweyYQg17DNNLMs5le3vv/QHiOy1sDRpShmCrYQD3fXc81tZVlh6HDGjK3YEXnNo
k/oTb5hYs368TbmXRkzyL+MoOFdJ44WO/cz+rJxlLpsXsqCGL0ORAqer3oa0Jc7PU8FNUpe0L5gc
fw9RR24ktrKBbo3YoVg6+IUbnTrDODhFGEN+CYJNLvFoZn3pbC2NKDOPAGrySHJjzfhQ3BPGTfpr
5n2Psppt3pALuwNA4iYxu+tcDiR15OzNcgkiXD+IMOcImHhyg+KfWV0UnRHh+swgdHfNsr8QJ0mi
+ohPFEe7YvAMvSmA4YN0Otr9/aP9w8Np8qEKKIA09yD0vr+fpl6Wicgxtw5mLjd8ReSUkVu0+2t7
F0MxiifIEn9/zevB98NtxYAS6DYva9IonJeq3y9nOFIBwTnZmW4wfq9GN1n4vo+lQ8h6U9IKSJrA
YCf1we4p+EMpd+AUB84Sks5z2xjjPlLYdfFloeYK0y8aUTirOu66+VjAlKEUxSl0P8kG/tMnxTv2
aGuyiMKCfv+mW+wcveY0ORRMOgVZ42sns8XYkRlE5NlF0C/jSk6f3PnGH1Zt9OhS0lo3nbmIev+q
pH7ZcxcBpULS54uWMntVe5A+G298ia2fU4C/eAzdbJ2V9rifbG7/Rr3iLY2eB91Gp9LCVc0VpU8x
1Qf8X9EyyTLnszX+DzutaZPjSpfYc/7zlO5BUHMG3QHQ5Cvr7GRfMeC3xyRlZtm383lJ01adNBFG
eCrZEFL2WKh8eCAo+lGn/XA2Am//95vsT0c5ThnEI7BQckD/WI9PMgSQk/rZLm+M57TEDAYH5q7O
PItZTp4uXB0yjdlxbpCTD28zhFNBErW01EZGxFthE/37O3I+Fl4szSbnN6xpPHAeHaH31zKwbCNL
GSuhJgdvT15Hs54QNN9jAAlXNTqac9dKAtN8EGAytZ0fTckNjpAqDcfqLfe2aP4fcJA3p8akYMWx
Lg7K881d51HOx1GFI88PdqmZDivLrSEp43VZ89vhigZAjoPQeTLUISnyiT3V87f0Cap9yEwHXCyT
lSJKhnXaSPjb0wi7xICxHpcTGqnU4LiAhn6tgWbfoCRpOfeWySKLQp/ZZ5RgIcyeDVHQ5gRxhHRX
A/RSKo4dSY+sgz9QaqTrwLeKhRFAxBwIvHcn6xbzpbZBfgrtinPKsqqluxkh192OVXQYjeGbi3rp
lhl9jiCc3nuSDzdEtfX7LhU6WWhlvMOk8RxpnzbTPjb952YaPlFiNeYGiw6n8/3lMsG8NjKfSeDJ
IHBw2gdpyUNl4spxGx1YRElijCPlaxJ0l5CG7wIzf3OAmQw3LEyNTzbjP6wEc1uCZUBwQ1O3v387
OMcUY+wE0BMEitXQoTzryb2ZDOyJHmFOgffDA6DxSdU41xMflmpiRVh6DOYG9DI/rD+jXjb5KEZ4
UlNG89md7uzR/D5KdVvZuLGb2lw4mtEv9YF9+O/PyzVs/f1rS5r5tBZoxdgmja73v3EWBVqvDz7a
ypJBq49VbFl6/Wocw3hTpuMromAsTlPyTdbAY6vJwqoRm4chndPrAk6DoaqTjQ6GdpVCHQ6zrynB
2kxsnPRGUMewuej1VpXkukugvt8CQwQLGQz5PYZMkonSwl9ASeq+TPahN3+g+F7aio5D0DvBTqt9
HIGliZ/LqJK1m9gu5Udsn93SB7VcwTgKNZIfpbgA/bvYE+SgNNHtRdTm7p2MMWQqcgo5yJcnMhDU
M01YYOSMzQkngSFLUjDDeJJp9zlpGivVmm9//3g/RGDMRRXCrbmzqgudusj+cEORHF1bIz0ReN/2
c4Xli950vEetqO04Mw3gs/P2ohtqlVGfWF121+Wy2F61+25Byh0C9x5ePtGtbTlZh1AnYi+uXQLI
sktOg2RPUiAhLY2FdHNonY2AB7cocqh4pq9QoRScxtz662Am5ylHDBSRxSI7Igpw3QBb9Dg8hrHP
kT4jipeiEn12iltMcxchk4lFMOpIc8PRA/XVbINAey2lhKbgw8xza9D89qfjL4vu7n88DySGGMJh
GKgzLdfnjfC30sWbRIPzzcB9HdETdCKPvNqGc+3kHbI+A7NvRfeFkWuEomesZqU66K3XLRomZ0+e
/zqCN7Li2vlidlZ/bEKbOLUCjhoQfwRrvVHfBP2tlc2EU5t2BIjZ19g94M5LaVwxqPF66wuRxkdL
C9JjEL2UTWdeip8FDfnbFDHjbDPt1gFonhjNvcygVhIKzCnWrY7K8Xeew+ydSRqauoKwOcJ+1r0X
7tDNrGmmn7GkjMdWz76aPbahYbYVxIw4h85fNfDLVFiyN6RoTnwjWDtj/Vh507RujeSp1NPHoTAv
dOzuvUFnpKRKYOiluHdzZxlUGZwGl8RNhvhIxJdmi/tYucGJHIR/gjxEutF6mybviSGTib5AXZoS
Dtkjj5BYFsvpp9KA9Jl60C1QWPWLwlf2sreb75M+QPMA4IN7EUnYrBDrY/u+dm2s7i03yFvl+dqK
iOB/xlT74c+ZuJa/TcL0H+WE/yBkrrCVkF5glCiVKigiQiOkBbonq4bWFEsAlCdQU9mq/KZIr0MN
5f6MfePBR+XYDEm/FL1/J/0C5nLe+EDMeeFGNx9aSyYrPDuXTFXMG2v7yXSLjsVjCkmjT5ZxM1MY
2slZOD9N5LFrGqvFmmvr5tqwmIJaX0YITZxwgC/g3ki3/ZIom5hTbJS0mamZXYk2El5EuiqNaB0B
siACJVii2YLB4/YvgTOSme7+DKk5YBmKJ2r9dWOEx86fIP26MSxz3Sa2ZiYo27r9FnUZiTJagjco
0VakvCLyF6ZY9jptefArONU5KK1RsvWrKm0wu4FlQ9rJsjy1K8w5iy5LAijZ1XaMJ+ucNBiJbJjx
hlb+IONlOoghOiaOOy0dDkRLQAS1Y/ZL4uzKQ5uQDywIy1SBWBP6128m06gvaEG8KqlOQ9A1+6Cx
T30cIZCyQcng89u7qSUuo+WdpiDLD/UYuGctG+dUIUOsM7tFNBBqB/J1sVzDG4XT+4+JmOEkEP2v
B7MknAV19xGpSbMzO+9gxINJ2k/5DEHDXrsoDhagUaZVbZK8kXfGY9no+ZrDFPq2vEEf2P8wC/XS
whVbWM2V8+5PSwOr4lKNmr5QWeuRUhGCdRwXrcTN09aIuHqDs2BWvslKHH2McQs9uOvRhu4yLB/L
dOwqbDCLwIlg77lfReZHdAzdG+7uYGnRmmKkg/mk0UkSMjtn66b21nfzt8Ck1osndho4QDj+8YpH
gCCB2tyYiqsZaG1O3QgfYIoWo3xMbUTkhLOSWJsibDNLerBNRd7E0K3VGMqboqwvccXY0qzEHX79
n45bntJ6IBZsfDVC7wb8bQPdKSg2aA6pUzdNGT85piLrJT1pNYmnQ98GW8OJuo1PQDRhnGgDwIIG
4hs902jfp+NOiJckHM19NzKuEjFGW43OFCLTHxkITTLRG2MJMV0gy1xXrn/rORM/xQkYjC2rg6r3
Yw1Np07do3TUbejmCIgtjIYl8E9dFvuq9ZujAf7XdFKGTnl9NKjrLKlw/KepvZg06wF/lHNmsnWi
oRutbINnZ7Zcp2pONcmi2/ZsDyLGZDL1K6PWH5u4UQvoosEqN6sFG6zc+jWSeEv39wDeinNS9Beh
5tt7qk+23d1EdfViDu4ObvVy6sK1mZIgWpftD8MeFO4e66gG7UTJRSK03TNLmq/S1F18c3ohrxjz
XB7/wHcwLHoZ70nLuQujDamcy0ZD0e9E+TJEOu2o9GAJ7WTI797A1sKa/b0SrMhxnYWbrkNPFdM8
WjoFBkH486+jKU5Cp2VrFwkhlZIk8Ep0q8AfUuR4GB4XRCnlC9pRMMBBCiaqONtZEqGgD4JVUkvs
U2H3Qo7RkkjurSW5WpFR/PQs6wdq/aUzRTCYvQuMPGyBuv6EeF8FT9PIVSfuxfbETT3RW+aMlq20
sHqcqv6oJxQ/3ZS8xdC3hHQIhiuI2jQswD8kee6biXqgKp2F4YGVkOkDxNdHTtLLsTQuQU9zu6Vw
Hzt/UXF4WtBLJ+fNWoa6qy0K2hrQ7Cc9Kpdwa6dlWBSPHJ0AtncWT2hCDRIzcV3pvf2EtK3bdVay
TN3BhI7AnaccoNMYXNOszk5dqdgSRm/vaWQcSzR4XVsZCz3inFknFdht8+doyx+lbJ+pYB+1EoIg
VR+z+JC1dhrWvc6OoVvRCV3JuJ0SXBgmwKFm2Htu/oIl6l7SW1u00V3Ydjq7V2SxxDpMRTL4RW34
OFYFQW6wrX3uhfmTLnyDf2E+WwZ+1XwiuiEt+0fVZl84vNSLMYqPkRILmWtPxcApGOXFD9uIdiwC
Ph7b6tGyuIaQg79Go4NRwznTBfrae5izPeZ1Ge9cjYSnsuD35QAo22/NpXmEZS8W4VB/9WX9PGru
XquJOKm98JX4z5UdX2IOpQtTJQ8DkYELqfS95cQ36FNtZ95jYdDUZb5mwuixEwzrsoSqqYZNH4m3
kjx7SBFLRxlUU5EXonUyH+MQZFgPs075rOGz/X5yT6bk1QKfQqCbgkVmUOyYbhpuIzPZ5YYRnvBt
b2wD1cAIcVLWAmXs8KU1+ieeQ2jtY7jtANBpSb7MWh1P1bSrpb4ZYqj3ZlD8I3I8QT2FnIK5TFz6
otZBeDeT3A4TFuLRrM6hNFuAy8lSoI/cOD3DP+JQtlIkX8ICBBKDZeJg+mShJEx2myjRJnsYuvC5
RU9BLCJA1t4SPaOI8t7LByJfhCBK2ujfZOIcy8lbWUOAzTdIURmHdLy6NiQRBV6Hj9dn0U4cs0MH
67flsV+EJPANgUmCggox8PbRm06WxjrxHU5P+Nng+aNCbfqtKlzsIfAOU/sgGoUPpU+aOZSWYmBw
DkmVblsB7cMSrJk4sTOoqAGomnbZOrm7LGz6wJnrfpXek9LcZOlIjTwV4QCfnRBJ+3IdGuGN71bP
kwtHoMTvtIzGZw7Z99OEeFx62M4QOVO2DUOwTIDBeAaJ6k2TVRuICre1XQoo3wVmmOngBu6FKNdN
r1h6MeaRuqXSfZgn4dJVVbOY8AquQMx5GIUpwUv2iE0xpftYOT/bKkqXbUPQk9UPyz7XKbYSx1yG
ERDRzjNXuetA+7RCGlZTsxiYR2JAZIWtYbSvrCIyzoEb66fReqJFfAOh7lwkk1zr7C9hOHKt7BxP
Y8cIOAAAbjOKdvl09rpJcZCgszLGoUUES0xOiPctqrViOQCm5UnwL33mE6NpGjgUenOZzIVvadSK
dWsE5JDSTR4GfxUE8aXKVbE0M2UsPLfL4SBqfMpRflaZ3h/n4qopdpkHF6dOOgaVlDgUY6ZbqrtK
2A0N6ZKLWYl7mmigpJUfrIUixgUawtYG7ljCMdkVY6/YN/W9XeMASCuSborUORbEUMNxZDQa6zca
Mkyjm0KCo/2WYzUKAMlp2w4uDRmWi5bFux+3qASqY+XzqPPY5kH31aLxfCRnZO6ns096NYo7nTAW
uxt2vSneInw3bh2v3L4hTtt2npNwPnR1ueBBNG/GRHsrB39NbtP3oPhadAV+6wgle5OTj9EgDtfy
e5vgKjpqVNXWF50zJuGYT53s7xpw7evS0vBdp69e9y1uKZS0Sj2FYtDxzmWbcDrEI++NSU/B/7Pf
6lE4S9P3jgdKawBzzCB+QbX8E/SAbmbVMaRpvg4uIvw2yMo7MplpGa3pj1xTGbKxBNOb3/vUdT3q
7FysLU5bHqnVaY8jCWEDZURP7Qp54tx5iNuBVr3w9HBBjpXCjd3mx6atCEwpYkqPYFy1Dh4NT2cF
00AwKP2R/jXVZWx+bdNyY5b9S+r697FpvbUGDHqlVStRsTEN0nqLdJNKJF+nbXbUbW2tT8UaEO+u
iMvbAMkI0Us5nkDs9LW8GTR4dsTbbPMp+uEb+RMf5w18X1oheDiSoiFMvLwHoshaXuYtKYN5DoSq
BhWTxueIBEdQjh1M24Z4JEzZN6Ep7lwt/4lDJ1soL4QM5tHw84NLR8TPivbMtBj7dVn7P2nNMhy3
jS91LO90gqHEjBpHzP+gZ1qO8azusZsB5lbYTROoZV7GyR+2NBymyOft0dDowI9o2tNYbAGp3Zai
WzL9JfdvsgQ5zzM3fEHkM6Ef/kEfoz3gCAhxuL8WHPU3FAXnOiC2yyi05ymBK+IUxQpG0vewtx6m
XnBcc5hjwMofk24/BaDvbEyAjua9kh2W7oGQxqvk/3B0HkuSMukSfSLMINBbVMrSujZY/9XVBJpA
w9PPyVnMLOZe66rKhIhPuB+Xvg6fXcIJb54JYXSjyavrW3exxHNZuLFDjdM0e9Kt+xQ7/sG7ZZjx
QpcO/6Phy+fJKzUCEukWxtH59dycyEC3vN+lJcLc3S8+QNkwV46Gr34bNJKAPJ8Bk/ewO80LC/+T
Mw2/qYH4rzLkndl5/yZrhMgJNdF78B1cCFmmrKhb8SiAxb72qOrDCZlsafZXjV6vnB0ws/V+tVoV
+1XGqJZTmZ+dUVz61oWhd0OWXcEkq14lNno7MQf7A2KQE8DNb6kWulNDRHjVHFG0Ggd3pAclk3cZ
fq3J+mNWNjhRQMCVkb96Pv80eIgPMGCAyybeG866HhPXnMVD2qBtLJwPo8nPGuSAUkBq0RiVBcZM
kmrTOz/aTtgg+epRQ+I36TPub0FgeFvoWkRylo7VaaKIGvyvRhJJpQe2Q4qKboshAZ841qx5FVP6
TjtlW8aoj7ymA1hfnN89xaDrtZAQze3YDsXH4nIp9tUX12Wy7+2L3UTZstphl1tTYBUUIMZAqNrG
o9Tt7wg/yY+wLJpXTpOgFfnV7ziUDDLWfY++dizmt9KaiHCxtj/MdXMIDluiNf0a1FOpx5uDz3p8
rntxV9vWElepn4YzoLejsu1nv54iAzB6xAlPuANlh+zWsCjtuCn9P4o2MsrUSDiUMT11GWMEl5FT
t9KkbXl2RMZsQUFxDSa6S2xkaER7AvTyzPgALpklzrUBlUvFSHvtlvLHkeqXvQkg7rmjvuu5nkcz
GT39dWuUH4zQvsJta7eog0abpP7XopbrAvoLsCyrXIY3RE7Wbc09WJzE5vmRBuYhLGy7C9VQvKyt
XOMBiNKNnJ0SPpfnuHyKZxeN6v0ums+yBkLouzbUj/+jYp2U8wWLFBzZk96XKCtUxnBJ/O6kV0Sg
ISu06uYD9xzimirKvKpMRna6t0KdisCjLJCzPEB45Nbshz6Cih0MNFQRi+klYn1kJwRsDRdvuE8z
e7m3Pc5eWc1EHTMXZgdQfeTp9E8YfHwrSB0tF1qc5YBy/EVnU7x0QY1UILGYuWXFTiZsDkqrdndC
o/odJ5XJHBtC3zbud3O+xcVYwQFqeMdwkv81ComIeaIZLPIBUQ2S90O5XumCunNnqcdq70AhDfRr
vgcXxpT1i+jb4Tlvf+axMQOrT9coa3Is33Z9ltpybHQp8DTtAymNM7iNqjmlMwipZnCAZ9Pz6NoS
STR5IcHbKd5gq7pUNX8EzDHiBJ0XyeiICZQYomFACWWbMyMY+sAyrJ8l7FIKi64J8rIrTmkmmZDp
PLP+7Hkv20iaCoTBaNyKcFlWhmpNSbyUp73kPCGFYVLmI2RFqkb5iGi+nsW5INoZS36ekXFv/JV5
9p/ajSc43nViGG3xoHdIfcBkHUZvUMF3hZVzs/ePXjt67dkoW+fNc8ctzuj3kkpOIa3YHlg8Z4FX
GE9b1X97nEVkA1J4TuMgQcSu+OVx7C4msxNjOw8DVY90v1KVv8pcxWQV2QS5uH5ULPhA8ow7PO0b
N/CUacdsh5vdxyi2juRk1879rPM9oOr/9YBiGc3sB36+cU311REWlXWtWsVnLReJH6zsn5zBOjKI
zs6C6u66ihA3YUvS45SGep9ZjHVN0IAi3kRVEwowoE+Zii9fM4ew3bcLOYnM1WiOefHWe0zAs78y
Vb1pVVfpv+2uzkDZP9VFwaJudJ6YXVcJ+7Y8kIxnDoRQvknSPlwWzkE6MnDUpmwOe7B4iVF8twaH
vW1WU6hGKyTPiKKWJILA6/FCl8ogxrnLAdTfz005HqCWv+KAWOO1p5TwMPyvgo7d9I2Q4NEikRvD
WGto12gALdRZGeYSa3ip/p8I4oo5wXNPP9PQCfv02C0ZhPZsAW91hiIodfno+RtrwhWCBjQrYkc6
MuF0WgQT6jizy+6527w0ngSwkF4Sqluto5OIQn1IPSnr1Eomdw3FRImbmw5Mmpu4gGSscz/OzDDY
SmRoTgcwj1c5IV9mSH2TDBrOcS14OFA6+c8cwXGhk0XM+lM7rSdmRvbVTIOWyJk3TZBqskJt9eav
lFr5xSPdO4CBfL+O0yWzSppKhreGOV3bGXmvLTbrjuDBi5+tWVKp8TQ7FdD6DWNGUWkcCX7lwW18
yOv8kxZAJSsqyTob5ttL90dbRw5zkW5oy3weHLtk42IoSsd6YT/SIf6b8mAxtvdFVPeG51ByVqsb
ImVKbKQZZ06MM3s1M15L43Xf9yOirFd9fGglZC9mQYeMvgX3JP1YFs+Z80RVhkoBP/yFpPg7OPRh
ntPd8nr7ZUv3bioAgkN+aZBsMKNdeYh6MmPaQg7XUa4kAERbx4wJ/G/L0W2NUSGcz7otthdRxLlV
MGtSzbvfQ58fQNz1e/Xeidm6WhNSHDJcQsIpYGB4AaA98+x61afAj71Rvaamj4sfZM3cwOOppuo4
uvCERtkjW7bcB9hJ6H20JNX19OppBzZVZLPTKAeWZh9y9BOhaKv6aGwmozKbasZyt+/ekAQyNqoN
1hXhjmBqb+f1ElMIvqiJSnjdxve5hWa36gw6HfNRGRdcP99rNQMKqeaH9KusrSLpEcQkxrQXj7lG
opRTWb8K/SU7morqzjOb88y4SsNBE+pDXDOfinWTp1oYQJg3ZRM47oZqltnRnXi3fT1771rmH8Pc
9YlBYuYRSt1xnoQHFIc8g9HZCJPLVXbCqMXdxr6aTiyjDbHSc7H4R5XxI7x9+bIGJ78UtUdeHqDT
vWflu2X7QPqNus/S/n2biDHJp6e8dT9gsXNMLO2DcNL5DAaPY8992+rCwllkdhE04Pw0KBWhPOhY
wggjVviqejAXgankaU5TPXYHosEn3AqmXzDuKy+ACHZCEeTTRJBS2BLio1swbpxaK8l8Xg4+bLCI
23wJcnv/Zn8OY5NSv0jFXSYgYsHQCG0Qk5FaWi4+uSdz4923Mwtt0QxndPPU4bNIj8vQfkBTqS9N
jZqMdaXWw1huwC+CwoN/0Wd9Yg9WE+IPPzkUTVHm0+hQoOuPE/Eg2NU9kj0sgnZKkE56qjGLQDqX
2KvnwKHikhU7HKE2X//oVf3LcttL9H53TrcdMugY/86B8nut2KLsPf4JQqP+THA974gesBIFYyqw
cmo2tCT6wWEPVhOgdZcvcrjrCbgEVYaVnW+HbVbi2Fp+6FeDqR3wKKStWdznuMc1GkrldXVos+xi
rfHkrupqV10imXRi4M3Os3/bhTmMJVm9ALXnjzlIy37cnL49iMHKwV5rM8MS3zmNjTPEc24N8LKY
rcPQgk+yN/eavJnPJm5Siph3/26X8xqka9HE9nIDKA7DzQLXxYuNezztpmRa1z4m/YJkQCaIO69y
iSoW8qf5OtTNn97di9gjeiLa0oJ2mL2pNz8sAEPtabRiW2tPrnBksu0Ve+j8IZPddjK17BMhUpsQ
cdsGXmX2CQwwcLhYTchx/pfKvIkA7jJqXhgDS7GR1OneofNKccihFdC8do11uczXvaMCw6RBhvyG
bXmSZBeq8dEzuU2Xqb6tgImXsGYtzB1pJhmWZr5ClzFU4zrxePPes74jjxdCpT64tI02pFnHaR7+
/1+bXpUP2WGsVhkjlVcc7zi+98V4ziBVPqhp/2TzUd/ZPhM3BWErqcgJJjCoYlpv6odcG5vQMWyJ
9QLFHDIkVoMZZTx9AWvG3XslBJU1T6v0cBr8SC9gfO+zsSVby86cvsmuIRoVUrEAnbQ0bLmM0Nv9
qJ2d775qVEQpwCGdx+5mZloaFzKmf8sNEwwNzbY2TqwsI6C/B7/tzBOFVKjkCqDP6vKAGCSV8J2b
Qcl4TpsAFrENYE2lwQrOkrrtzTM7IvFGyMzQt7HlrCT3GloW4xUZhHduq5E1OLR6VeyXym/dQLek
y3W3i0d9k991vYSUbG6yucN0IVKKecOwnDv3tshe7CHSnQ+ede4mrz+KSTGv2hGBoSEIq2gx2+dV
97bA6PsmhDTCL6ywR9VAliK90Q5m5f/TBz+kzD/M7XSHzNO+pubTzPDvsEJ/Cz0feMEGIfRgmSUT
L0UMqGy2b2q16z5QLpt9/8MfkEbQpI7L1vWnpZzeCwbt56JoAq9B4TQvaIk1nWImswAeDZYi7mPK
z4Th3uc2rICiNgUlT5OkwudGQ2FJDaguE+CFeGhLZhkFP5bRT66Ja8FKoMv3p6Ju/gnugiAbpIhI
cqOrri7M1J4tJdtwHKarB60HQZz1zZ4gzPRig/JNw+otzruzyhYrceQ2Y/aSuVIFWd+KZCFWwLG0
JRjbMaYLxcnjvuf1xpRotjRaPk7U3dQD0ktely4VsEL8T4SDsSLmAJBQqzHm4o8Zm2JPbI1KkxQM
xAgiyTsSqxbURTFIC+ze7IE0EgJhmZkPtcRXYZABxiAf4ZEFORq1ZsYpbP7NZiNG++hC6YPLUrfO
p8FTBzPfnUJXTmB2Wf0AEJmICclPei7YlN6Sct3XarMoHrSGkMxWO0vpP7nVtB4KuyTmdk+jyU/v
3ALvEUJpIJolD1dG1a4VzUuLYnfw1NkQPsCUPGxr370fpl9QHn+9lBXuV9Wj6Cs8MnwpDagd7ty8
vtdbyQClYUVRcbLQMMR+YV17bf/gy9tDc10+xZ4/96VNV8nIMIAhSrIelZ9kJFMv+1kf1XPTsdev
2ef1N0Wfq8r33qzP3Cn+mYjRpDTbT9rd1yIX4DssKYKuL+6Q3j7rTjY/VaSjEIh4WDDdkPwwbDf7
dhNCCndj9mBTkFV0801r0A6OXuSvNB1V8zHv+m+xVveDIgyhFBKvKYjJ2WzjToNBNqz8Pvnc5td+
dP24dR/47btd8AJUR9fN9HN+O6DZEV7ZR8l4sDaXbO3+w1mwhnlWDvTvhi+mclQaOq52t9+gesD5
8PQLaS9Tu9f3c25fhCzmF3PMH9PlqejXLWR+iFOo29/mkhXRrLangWurlwi+hroKuxvnui0gadzo
+u6k8YMWOE3oiJHxMiseYsfhB5rjwky86r6WTnykTsGkyvX+9lsaz0JMZ0ssfTwykJsbtZy3XH9f
zOX2r9uP6OqyuIWkSnQEHh43fa3ReRMuBIO5MqZE9vmhMv/9/9fj3e/gyS8297L/ODVIK/au8l/Z
ImHhcwQ6nj7xIWHw2eUvKsvtZHSfNgWAbPZ4ggumBd5S/NnNnaak0S5ESOyJIvMlnK1OPxDH/cWm
jAWTkxKyOu9B8ZphtY5lKtiVtAdnF06MIoNeGVdTVv3oa/EnRVn8qVdw7JmTb5gMMaHzVpEtikKJ
WjrwoDZHM/q/UXxxtbvh4M7/0oocUNM2KOC8p414DdNUl2Xh5anVDJSGL3ddFf1X9zbXyGQAVxeg
a+3m0HfirWRFyWJ+7uo7c8y+Uq/GIyeKs9ztUwPyVY6EFRfVH2NWl9ppfkVOImu/yKjBS3SuqqoL
iIX6wxxzHzviKq3PZtb8ZKiXivs3f2Z2BPwx5QWBv/aX6DT7wv/pNhJA5GM1GDU8rO8Mu0h4Kxn/
LUwQJ4dBDxDmYC/PRb72CZnkv6Zr9Yc6a1E0L/Bbb/vF3fjpCIsJbNt65DO2g75+WeDXWHPD2AYn
TbUTNTQJ9+B0xke75m97Rsx1P/7Kggmcp1e/LLQea3tj3wdBnuuZQrnaUrb6zQso4j3abCeuW/N3
1WK4AE2bzonlKzqFdj41nf5UVfMl8wAzt1n/ioLuDbsd5rbepnlVjFpAzTB4/VNXqo1N0bwy2Qym
ZQjKlMBwIZi1+vTsaLQ+8/p15TVl6fbJifY9oynivgGqo7XzwR7E/dTxvuaZ/GcY37pBuz9wbgdM
q6FCN9TSs6YjqDbOFpKnTcAwGOIW9vO8qWgZLBZZy/qpNfNdZQ8HlVb/iuIm8+v0eClbSLZp9lF4
ext5dCaMP7Y98AVqK4VLK+tvtHa1xrVXogElZDhQtuKd1dnQFk9ePb24JN865h/FBuOyTvhIPQQ4
vk+6+TJ+WgulfOeUHQcAuPgZvlvIIpwK1nFhY90Gxqyw6R6AApUggBBj81kvQxe3upHxq1VBXRbh
XuxfuStvKXHz404lW2lyjhCfP6qiMO5tYZwkudnrRg8+Z652o0ers60ueBegLCmcgOU8oXQubswi
UKe8uelL7acso6zPedbKpAXKL3hUEaNRncEQQSoCOOrQmpkKant4NgXr6aIaJQeVh91XqjzQ2Fov
o58me47TXafVKzXJWtotWeFBG1gxu+JSznnJUKJNCqZ9pmt3NjHoll1Iui9hRSYRz/tCiYjl4FoL
j9RWZ392VMXDwbdJY/U+A/QJKxhoBA1WHkt1di77mHJcShRzWYMgSASTKyGSoHuJZeOHTskOT8s1
J0CQyyHSlB6ELdICaww9AaHbKAvUFxOEA9eqGbOZ520q9yHa9/oPxPKjfZPxtP570Z1JqkF2+bpV
RhnBPbbDQkpUHYDgcGPvB7cQL02rX5jQhrO+/ul0gWxpKL/HFQGEXCnFMVOwO5m1l25HvO5P09lr
qz/t2lNwOPWbrabXhsMkVoXJ7yKs38rSX+weGrw75t+mAQ8KJMrBqHuSb3NimKyN73XInua5eu87
p4jWTK1B6eRIAL3pSurBYcs0JncIvCQ0xt7Z3nQLhrTnQMy17OFnKDOwNUz4uwmVrP9op5ywhPWI
i5gFHyg4qq7LX0c5JKLs75j+8MzPRWzioW1dz2KSZ08xQ4w6Mb3iBG+rwPMxP6hiJLW1vmCGYkDj
sgveyfDgyuhDf1K/m+WDeRT13WgghrFHc0yUIvVKriNHDkTTxfG/lWRtl7t5iYhsfesXP4eReK+B
vz4gfeedqHKSO2BahQXHhEjLPtbpnpNc9pwGOnW9rIg+66eBhBtEe2NRk6vXG7zBHxUsXweRxDaN
NkVWkwyN9W9Bjlds84s1cvPsW8nGeHwzzS02axcdITMCXIyMjm+CQjO8/YcNVx8Im6SahiOCDPcf
HfKAmiFLDQ4aG5Lf4EKATbQVOYqmU5wzrBTeLfrE8e3jsPL01MDWO66nhXhNPNFkK3FbIr8hS924
566MmhH1rcsMW9JT1XVxZ+7ep1yMDw1dCKVgRYnQ/SdW+sqRpSNAbGpz17nmS58nXH9Uq3coYNoQ
pMyln8r1bKxnXtg59Au+Tk3DnCZnTnYjdb5FiurZOgmbzDK64zx9Eu6IIMxl4NlpGkMN993SOnYE
g3yqbGbKm8ioNV/Bqd53hXbBDEK6j38/beazVaToN1SaaPJ2b03uVVYloJua24H9eDVAeZks7kah
l+hA8jQUqkGm0v8FMswQG8BE2DWcJRPwmITwVBpt3x1j10lDx8x+cSLiezPHIa687q2wZBWA08Hp
3sLyy5l8Cz4VLrOO19yRIcnrB+ZCZiwq+YO83KGWVyrxtBJVr+b9tTXk86bmRmvOT+elzk9C/Lol
7PyumUTwJy9H86Tmg585ZNmmPw2Fste3lPu6U8O9iFVLpA9Z2Ro53XXUzQNTPuTGOhAJMmT3JZiY
kc4+o30Cky+jNvC/aBPbKzUCFQThhvGmerEymylTZdC2wgXdGr3j1xsu+thDJ+d5KBXrd3mvutt1
miZNurBh1od7CwQlis/1eza3B7+1jrnbJFU63Yk5+4tFHoD0ogMVylgN5MyNsAl8z+78bQ0scdz6
raI8uX0kS1RWVjzs1us2EPAxu6UZ6GONrC5zH/vBRWinsfxxrInDUb+zCjrwJp1B6BhzYhb+X7U1
SaYERSXaPvIReP0th8VWHRAM8ik7fM2qSw/boJ+rzDowDcsCfR4igaSb4jpe/e6bMNhH16Q1rTb/
p1h4/PV6WGOBth1BNZytenvIxP6GtnYjorR+3ZB0qkmLbHetkF4wiDCwM/bEBZRdFVnWephsUnIH
xqouUY6Uy58zxThDyIXv1AgQoTgJmM0GemmnJfZcYmprDhi2r4ZDltjqGSzysk8dQ3+nmX+Ngc0f
qatZqPuZF7EE7trlxZxWLot5Ci00DuM8fyud66YzLo5mQVnyr4xiwrHvmZCTHr8L8Z5aXezTFgV9
mT1V0tGCrO35QGdzCGrUVFvF0HBnnENOnBXqW0+KnsPf7CLrHLLyYSoYjIzj+LqVDD9tbAu3an30
+lsyg80UCz2TndlvVhqXDsBEVds/omDXPBED6dTbo9NwbdsThoGqGLkVSyiC1po9aQXSIDQ4D1Rg
GpdX964mh4nytH700vwxq/FDlZgghNYtgSSPKtCGZuP8NmfAK4waRX6XkcLOkmq/B6xY0Ltu3IL7
8K+vFK6MdDkh4KAgAemSuHp1tWvnSLINxRvL5mt627rhgemc6sTCh/OC++u0CQm4sFGB6qdkRcMG
LhG/Wuv8LX2mXxoBZ4hiGCfI3rgv/Bnzxrh+DvtVNm6Osm58WnZDAOZyOZWY3G3KxNNjd3fjOvyX
498M+0TmNmhx9IWhyFzO3rIEFKoSe/MY4HG9xhgFPmGCxHVfFok+NWABkUgFQpLP6+lrMnYM+hzr
sOzqY+5FQ6aFCuVt/lYSpHiAGRDOKfuJ7Z3vm/DVFEjk7EpcRFnzAzITGCc0ZcZDjp/cIhg7bbpY
xKZSRxVntOf3a44mN7VoOOFYmannJXZAzDYSAQWkvBv1i+5vx8ZExzzO25UNd8MD17+YhrjJZA1q
5r1+nNqyBzlezShRhtjoK1DnmcXvs/PDORmNclqPK99DqO18rJazkxvHuy0yD47XoOZ422Y3kvae
yObDk+Z6aDdEJbaRUjait9PL5ls0vhu1FK/8sqhUjDmPp/qmPEFX2Lp4DVJ/ftPqf4WnCMN29Y+6
BXHddn6QtkWWZJs6jUWpMe7V7ufBfOn19K3e/2/KUSQOQ/+GqfreKqaeUGH/YZQNG5fvh7Y6dHoo
KCYN6cpE4Uga7pGBPB9YiZSsYSQS7Kr7N2VIJ0RxKcVusTxg6GNstsHOuY8NPXduKTM8hJnfRcYi
t3O1V/85c/VW1+Kzkvpy7t/aVw02b6QVeKqb29gm61akdX0KZ5NMkdJF6JdnpPNZM4L3eVmfRdt3
12L9qqZtjzI2d4Haja9R9HtEa1eG9u79NzfMzTVMYklpp+x10gIHyt4X4dCLpF/Eww7A9ahG69fS
Bxa8qHQTc83pg+t7FOUjNIcVlEC7v6DcrDB1RQzVbhv0FNFFaq4slhLXYXCpcvvfrlHRZlspqISI
iaxFRBj2FHVTmgzz9K9mz3MssUAjJPkYTSpaMBLneeCgNLBYh65OQC9LnGdK4B/MFVmg2RiskXTA
Jhk0JHSVZDIY9Fj8YiKpL3vtf2ll+XPDyE+rVp8yw+QfzJkZLhP2zm00b6FqRtjr2ZRsk0+CiHPW
l5diWQzORNoJrflsR4vMFH3vQxIEQW4tj6PYTYgyiJzhj45Jiy1O2DD1c8IsQmdof6eN7KSis05U
NOxZ4aiG1exytpCHuvtMspf+La8lM9Kcd8dhx6doMnPtu9ajXN/huLj9dtAIIdFMVk+i20/9aFu0
ufqnW86f9L7oc1R6C8QER7ZLiCsLg0B4tICad3w2COEjqnrCoJovZy+JE6yQhhtF9THpgIudOusY
cmoatQyXwWKqEyzwD5GShiwah3/XOIALoPK/UaMb8ym3ytsHZr1X6/YfbSPC1wFWOx/5VWPkddFN
6x+dXOL46OFGllKLdZ37uj/kY4vAyo7zcbs6cv+3OLg2fLv+qBpGsLiP3iCZreE+AVdxa4vZnAHB
r3gZZ4edE7I3WD7UxCDY7DFjhgJeJZ74RyNHv6WId83CkSE+yRfA80XjO+n9W0qS4C4lERxrGWHj
O6Ck+kyN9stOhxSylBZ26BBNrKbhjscxboZhiXJNxtL8I0S9HeUuvpfJfl7WtbwpQPn5BrXl6qJL
XLdjKvXn3BvtU7euzPHG68JekPw3YoJTpjY6cVlk12uhodgPke3Xc9u6JTqssjh3+vpqNMhIjdR4
Jx+MeBv+/NXBNsUG4pXp6aEbWFtrxIIF+UzUWAf+eJvqwCP4Bk1oT1Sj2b455XAsuLXitfIRHVxm
U9xhcVUHXg4irxqHTalZnnuDyLGFXYZjRCJnYFCg6MSBcLK7/W9V3d4qnCBtlVOnptN4HMXyXWWv
4Ap+LG/AODOPBfBk82zpzMsk4qHrpNfp7R7I8AoN95p3L9G8Jmyq2mTtt7840EcEuZxR04X4rTu9
0CqsMEyKDAnaoTDoluGf5LEy+dTZITmR37S/xMZ7r80OvWpXTAXIGWWlm7tIU5f9oFzevmmjKl77
73UacLSSuxYSkQ64GhtL2NkGN57HIwoC7K3xpjs/mnRK2IUwgpMFZ/JSs9f6f/ypOeH3TIm0YPIR
KMuvjsbaDiGRzPvVLEnxWX0rxi/81/UW77iX8m7O2Nn3rW/HE2NimJErqyStYXWJmwzn0b7QGXs/
i9mbsVPqdx67k0BCeQ3tlQGBWjIuVa7fg51ldpRONdgyonCStQa0qtw7Xco2Hgud4k3O+gXl2FEv
kQVsfn3aNPvXSCmZKovzOTfppMcqQEgkY6akZFG26LqJorZCXxHSUeEYkp1Gg5X14e623SEVpkax
YQUTGrrHyrS/bHjn5Fjek0foYJ20PhFR/svYTLNt4tSea+xPN+Y+gRBo5gmA83vXSDow5yFzI23a
+2O77gmsPfuKRxP8+G1rtlnfS9vBucQFzzq5vnTP0zRkp/r2uJCScl+OXHilQVFoLVodV/qKkNI3
ogUcDh7/+i61uG7ynSlSDqoav+4tUSLThnCCln4gf/uzrcyGHJcVjZfS7zpCTgI/c/nW/CcqCHy0
wAGnnvvYXQu8HTVeQzKcMEPNDLeaE5U4HcKw/mmsInQLpOjMH8/pYL/ieLJiq6qfMnf5HIl2u43S
mkCzRu7ZmmRY4oIqDQnQoJtUbcPAMOW1s+8hjr1PWkcL52W4t1nzms19teETR/9Nr0JMWLBCAQk4
Pz4JR4CsxxqyQf4f6R7pSvnXsGDyWVeeceQf6QMxtG+yI2mwdOxoMmv8ZneKyK+h/G/ucJHYKBrG
oX7ohLzHxYu52tP1SM2lf0Y4wNFBbObIB55X7o9A5c9IYWOJucg+bDuLSa+zBJRmMwMzj1rJIT7z
MArriAYKDBgYgiaj75a7/99gMBYEGpAzlLGCQcqXhhciagpRMxjKjsNCACWSy5rq9lZL6Dgxcvd5
G7dPHyFsCAmjChfRxMuo7pCVY2TOfSr/XTCEFOkFAb4eD42psyzn9dddbKgdEuVK/pdOGvcLrxO2
bL46BLJFtLn9A6Xib2PK6pSPH5PAx7maTFro6W+b2K86x3YtoSYX4/Qzo6cttYUK2f0imvTH7zr4
IbVx3JruR8+ZQyNnsilBqt/VN6Bl3TRKbVPCxQXcIOaD2NN4tAoII8x+B15LpoLz43DUpVYHuZre
MlXD/KLPMmfi343AXt0HwnZOCz3iTbj+xOX1VKcOnmmZSMJiq4WqmNbYgSpvKzAqNjnsTYNdfty/
IHnycPDH0Yy8LnZ+X3UCzp2jfTjiRDAJNlYLyUtr1v/KfEfaMm138+D3F8Ncf2ajPA1or5g0j79r
VVATmcyd9uoHawg5JTSQYVOzxLeM+lzYkwMy1Z/jaeKzXe805Ov8aN8JfeIQV9rrpvYYeGp1GjXu
C42Hw4oTLJKz30K2s8fCNuwQYcYthhdzAEd2vtpHW7GBIhf9IVXNY7Xa+tEd/uKyTflzCwKdY336
hCmBEEbn9uPsR5zH/5Pukts4yBdNp2buOeLccsmjbMIVYjK4mrcs2qyJ0YH2X7XVn1rN+CDP11ey
B08kOX7nlvvcoJFnoYi+vt5+64kW2q4uTnquiQQjuy/C9s2DhxE/ULr8stgrBoL0V7VbOP+kecmK
LKbn/XJ853FyHKg7Pnl82d99oz1mEms3dR+mZXFxfDfs1/KZRJ8xFsqh+a6IjFweHeeWHrGDV+LR
YWK2HCof6ZrJc8zcNFq10Y1XnCDBMBGS1o6pQi69/bWU0FFnob6VOcD/ro9YGmehs/7HhDtQU/mO
oqxkzZD/m2TDvmNHZGzLU58hrN3yB7ytbLwZ+2UpCNR64tpBY7shRLe8g167zyPK3MQUgALVTQGC
AFRkuxEsZEiKuf67pBXOhLph/WzJHl1BguvDWD65N4LRH5nz41OQ1qIS/X+Mndlu5MqZdV/FOPd0
M0gGB6Dti0zmPGsu3RBSlYrzHByfvleW3T/scsP+gQPhCFJJqcxkMGJ/e6+NYx5Z/Sf57Z9C21Sm
jhXWvlvo5CnAALmYxuKdnNFttNHJAywxQ/lUB7YNoOU+l6JzY1FrToonlWywp2EVMsr2i3ZJ4WNu
2epsE30Dmg2ccSpbmmR6qHck8XowejMmLk88mmH1nH30VHYsqSjA7dSyjPUNhQEdklQ2OWc6QbTV
ZAa3aSre6jm48C7qfY6v+ariENp5dbH0DPa7fViTMqDQpjKY5w6z2qU6PgOUzYT3CdaI8W79iES5
s3Xni84Pjrs9K6g94Enp3PWdC0Kotubw3EW4+aOPWM3kmdypXxbDbfCayGc3cq5L7dtY219enAII
KOkDmJ3OV4Z+a+yZMG/V+bVtrZuIp2MmihPWAjVp6FZDiyt8Nig/4kq3bngCbkHJU9hzqU4Ry6io
SwqFx/NISJGXyitOHAF7Rh+O5hABHjtm0pw/LWf4EciaA0XXuPzZ9zrHp7GlADgaZ+J/1VWXETMa
DTEo8d7iuGwOI270pGUASSM6TXgfyk6/aAW85qO11gVQnvljImHVGSfWemfdwyTg5CojcskNdyLe
g17NFZ6ZA6Up0sW1Zk9gBb4nSIfU00UvhFvRJ5nA33+1YxsvVeEcB9k6q4nVYEmh9ZUOt7v1audE
HAkiD16YaL0Dd7aI0FX0abrED8CLUE9Vr1gRDm2aV2uZMc01BrWSTbFVrU4fEkWzNHM60Hmwr7dk
XhDBGRGiYrd4RB1dfSacOUmZPDs6vOpGGi/wPbepoZSfKVCmvCAzyct1o/grOd5tyRUv+LuHFZ1v
Jzw29KLciSit3DYd43+LmtxlVT9Xvaj9kgwL+8rxFYQkz4U7CywGy7xmr9AP6ua2VbSy7sSQ/K4x
GXQMLV0V6/5gY7+guSUqQhLuubfCUMTQ0LJvpTlKv4wqc9EKFbKh8d5yBLeFSx8dmYoN4/t4gzcV
XAc5U4xRxtLFeDlxEM81nPNGQaingARhlyejin+m5fSFbf+cW4R8wmyJY7w9q757yNrk4hY2Gy1S
cx7X88I0BP0y5LmxK90vd4zLQ7yuHDqxUcfrFX8eoROJIc0smdlPp3ry9q6eVxsEHShPi8CdV0EZ
fk0Bc2EnHF+sOPLLhvxijmtgmBLqoLJrZoFAdfszrnof7+Ml1prXVDqbsMyzDfkUxnEmj79lQ8vx
Jd7oJuCePt2aWoX1vC3lqnWIitRpgUlYfjDVUeD6DIZvQ0YZM1akeEroP5lKb9sbbFpgpJMDEwG4
+piEjC1B5dFR4nvMtMGuFIuKjim/NmSyiuofvT1/uMysmyL5EjRGLjj2YBCScC3dmmsDHCabvYYs
x+REy2ZQ0QpqiOfwYgjsuj6n9xwaJMeASlpfgipEBhn2GxV87KF06gp1IoznEq+7nTk9t1s3WU2g
gnMNepgZFsyIM2xBExU+u6xLzzURWJ+p2bFl6QqFlp/KysDEZbvRfmis/iHKiOJqjBo4DVLIW+vt
BnbIrqphF3hV7flTC+dIdtrLPORIm3X+qvJ+fjYx9rBk5LHJNrgyhpWGjLY2WvUaJ8lei/PgzTu4
8B02aRdY+2nvZn762Jhm85El7jXu8uQQfPbQLkgsEw3FLiN2g2TcbNEWBO2vyjXMREWQrQj2rHFp
hceu9pYKhMHeaqXAHhKJVSGTc9nlGQwFRnIRWVtwNK9RB2qQJ95km65dTInSLcriEtJaiIeKLlVY
YPkGSWlOG6ZeMXegbMYjEY06TlbbhLsb4g4XdJSRTv/Es+/xmOQzZ3WIMoya01rPecY6a5fImxCy
OoaEw/wOTjOUTjc5SDt7UrSkw/Nlz1qmF3BrfDKOD01RDE8Q7ewl/D+H0VOKVT+224MT2Sedk88R
49WylKF2yjz2PEin5qGplT9W3acJTHGkQGnr5ij6TZ/rtAqxAcXwxE0xJJhPhiFdYjOeTwbNMZE2
T8/dcLsjbNLEep2B/z4iERBRHrxjXue82y1tQ8I09hvQi76mqPGOmECPhkE1ocrVsRTW93DIra1m
pgKPZ2AdSxxAi9y1rmYDNeU1ssP2xjAlWtVG1q9gccN46fTsMcIyTycqoYTYKx7oDV/UGWgLKWzv
YNCd6jv1yFPQttGhFDkr6fAUc4q5ZLNjnQkx7LXOe5q5DA8zUlsmgm3GJBuWMJ7oLsBnTLqyuzbk
i4mGMbgimPSRJOPFkv1I2cSQ+0OOxefOpYc+FPhOi2CC/Zthi2We7cys2YagbeEBOmOpCFCggu9u
9y5rVgfNU/uSc+SibCtvp7sgtHBPhqu0zJi72+1wLmz5FDdFcMxF3C6dMPrWJIyHgLpxZpvBYk2O
y89sLUS1Fstm28hNKxEmIsjgTCGnN/AkVy/usoNHR5EZIORo54F0cJmKYSMCrJdWlnzv6Vnq8no+
JiXrvIpzexlM5irGSt2MYJ4il7ekoTnTLrRBMjK4Bb72E4BWvbcLtN2OneJGlGOOE398a8oguUjy
autRFi1chDJzV6ZbqC3pWTzPhlM/cG5Fd7XA/rZ68QmfZGB59tzzetb0T8g5xaGA5JRYtJ9CFGo3
udfdMdIe4T7jDW7US2DgAul16zjwWlyDPECuiEThT+U9/eCywgZxaK3C+shlrw8c7tJp1K5eQSBL
b5tDn0ZndmHBOQuOMTiBI4yw9BCz2eb1tbdEYH2hR+/BkD2GHYEi4NYQLiSIxbw3f+oZJ5FY715M
vekPkXhTk8hhag3da2qCV0j1gGgvirwTcCbRDXVSZr0qyBvTH2aone0lnM/Kal+Usjv1yhpvsojY
z4D2ika2443HKZPkLLP6aoDQYDGiLHSrP/aVs+V2aJzE4LYPRNB3eKf2BhqnOYvyXY+mpfPNcb+T
PbIuugaVAHKc2PZDkl4QGJPBLVcybjym3iNXaiF/UKJSbz0zWxFqzB8CWRQUPjN7NKt6mSNtvnha
BQKu1WbfKdNpI4fZubg6b0gYMALgzDz6fdN+9ZZ4ZeDu7mTWlD6NeNhM5d0Yn2D0mnFkV1hc3KkK
L9jNfqigEBvDTk+VmsOLM/1oKK29aaXwiy4yOf2iM0RlJw70ePacosZgQTUyma6yvCEO/phyM3sY
tZBTmjf1BIsGzM3GWktD8lIqeao8KC2112II18AGcO/kjrMv0q98TpMtGz/K0xytOKfzIbwnWl2p
MMKw/10UZjicKXA9pFr/wjir38autdGT3Nsb9wyjh0WcE1uyNLMZywF0YMWmruYtt/mZqnFRNCYK
YPKjaofhYOsxW2LlOpsyQNqLTG245HX0U7cbdRqkqT9BeCB/Mpuo4aGxvVM2dxLS0QLpkv2iTR2s
YebTTmjwuyZ9FueQ01IvMwKCzEt9O8Aua2GAWaaI+n6fWObFrvxu6qOHySkeyMdgHMXNzJY83VBz
wPb6b6ImYt/dkCrakJhuEyyEwcwbcepM+DBfuy7AaOACdDmG2nN8H6XObt3gg+NeppSlH5V7aR1Q
LpCmIOfGN+X03uXXe0VACd/9SnLKTuLE0p6Nlv8BqfHBHWkNMcWlaE8z14y/Pw2TtUoo0e2M2Bn2
uomPMooGlPkSZ+kUYY81uQt5YbbD9J2xC53vs6tx2tOWsA7xOuHzMV9K4k+zfjeggHV+7DBV9735
EE6O8Z2tUWVU/d6qYGXqsMRAxPHeni1v/gBxfAcHhx2z/fyr9YjkNz2AIbsR9BdPyUs9F4ty1uGU
MZlf2lX3LTHH16QLSEKWzuPgRnI/z1gT7OE7TsRPcFD6RjBjWeBwT1dJJtrdPCTbWeRyT15ZbNRg
fhuThkifU+7ZMVBIXemPQ0fIT9SyPDou0qsYDLVyrfDVGGG50l/+3TNyxlY5USkHdAhRr6GlqRjn
lkqRUebcTjZJpLlwVqqnqK9wpJaBQo7KG/xjk3f49YFQ6mooKUuhTc58pm+zJ4zWx8c8KPdVZpAZ
1PBh5NQzrvqRngBdbyt+S2XvUo15XJBYeE2VgbVReeO+FzsDd8o2sGPGd3ceiu6RZS0hs+AhRqE1
TCzqKMXPdpbgyRzja9cqAUtXQw4RxduYDe7Gcn8om1sL7hWweYZ39YZGEiqg74qOQ47jygaHRFim
5t9t0yJ+VJlWgYhOv01Np13risUzGINj1xePdjDfjbmjBc40VkzNrjHotDCa04Ohiu+uO+q7QoQg
VNBd+7bfth7wgaSHiWeGKPJFw0CPopCNh7p8nlqjxpXnjgeb2lJMjOGhjfBe10pk+96of7Jmd1mf
PltdGa2LkfOJsrz9GIovy8Npz4hJLgOvUitLjcit5XkM3P6a4g8lmb2pvYTJ9ERmF0Yhphbs/iGt
BNuolu+BCnPEal0/Rdivae1Yi4zcqysxnGDYjjLKsIhoeRNkv6a7e4eKA+Yolxf8kuqeP47RuxLO
q+YwhIHqTUYxZFOvQre+5H3/CrCPE4Jc08PWfzoePhw8LdlTTtSTg68I97ZeHpOOw0TY5vbNUnum
ywTsmuSYd/13exg+igxQKErycMXtPfaqfxrYz051Mw6EKsVTVxU2xWXSpM63PyQtvnmAswOQmc58
yvp9jUyNV6HFZiWG+RK43HOJ7YuVtGIQhaIxfCegAoaAJL78UbcvBdmq5UjaJOlTE9nX0PCl2u6B
A+mnADUylJ23K8aaM3mn3YsUtOijdXHK4FPjeo+cU4stC8TOe5QHL4VSzcbq3H6XSUaBwrHx/rv0
/GQmK4/tgb8dnc2IDxQvVZ2T4UsXyrzp00wTk0Todpt7gfJUrNREr32PYHkeUvOaD7H1SDMI49hh
PpZhy7Zw3uW149D6Kcarkm65NgAjYnDAwuWk7yZ7hfMMrJxdnexeJPB+UhRwiVpuwgsMT5dBx7pb
Tvd1vO+HvUsejL1UuPdEtAYOcx2GCENJMp0ZCKMKNSRbtMBujgzX9o2t2T7b3nrv1tBEDZnny1Tn
eBtPbFTJjNTHLonLjSn4tVYlUF3bOjuC9QgXgJ3yDfQETDSjWV2BpdXXMSVd64TGo+iwdVgJyYcu
DuID9DvuntNk4kZI9QOexg64prj2fZnvzeKWFlN5CPV7jKvu7gN8tdGtfFxoc6EwLj85ER13KsWH
5WT2+70jm0Wx3YPt9ifE9p1NBmLOk5yq7oS3i5696g6MgHvHNQ1cBXZ4hgL3zYM9F3uO8voOkjJF
xV3+kQuZHW1ahXfaIDb9wIQT5BIDSHuki6Mif0ayc6RGGoeM6R27Dr6cVME59rjwMHlQt0c+7sSB
yvUbL+wYN1AWWlFQv+IgRVKw5nChnI/OjB+Rhrr1HFGQzfjpRKT1Ji29fGJbSZpWHLHGYKKoCkxX
1JNuR1U9F9R7Lu3JY8UTQXSIyupHTCgeGg8EjX4kUJGazg3BINzntv6NKQJKqh4dkymrn2yD2AC2
+HLSh22m5fu8B3c9htV5CsTZbZX9fUqPGU5WI50ZKIcnK1ftoZ/VlWA2dIjBeEUL3BYIXSkZT/R/
gL6NLXejM1yofDmUdbKbJ6/ehOx4l2QPHU4QB5NpKG+Uztjrot8mhuhuOZtU5YjHNuvlXkzpzuw4
xIjBJPAehcc8leD7enYZ+Zi3NxvrATn2DptGQHiv8mAi0M9KaS9bjdabTr8+mEaq+Rz61NZKt3YO
sG20oT0BMo72Mg+5VnNklyQanuygAXPR7soEZLfeiOlkh3pCejmuOQsyOqhrbFGBOR2Jjm+MFLua
a4fTOTP1fid4gi18i+SWJJcyTbinXx+CptkE9Ibv2Ijkx6SYcUIlROLJWFKNlji7PCdvn0/5tHS7
cER6z67EG4JDl3TPut2axyDuTxMc9q2FVLulMuGnbrXOJhtps5o1Ip1KT+oXhFtuhM6hCyvvvevq
aRHyL2InPwTqbixmAru+0+khMEMtrqiiGGt2lsNdbAZQsMIDijJvueLYShqqpqzaG1XeIA3DR7WI
h5PJAoiosdkkIz0sY+aGUTMdA6wW/RCWPj5nE05O6W08Ktf9IPSeLFirj6kmVqTB37ANgCAlebVv
XDAnzoJ+Ov0sNNSdwXWNxTRTchRgCGXx4dxu30PxvbXvsyB9EKMZgpLsWwQvwAcWEMNJ8u3syEOU
ZpO2iVpL1mQbIp/W5Se7tJ8mctnLaLLCfXw//OtDefAaEQMm0MU6t8hOG3kV+u7YHDx7KGnRjn/E
0T7JaStdFJB9nAy6Xey0+o5ta+3fnaCymFeztJ5mb5ge3YlzMrNk++q0hO+DptsFOJU3nTtOb62e
PlHJIW62cSDS0+6DGvYo6l+9TW0WqKga+6XV4B7j3jRiQRPEmW0v2iMOh0StgHV75B7edFrR2fRV
dz8MtVCIE1eVk0LyKzc+5/UYPbZDN4CAA/XbmhPOYw+bLmrpD078YuvpRHpa2RW+USfPiP847vKs
e6lwG534EVtDlj9JuKVrgG53w0E5nrPigsBc+xC5uZCSfm78ztax4Nr3FIjM2oU5wBjAjrSf6phQ
pHXPBBAeX+sT45l+Dl6H7N74Wke0yeQkSY2WD7rjjK8cdPmB5SrqLbUxkjF/shgpDRFvrVLnyU07
pj1Z5eDgDBNYPJ0o/V8lFyVJrNBV5Yk9AGb2TVMqPBkAVzC49/N7P1lE1vqnWdA7FqHvHdV0R+RM
eFkSzM0Bc+wV1ZI0q00q9YtIhssO5uQ+yEJaG0bYCERp93NA8BDLORUmQUOW1rtNkSm+VdW67e3m
3ZuHhgSDTnGJWbbvDaAtl8S9I6DTJEDbllECtig0x5Fcq5DvhNjBIPbuTZ+hMBkzGKWxi5GpZGnQ
gWhHmMEq+438WZ029TdAuN1OOnBTRupITY4c3GqdmcNAjbXcZSzRCS4/pY3syqrgy6Bnw4HLjiIw
2rssAvKlZ9l1KvLqQk+MfgtDa42MsvZkUD2Fg+LUffed1fhuk9pJHjQiE4URJDC5mNaqJwx/xjcI
9gdG7s6TyLUXq9NfPUNrr1iYoKeQ+Slaw9mpEmepCLzkULXAO0NJwawc69Ocmdrz3QS3VJb71UyO
fvK8vvOTQlIGIgRwwqF7zMmY/GqRC6dEO8dxxCLRJsdxSEiaYgY/uzq3Req8cfPNxMks0vLzd2kY
YilgJn0bGvLWMfehOC3hLFFXt2rADSwJWuC0SILpxYAwgiuq1UR0+fXBm7yXQOAJZgKr+4ZOxyg3
162Go5WdjOuDFmSyhXVhnzJAuASgvWnEDXbDQE0O6aYExwNuCI0x8Krq02FHvcjOZQL1wFWBQsLh
iXERA/fSw0DICH+jTHiHWsf10XMS3NkT9Bmj/8Kh1D5WEZw+5k370IoN3xqq+hstBszsXAcsnTLY
IZJzqofO3bfxrAGi/uocmX3GUUxnxB115HTmsLXpGFrTcE96s9XqVaxVP5A52v2QutUK715/DcEU
rSShrQ0+ECL/qVE+8/aHxyufJjPXVqPNxTh23ch1HqU7kZXWTZAgWiSG5W0wHBknA9hSb5XeQXf3
pjWZJ+as1XE2pq0XS2xZLvfQUDNPkak+JOVDT8zPSLfU03GaC883J+HtOFYSqx3tzylxzLUeDg/O
wNNm2DViYU6w1um7T/su6DQFAAg3oRZATmDjHFggS1Xn96b7k2nk9aHHJY2blZ1DhMqG3eeZjfT3
nCTNpsnZJUJcEExiL3FtAXIDHeQbjX6xamRpNg1MaWnRUR/qK5YDhnIOezenG3c2w+lTD5hoobfX
MjJgKWk23gsB76pt4xskiWlrVAVeINLAHFTPYgqhgrU1pxFJb5wANFVG3pe0CvuhZxHGMMb0EUvP
Qm8C0E1sO9ezrvpzbLTDQfTRtSiTH1kId32yXHYonJiJCE4YBxp9lWAH9aUZ7/KyQrlPWm7CuALM
2mKCOrob/JIDbtKMfr45D9dl3G2pacOBZybZtP7F4SfPVR8VbCLmcEQ58SzsK5cSxingAEhe8qHo
kmepj96Thz0Uab6x2C63HdN8Q8dAITCvQb7EHzKirPkExu7+NGLcThMZV5wwW1bXyG/5DCG8+gn2
JTko7CgLuzOiJ7QkQbYefKIu0rPryIBzV5SvybuvOuZwv/Y4rgFAgDI9xm76bB60psb9dP8/4L2v
3dAm2/XssKIPAri1pnG/0jOQGB2RyL3Otp1NQ8CUiOxiH+NnMSRjiTQAdevBrhNNeSJR0u490+Dl
1HdQE/IHwyyp5bDUxQARSsCOXOtsxttOr8/Vz75KPtUIL9mxIgxGojlo/US0nIeyL+x+jXq7DSut
fZM9VjptNqH+S1bTKuyKfZcXK6Ps+ms0xBoZ/4TwOG6c2ISBqc372YBB40WlsxTVHOzLAD23tcDR
0Nw778POIeQ6o/oqN0GzbFCDE+J0BnuEj6LBaqLG8oMRQnHEoVKvNYTRY8xlc0h0Xa6NvqkeiKDv
3Lz+VOBZvtf5KWXJf9J1+wZyNb6MIngPcILuKLp41cpKkVxS7S4B3e/3PVyEuGkcNAm4CLLR23Mn
vPrmGOYPHOziSQ/aHeUi5dosansVl8p96r+mWdpbJ8rihdCK57Lo5mdsByTHSnWatbRc2+0c/oeC
lf+jBs6RHLRsOp5Muvm837pOePI0XXfdYisN4oG1dWfBVYj3aWPUfq2mV3cOoUdb4QNJfXaNc/uW
sB9edvdNqkcQ4MihmSl4lTlAwwgDdrhuegFXhbX9V3nHf/1T52r71//m8+9lxbEijNRvn/71FH9v
yrb8qf77/s/+37f98z/66+arPH8gD/7bb3oqc/77/Vv+6cfy2//+6PwP9fFPn6wKFavp1nHbffhq
u0z9egjhV3n/zv/fL/7p69dPeZqqr7/88R2Uqbr/NDpsiz/+/qXdj7/8ca/m+69//PF//9r9T/zL
H8uP/LP8EVOp97cf9r//4uujVX/5g77xPxMSpG9Rtwn/kLT440/D19++YvzZpPDds00akTzd5itF
2aiIf2T9mZJlvmZJzzVd16YWrC27X1/S/2zpnk7X8X1mR1LY+eN/H9n1bzU2f3vFeCL+/vmfii6/
0kKvWv6S39ukXWFZrguugupPjJK/17EYTpbMCVLVltR86ccY2tq8fhpxax67BoZ9NzDfBw6kI6Rh
1wg7ShFBEBFkAWXf1NLdagIvTuAOOSbwEmdCS29dRRmLbFgLRgULPuAYwcAPLl7mgjKJO4o8YUe8
lQzWnzs5ywO85dVkjd5hSDnKQkG2+YYev1Viw6Qp7Z3pVPHGwg+9QEDMNlYb5Kw9eA6bclsEyN7/
8AL+H0+LvNdS/mMJEE+Lw62VekZD8uzI3wrqut7r8riO2q3SmZZbdr2NHdf1dUtnDGR29ygcYYjW
svDXDK7E4spzhc1bHgRJl00a12/9xH5Iry6OiLh871aOXJWv8dAv2jaj6TweOWUIgwGhLjB4mMqn
DzFeByLS7+CzW6QA74Qu/sMk56hk1ECoS2XcU4emySwqKojoU1Vt9tMnJ8yRKgTtrfc0TAR6fxxh
DGMSR8yKpQ/5C9xk+DWDZkrSudxh3n+2nTk9qtH5D91xxu+NdfenThqCN5UOedWQvKv/sauGV4SY
bug0Wws+5gGsHSgjUlAUxONVcYA63y2KNkef3VQwp5o7EpMwtOgA/DCZIK7xl54wZhAbC/tnjzZd
ONfbsQV8wHWEG8TmbwaUlfka4FVirIUL/A8gUSgs4XNTyfx//174vYvqXtDpcmXQgocsZcrf+tMy
vUtwwYl269x/sz3G29qGhqyjiLBDEy859HUtl9k2b3px/ve/+1+K+Pjl1AFxU+C5koJ6tH9+MpXR
dcrRKoW31wMTOyLS5yp7Ku4v/K83zjS/9Yk5s3tETTPixLqGiru0HpT1diimnzYvwC41xrUGO+tU
1PjEuK2J7X94nP+6jPAwTceWnmEKbE+/Pc4gGWVYzDxOniiCL4M27yJCmdGd+hvMwSFSLi59l6F2
wd1lLfL8cSK/8B/upaYw//WB3G+jhg1gWDhEkH67m9pVZhXenA1bmsH2enFmVURPZQDpdyPaF+/C
K/YiwjfduLeFRShgbr6aXhIOEveUuXqEegvQw7aMkz3DWEwxMdQG1kA7ad4KZ8cscG2C4IvKJGc8
BflnaIZ1Dqm81Po3bTAvKrWPPcZKqIdk+DsHBc0w9pQSDoumsaLjWDzrcyAP4Az6XYvhO2f3seKo
2UCGFM4u8tpXu8c9Fs8hXs8wea5jr1kniRr2tL0PezAeMKYAli4mt25XEi4FdkqwIyushtUZicJv
Q4UxHhgtQc7Bh5cqdvQA0ZCep+arIdlSh9QpkK91NiQrs1XN9mbRIpNcwMnIRUw4ZBlEVngYpN6v
KSdAygLOOeWYZjwvuXmISi+UXq1Sbn3rybNLAv7uCQ31p2kZj5YdXWfWeUyc1g3f7tUkZ7oyOkzM
iQ4psaEbvIjHt0wP5Vp+4oXnEOe1jK5DzHwl79Vl7uKanRny3g24AAEiwlYqpS6Cw6iJnbU8pJVV
r2dgKtAI0xVweo2aF/PkRhXiLIVpyX0MaNDgtHDaQEeDAlJutaRcQ+k+5o3x08KNskBDvjVKvXNj
A6rlYESO77CMTNfwtpifQGuiHKZJT54rmOTIlaXdYv46y3mcAu+mecajY05qk+m4zmIyP9ghWMqB
VpwUvx8LjXkJmZOOHB3KvlALL6CmIimCbTI0X3rdfeCOwy+QdTvmtPXSqO5uf6aOSxUQs2c0h/es
jH1cqa/0FOAc9mjdq3D8e4D4hNGctbmqVirXHi16owoMcOE0w+I2xbMh2mfKS49jdu+i/wwM+ZFD
J1kStwHGEUF7CPpz4+3gVV/AwWx7CVEhVzORuQ6mPDWtINGyA2UB8SkZiw+wc86GEol3TFes3soH
iHkUs3kVeN8jrflGPo38oQbSBqjYsyTTt8HIrRXRsZJUH3CMcXZZ+95NyDdlTNSt8nBZpdaDsjtY
vCEyhl3hsSGCw/RwVssS9e3Eh/JA8c6awfm7PuA21rGM8P5soytCNxK6CSLYMYHyeEii+yAa3geM
h5ck4iZtkz/o7EIHVSkM+AXT+xQTVabalicpYpwHKvVaE0dyxI+e++gCvvvMBQGQD9oC2X4PWm+t
hYhVWbZOLdFs0yykNsJUKHitvIT4GFdT5PiFVrsbN4LJYmfqSG4fHhQk/5mix0VvTC8jturlqIHw
znlcXk4mxeAUBSrBebV6GEUsPcikPZYJHlIx2P3ZztEpxiw81Zj5ot65BEgT2KYZlusc88tCfWoe
ZvAWyDh8TMAK0W7qiPgwGQUW6nJLoMkQOUSM8iWCh7G2+up7EpVfbRKOj4KlKosGqGj6/CbH8hVh
PN9kWjosK1v279qO7OQ2bYNuV0D79A0o5OvIEt9G6spJviUvqZf9lJE7IanoybZz2y2ET7FnpN7x
oBrU1KxYohpgGdWbN+hZhj9yrtHz3N5QTHbSXOy/kZ6vQMRqS+XF1Zlyt29j2aDgz8MPVRMfzUv9
ZhdliagD/zal06avBpCScxoCQjFOASH21JXp1kmaIzhrvLZvFGRHfgzHbR3ETAJZz6HECEaBdCfp
S7On8jQp0/eEbSyQh+gGitabRH8wi4JcgCSvfsP8mQEDIIYzYc3nbI7k1KTRuJ6xxSknYapQwKYx
2/5HGRAjQV7aZKXzPuaAjc23dhroyvb0EgCAu0APy7dVeMO9+eCU2rMj4nMbf4WZDXZBazZ9jLQV
EgoyKLSHjNHcLfMMLmUwX5lfkDkwmrjajbEs19hzs/VTSYB1ZTBXWym6t4qMLJeef2friXenLM+2
ItbXKdCCg3ZThQZuQ3MVfhixpejqbuomOKc1zgnSwrwOgIfpcsJ92ZjNhiEnBm4PI4ZB0tb0unPi
lOFKJACX7Ox+IQ8SVRCnuRsDppCW37jh6+jVrJ5h/UZ2gy6b/bQCK1NutB7hE4rHNp2bFIGagI7N
XkWnSsZQC9llL0jpj071C0r0UTdnoibJNpjt99TxdgxfkIC9dtX2beuL0Kl91aA9OoAVokvckPbo
qumHW5FCyVT+LZtizmXUukw9WfJOOgZTb7dbi8L7Aj+JsqWRYLSw/rRliEJI7Tou8WM+uvX2mted
efNc3mz9Xg6gqEgT+FVqvWgGdx4cNxfTIblcVySuXE09SVudIBxA8BqCt5qAgluYp7Ekhw+uZEbv
hl0nNxkrAG5JY4eb5UlpueWDvxiJUxU7rXceLXMa1oCKqZX5ripYaLOkckVIbWvE7exHEMHaOf5h
JsjJjsGohGT+KbYBhLlO9FDWY3M2XF96wwgllrRwRSAa2ZgKIMbqQLPl1K5shLElgLqZYVokW6b8
BZlUA6yQEkOzh/pWwuwIwfFikwBm104+raavTkVAwJJ2g5IaYmT2Rib27O4QpAa1KwUYnNbOwb2W
xiGpKe2AIndfRDdDbzCApS9w2YvuNIKiOg69lvFq27y0FoQaI+/kAf6pdewmGp8Azh0juw+OWUWU
NB0oQoBr+T/Mncdy5EyaZd9l9iiDcACObQQQkkER1NzAmBTQWjnw9H2QXVbWNTYzZm29mcW/SfEn
GQTcP3HvuX6S4l0pBuvIuf7lxfbHUMmQOS5PbMl0EREnVdOk6q98jQgj8W4DUqYyjV/EYYgisBJv
WuEeZ11Vl1YOzxJO5Ba0aR7YS0i62Oou1QebiRchzE1m8zwuRBa5hGVulfhNFRdc5jgfjCGPw7r0
D5MJpU7RdSRRlBAbZXWpEZ3xBtIhkyo5EwQGAp/olnyrt+6HoYbbQtPWNea8bwcCqDIE+yTrRHuI
UvaplHP34nnuR8eajIJLu0FZttzj3SX1aKKswOJBBNmj42WfXgTkwaFN3lhO/Nya4DlCT/+ueXsm
2xyCpb5q5JOCbSw/Wm2VL4Ij8IR5qNXZzfWrUN10QBiEcduO3hEmnbw2Z9sKMhDsK0yCAdkbr6SH
QmZblJLEMIN4wyg5LvFs4zyrejRc5ktEC7CVgJFlxXss5rd05QH1/DDqXzlary3T5+2K/dFbTMJs
dMizhVamN2TkmR9Qnt8bSRR3Arpj+DFE+N57FhuIGRPDmo52QhT7TaAF3QO63bysoD0Ruavat9Bh
3st+h0wQs8SiP4a/WtF+6UP/nkGhwGrMBz/HPXmKExYA4l1y2wbs58xng/CNjVAT0YGGCKZmBKkp
KVab+M4r4p9wuUMVeleUwx9cGSGWWk0GjM/J51AgSOxJ0PdjG8Rs+dKQsTOWz32K3EyQK2JX+Rc9
/yxtBpOr40KxDs/yeNM4PFgd4x1qNe9cgYwymNqGzNndDD2VDkxac7ryaI/O6m9qUG4s2Z3eQH6Z
Klz/VbtP6/bKDjrBrjs8NjCxUs38XsbGz+3phFLvWZ/DN7UAhKKjgBdkLAC2FCYwSozNKD1tn0Xq
3pbLTq9XnhwbddBDxnlgnrjhtr5NsPYY3grvKCpgEbl9H4fLeVTuzdzMf0IdzbPSH3Mx/dFd4zQu
OCY9hG5NEdJsOIgaaIFRWrABzuMRy/5MLi1uYDLzdN3d5pjVInIBEJbvBjJdXEtejNS6dzxijKuK
a5R34JeaVJFQ2VwyR9wT+dOvMgB+6tnN4KV4c/PpLtLQIRfSfbdn2p60ll1gJljlkXAQ/sjQe13V
+tFoPg+CuNEONg++OhLEUHbBXUOlyAdc8/JQXMZd+URQU8Uayuiug5guXjcaaEtWe07PnNyc+Nn1
ZrdNOis+eBMyC7TmE0tRmQk6BoyvzHKEb4gc6mhZOKgR4HR73hf5odah/J7R/owtsFZk8z/kA9Em
Tc6+4N3ZCEliVsNinygAhMFmf24ItrzMXo6BBTaCBSsu4drr0j6D7mAg+YnMc2XqwCNZWPX83i6d
XTQK9bhd7AXYIuwAdggqkjKQdujsyIOxty1pJAPPfd0UMNOF+8um/hyOsPMEdlSIEtpVr+vl0NIe
WNHwOEfNK8yg25TzFVOqvENk8WbOT6JlOC/BIJsjhZHOiidhq+2k3+A9IU/a+Pz6OiHQEm2qtO0m
0Aac/kbOlgJtC+DI/Ca3yEKrk9rnb5+EECfCDYGi5reRB/mxXbA4ZCIlZ2dZ/oCi/DZ0E5WUjso8
XGGXEwpDSg+Jr0zDgr11XMT2pS0vQ2nUMDaylz6Z8YewdWC+SHgSi43jPE3zzjXTe6mW117iW8hn
jK7TeNWzerkvoOlU3Cleso3cCNF5VnPfQMiDO4pc3j0aiEM38CQol0fp1xxfiwnOsOpZGA/qVsNG
eBpnqniBAgfGSo+oHQSPT5DJGR3XN0tbseNHeIRXRo7OdKPZzbNtc/p7j5Zd1dsovQAO7/wiGo+c
efxGzPB0xDTY6u7J6DhqremeVvsauu6CbtwOctM2HjFV4dsyo8EnAhLCRdew+CpNdRXLFmBTsl3G
Mt97Zq6gra966Uoy+stBOrkVYHUYU36r40bB0VCfDYghNMAoqi1kC4c67+p7VQ3swKIQlVlyxsdx
mmosnFJ3UMxJTIYCb0lGqoefLp1cZejwwq0CtHptBtDwTgQULwctdj+BjqEjRZDOp4rDpXUgQVnL
wOiSa/pmENxvg+WAGKA4bkZVYxOyvtqcczMzACmhdrwUer9GahYX5FXFfoqh+QFzu5IEWUPCkRzj
m8hql5PLYIHO1zTvABA85dVb5WHPRBVGKkSyJowU6pEImlsGt7oPRIv8UCahk5JYi8zRvVqGfqPL
dcrW5xhC7AsSbIWED8gXTKHDMNH8c6IQKsqQI1jaccegBnf6RClcz8arozj/FBfQwGiQdJzw3gyZ
cfeesWdWPm+sRG4LLTlqBT8yOyEtOUrDYCJxkXBEAqRE+13qbugXfbtrLQ1zS7Ofsci7pUMQHyvM
WabSf3JmMp3a3O25C6thJ01k2e3yK1rnBq5osRmtgk+XK2WD5BAeXc0G1qJiz0vtw9SbBybSIClr
vHpstBXSy5lkwTh6MqPDVM0dnWDMZHY5hUzKNoZhPpoFsE58Y8cahMMKhGXK2qxZdW65bxu4hGFd
PLoQG7hlwo+WYfgkoaYjW982XfLOG7lAqYInZEEdYEaGqVDXxgOcree2mCZ/0UfokNr81LvOmU6G
07RnUtZReGNU9jZdrXtb4Wpt4CBUAETAR8xhTxnLoHijGgG1aHXxrNpXjQbXGwVRoB7cz74krSZe
IykIG8JHmfqFnV2SERnZMlJe0a5xnVjHXM8AD8c9Qm1ruRg1pPQmR62DwfquxJE0yvXulZ2+D4k3
3TpGfpu1PwUeuoNkpmTGfAmzwbA+uQeq2ACTAO0aLvWn9SXYZoNWA4filSe1Zu0susXxq5G6V6ao
NuLWeY8hO52MKPsYTWhqbkV8l8tsBogp/roRpDmQ5v44KPD7XSYDlCvDTToRIBpHDZveeAy0mq0h
flgiYcNi3wvqzrJKTvC+QSTV742XEdeKtnVTnYZah6yzejvyImTbfusNGKZzk4IXAtXn0JMIhQaV
yld1R84GEiiF+1QoNKjR+JnkBWg8C2oE/RJBTSbRZwRZ/JpaipNhtB6wRKc+w7IRI6H31fQK21ns
9OyGgOsp0ESzcIJUXUejfYvQ/m37CRAa3CZ+rSCsCzaHaZMSlhyFO1U7SKrP8H6NDbvyr0IHs5p3
yPrC8teuzlU430ezukxWhNnDAPLUaMWhGxf4clR5gdS828aZEcYTc6pp9snS6xLwEJM47l/kKE2g
Q76GbI6uW2W3sdG4MPr0P0QI0RDkka8hPMd6yk3lUWT4cwpJEwM3FnQWAL0Ut9lsHgUxB8xUZ2pV
pMHpOGySycCTVxRf+Qhxx9Hw4ZPYLXYetcRmgelcrCVsjgHWAYMCaUZbet9J+ieiC8mmqUKuP2hG
hE3JmmukxEiTjzP5H9VY+6YdeLWa9nPzAKJAZyzBM1hr5lNjh49mI+7Ukv30c8NRoPHbxjXUBw/I
RzOv22QERVMSGIP7JARKVMJ8D8sU76XZ/cE2sWNB/ebGdojYf1d09Mc94XNBMy3DhiGwvVkc6VvA
zXCtyGeRZtU2UsAXTOQShJyR+Otp3t04p38ml+Fr53jiYCpcWO40v2cq3umjIE5VFA+Q1B4Uk6BN
DBNC1bcZYjw2W4Qty9UGEfKvktGzJWoKL47Cnq0teCltN36yLZs6ZCb5tBi1Q9wi5yirhalUedCk
RRYIWeHUAPzcNDqlzONfJ0x75j3RUKP2+jvPjs2aM4w4YZjKHaSV5Yc6rm/NTG11w8s2FhB20Bsp
lPrS8q1+PnZWV/lNxDWjkfCbMyvaVI5LGeim7kPuTpfKFsvtsiqcQOMBUs9JB1c8rNs4Kq/jCtZx
mznddV0Ub0mYoj4hKGmZ8s8ohkKGqPqGKQBCnUpc0do+m3RtAYUGc31ywqwVo+dEJ61a61FHcqRD
5Ycb71LCwNadWocuIQn3UFqZm9LibSd2VYkNRofD8VqCYmJg/jOvohU13mgq3iMw5JXWHiwUqmtQ
82NfwvEaQN5ujCb7mqPTVCRn+5AMBoVYCgOcsFnH7n+YLFRbuE4DHWUHTMg812srvwiqrsXh6Rwk
oRQdRa3HlwS+GIgm46u8QDA3sQfJi/6UDcuyU6b4dpCJw3Dl37SRWCRINrBfjTezYT27UfLlueOu
yORNWCP7lUfVerR2i8fkQqfHydFkb9tQQryHLU1Fw1AfrLlJBFFe/SRUZvs27kDH41sSV2z9kFbi
vyJxZfr2yUt7UjRaY4vs3U8MIvrGQTIYgGVUFzrOSI2c+1Z/qMx5PKrF0ZErpiSjjKlLDVMfO7xJ
e6fVmUi6D0Y4X7UW5zwJRKhfMuCJDU/kPI37NsEGMbFc9AfYLCxNDpGAlTpg0IAKALX4YHqafk7h
SDdqvgy65CenP1c2OrJaI77JIlPbxYazTVuD2MDlMQIb2mg4RzsNzZhElROYbC8W9oQBZynKUBCu
depHGaWdOfDoZul4wFz3YJHXszHNej6a5ZWxLbuFDJSj4mkapcsx1fLkk1gG96K3wHikw1Pbehbq
Znx2TNkjylwbaWkO8nxOH+ZlIacycx5Agv20vXlXSQCzyeS8p60KyDMYD5Y1YVWBjzGFULHm3EaC
272SBHoNRULKAcMpJc+LN6Zn1ZJeDCUIyEttHqRqrmk0LGykKK4rrbvt9DFIKyxPCdA4n5SvKjD1
AoAlxj7iEjccZONqHCKpANg9+wGPCAuNmaYLmrQCoHWOEcy1nBHKZijCNIsdmUogtDTNMzEJvpd+
2xm+inEiLwquELQALYdTOxekW+t8D+MqgmLNyRYIUn4UlvHxwH7hY/RICbNTQAKyPoxproKWAKEt
KRZnB+dG0LYznljvjoccyHjL2ew4I/y9nA1pgd7N6CBh9Lw4kPPA3o4uCkWSvmrXO9QGZaXgFAzj
pQBVyOmPufG4SBAfyN+3gwJdYgme4KKQQWk6R7xL93osf6hC5p2cMTNDwJrZDXaGr0lz8IeM4teA
RNcrPvBaA4RnSwgppGPwJaVPFq2Mn9ApWE0+BW5xSFhp7bJJvxuMF6xg0TZhHY4YzPCXMB1O3jD6
ohEMXHgQXKd869V3boAfrjR4rdlwXw/FLxFL+mtfTvZWhdHLUsF8odcFymAB5Sna5gT+6tH02oe0
fAuFeiqLygtyoAM4kXTgj9XWhU+GbiR6IvnPt4fmh1IYApYbNNBv7hOLBZiW8H9k7sOUH9YjtbmF
78ODUiXwo7tz/OaSX5J5CN70iUlAb4NwnVzAePoi4Uc76ljUjEE0z0L23ACXo3/Zlol8bq2jFQ7j
doofMU6NuzGD/CyafK+M6RGpg1963UPH1DIB5EWJh44OD/vGWKoHp2XdYLLzM3oo4nphm/68KEjl
2VOsXNIHKKFnF/NhbJhMXiUPs6Hdi5quuNWhFi23tsLCIYdMu1nByhsdbgyjE+gYFePOIr2PWhqJ
1thbeh++MEs6d3zjMOngX/bigBmaPZOG78RMzU8dA8gM/tixutdxxKFmumguHcD/Zu1EDPBIWIQ+
VPH183VniihYnWrxda3ozJAbbxraS3hv13xDcQLsLi+fCVGIQao+2fEQ7pukeZwiFkTsweDcO2NQ
ABPIu6nd8oIAFCgD3jlelGoatpgYz71FdpjODWIYQxZApKIQTcKPsiix+2vMbEr0g+04V+9a/O7l
CMYxEb7lGbrzAmzuth5K9NgR6OP1y6jtlZ9g5giRtPhN1stXBSvOVgUNmOTQqo0XTPOTLxMk+vMb
amR2KlP7rWvRjVl2+m6hCNlUxbijtoZoblosftiB4HuL1s46mSiLTTC/BQP4naURwKzJhSykaIH3
HT7W0vhl2FmfvPmOTNALMeniElrE/kVQWwycw77oiNwQI+JiSGVaDhZ+NvycNIP9uDAhJOPEJB4q
TEzGHGx7trWcDknutaxQI3AmKV4+/l9+anrvTif/2Jbrd13/KhiQ6D0O9cYe91UaRpvKUC8evMu5
1ulMkZiR6p2cI0aQM1C+eGxfRcEplo8XWKrsMc2euD/kdszSl/GgOsZu2sAzOyxmuQWc3O4dc8Vg
VUCuCDi6m53xJsJlcslKXCv6fFfZXPLUtxq67gPUZoZT/bUxvVM/IrLvYsJXiRW6ihDvPqZ5sXNk
9pZArCBXt88OXn/tCW/ZDxRuWzDVj42L+XcGlG4bRCOwL4EUQn7mXCg7aGa2YcOo7gwLbmOov2ER
wUoGz525FhDMtrXe4UbJYzHgCxZWR3+ZooSIMem5cL6chvIOiBXRa9Zp6SjoBhNYeamlMetntv+B
YEN2Zm43BqH3WUwuJ3tdJIHQIKcJZswqLKTvdqiYzaqUsGq6ncig1kehYEThJidmtv2uNkZrL3rC
UKKY9DoV6T8xQ5PtUEz9psVriJigeVfhbTun7/Ukz53eXTE7c003CE8maE1jGwNQx+4y2LArccxD
7CYIkjHkFFjJ0m1SOAX8gIydq4bPRecPVtQOQwRUGue8TgAW2bbkRMKzjDn4xzyIbQBjmnpwHMc7
Lc7IdrxI3nkKrK2Nih1eyOxbY9nul0G+QtVkiCLMLn+ImPTSslk3EehY0T6UWfzqxF95n2nHOGEN
qhVPqazeYgB7Ub0rotB3ELNu8KvBgNI1rtBkbWMX/blgsb7tFznd6PGtp8BCZKRU04t3Z08q6rro
c2QDsknEjOPVma+rh1GF9oNK+C5UwA7kIrz4Jb2OQ62usSLXrcPoAp1zn3P9Aog1W7/iRds6aA+8
aiJfzVUvPYgM8EAFRUIW7iYsMoQF5cDhiw5EJ1WervNAVlb8uZTfXc5ZMfU89YmkMvbCalMQVNNp
/LEVox9pJA24hXXTtOVTU/YeoFG+3TZZdr0g1RF8xREe23vJ5AF+fyr39BDGQSuQPU2AFEpgDuve
EPyoaG6XhAWtTgvnqQSOUEs3IUekgmUnjolGAMLc7mdvvf0a/TVSBkN3IOFJmqdBagIgkGOvgS8x
7tEK/oQpEma0YjdR4gH2moxv8hNYhhRRgWpCS9kgMlha5uhcWupek9VD1o+83MRW2DQau458Qlzd
LMhzXnwr+pPZEW9K7L4slLzWqAZ06yVGixrwaZ1DdDMS/U+lD3ujSCHllFiUM4eGHoFGrfcpdqUU
0runjp3LxMEt5a4U3Dst8KJ9hyKjIrrE0qfhpmCkV0XsbCwGjEP/rQ8qJBqeuCmQRcBxWJ3ROvJ5
LquLAIu5VdhnWhTIscZ955BVnkgN756un+y/CqcKwEgxSzQIkmvYbj4KTFKSTHI/sdVhID8RVUl1
M1jpGqLNgDYSEysHnqYsYnsSe4wAS+eiOf1IuubHnHJktANpaU3q6vCMcL+6UDpEepNrDIjMaYSH
hi3xiGiU3qcNSkUu20giQzeUgeFY5i5yjYHHcWDjlXT3muA5p3qYB4fxZZlf8rL1zl2CERZ3L+wp
SRMQd2cLHZpS6XHOrP7goRvkpz0+es6o0aMX+k213AprIWZxKu8dBGeBC9PMY6G06yzvN2cHTHr6
D6/hZgH7gnYj0841MDMe3P0oUFciBXiPAGnhacyDPI9eSroMJwamoS8mnz3dgT2kXzICPonOmQ/J
Bfi1Wqcnnl/QdrCjFyDoVdrsp2Sm3uy+cp77vVgGtFSwow6L/YhKIYcuXDJ+a5hdkFCNkuMDU7ax
50by6LNw6tHHf1j4Zrh2LSaBY9BIds6dYb/rszdtZTzogVjAf/ULMUYWuo8JKlIZttjKOr4OQEfP
ZOawgRepD/eE/aNWB2FUMvPkpePZe/b6ufSzksxr0A5UyI7LUot0GnSKJTWbXrwbXfyhZ8X3Ek7d
oWsfyEq8baeixzGWU9931hFC1lNbANLJbYyFXlzYxyxjLqkMLIh3YHwcxL9MW10DlW0Yz+iC2x5T
Ckk+N+XIvwNKbNtlwL8nbc3U7Sss//hx3MHzfPdDs1h0zoJEeH2cnijfLywUrM07RSxoYXpzD5rQ
Vkub66wgIzTD3otpayQDTx44Z5NpHLxlktFHR7BH+bkFnZbehQOAbmqyaDu3mscWFB3U0IZ8PtSJ
izsa+wy0V/LMfX/oO9O6pDo7vYpjwY1broKyO2j9XFGujqe6FnlgdQTV9p37MU/1vCnQxGwb8TWm
Wbdltaq2WXdk1f0Zzio74WV4t0AH+LBZCSrKDtRiTMOX8qUG5ruhKwji2ULp6qi3iSEHmujiK+rp
UbOkBHU7fWKnzrmoKDB0xlJBgYQzwvUhw5GSAMzOhLaFjKHo86Db4t0iFeSYuekdY2jW2WM/MBBu
d6xqoo0t0q9VNr/nacZoqOPwZOwKiZNcoCwhZLKuqIC8wqOgTNk62MjvuLSRQhRrsgEqo7YmGCzr
2IDGZf5Jq3kk2Co8tHmCzwYwXAoNgbsDdQPbAqY9z/Hq3IUsqLOJQRkmsONv9Sp89LIkYNO9+CxY
oy3iN4DM+SOVHLHJGaSo1Nots3Gien8P0yr1J5s7hWNkONEoRgGSIH38zUUFvU3XHxyPkTBS3XdW
nr47RumjVYDTytorlhgWPm7z2i1wypnoHUVbc/dDnhUTTikSdTE64ckr5r3h1hZaYQXtTiaXUk4E
LZTexYggPvVrUSNkrRAgEBAXyzbbTk3xQ+zap+dVR9YASLPd5tcjyGOp4j2wJAIXHT0ktyd7c0MN
6QKaebZenOc/jFofsQR9ogm5gDTq9iih0eXNy0uiwnlfG8l7rBsnpyjQORWo2VzNDGIsWDtcZkiO
RPzs1s0nPIYZsFL7Z6qSF10kOZCsWPmVpd0t5r4pp3fTWc6iLl4Bl98oEOO+ihnUWPY3e0P06vW+
dQnN6nS6zdyJ6fxBLpOaZb/IQ9eBngNYeKuXCLBMMNCzgVGNRpTHyoC0ZJJU0hm7Nuv7vVswUqw4
CnB24/rujAOpZbaPUWdPivriV7b9hZP7hhGmOhQlth7LToZAcOd2c/inkcrcL633VpdQUBqvyF9C
WAAdweX4iV341emrN1IM0Ohh5wzldmLOvcZSsTBNkfRp/N5gfXodzPCxaj6M5I9auWpxxhRuaU5W
XpCUFvMXx8TdLJ7Sbp2USdPYPfcYOzZTVZTEhDt7XBu8qzJLfMLZnvvI5XkFmiBY3XGWsvCIkX51
xkvfHqwSKFkcUXgQksnY7XVKQE0PM/s8HA47XuPUiY8uzGOOCNogjLpQS+g9ajYfiU0Hak1pETT9
PrX0bAdBrTrEZr93nDoYGhOgVNgxmSOFJ0nBAoD5wPxlHu1PvL06qiTO0kkln7PLSLfRFJtVM0GX
g6wmtGkja8Ip0pywpmxcBdPxnrGajeEFGh6/iHzI9NMW5YcCZpNr6Wm06ruBvaH0iC0o9Jm6GCJw
arTwKcHnT6zIan0CDk1aUFDjXk6WZCa02bj17DbdLTXTXn1Kc7j2jJVHvSSrViPewAvzuwUv64Zc
BkjmFZ2IO25TU1/Rsg6rrTUAvowRI0HpIunvbOSSoTikzixhN4qsi9BVk7IPiTHDjfJkEqNpTjlI
ZyLumIGFRyIjVOAu+qcqoJSMBuiEKHrXrTX8ka/W7x1g4bmt6DGWmRaYxOlI0GisRm6Dx6hkiu25
nPchw0DRkAirx4eRigEtLfjkanA+Z2t4Qdd3tqYnqzXTG2lPaCMFYncHvpKPZABTEsqN1gmQi546
T8S+O8BCYLNBxp+IV8VG8aqjpvdZ9cFECq0TZzT6K0trb/hp8l22eRmgqUImxmAwhOwfVJrIdggv
OZxE9Ai/sgIC7SFbAbTVNiiVG73eibyjBpuY0qDxCs8sy3+XEHHQat/wGnVHeph9l4u632rIzgLW
9bhjYZGxS+jJ+I4OlRnvNd02H/pLVAzGrZv8/rXITm7v26P5pFWWfU4V0G4hBwQBiZkgJjzWgLY2
fW4Wl9aqnxrMjKQ5ms2+jwiaTLLefhpaEwvliR/zq71wMUUS7ZNpgSyNaT+HuLr8/bN/v9KQhSZx
s+iYRsEeDWByg2AJyGNWHdmKTKg1IVkgmdsaA8G4UYxioJ8uZocivFFqOo5edI159m6kGvZF52pH
IthZBeJREngEN2i29TOAhrwc+qsOofOvHctF2rAFFkwsRiQ5kOLu2Brzd0QncdImOifhlgGoVX2j
lcLd/fVrKeCKgWdGr846+04GRVgDRvGgyJhqoUmmKJ/d7qaIGriIFPDcxAjPy0sVPfG3xD5G8EiN
ky6PLUiZtwyTyu1ITApbEGDYfZ+kqySMbzti3KogtC99+qDnybUYYOUz62RRyewR6R6lTEcS3A3a
tnKLxXNbzUr6FZJPP2VI6mfxcG/0xrPniGc3BV+rqbOllHOZwxiUEzmFQYerfmuKrtwpYhd89vfA
0sY3gxfnHnWlveum9EtJQjcaK37Ms+VDo/8644w46kX6mFU4Owog/A8JaUX4N/P7uu2Tfe329SkL
C4QEiU5OAJORStRiH+nR0bO6/NiUocfyUxztpha3oVq2gzaQKoe4VKMnCaDSF8yP8L2VAoUGf/xS
5gQkr4GvXrsQUIa6yLAIxus5g6Bo31QE2foOvNwj6NGdRkTTrhxgIMM3AkuMuO5cmjrqXAgna9Zc
YSDSqFgb/kWqtlZJRgVBBUjZCcoK2Yzw4Xn3c9F+AjwmlpGhX6vz86Dg6QU4pxY243nsoDSH0ro1
yAMl1cI5aXay6hXzfqcDBswNz6UAyskkjTE3F4hLNokVpjstxSDeSsbBNJTR2WZJuKl662dpRjCS
5VQdsf0TbGCzUiMd4dioATGKZjnB7Kn6vbXR8SY5O86G45PoogrBOiJgXl9aPxvQpFME/fqBDuvv
gUmwdmUyfvz1dHmrP1FLo1O3cMOkIoyuAywMJHbJsbEAZ7Z4MwGnDvUx1e85LxHF2Jy+ldFhITDs
r7//Y9UyPKmcijAso1ZBj4UN4qU375OSS7Kf8q/MoZScU67IokYAVkDfYCfEG5GIsPAtSx3Aa6lN
PMcVK1WY3fTjg7Y4N3DGMYSzfTSYGh1RXLobKIwqsGvjVIGFuojVHrmkNRq5mZCM0gYOFakwYNaB
eZ+6uUk+sS5mV9usfE3RbkZklgQdZLJ7MiRuuMrR/Ir26lVs+/9aGPFcr4PI6NC2nMeyL3Zq9WaG
Xc/zfVcx0odUUcFQNgk30Jr6Ruce3tpWM5KFKhqGcB7uwsg+GOiT04J9mTak/HKiVsbOtFuchA1m
nl1JyCu2NhzgVSw0w5sbjVvBfLSKzOHWGVjfJ5m4ZdQbGLnjAsSECbdO8WYYKTuV2nxNTfq9ZC5B
V+vTtXjkHRFs6cCUKoajm3uffT7dF6me3EZGxJAsRxJeQ+T7+zA2SiCMjs3gW+OhOw9DtZ8rMtlt
5V3x9NO9JS/kSvGAaHFMKGzDHZsPKyLHvBFtz64YaQwBRj1Cvck+5VNzTlLWj4jSSLDxeEJA00yH
No1JPxTqLrFQWfSyEDvZzE/W3P2pMgJ3pvA9Yyv9n4a4f1qi/83v+/V/M2z/n13W/+bd/p95uv8/
NGy79v/6fxm2l5+v+N/92utf+PlPv7b8h3R0Hcm1ZwpJLC5Wxn/6tc1/6J5jYNjGj2lIKeS//Nq2
8Q/dllK68KRwa9Iw/suvLeQ/bBiNDFsxElu2Lf5bfm1L/2s9/i/WZN0EBsoXgd0Ye61l2v+bv3Yh
kVKSvYkLIUah4poTrNAS1lun2m1fyyOUiXrnFProa3r6UHWvxV9aUTIuQb06l2PJ2DiCW0u/II5R
gcKmn8MX0yiyY88Us46LR9JLQx89Fpy5/pqiWKGELt84Przpyx4q2h2lPfAXzlx5R5e2YGMzlMeD
AxyqL5tDI2CsVNJGiIG00dJNVslYGows3BLea2FO8CupfxLBx9yP8Kskh8EQU6UPBlODijUGxSSD
dehxd4zA7SuMq20Er4TuXTa+FuYwxFW5W8hdkXU93rkL7juVJicaJrFRWXZdBvbAxJue86x1yTTo
4r3DcoyilphfcHe3bo3Pik69WCeROLPODNYdpJIRtkrPC5nNgwquPfROuZeRTaGst5WtGtkoL6T9
azbLgKIqf2Uh/e14JBctXfzbdcVbX5smbR6bITM9TBnMmMgs7mDBgsCxvQvzbvoeyWqhh+dYmpuc
oB2E6kyAUJ6SCTrBwTSWP2muvVoFEYGlxDCLsrLTZ6qs1YUZTW8tUcYhRKeSUHdQnanh1Ns5stAh
eathh5KWQR0YOJiGlXEMp/SUrJtNBO7PXRaBQlUfwj5i3KRfd7GnYfCc2zY/F4qAojLtfG8mdrbH
MjlE5czKS75LgWW0Ih/w0EfWA4mJu6ktPjKrxRXwsK5wkwQbdo7Z2A/z8s8gUfQ4pXFNYQ6t0SIb
VTFAbz3qQfbN3Y5r1yfPAK5+xiBBNCl76Kq746oodkwiiIxK+KaV9wADPiFnYybqzcI94t0m6fzc
duZBKwtmnEa2ID9O2bko8hRJZT4Xq36hcCJY5FB/JpjwEUnMBB6SbZxXPJVC+6kcdlzmqe2n18hk
P4cKwcSO9+Eky0nHbY4UYgTFHP0p2SAs4PpBIczHOAwR7ce00q6K3uucHoAQDQxFNZ82W6hbkTRU
cOoSmRWEXkTRrHe3U407T1rjJXa638WKbkNbHCa5y/QoPFqs0yM3OXCbsh1J6zfk6gQ45Ay+e97y
gh3pjKVyg9Jm5YLqwO0Xickyj06VgzDaEh9ziU6c6LWGJQzC+a5BosZ/ejbWuzwajk2fgnDEi90M
FNSOruEdh8MmUrwcM8rByAYVi38NXtMOxC/DIIKgqpmTIVsctStHG/vsmlXLLQs/dWDO3Tt0se05
mmqsiSimmjV/MCtYw5W2hsBNAqZLOAAKKmCGGxMyFcPFdbNuH2KpHRgSmOzsz1pE6hrYSTtuj1Zn
b+uEx6nNsksELy2omBcyEXF2dbIYSIX7B6IqgM2dRgY1BKaw0cPRdFOWI1GPbg3i88ZRhfYfzJ3J
cuRIlmV/qFECKBRQYGuweeA8uHMDoZNOzIBiHr6+D6JykVLdXSK96t64ZIQkg26kmULfffeeexdN
18jU1i3FotDigjm2eXZ27anYGXSfbS2MIQadouEobRwOLx1n3s60XX2qLXBcYK9k1JOjmZwumHvv
efD9/oCHErtVj2Jl2KU+4GjV57Tpz8nYDkdnNcKzw12d9YcyCtMLiQBJ3Rt6G9VHZwiDq8mSC3uo
5vuiWHC45nPgm8V+kMjxliiPQozHEGaGkvZnmUBk7IncpdNyz6cY0njonYjfrtqXzZSDRX+TRzGU
mwLbQUwZJPeM/m3xK4kc/VIqriaq8L4Gkxs2XP1nHK/Jzh+OHWt19tvca1bJ1JP5V2rPr/TpPFkq
AWNMJ85VGCGb9L6bzvKuQaULpfWgHf+OK+qXnaR0Q3MJ3sVWarwQ4N7o4QU0WntvDdHwAHdtb+Ku
uDAp301xUx2k3X/T/OrshsHPLvPMbgpDq4soD3q2afE4+8AjYfaMr67jbdPI0juVNew18Cii2bA5
lKpAEX+pWkY6PgJGwKnDgkH198BB7ogKXofe6o9NPDwKROqmzPD3NfKapfi1lRPfm7Pxi4wWnSkj
J+9QknPGI/8Nhnc5LQu+3YiSLT9lH6gK2Mat4KnXkftFJTiRAMY2nbPts0ZKRCV/7plR2BWMrnH0
F+9v2uMvSwEBbkXBtnvBAtVzC3dVcT+I+BjFNpiUllIPSiO2hV0/eYPlB62yd3AGEH+yJd0q6i4Y
fsJWZjvdhK8JZ2KfEXbD7ksVLifa1FvniUsqPMCQjcf4kbQCghM7q7HF+B3TWbiZE2ZKiMcB62BQ
xBUu9DIhwJQ1FS1sCVOlCqeD8pcfsx0/6SDPA6GsnVVAFxrlvbHeS0HSnMIu9na6VuTFHYIQA79F
FkBUm/XXrKLbpfcvfhItTI+XNHfuajAyh8TrN74dg5IbPlLjZ/Lth1ySqZmSEeNHZT27bncCkdyj
VDlnGkNx70vvrYLesanALQ89o6Tlxk9Kj+W+L3ivG9axjDEFy0rk21HKNQeVZtdkmY+uiEZCo84L
rdkuLYhI/yoN5RHqjGDJrGhgpCBNzvjxO2vZLx6rpCbs5IWTGW/n2EFWbotLtnTjfejwUUidZZt6
GQU1SuE379Xn7BpAl9MD0Ij+U3QGHcCsNkTmvaQzpRNSp/V2YbOE/ZpsTAkibu8NToVNj3Aae9gt
gDZxHDHNggpDzgj5c+vXH9MaWoSbaPD4A2rLgJaftJmcWFO319WSTfAMd5dcHUpYa1dX8F1o8vQZ
TCOmtYEDvoWOOY0Wwbzys3BoxTJyh3BR1d6GhLKuiHFpbyfTkSLM1VKJQlKmCafriAGaBMANWT/c
6xAl1Bm8T20nmDagBXLA49Zfi134+IeUPnv1BarHyYx8/8Q2/gzGHUesaKk649vVDg6ainJwEwEh
0DEEioStdpDweNg6+KQ4ZbuBBStmI2qiHbr/zCc/737oGc/vtG9/eEs/HUib0bHSFGyG8UgcBe2t
SB57oCgCZlgGwzaeoXvi82mXOn1vBvBvMR4rgGUQ6NPFqTcd90NGPsoSMROETmHdIuXfc8PfZUuG
ld7K0q2XY2QyY3UEggdnsFOcdj6WI+qb/f/8FkUvtwq39yaZ3PEoO0s+VcSOFlnHRxfYxdyonEuH
guQpCzoY5tc02ZLsQdcoSrw1w5g/yWaV/Mu4P6czZY+TJ1siZHOAl4/o3ICeFxYjzvBleXZnAk5W
nWdHbfBppd3voqtlPCqvjs5Z/e1WtR+QXYvOTjlfGfSdQ0meoLKW4UyUoD2DOruT/XgFKlXe2srN
Hgw2/KokernYRP5qnv809+K077soGLN6OkJ+qKnBmahM8pebP1q3Oi7PGRiNI8VPAW5p0Ky2eaK+
/skMM+/iGc0pd930AuKm2kKhrPuLk6C+87ylYDNv63sjWdGVBbXLedJeXDdHNFhWdKUko2xKLI8m
APl9NkT8TJrdGszehs26MOuNY9+ok1O05Xkxxd/cSj22cPP6kZrbSyoJpFg2Pc7gI4xDaPVf7ZhQ
ZGIZOHZz71iOOSSerLaCZZTNtdMmxR+oKrBXm11TG/dp06V4s6utTb9TP6pzllV/zeUwLcX7iNhB
YLu7kuZFlbSAxpuuDY+Je1aVGm+6xV0E8I0xAkLhENfeluhcjz+kuThU0k+YPDCqd+BuTBwMHbjx
wcHdC8OBGlln6xYVHbIgkCU22iAyOIYHl9sSUmukk6uVV8mugzbq56wmKCmf99Z8dCSol9CC89aS
MUfWwgpIJejiOeRvZB/MBt6KnCYBUvp0vZEJaJMClai9TxfmmGrVCzkY/vY1VKKh/st9NN/nvD5Q
GDHes+xcu3m2ncL6OBis7owkaYI0HG9NFzIj5G+VrlebXfknsXwI0Q3bNso4uiNAUvY14NeDrKdd
VDamvRVdOn/m9+m6HdEaWivEy23P6UQ/1TayoCx6UJK3kCU5Xksb+M/Ycj0NvT+5bIhTOPNjqNW9
jiZM3Mb4FjZUwM3d/Oq3IChDfBuIVUW3FR6dW1XmnuS8FtZMrLbtjUc7p7J8mDTRdmg6DgLdPKvy
YWYusw26M1vdpzs9mkOQLMv97Hj1YXJ9zukxuyqie6GKh+cFPIVd47EnjZNu3Y7QVY1xpxOaeQii
dd8fBw/kNznblyIdo3WIvFCEFFQ+WHdf/0hDHCuHWzK94mtFZxloSsciEqVba+ZSXdNBo4XaMbTj
/2W/ss9YSsyF/dwRFL4zCKIyJ/7IV8kdcTtqPEkE7CnWAgxk2tEtzCDxT2a7sw5FWtKnUKavfTwR
S4nxX9QNd88WxsP6N5gWxwsoVfqn1DQO7NmH1Y8nouUXQAYB7ku9gjIm99PgBKOY3ljtn8Q7RvmX
aqHhbZyg77Qjr6Ff3WwOe6AyxfpK2qY+SXok4LL89gcjsGHp8ssM37SZ/aErAF71OvrHf5Oc/x2N
466yh8cFbinu9UZf4pEqMJirrP/as8mT1Xb+qUihuNctAARxFCeIp3b1T63fp2PIj4a4LW1eB2y9
uMnrvS9wzcQraQTh76ud7R8DBpCO+bp5osndMF14BpjeGVOpN1B8hOjhqw6RwV/qDzJLHrRd7VGY
Ld48nJ9LTZ6vjZZHjApOAFryfqhSOAMlY2hiDuEuH4FSq9rAPu6j3Pv65EG/sd3qgdVciAuKINEQ
2l/a0ukBL2kwuqzLUspS91EvsMZ4BSo3l6mAPaPy6Eu2oQyDaE3vJ1OCiCMdZtTlcYgRJKjyfokW
fa8z6mEK/9Ovjd+NIpQyzdn34BguRvXkRucjU4Ror2GmX0LDO9qOedd2ejj2KqQDh6JFC5SIlfQH
p40+laybkyczAuJ+v7fl9LsOIyY5b7gYRNRajfViEBZDvTBYfPHcK3J4urH1Hflc5+3Iwn0f16wP
Dc3Lc6qXmIAcdHrkmXotUkpGimoEE2c+azh9GvDR1PTVHhwaLbQZJh1RRpRAoqEk2NWwmbRLsJTi
fWrkPVYJc+fV+mFmUTaI5rNE+AatgEGnyPFzJi5RLDT0wfI+qbkhFWD3FHBZBxOIxCace5wn0tnm
FSwe1T1MtIVxbY1CTuE46MhF0NWoAhy3Bc5dxdFbvFVJgWfLSXEm4k0At9q0CFD4qM19o5+J0dp8
MN0lGDuOOkvRAMTN+qAQmuj6w1XiDN+Tpdtzy52Vwt74I8ui9FCLdTfvqaPb57g19zJc6OYDqw/D
kFvAovE61OvVPil/Cyu/Vw6i8AKi3kC3C4yV4oBXrrBL1mbEx9YNvn2uKCEuQ3ZJ3TCcSmm7xL9h
57gRdkUlCMLGEucVBy7Ot/7sGY8ErKlAE/NzQ7qor/dpzF9myafnKXP/NGZPiUha4RMUkIPy9ne0
kH2188tQRt92giupJJS7LOojQ6VBhvsRpmPvI2e1I40syP2Wh6X2qAlrqzdnJRFMaoYREz2NIJM4
lOaNgprNhoolL1B8zRvWGg7wQ3ZNlDi7f/4foiVZkEY03UbsoUwK/Qx2gb0DE9kOw108Nh2iPNq+
ICC00aH76vUoLEQv6IvRrT5z6b/VSzWfZtk+Le3Sv+a9Ee6zirbLotdBX6nuxaYgVKQLXJ56PA9V
f4GexvPXZNrszRYwv/Du3S5tgkZGhFYdjKDNm8qyr2wRd20csu77zPMk2/Z5BlPG1gMOAWwfzEps
bicSlP1rVzrwlpyMWUV+xBlunLEkliZZk8Amp5C1cv7UhqC4jc8/IbFty78Jcut3W39kFMViyiHw
T+GBS3kWaOgIKSx3lkNRRA8h+QWM/8WhtHApVJbNbaN+iXI0IreOHqjAhtfUYJVYxMpHHvdDTkgg
bwEtakGvAelXt8jeorEHOD8kT5WFGOPF8XSNJdEpEHRq2yXRzl3+oVYQkpvq9REq452G+9KR5T26
1l3r8Rzz2JpsEsG2DIvjOwctcSInusFlAyoh4guAZW8/lf/QkaafKTEus0ENKbHwfT42BFZXCEIb
2hsD8YbkIC6BJVd4Ppb4YWJfFKL4bRYsr3Ql6me3p4MnYcg5ce9ATjG/spq+Z2HJeK9Yi25CW3Cr
8Vjvu+gzkpvW3K0u/taT26V2DzU05XML+TJRxlb6fhxA08yChnN+n1PoaGgbNhSwP/Yu0PgW1sdg
2bedmFk7Gvk7rpIjT7BjakpuVtM7zDx8CxFJkBSH6NaX1aXDXhLX3OpcWK/7HALQJltNjEP6UKUT
Byv/Yb4zD4imy/eEo7eyByIzON67XCDa98m4EJfmHtS7yJo8R90YszZZsjFwZfueZk1xK7FPhU6q
D6opWWa7dDVF46OWxoRtuvwA4xhfLTN6G4fur12tLRU8ZeilD1VX3hl+eBtTBrA8u6LBgzATyiXj
ZXxWI81mFqj1DfBuzdJxl9fte58NP4CbEdi77C5F9dl3fkPbDGakpeWKS2h9R8ENDDuk5EA0xZ7L
OfUs3ehv8VHDvle87lCXmCLRlTwEhQBUZ9B0/LbSefrBkjc9iMykzwzL4NDdiVKOYLkosPINAttG
DpnBQt5SRXU2od0EVHrsY9OhvS0hcZUt+gF9m3adiccY8ROeqIYgjD8l29CcUM7y6qzmYnhlGjlG
tscqWBAJHlX60/HeB6v2RO8K11oz/eEtoilwYMkPt3bP+UO7EwMLKxDyp2bKgUyWBqMU3dM83o7e
TMtwjES2xZubMGOu7vopJg3iWw9lmMxoWfzTFMsP06iusacfs15RS5X0Bt5O43txy4dC8bCMLJQP
bxnQTNmlCn3zBiYVVTk4xcuXKcfhJAUNyvgzCLpRw0iTGUWR+bZ8Nsoegd0bAaFREzQkb8IFGIX4
ZxadQUqSTrFMRQA4QgHWb0yOciGyHCExkColeNTM+Y0Et6o9qiKSCTQ0ibuZrYOpbCNo0oHQwmNW
ZThi6ulT9Fzb/JoeprA3j5NNdBdoP7bWpdokfC5hPOXnLEUyp0IJNArw8/XtwcRS6PvOJ2zQlcXN
FEV2S/uZ/HYPyCZCN6fMxt+vGb2qGbilpCA2fFHgjOzBb1B8QztCtlLau5u2bcKTk7hPrPDFmT24
hlDbtjL6suMUfcSEVkkvmDjQ/PaCf2UFIXJlMKf0qQvhYIdEvIKEvuVNwTc9Gm6DB9ij+Lru5DlO
qP3qWxK+HoJSBy4UOxg+RSN2v1HKRVA7YODd5VTC5l9dVeJkM9i71vyh24GmuIQGKDiciO3jlfsA
Zm4LDbaviNalVvjET5i2V1sozBsKNp0PU8SqnmBm5OsU9oEvrdx7KZUzwDO60LDOynljtrhRvXfP
A487YuNeooiAnhf51oGT2yHDk7+XXrQTo42RQSRfIHnkxsrGEHu2fR8Crtn2VFUHw4CobqG95mtk
gTRuLqfD0hUXdAkc+Tm57c6eFnh39jO1XkcQ6KojbQBOpDhl/vgh3Ojd1zW1I807iWgKP/KIaviW
rxb6cY7c9zUCuMk1ScFZeUDsuIe6xIxa7vLB0BIClWwPoR/4ge7a57z1ob1Ad8DaZ2OtoSl4Z44s
1ylzxmauN5bBF9MHHsQhvFPl8RnIJqaV2GPMSr1U7SOPKa00mmVrdfVT/MeUEaoMhjB08IjKeHiI
2KEwqvPEra1LOpZqN2B/3oz00Xhl4QOSpruF7eW+WspXOQ8ggia4piJ/t4BCXCg2c+gVyHgyFYRt
3KVRe+9qwaHC7kDfGI08WwiVTx0hay4D4c41eIgso9vvhz7aYRqYecwlWD1YeUzCfiu6e9th9Un8
P0rn96Giinhh3RPkQj2NZKIYj6m4Yg+wDYvUf+hQ882C5gJWWOaY9xcrksU+rFeOR1J+mIJo3uJ1
58Ri9VS1Ht9cN3hGzObVm7oXaxZuUNfEj2PdgscMDfz3jjhwkODrH+27ZUAVZBKnSH7uwR8iz2xL
zIebgmEDnQoUWvOuKcolzHfyuKKdNTd0sG4b0xvm/ch7cXSLzzSRX7Vbl8jufNxi5X542qKH1Wg9
gs/c1GreKo1mP9W5xOdH5VBxH9KoPRh+v0tZJHFx188qhqg6ReMD+vyV3rSbZXGXdIhgVGGIDho7
8YFSsV2pk4/Y0Les+rP0h6ym7K1o1HtcdHfm0jcHIbOPJbZ/eOVA+idBeyuzX2gPTzNLzeMQEXxo
JiinSFal+mWzv4RE+ZhP/dW3Ufiyfnwq5/RqWDNPWjrM8r65ZC6GqTBWp9IhNtQDXNhFrf1uQqyS
TqODan1crbptSSc4IYhawUCb5sCtwRgUsYAlMZNn7zFzxNLVB6s1FWnQKSDhQ1Q3i5i3mhjLSIJL
FphTVZIUbiyieqs9sx8OpUdXQg/UZOsa5Jw0uwrdQm2l8e6d8mUmKNN+TwDnSm1y81jS+xzn5MaY
Y1DZxJX1pLtLwX2km5fvai5RAgRLMxaF77OJ26jpCTZmNT3qQBO/uqWlcCIPiUP3P3lnQPQbuZT4
Kns1VS1OZfhcJjBHM+dv4fjVWYrkHW9WMRwzq1phA0T0ZvZaIw8+rml0g2wBqN3b1NZt69QCoJnI
X0MlaQ+3WrRbDo3B/+4GuuopDGFydL6arvFpUVt+6TiToAImJo3YUwwGKWF0m94fk3o8pXy1yUKs
w2BFO3gD9WdahYgH+cv6gEMU1zyfYPAfOBS29aZX3e9S1v5O9UieKVxcYmfPNg4qnGxwe5S6Isnh
cNDJmQPmqy2HvRU3/kG4Hvp/4R1aN+LMA3wKS4cLujW+NTlsGUbEe+jrtKP179Ll6q1FPR5kRQFu
34KvIRse5NK40d58arDzE4AixVrFJzdR3MNDBDpKHAP8cs9ERYpttBaJUz8duFYynkRbvJUUd6JN
i/csz3+M1L7opX9LiorMalzQsssE1dbzreWSVWX1romxFggMlGAnZg/J4NssiRjM/Smd+69SoX3X
387IlcdpmDTdRtxZdXEhYVsdk6X4wpt47Xx8hLOKzP3sKCegAd3aJb5ki0UZxA44MuZ/KLCDEd6X
nvcWc62iof5XE/rLLselEjht91UWyS/biXxadVEJJL2heBU3dANhfApMypRpwqHeqZv0FggU4RgX
L3uenhsR4QeBP6czA/YVRDecWzvfU8C1GSD8Md9OA/C9sGpZiJ96kv8bHu4INds6NogSTmMDrc8/
9ckp6hai1NBed0WpflTBs5weaH6FBU7MSW7HAuMvHGLeeqwx2DLjxoIOlGJVnSWX2Qkv5hR7X6p3
z5PDdm70vXiXMenvbJNdfB/19cUayX0wQ5EW9li6OfA+w+g0R4A3Z5vXMUC7aCZuF63ILp3LSOAa
bM0tI/0eleFsrYVa3Trvfk28d/ZC8nOWfgEbX2qMhubymWmToBGpElbIjHuua0AByVvWic164/QA
XzebsgR1wum6H2pycW3G4K59uRyF86Ud4HicrBB7UKTAf2KzJWzy3tpmSC8y3QFToh96UkibnMNn
J5il97LsQQCWxAryEMYFlUh4MceDB0kqsDXwZLvhCpv/aQyF2Sby0DPZBqMeC5YOjn6jZSCE+1gG
kpOJ1w+Wnm6453LyVqdnNbKRgpMWlxBsBM5nitGUfp87ZCC/4xI28dO35k5cp8h+WkwLVFdUkmAy
I8gX6/Ec8QDfVS6E09R7zupSAnOIjbXOey9ArW9Dt3aQRe/JIvXUUwKIhG5F+W7bBG5GGxx8PcrM
F8wtFoBPVjO8KYE3bajH9nA7eT2pHJRyqcJnl5Ul8Z8SUtPwXhglUtCEwtA8jXJssRHHXHfK7ofU
yX3pkhrvmwXQc70c04aU+qzgnZrqUIpoodoRzRIU2Qkclnt2DevOmsRb0oykrslgzwbdsXl7kIBA
2FmvP7do2wz9Z5ijTBDMoUxoyKTceKqygzb9qC3rjuIErMG4NmEoTDnIywM8rTNRhE2H1Qf3tfzF
aucJz0C5r3vreQxfUNroSvK/LXFSNzc2TuZsG8/8oo/ATt5KPYKVBCfct/teME0K+geDusNMhP0L
gk36Hju89aTHz5F3BpcjqPfTZF9BJLL5YvMKvw+3pIyNQ203em/22UPp2DdDp9w/K8Xbz/02Wxab
lV/SjzKEN0CNXbmOUytpoJGvtT8DSlE4nPgQMqfvxjFBvDNj2v5wTG0sXa7bF4kdzfo2OBuxY5Tv
1QIvSLJhWCZcO2DjeVsyBMfL9xDh1y8KDHIWf/VmMa9pTWuvYb92YQQz27Bumdf+xS0PzYKI+D5O
ML9HvfEIMvonXdxDninvXIbdnqDKC5OU0zoIf7gD3JTIG+sao63ulIm0KUZlv4yUdXRuzFpMXAsg
UOh+7ac1EIJwCGO6gywumoDxRLvaHnhzuiWtEFPrbvDK8IqC8/GlRYGaInUqHSRVf+JmW9kzuzwA
xBuaAaLtAvXjwD4uHnK9V+yuIBv5H5kVfae2ehsxVVl+9e5g5YlcbLG62A4C35wwzlQEuSfgg692
FH5hFJnoPE39nW/LL8OWz9gFz+FKE0uW8ikfHHWidZjLT0xzK286jhPOGEe8ORK+e6fTGDkeKNHC
Zk2SxH/O/InQ9Gr0lfYtdzykatf7nitJ4RtSNE4d+FjzMJ3TqKDALer/TJRlHpCab836C+Lwi5FD
2/zg9RPEbjvPDwJGTJnhbEzWQ6jxam9nUh1yxAW8H/Xw1Bt4Oti3E5oj8lSVRRN4A7l2UBIA5VDx
MT9yfcJqyHrr0K62DFOsx71D9XzL57si2bGxSBB6tA5s9Li82MtIUns8JXx6+CTDBprTYT0JkRQt
2X2Pv50W98Ych/mO7ht1wNbcbRTXC11zz7ibJ1K4kYfmXQow/ZZTcUTl+lFlnPkjj1vLtLgypjM8
4Ja50Rm6V3+MqVh0M0LfWTvhzgQzU5TGNk/gYuZ8TuDyspTU7ZNIYb0SI7Qw9fTUC0bqhJYWkUFL
7kP6GnLNLs0XfKtijOgvZQgLlcti/5bXw69JsC4pcYNtMHGQV+uBcQ81UNCm4FTUZGAgz305EiNh
Vi73YIElA/tIcjov6P2pfpsDBhBzaQktVcme/HBg9mUadFw4EG19Qr2yvLomPxDBf3fLZO3mzsZD
ywryvRksiUvjq6u/XEVUzegI/BIKAyGqOF7xbd+xutzH1UoLq3COFNAz7uICB5OaoMOmy6tqqLRI
XX467fMwpBjLCVJNY3LFhbKF7uGekojri+0wMBFp+saY814ocTcm5Juq0CW+JvIbP3wIriaWSc8P
DySgecr41omoJPkj3y23LZMbn0ewfe80VKIIlKgBCrhYOAx7oNoFCT4q1LRUl2RoXsMRuHAD4Fwh
xhUTuTWeV/tpjjX4Q9JbBnt/3tkJDE6fCFTt/8nn8ZZMqIQ1WHqk+1dniKGHqzAJxAJDwV7XkpFz
qmpG/hLBWEJSD/Jxep/xAZzY4rgW+ykoQvKxA/lc2y96fg/H+BcGCLwD6KzWhNPN6eqDUbQ7dprx
dUx+h5CeTnpGjcBSlhr+U82uMl79DD3vu5TLHqwTpFOakZBXZ7WHoL/shh5iDoXWO+yDxS4W0ASd
6UZ7GOl+ImvUjgM0Wi8Ok+wvacj2pNbM0wrqKC7a6CKYYc+eVb8MFsE7OpBxV8VqpwmyMOt6m6gj
mtMQZLVD3LuZjSZEC+A2i3AEswRen5TduTZ6D4Us2sNUh7E4j0AtyvCvm7lPjAzc6VughZxMENef
8gXzHQYkLnkhqIaiPHVj9Vj4rwh5rPNnkwUMjw8jdMQ9SiGXuTXKgGPvbyPirzXIMWCL2LgjCnPW
9X0wUYBetul3ZLBxXrv/UvwOm5F/jd5JcpY0wMdsjYwM8l2a2U+eT2+FItgADrcJYoGFIfPXDvnS
el5sgyGcn7bTYGWeiAI20YwQBWiDOtNmExeyOIYWujaxbhmPsHSqYuR1QWJTrsEKs3EPbmLzdsvF
3hwtWFWuw/4bwJHuYDtZCbaPZsmx/gJywJx0Epk/XM053008pEyz29mqX564/C5PPpS0uEnBAgj+
KNTcb/r1dxKje0Th2O+FM96m3g5J9kHmmwyfeGLFhItaO22NlvGy74dT4uk/RRPyKcHKN46gUkOQ
MugZ2LkbPJORUe0Kj3DFZKR5kPzy+/YKEQt2ih2/jxpvalvkvy23ubBjfCOdB3chm/+oQV26Kj9E
S0eqTr3ZuGIhox54HJ5C0G/N1H/kik1jGKoeEZT8NmYN1FnXB9AdPQ7lzFazRX0BBfPdc+UPhB2z
x/Y+6nHAeVhoVnoImCOOdd2k9bkpzW0vjacsIcTZdVeZqb1EXgihMKEOFdmh6MYbR+XEAHXCwo0f
mx0NB2obH3EzQhIjq5caTINJ6iAQLNUfwymCmSCtot3vRTnR0yLBIYdT4295yv+aDBVfS8Pfk3Lt
Tk1mrw+ideVBpHHjfHfkRnehTjF3A+I6xIZ492telhHigbVJNmowEqIX7sGOZ7CHmqk5F1in+vZL
9OPNxW+EKQ/jQSbUWSRtv29Nl88Z11XmgnJrW0jiUX4DZ4sk0Su5azzGoXqM3kEKs2JidTPG8vfU
8qE1lMkDChpwZlHx0C3VT5ja4TEETASX27B3C7vOwIaUekmdudoNUOU1ZV8RPrEDstGZT/yjqFka
1wXnTs12LdYGKqPnwIOAr4esCxVL2s4BKZXpVubqryfDEmXQ1Sgh/EHlQcgYG793oyQ1CpzMtO0N
y6+/ELk/wmRS+4aq7VAMp4iGtyB2JZZZphzke1Qr2Z7901gky4XOWlJkA+au6cGPeTdmJYrd7JMB
MNXIWcJnajPgoERpJTqdulh0y3B4jOpMEzcgUSj6xDuQx2qkswQDhaSBW+AZaAnHs2Awbw5h3E2P
nMGqJY9YwjfxwQeH+Z5TxoIDe31F/yxTqX0HMIDLM6fW3bDUczGuWWedPc2Ky1c5w2WtonhPIAEN
ajgnTo+ZC7e+JxVBTb1qqSSyLJYc8qlrm9Ns4/T1bEF0IaT5KjSK+jgb8QfqybZoAIpV/jml1DOw
aL4Cxj59sIONgNHDWwP2Fw+3qe0+oyR5MvLWPBW4opd1d1LFDUyHRoFEj7mxolejZYCO4G72rKui
O0bN8+QTgEIrJfy7GqDZ0M8Zs2o0wXESLhPLpOqg0skdgFQKnvz4izovVl+H3CbliNxEUZf8K0DM
7WovRmTMP01TIhINjFKwhhwjcrdUJ690oVbcicndE/P1z/jIrrVkA13ZxaFY1NPKMZ0EBJCwWt5I
5K0Mx+wn8VdqmcUp5a8WHwFAdVmiUx4doGJ0Bs3KOB9CEQqC8EAAw4StS85Daa75lbCtbg5VbsSM
C+zVTHFfWFzCcy4WCOQr0IHqZbzzpymEmQYCDi/icMa0F+0AZSdbrakkISVxy3wEuWR5E+CzFVFW
6H1UtLr9ruXavfFmdVWJU9xRYfyL2xlnFJfAM7el8THOMMnrcDqydgR7sXZFMDPvMEl/tzq3DjD0
L9HCJTxOXnFMlnxoHQbfknUQFlIGpaU+cDKeQSgcBiGijS5QlHm//JgRB4NX2+AXF810/B2PPHps
Kl7gVDDi5pX+goDEI80OcxCA7jVerB4OGoo1eCKgDkkPvX/1r1mQp/Fvd539bZT2qfHVbsyImoiu
PFTdxIrOrQ9qMH53KXflfjn5Biu6dpVJyCodW1K1G1eRaw/TKd65sbWNjKQlU2jQDIQHyaQwmTjz
wbUyyYIlmTiCsap0zi/oJbBf/B8AD6C88biaDV6OLC6sg3avXfzWF/G55rkbTV6xJWH5x1Xlc+zG
33qV16GGobYTCgzD81K3b+Q7UEnX1nH/Q3tecf4ne/b/JqP3f0zy/X8Y0vPlfxfSO/xtis9y/vdS
1fUL/hXSc/5j7eZE8fVJ3fkWnYz/mdFzCO85rqAX1eZAsByTL/lXp6rD17guuT3Pok7Z8RyCff/q
VJXqP4RylKdsx3Ysvt75v+lUFWsj5L8n9CyTwZZeVf5eLDgcm7/DvzdgLios8BksCQbYjpRTLmBw
uZj1IBoOiCfowoHNuEXhir7hzFoOae7hoMvK8iGyzBMU932dsnDb+7l7s+uQfa6VsvA3cEeaPpz9
f/5RJSG8vGb8zpaovV9qHAsEEjpM0fbp337w/5s2VHuNFP6XFwSdS3jmWkbp2vK/RA4VUKXUIGwS
lFp9GosML/76h4OPF9fVL2AvqC+ANy4zgHIi6eFwDaNqhH+VkYpR6bDz8uSYdP41baPhxayq+R5p
hI8itEN2DxLEi7PCOgZ40lXs0UjReFdXmt61/ir0sY7dar8CFG9Fwj0dvfFAA8vy8N+/TPW/vkxb
CJs0opAWaDq1lsJ+fT5BpaM51/ofVdVDwmn+J2HntSM3kq7bJyIQDPrb9K5Mli/dEGUkehf0fPq9
QvsAZ7a6MbqYhnrQ3Spl0kT8sb71VVQZ1kgnaE5EPA8N9Q1RRboh6QbG+sAkUWucE2JZezKPvOSD
yHruQ0/ddXRdWGUx3XRTzKs5mG8TMtfUWBQXsgV3Ppn8Q18Y033qochwa5dVaTxx3va7IdMJw4Aj
PHXs/RCmmanXZw3vbR+RGkd3Q0Ed1G+3ALk8dOuV+FkPkcmzU9v166E8jIwNHRdHVUtXFxjzAN7M
OtBIYQOtaTtIBGZtXp7rUWUHRmoMbXrbPU8h4RYnj6K3dnBdKKKU8hj9txwlMI9nCHkbc6p59onS
URRPJMaqjWNmua90KdQk5roQaNL1bg1eZWujyw0EuXZ2cbLh//0lMdv9f/+iJEHbP65HS7qEbAkA
eG4grD++KHQDwGAu/WvsvwqsviKjNirnt08GiA0Mr33OsIqZ/o3iDUJtWbqchcEqlkW9dYjn6aOY
OZTTPU23DXV5xDZmAe7eWDdDi+yN3ijOxrgGEgNDFshdcixZ6G2JQ7BJT1rz7GXw9bQ//a1sVv7R
X8pU2+K6JjBsuw5Un/zjVqsRIiyD0TIuERbxFSuq6Sp1CwYYXriPG9M5e5Py9hOJqJC5CoQ0exLq
/WIL1QIo6BoVzcIAPuHgqwoqyva4WVxfvhUMrG7F6FiXSbZ0BBvz5b9/K+a//Ogevb+uFHw1rm/p
b+0/bh+8QXnTzIyNsbpxBji5x8FO85exqjhVxm5ZdzNnOQ5zTH+uUTxMkUals790wPKs/sfF4fGA
twl3CCp7vT+evsRipq4XKcCqaoJ9lzM4JrvUcWZjP6ddVF5CoJNLrH81i7LZt2X9CkUMgux7j4Fz
jY0BN4dvB6ffv+KIIfzfX0UuumVzcDnSJjjFADxpNoPL9wNbBLlXdupvf5R/+0Rt1+WicFxd0a3/
qP/xiRKN82aJBRo4vp633ZQN5856aPPEPP3+m17f1L9/tVSVOijiXodEXyP//y8kpJ3znDJta5KE
xKl+V+SKTs5RnUubHU/ZZn95jv7bhcAdz3sPCw8/t/PHhVD3nYV72uJQaMAgZkBoEFEisJEyD4oG
znUIz30XymRXGhr23rV/wfP85Z1l6mfA/31n0ZkMFM6DnGvA/vNhzhC2d+l3pRiJmNMO2vvL8TOT
eKbrrHjOiwstRCC9CfbXsEnuvZi9119uiH8+pmwBJStZo/CUsv9xQ8wJrrIMbJSjCuccm53FvCSv
brB2MlAV4dmv2k8XIRpmTyM6J+BKgzVe7abE2ZvUjxMr3BuXYZNsouGMB5voFzPO7OYvP+c/Pypb
eJYHA48Y0nE9fRn+x2WGcE36sp44mmNatTENy2MgL5cTlBzXSN9cGm8INnbX2xfcAKoy4/9dAuOY
+PcW+t+fxP/9srhO+K3RIwiWaH8+0D3avUomodV6UQfTjpJHneyNbfGS5Vnz7qYlruxGq0H79nl2
SQ67s4H6i6U9iUXz4rUZyj4fPi0sA3HpfHAU25Ix00fSAwFP2RVyGmS5nfsgWuVtOWGxj5Ij651D
8UUdVG/e4DLdnYE9fr/Qi2H2NkZWvcrMhshxF/tWKs8gGNZm29+P4cnt2vNfvghWoH9cs57JW80N
AMZMVlt/PLq60JyY2EUkYzRx0X6UfervyAp5GzbUHH3ROHBRJVYie0aQ3gMlRjYnQQk6HV8BOaAL
KE6ZkyybqbUIB1jOY3uGDlZ/edTLf14xHqsknykb7ytmQX/8oJkviLaHSCD99BQ33gImFIzilhMV
cWt53U0wx8ORZs9TP9CUOLviyVSl9awxnyVX+QljHn4/uq/IIC7RjeisU8bUBv9ELvBQx8FfVgz/
8sEKy2S5IFiVe/afPy910Db6aND53yu7rhEUuY8yuiir6bVW+23smAXyfd/mavj1379V759fKlyA
yWKVFxJjK/2z/cfd5eKjSlO7119qH+zhtcnyMwKOaAbsIb6k4K4X0IT//Xf9l4WEZ3JL2+wmeBvb
zh/vjq5sIzgLftvYk+JzrAFQOahtZO8yBI+LXeXED9lUtNfUIOg8WoI+DWPY90MDyi8QQa1l4YDj
J8tn7TYZI2BV3PXoj8lvhd2jYIiAujH/y4/9Lx+WB+4gPV4g/j8fRY3pR26JD45LWeS7KIFpcZP8
huQOzilZoJDNR3/zl4/qHysGV7DaD1hz8biW/PL/fkO9BxOAc4HO3wa3aGa+4x6kqEROV4SqtJ55
SBPh8FcuvkRfN0fYSXHC1Mrpjk+7TOnn95SHP85t9BlktCb1sJhLEb5ZGedJXWPse451FGA3+BKH
XYbj/OXydrmW/rzKXGkKoDXHdmxuSu+Pqyzl64Hajv1VarNunH37qiaoWj8xdj3tq1sD8Aj3c8yE
LZE3A/nJ2TbwZ++I4rYklhu5oRtXWEW5ZZKZg57BAy0hEN7A8HLToImIY8ddx2ZBG10JS9NR8ui4
2FhI1Jc7M1LXZWEb6wzBzqIZ9oZ19ZG65nzXYttwarrtzGRrYHtaUztzzjC+l9LxH5iU8jFKjiB9
Z9iUR5KXp8xMnGMbIuDsZtltZU7ZxTK8KKp0OInD1OIwa3MFShdeHDSepbcFNDkdn2+DG/ITV7bc
JkOgobTFwqpCQt7uFhoq61UbjM+loibMquOfLbmGqh050GDNvRGR12hH2C93ZFXCOcYdsgy7DbCu
BMZ5rI1L2Tz7Yds+XtnK1dtqrMFogoQAaEuLsx/Rv0yuFKFHSWSenTk9Ih+RmDja4a23GYTrnIjU
HnDhWxxVg6e2o/smk9zYth1XX+ptCzMtjzm/rdLnC/Zi3k+cez/Ck9F0ZaVXL2RAHlnUmBiyfbWo
T1tTW9husSVgwyh2fZWQQqBZAjMiME3YOJTLUXXX0kowVMXEmcCVM2fqbk3SiLkK+z2RTcacUvS0
9xFFwsbZ8wos2DV2lIsF02tazJ9TDF8xFkTCDRLIfLU8vLwPNVNvAri+nTKnBOtbTngMk1U+kRxq
T0uQNWcpjVtChUQ14UVdi27JuaS6Yi6Nr2ycLmFXTXeRmc83Pkcsqpk/2xJrJ0QPUD45EY94du/G
64Ld3aor0JD2UGvrrvzoQhZus7FgBwcVI4obH+mWuOspKuQMnZU5a0KGLSxrVq1q/VPdHxclEOY0
nFQvcXxGVpOuPfWmi2NBQYLv3m2KO9DJYmUVdbbn+kca6MOR91hiIvPUk4aGwLB+BrlPXxknTXlW
nvuz32UIU7P5CtXOqDfgP9CV01V2DgPvofmMa4fT0pAWQvHTdbBOJ5I+nzzDuBNNXOJFbr/SF0SZ
Zh/i4CwDjAxcBSh+Saah/M67jSidducsZMgKQvRsVlvceuQa7MFdxRZb+aKs0avy2QfcySuZM8Ck
vpcDGRFkpIpLg+MCixR4pLZ2z38myXsIhskY6fAqv4q5OQToVla1Wci9g1W4ltzlkn2JNuWT1MyH
ZR92GNibssWPqpi4dl1BN0V/HVVyblueJ7SnI0reOm0sDw1e92Yxl33tZY99sSALiQvKs46FZExl
oLze97Skq2wCB5X+cCBwX0HDjNUmj61kG40QyUM/oObnoIgO0O/Cw0+LuYTq+q3J5p8uKM14c6Vh
knnJe1gNz6XcknVeceJhj4xcOFQGpqSG0hGdu0KUrlwG0zSyP1qlcHjvgw4uJka8ItZD82J8iu2v
kATDSrnfzArNdeCLJ6hqA6UKnF9GoBSRL0kBYgnrIeebCSsFiWal+zTzxNFf3oXJWYSVlp8Ewzey
tpEzBzYyWg5DU0UGAh0AzbmD+xSXc3zOkAu6iSm4Rs0MAffRquLwkhrEXRnlrCbLAnMRLZIOTopo
XWgINAhOTEKz+w6YQNBYE23aEpU4KROFWrRP8idZHZM4ei+skMD14FVcZgY5d0HlrGFUNE5u0MXk
m5Qt75Ye72aTKMCpzkYyTN4NUN56U5xrc6Oh79HnxoGfHKqq++r0k6Li9lyi7giUk6yMacw2rEJo
hJjrj7mm1C2p0fjbnfvDaftiF4/Ljzj+hbIf5Djj5KZpkb1mxZDcz61xXyhOtymGRmYWgDl6k/Hu
B83Br2r7niYOcJqcF4gMxHxRsTzWckHz1HMA2Tlpz3sheWhNcQlLn/IF5bwRR/fu+H55Di4TbmfG
kp6TvVH4Y+7S8T3vWvdak6nZWKjNMGLaKzUlFgcotNiPg3iFeITMQbi7soeFABbHknn+YLgxFpaY
ectiZI+iU8PaF/mPIsGL5TPOpEI6fmKR97Pw/PY6tc6lC9WhRZKw84ZGwtSBGlR0P4CddpyEF1VB
MlSplckMiB1FEHGs4pHtXCLJkQTQgN/JhSPE/HVwrlYw7QtHQALk+KdjDx8rIaChJ3BDBQbHKCBs
a+Vkj1NF2QkiffjoMIN+7aOv2IIyNIai31feDx1Nh0oamBJeip5ATyylIsrqhNsovRNOeWe7GfBZ
n3/bQW1dme8xVDTczTwnH7W+NBqAI97o1crphfMegxc1lkyOgdlf+jRVO9DfW16VRwUMWHd2tHbG
6C02VUpI18Jgasd3jl3eICxyLvjtPtgFIGXoM3zB03gixOheWgLNPKaKh3bUbAw/F3UeZIzVpS6M
VxIhT2y2jzUzcf4xb2cFFnlFmgazyTxkCYSzssd1l9EWABjpcjLOmrca7ENZ18mRieGNSWPBjuMe
5P+Ge8n6EBmMYoaqCUUrEl8lQn+CMyS6rBhTdeIh1qnSV0oVCUr5/P88Kz7MStyh6SMiM7T7mB67
RZUfJbGSY4cmgSbghQPj1ajqDpq93mZtO26RV5AKKkzOapcETZTwdiZp+DvEvTGX+Sz3Npnqre3K
rxmaFLYE+0kxe95BMirmRpbPDmXWB5oXm0uSY7r19DUqZvQDffUhDeD9gZrZFp4jnwdrOxpQ+ZPK
KX6Q/gMLVFKbIe/Vrlvb04LYXv+Uee8UV6OPt5Z1ocbZeueNB075O8zYDAQ4kKTZLvtMloLohAgG
9CX/LpM+ZILjKcpxtbH78M5PuLvLT4XInQgGaRy/9zng4NiRZ1a0jU50i7yVlvlIQcLIYfM+inYs
RzikPKgBKFGmPxNbHpzc+Ija50k40S62DnNNpKqdfcyegb0tUPOtwQqNlXTuE5SoXUwl2pAVzqZh
TLyNIx7zIju7Qor1kFY87qa1gyv0AWka6CpUwex2NNhxBc9lEN/LJnvCBR1uG7MctsQ99l3rk1Jn
TRLE5KR6U84HqWxOO83oq4Np2FhpcYgioN8cUGf2wwvrNBrtsamjHrixovF9UL3JbAm5s6LoFafA
baGcSAuKqLPrRrJ0LuvODlJuee3t+TDW9M6YU/ert5fPII09lqjG2QElXY0fYZFxfp2NFJ7Y4LBt
725Jb96XhmFfjDqmgMW7CxpSIOi3HxVpPU7K4XTQ7BcOsXOjCaxXdolPcjZWWT8RJLCw4s3C3Y/L
NvXydwT5rK5KC1nImN5YaOcL4fU3Xhu+Y1P29rk0b3mYIv/V/TS1E0n2Rd390BcIiJT7UIJKPHC0
/2wnskHuRHm6FPdjuvibHpeXUn55FvXCOglVBQvtsU4OPGQNbB7W/GBKJgBzIhAMV/eF3wbHFDpn
Q59keIJCMTimx2xoIdqxukcDb2KbGO0hQnXE0RrkqpUa71k2ibvKJHwPoRgNS35Bw8BpLw8TDrWz
dSqKXz0jlSkvuDviQ9Xcpm0+bGKH02K20NWj2eoD6Xqn7hn6glQmBiAFno6R/02ClJVnLE+jbX9O
pnFnQWy4pjo3Wklu4ZMgLcP6jse82Xa/ombtUvkO6mOL9pZTc7Y1rAdlb+9z4ueVFJfMHA/sSu4B
RFZ180ToKcZHCN5FfEzXnbnpfB4LKlFYnLBC+whMIhTZizV41zlj7TNAc0mmJH1HTVxuGQ9zEt9Y
BCl8ofIN9Yk4vs3ltsYwvQ9K8AA7yzDCu1dWOsm1YV3VixIje9i9sinJhiojBEvKH08gC44xRHwf
LOehME9lkLJfC6BgJqeifbv9AR9FEQfx9F1GGy6j8CdtvHVya2vlcBtWixCuLcdz2DpcVaFP1j5c
gFD5SasKwCLgnkaItsGiJ9Z01fPzhtVrosKdO8uHGGd1me5FmeANk7AvnK5VnfiOK+tatSY8IN6O
tQ1IcShNPDNM7HhHv3PYauOkIcA5OPHzSAeYC+RqR3W46RvKWQz7p8icTyEm0DoREoRKLcABQ3dX
lDfsfMDumqChCCe50vFxIfE+oHzyYRHK1zwLn7kzdKm8eE88/9PunU0m5ZvNJ0tKjL5jalezMH12
o/AWCzDZxuQeSlxTjHCgBJ33JIyj6JW95ayaH/0yvyd1fe06F7mzUhu/s5tT5oOqszFKjhnU+AIU
kgOH4E+/aTQtUkqV8CB1ItRMJ6gwE185bMkCZGICmwBuECXU/EmpSRST2KwmU2hUiRluQqssmltR
JTrpQvZoOGFaDE23GJpz6Y0XIoO1g2RIRcd+EE8hUEyl6Rg3QgEgZPyrTEIChSA0s2Zp/CLdo496
qIFsZjMqcHvVl4Ld3Yl37s7+TeRoNsfVlE7Jos9FqCyGANwGkKdpjXdTkz0FiE8K6lNo5ofnXFjZ
rxkokKeZIN7XtzOQkGQ9wikp3FBDoAipSLCmVKjmp4YumsGMEOlIT2rDo/toZemxL4pqDSUDmWTx
1VAlS8pDc0slAFNUQDLFIE0zaFMy3PDqdn/zTpp8qkGgpGahMk1FxeBRJZhUBi61gE0Zmp8C5Ey3
gxUabPg6QEkwq8p2H5pCso1jqV8fAk1jsevkw8sweUVnups4lAPcqjTBtWiWKy+TBz9joBRJ73HW
vJerya/ZgwGjN52ONx4yiLxRFGlSzNbMGD1l0U6PYrauJspQVd/4PUg8IKCx4akp2ClBoC0edl1N
pGk2jRpLbjxwtUxza1ITbKNm2WJJL3vrL2BKdJ4ClsK81RhM6KMZ7u3hQPxSbCbNx4VQ8NBydE9x
VDJsPYvXY6yJOgO0rgWxMzRr5wDdNcB3oWK1ZGscDyzPA89TmtNjxY+UR7N7gab4HHA+HVozgCBh
/GpN+9Glte41/xdYCVEpHxowwKjojx55LHBBlIOnWPODDSDhCFCYabLQ1oyh0LRhprlDioQIQWoW
sQdKzDWdGIMpRj7bhVmTixMIo61ZRk0sNXn40mjK0dO8IzWWRGfzG1uTkK5mIlnDHTpNSfZD3pMh
7rxTOLfkLWApLaDKDLhyomoz1bSlogqUzx0CswHFtEEyIwM2k/guYQpwzURzmwRhrE2vWU7329dk
Z6MZz1bTnvaQwn0WBmEgSFCOFN8MzYZSYVNvfHBRX3OjDQXmmO3WwAOfyKx4Kuie1lDTpq3GTgeP
lxuJHJ4qMKmU8jV6hlQCq8aaWgXRylYOUxa0HGxQhwvZAtyjxkML8Npo8jXXDGyut52B+qZVEzOL
F/6wwGUHzc0OALRUX4U0t/DH6oFrqVF8yTVtK2z9MAP+hh+GxSVJ+sMAzqXU9Di7837BKc8ThK73
7qYH5vWBejnLopIGK10C7luXzbkD/7VTzD4GQLCvyWAI5Mv4gwNltr9OWQG+Vttas8QxSVIW2bVc
Txo0DiqAfc8/piDIzAxIAMIkcz5O84/mlGdNLDfKIETR+CHRAD4QzTUnAM58t0imKx6Ks6afw4ox
OcwDG726p81xAafJs+d2KbaWJqipPj3Ojd47aLqaLMUOD5aHXmg5TZrAXjSLnS1oORv2HIFOgJk8
sOKpNiAhiTFUhLhJWuMAZfqXO1TWk8JCPcKKdAgxrSwR136muXC8iCsBKO4BjOeaHAeXKzk9hSYX
ggXfNCwvoxf/6gDOmY/sOwD0QJPodoCRxBq4fQbToKDEAXVPiu88Gva+y+DO00z7qOn2Fsyd8suv
CuydZyoFwDNfGrSOvCO8zyYCSt5yJFue5qUHny91LprLIwjovik0YU9P64NM+JNo9h4udt/ENjhN
+NPQdD71LXjBAfaVJvdjEH7SqSx0NNUvmFvkmvNXxQRXotn/mBAANzvzAGIBRuu522nqH0adGAiI
Dlg6Q8BWLzoPcOyqdvQ0naTBTOSAYskU/wspBJMywlWSGHcu+QSdUxh0YiElukBUrOYAkDSDo3MN
4+wFXGpcmN3YHiuD8SSuJ9TDjHmIRUzEIxpiEjhm6+OUvCudn4jKdusSqJA6WZHrjMVizqciM16D
7BVFD4Uq/H4kMjydzWDSj/OnOhaENsKFTDA9cxWBDmNDMvKY6IRHGKk39pQp0TDSH12jnhtlrZKR
UGMWdzdLaHxabVSuFJm+pSNeTqGQwkhBUJKYi9pRl3bIdeYE9JyZeMN+vHtu2I3VDukUT+dUAgIr
HkXMbKYF85MGJn94RXgpTiplWhjRM651lmkP4atzMB6BmFwnY6QNz+CH6Q3HMXT+xNxTlCTddgRq
LII1UidsXMtwuDqQUyXEbxydw7HIDyxmfEvo5JG8DSFF+CaCO5ZT3WDc5evXmZ5Fp3sinfMZCfz4
BH8Qtk1bqwgRbozE6RydD6oICpXzHB/gsvG2kyGCmXJWVNfobJGjU0a5zhv1hAJY1NJlbw6AM0ib
KVFK6BMlp2QSWHLlu26/Ws/mggdVZ5qoWrtDUsJEMjC+OtYKsOgtZzaVr+nPcV3rdJRqSJ/mQc67
mOiUuAnzkBcvLDO7Mq3bxY2OuLynQDA9Gyq7wy8crYlrHFM25RzwB6QzdVqLbemDkTHqcZp8y9NF
d8qR7bITjhx12kvo3Fcc59Mqt4dnZlkoQpUz74UgJzYQGDNifisaRqmZ5Pit0qmyqsjblZvZYm3c
cSuyTiLXTRsu78zO36PrLLa2Tqkln3OBBEBn1xpzRtPoM6lN7IR0jzMdJVG3isibp7Nv8dAd7ZCY
WT5wVcgoJGpIVE7pzFyn03OV+JAhUG4RmCG3U3pmjMkaSWfuasJ3xkwKr7eYt0718BDVs46mVIeB
PMZ2rgLSe4OpOIIiIm2T8ctypol0cuf71O3I/XHiDoDT3jC2qPaeGD+NAEULVoCTJbmmZp0gnHSW
0CRUyMZKJ7SsG6XzhinBQ05/i8eZKGKkM4mtTicCQWF404lF3W5NYHbsSJVGWUhxih/7x9msH/qm
45/J85MK3Een8754iTBJGOL57MnoOxjVM/pH55gQn4QMXDFLKzhV+ukSr5TELG24aSMOX1qVfreG
8QP5Z7s2wrDaue151knNiD8GHyTUk905yy72wWF4zzU8mtl61yWDv8qxKCnTGdCIMOhCeGfgkBHv
frariIs6OjdqLvF6gnPfAoB8lDpbigptQrVK4DpZh0ll0yVCnA4N0m1PMJU8DnEx+8HViVWEZBkB
1iUddnGcUeTkE8cl4hqN8UPe6KPpkm0g9iCTE4/2pyIY2+qE7EhUNiEy2xCdrUu+oBzTwRrt9oZG
+u98vvUUkWMz73n1FSY8tSi2kVu/ciOxHsh/RnrDNknkDUXEiw9Ddbkxfc3k7HKHGD61qAmFAKR+
TWU/d1PPKpNAcM2rWueDS4LCi04Mh0SHZ6YRhGD0MNS6WQgX1zplbBE3LnXu2NQJZKWzyF3lXOpp
2gkVBRd7oH7BbPjRy+l16BrdL0daUlLoSCS9A8Ql8CwIPqu5+84JQhc6EB2k0ZM7RSfrTsjjFHzj
HuPPET4x2nmEyah24Wg+hISs+5Anc81nwLSRdsa95/B9pbOFZLEUcj1jXhHTD08nt13TwOxJr8Qw
bAOi3VY8fZQcFJsKHYvOfnPmvE/M+cueO/bDzO5r337ppHMrdW6cg4wjqeRlTScvdQfpYdIZ80QV
pM31UlXnzwuXJPpQtHdZPP7yLR5SlWG2G5oaHhwSFTrFXhBn7xT3twsYM8bxE6l3bg6dfS9NnYLX
eXiMfmuhE/KJzsoXOjXPsyXYcFSq6LujajUgXD+5jDr9+C7QqXu+VfL3BPFNOzdw8bQ28g/yIIT1
Y4fUfuyR38cGQiYtbKi1jqnsI5/6IHTef+R9Vse8L5sRcbZTtK/hXtK+2poGXg3tDJAZ3qU0iWkS
D4vHRpsFbMZd65G9nqmtAy76ASvzinXgFrwCKkLgjbYUZJ9SOwvsmocNghTUx/im2SrOq6QpGqKk
HOZDPmmnVY/4fDK3IbMrFjTqvpRtue20L0G5xSsTV3svvYjhqINQwWQDvg6r75yZ8YFaMArstINB
1jWhMQ5ZDCohEkbiBJ7mVWcMdwT3PHRJDC8LbXVIa/wOQyk/PJZ0G7vAKyMDlis83BqGIcObM/LM
H7QrQiCNwBZtrp16xPtRF1QB06yxUESYe2yOF22d4Fju6HbyXGsfRa7NFBJFxaBdFWQ5qQTQ/opJ
myxIOAy6+eXEl/41I7uA5K6wg7MV6qlm0D4Mx+q2Th6mJPoZFncj6EVe3nMa3ax97dPAUf9r1IaN
PG/4t9yD1OoN7eBQ2saRbmbt5ujZ067kqRix6My/7R1oPGz2D45t0F9VtRzgoPpApnqKsEGvOA/b
zMhAfJNhlmdldzwONlmAx4LkSaFVU9Ma5bVJzs/VbhFEs1K7RpRjvNptRy8Nwd9G+0hsxCQR2xKM
Xy/oIe98bS7pUJgU2mUCBsmKisaebTNF7jqve86LtP0EdyRpluIr0V4U9pXnpLRvGSZiKWOFv+Yz
xcWNHAOnysRpslasjPO32fEUUZKNwzQ5HLhpH4uW3+FnkVrUMgragpuleSM+80JU7uyr5FeK28Wb
Z2ZxsnqhrnWkZAABDDrYzUgccdPghhm1JMbTuhgHb0yDP0ZgUdJmatYoHumi4GayKQCWrjhx0yXr
bki1hoZmlShtXxlBXy0l7yZm4yilXgiHT0QOZbMWCo6wmVgnULi8ZQwa7P0Wae1UfbkOCgAtxamw
42AQXTN4mvd4xR4HFp64++nbGLIAe5p6/xD4g8mx2ns/K6qVqFEvzSJ9Sn5LeZqPRFt6Uu3rIeyN
WCvuofVseeXozl0B+bNv0qafSjt/YuQ/zlywVaqorNBeINq7jxOioAZhkGO2r6oNzW2e2G81T5Gt
1HahEM1Qg24IS/guMq95rvzNwEY81V6ifDiwLo4S+nnaoj751S/F3n+9NE+iQOjmpOWzGBqAPt+5
CNN9MgPjDfrsVA8yQLvNg7lsGbAPE4F1v5iuM2p9qQSVmT2juiGfbjALkBJ+opeG5B449w5U8avg
41xXjNMz+8qQyz2FETr4WWtF/EFtQjlTQzMvq8zvf3b0JSOqDcj0MzUjYHY0+wFnWdHtFwphVqNR
PKIt+ulH2to4dVvl0e1QMnRoW9HsiozLrWLcC0Z2CFoXx97kuAwkMctR470KluXqzQNXbZm5eOM+
nEzScmJUNIri7Aoy1qfVnL6j/bsOYVWhdseAhKfzMFY+qtP599Ym2iBlpnGAGatnKarSpAIamNWj
KR6aLP/hlOrQteVzW2Qbdh0Wj2Ps1pDT60Dx+fkJaw9VMdXRZ1Kr3vSCY10MLx5nAoyKCp05RyKc
sh2YIAG1m/hIDiZ5osF9Lwoiak15DVuOnEyz+XDR43N0CqDmOIp+GYt69cqcV6NcvmT8PXDUgc2E
ZVRh43muH1PacWuCuFgyaEtnB2CYDyr0DimzXlYaaAzVxHGhLy4D2zxn5q3RG8l3VkqUrxXZFIgT
wpBzfr+013piB+R6N05Z3MPBQfVItqoKMwT9mnHv0b4tGkxJ7mERnJXMLLjwQ76ldcuOkblVQJAV
JSX1mbl1LBvvR2+yP1Pm8uF4uyJUX37ApKo2sRHRYX4Bj8EJG7NYMVPm2bkxP0dqFnQGeUwXqPMJ
u5o3NcyrbRS31Nierah6TFvO82lECgh9ZjcO45KDTdFeYSdsF2or31Wc2qZWDQyl6NnlR6uGoUNU
CdnD74cR+mwPEf4m5mtO27wMWJi3scHrTKDh5AXhIE6i5sU7tfU3hRCbihUWZxfOC6vCeFt61MXH
s3OceoJ7bS3QkgKRZBmSaZKw2DB40mySYYDkaNU+A+PfVaG6uvaE/CaUOwMMnw/5rq0Uo9meqV1b
fcxdanLqw3MsT+Pnnsr7E+/gbKMIx1CfgDyaOQIVKDezwX3mMBmpcx+u33/Ck9hm5oM5Vh2Plo5L
TqtQqsnac3r8kwLkdG244xseZv4rvNtb9pM76q8+HooCL+/gWQ/1bKzdkMKOvGzfBtE/L2MKBvEC
tlnRqj2bA3kbYyeWPNmip6LxuGY73IcXGTIzszg9Ur59yAOqNGtkm0nTepTgzvSdBYIdZ/+jwGgK
zcICpem6z2gERwIL43L99gZGQqrz7NuF7U7Sphc3Hk8sxAXvr86hMTx5yVLxEQVZgXne/DlmdDc7
o5zWix/96gzabVkXc2oQlDzEeJ0iHQl33lS9zWb6U+A1UB7q56gpYRRz9YtZjzvkDw0imGxi/Wf7
vMcD4e4qH0hhCXA0mpx+rnB+vOPpudqU5rhDihei4fggy7kdHTvcDubz4vsbt7H6s1vne4eqBhwr
Acc1EgSv166QYsxJUMifIpy7Nwq83HnbhrrL3bAfKVlHEVDhJHb6lz7N35oM+RfnBk91thgwSLp9
nhgc8xgmtiwvYteL9k5K2/uc73w3+4EupCR+D/NaTS/Cpz6e55bYSI/HJtlnNEolSlHHVPw3GCtU
nMSz2MqzdS3zg7KSL6e8/1lBb+J2aTadAwqH//d1sPL5vt/CCE/nkLqxFQ7+dDMEzSsyN9xH2Lg3
hlvAEwISyMLS+JG1qdlG6VvkF56PNzMjNLWk/T36fXLjGS7gZnicmtHcTNYwbOCIfvsU+R7bq5ho
ISj0Awzb0cav+p8hZu2VC9BzbH1rL5KWJyQo2UbO8zs6qLPIvYvPD3MzJQUu2NR77y1Z7/t6Pgnf
2ZvTt1/ZCGZjSsYXu9+XQYWIe7Fuo8Lyt+Pg+VS2sK4fVPGAFJnV3/yl6w6ZqfPFDQwlJ99ibT10
O481PN7bxqbejFoj/O7desLHw0Hk9GnGoT7xmD9GgeF7Aa9cM1bb8d6c16lkfUXcZWuk7XA/D1ek
FxgpQjK6pDC+zK55Efln4qKOsNyh54k3gzCMVHGZnEsVFYxdqj1GJugUZdiJPsFjEJecTS/M9yRy
IOUba4/HTjs2qlIfoLtYjmpkAPLTMDsamIW/3JduKe4HK75WpvniCz++zPlYPk7O8tRTdsIRmLCh
NkdS5co4mgHZhHhM78zAaZkEQ+hEKcc8RdGeGsXEdgqtux7DYCbSvVUuxruIu2uVx/vFWfDdLRkn
XaSdQidubpdMXRLEGhxZBu9+6MYE/mqwPDY1O2Wy0lPU1SXQqUXj9EfJ/Im5LmSx4zEj9Z2ek6mh
2UcCf/w0oiOcbAvtqnk1DWajdjRTVFaTXK74YokdtpclnW/hlbNrW0U7DqzPgmPlMzopxEoiZf26
vBoNIzMRzwTgZxCt0GUuSwvxT49l+ZQaj3GVXZDMsl73mer6iXX6H67Oa7lxZduyX4QIuIR5JQl6
J29eEFKpCt5nwn39HdDujtvRD4dBStp1JBLIXLnWnGPqIkXU47qXch60dQVyI8gE7JUx9cESIo9Q
dPP7KWoPcK9rRHNL+ITwHDbvnkaVTRK3O33myriMJoZFlc5v3eA3Z49R/nqI0oNMzO/WnTfEYZl7
x9PgItNhtdLcWmNh+oJNz52BsG0hVTwSB9C22hBw4SMHLM9g4oHh6kl8srM/ZDUwb3Hzm4tPhzU4
JdvWnAj2peFr3lF+kvjW6IfZyuJ1exspiY9A0+VR1KCRGTvfUPAvPdfE2qSCHqfgLyRAyR3CG0w/
dOCNtzCSSLWcc3UpR3lB6Y3exSYD3fV3FUHKCO5LrHz2vsv6i+6V2U3NzV4M7oNUNVVfZmVHvW23
hpxvrdbqp2SC5QmCmbNbEx6LenQ3YcJcvW4Ci7YXDQWHRUIU/lMafhITIY/Fvmjbg55Ez4DbHi22
JCKUffqrjD1aNe+bOUItMIl7aQEiM+XBQH81pdPNs/ttGHbTDk9egw+fvpnMxFtB839FhgaaO42Q
osZfxg7sfYWngqJOrBfDBB80uGX8LyN23VHvtC0Lgi987zSMlGr9UPwbyAnb6CnGSRPdycouNNAL
srm3Y2PuDS3Zwqe0g2QAQU+4c7EpbE58MT3aWoPRpQaEyb4I/4zzfFRTEd+reMy4LWJnr4C28s7+
9Vrj0WttAEVz92gw9H1UFrkRnm1ax9+XFns8kTxIxUVYaaDUdcTesDTWbYY7tC5C/W67Tnep9Xg3
dLVxV8vDf1+33HvtqunUgoJHvNkLhs61OqdVuo/mCrRQM8ZPovHjJ19qeE4dsuAb1xUkj1WxQTxr
UV3riqOPEU/+Viwv3VGPtlpP948FCP55yAmT9IrswrptXX8fpEuzyLMj2t4Mgs61eiFshbI3irvb
mCTEBsxW/YgGvbYHvBKjFwFg90BJ+N5XZZbh9fcVsNJNHxbRwyB1oM+4TbJwuLGB29eEXsmzNxAY
zVjV2f1+M7Gj8pBCTChtn6K2FU/SmasnMrGY44qnqGZrLprsmhF6VeIrfbSs0HjU6/xkR6K66kac
k4NRjeu46OwdDFMi/nQx3tsnoL3GdgAgHUuXynqKyw/a4M/90LgbVYf+VmnMLZm2xmuT5f/Avk97
+9fljlwNDo+Aj1Q29bgETvyfh2yYmG7CmTqknbn+dWTqg92ep+Xh9+XvQ6Hsi04KGvRcRW8QvrsD
xvboS7zMq1/zWNOQtlO74Z96mNoH88NxRPagQr99INDXJ34P25f5MZn6jTybdY2e/32sbY31qlHH
Ic6S90SncvRkj06ji0lI98KAv7vbOmLIT8JiXmjF9fdQ2tm1wdnx0hntt1peudPsb8gkglU2D6Bs
3fi1YK5w6isvRE7uOQ/otZfv/D40XWef8ly9oc79AXtfPZPRllJSO9Zrk0N6koz+yF8cup3T6S9h
NBPC6yG3wwBWbW2aAkvT4rXyIjRmmOjW49gT7tIGwzz7t5KGwo3ugX2zAbNW/g2zHAGcJWOqttGt
E6Yp6+TErXUaHfVDmhstZEHjwjWb52RJLDdgs107la5LX/mnoj3IDoycnGJARgxHH38fgJQey7Gm
R63n8nHsQlw9XhIUoRRYozT7Iyc+szGnT0yC2rbEy/rflzPqOxfFmND0h9bIzXsCldfzx7kk6BW5
G7l00RZ9liTMyeaCwYhBTKvbvnhAPNdaJuRrDQIUrj9yGVL8UI9H56Yssnc/PHoYtA561eSvaV22
hx7jzKM2JydMggONbY2BijvWh5zU8sYX6aPmhu42VtbIiJCwgoohKXsCUho0ofDC4u7NECXoadSo
xELQASrYAgy3Py1lwQrzEJm+mTPcssb5S7PCJlei61aDUZLrsdxp1FviieYJkZPqyU2L+lbV45b6
2ThpyIHgci1Pfx+szMaMPuWYHtKMuKfwTYs984lTfvxijgS7a3p4qyoDcLYEJpp7uJeHobUOdnmL
4+HHbszo5PWjCtxOFse6kn90nVlP1lEdghmwzPOkngt/odKgEOdDIIrJbMlgtweRns1R7sCc3Tt2
1DvBUtaOf6/b22pQTwtESYuBvNp+dPl9yGBR//esrIafSsd24HQk17pZk3zjzUJXytr6WFipcewh
h1GcW9E9p4PIdPxrQD/zo/sgQA3aOk8OskTYL3q/wxGb7n/XYdOFzhLhGlu1em5vS8zfAeF016jt
xSNuz+iOgv/viHjlOsREXUd+vNUQ8J3cjhVa93uH84S7o1ItdhrhfEQI9CheK7JYfxeHYVkV5oEP
kdH71kCRI3Qa7Lgz2gfSb7J1P/rdEVwA+tK0fTVLgYjJp6CvqiR5D/U42TZxM8Dn6ZN3N/E+iNQj
MGZJehNL3l1U1N3JWp7FTbIlDS27Rxz3mVXXH64byx1ye3vru2gPuwmKSOYxR1SSLNaJ8dfj74Pl
2m+EutGEWb6Ej4jbGax+ytL33w/gYphh+v4hlYVJKrv2VSPNVrrdzSbN7+Yk5EqFmf23bsqjVlR/
ijpWjK2T5EXG48JA6B9bLRpXJv/JScOCv/HadKQ6oDE01Lr1DZ2fcV1u/IgIAX2ZZIjYG3u821k9
X/uJyYzuV58intqNTyRj0KT2v9z0803cM1BcixF1RyhzKl23ddZ4weJLW4d02BnabTv2d3q51rXW
e/1SLg9mRq8KxidP7aGMt1j0gIEtL31g/lvmmg6iDHzv/Qxg1OOQduzFYrpy60dMaSkaHHLGCPXN
1mULde+X2jHixHgyEUKD0PIZvy2m5H4yk9Pvj/TKzc+Jg0qFy6Fy3uidvlWe2X1DsX6uSCBgCHBx
LBU/WXZj7C1iKta+GzorC6FRMAu6Or+rHJoJ9BTt1q/RMdfxI2ykfG8hp9knrb/gGiwC1Lr7EOfT
iUY5IM6oG7rzf08HEgwyY7TwRMboz1RmgBycjP0ckytkVNTkRmhoQVmgKa5zYbzmmsdKy7qZWZRY
pZ7t/M59ZDCR4gJjdgi+O3/rfGJpl+yGJBFpQL3nPE20aa6o/y5+2NagmxN7DVla3cWYHgedHaGX
wx5gbBVklRaDyf7Q01Zd75Ib4+qw52y8uv1OpQkadu7GdeN56hwPeOaE0GcGROpAlsur5ZOGluUY
rA0zf0EQog3aPdUmsqnKCQjlqFD7ceAMrBKbts/td1fKeNU6QX8X2hgXnUIi08XNsWCkT+anPFaD
+dfGExzEjqWfUMPrp5xxR2fYxbUnW3CVzlQmWdoegFcTV645xq4iOOX8+2Bq5amPCQlKWWIY7oTd
durTdyNv2eXQwtG9pe9P/WicyprGus6sUovtIMf6tGZp+tvirNnNQ3JLRcYGIsRtthqmz6Z2qnvd
W3V5HgatjjrdhEjyMHnlztKHC/XquLOcIUjRJl8y1+ajY52zUOcOykhf2kzuiWQwPvKIdHFNd9Hh
MeZ1R7SIQyKh3kZ9fcEjoB+qkYwWbybvvumHmrHOlD3Hw9JKyw1xLRU6W00b30paI9+lbf73ZPmK
VtEETSKsGhj7jO2MBnCPust/zuPxUWE/Q6yOVlLOQw4cBWee23sAggvTfPEd/oYmC58QyW+nd0Is
CTUnhfjUcZpeO3U9vY+2fuixi8aokGZMnd5waVP3TUW0BjgFjBfqW7DRS9xM2mSAIozlJpa5eBqN
kR3SONqiA9LYua82tjFOkO6T5SQkfKXMIgqjqe/Y9D66lN5n0kfP0jHlrSbCN+EqfPp9wK3yMGSa
fYLX5KEvXHjm/1/x+FtB/n4NySTMUftv0xv1A25O3Igknv7Jem/vZEm2le0gt9bIudURyWu8KIt9
g3eZTSQ8J9JwrW1sAp1wlgNAz3JxzXT5bRoVH+uCLPh9CCfm7JM/rq3eGm7jRPBnanMI8qdG3DUI
PIFfmSfDcONTS2jePnIIMSvp6zFfKuQe8nz8ZJAVdGH9ExgYjrEuz4PqOYcwR7vGUWyQ+JqcQ7gx
n+nc7eOWjyVg5tLtiQ+bNgkC9IUvfiAi1H8puhTqrUq+S1GBzGUX1vveuJmexvA6poFBgM8VD6y/
A3m8ZA+YepA7ipwfL2EHdJvo8FtZ1lo8khHKlZbOA//Hih6ggz7+DuRBXr2hC1eRQSW4AHkPUqfV
aqpJchDC5DO1NSXYAkPKuP56I7b3hYZytqv06iLbproIIl50u5mOv6+MTB19Pc8uU/NEi8a9p8oM
HzRXexoRb5uJTyjPksVB2Ihxb4s4CvxMOZtmefn7NR/W7XboF1PytPC28ppAGZVKnnJc+arNqdzZ
DLTOvw+V41THJWQmjr3m3MmbFjcUd6gxTpOSBqonYaBl9caTDzE0aGBnbbxQWQc0Q1z7IPyW9Jqp
fOPtYR5eTZ8AnwV3aU6kYD8wDHUYJg/O4g5zKoEIVrrPqUPiLx29Tw4+JnqKnt5KjlQI8Bc5vHqW
QpGWcXxxIZAV5OV+lC3uCt0oEWvqxU4ag7dvTad7qnXQf9hczY2oEQhplVeck9o+jnjumEl6ZwmS
2l3RHiTttxsx05RDcZu7U4hz8tUiWBYjxfRJDMUQRDWJuLEY7Qen9l8SbKuQB2YfM7Nyrm+F7yOa
MASDx1k4w4We8XWSCXZ15RCylYXuXxSJhH5bkXnC0PaOEAnJRt6nW0RsHFf7hOZXN+uAFcPm0Cms
4q2X42Q1LLKwCnH1VTRD/xRMv8coufKuSMbjjb7HAnsvXTu6GE1YbufQKIMKXcY2dnL31OAwoVVD
+ACap+nTkkzryXVVt4yJ1I3Urkd7UOqrqsOrMWX1pzB6NnKiXB9HOwc5kk/TuQxpTYSeMHfRhIAl
ljU5qXBLttXgq9vvM+g8/S3252dsaMOxamh3uk4KE2BZ96DpD+eifQ+TzL42tAD3wun/RSmvfnsB
v1/vB51IWBCFeJjKhpkcciadXHpUIgtAA5VP2WHU+7/f0obeD3SQKTjbXfNoI8T7JaNoywrz+8xK
SNiCxPDa1dF0+t+Hua//35cA3zlEKug9//1Igjqq9psOmj69it9f7fc3dZYxSQw8fPP7DUW8AdT9
KT0NTXhqqrn/NCzWqQyDFcOeLNlFzhyfwlZOZ+W0jPhx86CAmh7mPBwfirnZVI2Kb6HsyYacv6pG
Ng+RyfdHS/BWagXRlvygiAfBFWzCcXHN7OgBoVtb8b1hUH+uloekdBHF/e/rAgWg7+Q3DTP8l+G5
eBeatnuQPt3Nse9qlLkosOZ4DsDx/eiG/Rwn2G97ttFtYg6kqdof6GQw69toUzxdBwprY4230i2X
M6u0TyR6YybJlubBQXOsp5TfMooelBn3z502fiaMKGQbohJsthEb2sUV/jvjdm1HNpOsXfviO2m0
A2rkrW1zQ9bJvK7tTNsX+Wg8TyBsOVPDVS9slHFj7oDBr86cb5ZSLOVYBrf9YAy8855dfQ7lCDeK
c8c+khJBudMaBHfI7yrMST5KlVjjbTnoZu4F60JDUI1yJ8HHo6mTXlEtEk6Zr0h/C88WXDGSCFuO
20UG+Y9XCKn2GG5fQxepCfwQsRkSCtdhqI9ZG93rDqt4bcTaxqTvFzdqPtUY6wo92SpC+FY6IS2r
1o074LXerXFmIDKg8n13fvME40BhMR9M2yNttn+WzkDbzuW4EjJ6rYvcYM0nzkoqNJSuzDZWNDYM
/tuRI4WzlfboY8BxrQ0IpbWkH7fG+Gquc7Q47ZbqBil6jLdcY6Cd5kcwqRUtsCUcuKzuyihOcUeX
sjABp9dmsy+j7NtV3b3AJa2l/i2ymrcEh/CD3hUX6fcXTzTuuifFgx5WjR9CA1JP8wGQAFolRfjP
hGMfWXqPaksfXtQyQrE7ZEAmddSmI2n4nM7iyPR0XkUIBJfD+lpvpuGZg+MdOPi8dM/oqOvDk10x
R2lBfIMv93W5H6k+ovEsUlRMWFC9UzKzYwmNVlqby2BubeR9KrcuWfLWVsVrM3v0JXTUaY0uQM3q
59KJosemYbBbMr2hnXSiD31TIX4BokOHo1ewneOSge442QFL93J1Wqswlj2RK7JYiMh6QATX30aQ
iomUDHCwda6grs8NYd01vKvA1et7VyCJ1iJ5Cbv2T9UlXxr2xrWKhnIvYgGclpYBguUxWXet8z2m
CWaFvm2Dfhpa/GepucmSLQpgkMVh8Sea/ZOqExT96CJRQ4bYGsgoWRcZVyMJJXvP++f00182eFoG
pvhbfzWF9z7SJcMLRe+9nZxLrg/JJguX3BvTYjeyZ8xaTcqR2OG31D8imLM7nAJ3xcAE7XxBPB5x
Llo4BKMxU+RHwJARFIUHBCuB1qifRun1A8NT/sFpOqH8WFMmeZgBGuZEDWFbyxVUaulRa1r3oHLU
m8SinVpuf9S2kQC3MBBluaq8GO+2YlxiNJA0M2NCM44oZHEqv3iD+TBmermbkuYDkm9KIjfQEVuG
aoNGt9qEaluSmn6FncjsUTl4ukx/a9b6H1/S0mA0zPlqyKFqZv0e632xnaMsUK1xjfkgA62I07UH
VAS3BTwFJbqvrAFHiIwdzcv81prVrisW7+NrX4p8j86QnNeB0HZflU9iEN2hSKNr1jcQVfp63HQ2
I3KXhLiZfuqmzm3Wxf7JMEPy7QZnU4Xjuy3Vye+L3dASj9sVbP8SYC9RTy2kbYypIRqC1Ef9pXvD
BI9A0x6igy3jYpcsofdNP87A0uJ/IXapI5KpckPGI8Aeknz6WLcOmY68g0NbQIOOZONBwpOQ2Hpz
6zkeZ435qLM1qxYFTWyqwBl7zK86h/xEbGvbv/S9tnPGgkmdHODLj+G9qQ1SXpUpkL0xMeG0ep28
Zy2kKn6CtIFj3e9w/vmv06CKVVTi9fIGZ+346tPXOZ51/sl2bHjZHQbgihk4dzabeKJBWye+vs6j
+WhE8SGHZxwYBtyJ0aX8GNtSBxgQo1CaUHgLX5y8cPhCNEO4kWc/1BYw9yHymTVJXAgmMztcJeEq
lB7kPy0J8qLj5IotQCG/mkYTmZTVpPvctEjgJM5pUXkhAMS3nCIbYBljxaC6dMhrzQsuCJczCTfJ
hH9giuRJSnGZgLheTNVv08kIIlO99r5FP5DYcseuwUQ01TUEsb8xXDFuzdIk3KJIcDwuLf2+YjaU
dxZO74FJrpOT5SwY3K1ZLvB4UE+grcQrp1AoOVF2jPu6OTO8e5dTf5rKUNtqsv7ymMWQCFWxGtBX
yGhxa7hNmWND9KYlzuH5o8jShyzGh6ZmT6Mm+Ja2wwCn9qqNW6tvQjzqbTGVJ6bmu2noniwvOdpa
RH6OsJvtJI84TVGUTnSeYYT4J79Vz1nhvlcTOclm/1x3TYzURaAkyl3GRLJ+8ObZDGZtSTEv6n85
iTFpqoVBZhDl7febRptwGxJ/t6YltC9KiAMMi6nppmU4wjGnStybHNwe92Sjb71s0VGkDlAH0zDu
AnksydvzZk4GhqbpuHWFiYvBTnd+ZeCDZVnmcK+xK+H0jCIOA+TPm02Yn4zkZ7JQ4mg4OvpS8x4N
12QCj+2jmnVeOfeClXeTDIZ1IkyKtlODqR9fJulwE0I4CubS54xDEhhoE0aqNop65PmtFdRO9JbH
aGgj7yXRqEpHemfcJuF4KCM+FMqxbmRaWsXaZ5tTTqY+zmA7s/6SEp7n1zoewwvpRk7srPWY6KGw
gt84QPpoWk60CZ6JQgTAwxCBwWrVacgwCEBvnnjE7wxFTEi80Rwyso65Fw0a4zkIH214q0TTvkEV
f86V/RQrjXF2D+C31Cw8o9EtLoyZnWw6qRIFs0iZoXuTvJR2UV+oRwU+Rr87aNipNGyLaHWXYem3
NaSUHBB2AHeokJK/+q71uX5oDAx6Mu1hfkTkPA4ljcy8LIJ+OR9boSQsmpRBScjHWpjjt58Yj5mU
155ooUNkjZ8trGOV+dbejY1P58kEi3Z3Rx/VgwPLiDMpO4/xMCM337iNeNAyczUWs2AsC6IiOZv1
nB2biGuqa5PAonW2zkOxOOqxV8ZKv8Nm2ddf0mm1G5vxErUICyCeiasxOBbUrbNDdY7y7Q7S1dwg
W2alCF9rOZymxrWPcKJJ5zG6P9xKP332nnmyDXINwHE0AFCAeQ22Hl8n+oQ07BU3Q4cD2KTZW1Qt
U+sMPLubb8jxJR7bUzDX61HgWisZTvj/zFJ7Kzq8/63dTWT5hQv2iXFQL2jR4nX0N8pU2Gm67pws
vPnWUT1muf5fz2pwytEy1VYPQEBn+j5E6NlJKUGNYB0rae7mUn8aBMuUE4beAgNygwRTPH5+6jXL
a/HekG2SIStDmW3tNIR5vjOiSIYwhiKt3FZZaZ9qO/0yNLZPsD0zkTKzrb9LE8xFat/CNH7FEZ1u
xQLn0Ulajbtsz9KPkMxhKGRjVtMERq9paxc+OMnKO9LEJCiZQ5OdR+02mZwEJVR8BKmPkg9jBKFj
8x9yVZFetEyYE8/8Qi5okE2hbvpEWGmSgxB0IIDnQ+ClzCI1HW3w2D8OOXemU5DDTHXkwS5I/Bdf
rNmpaopjRIHxV58LpMxpT3hYTtx3NR7yqv/0OrluoflGjHTWHK/IlpNozsPCPiD9Kcg5Ao6HTPyj
Vh+QIhfjJH+zO4d0RHrzVHbwiVqTMDYNcSfYtJl1uLJ2RT+HB4KVn9C/ILpL/PfU0/5JYlK2aeKB
n4F6HRIpuCfk72NyyJWwi0cnjBcVbYL5K8sPrZXfer/7R3P3JWb1xIwYhtvm1NaVdm4c0BN5/QEs
e9+Lee/3PvwOQaxAUVN56ONjX89y2xE1nifFhOkx2cGSNrZYAArsewhFMvRAbux8JagMN3kY0/jo
X9QMnrSOrBZNAr0NFcXiPCNijeoWC0ybwzieqq/cwsA5YPcfYKDUMQTtlxlZfjkhTJy0o1cetMYz
drZbLdHo1RvZHg8NnpEebeVJztk77D2DkweDTH+a25XZCD5Ko8Ijh3eOLv28MT9nyH3shYiSPSK7
gf5dur68NZqDlcWpX6hhtqEml3hFj9uWTy4oxxfIWcPC6/tCJ2A+2kn/HWk4eHUXGWVisYCzQh7y
3mkBJoTdRl9qYlPU1oNbeh9eV6BM7G5JIWnfFzLcVZrLDCPXP53xR6evnBrOW2pgf7V877ut6g3Y
3V+21fPQqEUrGz17xiAPuA0ZHgxYwmZnuRW6oOs5omqFdfD06QmAwgrY7T1kr12ni+pwkBZpPtGT
wEGMnAuQoJEhouakUkskihPxyZvBGsS2omgmUJIBa4TOte3bHWlVWK8m/A5IT/EUpjhJ5G8uYIx0
W7r/jNk7Tip/UrWJlaUTV4W6wKCriAU6AhMH5BvwjnN2TrxfW8W0aZWyyYHA4HSoCWp8H6WvWSms
85W97Q0OMSqrmiASdYCX/EnzcNhhL2P63mGIpTdL5abDJzCQMJkW1JIqQYJF79BJ+4H4XyT/GH4L
H+qIRo4xFKAT1pUNn/5H4sOfIdfuS1PNLoygC7oY0hgsvDAUJPuDA12foKCu529OuOSXhDP/fZsf
HRq9ahPxgazJYNE13Lci+RokvpMsOcZd+ykbziuu1iFKzbM/EH68VQ1xrm7iqy/P3Nw7V1UfpsK5
xRT1nnj5l58bnBUlalk1k0WKyJ1ZxXcxNscoU+fOVpIQx/4CBYMa2WyeZs0ObK1CO270bxFulNWU
hv+SedxnMWuTZ3Kx4DOGLr5ySQUdfPsSmhTssWGzUI5n1dvRluzNZW3+48ZJ0NfnWXvSW1pFpkm6
VoyofMwe68E/E4d8JPvPI6G2eu6E+1p0iH3mkdJ1+a2bXL44ABEK2knJH9rjpJtPJtQnrXqtR441
jf2iKYnnsKJdYurDzvD7jklHT2Y9WS1pJCsEMCs5Mv/wzPIxnqZhw/5whBweNPbBp06K+HQ3OiKG
/STnV6Noy63OPol3zyoeJuZ13PlB3fTFaloWEMgwKaWCvbJanahzFAnbGmc9TDsYbHqOta4UL1qM
85MW2sqXJjxvVuyzAmtplXANXZ0qbWroTBaLJyzH2nmxNUkwYY1lXEY1jWe3vo8+WtSmUV91rL3R
FWi2YTXqzFytH8d9RrEPcEDxKWG8MIJltShhj4EOj9q1wju32KhKVLqx3e1pp97QE/0sepsIosS2
tARoPA2JI0F6AfWGiXgCI2M7Oq+zUs/oOwCmueWzaxTnPA5vUcN+5OrfVvzPjbp0o1qa53ERXzPG
wEBI3pleE6mdXgdTneFYvFg64TXD6KxNl9sJw9HSn/H/aC0mzrTF79biLoZbazKg9KDPMZMjY5jL
3kgeLDxA9BaGnTfp37Yjn0fcDjNnk5SesWZXj3EEO+U32bUoIWzobfHtaZ2/H0phshIa31rCaCZj
rrwRE3+pP9g/tGFqEsxwEYUpMU8FB0eXOQ2XEuHuYTWw31CBltpjXLIJotGpAovjwMowZlDeCWbE
fl1IjVCgIXw3dRwKUYthpnZFECK3vlE3HvOyv/SNvdcKUi9y/+C59M7r4aNo9ZuJTHKDXPIKzuJu
qWlDZ+nZ9nHGJXBEOC6TYit6rI7k1QMXhQNoegVrH+iQdecwpHRKpFrSMrc/JizGwLOgwjQ5ymU1
iWZHmWnOyE9co70mDkgxIhD3U071Tg054WWu/bUxfS6IGcuhN+2MKBkpHp/nqPzBqEJzNO0xn+UG
BQ7zfQmgy4b1RTGW/xWz+DJy+cyhDhbDkG7glp7DtsNgrOHkcTj84dVtIYRw1Wu0acmq5zbTwS1N
XSiuOYciAuzB9we1YfHuu2QCNe4Od56Pt+Oe69o/gkwzCJa7gUxfrNEJ/VTJKa/W0ocUCcHkSZoE
Tr9qxGRvutK6u3X5h2FBvRF9/BQhX4wAk7MIJYEkZXPle5F16OCspJ371qrss0a/NzHQ3BQuKfYT
w2aFyoZsRyy7pNf2sGixS7UV6BsPmZI+ogdOsGODmIMIOdUhFU/83PnCJs+IG7HqXaoZ59E0RRy0
CkpD7CWvSVgSI12Jeusn8EH1waWb2NwSPySdLSqmIJu5IHPiPIYQR8cEgKRstD9MQGv++b0Wi33p
y/jSiIKPhIwmtJLDBpoeE5spX9tDGIwz9xwFw2H2I+ZJmsfMMFNvelFFZ9RUIKyoXiANGgvvR4ym
vWoYlbeudndQHhyRWS9oyo5VXCX+2vJfEzpSATiTclUtvJ7G/4hbZLccHGhlj+IvKv555bK7brjb
tyiM1vpMHK5W193amWl2zj7G8p5pEsAJgx9t/S9bRx2RVHfY6w1mcRTTwG0hWmLfC1jj4eUgOs3D
IoGDxl6PD2tvGv2+wYW0zkjoXoX6efbMxxJoAhl2/i5GU8Gv7Q5oiqx+iSNYldAZIEhQNCP2Yelz
PPsiuuGtsCjkVYHmHTMIpuyMXsCU0NpqPP8H0RNYmKY9cRotj0U1PdP4q+mJmmfQux91OTHebg+1
MfX3qtWOg3FpuHfyzhNrOeuw7ZbbtVP+eNSVFQhDsd+o+DUifMyWL8PI1d/mzXL1XmOzeBUxmDTZ
uS1yZB12ZZZ4Fzw+/crAmRRQfL1WciBWFUKlcOb3yDbpLDjhtlfi0TUitH2kX/QFKFBP74+zpp80
r72WWi9Wvs78OJ04cul0qZMBS8ZEiT1hbSagJ74Xjv4dEj28Zrk6cgugBbXVxVDVo6mb1bnooz1n
c1JOZ+9mNOmXsBomY5pcsDgP2BPq5beVNDqPGVKFQPpkmeKGIqbbya/wj2PMzdp3W1Lb+F6AGImI
WD7ZsTUAY8EyFdPL4HrygB8hRKW2TqHBbDqTIk/lEQu1k9obocTFwV0AXLOij+w8ty9aWi5+Hm8E
Xl2cdRL5iObsudSiMWh9wXR3BHkeuYBPiizfpzmZz/yv7bJr2niEtWHS38zEwHOpNvg2c/MBcZiH
0H38JCZBMH/cggALytgeKSW5t03BoHKkaUnLhPU0E3kwyJaWiwa5q+k4nITZlrPbDj3tXczavzKt
gsoE6clmk+K/c5chQnwqvA9Zasmh7UB+gfJZmVoEHdRFYW/F/gU1fMxgmU+alujWdPBJ6E6J5bPQ
eec8vXyY7T5e6543U8EuKb8xzQg3apagM/TsGCqsbU++UjjL64RPSpR6DVqse6tgywdhskiLtKOU
7skcSYMmzC/QdSwIqaHNx6az0JeaO8+V0YPnLZnhCSVWyl7/ZQvrNkbEyhf9Azjq9hBb3klbql7A
6PO2x2JOBPBw98ckD+bO3uNFUteESytt6Kz3EpJ3pMcHwzb+TTPyGkMQj6jpkl21Pke6pEnkQBP2
6TSYcp1V0Y/TOeSDEhsP9c4NN5Vsv5GD0JxLGWDNJ9v2xFFhpfai8m741tsClCbgyTbYdSzbHdeS
uGEsf4KH3SyNfd9lr50X6e9UgCTD++G9dUx15Rg/nIkMNjd5m70y1NVJEh+9o78AhOzhyRL1VzFg
/xzbH0g1AmnA/zB2Zs2NI1cW/iuOfocHS2KLmPYD913UUlKVXhAqlYTEntiXXz8fWD1ud/eEPW4H
Q6QkFkUCibz3nvMdYldsuj3M8xgYhDI8ifarmRraScjyDDDa2ca1ZKqgFIu3SXBuwhLsj7gw3AnL
WBIhnYnhro9fi47hjayJZ4pR9q4MxZQ9t4pz/qA3TbLPk27VMNOhsgU7hGp22g6jWax1grpYV5Yy
JHinHoAyQPE8Fmn1YeVdjq2klzNLCcckRL+1p/tPEayTusy4Bgmt2ukezglUJWu/Z2fXCfGoIrGN
hEtu6RBtfdqOaizsuxRSxyPnFuDY+muloWROaZgSvolS0i8+BpZ9U6d1YRsGk8Ce+qDVWoSR+cD6
GjBGLkObSSioAZC735O2fFadf7a6767SLzVm53Ass68O6DbKsZ76VRQdc+5yeiPWfN+JaANSaVya
TTfQDukOJgzhY2I/y8aJD3ZYOMsS7MqywV82xHREwLumOEQBeYwwokasMQ2tJk8Z66iu1sPIMqKP
obsypLy34/gRDLmzrRyEngOGiLShoemGeKvLqnpx+lqueDvZdybqqJWztlUd61iKxz6EizA7awRh
nIScfWrs5RyKurU5nWqmQ9vCdO+Kyr/0IQ1hoxstsqXFtAdoQn8YtA3UhRBUWVM9DY1g/9kk8ba/
8ycr33dF8a1P9bVh9OYFC7O50m+oS5u9XQeeBaPSiuUKFCyepq2qcZaEWXlN/LZ4hlL5Gq4MC3Am
ZRACWJrMoSIoE6+jdH1shhxR1NnfnRDuVDMX15KlUhqk6TimPBsAzpeN2y/NA3lYFBcjiDAHE0fD
jB8VXnQX2Wwc7MoIl1y8PxLHfQ3K+JoYRb4ZGUbAUS2fDDpviBzSJdwD4q2ZsbEHoOyxTPAu/lpj
x05fZjgwIHGqJzeYoQIjNgUIANBlaiT548puRoFrHbCFZiabQVRPTvrhlb24o6/WIrOMppTrIALA
c697V4SzJ9uKyk2d/1C6b2/qdpbSsJRkbPMw8rGa2UUxR+Mq+sDBNe6b1yE0vuS2QwuS0jdN3JOG
Hy0EaFoSNcpsnVY1+yEQkcwoWBtXdv2KZAWHOGr8Vd93P1pgPmszS58R2g5gfzi9zC75MpECBSVv
GaS4PAeV7sqi7/CysmMOx3TXtOld7Hj6ulKz1ApZCYjnNmFBsWreIXJR592x2uh5vCeVep/ZdYA7
xnlSfbtivv9KIfIetmxhp9ppNro5h8+XoG8GeBMWcwu3sS9DHYGTGF7ErG+sS/89cIoPMYstXAG9
tqIHold6R2sHNgX7n89iqh67KceYTntFpfCn4eFEEAI/0eljFWy9aWFwdXR1bVMwcXSEuBKZVuhl
tLUFW3RPvRICTNQw7HlOmjFTb+jk35GsbqoRFKnOH6tXhrcw8x6NpOY9DcL4lnXaD6MUh8i3m3M3
bHMVPrjusOOn7zSqjlUexDDQzGhYo9M9K/jvHDW2BjeCwUVoaE8gZ/zlpA0br8Kk0ndkuSl9g0Xn
hAYFozMDLjTupHcLiMwdSgSryT+zfm77NEgFPOsz6Kwfnf6lgjfXMfzYOBVob1n7YpX3mL0rzfjh
JwhodQ9tfmlNwyqd9H4fIwbwP+LsAV/Ca2KlNe2dY9EzpPXSMd6VGAXpIoECGygOBHu8QXfOgG87
xK5lNR0gWeiMecjhyJOvQerQamLJJnbV+Rw0JLwWqcFLJO1PbqR/FYxeEDyIOyeNuXgzJY8lKFNs
KZL8iHHYgoRZFOES/cydtBJC2z8LdwcXO9oYVfJOXiMj5bJFSjG51dpv7JIBIAW2B0Wf5rgk09oC
ip5QA7eAQjRHoK/Ixy96oh87NMwTjfmt9LGkmUBZQuTdiOqiHwy9jthDschrurbsNe+9JJ8KgCY+
s7DhEbaaYF8eDTgdaoA+VLVzS1e4m5gsWl+XL5XjPRAPsZlGT+7NRt3lKEw6fo7UcaakIcACpyg5
A2P5ynV/4CCckIdQo0MD7FkMYsBonv8MRLg+BZIV3KiMYBP44mqUbDLMqjuaPiEMXlTeTVhFNhHR
tRCzV76jqZXeSZZfEmms1H3T7XtUrYfMHQjzRc5XYL1YRIxWmJuXFYhstB9b6ZYr0taBDjpQKZBT
A6NMIP3Ng7DWnb1xpCWaXnzEctzk8SfLacc4eG03HANx21tbSfpxlkfAteqUwt7C/dzKaWX3kKsD
CiFo/LMOrvteA67NcchwGQ9ekxyPhYtG2CRh6NCFK8p/f900vESnwwoTWJ+pHpIFUI7PWsubWCId
BzD0xTcG/K1FlTMDKnhCb9w1fXJ1U7aNHYqToR+RJIYMbVF0E8yr3NM4pDu33SnDJ3GdGqpWCXil
pNXXVHohcgjjGxpSLIRR06ySlFArSRTPsQjE1UEpFPW4ghrL+hEoOlz4ec+WEWi7fsJ/ZrmZvnLH
vL+njdVUxdFDQ+jE5o+EOW4bhjtJiMfCpQNJ6jXkQuY7Bz80bDLqpU1dUPA3GY9BnF5ahWJW8dpz
Y0RM1Fqvlijvx7Y31zme0utE7B/MjL3MremQTra+FiPUOdzXjaE/qSBs2a7LfjMO5VsZ1tkuQl7o
lBznbKu/WwE5Bfqs1a/zO0a25WGKijcfkDHu9HzrSf8D2/zXCdxpHFvvo26NO3eEpWRwHPRd4jEC
mFaGM95XZgc6jBZBUdrJsbazfXCp9dS7N/vp2Fd2eLaxdq0xuqarSqXtUSn7AT50/SBmyM/oVlwO
p442ee/MJTPiAjadp8L2Yf0YQmw8IzfXuqHnx6oga03DOJjnrCR4D7JtYQt7O7BNUZm2nEI0LBM4
uI2Ss1eezdN2KHF8+14/rfq6s1fK1Hzq6fpom7m77XAxrzUO94WlzTsmcZiRduQ6mEdAvsAmMDsu
mwhNfqOrLVB9f4HwOL/0NT7A+sD75i81zeT79MKWbOqQ2JPRnmX2I6s+E3hmHLao9H2OennhOQb0
PHBeCQngwEGiQ2lRgukIvhYCBmgrzdeKF7nudJq4mhEZR0NDZ2VOiX1RaJmDSHWriX0jn8lFJnVw
dKLkOa6HQ5wlNJwykLCAHYjWiJ5Sj8HhEGffIZlthq7bJmP2ECFZ96S281N6Ea09FHdeCV3Jl8ve
4dSGMYWT2u/HDZA1sMADPexcwHdxhs86Fee4grPdIRusgjzaBkF63xcg7HTOg5UReR9GqE69kBZM
6nRvW8VbAR586dGpxp3H8NtF/WA2xrsbmD3IrIR2SLOJDOUiDe/M9dC64BtV+Okl+WM6MSWr5qG6
xVbHHvxnX0bfA5soHMtAXecPnBW5HpPv00YoXVhviG8AWBbzaUJcZybO0phoBgZKahUNfQ1Gwh2B
BcCmuthmodDPtcXSxmYbpEul05R2CHXCgXnqw/GxFxEuIfnmh2h2pySDqSnXksCkrcsGniA7ZxWg
um0cAzH+6DmHPsE1XhvDWS/KI6RE1DnoU1tGxv8+BEz8JSKOiEbX9RxrDiIkBGwOdf6XmDa6Mp12
G5Tn7KaefI7jUfjT24jSeoEt/liQdHTRY8c/Mquq1sbkvLFN6HYjJ/89Zchjo4zia6OhVEpMj6H0
LLMi+eYo4MtwNcGMojW07zWlc5ZHj3al6Q9gaR3W5Ko4W7oASEWUCGb/HBlpRtt4TMQ1D+nX5gXE
IOgtz3ZsFUxykGYrBIwLmQ93mmjzZaEb5Y6JVn2n3PXPbNiowRQVmoRjL8SY3PcBirjSH91zgDdy
/e/fPOsvsW2uzp7XBfFtmcKx/hwQbXFgo8bR0M6J0pmDddx1ULT+ofYY1oP6AfevQ8yZqtWoaiQP
yvI3OVJaNpjjoUpAlFgM9NDChZtEk1RiZOUtzTLaVVVCYEYI0UiPxD5WhHPEA01Tq0aotmwLpVYl
wKR7uy0xTBvD1s+EOFpFSghw7zJXzUL/yRu1FZpe775sh3LjAcj+D/lrhv+XyG+XBoquW6Y5B1k6
4k9HD5pFEC0WUl3SvHDUFI5xLQJ5jBtNvtiMvekXhsz1MmbyCsvM1yqVH309IA6KKNf1NCppXeWU
SRpg5DVq6pG1KR8vCegWXEAhrqrWRptK7/AWIT3BF0OpepBEzuwwytf30uHGrMG/iQLESEK6zYmd
xZtV5d/rqv8KlHkGA9bmaqj6Eu8uk5zWjL/0voGmryHHLWucla/X7XYaC+Op0QxnM8sT1yEa9oWw
uLhayiwe0zh8pGqn+KPJc7KkDlCKpW8RuSo8wLZKqWGA8WsQFS9Ov3BLQjqM+RfbHpaZilN9j+h/
TrDBxKOSGuYdeJqsAXI0Bo1+Rz952g+dzWakyPtlSZ08RzN3TB8gB05tSI9asfnLPPM73F//zkbm
6pOJcA7keMgIf9iVBtnNtjX4KIHD10LIT7PrvM3gQcuqU0R24Ux4z03yy2+BrGkiEojLHagXTTOw
3RnGpdLZi1UQmuCrzH6l3S2+sbQApI4uEQRB20YA/73rEADzAXlQXKTNAAeY6/eRSLBx48wMegkD
B7+BcbrdDLljnDJffxhTV37jxYEob1lVrf5LUCtn1aewgG4B62XRBceieSOS52KigNoR+hVtGeP4
b8BW2ZKPyFVVhRxhqjem4uRch66pf29BlyxF6Z4tYlovTIHQw5v1HRNyb9VL+4Cczj4aakKR7dT5
VXYmGp9WfHeL3mVjzyxmnAd6tNV/WONgbJtOH1YddLL7qXqHmHri+MwILcins2mGau2XiAXACYJ6
K0p5n3X6S1RECWwX8EZyFi1U89aZ+R50S0iZZ89B96YPDDBrq3pKpnKGTqqaPiT0cbAh5TedJSSJ
h0s5e6GnESl0ohGiSMtlYUrd/OLUMOdHNNerScJctK2p3kM0y691BzRa4SheVW6sU+R2Nsp9DIOB
6BmthH2CH6BMNrfF77/+kF5b/+O/uf9eqLFin9T86e4/noqM///3/Dv//Jk//sY/ztF7BV7ws/m3
P7X9KC5v2Uf95x/6wzPzr//26lZvzdsf7swpFc14335U48NH3abN7VWQwjv/5P/3m3/7uD3L06g+
fv3lvWjzZn62MCryX3771v7Hr7+QMvkvV4n5+X/75vwH/PrL/v0jfct//OU3Pt7q5tdfNMP6O0ms
Jp0+Mpocl/9++Vv/cfuWKf5um6ykvk0NBkzctH75G5epRv76i+P8nYRgvgUx0HIs0yOquC7a27d4
QszGuk9yKNdK5qq//O/ffv0ZNfzzQ/u/E4nNPybc2oKKU6flQiSoPcP7/hy9HYtU+hG+7rVUmHyp
VMi0JdYettKhk3EOk6R9UCr5keKQOsKwyjHrmPqm8YC8ymg69SSeLxqK1JMN63wxJOVjSbNhiZuf
U1YHAPsvb+5vf8Df8ja7EgDc1Lz7c+Tuz79r/jB4wQZXJd4B2zfwjxKi+sf9i+8kjhMNIlknDcFM
gGsI+HOioxT6s1FWJDCYy6SjAgTw3WLUsJ0NGayXJIRLFsQ2zXeswv/+Jc2f059eEpZGwowJVrWs
eXf1x5c0TMpP+q6Wa61DPC8nUGOGt0f/dGdP+d2I5OWb1rl7dGmLCMfqF81Bf26MQDtrj/LDu07j
Vlhm+w38wFFxQVljYZ02qUyPdeaIFalGbDsr6+0/vO4/ZqnOb6XLC3aF6fA/QKB/ylL1My0Bd1Vr
K5fN3ORU+V07Mt6H/FF+E7gweyd9IiqjWTsuCQyh6NN7/MTUVbCmnB5NWEBCClKyllG8nj215ie+
drp6bOl6bS7f6q9j1I//IT1aeH99w03YqBy5nB0IZTh0//iGx23p440xkQFy+DIwtK3T7zdhLpr9
2Dn73x8a3Uic9PnGMQOalLf7NKuCFcM47Gn/fAJtqAUSY8SvplXO1PRmOGaxhThpdo/dvro9drvb
qHhc+bKgpTP/yO0bLc1PEU2I1Kzoqgr8JQZOCND3V7LW4uvtYQszxjrsmNh1+rcm0Kf7mvnPPXz+
fO2K7L4Gsr6E79/YpKzIpVVVFJzZPDzmYL/3k7xe+kCfXnM4tb7XUm6XxldaD83KNwfjAncjOqDb
r7ee3301osk8IVs1t/1A8ZiTlARx65/3dSOu7+mffZaYEHa2q7WXOpr8OUTGWdWhInMTI8nC0ROX
GY+mTjUBePgvEi7DXlGebo+FPrk6UekcRkN2p8DRu9PtKxa77lQMQXYwoZv6+hy/heTHPwwN8ieP
3gukOrM+Umj2q7CDMwlWiOCt+cYsALquq5C8pZ+PdhW+SZF6LyUiwIXKGCIapBWjDMNAc7zd2MSF
rasAPNFEOCc8LJghv990Ntnz4XhXY4S7SxoVUnxnL/TFs7WGj/9VN58iaUBHBfO1wyFZbG4PG0W8
aryufKGLgcvS+oibRF+1U5M/T4arb8KUwE26l/mzhuJ8PaGo3k7zXd+sgqVRd9W+stkmB5V1SsMB
mZDpl1tixurHkPX9rOr4ocuq5vH2UJYxLAySsj3e7hp9RZ/bVTT2UP3F4zQ8BGY+PPSxBx3YK3HX
3R5jw30X4ju43ZPzQ7HkD+gn4oxuv1ClETDaGAV6nkRfKpG2p+5GpoGOd86G/uc9PCLNAbz6S+Xp
mJeZXhZgBFRxVLAuVxXqOifkH7bbtrnqRNWdaTCsEmLMLoHQSB1rQWPe7jK0ZM2dv4FErz9JsHGa
XxKLHIfMoIaxPGL6oJ16+zLsNVTYIya7VKtBZ0bmRPhaTxFZDFGHABzUkhur7ujPN0GAaQ8vAUM0
t+LUk1I7dLEIDpVdSqSur00R4+wiKgMpARIAsw3rrRiZHC8IVAuXAdETK7NQmxoxOvNKkJKTapLj
hKAbh4BYRWFrP2S2fwrnSoN5zRKsZn6IUZThLdPAd/nwCRQ0aeZNOQRC45nhj3sBUePMBBbiUaGJ
NF4TbxFJhGukS+EXO5eoz6ROzorTMB3e5XDcj5ltt4g+CZdwqG6PYwxqf3H70sC2wBtFfnnIkP2c
demD0FA7Daq4ZAWESzi0ybYEPwhXrJtWOHIRhPbuCNWHCsI2viDb3MRtPX4bPbXoZoB+iszrFNil
faqghix0k1MgsWgGVVzxlyT+BpcclcWiCWlXqqC7y2jfnGJynmJD1Ncmcyk2LadYhoFvP/rKMe/K
3CU4RuQXb+qGNX2UaE3R3p+RMC9BTa3MLLSQKnrGw2DKbVFrJVp4K9oP+DbOUolTYvsPqLiL58RN
ctaA7hLiRLnGrKgrOlPJdK1NO1j1BtmRPShUl5IgmFxkc9I3F6lBgnqC9M6c0yAb1awxz+1kpKLV
UMhujYv05GmGwuCRpcvJALWQGtm7FYkPhqH6wYrUibwV2gdofiu3RJ8iJG8bBpFFNpottS1apkZY
mNQzCezKVcSeFcnen4Z3PyuNa9mrb36B8tSsMxxETtPtZRv1ZCeqeNZauP3Rpm+Ryzii2icReVVo
Tn7vMmIaRSae9PmG82HJoYpN0mchNPw2eAkkOi28kk8VK1KZ1pDTpI5MLh6f9TF5gfmO3WFE8T1S
6Z4h3TiHpDM2Qz3j3UDjn72k5niO3YGRovm9HCm+lFf5uyD1ke3F3Xd8vcz3HevKqRE93W7y0NwF
DWx52rsaQSQqOpuKetNt6vRcTtRW5OiIlxIMwlNMz8obEiQ8df+YDsM5Ddt4LYfRXrJlLI/BBBEN
Q6W500YNylS1NXBt3jtAgbzM+OnNFlq7k1zfMQLpDZ+37MJz0dL2T9qzH5fGhZQOUINiQPQTO3gr
fVJEtKCzd0VQa2ej13cIr75PIcdeUKfFucCfCI2+fyeha1lZenIy8uBbRSMHG61nHDsk8HU2XYuZ
gNb5A26ILqA0RYxGQgfD3okM2G2KdgETbn+ePS+lg0JrCmxoetTTqY1mtK11eQFNLZEnArq0FLZV
TYx3Y+E6rJTDBY4DqVSMNjbxLKYCT1IuIPCNu8CpEUYLKZ9GZFCk4mw02pb3vj/RCwIora2DRsYc
soRoEHJ4q9lhNBIPPxWoUVQ1nlLIVeRCfpMpXD1ajiJd1GT9BEEndkJhbDKtq5U68UoJkHFFkiIc
qWr54Nnt9wG7DDsZC7sm8DEVndi3VsfCe4Rt55yR+r31Na1dM6b/UJhEraGdrrFrMZnQs7RnutNe
G+SHK0EA3ZrmT7yyrMHbGlF7MsrpORjakGu7ckHBBMk673rSI9hMtE3yI0FbeO48m1AWVMRwOpL+
6JLBoMDyHFuDzpbR5HieoFrHHePtYvI+owI5VTB7fhf4X8av0sUhNnjQFNKYkFlKeMhh6KitgcsL
qS/HpGcqgv652GQ6sRYZS/Dk4BfNymhaj7LDxFUi0iBQ5x1aI6nN1YuQ06WMex9hgONsKLeIJXvX
yTSY9SMA20UTHo2iOkmYd2elKnft+2GOMijfGTYrU2b15rLxaEI1nBB5FrAEcZj5JfN0KaR5aoT9
DOdXQyWRfykFEhfMV4uWwSdWXpozRgiRIiJnNqATNFludJ8SYtpgpVkV3pxy2tQ+rghaG7qsDn3a
hRt3SJ8Sa/QO9PwLaLGh2E6eVZ/9ISCZE6bXULvtsZXGS+5E2LTH9iHCj7BQwrhQnOSMJ1JoyF4Y
bKRNZkzqdtjfi5KhU5tr7IvgGa0t19QwOaDSK42yXgfl934m93fqFcmffbTiAgPUKARSrWKEMsrM
2IsRPfsBkyU5dIhJUYeZ7vQJHSs5VppIjqpwCaRIOkQak29xFQ+WtuU6SD9cxOe1eihv5yz4K2Mo
2n3TIfBtlE+YynwSdCGjHA5v21BoTkgv2NRj+e5UU86lmpjcyVmlbBgWpa6Zh3zeRLbdMacrcwAt
TD+yk2QSTLRhM4b4WByPbnEGn9EcJkZSS59FcZXQcz1h9iP120l2t21FM+8tIgZJKe6hU1DijCI9
FD+BGd2zC/cuA2U1CaeadxdOaxcF69sg5Xdvm8HQu1M9fUbXt8qFGlFMghgDA1AyTuh0uzt1Bn55
K2qfSMwcucAGp9Tvql1Rh+WxduZJtZaRQTODcwz6begsWSuZRoHC89C+FlVqrD2tzc6/3xhxwWRj
IMp9GPXZrI1WwsArJxvV45Q01MZuHIupKCcQvrtpF5LEuVSVxOyt9W/12DsnKe0nyzcjCF11sQde
ex20XLtHhe67LjyFkQj7nA7xtu8BNMRT9xQUM/8vlK8eyXzLGyFxyGZMjsBdN7iWde1d8RoFtOZd
5f0GmWtn8LGkpbrxs/EcignUzsxyp5rTMfxsIjhIS4JzuHZbdxp7RjG64VOVEINsiPAZSex7XRj2
FpFbztTUHRFr1V+Vr5XreCR7LZ9p7kLxp1CcOiR8FhoJvB12vsciDBBFGSCRRXv0TA78qKnrbatV
31TVEFALMS5tqwtUh2wPWf/ldjnK2s46DyW9+WYorYNl2cR2R/65L5liE+CDXKrmohLh1MGk+CWk
C3ptxQt81ubLb+cYNB0w/wIDfO9M8O276JLWPsmGU34eq6lek0t4mBpYJln2zeztcCstgeDLPvpR
2xxuDBLXD2PKDkwqN9obBqVXiLHRVveT8ii5UvDRWw1d0B7QIsK6fgH2tN/ZNB0Rd2Ev0VE7P5SG
+jqaoXfUg4epxZ88xgKtbFLG6yDNWoR3fXFnjye3/3BEPb3asX+ITUTSra1/CzwIBU2d4I5oNMJD
cgQ39BvkNQIxv5pUVr8gv3nH6F28u14y4DUWuGUCLDPMXMeVObB18Zkwz+KZsDibJBeWNlLogfS4
Lt3f9ghuU77QvhfklVfeKQjkocCtjr89eCxd4joSz8YzrytMjz4OkHU0F4La4Mgj8OVPRNzqMEwo
x/vJqzlhENqFlo1MYELDHJlkFt7mK87GkZ72rEWtWg4hC24J8sPjDbnaXT6r5vDDo9kNl97Y5Xwk
QGRdx9uLokEXiL5niNMnyBHL0q0ACMgEuAK1O8o3EpqhihzZjOEpmYXLkdu4UHBoUOd635AyBPs6
RFiKKZo1mdCDGZTDtCeuaCCNXms/azbJp5PrXHFLOOfQLiE9z8KYEBENjPGcpBAa/stupgmNUr2F
iZE/hXZ1QfpYY1OOBhR33kAajbadEmFdU7Q6K7NEYB8Tn9LhgtsDjyyOrUkmSUHG3NrJ8JJ1LqwD
sNAsS8ZDbfvsqVNv05dkdeO3Ce57yKDrLO+J+etKeZJkhUU17ArdZ1JeFI67FlldLnJVJSfr9eeh
H5qZc80aS6xzSyIcqyt5B4HewL5rWOQo+PbOSL7UmW2syc78bOF57G/nYpMyW5PCXg5TVR/8OHq4
rYDEeUQrLAbEJ5gTyUfGVG7wSBLMJb1nLURlNhGycGy8cGdplnueogCVezKvh5U5rtPRe4X8doj7
wJoJGNbZwofaEa568VE2Lay6PSjTb851C1kUrGGJXJN0Culcu0bph1L9yIfcuw8QUvdO+1nBGHsw
sY8jNcOKX1ah2kXJYG8trWgPc7JbNUuMITgM+9EBc2r1dIF0tGnrct4PahDex1kZcbsxJDSGhJjO
hVXQs44DL14ZZeRtMhGKTdRAN9WHpDmmlqNvYtTai1sjp+LNDUR+MJP0Kc3DCR2AAxIYmXq1Esx1
z3qcZoxgtTOHxWOUgjB1QiMhgmfuJGR9talu4xjiFfDMsTxnkzWtB6vneDRj95x0/OPhDId0c+0c
1jjNMowVcuVoI6JXe07eKsf8uUMYa/TBpplzmSZhhnxQCkGEHwQQB8JHR1XpXjFaSU2QQVltaFcD
Qwy4a/NtMpp3U7P178bUbHM7ye9JIbwvBjfYGaEWM5AO1GMJkFehu1y6AI52npXLpybEr+hO2fG2
IQhcUJMx8T8lNlPAK+nZnv/+sRrVAocoWT6Z4R+SsLm7XawEbbEDU+Or2Tnml8D6MQSpR6E/qG9W
mR0ilLYnwpXZ4XTNEZhTeiqU88I4560vUpfndm0yayG3SXJCgCyTBBZoqE9U0GJMJqIY5M2w7r0E
wPZUPlW1U+41NSIfsBrWGL31Dtfb2TLFDAqDYCj2OsCSWgEug2rkrvuAgedtqSRk7aMukHSkGQVL
Ip4KZMJPtmvMsIb9qLGT/HlmKsLbQ608B08JSjtnhg0mNtFnOhLTbSoG876X/tbQWInZTkcH+BDW
/aAA1KNKb8jOvmtseTBDwLlhUiy5CDs8s4FhV1MsMMRyUviziGSdsw7Mho34mL+1tLq4/hNbFc4Y
bZLm+kPFUjPa7VWPTlppxmdHsxCyo8XeEithbtoGS42V0IL2u0I/jl+aUo+23Sq1YNRYJpKEOALT
KfA2s452Aa8N7dysAQh9omK9IIkkSnLeTB+MEw7syPia2NkKBys96Sa+dATG40wO25OKjFUEG+9c
qHIb5aN7aKZGHv1UbVIjrs6R1LMjIr4VLYthGYeFeXWr59u1v0lqXHRIcEydkX7pB5sq1T5uRNwO
sXxPL2Wq2TZrOpkzk9Nzbmt1xVadzZIJOuJCbUo9mzzeNneYyOBZ2qGBc32OsnVXjTM0l8atnH1W
JWhh3Vo79n4sV9jsBuRN+B50+s2z9RfMRKQFzn2PS3GZh9AD7Yk8IDN5T6oWldboH4uiHTalEaP3
jDmLdNzC5NLTeksqbwvp+Uhv/TXQXAVBFCOj0IIBB5H+TkbLtyKi9+VXVXNAu7XwCiXYAs6qqH4Y
n9yccYQ9B7vJWN/GsH48xQw6qcH3OVOGoKQDbwyK8tSj9HgquLpFdoqjBBfwqsxFdS91LoVJiM3Y
yygBCglTUOsYQ3uw2yJ7WqXdLS6Lmnuf2O3JajIm+LLApaei8e52YzMbvLP8F94vsrTbIljZs6YV
nsN4ulXJLUb5pdF6yIbysOOk6zjQ+mDC9QWekLh2/Whpmbl3cntT1tjMcpTQW00mj4KAuEtQokgT
MjGXdTH54EstJ9sAMVErR4T6MpNA+8LRE+DzMIGY6WQeglYrDoGOeHq+ygPaiIEv2WxSJnT4XWdB
memMSyi6Hn4l4TZKL/as7d4eJCTOaHwq25+bO8/54poWWTYtClfPrMOr7tabqK/ApdL5lKlRPvho
KdAsRg/FkD3XRYdueF63RomawpyqHZ6zkKOaVHZLps9GLKItXbnwhCpQotxMfXvl+GKr1dbL75sm
IiRyFG72e8M2gk3s2L/gOn60ukuKgOK+JUx1MwQgxkLDaIF3tCDWbCfHKRfQqEO/cSiLik5mu/4J
3iMTrhVY3JO4BUAYvRNDc6WuFlfXzaqNZOa0HBqTE4PjsrK3IYFeP7y0edFUcI/ChTCPsYxZp0m7
axuhn7Ke4gWYC2aauQXsuH22GUbMbsKsnBNxCmRfFfjpbNBJjaj1h9SpPifs9wcNPBdNhB06d72N
wZIlA52vkAYpahTHk9GjldUKRX6vgRuw7QNt1TWjhuLQ6G6AYVGgKVB1eoz16iKCKgPL2TCniLpg
61h4wJTVJtuwz8qZdDPnvkbZQQ5lunVBeXClh3bRaucJwcp2MoEiBrQbjN6715tK34GRbvY5F7tW
bx4tV1F9hJ95UD9oVDEbnsXAroNbmC6JsUksZ0KwRbweWl0dKynhk5PTInFMaYJEaV2d3fTQtEq9
KLJveJ3eznEqvO0eLmAvMS6RXqJ/c8RdPFT6800mYff0GP28WQ09qlnhxHCSQ7J6CX18y/A3H/RQ
/x+ezmNJbiRttk8UZhABtU2tVVWxSG5gVA0R0Bp4+v8ANfcuJo207mkWM5EhPnc//hMklnstxYRl
9H0ixnHx+vbiRL68tIJeKo/C+U09g53UoAE2pChhEikHy8E/GFRDoSgRfw/0kIcoUj7NxI/lrNGO
eG9H258eDs0dQPWGrQIdsDE0N3713b0PJYFBIbN/ryBwU26aAtx6O+tgzbiN3OjX2IbdPrPFN2ei
oLmwoi3LeHL2wZessJ21ewCzENQTcA1R+iho4ghMOlCylmsXvQIp1gm95HBtg0dCW2P+P40oPrg8
ezMHv8kVcaMp6az1AhwxXm8svIp2H1R1UkE0S8imFXssqNXUnXDAbLSC0VpCRNqkjviOJV6sOuHG
JzvHOu92NKIHEeHvps3v5ih3AZ2wTz3oaTqpqaLUTGruXQfWAyBMEnlIIYQDjBLPpNmX1EF6PrTW
0cItGA8acARd20bQrWYboTy0bk5ZXlce7bFSx65vvnltN71KZ9gQr3Av9fgLpsz7YJhwPKqxPUJX
a3dGElWHMKX7lTTAOjLBYoRF9F3zwHLHkZ3sUWvyM3bTdtsrpl+6GDHl+FSlNEFy7pW1nxyiISEk
Jqz30tr/q/IA4wuTik3HsgubnJFmT2CIIQ5Hwqiopm2RtrQU22iHPTf0cyCrl4Trd9Q1Q+NtVr9s
28X62ZFzZnZI1SieoqvNGGZTpQ6zTwoF6Wwp5lQvlWNzhUsSN5CREk9ehmbElTNP9W1DA2nkgq6K
RSM27jTEd08xDc+sINnRq+DvYxTcuIvdpxvr50IDMNRUH9YEicXxQkV5JAJYpGf99ovE2jX1rSnR
EINYp5A1phlXJRNDt9IHcjWlxr4rNe6S4+Q/hvzrRAkHWZ9iMDyFXp0rLzrCJaTdttL1Z1FWsFLG
DaP9BNZgZF3StkL4jS41t17AAti3HcdYUTAE756GxCLokl3sMD2N1BFP2DrpDO+g2d0PKFbkVTL/
Sa1K/iZNfF6R674bpGSJG19SsICYkru/BhbwQ0WFyab12nrDLGg4ecVHK8AZVDwQO9vuo73C33GP
a/kGOeCfZibWaQItEFKsxzctcHZDQVxVBjonnR7mpso8wFwYcMHfYDxMOISuYN32x8iG9aSb1t9i
NiYFIHuwucenOCz/aYP5D+PS0ygiaqgy99VwSdxXQTPBJQf521r9LfAAr9dNte/ysTh70OfAHslH
Ou01Kum8IvlWMsLiphL1J8pCaFGa0wgD2YyjuMmm/htqGTULXUMri6A/KSOsRThb7Spbp2s2ixo6
pMkQMctdpg56iwYnbcEqbfVnsCXasQKaUXfSw/QADsMJhmSPlwOzC9C1HWzNoyFsm6Ld0tnJyiTO
6mgHAxFsJI1q0rSbJj+roW93JgisjYlnDj5HT2raHINn1ZoGPRd4khmHNS8IzCszbvLtZOrDZZAD
ggdMPZIiv+AoMjvNq2fBNHhVM7qnHjShCwkd/aQnpGAnLYoPnduQePW78SEAfhOCmbpDkYXUNpah
vq4q+ClV2pnmTsr8J6Uh/jnoxNN3AsbkY+gDC+h6fNt4ZxmGqGtj8HnNTQ1xwzDWLo1unlNtzEDS
3ukP1QE5k7GFxoSv6+4ZSuJJ9CNUOnZ1QSMG6h/GYjD6hKPjYCbKKecZuadets4dP1FCNCyQZ6up
xda2HJwGBYAFWfCjJhnIxzi9lhEeDS1lu2cVumj9GN0hodwdszBevfL+KyzZUjYaoQ2rJGBNR2pT
hTFHWzzoenmeMwXxCcIHTnfN7eb7UIdwrSvx6Q2y3NgOy2CsswIKvz5lVJDc4irCOpn6x0Lm/xoZ
oYWnzTwCruVxOYsAK2ApX24e8QCpDEnoFH9o3nhn6Kb/sCtKCQByD7wz3qXK4v7Cu+9s8WX3e3Ck
1NgH/qcFzPqQTUW+mjqLCEXayi19nxxEKj3d6gwC0zFVFyCZ2p40zxt/CMbNdhR0mBjaaUJSXYHN
Hk91rXamw7U/DTnZB6T2lxtgFcRkmFQR7osM0ymLprrkYJ27MtinrqqOuQZqSOrKWvuDwJ0bBzOW
1W2xXfQVWwDJJFn8CO282k/MtDZuDNcqaeD1M8irX5F/ZetyLsQG36IIL/SKduCXiRfsBOlHHKa+
Bh1AleVTIeXKWp+ema/tljtTBRRqdiqyO4OAWBEYtG7RqH2DypV9TKm+kyMDWzT2Dvde9yR4Zx4q
a4rXihvmYzm1JAMZxCGyz4rCrbVnKI2QSt/OkW6cFqa6Lk5hnBUevakOSUHTf1Npux/VMw7kZ1tV
/U01tIssdSAhmbqiScXW6IzwFuYslbENuCsMPfvY+U5x8QeI7SSEXxLrOpye3NgFkXwmdalt8Vl4
60EnHQAXjlq8NjD5IMJLnw/ePSSlhLIT9HvUU3mP1I8ugOpHdcRvg7zBZjKa+pQadv6DmDbopJel
ddVTNUfbKkAMJxHVEcI2sD8kPlck57vFSO6Bubyyzl3AKcZBk0OqyZuHRzFrWrw385/jhpZ5qpXH
nuvT5MIIqb1KKUYq86idDKcsuZs+eC6f8Cv9xu508oYYPCawBd+iq7RgRF450VtmdAwHZuKJwfkS
grgBWIk0+T2JwAHWBScjfGzUw+eFdSBsqd8Dl4EcYa3jgk1nMHkR+adtdoR74uAh6Vk4aGrnu2N/
FCTXFh583bBdmPpfI4/EDiQclBHWzqtreKeO8pBTGY7i2jPbX3lhmzOxcK1vXgl3ENlgN6HS7lPG
ih+d4LJZBpSf88bEqJxYclo+JtKNmbbLG40Bg8KZPzX4YRq7Ge7pkAJsiihJSzN8I/Z0Hayc5wlM
5o5d3l7BkwphccXxeaqYmnPbTTVlbIpqpqEUBKFKgvKY8De0PMnr4NF54k7xYYaXvUSD1b3Cw7lT
hRZfwtrKTnXU/9cRU3u1pneIQgj4qjXoOnK8Py4Oq7eAbu5NACRbhu2ashbvXUxIDoHlTLD+CN+a
2tj/2S8DudIPog0jeIOZC0YqYeftFjpWvVrkpVpzunMAH0PAMDhmOqCSoABfLzumOKoUamdRJwtL
AXagM2k++xj0HtkSURZBSZOv6vtjmkG26Z084+dRBW3L6PpN93QjuHq6e9Kc9u/oj/pb5sHKq1X3
QujzSGtAPaMxkDab1BZnBbf64qTdzR7wDurMokCYjN3ZTQzcKYMHByiZ6A/SUalug6YxDzDLZ86n
7VegGx32P07UsED8wa5+ZDpPPhmaY9EO4sE2+ijpGthSsKwo3eTQx+JC02CbYk5CIbqNCZWSi0Os
f7ZD5Z1Mu9U3pQN4VJsx8OQOsNZ0rbGHIThiqIfHlXg8IEIHf4kLtwJJ2jHxaRPqU6vEvi2STt1k
YtdGiLiNbE6pn5ChZOyIe2EyN5Hh/g0d/Cwwb4DmpGysGYmzr1k4hr3/hnnYO80vGBnVIe7z6/Jw
TV/OpWEWNQzzAgw0X+shUrScd+Eyj+YdSxQ/yikyj/Zcs2H23ccA8GoH1Nk+1cwRqeVGKhhMUsNR
zsUC4Tw/NlVjbEY5R5nmwp6gUyltAkwonBnvNxiWewI1M66dpIInK9rq4kiZnPOa4a9Td4gc1HaV
lsWwAlcWgqG45n5Jp3ofFQivffem6hozDKeUJa0w6oxnDceF5YbCQ1HY3arM9JDosByW8Yfo5xqZ
uAg4qScWBVJY3Ow8ZKLDDnlLrB7uOY7DEknxEhWSwZMQGnkb4G6Ci2wt5tZlg/yWQfjvyi3k2MSR
dq6l/ttMmg2AXG6Kfp4d07DG5dFDA3ZbefKEinehPyWHwXMvfSkgv8h6oCksMncFlIHVQMUfM5TQ
/qyc4G2yIGxpjFT2SaRxVh2dXe5ZHz1A1XXY+eUOStlf4KfobMFc2uVQD1eZQYIXWtN2vQuuyTG1
dDP15nhL7Q6mYhQ0W5IZD7ceqHZ2+vrQsJiuk7YnSpTWF7BoExCj/L1A+U3oMTwzkJnl9JSbTbuO
hfKfxaR3Fwbi54TF5Nx3njq7YKHgiVnTtQYfCaZLPX1QJBleyV1KKLePzac+uJ89zo3PUA+Dk419
A7nfZhEhtLmqYqPayXgAde6akOscLJdpk70MYotrPhqyS2mbPJAumj2VVpL0so/kWCt+ilYepVNz
bqlbcA2wjrcWzetr6ZUN71XwvbW5KJG+p2spzXemXex1OaPgaaywBswliP35UXdoQSqhnayLTzFk
MWeCMAdM86ZRVvfqyb5PDEp3GNPk1nfoJTNYjvY6gjqfwln6vXdoSK0cvBKB12oMOrjnZ5HmtHDl
WRk71XzAtv2e/LmKjFPT9Pte6OHXyByFDPabx/us84fvwgHDWSYqas1t9PdJ3jpTf7S5rS4+xbZb
AmwKTxLBNsnfJBzYE0r76sx7RuBD0RmmDiyAQ23k7Koz5qSroA1rN4Z8hkKa3s1W1Tdc3trX9dNs
Sftpki9QhfPj60fyGPIfSqNHKzvw4JNsrbt9HDh4rDu2MATzekuoKEHhZzgMX80N8rMW43BYjoCW
xdwobeFzelO9zon7LDNYEsfQDUyA5NRA2MdpftqgAJ2muHg21TRs7e/LFbCW/F0JUPcX3bcJXFI7
IJ2g+Bz84ZGbYfgY69kAjmDJCY4azYyzR8D4ExQJnryeoTIYmxeEGvMW6VtvnhTLGHk2GVHtqBXj
pgS62RSt/my5QsYofNvYVVAHZT6yw2YAVWfzQ8UxYW9GbD9jw1xXEawutPK/isdpLYoW6bwIwIDm
6sCjPV6kSZa4itWjYJR970JAdDlezp1Pn6OpB7flBV3D3VqCN2hd1j4pyMwVV+xS5YV4fWb+r4WJ
g9fOooPu0ef63tBJZ6kYG9Fik7AtPzrXWSAeeUAdPBH1eK+JDBfzLKnGPM/nQAOYMhZ4oMb5OGAD
GIY73vHdKGa7H55FW4XPwQNQ5895JWqyjhH77E/Gytj4xnXqFADYc+MvfRX+CiAD2BhGrSu39stb
Gve8QbL7ZSUdFTGaaZ2wEvpnr67UKkF72ovoQr9H9sgs/1OEpnHl5OusYGH8IdY1wxvzcDNqLXMR
lv+1pRX4lcqyYygNxGSCB+HS+8nsmGuDxdt/SlJH35sk4aMpqM7869m+drI/k4buNswvJQiOuslb
fJZqn1Tgk6ZeA+esA85EhqC1Joz9Qxtqw8PI8Ta7qocm8vQn6Z8ZNA3rTBhzhbZDf7AutFsb8W1c
Zk6GYuos9MzbxaUJBKL4GzBp3LpYLrZhq9sX+pihBvhlMTteqTSO8rfacHRnNZrD3zbTQ1oFfWZn
Y4PukLoORbqa7DfcP4LzNL9Es9dLlMVL54qJAX/SmGhFwWfKnMDtshv+vJ7+avIDk9uOu4ax69FN
+unpUHXnZZSwS+l+jhLUFamAevc9qR3rWvh/9Sywr7JicTDml9aU5FxdL3yPKUc/NIGvUSdJ8Zqp
8z1fXoRyMGJr2j0onPAe0l3LiSzrD4txMWI0upKy9444R6qd2YGrSed1NKogHaoSISXpXPzOlM7F
HFB4B10KPo0IRDb8LPyBMn+a4CFBZL2FFkfziJJAg+47y27DQ9Nm3SZi2KDTfvjNZnqx9hozPJN2
Byqjm97eHKvmIBiN7POixzoxSGBTTkpPN2I7YTZmO27+gXo27EfdOpgjEZIiKY2fCfzKiCD8YbCL
9OAI9pigK6lDGz8x2v0WZWThyDHk0zORX7WqdbZa2I3XpMG5PA7k16OYSzLb/EdNb9ojQ5LZokDb
ZPGNvYGxC0ufJZ9pzwBCZsPeSkW67wzpbNMhG09TyexbL1KCI2At9mbZM1djdXwoi8OnynCNDn2m
9gPz88PEtIGFyMsuJAIYl3gEtL9KnXTr2QYJIfNAPzaiBRLVgNEC60gFzBCOlFH3+l3rae/yUXMm
x7oDyTDRqJrhKOgDWVVVhSGsc43dJM3gFP20pZkfY+Z4q6R855Sp7/HyqH0bpSZ+LbwM7VTBvuZq
wHd2hgQamn9ryx6bDp0MZ6iOPySP5wcjXdD1qllpvjbDRwZ1mSyVQHcCxtMOcf+nsFzn0rG6Ez3k
7S2c7h+Bz599aXkbZK6Bu58arpwkNnHcMORoaX2Y792lJ/xrOY7DKamtX4XqoMD40v4xZRMFDXGJ
y8ryH4aX7Ssr+eVkHCl1OxdHWJR31M7xlUweoNksP9Qt+7BPPv6tCaz/JuGYbxIjEk4C+V+qPkDX
NIQvQTXmhv3WoBLF3Txdil3j7l1h74TbgCvcLqFT6C0JbZ9Mzz+3dvk2a1seIA8uOZfcCUwZMUt7
wO9jB3ut0szjyJx7y1pJp52w391JlACvYajS8JKcSNJ0O0Y9zs4QlYUVffyNeDBhqKCiehhwbOje
4B6MGIvj7E2WZTL3tG0NRekDZbT72oaxSHqebmnX1ddqABZGvbKLIQQ9gz0cCk9qalgF/fFYB9Nj
MKiGt7EvrbEEO3vuPgOkXKW/BEY2kFpdyHXDwLz7oy1n96bnyHvjUQcS5e27mRJs5lxPnRKNG/s8
AYcJ3yKw4NKQz52bFqjrmsKCAStoMnJdH2qCZGUaOUwYkdivPmXCwp3pfeA0cQ4Nc5XWo7/1Ql+7
2dR8rRcLToKP6kbhlaTrLLbOWcRJdO7D43/ceVzyvP0wm+pEd1yM62MDJHDi5J2OTQRCDWfW12W0
s+v+Yr93Mk8vIZf2S9cgHgZDPG2IDegXk5LmbRB1+XFZ+HWHpRkp+wIbNLgNpI4j15v2Zu66kBNI
IvsAhzYe7+FKLQ9qPZEdQZ09BbY0VgCuaeruNR/cOVmHHL37/HX3clkyVETZBgqmv4mV4DOFH3T3
emwI/Bkxl925lzTr7n4FgIA69ZqSXPhJ1FL0W6lRlEF7zfhYbsKRKlfMVD74hPJz2hiHStLUhfFY
2wGLgEA7kZCY1DycVa13t+Ekp2OAJ2JuREvimR8cgseqaIxxPFe/Li9Y9pydXVB77/i5PqzMZqCk
Gd67TZjmVHI5At9y6LuwvOMvCOeo989SRuKVqeAdCE1/El1NXN5lLegbvGhzmhgfebM27PKXxpxk
GxuueEeO1450x/JXoOIoTqSbbgGfb0eKEI+ZWf+2hlG9ZN2aa+puINNMDtQ8nrlTNb9kAWH6LpyK
YwqAmEN48Pa1/ab3xYAMP7eismW2Z+gIVyJouzeDhOzWSSCH6S0H60BMlJTWGIJ7C0bSothoU3CD
Du2fMpeCJ9zkR0A6EzzvgJLwgJN2k3QWOHPVHgzKfQJvL2dPWoNDbLlW9rnaRxGW9MB04dbMvyIM
nR2yXnO3bWFglBlK5ilZW3z6nOapMqHr2ZzPtVN39Cqvunh29G3U6MMWA9NHXF/NurCYpVRl21yb
+cXkITvPY7ciaP6NAe4Mc2wxFfz/l8Cmh1UFZrRzomJG+DFnqNRUlF+/XH6PVaIn1h09R1EkNAIg
GEUULd0VYZaFimBTbMMtzjqkff0THmmndIDmdiXPRpFrIAeYa5h2yc3f7z+LoMQm1BYo6ejJ+aTO
Xzc2yomyc1rw1yoGVlNWH2w1Fa5ogxj5yc4a59Q1Jtqs29WbrmqJsHoWMI4xx6QhLO76rFrOxumL
4eAmYXcNvAnyXdkoFBKF4GfibIna5GPJpicx/NIWSeJ/mReOCf7n6L3jRwEf5B+sbtyHRmee4/mF
JM4MXeot2nur+JDN81mP48lxnM2okXTNHWa8v7pgOOFBzzB8g0twWP8oYsbmIdImIHFyehkNeDHn
mcVVMY/HNLulrtfTd94YgvdDm045jnwn/bSKU7h6I/OoELjNY4zS+m5KzGw9wFZH3Qpqbh99XeiP
LtYhYGNgrl0DZoAc4psZuPFt+ZVQJdP33nSPbnt1TKd8hr4ar9L2YeUEfHWZ1FAp2eGTFbA4TQcp
ws3ZcYWHPkPG8lKDYCDryYsV9Ow/c7WEYJkppKVOg6NbR76kbLI0cgouTDeu5IIvsMXwKfH2aNBg
Bs2wumZ9/RFw4RvjgahpxxhcYAihfkz9bpzgirq3o/SxfrQkmM+R2f5pPb5XkVEgzvs6ZdEOluVO
93Y8f+GtTYDhG4NzSYDNdS081oSZxVufBNG5Fz008thO2c3wvH81JSYY+wrNDrbmvIqaDUe6ylOb
1sURGM6nVznZ6Yly+dvS4KhS5rtf3jUNTtARoEOwZpsofjuIF25aBIeCxNw6mud4phf+rsxx2kcp
bn3VZa801lps8/WL0E94pDK7XAGsxUsw7GuVW88IlezoxsgARSK8A77b4UCI2HskEt7hiOFmM9K7
Veo+n15sZRds3vvZzP4WufFTOK771BWR62XG2vixdhqSdFwlmeL6ICp/64QmNQvzEHSiuOyBu5iv
BNTDqkLjFPWrycL01KdaAamzrXe6APe3XE/0Dl6VAZGNHF5oXZNCBJfQ5KHgtHEFrMn+MnBE4NR1
WMw8FgOTlV2mAb5XGyuO3U3XPg3+jcRjuHK76QP9WWy/NjXLQ+CpE59AH7PVt6C4S3xAK88wW3M1
A009LGaR7lgPgsHbYU58JWVrvtXgxCkG8Te23ZmXxsTHC6kfl+4HrYLRXlepe5Fu5xIPPZtdJc5o
IPpFK1nhyXwdHIdbOcxZgOA9SUwhdwJ5l7zJeLVcW90VauiBC9PvIjFQwGFDETWfI12RTggTSC2x
fat/r+Ma1f/MhQFAV8FkZYl3FS797IFgmWNgt4n9Pt8PhBv5v801NoyAkYdmT033RqwKJ3VEmXJV
EIpUwS5GlaWcnE2/k0XA2u9BldMq31sr22jOLfc+4pT6KSCMiChf1t8COjTOda0TM8FJIMtmrOfC
a1jwGWwPryyaK1QVKv3ml6rA3WwpcIsMtToX4LuF7RkQ3BYG5kZauXNaXoz5V0qfCL3R7gNMO48+
nM7GWdxKGkTDZDNaQQPVbfyXM8iEwRChqnoRP8TMXiDDOMKKDL9HqeU8HJnYVLri2Ux0mEgiD95l
beQnrr1cUTC8be3lUZ1nzW6a7LIJ9ghYlnbThPPBL6AtOXHltPFrXdthhBbXJrYtQP3GvrSiYjvq
zocFZYhQrPbGUBo0o4OThyfHF3DxhCuOdVoNKIZpiBkPA5sXOPqT+gsXgG8/HZoIlK8cdWq8InOb
l0WNHl4LTJzc+GbfiOdnH02s2i2UUO3JPJFCheawpC/JhsJ+QmRf9xMiCU8A/3qbi58JjcG5Z0xE
AVjVwDqWpIgeNPpNYVc8IHUfphoSXTgfSu1qrXEwXqe5jKmwyj6o+WyOjCbLA2n18TyUOE3Jb76s
sHqJHo1v8ZpmVWMfMT/0r8rsD8KcAMe4e3yIYjXgEpwLUVmLwj+5tJoH8YQ/9VSEZ4ZywVqTnbf3
QyLnSVT/8AvxNNBHvynN+cXG49y4cd5rzMXA+CgCjxyIOCibq2gi8dKS3aNCh7CTaMZdwgHuGk3k
mtk/pmOq4vlww1CRifqfoTJ2oaiPYVkLOLG+3JI8Uodc+i+HdU0nbmWMFclW+kS7fae1Pknohnje
bCdb5m4NRC3qLPMWwcz6njVxih2hZb0g5L5lMELAFA8rtVaw8WiKGCmpYBtePjWlqEhT3lygEI/j
axwCHk+PEIctEgYX3Xsy5EQ8W/XAikw0Lh/oSzIy8+Cz5K351k0/oBhf4JeLb7wV+W55dqbmrE2Q
+XVHUdmBCEDf3394dotdYzr4S0uGeZPdXaZIHNy8m85M9v5EZpIfCmopgJfX/m3sZLZue+wmWlJH
Rw6Te950Z4UjsdkFdeo+WzzeA2fMnhE0l23orsPcHt7ShQLOAhXMy5GSuqp6UWn2N/bxeDcDVqsU
6qOede/2CBpPIQGSOrNb7BPcGWVLWUlTxc1jnFfgL1cQRvM/0KkxaeZUuAaaw4w7pHmnrZNtY859
sn3f70KCvIRcih8IC9mRds98Kw0V7rIhpOOSwO/abOV40nr1W4gkJVwXAmeizezREl91JdcgIGHZ
qlESJBXtlDQLAegVvUcHiQ8Lo25zbGNVqm88E2+UrZh/pQkh1NJlcy+pR2wh6ZUOX+zKrleGzCDS
hklzcUa+2WIgcKQQsvZB14tDPTOUqiIWHCKy8KRRpLUi9+gywnlXVmDcUEW+K3y4CY63PedczIMz
c2GhL0wBGwQexFsw6e2DuzOIaDbwKlc4KkWqEaQuyH/apGKJSQDBVMOqxmSyGUBnbKzgUCWnrDey
F8Fnaxs5dXgq5xW3dftznLoDkRFkJZjq8XV8uH6FBCGi+EypcERXbH92iy6/EmeqthF0BxCu3B4T
rBRrw/VYKRzsCn6o6GCPKk6lTdputRgM46LBLS8GWCvymP2sj/4r6fx8eaNnvrJafVDyyXneRspv
upcR9ndNZ0OIMqUOX6Emq1Z8l4R8tywNCGTJBGyV+82wsRiVy8oQ7yk1a+/UzMop73c9nQZI5068
Mzm2XZSO5bsAxr2PRngkdaJ909za2vdOR/SMqfhNOB6ztVy8uUVUn5bpqWaIbCPMIV9H+r8W0jyi
WP9dYPbdmH4FQmuWTFgkINsLh+FMQ9uR0rWbNutVes2JhJsjncyBhe2oe3aJIDiE40MD1aj9yrpn
T+Dontl2eu9Ty5arDmGT7WIb05q6b9OetrwyjwHtIrltCwUpSzAyuy4vue3971e6xZeVSP8laRqN
fD2fYZ3ouEr4nW7R1jmkmG9i2TZUagOLHGKtexO1im5tlf8gIsK29tdoMkyhkv9HzJFpAX8JezQu
GIF3Iid34Loc29vEwsVSO4Qne7d+FWLuH63+jmUdXDN2p2tcYE/ngrIyar95Wchdm0FCIeErTIZy
XmBM0oxjwIFlDozT22HcHSS+sWJKAJWc8m4KBT5pqKaslnQQQcS5uNfGiZti578sLwyB//crpmQE
ifgiyXnOu5yNIzT0taEcPNNcyI/4Qz6g6A0nf0z+LkqNZTR/UzOVu0Wf7WaRNjJsbEMx+hmDwWcI
jOdo9hWx1/kqMSW1va58le/bGV1ajVxRXSf5XdjldwXy+yRndkc0qrWe8y08zPH9uyFYFGSIGaf3
rsvfe3GCLS9u5VAsGPCzURNw8zD/BamRbpN5WGU1BHItOP6mRhOUNvTOpxdXB18yLTbzRp5pK3MG
SjUwlLMmDk53gw5n7nLAJeuvZdPhxwEZEtT3GtK5HQCraUbec69x6G5M/oQINNtEtzASUYGQewXQ
EAbBt8SnRLgmJ8u5b1ZeU/laPJn4Ef/fitx5E9FLrOGWYRRAIwuEqNS+tIHjHChW+DV5yaYuB/+p
Ge7F4769ixstPqYO8COv1vaWwhJGjowNk/GCJ0lHId4i2bTRy3Hfp0HXfxBxR8KGTwC+v91XMvjj
A8Hf2vh/NkFtlG8V57ptgLAL4CHGxUZLKQdptKivv34t2z2mIxwVTfMnRRooOMma/tS/QVXChKB7
zpM0vzoFblHRczfntBcxX+uOBK8+luiiKzmoBO7Y7uwmk0TTOVuOtlfuiiDn6NuNx2LhHQzOYew9
nxApi289hmc7Ec9xlodEVLS4HHHvgnpnagnCmp4CSgGB/UIGwwLFAuLn3LViNR/hO26MGQYcQzsv
cvei0s7qukXZqO6gUs8v3bjBe1mcIlIBWFz8p1mzn5tecsW5RxYL/+YKzq3aTQVxVbOns8ekIMHV
E4qV8iTb89iQW5nD0ASX9EOKR2y+Mg8csKp4dlD34bUofy//hjtDZfCVrjSNEWJFW3UyuCzn/EhH
E2Hp1Hk5zqC6YxYunfvoitvypc6hNa1GZZmHeNKRl4dk2mfNT0uY6qRo89uX3SABqUA5dXq3v/vm
8L8XHpaMlgIaZALgD45WgjVJZpI4xxPqLXLvsqTJlXK0DhMRv2cDBE8suTMWhf9JsO9Hl5blN83A
XMZEYm/hrCQJJe1bOwNl+vmldd98owKXNn+EDRaF+a4Z4v13tjoZqPPiCjG1bwDD1uAoHYTV/kMU
1jd+IPfA2sM4lv/AefmV4+B7MYCYrrxZVl1enCVdnuBW19zs5DbJ7N2aER0961YZR3Ti0at9Wl60
0MRgYo4vwHUMvOesOJy6X30LhF8JDs4rXZf9LosJ0M2RSb1O1ulIkUmFqQ7rAgp4N/rvDb7Gy+iV
8ckhlP71O6aau7iQjDFAenxYXUvoP8fd6tSZscsIvK39WjOvWm85R2nrJ0MwLuht76/tTSQbVJsd
Ymn+RFA2P31hlGtVA8TC3PhvkUTLrLmVbj0eGz0Ntk6WZBi0kUqV/STERoCJEZDdogokAmSSZbp3
y2u8rT2N2H562eywdCcU4HrA/bP4R1gAyyORhvzsB95Ol8lt4NO7tP5RVsTTIg/coyjRKizWjH2E
537NPJyYeuzrCAy0o9aUPW5Emr3FLfZSI0x+O7Pr2tdy9FZWuFr6O8WzukKLeY80BJtlNcjLhsdb
a1qadsTMOZPlPIjpX8s/5b+n3xa5tAUqfOQID2k16iaicph3WVI2Dnretitc5nuIv9c+1NOdpRNM
CShkfnZm/m5h+CliWdBpWIZbt44wJdSOcc/VpXd/k+0m4ulY38mh3bUBh6TqvPFne+AbSdzDxNlg
mMOxU3xh3NAsN9pwT/ABX20FOKzQtATqTmWfFgcVxg/O2/OoHoiEwwSH44OdhCS0LNug3YitygWR
bxE5GZyWf14cg8gbiciN/qGyJ+YDckBv0zrt2o2JdnV1lM2aSEGmRgbwTrANfPt7wmBmVbukqokv
zhZ3O4bhoCd3C3fIKajdV2Mz0vA9GtKkqbWHxaJaD+NPp/0/5s5kOXIkTdJPhBoDDIvhCt83Op07
eYEwGCT2fcfT9wdW9bRUj/Rh5jQiKS4ZkZERHu6AwexX1U8b96iGsdm2iTT2WkOlaZNNhwQ0Nfmu
2trGFsPhzlIfFWrw0FrNy5RxePDRoPc0uuEAn8MVY9Lg4BglBv8luoQFLdpCjYcfP/iEVJ0sW6Ke
HQVkXAqtGsN1NyY93BFk27THM+AGxcD9g30KzQ3+mtS/hGXWJ4ZK3TbVEEC1ovxmJuuuHcFNF0d+
sgP69MH8SHpOw1MTw8mwmfFVAodYDfHE8bogENVQJt/7IIEqQPijY7407isTuxYzc7Ovh8LBEjk6
p2l5+f2hTNj30U5hrhQ5roMLQQPOUKzfwCTot7o2u42DnS7W6NHym8B9dBmxsIuzzt1gXWm0dG+J
0bo3Cke2rs8xyXVTnxYtTd4yVeJHllguoAwD/i84YDec8vFbGTXcHK4iCMC06k2Js0ux/hMEytK9
mBheTjO8pp2Ty3QH37beiFnCg1hCb1PON5Rnc74fdX/insrpy1pS3zjzXscJQavCc+CJaTw5nduv
rLrb0n3un+psVmRN8F4anH4pmvKJ5pRaevbPcT6NWAqdKtjKxVv9a5dr9cLLYH0ff/3ypWNiYMT4
E5l2dIH0wYfWCYosibKNFHiRJKfGIg7T7e9RElMxzPmiYebVmg8kdtN1EgHcQtWKz2KszwRh1nZZ
Tm+iiJ+EsOSJdM1KlBiQsThirYCo57voGvoYb/MlbKg1U7Z1S2TvTpa7KaaIs/Xd+kbnLMsSobqo
fUB9XZEydR8gBW2iivBSeP8bry8bMW3xP74HePCJCPDC1HZZlJdtYzYIa1VH16AzxYNmkDOQZg1v
SyxN9hh4dspHNtSZtJY4vXiGD3QDM4Ba/Tq3A5uQsDPpxt0/dzTMyt7CTiypGJPkQ7xrA0e9GbQU
jQnrNvidS+p/IzGgAvkzsUURPtEFSlXeNJwM7ByMYRRcphHallORHmIFOHWJHK74WBIGq4WPIuSk
594Nx6tWxIfaQvL8tYry+T4EVB7uymS4a3VFLWRG8vp38+2C3N07OahiztzpJdSmDfVe0Jz7wOFo
mBs3Ez28HCQEeGcwkOs1EkFIKFvaqMy9H7Eiss5pm+5C9XR8KINgIi4Z2k9jcrXnglyfkTXPQhPt
YUQIxYM6N88Kl/DRwq3o2a5VP+tl/uEInnqSgq1f+/tKKh2s2MQjO2nCc0Lzl8Sojw28qdeBi9nB
JGi+Hl0Gl5Y1VBtSv/qq65t8D24NDCrmIiYvyIUuZLxAiHOrcvp1yF5lS87LLAWWzCR1eIBH924d
hLs0dZG7xtbCcRo/YK2GeFWGEv3V7rYc09AYm2zfu6V1ytifYYMwbLwfYXlnVBUp2jSJ7yf6m+rA
kIsHWduxR2DKSvwT9NEq1tMM2qQpVmnL7ShaunsroyDlkzZex4VwP3Iz3EYbDCn8yI4WNfiOBBjx
EhoVcYAi2scNekvjLOth4tPwxU55QonAYkzBNdilq5/hb672haOfiGzkB1dPmEuoyFzZOLSXXrDg
/PvC+wvObFgZhNMey35rPk/oo9JPm2uOFMNBjzJnVuVMUczcxKpk4jgPXObUVW3yTiOuh1gbZMQQ
2tL2bILAp9CK3OPgvhYIxXe/L2Ej3iEoEBLlRj7JIQL9DCI0mSz70i+0BYPOYyppObUa0M0YIjB9
FBkPtjQvFluBPtX3zOPviqyu7ppl9qtCwLLKtZYFDnV1HjD8MfTv7/yP2VLFzaTP7sDD3gMQ82H4
St8qA3eDtJPxHHN+O+tuDP4uLAA6yVi/yvI2ZpRMpBBrXxgQrYu0eYMMxlidDHBAWWaOF6Va+Ed+
9Iw5pEMa6TqaaeR3MJUdW6CsIPrCCyDEJGaj9bvb+32Rmhj39dhzYMaqtOAJql9R3I65Y6smY26Z
Z7dxSK+zVRdnnX+7/f5U5PhfhrHYD4zgpcyTdvfr7a6Al50Cja0uMPzDf0kXXBLH0sWBRfHQK6gI
4HOM7kGGx7vfzbNYQBqji4FTgutRBq5ALEVrXI8O370+Prhy1XIu+tM76d4PS/09Wdpb2vInT3KK
VvTg0owY8TCxTm8pOBCShexZtIFe4jhdp53DLnDCJaMB+saYkFG7B6fqLWsSZNlW7EI2/2t2DfFV
H8WO5nX5kAopHwhBwW1nQ8ooZ6lgc5kFNsy5RG4vGCI0nHyZlFrVXB+MSiS7dqYHRIiwg+FOhIEL
xH0kwj3cpEW5yz9/lLmPiUmGWmaksun+5Yc0LmAN5q79/R/m3FV3w1Refv9jqKP8ZKL6jNPKBwmI
e9bNQlzjbUEHWlGNC9lopgWzSI3rnLSfY6n3PWYHhKN//auvoJy5TCR/fzL2p2xnROW7n/jqGBdE
COhOdY8wIVqvchOx00kQ7aqMreCEW2hwODarpcphQFXzbDlHAAxCuWfWbw5DcqfhUb1rG6c2OG2y
m9CcGtpQLAQD3v/8z77Q36wu0vfmrCrkhDBN7/KIs1QhMND9/g6/PxdE9iS8ZMHnQd3v1jzUqpWm
A80guTXihK0KkFL4Ms+/P/59idMSbcDs9oko/0y/QLrIqBnzkiebGBp2bOcYRcH2+73qh+Vk3C0v
tVJvECsCbHNtusdZf/k9kVily7HEn//18s9TSqq3/w809/8Jwv5vdHd47/zz3znt//ZL/kfk+/+H
NHcFnPt//Scw/f+Aue8+//w7/H355f8kuevmPyxhSNNVlrR0zh9Ap/8Jclf/sF1kapc5Eg9i4Shg
7f/iuBv/kIZhcwYWumkog1/wvznumvyH6y4wc7V4a6XN1uL/BuQuMY1Dvf4vMroS2JJsR3FM103X
thz7v1GxpxnteIBmrE92fiqtAiAeKUoDgMN4aImbnOaWLLA7nJvIYI0Ol/MPQZy0sHER8zTHLkfh
aikc1JUIYWgSR2Pu6bMInUPZx+spbPHlM/dfGdN7V0qdqIUVbiuJWQTfSY+8Z3GSrXUwsc0Xec03
J26GVeD2zoXY7q1suyMPLsnREXBQG5Lfc8lIMmliJ5EjSpyK2Jr3uhz+6pmMSEi44dHhSAMjYLzI
FO0exxwlMJoGbmO4RPg9NympY6aCznom7kg+BYRDOxVX/LDE80JrvPateP7tdYeGlZ+IUjEFssln
D50uV7JaugErM+Z0UfyUHBQCR9xNgulQYoeAcYbYPiRhfyWcckBMN5iN06hXzShNQ7MYwbKHxGwe
Y4lDKRe4jBJfivVQUU6nZ9Pe6twEEEP5hKMYBWm0sCyZL9J6jYIyOQy9QQGoLYG4WhT+UCHKW2uX
RG1818XYP2UqGXARkDa7VFHPBW2UCOrJxZqR1rl8anWkkowDGiZRVkTyDsiLw/J51GskYA6mSryN
LkO1zKCtN0rUs5ptfl9G16AFii09dMmTbvH3h/sYnGHPM0fNnppAQxoXFIyVw8plaLauuxiE0hR8
JlP45SQWdT+lzzh4xhjj67UXVibk8y59xfkrzjAdcUxb/k4kB8OhO3o0Iaa4IdtG9uExc9TYJSgy
MYPBC98QYqflpLVpjwI9hL9p+iqyRvxpm0PAgnwMK5jGI9GNzaRVyVEnmG8a5WtkBuuhtdmmomPQ
I79x8G4dusT8DBglzlXjvPTcrWgqqH1dH79weWbPQxbBfQiYrpoajC6TvdRuUiN+vR7dr3NDDAY6
2ElBCFWMVO6mdKaJJGtXZo/BV3TdNxtknVZn61rMGQkWnOVzz9+vXUQgRaJzjzVzsOiUsoiIbMe+
Ts8o3w3OfYYa+N5IfhebyNejM8UJ66zTkVCZgT/q9MYoI54fOXic4qrYmjrJgBT6YS2y+4T+UqBW
LChkPRqwqw4dtr8qQh7jHkkneIuMbU5A1cLH2rTDR/rQ21WLxRVoUB1iFQ6KJ1Rtd0+0HBKmgfNu
au7QqUHF2eFTl/UUC3Jc5TGZRU9JbaJUKDj+yM1ZVoc7es2/NFoq70tyvPfzQz907mnxj9vBpWuw
xAPRYBec9+6WRpt8V/BIzzSLGGhmbW20EWzXHcptQDPE9Lcoo7/2pLX7gZiqvfDMEYjpoqufp97C
NtGQ+1Co5jSeIGuAgQ/T4QpCslw1y37GxCruNt1Bqyh9tyhrjyPCqVXshF4fxANpb4Tx2phfZtHC
zsUbsU3p9OQ0wWWXiJmxzuxvyhbCWym09TDhNw1n91KF5E9aRzXbpke1mEAVHesi5u0FJE01Ukid
DABcB/uoMxW0OexcGO2dA3iaZ1+AcwLtDuus9L81kf0MTpffR6nzLghX7eNEmCugusApuRs3oWre
ZGHKU4qrxlYlwD3tGwgJGag5AQlFOomxUIiMOgAi5zRJrnFVuCH8+T59cct6PuA6ablOViKOiqdk
sMFcGNsics2XnsTYpgwF85K+mdZBZ2+NzCoo5YLuiNk4wXwyw2NoLiar4E1R5cw9m27iQOZ8HDYu
I04Dl9al7pRQkVOCasIqBEhk1K+xTht5YYkDnr7vHLi4cnJagGqj3lEZ+DqpJoC1W/zNC4NJo8aj
omnN4xQSCyuyIaINsNwwerduk8PThI17Vm6Av2SMypKG37ReV1H2KpQVf6QRRbAOYhZnea5w2dKh
TgAGy7BvlPZ2bCkcjjhhrvPcpRS7iHre/Rk+/8HAy1TP3bAO4+KscgTlMVP9McByEy/4wQyShylU
udNYchMPtTs7/r6EILuVQ3Of4eSPfDhQCjiR1EcJUo8Z3vKvvz+O2Mh5Y0vdV63Z0GDC9p3dbRxZ
P3Xd33Tw0Jx4W/rxAvcLbN4Wgs9HK2rSKOF0Hwo39PCl0xFYGf4KE/PRhmXitW2EW9I31mYGnQr3
enGYT7HGPCCYoJ+lTRlh7KIssA/UJ09b/kKsmCcb87ZXuPExcenmhg9W7FUry3WvtL9i4Ipk/XC2
KqcFy0qNLwlh/jrp7LBD2XyHRtUydKWOL28fZz+z3glNP454clZgia1zW/QgBoPkp09AI1ELsdcw
GR77BNOAjRFm01rhd1loVK8nJLfUoPF1GSSKe0xRHlaA7mbVtdw3Bfqh3QEeSeIDrq153Y+i28mk
pxS4nU8Uuuf7OoH/TJz44IO6WYUJnQmF79IjyKNr1PnQUknj+NCQdQn49BrCtKqzDznG3HPaHyjU
4NAusTYHGgebHAO0nJ3Zw/CgYcDIfzBmN9Qu9O9F05wIOek7a2Zmj/Ox32Qn3fcZujYzdQm5eZ7I
OaCLTY/klDFeRto6bwP6yhXlI4mWDY+JX976PtUfzbljU+SXXjUmUEx7IuC9Xu1Ki5ss7PUTJ0MQ
OI5Z4GtGdQ5MubM73Hl6plfbrBg7TxEp3fjxuzMyYzeEHiHX1dijp9xec+PgsKAegX0ZBiejmoaN
oojWs3ANrrUC+KahWhxYZbLP7c6/7zXWQKGYr8CcuS7Bl50mrAtQsBJ1FUQdwCj+G/KGYVbjhtpY
rGzaWk97Z6VBTiU+Zxz8wJnX3TDoK78LyGIXsBTobL/4ba17MBEsEqO9ycLdnl0xvDgV3ELfLL0Y
NXJDQBhYcTDZJ33sHpPGgUFu8Owjn8RzYBrAVVQrVnraeiv5d+h8GopLTfcwSBHAISgc9pHXN0q/
J0PXzdR2MYs1PQRuLKYoHitY/RkhoV1QsQvxnTqj76IRa4Erxo6fHAPAYN1CKZum1jiL5cVNH5Ix
bI8+o7sSydOasGn68Xg/2TOeYGvYFnMJqTMa4Ws27V3WY8XjCQavPEPhISMDI2ivzfKDg2rB+qnf
SAF/a8kQeZ1ounWM1BmqmSwZDW+eDBygqkTswkKBMwjiXVpgqWa6/hEPNZWV0bD228TlsWAaIO6T
cFP3RbwFPWDvbDpTTfwvnhV1grkzxFc+8SPDpOHdnMOGgRUz4gre7obVFvRcBQ5jk4Pg3A6OTG8M
tRUtfYLBjp4/N6yzZmHuZTqYX0nxwyknuhO+A3QK14eoJqJDfYQfoxq3InYZazHMNurg4EeFuwW4
Rv8xCKSDxWqKxG1vZqTL+xQ3tUrnfWew6AIbkM+6cTJIV+Cu5EmjMr96hNz9Us5F9UxH4lbCXbjo
iVEdgfHCKYTfyhB8gdqoWnzpM4TNDC9dNvLJ9Q3DP4eErhe7dbO1AP/TBvdoDHJ+BbXwNxo1+nwh
ki5vbFUY9TNOzUsyicaLdTbghTY8ChxWxwgXpZ0RirfcITmR8Nn5rT5uCOngBkzTr56AE/CTg9sj
HxOP6u6VNv2pk4TMBSlBF47i2sepC99JXal6ZhpwL2e2T4i6CMmpuReVvoPws0zrkuec7LEHBgpO
YlzgNsqdtTUocQB/QLoRomwSa0xI3J6uXZOOHyWsctNCMSO6XaYnOzSrF0NjvdML3bwI2bd7NiHN
xgYa3lrcqrLn+UsgqG2b7sXW3C8jlpe+Nx77kQ+w1Vu5IViv8ATqjYZeUCNp45Sedroa9TcqDFZ+
60uWQqTG0o7uZkqgPBsgDLILNTJM1DzKMTaWdPEoBuVhYo99gJj9p5iK99yNud+t7JxWDScb9uRu
wRkK7Ln0Gm55Lx5YodmGTftObkceuqMnYrQYOyrQ9/14OwxaekyNkB19X5KHs14qu3yI1Si/oj68
hwmjdpaoirWdiDtFm7AOVwuB7r2FJn1w87q6aXr/Xtdl+i7zct4IS80UIQF6ddUsVuSunpHIbxiC
Us5MPcG7jh5xxrG7ea5fjNLS7uohpssBIbTpkgP4xupU1XDBct8mscxaqCq6PLPQzdYabCypVxkG
TpIxOIo6L6jOsrDpuQjrmES3uLi5eK31iEkuvTlYDT3gpmDuFIuRDcTIL7YMEODRZOEL6Sc8TXzR
6zkArpYpprmjMLgZGO4rK5/v0sG5lon9ygh5JnAuRggcgbtKqwkJaNb25NOhlT8QT7U8rBGfTVcT
i7STp6GnuiMIixe9rUHCqVLdNYmk5J4EQpzLdVJxm6gwZIKVdle9zihqJUCxKs3xs6e/ta6ow7XN
tlhbPDo0e2wucTHPh2aaLqGRlJt5jGAqB/4moat0HOL62Jtnik2AFDbRCxt34AeYm88K8Dl8UDNe
TUnGI8C3fW9qZqpSq1p4cxx0O3z5W8sv3zXX72+NPBlGNlI6W8B1nQLsISRRnBmMk9+qWXpjo6s7
FzzWSZ9CKjMr9+73pzRQ4CunTIP1nFNkoS8vM4YcY3abS76dsxkEsQ62gtjQYmABk+zOFHwMikB2
g5F3G8BTZo3J/ijZGifOH8atDkDuWwFANoDRK5OgMdUmS0TC0Xv8UTr3HYa4E7S9teqyaFNSJ7o1
uhEBtF+10MWOJh0hbS+pDBLtxbBGCYDiEROXcTar6XW0+ifhVJGnRZgcp7Ryb8LtwVpBss5gmpg6
CT48UB9BO2JXn0WNWuWnezes7oTGNjgMEw7JNDQD3QCpmECmOU6JuhU+9V6Wz1CiyLHUd9VR3rkO
F0eqgH4zpO0f0IybY8ZDL5Xqx0yAvYxVk2xS1gWvRqPbMGjH5Vug1Ou46JPFChBbTusZ31TWgaqM
nSfX1dvj74sO+LYcshsBJmvJyjAj6TwXR9x+gOqbV+GtNDYuDtNV0KroSidWvwFWulQtk6FIsNoh
HIfjOQkZeuiFlq2NvkHY1WsW3Wh+NriQgcNW+MI78qHmPUH84kGLZ3fTYa2Dx1gdswo8qF0s06Ke
gP40aysT96tXRrL2BsOHPGumnwYo69yu3QecVz86OhrWT3aoKYISxGZivoKjI56waan0PeoUS3mG
K75tN/lUdV8uTTzpuQwE5VTuMx/CvNVzfg29sPbNGq2XBhgHrpStwTeH7nHKjapc1wbUZDFF6cGn
vIWxt76fSqPfOjqQWnmb5qqnczVPEC+LB2vw90oR98wCG5Mod1pWime9j7YIjiw+WkLm3jdPsz98
897zXdRg78A5XPlZeWhk1XsYUknvVszxxuDsGnr6WBMl7eOFP6u+2t59z0AUeLHJ+cm0sxO6AdIP
nWAMZohIkAAw6MgIrkZ6UkpmqwggrEeQ/CIppVnVbvipme5LSSiBUUkU0Ip9VROUz8HZGXlIzYOR
uxuVZtcp1K/gqLWuOBbVzCfvsM+fJetNNL/xng2eXOOjmfXmZh7Sr7wd/sw4Jiq2g/GUvDkqIwRB
RkvBFO5MvkejRgwAvNlja4OkFvpsHspagbd0edLWzjWRPCKYVyZQl9JtI7WEYCfonqyzdxDZMV2+
ggGmciliDKKPfHU2zSZIqK+ywLhPnXHSg4rnXdV25K7of/eCArPi0OyHWge6FmbPKlHx1qmle6zH
EU/b8CMTP/kJjF0OQrQfFkoYAjXCe+8FtMVsKpGu+miiKUQq6jdqnvuC6j1cfmU5VNukpljMwMrL
xm2VQfsBdb4Jte+ohgjeNBo4Btu/bzTLulWO3LhRoZ1z8eO00w9PVXJYKYeHvFnW24R9sj0/t8V8
37lQCzSTPoqewx3POCgsITevY2OdUkBDcKOIJmK8axeXrByjvZ/ZHybyzJ59cYFe/urgxInFA5js
+dBFbb/q9BD2FY1VCB/WCkc0obF6/GzSRzE9Q3rblDp+JlMSoBmdbA128lZkZNGdtr4P2oJ4c4Qt
oI/HU9zF2jmKwFQY7WOYpWvimNqNSoChjWkumlHaC3fpUhYc5zl+93bfkNyHtprSeBED9s1Rexir
aQzTIvKYTudvItuHaZx313rxzZjCZmLZ5pu0M7Z1ZF5zJH3mEmtGCcEuD9O/4CxZ3jpWNciseGk0
/+Romr2yFywaVaJUmEHh9HLp41txSVKj1+kU9C5EU9h61gZW0DgSwDVDqnuY0/44fq9vxHjrrYIa
jB7a+WSLB1XjhO+me6YA6TqX4jWgkYXu7vJZH5q3eK6+fQfWXcGM3jaajyxZ4/bajVIGP36MWUXA
IG5puMtHm3FSvrSZVpa2sWJzi3+mPaZ6987AwIsquUtkj3PVDUKqjfV3P9BPVaLBKzLeMui0sL+T
ZFXWNRvbKsVcXXtxPiAXi+wxHqebFjpXkfPHxXzbM12w9DMCO0Pf09dKMYkihTDvRsECgQ9SW1sJ
2m/KYKfIeUTRFys3GvDYJgpggbrqMzM6UtnlR/GdtUxr3KB5UzywEQnASY6ANQN+4dyl21m4FGCO
FYfg5s02F1KSm9wCy9jnukDqnxjEloP6aZqy2mAgg6Ps3vVV9z1PGgfTxV3DOfrqzsYzjQ/aoZ3+
WEJw/UCI9abMxVWSH5dCi1r0/QG2EHTokKa0AIuxiOMGwTG9DhPIlpJzlaeJP+FgvndLeq9V78Zk
8R7c+AMN/MtPQpasnP+vnM6hdl/HC0tAY/vQwvgPupr7y38SNQ50Mjx3ttCmXd2HlyAdOyR5/4WL
A+B14N/8WrxnLmZ9pqInwwaAUxvcjyT4rYJKgpSLBEfdS4TdfIVIerIJeER43Tiwr5wK53k4lw9t
ZO5Bj3iEx6HvUfpsMxPLO+cSAdq3yDKSGxvWhZF/DnFOljuZPdbsHyo7QPYRb/a0NkFgpUG0iD4j
ishB7Dw3ZvGG8HXBHUi3KzeRR1cO1p4s+DBTgYM75qAwFUy3depCWhBjRcau23Giq9/xBA39+EBu
zfGG8jOG4s34fCCkO6+bneNwau+teWPTXMcu0v+wSukxhXvUYJh7YX9mBtOy02GYWgbPZjp+B2gn
3kgZAUOA8hC3xG1CdZM1P5FJ1AZ/sKEo8eHoOrnBODSOxKE5WJnmJ9U1x7Z6kG6VrLUkfyvM+rPi
EtiwWS7WmqsfuyCH/ml9T5Nrem02YqzAoWDRHyABjeFL/DFjkLRGUt/NwSWwKwoq+IOFybsfav6Y
SljWhv4Ik7FYeuy+jCHbD0m8t0nLZAnmLZJq/ZjuaWiLt/A+QHbgu2c/kSQfKOzHTAcEBbyfqJB2
T9UacAaIXbPP3AKLeWYto48lB+gESwyTdPbcn/NoeinG+RynyZXH6UvoTBPTKc7+MM7s6VHgoTOt
cDVnyNTYF3/09FufCH9IPTvaqU77HdtsI2lfRVlti5KvLNCiYRU1Od/btAWDNHkLoXjouMYJGrHi
wDDAY8lqPNITqjL0qwL0WHvHgGNai5S8sq8gyQe+7mnV8EgVzCENHSZo6Vs5tvBcq/xZGTzfIAMd
XepMNw6Vq14FmZTtlQdO0V5XVraPjfSZ8s2MDQB+BAYubXpAM/2aJup9wg4rU0gjLTnlF20MMXIO
DFKZGE0uiIeu79l9RoIvWyxBCCIAkTHyxmdsvnVt/ckbJhNx8qABfVq1yKerMCqOiWTWA477OEj6
8aaMnC6Z6mkQj7ZLygPeMOlaHS8lVkR7PY/mi13WO971s20ypzKq+lGJ5q2V3WPgUJGSdstAkiax
hlURh/vRDro/skxOrd//cdP6TI3zY6Es12t6Z940JInWuk01oajYsKn2jvV1NuDu6t3ZJhpkl8UZ
195tCunWSvO/zmvUai9+rd9PBi0hUCXQ3QqHWgVFaSeQxTglTwsqU0AUq/AtbsBB/mWYRMiZUgZ/
348TDTxfczk0qx4JNo/SPwV3uU0czC8wi7bmd48/JurYJ9bWwSllvGlinioyaw62227ynD2jhVgB
qXufBe3KHxTHFit5njBsK+E/5cZ4NnEyexkxuBwsFrm6nMiT+lKp8ZkWJDb65GgtQaEqrB5T2W31
HtkYSgRVDVAKG4Itw2IZ1XRu1al9E536ClAIVXrf2wB75p7zwQDOuiQCorj5Gqt97Aqcr1l+1MAL
ewJsiNEk95ImppVRI/XVDr0HIlHrpu9fZOd8Q7V8TPrsebL37Is8ZTXruJ3OHOpIMKce2i8+nhLK
SBQccdng6Zmujau/FOnwKKX/ZOjNcYiAnAXhMya+vXDLt1GHzs5pwlOTOi6/uIzcbx/OhoSwiFkU
wIqfngmR33TwQpkRkQEK/jBhefQVfanWkH6XAd81WjmhZBfPcj6rPdnf0JPAiiL3rHBFQcZqQwMQ
LmgkdigaVyBiMkfDyPWob24oZagNiI/2VwdwVbpst2WnHSaXiRGxjJ0OPpy/q0+X59DjBEvn+2R+
iiS0NGfmGVLzh8+wJJgSxEt3OV4y9saVicaJN8dUXxom+BUzHJzf1vRSeWFM6ID5/MEy5XNgO699
aR6KZYadJs908eLT0YtDJlMewCN1VmJEr8s/Mp+9S1hwbmrTmnYZcR9X0+Pc6jQPFatGAHogW4tE
Zu55/paeFXOltlV7Qq67lwUuqkK7axEohNPcR4P1VWtEhsdcv+hwzxOKNo0oWvtKwZgZtr5JBpW3
7IwL7803XmJ3YtvhXjoA9MuAgSsqwu9DaiYacZmjnHp4fQG1GQXcAM6Wy4wD2yASY8BKFY88Ntr4
afaTc05MQVPtKVw0itR+Q1N8y/vmjc1zu4sK/zDVXLV+ucPkfNMrGbDg8slXOjl1lW5kaTh4fZe+
x2x4Cz7kHBYbrQVARRy/LLi/fHsxH6Q/OLv+UCNDG6i6qOF9yG0i+1PnVXaW8yGro1k1nstAjXPZ
IbTwQ3CuPZdxfcfw4BIU1iXXv2KwVPSq0KLTnXIpqX3Lt5xADwmLobDFdYqa+zSHJMBgB0djfCzz
iYxCUTHQ/3bmhwQavmz6rQXYYHJcwk0Cc19qEY/pb3nWAq2Rc7Ay9PCvNtbHuNKuJQu2aOoPxmss
FmHwTE/EV9mXO8xz5hqqvDeAaOXCRakOnv1swIJMR2hOVTIu5e5RuDVIcn/a+MvmmeCsn74PsXgx
h+iPo0eUfDSPhYPaQE0AW2XkUaekDwE7z6qw8txL04qtDFT3Rv+i48OjPeYc+MmxbtiHd7genXw/
mdX9METnfPzufYi81v0YsznJguekrHa+DB4UOiCDTSbzoGB5xLLVwHSMEnLXNdGfOLO+pkC9DWF3
KWlZP49G4SWF2dzTKEyYzDcysMDmRbfbbyOSp1rg8nRgpUwsz47XI+ssXKMzX8NjSvibEezwYaQF
DckOICR+r9F+RYt7onBhnLVPRrvYIAb4VGF73zHlLvryjb5fiZtz2k1D8lGl4qEOmXsF84sxJ1dk
nBfBejdPVEnZFTwIJ/6YJIpOOxznPkE9LPx3Z7Haw2kZcOWQ6rcv40gjzOCmtF6coiiRu6quHB4v
7+wSacxYQKdlyXYFPIC70nOIWVa9bRjQBtS2UafLfG3u1gFARRDib2zVq4Pir9T71qdZyQaX3r6b
+B1nyXoYBWdtF9n133ICCWkl10ypTz31P0lRMJ6NFvMP4/1y2CsXyrEfsMll4LwTbEZs2C6iahH9
O43chdFsietcysj+7gL/J7WylWaxXa9SVbNCR8+9cC/ZMj/AXw8iDJO6zsmqB3+dwpbb26b1Glh/
GI29IKqlnpiHcZ13f5Om3eZcw84YXdOYti9nQhWMCEDO5EKhq6cUUI/3Zkf8IINYV5jjXrOZJ1LE
sbBzl6NR5LqINGxl1M2o04Pe89Ca8tCC6f0ITWFBOQ53mB8AG0JKCmydVM2I/GEZYXG0fXubZcDF
GP3f9ZYlL0Sm2JunGmfWPGKpI7icpthwp5TdeVlzWtBwpzs562JhMW2AnA9CikVptKI1DcLMDZsc
u9hc9LvCDyl6ncar8Xc0moYDcW2u5lARSf0P5s6jOW7kT9NfZWPOiwkkEglzmD2Ur6KnKIrSBSFR
Erz3+PT7gP2fabJUUxU9e9mIDgZJqZUFpPuZ17gBFCSKoEW+pYb2PW1QQEVskwYW3CwD0lCPSJme
HqjTvxZtmq2jyr6peiV3Yxd9HgqwK6X7m8oZ2swpwBqhgZnW9Tdu4RtswkmXIkG4FfIZFh13ZQtW
i0pAu7BhHyAjTflHIjzrFT/QJ4dVU3ZPvdXep0AFlqhJc60VDbkfeMsZNkcjUFvSMwZ8G+HTCSo1
pbHIKZLZyYsl1DbsAF9l8KJAKVWNWCMDcR9I61ceDUBMcGSodYA7UsNzmDh7iOZFjtDq4troM/zE
yJGgXFOYn1ZwUO/L0NiUiF76KJTmPYr9Gg1qlaP0KFEu6QoCRWN0F1/FYwWHaYm3Uzpdm7V506v+
C/4rC+oN5GbgTiLd37DRPfA+U0ZFgTbdg25Fjy7NfRNvksUXd6IKYomi5mq/H5xon5BDdT4hlEAt
w3DCfBXVUFnQ9J6tcbnqIzAlb0GNVxYvpdMhFdZ8nXKiObQOOX/rEQXIcVk9y0FeZ2L6pFN2Hxza
oBS1Vnh3OQFhHHHhHjnwV61LD8rj4gzz8pNld/e6JgD9t/pXox+/ZQ268AOmbyqZ7kLZ/PJS+ezm
IFx4WsNFKqY2vghMsxOjUZtuaKvVyMppb4cYRwP06cytxXbX7SSnk7e1G9tExgm5MtnQHlTfQmeU
21TNsBQSjcjkb2lftM54xk0H+gnyHlSOl6KWG3AkLixYzj8NfF7iZEjhN/eNjwAkAQouzJNc9jBQ
VzCmHew8lq053ChV/sY3hM5wiKJ6hM+HPjWfwLPYs78P5Q2/S2c0AQJcfrvMEfVYFLH3vUC5nwy3
fojB1ndhIvZ1RM8nytlilG8X0RzvSCKhyVG/qtJ7jOWrTXi0dAgVkRvPdq0361oYv+VooK/dQSyl
t8jl3HGPSUAHFK+ey6QDfmjk6AAgx6ob/TYspq8J8mw0DwCygDjQqwBOstZ+Qrt1D4mhkeW2hRq6
CUvSsN53ZrH3tY0SRdBR95dlpeGeXW4zGh8LA4xk5UEQQ1x1gcsFwQbpTU9kSzlxnRsNgUPhvQZV
+S1X+EtSc13l1tTu+IBQZT21rRLnys0QjnBDwdllWt0SB620PmBp3aND7LT14e1nTUSYcsW/x4yc
Gsb1CxGxeQBBEVAFNIJ+35PLqdAerpLUgEsWQrqRwP4XldZfly53gYmg2iGJm+kg0BUFDHnAKtIj
bsP87e3Xma+bqK68VCGRRWrRo3CrSRxkTUDCpR8A4SjJGXSHIyk0I5AqQYPlkFt/13zXXjd2Cm3S
KbL24KoUEKUlX0a3gsMz+8AIAznEqEuQZWB/zk/49iWCOLDu4ugXOqMwkYSxhoBQH/7+ko/yXz8C
EaQynFuofCFOR1lK6TiQDsE+mB9u9Djr5y9v38mKU6nPa3OnVbcKVaODFwXlwbC74vD3jwk3Y1BH
xY74F8Hd3nkqgihGNWwgTogJolGeXYG3h36ot882FAglYSvHNb1Ir+lJekiZD0GaUjycRgmuanhF
JYNeNOXvpT0h1EuwTjeyh//bjvXGQBDlEEka+m9f/v7R1PVoJ2zo3DN7GIBEQ925xViSnhob8VA2
c+TgN8W3nsRi/fY7+C7EMW9/8PbtdDtMNmfe/PdByOaHt9/+/WNoQ2Nz+ubTmI/f3Tq9alBo3AbC
regLMR9/fedYJHRDVXkLBxYT1eyfpEHAuAY/p4M5fzHnhwjGhDp+MyvkEWsfkGCnUAZWN4XTM6a4
hOBvgXS3+UulVIlyEd8pGFaLwhjyQzV/scIiP+AdktX1WiX0u/BoCYaQxeIc8CumHmzWy0QBaQpV
vhum8IeX6K+TRYMDhfsXOE9L9k1GZg6eNg+MdWBPZEgNZ8fsuTp7pz37XfUYBxIfuyT94SGiWSGK
SFJ0SOsaern9S3RtdYCwAGUEjouHjqT/C+I7XhcG8vchvkdcVsy+Mgc6TBbti4xfl0NEyT/dpuRY
UK3giJsV8Dn0kDejGfzQKZAs3Uo1q7LP6FlZMbhJMCBOdNW5unyiZdot94NmaxsN92HEqakaZRDP
IP3X10AlJnwTBaRzJyh3DQVGp+j3KCrTFKjb+o7G5exwNNHcWoPM0O4M2GxfcwwNKvI8dMop/uRO
jyjNOMT3Rt8eBgU3sarR3qMpt4h1EA8arGHPnVVuafQsYXLLvdC4SdKi0HZYxH/16jShnOIwBQAG
LTe3QOOMX1pZIXiliLXsEKlDU5rLPDB1CtUvXhKat1ztmAvFbbtObS279bUfkTdEw6Ynm1wbjWHf
oGb0BKiWyFU+9FWASHAO950Eedw7r+yL2Tu2MxPMdEctW1cc1STj2Q+Kg7TGZlO8IK+Kq3B2okw0
uY8zX1xrhrm3hwGPN73pZ6rwtR/bwJQmvUYOhIgpqPN0I7wIyVRoZJWEDYXt1lehJwZ543Bn5xCd
6fYirZTYD7UTm7cymusKpt0/WRpx0qzTXBRCpySC/clCq9XPrhooIOPLhoMKcBE7Kr+xIbaQfJ6l
YzS0YRNzX2bTTs0GEgAxYSAq5JAG4wqA0LTO1V4zMCREhAbl0gGjPNcs0N+tytVI23CfJzyyZtFw
iVGn9tM6fJCScielUcBUVeTfVhN0GJfwp9PNa/jf+x4M5D2AVUTA4dju7RjY3WBtnWa0qIb4SLdM
iXudgUyjEU5NSlhBsCg04zWpdfs+7ilNTngk5BN9HB8kFQVz33hoi2mlmXaM1djob6qav2HReF38
JfNSmfsaVfO7wdCRXqQbR94dH1pacU/wmPJ1JxMKlxqnSjC7EyAw2iwEYpIbT3jhFfx1Wvu8b0jR
9/gOvLytiXGCvSBIZndpMD1kCXBntK7SJ5HGz74Hr9K3knpFXShbSHztxRCWX8MsR/IoLe98vHcP
6MHCk45jA261gaCTD7BhY6Udijd9w0wa4TetN3/QsMPz1JySRd0OGKkbyY6DA7ByL/PV2wLrcvfq
TRAkgB1Ag7UCAQ1wkwtBXpGAYZepMgcigi/uWgw3tkIHZlfQrM8rdJFbO89uVAtUA72HjQoM4AtR
/qw17QYCZ7rOa5zojRCQVEsr9TpLMeerR/8RZ66BMyTsdoj/OCgx4qCb1FG6zbTOBOwbyc9NnWQU
aNpxB2dGPL19WG/GZ3jYDjodtIp5d3kG10lJqpbnvrPHv2nau7lT/3SsiKjadhB9ypVJAUW3ZlYh
N0veX4Gkxj0IEWMntSyIEvwUoau6l2F9m9dNuGymyF6rkEJ8gWTztV3b0G+NJL6uh+6+dOWVHfIb
X5jTMkBeH1E2huxlC16oxHiHgxvzu5C0vQ5qY402LdWBptgLVbl3VTPUgCrIF6hO5ldvXwTQqb/+
kYl6/DpJ4HsVUIQhfqqVSLEY1RH+xHahIBJ02idIJv5+9Jq1i7ncwqfF/dzn2HrgWdBNpn81pgOr
oYdOEIc9OES4t4exTOI1/T9MhNzi0eiwyuRwQ/8MFjGSC1FrL6NWgmnoZ3Wk4GUowvAaOHuNq/TS
MF259z0MRcwBVZLCkdeyH/VrGDh4tzbyOldExmMp3ZvJo2KS9Sax5LwZ64n6IFfKYQgckqo6STbQ
DK3VmKH3BDHDaCxOMk5qP9aQnEfusaph2IW1u4HTVD/SpH+uy5nC26Of4XT+K+3GCYXDCI9Nvm6R
wzT2b8p2ISJsq14gS/bXIeb65k0AZOBL/GDDEN3Q2GiXChbm1sxA4IXw0dNh/BXkWIda6UjGGyJH
rqMiE8pX6OC4ZowNzf2kKlaUOsWV2Qi8baqIE0EMKNj2HUnHEGzefhXEtXvvTNmzDNIbL3SDHcYu
AuhxLveqd8NtXSfR6k0fvOUyaBNE0niwX03V3aWRrB98nyrj28NnCvlsgyu1K6ZHwHfhrUQ1JckB
mkR6+bnti98tuH54hTVebb65l5k/22IK9nWsNhgoIWTfNQFIDNIhc0yLpW2bzj4eoXqguh5hzq4W
kNDNrygHLMzWg50PwGzxZlDW9fLVFWa3h6nr3hldR41XgfWcYVTwvLCVvfNzp3mtXfynR5mUn4I6
xfBybH4FAAgB4BnWpihRQDKKljgkoAxZzDu6hXxgNbQQgyYP7sukBsvk+dbW7MYatqP8hLDeLz+J
xxfY5+EGRrC5BXdL5GP6z1oAHcqP+/tksp7sELs1xMqba6fM3d3b+7cGFzUck+xmdoFzRzb829Xr
RKhfdiZyR2YDWrF11Se9Kae7TOTOteHzP7mo9iCTr5D5lnMgBHj5AV/G6ODJGtYNnvdBxD0G6PPW
SWL7tba1n8UWZlz84s+ahkWT2k9dFeV4vDjxXQecSXjGsOs1CxWbac6BwQxrgj6QEMLas26ow6Ky
CC2IlFX3WCEcj93VCIZz0apxb1l9/ACCBqBM0jurBgA1Jd/gYE7snCaxg5WduN2tTrh2zQEeH8LS
+f72U6VV9iZEeuwGwZ4DSg/huhSTvYK2ZN9HtV5z0wXjprf875mpG99Hvunj9K9vfC21F2ai6UQu
0wZQe/NC4aDZ9DVAdm7IbI2DGhkSuleHv7/TzOSaZd1ty9JHL9POjRtPHzHMQd9+7fUobGe1V22T
SCNUs+3hJowSWlil4y9zO2x3ljTDDQ4X6W4YngwQCAevpAETykBu/bT6kln5d5s0tWqUeIJ0Cwdt
Tij7WkdGsYbFgNZHyvopfkdrvUy8xwrvAArgqjsMKBSHvZ0+K4cOwESjq9WN8GUaAvDm9PI0gJlV
Ppp7D9+WTR3TWR1L3VhT0mlvJ489jKpai2P6EHh4U+FGDET5Vx/TDdOiVgdox3e+3n3JFbWLaSia
LRJt1jVyy9us7N0VRvSQJOc7JGK3sX2bcQm0idK408Tb2rZAFeebDFTRrefAd6mwMPyhYZE3jVn2
LEwUoktaPKE+2Jsq6cZv0sbSvOm/BsikbOsCe2k8zL85JPjP9CZQMR2sbxZ5DSaAX6q4L5+paTlr
Uyu/2zGcp7ADtIzMDrCBQaWvKH2tKtMm1I60z1VCyQfUc3drwI+wrLg9pAo3Q4BQ1re+p77up895
2tzkOhRAM8JDFnq8f49BM1h95AMecWJAfGIa123biNcRycqFGAjhQDW+tHMcB4jhge7AN5gywcqv
RnziagsqvA/2eiRovvLnPwgHTBYrHasA24tRc1I6mS3oj0XnoDfJB/wUOFQFqDGYkMO8O7OmFOZp
QEnGsLBJa4S8IvjPsDcro+2Yi++WWCMcK5464LZuq5LN216hxIoqIfmPpbXU3GU4wHwjwsCe+UsY
D/WDquVXAIbBt2yJTEj3gjNBBO2mnZ1Hk5dqMNHlz0wb4dW0uPOM8AaQ8TerNqyfSrJ0qsT9GvjD
V5R3f0xV3t/Rn9Kx+MQTAjMXbaNaugZUM4q10vvsU+eBS7QiTCfZL/4Wd1qa6FEJSaHUrqfMpDgd
Z/2TTb+KmnTm7JNE/+aQSmxLlIWvhhzvs9pD8M/yIkkZxi831eAFOyOovoBLkshLeeDwuMOW2NxC
nlf1J98Jb5DDQAtzvtUCbo8rS920+lj/Ltr8OyVBAx+QZty1CvUBw6msGyxkGRE4MUsM72e0/XHY
wdTT7gcmrQ+Xkx9be9EzcyrptcMbAXumhvu/8vu/CMz1GyP7NS/GChOT5ujH/wMBnf/+Zxz0D0z1
/47x/v8hUd20zhHVASgkv6CmZ4j0jPuf//Fv81//i6iO1/C/k445lnKRhbGELdz/ZKprQnf/3VQm
GikGGlEWYLj/oqprwobgbgrLNUnGhZCG8zdXXVn/rlCVgdtsGxYQIPVPqOoG478jqlu6cBwEimhI
0k+VllQMVLx+fwwzv/6PfxP/u80Lar6jPl0hirZEZPRgHaYNJqdLcuElGeLaXNSr/Jp61wrnpUW3
RnZ2Q0txUSzdldjL/bs3968F9r+yFo28MGsYAQ7+2Y8zf9x3H2cAmQuMSkxXAGag8SIKiktVCCsJ
Ifnl+aFmCv7fFP3/fHImhZdsm7ZufhxKR+8rV0B4IL4M4wCeSEuH6aumWyPcUauzf58fTnyUBPjX
eAzkulLCyjCNj+Mp7LSTzDemqwDtDGrZqySIV9b0KaDgGaivsfPk9d+n4euFYU+9UctgVKBXpnR0
BBHev9Eo6CSmVsV41WzEq3NQG+cAHvYBKMUu3YvfgIbEOjhoe2t9YeBTz/t+YPlx4AphpszyGTi6
D37KlbWnCbjN1s1DsL0w0rxG38+kwVaxhWUrA/CnbsujkSJilUovEnrug720YCc7400xGHvbbReJ
vgsmkFmAbqgkGma+MXJ8WdClhiJhohcfqm8YSyxHR6wufKz5zb77WBDrHaDdus5GFxJR/3lm3q3l
1pOG6CB/rttsizdFrt/JrSGXXrL8qlOWnNbc0BeGnJ/03ZC8BsORkmo3x42BLs3RmxjwqXFQI2+4
9V0YMrV7Fc0OosQlsKeT9LkElmzIdKt3zTad4HyBZacDNFIS1/K/LosPd8WZrWyafAA+kCMNZQhc
NY+2cpIoHGHhJZCb+CUYuNpDCTIdKgwGZNAOD+kIPm4NNqxoLyy9o51tmpbDekDsw1BcjJY82mmW
RQ3XUj2hwegB8GkSQXSp05EAInhh7Z0aynFsk7NY2Jzh8yZ4N8eIiRTOqEhv0HeiBx4nVwXNaYoL
xcv5qT0e6K+ZdQTvkaWEvsjHgRDTSPISqPHWBN2e2HTQU9G/UmN5Pj/O0XFhmspWNtEYd5Wl5mn7
OE4IVXOwinJAty20b93YoewMlvgr4kDp0tTt5tWQkL3OD2ocbZW3dascxUIRQrnKPrqFNJCVQ1BU
qEdV4gYu6u80GuGMwEUbabT1UQ2odACkIoW40jR73SdAE3Q4C+hgDWG1aih5NWVxpXTrzjWi68LE
V5oS4M5IzQuf1Z5Xz/s9ZhhMgtJdTnTelGPOM/VuyqVlTsMMIYEpGl8JM7w1JW0DXYxPpSTZHkZY
dmbqP0Fm12ASdHdujsa3M4Q3sCwNoA0ATye09fCQ0Gb6Dcwb0LZRVewgWH2uLJ3jqfzUu5Z2sEsD
y94xMm9d15r2Fr3NFxddEDjHHcbvrrqBCxYB/CseqlA1j2WNYGyIWPjGls1z6Vpc01ly2w/JdSXc
r1Jk0TKq8voxENmXMEIEIh65AIKi/xZ0WJGF7Q0qDZ+KXMKATv2fTT76S63srnQaCF4fVktEdyQn
ifYFX7yrNKfdjV9LuhwlWCNy+rn3hvxoPnHDyRbeio3fUjWNB20qdqjFY6+ByVBdKf625Qfr88to
3gN/zAz6Ppa0Xd3+48BFUxamfZAhfkfjQ/kvXfPt/ADieBfOc8+5QsjgGIat3KMjPa6t0smAr+yK
0LhHJis7TEP/mIvocxxUz6aODhfyJD8AxNx0ZfYIdPiLN+ohrmPOqwkHadUAYTn/mY43rORq4c5T
ktjS+vPId0Wti163EUoNvfAFf9fcXZAASgGiLouIMAaSqFVM2erSbUN8+uF1m4bhUPwlcrTmo9Y8
OuDRNSu72m+TXUL+/dQbJfgiq2nMHPi9XqIGIhzqkOef9o8xFbUyZbsmlrx8a89//m7zWb0NcoLm
/K4SHr7i6NA55Q52wUhtvEtpgla1sP/pRcZ1YkHCFoTx6J5YR4fTWMKNNfvK2ZUmeCzABmv+6u+e
MgZ7LX0KYv/+/EMer7L5/no/4NGLLagTR4VCMtpPG/EzLTCUshqEAbxADp/ODzX/U++3zNtVqQtX
mZbUyUaOhioxBApSK3V2WW10t5MBYw1dtplsMKhtXgAcqUswu7jUUhsLU+R+zo9/vHpNSdBGNIxd
hsGHMI+i0xRtDQCuGmISte3vIhTlVn3XA9OQcXCvVWP7WgeJf3d+0D/e7yz5SXCCSpjl8AGOHpo7
QaZJRjXAAoVslS8CQT8P9tL5UY6i0vkmZWc4ts1/RGRvd967pWqUnk0PAAXU0hxXooqXcfg8DSMS
c6BGKDU62oXHOrE3JOmF7ljUmGzrOPjrqR9HyMgwICa0nYthjv7k6ljIaMPm/KP9MWvzo70b6TgY
SVOqRBEjddC+NTrR+yL80jm4frgXgugTU2VaZM6GsoVjkyt/3O+CyCsPdQjsijIsSEl3uupq11kV
skv25x/q+PZgvhCUmxM0Q7cFZ9PHoWRo4b5V1AyFS+tOb5O7LnaDC2/uxBwR5yANBxHepjBwFKBj
BtqHBmoIOwj3yzDLVh5G1ZHEcaQ3r84/z4lJYgzJpcCT6cKYP8q79YduNpg5x+h3yrVMfwvHtf3p
QC2599w6hz4AdggB9d5ILkyZOPEilUvorYMXNFGkmef03cDBpEwP+lq/S/MMBIePkQAwad9d5O3G
i/EZplT90Ldov7uAD/ADAvZ2j6OJoPhPU8NqzHRTzMjv8+9jXiofjjoiW9c0rLcEnIbL0TFuN7YO
y7pARThSW0QXDq2pANVAJEcIJHS/IYwDoV+7PT/qiQXMYiIDFDqFIEs/GnVW4zADp+t3ZYTGGxVy
kHpJNJpY5fnN5/NjzcWk40e0hakM8gPbsqBFf3zzKHwDd5WgeDW61CujoK4aFTn9fGSR9kaR4Z8R
JuGNygFIpy0e1mVY+VdCvqTd7FpYoGx/mCrXRwhtdHBwdXHAUjD5N6j4QpTT3fDCTffnJ7ZMNHB1
jkcqUWQ1R2tF72vUxMrM2AUwJiqcRegNwD14yKT/udP6FwOToLqglB/XD7CPNlMrdw52cI4eb1qS
2iDw6e2k63B6tr2f51/nH3vV4k2iCDkfdZIdezR1kEfttrDKkWsiAuSW/azs5FuSpXeQdi+8hz9W
CUNRmnFth5qB+ONYMBBqxYstmnZJZ9GR17MSxAbxpfYlsAHWn3+uk4ORHnNPCGLl44MuKoyOdgcA
DQc+CjErUVuCSImMM+3CaXd6JEV/lwvepD7zcT2WZRTlyGeNu3JEnQzVHFeENGT0CyfOqYlyKF7y
KAZn+PGyh3yGqEmqvblXPWSoY2Qt9Oqg9R8nO72wKP44VeeZejfW0SOFNB+8cbbg82XyZNGiVXbx
MwjENwdv2yIKLsSex1VDahkfx5sP23eHqYJILtKUV2iN4g6UOSByHGvIKZ6G2r8ynGlXTPZ1nqZ4
Z+Afdn6liOO8/G10pEyJDk13Ps4/jg4vCHqn7rJUUh9WSS3dHfkrUXbQQH1KK4TPwN4+gRselsJE
MDhV0tiPDnYVlz7KPNSH43t+ESQ4rm4Q/Ct5dJ0hqR15BZIhO+R5tAAOyzh+RWK8egBV9k2otkfW
28RzXhXBQ6C1dOPHRK1GX4R3+OpB6Qq0ETNhq/rHa9yh6MhOMgUlIK72j68ojB3lmV7k7JQTDftQ
eL8Czys2to2I4fnZ+PMNfBzp6DzqapgfaI7jSoA8aQBgou/KTasQpbjwSH/up3kgwnGdL1zlR49E
+k//qtDsXaxVIFfNaU+F69Gy5bcCaacLE3tyMIQyTc4/G0j80RLrrR7SX9I6uxyHwXDZwgJuMfpO
Wm3RmZhRLVwboYTd+Vf558HEE1INR9OZ/Jm2x8dJcyvDzWBekGGV2IshhzcsnA5AU1v72YVZOzkU
VWmbUqjgjJqf/90GhqXjjolU9q5MB3MZBHglGL5IDiGyqhde5amhLHSRaRhxi/wRLAdTbU0qNpyd
oTnuS6066xGcJBL5NL0vPNWpWbOIKYUruUOIMT8+VVrkbtu2wtlVMtCXNhwcTXXfx0bbG7r//Z9P
ljW3w4gTiGmO7+HCxG9Lb+fH8g2cHPDRWfkoFK8UWNoLj/Xn6c4c0V1j9busZ2sOsN5N1piYEcU/
hsqcbq2FU7cIXIxG6vE2gkPqe+Hm/KPNW/bjocZ4tPjUPF/AuI4WfwDiEhxt7ewKv6t/dTC4dgna
BYupzdOdKTQHxh+S9d6EjOH5ked/+c+R54iYJoVO6fXjkyqw1NpY585Oh8mOOIdAdi1Liwvv89Qo
Lke2tBx6Mwz0cRQyO5r2YA936EuKBdIjxc71O+/Cbj45immY9tzm0g33aItFLlJCdRO5O58+50b3
vWJF+224MMqptUH+8F+jHJ2KxjBOEMkCd1dhcFeW4n40AeO3nnuLaOp3xyvUhe18ckCHgJ4EzqGq
eTRFSNZ5SP6yx1Q87ErRfC0I1qcaFlOp91dU4bf/eEkYOgeVohTEXNlHuWns4AdqCWjOHmDzOydC
VKFoVHRhyZ+YLOPtxJDIo9OVND4uidI0UR0aBwIJVdao7mUJHqm1uFDXOnEUfhjl6Fm8BJUC4hGX
U9cRxoKeFyhcKDzVLaZnfn9hpk6chjT63i4Sy+UsP1oaeOsUsJVSd+clWr8tue22RVAFt28G4IDv
5IV3eOLYoFNCsIs8AuUe56hq1oFJndn/zg7fCuMlKSb8aoIscLCbVCp8cQEzPmnSmO4iicrx/+Rh
hT33oCza5vbx4J4fGJjcUg7NoLHHk/FIzfRHb7ifC4Swzy/JU9Mo3o11tFi6QAsD2XicxzOUugiR
BtKF9bO35M35gcSJzWYIslDLpm1JPf3oDBkgOWt5R801DPB7QvfWin9UBHdA2NwsNjZdY454ZyCS
tzMHkLgJHqHxDYYY6bTt46xtkfuLy1uZFv11UbY4ucT93PzAsbR6aSgpmf/8ADe4MzjwuKmo8cxr
5N1V5aUoYo8DV0cfechMZbq+BvOdrs+/l1MTQAKs6HjZNNeto8n2/MnsYb/N0S2XE4ykKQoXOM+U
4MFGBNMurK1Ts8BFQRxoEuSTe358KKMyuoRGPqagDrcmRPCww7QA3bZnynMKDr1Tye8uwp3GhR11
Is+io2PNVQhJNVodH0tekquwVjoBTVLXv2D8RQfcJr/QMe6Wngl1208ol6GhmK6q0gR1246XAAMn
3zXBKHGibhqcwB8fvg1KP8OenWCgFdUSvNjBsrwQwkt1oSZ16ghGOgfQtE2nTMqj4yqwZFIP6Oru
sHfR6LJyIYNNbi+80pOjKNN2MMCgX3Nc2nenbG7qjs4uGoPuVqUBVGUAchdWzKmXBmqJCgOxtUE0
9fGlBb0/TNQPnd1Umd8UJkReYlxjUvh6fh+cWpj4gsztn7k4fDw3ht5ooQ/wetcI/0cRd/dObe0C
TgBDNtWidPsLL++PSh4B0/vxju6vGAFAmnqMV8JKQT4rv5tEfm2OxQtxCBz5Vl/Ybv2YJeLz+Qc9
OWuWo6RUzN0fEZufDXoChoRjRZjjMsQTbSmC+OH8IKcmjfKkBWTHogB1XIrFR7DLbDO2dgorlE0X
1SAxJwva0NiL9T8fiqY0Bai5TUq88XF9YECLzhFlvJ3Ti63bwIYqqvYRuvvX8+OcmjBbKJ6HkAbf
l6OTywyGQQ6Kceq8wsvI0e5DP9yneXEdmpQhvOwmanxotOOlLuyplUnrVycrcSyKv0cPaGUjFOU6
tXYdIfZDhOJ1D4O5QQbMsoPPMLLddaqBKLmw706sEzlHWAA2bJ3/fZ7i99ePFuKlRPV/hxcx8uc1
LA3Djv3V+bc6796jLIWKHpcPgQaoXONolBaX3xApXGvXqCC+NXxoBbmuVXeFGdVLDO8utZvEvK/+
GJAiDu1eSgMknR8fC03X2EVnVu1cihIhVSaGh1Ie4mmB4db4gxDCLNdVh61i0nYtUgg+C2/VlspD
w6+vjX5ROni0V3nefT7/Lk5eUTYNHdpgbBx5PNM17RRHbwy1A7WMBbi7NJ2NVTS7pLTICCbYGAqD
HyS6uil+Oj/2qYCTM1Z3CHOBETpHeXFY5rNBwGjvlPRcdCKQzMXQD3PizliHbvtaqRphDfufzz7A
2Hk2ZpSs1I8OQT/XM4Dg6ECPZagdMkqNiyrw0pdOJGJn1331z88K0B3UM7l/AfccN+eMIQo8VfmU
aqZCx+0tyJ+aqYt2rhtfwo2deKEfhjpaZz0sXuiRDBUiBK8a+Ttu4+WgozUroNpkEVoQWnDhiJo3
y9HalhxNoH5oc9J7PDqiwrrvi3IK7V2CXCCiFL7EFjJr1rpAu/b8ejlxKElCUy4xcgRFj+fjNsJe
QrlJqfl7nPEQrq3weSrhHQJwzUW/LLJLLY1T4xHHEGwAW7OpR30crykMt8yiEavBKi0RaAO8X1rR
zZA0d2EU7HCPv7BUTg4416Hn7QDUcX7X744/Z4gaPVPC34MrXA+eB6O47IE66ZC/ACx/rpBc+uev
lE4UHSJkOyl0HG2G1HFTqWU9d0gJYTXWUHkKLRzhaZvD624F2umyrnfnBz1x/oLhpPimCP/JrI72
PUY9ZhHBykAaXvsSt8Mr3Kinrin30fT/OJR9VCqqBITFmmYU3iGiXMtI/KBf29wMskmRpJWP5x/s
1F5492DHSWxh8a7izGb+8uI5kN4PGbn3SQ4B+vw4p9YJ99dc2uMGm8H6H9YJKRJdvMpgnMmF3NbI
6tAGpvWLhYISbd7gYwl0cPh9ftQTfZsZz4/eEObvkrTm6HhB1N5KEt/VdiIQ5sFN0/Sga4O+EjEH
Kcbkct9ZegdWusK6odIWnu7CQsfIZnv+g5x6fEA2HAFkGkSTR+tHGVXWxpOp7TyMHV+bohsfG0oH
MdKcZhrc2OVggIPXdO9fTJX/Fnx86nxVkCQ48MRbafXje++T2huhhfv7QqXPrRf+4n5+lDblHwhZ
Xl+u4EKny/MPe2qzzEAmTj0uK+EczXUjlTVKATc4EwpnzBjr7uuhbPtqb9d51K+cMsouQR7f8pvj
Q32GwwHBIwojPzl6UF35QxNgbqTZZYzbgZEE+joNmzi4rkyI1DejcrLmKrJVAenIadamFT30Edfq
wm4Qa0OVULU4YCN0h0Y3MqHhTtc0gUMo9L3sn8f982Zw51dkzrfsxw87cOcagF21nW8E6hajxpwJ
KeFEHZquGofr8/Mx/2t/vhryT8ciRP2jb+AGioicV77Xq6zbN45bbPBCytfnRzl1ksChYW+TtM/t
pI/PpIYRvfKoDlBUpApWjz897HdLrb1weZ9Y0DBCqQzQKbBnS8mPw4yV3Ucmejz70Es/pfAlewNv
Y71wN5Scrqy+WTeI155/tHl3Hr3AN5gc0AeisD/A7XR2k7jTgmCfKRRdPis0U1/Niaz0urA6LV0C
88RnJ1TY6mL8klANjxukgS684BNnyFwBJ14BSUfB8+jJ7aAKR9yegj34D0THDWuJrM/B7w3UMGV0
I339wmOfHtCxKfXPd+1x3V0fWkA0dcNjQ8NcRcP0ucamwRhKLBpRqwLScwnAcGpEOOx0SchxDKC8
Hyc36jJlx12o7WTfuNCshm7Kl3LQkWXurJSOIc5cbO5eEeRszs/xieU7t59IKFy8oimqfRwa827N
hSap7TQM3xcpCM97DAf8VcgUX8AynFrC5A76GxGJUuvRZYCrZzBST8aRtChu4dP+KFk8HkqiWVEf
gBWEiPRdiiqOzgCACwZxC7eviZ82vPn58d/FaWgjoYYdSv/gWfg4L1wfn5IlhM02v3DRHx3+bwMR
eoKJJv4Elnh0tOFkaZa6aFDcGyfxu0jzuKJs04HOLybl4shURKa8cOGcejgw0JA0QKJbgKk/Plwz
SZ+4rU4P3jAirtCFJGaLehit5/Nr5P+Sdp69cSNZ2/5FBJjDV7KzJCtYsjX+QjiMmXMs/vr3ouYB
VmIT3bDfXWCxmDFcXcWqU6fOucNie77N7S0G6EQ5quSLECfKshyCIM9OtdIpoBYRyZpCQzomGQZm
aoSCeWSF7dfLgy6fu/+NigQdbBTqNxTDPs7Ob5vImpw0O0EzSNA+jCQXy7r+EegrFkKO78DU7bRn
p9emnVlMrStn6M1c/hErXxWahzJTubjPz0IBTJShnJA0PHUxGkFImpiOQP9Ngx3NdjZ+976sXxtz
mbzNEwfnojiO+l+5cbHcZQJ/WQnK9DTQTNhIpu6j+lA8JbH2leKH/0No1YSBXAoDoWv0W23EAXj0
pz/fXOCyZUoNwKTJoha/AkkR9HmnKTmFkLkfgrhwbgtArVdGWYSft7mC6AcYAU2OBGnxkdtWncag
H3CDHIZ6Q7EOObYxjA+JUXf7P/+W7OLZGVqfg/tiKN5JUikZSM3qeFd9yxGN/6nLUDdQ1+9KaZOW
JMOXR1w5n+YMxtZIekijljWyHm+DskEc5FQLoHBuO2Y0hOKker08zCKuvq3h+2HmTfwuxtWRmiMH
48enTCoz1RNyobebEBRyg5xVGH0NUBjK3By9m8LFNV2vdpfHX5smdUAOCs0L6gqLhe0tP1OpyMSn
Wu2w+1HzzHpwxhEl1svjrIQhXvaawn1lgXBZNodIpBETUpXkZIGghlqkIy9fxsY2tkThkT9+S8Br
XtmfawFgjq02BAlag8ueuIkQHzpQTXKSLaRAIA7ASY4EOxXy1a0m0KK/PMe1b0l1BlgNZXEu5HkN
3n3LogLRltklm5SOw62pVTijlLAuInhwn+scrCYuT5MnVATbLo+8SPbmXUQVl72KoRCsnuVmzXqE
7IMmS06VXaMINpkT+tqiwgjTczQb5SgzQe8XI9nGeUbL1vkeIARypQu7Eg34wKw3WBHezMvV9hER
C2vQtqc4KbSHmh38WOUi3PhT/Ift07fpspNo/lPStMkPPi60ztOxi7F8PqmjVv+sExuPXUC3uI1c
XtaVKZG0UhXmAmFCy2WliSIh3BSlJ0s04T2SDNaup5l7o+bjNfzGG6L/Xb7+NifG4cnPY4QH9+Ig
xqaOS96kJSfMd6PSDWZRE8x5yxALU83qH8LOal/kIQ6/xZBMb50sdr7jxNb/GORSv3NKJDPcopTG
bGNMFMc9w+gD3IwrLeaWjerP+jAYeDkWg/ZPrqCGvB9oD/07VLozu0nDhXI1g9x8Q4Zr4h2YYZV3
eTFXTgeFb1QR6EupcGoWp2NURVgniLuesCmIfM9sWuOzHNoqsia1UW5KucaEGogLnWqjd6yXy6Ov
xDkyPCCR9N0pMy7zV3Uc29Yv1OJkVLQ8EO57rZ3J2F4eZCXIkfLwZp0x50Bkltdu4tc4ITUEUzNI
EbHVUGPGIOE7IlP1Tak5GTro2q/LY76VYxcbhzNsg9Sa6epnM0Ngpy8At9LyLivxG0U7ByO5bvyE
aQO6sr2S2bejX5b/xIOB7KiuFocO/YgUCWrQXJh99ZbwUG7DlKUtGhQk1S5A+oqysPxz6GlO4dWU
mFDn8MHaV5Oa3oX1gHplg1DkPxTcEUM1q6AX2LfUzQ3aNnO+3KgiI+MY7d7VWhHXXuM7eL2oVYyn
pVIOw3cf8zdUwmwpfWnkuLrRSIgTVwsT7bXUQhNpWLKBL6mZGrcGdu6nwih7G0s7y2+R85mS0E04
iuZmxAuMLKCdbRQqdOfE/vLyLptK87l02LQW9GhkCnjlfYw1OL4UeYTCzcnq6upZTjQbLUOt6z/3
OVrPbSowF8DEu77PnBqwkuE3/meKF3iAj0r+ZayxdPOseMQy8vIPO99r5CVcNOSaZNi4US1+V2FI
NaDx8NSWEkbWfNjy30EO1W6LBQAoxCZPpNOIkPlfBEX2GjFnVms4V0ZIzdAXPM3i02Rm2m2Deg1e
bORgMmii18tzXLnA30g/3Gv0Zc/qJhhslH5TkpzkmiGhdVFX2HtkKOU8DqARv0u8066UD1aC1Ayd
Bg0+Yyt57n5cVcs3kkgZlegk93a6z4a+2+Z+pWNEp/k7A+6XV5VYCRfN8O/lqa5cNQBxbd6B9CPY
aIuBEx9SY4ZpyakoA20DgkZG2NWWvVAe+yvcsrWhyBa4qMhukaKZ//27NMV3UMMK5Ck6UdGtdnmE
fAq9e9yzRhKIP58V4FEwWfxnpot+HMrJNRmAAKKfuMlEL+CDJrB1lvGNEqa0/YuhQKsaaIkQg98w
Yu9mZccTjxFRIejW5ehwoYHtQbvnYTkWyvNfDMX7SkN8hq7O8lvhEan4TsmsNLmAOp+pwoIXjz/p
qy0LzAcuj7ak5L1FIGSGHIP2rQ0ZcHFxolEfKegEJnhLmD4WXwbCZBs1D4wSvS3cYl1pdOofUtwW
PxPV8vGgLXMvVOyHYVRj1FPQiB3d0Yqx57H4HMqV33e+nXj+gcVXwSJTaFze66UsumGU7fCU9nW9
h4Dcb0Z0NV5J6sNvl5diLeYRjanXkmPLZwvfx+ioZ04XofCdbPoue8SUAu4Tlg37yBinXYjHwZVt
dR6C5po38R9VjRkdsqh7jVkU8LmbCMut5l8Rh+GmopWJpl+ih88RDpZXUs7z8RhNAxs4I2yIsYsU
wvHDlLZDHSOAbaHb1mgI2Hn11JLbIqMfP9VQn681fM+/IGPyelDkWT6EVsTHU6pIiZiifEQgPKmy
T+iNZ55DS2GvV/S1L3/B1aGojNAExeINcY2PQ9UV7u4FloQn/o9yi7GSvgH6qm+hfoorHYS1UD53
D0CD0Hk9K45mdYaHThzEJytDzjfz1XTvmzXuVaIUz2Lsf0WdhgZqjg7r5TmuFL/mggghFh73XP5a
xPJOqeKqSqoY7fOy/NGiGklqrodm/KlDCXR0HTmkY1fX9YTArZx/RkUn+ZrLE27ml3/J+WrzQwCA
8t+5cPKmhvIuJkoBHQB6HHzY1pG2WVfTQYosc4eVoH3lnJyvNkOhA0AeCheU9Pfjh20dOcmxJorR
0KeTImXNDrybfkoIGFs1c6zbQYvEdjDC9nB5jmsDg4dEpAmGroVY08eBk0wOurF2wlNtS8YnACKx
6qJukck7JdHtHxhETrdJnlR3aW1QAL08+PlpJQmb4zIwZ9p4S4Z7ptsBIlESSVgiR5uqD+KXQUg/
ncaqD30+TfvLw619T4juGuxsnhfGWUd/RNu+oTt40hI81J0+j49iyjWvJbG+sqxrM5s1Okg0uOHO
vudksdjkPMEJ9pzkDbEzetXUlTdabaDEb1X5lUNzXsHQ+JvoGlIR5+10Fvc0yfK1XI9OnUZBSJeC
4FAlMsZZcYSlQFqpm5637BbIYb7Vmsr58ucrSxGePUyeyaU+r/y7k6JUiVI4WsXwOIti4KTW4+cw
rYdnCWPv4+Wxzp+i3F1Q7Onv/9dw+DhWgraOHRRqdLKnOLwvq1r50mllceUDru0VBMWA8cwY3rOL
q438qghULM3R+aU+wGOp3zi20xvo8nW6dCXSrJ1C8KBgBRDNmOsXizm1I7qBmohOGUWgA7Xv34mf
hl6gJBoAW9wjy8zHFCAur/XtFwP/R7GdK5fm/LC3l3fXpJVyNUrwvHsrlHdVjek2UCIMMXnAiufB
jKYTbZFkY43OtfbUYoX/G5ryNyAbyl68vT/OGUctRY9HFD6TpkG7+xE1ta85DgCXd8viIP7fKPPF
TCuD7uL879/tzBKN404PTIEz3jQczUZtf415GbsWPFIsOEPzShnvTCZppg1zDlnPGbXnLI8CCljC
wNBGHOJaVtwJKdrxNOFdyU2tx/GnmArCzpFif1tL5W9M7u4rQQkJjEjqqUMqf84LLfkUAOa1XFsX
4hpfbGXVNQpyKFOolFmUJSutJtSNWT9MdBlw69R90WxyuxLu5KCQcHnpFwd1XnrwN0AJIU9QOlrm
+TEINMWAlkkkckCmia4bCq+Mk+BacXxlTnO9eJYc5Ajqy2sktsw6TurEOuQVDr2ikXCUUoOdNvTh
ldizMhL4FuCxZLP2nJ583E1VlEd40cUy5jdqdq/UisCFBmr415RXw9+MZQACpek4o0AXKQGIbkEA
yuWDL4bbaVCpPlbW68T2ufyZ5r/nXQHs7YQ478aZQ8S7EzLYky1KDY+gsfZVCCdKdhdb6fSCFIW/
CaequFGDRr4SXlcG5bJgX4DJ1KBiLA+/ho59iiAoZlNBOLmFqY0H6MLBk+FM6aOCGTGmXq0+On8e
DgCo8yThrQUofokD1exmHEYnkg+WU+M4o/qS+N70vu64OnqQv+ygyj5fXt6VCEsWC4gQKCHmMstT
EIRVLevIqB+MSKmfYnvMv6VN+Fuuuuo0wRPZqWqDAY2iD1ci0drAJvVMnl7AK5DY+Phdg07hWclr
4RAUyuMY4Ba2qfljP7Glwl64wfxAySlMGm0nruyoN8LQYktpZDhc0vPVSVP649BtgyBEYvrKASNM
f9waVpooXttIlrOJq6xCVy8z8hrjdPyLeYgOWACqekK5RuCSHXlNk1VUtMcsvwY2WaG6kcvzEKUl
OQMVluEvBgRRixhhKrW2pNpV9Hxo/inHCP11SE1UI9LILl0lURM0gfEC7jBDxaph16Vm1XttOan+
TivkfvI0yXTi41iH2LjUZfqji4HIhwVeElfC6LxYi8WE7UhVywA2RmlmDrPvzuc0lTQ0KCcfCqug
Jc671uvzYQeRjLZq4Tz+8XblWcnK8G6fNUwXu2aa8FBSw1I5SHE5mRttUPx+p5uFjq9iHhuYEeqZ
+Lep0/oZMRCEcy4PvzZZnkGgbZHGAcC4SITavPfLBDPEQyPjpBw2St26elzFhWskOGNrwsLH7fKQ
K9fUm/wVYtPkemc439ROUnrIRDgJzV5sGsootOasb1D/+EDSn5pBBShnziDARUC3Iw2ub6OBezdy
5YePn8lDC4QxQFyugtffaFP/IklFm7lDYlrXMA0r4UAnGsAkoceCc9Ui4tIZr31MMrhOrMR51Xhv
2ngBRugO+Vbc3FWGPvzrp229ySnT/Ht5iVeuTaIQiS1iIQ6Ah/m3vdvCuV0AOp51IJo0mM1ByXQC
rwuvfclrw8yPpHfDdEGr1knEMFKSHietfUhUBzkB/+XybFY2jEW6YYPimmWll9GNLg+eS5qJRIgZ
3TSd/Qtru2vY6ZVz8GGMxV6pszoJIJ5YB0uBeRqhRCVhhPxbLveX57K6ZKQAzqwvg1TXYpwSr+2E
po11GO0jdRTcBwcv7YbtX4zC38JAM0FheRVhRRXYndFCofETHKaSb0o4MaX2igjg6odho9noBXDJ
L5kXjl1hIps11qHts3A/SCLe+FVe/Fn9f86XLKqLKmk0sznDlwd5hUGbAx8oL7tT7Tt78piboL7G
slj7MlQQKMtAllEpaH7czFqtTDSRHeuQETNmgDph2bPrgHszU3NMnf/0E5EjvOP/LIYbhrbqYXib
B+zPfhnQt08z1Gtna2P9dHmkta39fmKLEJ+YVaa0im+hZWZucP6gxbCzeqzLrGvSBGv7YQbCz1Rx
E5DOIh7ImGPrNFGtgzKMOGliN62p4s9p29zM/xtkyd3okIOZktKyDr6Jm1tRSzfZOPzTc2vmo5O5
2ZhfKcyubgyg9m+JjAO74OPG6JCZMhpMDg+m8ixH47HJn3GZ3Fz+SPNfskg6mNX/BllEbCULg1gi
YTukXfRVVTC7nszxtxFgCJZO2X3emf+fs1p8q6ZCYmCIQlSJgn6TUr7byFL4kqZ2ceW6v7J8y+8V
94qTQm+zD30EQEQb3LYVrhP9vLx+q5scFNMM5eGqWMbVEP80AV6RrRc1GMPQNRphLCpN7MAbnP7i
RKF9NKdroBhoKn/cEU2b9lpLN+QQ9C+ifILXRr3oizld2+prk/rfOGeYeCcUWai33K9DKd9WVv1Y
Fe1NX9UbkC+Hy+u39pXeD7XIVjqrRvo3VLljqYlhHFCHRyewrmyFtU1O0ZT3EQQJot8yEkEg8gOA
98Q8HeP3ZHhpkeX3oqb+OeBPUaX59vKsVheQoiU6feS4Z1opleILKEHc6ir+rPVke7ZTPxDNv15X
V1pbQGohpCgOvNyz3j+4Vb3DD5VcaKju0JI4OqLdK7m0vzyjeWst48T7YRZxIshYtUxlGLVJtr39
QzLvou45x9Uol1/E9GXI/2JjcJze1ClB7Cy7uUAWRjJVaj2qz2NIDIc8DfeGKV0b5q38uJgZoDVa
XyDoyYCW8n+d1ORSXafmISma6UFSZhmMLAiOloUbfNjXFdbOsk3CVA5clfQTWjUkHcQjbStp+NBq
YMBOopTEMaz67Jsad+KUp5b6XOh+sRsL078rHGHs0AMaX9S8LMEXmjprlyThTwBB0mPAYb/rccP6
LvJWvY8Cvf/qx2Wwi205/NmNjfJSdM6wiflnz1EwQi6lRL8FQEUiJyIZF0s1rsUhMzFyL7LCxPFY
w6Kxm+pDLumAXvICMZfQ1O/GoM5/TWZMQy/ru/2MdULe0A77fxRKJLugKJVHu9VQtC0QqJaHFpJE
EYQYJydRceNXVfk0dkp9moDhCjdj8TZ+nJMVdxhl36PUo9+VYaQ8WOPk524rtPzGUBrnqROWtu8m
S6henibpEwqtze8qGaPbtoBSGs1qh13a5p9k36kwFDCro1an+lOv+qDzWt+QHnWp+FH7tb4PrCDY
BGOceo3k/Jo7Ep/Rwx93DlaedwHCyT9EKCI3CxPJnauFbmn47SekC7LP1LqngL+uDu/hsJUHzOKi
XS+ZtldlRrFVO1Hsc5HaWyoWwOuGVtxgVYrtQjhJd2Rm2W1k9OFrqpGy4WFfhhgzGOZ3HZzctJPV
rv6F+XT4uS0biDvUh6ObIe7LAwok0WFKLf9Jyobu2XCEtu2MkaeRJvoNCtry78GIJH2jVlObuEgy
l/sC0/d9ERrZLa387GnQqWI5cd49DFqr7BOrr351iWBtKAKnblubX+g6lNso64tN6FfBHmR2MyOO
KHVQvL7DkaJ89PnDL6jbDN7YRO3ex77mhvqZ7akgHY+IVTkbAGTOdpwcLLJRovOKqKzgsmgNRVD0
cGRTghavWm26MWy/PgZJMd2DlvV1F8gbUkmw7/DDTQpselNLBrgWyl85AjWW0mzWFtGgTa/jkou0
pexRWzc9jibINJ4ToPtlKw03jRJWGOWqeDA4Q+l4YTwkuyHto7seWNk2rWvxMAQ6kI1QbQJUlOOM
mltoPIXYQD+ntjwrEuENcJv3NroiVhRHWyS/6lu5gh3XycX8oOOQBrzhv0R+3Tw4UtYeIoDI2aYP
Ic64whjEV60ue69OU+Gand7tQR6Vd75WmY/xhGpYNuXdsVGzaCNpqXKsFF3sGqrDBxS5SKfLAK/g
EodTEqpIGu8MdYg3Zg9IoewGiapcPR5tJei8VFKt71M3iNcUZehPNV03z7CTci+Vvb4r+1a5LaJR
fo3V2kwPml45wV5mlffMJtjaxlB5eNhVrpVnXxot9LfYKYutOQZ8MeRin9lS4ybIIoHnWh9/S+x4
uJlm1dDOQYAHwZ+nIGl7ICFTue2iKQMRW3HwHIqVPRUZM/bwHRofAj8e7xWqJXdDXPI5xspoXVut
2JRYS6Gl3035rTohICj7nW25EXbM20pLpkPW5/I+0HH8NUerQoxaFerjrIEUuui3K4/EFH8rgXo/
tcPUbqQmtR/LUE48xezzp7gdpVezpWqj0kD+MTVU5+w41HII9/34xeiwahf5qP1SaXB/8pu4fbY6
BZBjFwfKnoaHejILFXveaBKfuqICmWZgjHrsoJq7lZSJPUXVaIui5PBTjnz/DlOCL3EYTTtnik3P
iHL5zjeKfpMVknIzBnOFyq7tzgODPGxaze4OUefY7mgoyo6YZGHXyj/D5FB2daxInjUNZ3WsUKp9
QgfuBiXJYG8YRs5dlvdfxjD3ZzPN7C7ULAl0pz3sRBCVX41hpjP75JM6280LVTP+mraZsW1aUT3K
SeJ/avLKytzEylIwllN61CZVechFZ77WZW3v1NbpT60p/GNS2sZmyJ30wSw64Urg2shO7UjQr4ZL
AVxP+qa2AhyfaJvv3RC1r6OIlJ1lStptqKTSLssED7ec29BLqsbaqlOmHLk2pt/CxOxLdfrEpcE+
vnZSix8iQiFHhQ+yHVOr/2Z1vvnVAAT5WzdqC6XO3qg/BU1beJFo6p3dDL0XxH7wyRliOORZHb40
SCpsQ4SwdhLlnW1Xph3GiaH9monUjwhPSbWlNuq70djGW78e2oep1kPszfX6GT/r7iviyP4WE5v+
qzX65l6aNes63a4fBgd/JDnxNQ8eZ7yTciyZb8HexsIr8jx8biSFI23QEA4m23zWqVlvtdm/tw8w
tgHgru6TRkOhIOz8Q6xS1eNPdAdJjOm9rznB0Yd0DZ2AO2IE8dupB1Fa3QY+TrUFjhVsJIRWNnVj
ZhsBEvlQqWF3o8WBlnhtpRdeFpvGQeMAeP6k9fu81SLMpWS8kYXVe2mspp5wYsyxE8xhQHC02YbH
E9bTgSR2VqlYW70amm1UA7Swyoy/IbPEppJD3cvqWnkKg86+yXIfujT8iqPWdsmmgy2BWS8WyXLQ
yns/yfK7pjYNqBG+jr28KRcuAbX1Uq3OItdEr24rxi68d0Rp/lsMpX3nBHFzCmNT+2aTnKiuVtbR
UY5s6dOUVeyO2U2Bi6GSwucKvaIfbVjpG60gfrS9FB8He9S8SCr8jW8n8hEAUgD/tiOaQnD/5nP9
vnYxv8V02vKu4cbcCPjbXomB+kZDM3k72dg5owM7fumcVvqtBEq9R9nO/CwHaO430ViRBgS+q/kK
tj+g77AA7+KNVE3Znz9w4WCi0gHJAzeVJYNHzrRA9H2tH9LJINz5mM87+hfhX1PzW0n8yfhpNs3q
vudKOYrhB7bcd/pBLZCuLrqt1db7YsquJP4rbydAzNwotPCAuSy79wFbL441hhkV7VuSce80BRiX
fMCs3f5t1eqV5Vt5aDhQMJFSB6BKc2DRl7AHaaryMWK8JkjuWj831G1Y49frOlNN1lVTd4w3yZBP
X0CiKNkGIerkypxX6km0jXjQz8LQAKbmf/+uvtzG6IJafsnRzf3ga1d3Etba9TXZwZVHIqYUsxsH
wDMAq4tRwiQNicm2emhBGbshpbgHE9TZwcgH42GGqf7Fys7NbLimBjYES5Dx3PvqxilTqZKJ6L5D
2LwhI8uh9e80hMZHj6675buqFMqNq8GCMW5LaZCvTXt+KX58bwGVQn4YqC4YInD5HxfXCnWEw0gt
D5mT7KRR/VY45ieMOu4yMhAzr47mSNH48uv1/Kx8HHNR9NRJ5zGqlbE5njIt8hI/CPSNPchkZ44i
tOF4ebjzL8v2RXkbjrQB9WopkpHFQ92gpucfHJ+yZz/om66stgUprFsH0ZVi+PncGOwN0Uemfg72
TRUxlo4TS4ehdn7ow8BjAHf5m6JxmiuSiivtXqDwIM+geii6dUY0LyItL1SkSg9+FSWUpxMihheK
SYhtGSX+lzFPTHMDzkh9lCNpyLagwkYy8Ir+N8ogVZlu7biIrjkwLLknTJ/fhWDErKjJkEtnvbo0
oqIIdOcwqsNoua1t+dIGl8iIh5zdSs91Umc0NLWOfjhRK73NwFuUMPETWdmJZtBSVw+LIGUuY/2H
NIL/fhxUR4N269xHWuz3Uvf91poVLwtCwf04ZuaJhHv0knH6Y+MwjjekajTEgfcDm5v35bu4pSVB
LFcNGtH8qRsjkxqPGiL4I/Op94Nr/Jbzi2GOWWwC8gzajPIiUPPOHVqATg7+SBn8KF1+ksZ6j5gq
2lRdtFfr6PmPTxVYYUhpyBzO2M5lvKT66isFgsBj3x77rv5K4dVrpX50fXrzl8dandwbwRANfc7x
fOjerWQAXES1cpRy/SZT3SxQzQN51EiGEYgHtWvCzdCP13RuziMjpFjEeVlUcGwr5d0JQEQwOIjT
TOVDHwzUBmwx+74Mxi4HMej68fw0rs2Xy7NdCSHofcIW0AjJMI8XnzIxSqup7cI5dEI1PEWSC2/S
ssHVnKut2/PrnTm+G2pxGrQwtZUeRZfDIEsvWjF8tY3iLlWzF7n2X+y41d1KRPSIIvNKTF6fIzsW
UhbE+KW6nzUgbjoYqXPgnYUdE6B0NxzFi5J0ufsXq4lQjj3bFcrkTR/3jj8goVNojXPIKN+5vDlU
N5gwnteueQasrSWpGdkSSqYULhefje3PRTYQjvUg++bn0b0jgd23jTspSH8rZb3LSuM+gZNxeX5r
ZwPABvjV2fHhDM+JKCa28BjIH9q4Sly9Q+W8M5/pgWGj1z+kInm4PN7asaBhSVNZBwyMQvPH9cxx
J4hyXfYPfdmC5NG6gwiBNAZVdVdZ7VHNlDsr1V8vD7q2XRBphpUw4w3PUBSqmQkncEBlRkidUGmS
sDX1aorADxgxa1eaSHPk+pgSzYuJVvGsxgkcYPEhJ6xoNYKofzAjjD0RZsQqrUmS3eUprWQlYLU4
e7M4FU+GZRKkj+YgMF44GPjObpDslu94lTgbX69GqimSeiVdWF1CDCwBxQGSOMNQOmjforZf+bgv
2H1OOXQy820aNv6/YOWM6cqpeyNyLhdRN+B6omMA9mSZdNUidXI7x7ynKyjB47EStj/kvmwaatdT
9RqHgWO4/AlYtqAGwu+1MRm1GwZp8i1AS/6PwQPk9QgOwUR7c/RZLLbgMwu0BLBroM68zZBy2ahB
X97EcZ5eSW7XzgftC6DdoCGIrfO/f3dXFYMtxAQe59CZ9ihcQ0vLzwM2I/ZJ86W23zbq7IFVDJb6
K0e+Ntn++bYCsTY3ujBPOuuftGFojrwlkNcOxtzTCw3mskEBzkrLTaWMVy7mtU0M2pCmOAEWgO6i
laehG1MLxMMAO7Z4iGXDbVzqn9vO+C515ZUH09qxpDfOjchxmYGdHxfWL4dEi8fEP4xFUBzywg5u
pTqorny+tWPCMxAQJQPN9qAfRyl8JShMk1TDyCd0d4oZemejDmnVyjV/qbXFez/U/FPe7ZQQDye7
09ERT+P089gaL2FFyb6vnIdR+UPRmzntpaNKDYS0nFOwVGes27xt5V6m5wqU+rGB6L8vlaB1u6Tg
GXR5C67dSPQKkbPlIY1qwmJewchTuiCpOiixuoVVtlXG6MlIqXsLeiO9UVxDvK8dOZDa1GlBIFlA
7D8uJCnqJCH2TiNejNqNmVnmZ0xu1Puha+0fRqUpT0U+OC+O01FyujzXtW8IXW++KAANmcu0expD
Q/WNYHammJxdlcTqgaJf4lVOBtczkrQrx3tte1KGoZxFMJtRSh+nmkn8lHHunWdKX5y6vDBfqqKr
drYYr2Ep1vIZSJ2goLgNwQnOU3+/PWn8dxCxrUPcNV11rEQ3jrvAyuqftj+JkHcd5L1N44TxL8rc
sD5TYFtXlndlutiWImCgA6RGDWuxlSQfBpCdVuBhxu5TOEq3xmDqXgeg7spAK98R8jXQ11kFhxLT
4s7v0xE531CzQfeUL7nff7Lqcgdz6CYPi6+Xt8zanIAVI01K6o185mJOWUPTMxW8QHlMkIuCB3Lj
OqeFFYXXzPRWDgYfgdlwNvifJb+pRYAhmu+qQxrpUueqRVM8C1zbOfdakf6IAWmlnhU1NBGR4giv
5FFrawq4EQ3J2fLpDAemqFPitDJnow6T/K7sy2hTDmbgxVCl3azkuXh5YddmyzYl5ICoRD1ssWFz
A6n9bBjwZRDpLzUZXgvB7Sd8eZ/a0c7pu6+qU17JqtbmiNYWQE557swuPyaaU0OCYol9QCf52akn
1TN7LFkssfNxGb0ywbWdw6WEGSTLifXP4gbEEbvNmpRNmllacmN3o+1mhl/t6dSoh8truToU6Sn7
BjDVWTW0rqzKGFJe91bmRE8aQjTUZLrhZAX2NYWdtVQRrXXUj2YWLvfGIokQWjKMTc8+icIhR9Qh
ce1A/2XXCKgiI6Tp3BmOsuuCXGwmRNqOmST5u8vTXfuMc7mOtJ8SCtzRj7EuyEunqEtFonpSVJug
ViXP6mLtJlWm8jRmenDlS74xlhbpMUUyiuokiHzOZR2/0OjLllkjHVKBYdm2r9XR384ePq8+qiH0
EZXKTHYpspw/xdSgqpzjy66+pHrIvaL6Y7HLlTFziZhQsnM/8Wp1eLTHoKDhNEVBs1FFpSRu1Tnm
sNfy0LcpHzj+HsgHxFRf68tt7YzTr26iAUd5QZ30ra00RuEZaNNoO1VL7G/8nWW4Qw21uNGdkh94
edFX8gRSEkRWZ61XSqXzeX53wSQdEEAwlbyA1DTy2rT+Rxmt20DX7rUmu0n08vMfjceLfBZJ5rVF
wRtHlWWaICHEK9Qyso/YZ45PKujUzm3R4HuYgjKbXKfL/UfH8MErXB53sbn+b1wI/XPzgs+9mGcK
DgnHPdU6anGbFG4QSGnjxSpmRq6qRMljKTCzujzkIlf+b0hqjuwtnHBR4fi4tL2fh0YNveUY2L3y
EBdWd6dGtnplF6+OQrR9k47Ec0L9OEpTRJbIZc060ieZ7oUwnMfaKcWVUtHq8qEtgz4YCcWZpGEF
oqR3stY6OoDGXLXTdYg4YQGgKrwfq7i98sw4Hw7+KO1TEL6zwdTyAdBXmWVMCrj8vPWHG4mCzydD
mb7nphMduiwPrszufA3n4bArQuhvltBZrGFdYmqRZL19dFA5vlMSobsaQgu7y/thcTWyH/id1E7R
B6LjdMadSKQujMeArS+VFE5aPdDByMWDZ+pRRr/ZlHZTrFieWiXXHAXX5jdXUojvuBacafyNheEb
+ErYx4g83DXNQLmxJN46l+e3uK7e5oewDfcHizk/3j7uxFC1A6cSunWspkqTt7KU6tkGaf8qd60g
Nf8Qtf82HCkN8lX0lLkyFteFQSI1aE7kYIygtpscQt4X8LmD5eKbdk0CbuXTQRfWIKeT7UOCmPfr
uyhpC81q7KYyjpLRGekOyWowJM4YdJ+J5824EdbQV25aJa25o8LRXaOGrSwtDG4AX2TgdGGXEnR6
roXIrDj6EYV5+Qd1uJ5mDsCSe5D94zVzUnVltmRSZOIUxN4ekB9nGyiVRLOy0Y9lkKfOPwGI9wo4
Ek6XW0N0SuFKkpwXX0pR9LRTQtGBYJSMHFQh/hUW+D8x7ibTH8RWT+Lohf4eudnE/tMPKOjaD5Ua
mE/TUPrVd8oZRnOf0qdvXGiRXeh1uhIQXCLYil4hCzM70jCcXguMt068dQ115xtho32/vHdXpqyp
BBzQCawyW/jjlCX+SuP/cXYey3EradO+IkTAmy1Me3qKRhuEKFIACqgqlAdw9X/2Wc1oFEfx/auZ
zQzVjUbVazKfBGs7PYaJ59/FJLFH46c2K33HvT3WWLYt406Kn8oDB/kvdxN6Rvzf/0clcv0tI7ch
x/mAoxVCid+qrwiGw9QhDPnYukw9mrZvh1LDw3GvPAdN1SaKodzoEu1RxPfLWW0gl4DLJLzabCOg
r0N8kf3U1vNEzaXH7hxcu8QD+DH9ctqXdU/0rEuobWMks7RbCQ9jXCY0uaKQ9LcWbo167BA9v6lI
vPApaMHEXIK3bJIGU6sh0nVq56whKmelxNDrzs3TXC7xbEpgrsdSDyGgs+nodqYVYdkGEz34Wwud
MGY519BuK1EwTbokbOtLVLN9E/Y9KxODXQ70xbrG/hvmwAEs+QKr6XpyQCBjZQlxIvqlGm4M1cwx
G8pcpFuZr4UA5Q95r1C1dnhGCCcaUohmW9gqyzAU99A22pqjmyw7TcVNh0eyQwWAdWiKj09WHt8v
8/JIxzQ66SVfa5d5xcWmdmls7y8NjC3ZiSag46XGepgkDNn92PZB3UO4+g0JCsjQKUBlVSAZPMBW
+2PFJmU3TFTWujXgUXujyI5etG314Dy/It7sN3MfvXSjKpqV99vBomMrO9gijmnBim/hFfuYTTqD
gT/5XCPZVRikfB+2KKpa1yWNR+DXRgxT8jH0fXEkachRVELhNec6RxUKh/E7fmfiJAtzy0A1/hX1
4PvBc5GpqsvjGbJktX1Y6B2+Rzw0lUkTgfBflR850jFO8AexUuGQK1MLfujms6lCpBV56HswEoZ5
9m9NG5D3yE2yiVhB977x7IF22QjdW0F2RRf3TyJUwQXYK3HOoVvpqpFxuceUu60STaPKtH7YwEB4
j7frCWpy/BiYCW3ps7B9muhkzxCZfG7L9GmK1dsvs/H3MjU5ivPhSuZASb7LscMpvWxWzbrq5dE4
+Rz3dj0h6QI9NaM+3h2RqXphW/LO+DzXhIrXFU68psvpD9LK9wJKrX2iOwisApY1/36W/OG2TcBN
AWERc/5rPMdvZwlu1jkO1+IIOWrPK2Lm7hu2MfpvvK/fSvfroQGQ4nUkg+0d6rLf6kukSMnOK6C0
h1FZrLs8XkFwDfxRvk4r6YqdTxJDa96T6G977j9cRxhmpFgIXmdT/zNUSIlzQGys+RFKx2QvGSTL
m5ILTm2SPfyfv0zIBPBZr812gP/87y8zkZHsh8nLjhp5CA2Z+/YR/Dz+f9vf/XP+/udf+e34xyQo
xKIVBVLfB+2O6RGFCyyhiIjP2PJBNt/UOZTLfzn3//A1Qk51xRNcTdHYNf/3Z2vBB7BajfnRRomp
wwEiYqri6Smfk79lMPzpT0GkAnoatqKwVP72p0RHwFpEYX+0ow9Em6QKrxAP09eipfzx3x/ZH+5S
gCh9bF+QKY1gh9+q6TReeVh0SXoUC1+Q4JvGdbL2fbV13cUMOJGAC68VzJx/WYr+oWmIMTsEwxpQ
Dcj/fivSxiyYF4cu6JgYoassh52jVB5AV8WMWZfFrPwvC60//EF8pSksVKgZwJW5HgT/URWKTgNf
uyAQgc9s5rUjrv+ViiTDpdPzRNYe4qf/4qP/w3PEn8QGEZII5J7+XmNbKqIEwwnvaLTdzkiSAwoK
LpCSYO3+l8byD4/x2qb44C6Ap/A/ayXZJ2TooUs7jkFCLrhAk1uDM71GkHZQe6Zg9Rp77gBYE6n/
/Qf0hw+JtyFKsWa6EnR+fy86YtslWoP8uG1G38Up/Tkt3XQHlUL29v/xlzCL+KdhuUog/vsJLsxS
FhZ47yeZ8RNwe+1jIhZETCb93172P/xYrjNglJgoMsP/4ZlaHRSt74rsGGxrh2hXZYip+lyqDxcW
LdAAPjzbfzlg/nATISAAL/aVCvm/njvm237lGBYezZb3u7DP8/cinclf0Jp/elwZpnYQh4I/9D/8
tTVDztiixvbYWd6RcsJiC2TN1vGnbOshVf/3R/anz4SBCtSasKjh1/FbqWyUzbcePvsjFPUe4GSD
PQFztR7+/a/86Wn951/57dXWAIxY5GviQmgTeElD0k285LBCG1BSRPCibTD8LYT0D98joj+gXQE9
pgCh9Lfzqx1ihG53EmVjOm5vksHXUtoWEvPCkuXHv38+wDf+UD6AkAwQFpasf4BcDv6QYo6J4zLV
LK4SVSBalUTOQW7UqTSroA1d1F6t/NZnQ3A2TICFxlzYVmCKLZWOJjCE4Lfa+cH82cr0cc6SfdAP
bekyM1RuQIiSm8e+Wkj3RtPuhICIx3HWSy3HgCLCym0PUN/f8ISyO+tHrJGO/Gptz2owLn+EdPxM
RkoPLrFfgRpFCzsFZQSy+cheVom2F4Q4spOY1IKLCV27qpbB8rQs8I8JqhSmH421cVtUsIwMu4xb
+S1e++57Nq48r1pN7H6a5wkxB6bYdwjmkzVmsGwfQcRQLx0mdVLk4X0YyegsQgGgoCleVjmF4CUN
QaU4Nm9FZmDVW2PeDMv6mPvQ0HojncdSJg5mEhgT9XcJ5PvBl71/dGzWrwFWT/AfjryIaz0wc2uV
2U6t7/m7dUxsJa5WCt2F8m6gXVJLvcq9PwyilDnL34w/59/wqlN0ZAZJYGPSPinDLcw9ZNi3ev0R
BvqLY9yyF71t8nR6Iysb9gqZb/eeTNmP0I2jKv8RYsTj1WiocNa1Okx/TBGNYJqCh7KS8ISceqvG
/TgysieLo/cU7U2Jutdf9pYbvSucW49bl5AfJNDb3oDY1cwEbjWQVoqjXuMVYnEDot96hvwVqRZ4
d6t0gqFphUMPMmNfDk3Uu6VBDTQ0U2AnVyJTjRb1mg/dOYN/4kY7Tt+jLhQHs4TdYZUK9DjZwXwa
oAvAg3xXjCHNXFBXXOK5V09QxtOjn8Of5LdZ/D0HpaQG6wUT+xwLPjdR7wZtUVJqdDnN7BdtQxXn
b60c5kPK+fLS6XY6LvBS7AYu0nu7CAymNxWsd6RVQcVc5r9knqceGbfZ0yLWB681fL8kk6hzBYY+
5vY+1iXsdQ2VvkS9553zcetuNWqlSiY9rbzR9iXJNav8NTPwewwp8DdJ/KnSyCIUewzZxzTyeB/D
OTrDv0ZtguhCvBuNyCPiGsnQPW96GptlpCPBR93ar7aHYyyKWv4Mij80Pc6DgOmqyf5ENz3e43/H
zmLL4bZF1gYE7ZO17sXzu8yWI5YDp5yHsgrUktZ+ZmxNxtDGDVqA7GnrZ8xF23g8DgAMYxYB2XDN
6AZwWbSm3weMT2426a+3cWivTj9l7hbFNY6vbPyO7uvBm7PstASuOCfbQh5w47W/Up9lP5iQg0N+
HNgRAxqdXRf77BeOx/hp3oZ1R21va5Xa96V1+SXR3NzIaASNCla8KkAa6/MGE1AdE4ZOB4YbGIJh
ooTV9C4MjS0XxeQtw3V8MT2D46bFMnliGz+GOkvrQPUMIb88/+C2G0WVdsvyTNDUonWUww2W7bpO
YFF/D1w7HryBIj8gsmKXkhwDEryOt/CJ3SN4Mfkx9o7e2ET7ZSJ9TB28BVG+BaqYJkMRUy0sBjez
7WFAMl6if3o57nq0V+1xDsW0y4RmR6x5pi/EDlNexmtG39lGcTb4cP1ZhWC4aoODJilj37YontsU
qaLwzVX4bFkt1lFH5UbMR8dXsk8Fi0oEGqT7scOTKjdAtEAzoShugD97oS7sH1a1qX3uzbpaFpLs
4T0cLgtVEuD67jrk8dbx1MK7BwxvONUqitbHoJ9w/KogXx5m2OCQBD14t103wdqVxQoKlpAvcN9F
obeaZliD7quLVJdgNpi2IPBPw7iVLS9wKEHec+J2IngixXVtNhH55KQ/7UMT+PgcGokSxOfialAa
kBp6tfbCL5nIA1T46hla78ivOzPjl4qUy/y8BhM+oG96nP3hL0Cag0/0W3jFAky1ZJlRknzFk8fv
YK4bT9Q3tlq5YCfZQ6sdkGR6tUgz+XSYg53aLrbVqGYMQyKhlY+wCIexZLxs/YcD/P4GvZyeSixy
4l9TYlzlb2FxYIsvHjn+MTXteXizjjLs92w0JN2JgWxNgiPhenU5F1Y419ieeSv75qW0u5vwBgN7
ZePiHC6F+4kFMzJ9VY/Q60QPjdzW7A5OMZ5cQyrCXdq1W1qtc9jWAZS6N90kh9pB/jIiyCHNVYlL
C3vGLLMHYxz09OjJMX+SIvkhbUt+LjZL0S6EyIh19q3wKb+ZqTe9jMkAm0SYmRePJEgaDsQgbglL
3BsrfHayLfzjxSC/S5suexWlWw3puQaXMbU1Im68nc8xB9YxPa7R+lnEgymHITVlz3r4fRP5AL+r
qYMcF3TQAhnAZe8dZlBIkbTo4IWW+VYuy3yLenbvTCYwGCq+MWq+0279NBGu2dYbjlABIMLP8eKH
7+bbxfPSillYfRPrH00xvofc/0VDn+7HFWK/JOVrtcAs3mwk+r6sgMiWvLX8TIVpb+YBT5qHIb+N
fU/25TJvOq59fTX50fUw2+SngnqiYm003aCR7ytqNTjCZDaHPhLBKe+Xj5RsbyImzYR52cMKL+LV
i/++htRh+1v4ex6uHDnGOPPHFi7bRtHenmWXBCXnGFQFAklPKy6Sn/4C3NsybcEunmZCSrdA8AaD
eMPEKHepJhEmiak8jAHra6vgXYRwzgN0B6tSOP1sE4XZr6hDnZBYeuo87lfS2AUHGATrGequukWe
GyLtH3TaqjLE7HeOVfqMu2Y9FLodG7jnjsXEVQcPIdlzHZ1olPVFSbrwi6LieM7X2F0U68cqxTb+
QuCgZBgq82PgTyAjoDzs8qSvV57OVQ/ndm0WhNa36/qYeJG7jD3HW27nUgn1PfPhqvR9VJ5dH0oY
Mua52pJN1qmD4B1opI8IDtBqTbq5KpSPQXxkbkW8sBINzLPLzRPeZb73zHTjAkn2c8F4lXqhfEqp
Xg99mm8TPrHf12hh+zeTyMcMo/NKuRBYgtjgqwdirMS6ZbzIzu9qoJU7XIN5ewxdK+uRqVeJ4IQB
1u5DgkxCZMT402PrTfLey0z2iFxAlE1KdBgYK7tbo4W+Sd3/mGR6lZ+1Grv9NKzQEoYlfuW4TgRK
Ks0hm2CeaOD6fMD8HBtvuVXhIsVrh7n7znbdz1UVfmlQ8oH7537MJkzKMeeyVFuIoN82ifeYK9Jj
1rl3DzSJnXAgysEjbqsN5rlqoQFrOHITj3gryZEzj1c+woVqBH6qysHKUI89u3Ajb+k2YIqLuOTd
0OnzKCeOqjITl3EKPQyUlataGvBLmiLnYxAhkFWBE/eYx827fgmXnQj5WsLHXby1s8rPsYiiXdEy
1XRLt1UqYQJxbaFiJbYFF6n69hwI7d0gwzAt08LkB6xjhsZf4nuMwRGMgKdRdREI3lgtmF9hst0W
zAZ3WH/cJy5anwvIIsrA8KAJWgMMZV7cebM3lljJNAwX5xt6QoF9PmywqPDS3WZWfZ6WXIHZwMen
dcim2kSRV2JOFtRxW7jSR5YsZkPeR5Q6xEl1b4H09r0EcqIX6psdnbebFgJFEQl2o1qDoFxyPj4z
jQNkwnbrZUxRjnTM+hc39l3pAbBamh7EapnEuEdBmDsjqTIEbjNOESYLgkAm/RBpckt8igdtsfba
4PJA1mWZzRNACyRemw6r+JqE7XCwSiZ3K1Ws8Xy9/RJz4fBddLgBUNFlXf+VUxfVRXitGjs57Ywm
aMvG9kFianWhEjwkL5DxDsfq8gTGQV71QPjXPN5ORLafoBh1aIWEPfcYN186LxSvKQb+ZZduy92W
onrIvQjoA4irxu3Ita8aOg0/kPeb38w6fWglQutaS3yAb/Cb93QPxIAed6GP1EF41q9VJv3AgT6c
s6J77Vny4q35C4Iu8900uC/Es7KDjjJZLX07VXOm78J00rtxU0PpcItXYsIDyxgL4TuQI8z97VSm
C857QrLzIJg5x9iZhRLulcmbbcPbfK1mnT3GA+uwLyIfYKyIM0KNsabMRvY0c10crafd85Aq8GxA
cykRAjGf/aIDNMKOyWEbLX/r57nR2P7gp5XdJHJUz2miLguPWhQz65Mn6dwgI4HKcpx79+R0OB4h
Btd1sdDzNMpbkqRfce99m+P1kUOSgVN7rCG3QU+MuD/2K5oiUxMmlgMfh8eUhvsJ3AwIgcbsVrQu
gN3ffMc6FGVNOAkcfNNYw+9rKj7RuYoLuUD/qR+gNIfIiAFdESMppxOpX3lwT4gylu6R2OCC/r3b
FRCnVihL5yrb8vxkwIfEDXI1jWT2G5XQ/WOVeJeO4ZvwvFMasvuUzLu0kH4TdGSoltBD+GJhp4Zn
y1eXq6mOFnbtpx42TAB2CZvi21jjTO1ztAk8BPBiyH5N+Zy+T30cwf7e3Y+YOVQUKJhzZlsPWGy4
gaIU3Wu8rXrE7jcK8JXCkMRbepsBioLRCx1zcTUpIAPM4SjhbfHNy/O3ROYEIbQ4KvOpOwDY920L
tavQcd5lPnkNvJmg1ZVdDQ4KPA1+sD459KWHzU3u1Hd628nNZTu+2uiOeXgLkKCuzpsBY1AlJPyY
B64O82rTKk+lD1NEzr+Nq8ku09CfcpfET1aAMbBijV15hvLdDLHPOY74943GCNEZBdJyo+nMe5Wi
12wRQmDxHU/+z5lRugMc4Qk+/qjZNuQvi1wn+GXwA8mEVbt1TbN7b43VIQjn/SzbWy7Fr2id7lji
p9CsJi8s6/jXFkQS023MP5IZzKayD0CxCKZQ1oXLK4nLuNSmvzcyjF8XNPsIldzS6XyFO9UytvNO
Ma+WMs7qECwSGggH+R9gQwD8fBhpu2ZG8VqDDztWHvy05QwzZTlCtV9hKO5qvPYGUkH83sIYtQz6
wadc0O4M/NAC+Uf+PNjoO2X59dbSP7MueUxJfIPMwb3hdNTlCEyH7o0+ze28i+at2wsayQfPpeM3
tLE/1i7HJridstLm4jkjOHyLaGL72QykBAxo2RetmXawY+GoSSP0TWpAVYwVzt6fF3tjOqymcT6T
UurhtKQ4PbyOX7CMmP75LxA1vwwooT1wTIclu8nd9I5t09PKA1N1g4nLRUyPegnSZktMcJcL2ULy
maLUlkVEwftJnazoQjYcvokKb5IBsJeZ9BT70Xl46Vnn7+CY9G+XLD7zbUkf3ZhU1Pm4XaJE4iVU
+G8Y0D5veeZ2NEb7tLVJskv7dWpIntMaS6kXg5TDfRdmyCCd/VNAE/IGQOp+MvYEO9b9jNL00fnt
Q4cDFe+Qd9djmN32abRfIuSWbJTBDufGvS+jh0LJtcZo/3VNVr/RUXqKIXhoO3IJrXnP+fZA3ZQc
+46B9MJnv46n7cHCXFaFvvuM8lHUazc9dKRLLvi+EkA3NlHjWosrLKOXyp9XUY9ApXxbE1QISwjd
j4EuFxnqaIAKNkUlACzrpRACSBixJpjjSuQD0D5/DKABADoIEZb5MgZT5ZYVQ4uuBaPOe2QkDPDB
xreV+G4nGJpsjFCRL6KLp8xmeVmQfnnG/G6o2MC/AdijyhkCcnBiKG8mgE76kgOdVcc9MaQU2/iL
x8TbgYJzW/CZw6knv+DaA3YgX352WNvdgEylm64YrnbtIUYODzY7ODToIeuGDza1/dFhMbTnwvGm
temdgBJpJ/R8H3KiSqpogpE4Nt9zqCZkB6GvKFh4j/RCdiHKRxwX4l/KQqCmZTDcVmRNX4kmQQkx
qiiXNgGuGDUp8uuOOZmO0K0VODF7UxY6OhOdjqUvyQV5CxLcprxoMGfJ605dwVIFb6utyL+AZnrv
IYDHWtw2YkpR2QQRAkInflIYego/x/mYQvi5Rf0FZmxM7314apdwu/OEZ0AT65/ksB1zQ/wqCcbP
uVDoSnqP6XII86nuEIBYZ52K9mxIupInSHNUAeabkxLfkta9gwH5OuHRgAMJfBjtif+YdJvDuiOO
YWkNOGYlVD8WYFVtoBnVKPNh4fCCj5x04ycg5EXtBgswlBJTM4j8fQqRmIbf4pOB3aEaA4dcPae/
ANRpwVEj3S12LD9DDAcwLxt4ORosVdfsni6ADCEm9TVg00cwIc8U0cb4u3hUdTp3QbP2Ph7BhmsH
LQC4UgW4XcI2gEYsX0kwfHlt8ITW+3ojxSCrtVvwGXn4/aduEyfezc/mCnGXMktRNJOpJOBgnTbw
vCt8HdMuCCdUB7P6Aornfe04OaSxwr+IxN59sNpPnjPEDnXbnUUlAt0FDe5QIimMOckngGNX5XC2
3QI4/2NbjbjNdPAaoHgRSNSseAL1DfaQromkW4DKit6mcYWdkes6toHa5Yv2ymVzX3QpDpIDiNOr
GQsNCLvOyybQFAfDYVIDwqrT2NkLuHwP6LT7otqyscvKYFm6ewydtqYlJKm7dvk52VjVKJ67mmb4
Gi0iGvrWjDdRoW9nQj9WNCUoGb0DyGrA+qDm+Eyz9TVX8b0f8hvhrbCrpc+q4PiVofMo1dTmt5go
QPblUfqSUJpcSIQDgAbB3Ujb4BxI8wQm3fQwsSLDrL/39pnIB7x/aNITrCrLDqS/ZkYqGJp074ER
tFCjKz4midFyhZn1UtEpeVp9+OOJ9t/6cUGfnXtBKcL5AWxZDMP7aCgzfKE1vsqDgdD/yDC5wvyE
7AaB64SHNH7gwtIqSyVGsNmy90BlaRQiF4HpHBXAeNewaK6zist4agKAhSqtIQ8spiU4zgjcO2yL
fxsFFkuIIHxbk+wnto/3LQIRaiHnHHPJyb9PPGFApJqDchTQQqWDFV+wcAOALy05AEYqLxaDgyqW
QfzoGcTRRzwHNQx+T9SHY/SRgCqyxyzbbyjfPiDPWK6Dk7UtDQKpKp953R0+UQQ//URutyDs4FvW
09GRkAO6N6KpWNMOc+xxzBu8JcuMSdic7zT2Bd/1EH/lgMGMw5A/rtqyU04B5UJIF6VPCcajHybL
P2dIfGveueCkCpGhyOkAyIgVqOvp/J2hODQB0BKe0T1i6uYX3FPmzQGiVrONBXVHwsfx+mdllnP0
UGuHM+R69LfJfeD6H/kIWDvOET+5xK0TjUJBjhEVASytAsUswTiyTYA5gm8Az1HUhTcrBOE5grke
cll3EOQt74yuG3SLng1Kv9cjdg4YIgoC1Jahg3hFUM7NOPxDAdMHiv1t0wMSU0osB8ttCvUeOqBf
uqBP6Hrx01f+CUXhUCIpcaqGEII6KDtwWrXzwUXhVx+NyK0V+ePgL4ctau0BP9rlKKIJ7g7f/lJx
jpVQkizfZWJxWUTJDR1XCJXo5mE8TNgtdLRyt+ELrtsM4i14dEO0fTYFyGPDk9TLW2TYtgN0LgTf
im8VbiNI7VtXVHncvxBEGeA3u0W2xLzzLVR82xF77bSwxgl3XGLsWBrYg2o5aHP2Ol+WqWLfFbMO
4w8/euzwZC5Xn9EDB5EHI2aH1duCufg6ugtDwu3RBX74Osp8QMVQAKo5gD57wA7FrwIPRm7ue2UY
sRyXO8eQGs1vdXUmVNFM87c0w+wnjVFaQA8aVcUIAk8ORP8N1kdFKdw4/UwSDSAWPH470YN+uklI
34jUEtU/nSA8BEkl2ewPMfRLE874GXl+nDYmw/CWAvuJcfvjEq93GD4AlycSvnO24x+dZlD4tIF6
GBL6GuXkHbRAfnSRkRUe2sNctG8dwe4cM3whm3HCXK7w9Lob+4FhTajYKd6wRhlyLkpxNY9bHyO/
olCfEy6mPU0JutwhwdcBe8VPBMReNYUOgjblHiCU/hppb5oAhu37dM1dtaFy2XmUnSVis34NyJrA
BTChvU9o8DPlQ1CLzMy7QPtYHhDxw8bjiolKykr0e/ORX5V3q9+qnZjZWK9jig1WVJjvzqBqkNYM
DaUcmGmaxxjjs/O6ki/lJx9zTpeqT5FYTByaAl489yzbjuOGyRBi6vo9aME4MvvINkOaA6jj/XLE
/wQ7TjxPC3Y4JkkwfIPDB8HGxXqQWuNKjyezL3I77ucwIhXNMl5xqoenfEQNgGo/2nUe+1YAQRhL
8otNfrYf9RY+WgHq6gLo4BH02evmQTxOCZSwQwvmrfUROL1i8H07bhK7YdioHliEBr6V/vMULpj+
QnOBxeaaHIK5A0pOs6QOYpz9mYBrOS5qSEGBB2sFGmqk2DXOx0Z29fFJNixIaTCIPSQAusHFOxwR
zny7FtdWYsI/ZczBUF397LvrN9msRmZNFuM16JibK64NJttTyh4067dmLVKwdNAY3kUB325Nh9Ki
56hGPA+vyxgPz4VXROjuRbJXGFidLLqV+1FhnBqaIjz7hrGtTBT99Ih6g/LK4QdfSAzQ2Z0a6M8W
s3cPKvt6islzl8yfPdiJ5ZoR7x2jjHWXcl/fpD1P73rdtTtMjT9ymt4OnrjNYxvvrQh0PcRB+6vv
W3qOehzQFM7EC9fAnloRq1vlQcPFQ/I8bOQBt62BcBeDth65aNGanOaR2V2bFx3mMgi52PikbwJK
/TObtu5AEi+vPTmBbZp2n7jWkT1rF6/ESP8wKt+WLfryEkDND3yZHDw88dThZ4a7D5PTbWnv4Vhu
Vmf9q5jr2ePQBEPwy2vtogyDTf7mBvbJXGArF40f/azf5tHdLJBSwLZmt1NIKPaN2D0RqG0wdSe0
DgudQ+q6NktOaZUK/xUUeaQi6uV99vgDsMZffOixctv0y5wsGmpoHIxxTCmGX5hwa4zolgG6at8O
5wVZFZiYIzQYhD4+l1e9JiQBWfDcwwcC7moryeswXgciJENu5+bg966C2XZlP0Leinn6zmxxsHMx
mdBJsZdALgXgIVDiRqO63aT+tvVdC30Z3O/YmowH6BnuZzo50FXj46hjA4yinmsv5fNL5wC7ZgLN
PQ6uoim24H4BwxF4eeCYZ52zXYc0jHoNMNOFJPvDcCBd14xluznmbeOns2n00Hf1lrQ/Zx9s0VS2
w84EAUQDNCxqyOqi46BnBzPiimH+gPdwJgBBMs7w75P8wRT+U0HtVs5BerBm9eqhF64CqBKeuo58
Blg0SMpf25XTHQF7s2rDVh2ge8brzqWDprx9aWFaPTHPrhfCin3gIf8n7RRvxJKAt0cxd0alxPGL
xZuKBcJQqIfAXFupuf/pQsl2RWrvcAif5t68IhfGYGSdqwtEuxyQakSCe0Kle5+osSYqaWsQuQD2
9ODO0xBxZwGqwhh50y+MkwfjI5AwAki1UZRklUUQ9Q4IaIEBcxRevHR92bLYPMwYr6GwxJjFIICl
6BmgrSQrU7gojj223RVONuRCKSdOhVmxMEdTGQ7iY5q5KX1EDVZ+hOk8dN6klmpdTuBlIpPGR7Gx
Yld1lyFLDyDohdU63fzGYFRe8f/H2Xksx61kXfeJEAFkwk7LGxatyEtpgpAoXQAJj4R/+m/hDv5o
FRli6B90R3e0AQsm8+Q5e69dVXW2Qo7vI6AwOZoG4pVUR5TlCcWnGHp1ngV7hrR+sZa5bFi0ZOle
x2sj4UBu5Mkz+LfoZ1zgZOS4FUGTCT8L3vtATYVkEV8QiSHgC68V0ZE9K6crJu+o5ExdXIeBtBkM
FkqugjIl2DEJjDH7RL/4kZwKt7rAFUww6LsQX9suSSms0faJaozeCjd0vE1phcX3ocAn9dcXwz7K
I7KX7EMoBFfarYTUIreddHi0U52dhK4pwqMkvkcKLj+5lFgkz7+bRRYTJUc99G/Iv60r0SLa66SZ
mypE1Uc1tYnMyTg3Mpua1TSHXkJDVTnWxmHMoNbQZv0QRimt7VXF1PxHCt6TLkkZ/JoNsEjpFKn7
MlBjt6bBUqfbOLXieJcvbmBy4Tr+l0jkPfvXJ/KzRQN8/Ru4VYtIeEkku878reO0neZMAuKFsiO3
Kgz0v66S7b9DrsxzyI73UvgVTdFKoohYRXrOaLPzRyEh8NOAnhJv2meC+vdvDDMOE5XmEscLf+BK
UJ8Gkc7QuoZHDAfM0cw82lSTO3MgpHp/+fMdeK++41o48sBVoOSFNv678jSJpJiauDaOpNP5dHwC
zDBSTZu8juKtGiWOB9rn2z9f9P0PXOA7mIwQLSOovw6FyTNoEj5JX8ekktmB8krv+taUmyhTxl9b
KtEoi8VLCQiDC17dS5oNOXUAK0mY9i0DcAGFxA70JwJX650aVPrY4QBJE1drI5680rW3nF0Tphjx
iTFZ/WD3rldgP2xSf1X1Y+Ley3b2xy9j5pqcv+PMTtdFJQNmudIs75vciL+qKbUurdEa5aUpI/cz
/sK7W778gVgUyZOBGvDuRYe+gmPONOOTi+6AiXuMtGWgsbhvEMF9+cvHy7UkLgnwfB6zT/tqEYqy
LBYd4hQgR+xaKwtcXrbx2NbVCt66mDZ/vtyyzvz2DS+X8xCPotAm2OM6ry4RGRMNPplTVlHS9k3m
71LDGL+QfZwBFx/tnWjz+ZsQVfnJy/VfEt/1peEd4uayyH3BKPX712M0fV56ZpydaiNS7Gkcb9wy
f41irQ/xVEQ35hj15zxFW6UN54c2GT3/+ce/29L48SQFQicySc7DBvP7X+D2GcdoIg9P2qbGEV1y
omIP9sKO9NGOjPGTRf+je422mrvNKQ6T45UNJrGGVhadSk+IZcav+UzHcEzrciVnq1/xkiEwDUx3
x9H5M67PRy+wAxcCY6JkE//PLPo/JoehbyhO41addGXMGzwcyOsMJXjUbr378z398FK4YYixpfmC
9fT3ezoYLF2i89SpCydacXBNlx9E+9HCzfTnS71bfnl8WJT+36WuPCqGbXWVGfuKfk38Q7YdTXe/
nrdZWs8bt2kh7fTVZ6GkH61VaK0D4gp8Xtlrf0ope7dOZ4NY7b7othVYhi0i+fhvlevLL7MXn4+E
s/CObKOCIWwzc1IEs/Qm9DyXzZKNNeCoFDenqedM8ski/NG9ZD9xnEWUb5pi+c//5w1pyYNA0Rfz
bhqq3DLdabbYUFGAZ8yQQGYMq3ky/9rSzs+E28GHtxRB71CriaOJ7XX4/jK3LQ9tXVQ3o/Np5vFH
XznIUxpQvPgYr6/WGaZ18BVrHpnVVtPFBtWzKoM5vk2cQG/D2v/M5/3h9fi8aZAQsszr+futdBAD
lIEuUFSkfXHWgYgvwk4eyevFEj0zg/nzV/DRqoK5B9lxEIAHunYTWan2W7dlw6D3nawY8wYkISCi
NecM7TYZKSvS/lA7IHv+5Pv76FtgMcM0wr2lRrhaPlNZktzTJ9mpjStMoOQKAsQH8d/o7Z9/4kcv
JycOIqQRpvvEhP1+R0PQyohX0+wU9XW5bsrqm9E3fPat1R5bZ/DWQyk+8cMsD+l6c8KqiHWdAh1r
xdUlSTVosilospN2jfQBt0i9FnGOwL1vs13Z9/NeRoZE6NYlO3JMPrn6R3c2gPdINQU06B2poww5
AkyRlZ6wLEQEdFdq22XpZ+XdB0s11TuuEgHtzaVc/v22ysgWuRNzI107ZKS/9BeDLBi+iYJ+9Z+f
4Ae3E2c+KZDMrbjitRssiQvLR4ehTlMy1Qd01jjNnUxstGnam2wmg4m39VwNPXnFjTF/cvX/QKNX
TxOHq/Ts5Qvx3r2pY1drwn4TLh8nsUV8/Tx8pe+O6izVI01qQVf3FCSRFR/iTE3TURi6/Jf5Y9Zp
YilGBilx19f9xsg9Ya2GyBhihBq5fsqQvr9UaFx+orCM5T4EYYXR2i8AZth5JQmqNrSXXhrUg97G
ccX0osgG/8H4Vn7NzXp6G1wtwlWFZNmAPVSVnxgqP1geOGPiqPTQb5jyusYJ7KZrqDOTk2I7+2rl
LmMem7cKtZTb4tMXak35FR/tEkH0nx/6BwshwByoNvgWA/EuCzlE5FWEdp+cyrjnlJJhk30ixY1s
NeGEUt4Hoh3tzZ+v+cGXI1jrIYksyy/q+9/f6azsnR6WdnJyOrdzd6Gh5vRGSJRb/x8/DjseRxb8
4SAxrhY/KKyBmYhZneiR0chux2ltiiY/aruikWWNf5kNjI+SCFX2k4XyBGTCuroenT7iLGWtTlk9
1l+aoR/IZSP8Bd2f/ffVBzU57s3lNi4lyO/3cBpnuzeijg2TqmAjM7vfoJSnHrcN2FbExH1yvY/W
IRZamI9AZ4DbXK1DZtS4aeA4yUmYs/3iD4n+2aqBFhe+a/0JlOijU8dSt9Hk4R/Iqa9+3IAa3DDN
JKV7l0Txxmhn7xgGXvc1CrzFNqdC94GgMhP/wNxPFWq7dPiBPkV84lb/6NRL22TxCC5Me0y6v99l
6GzQJVozPQEUMbu1KuEWs7UZ56gQ9VczKNqzVtbgbU1nSr7AcBkfmmxI0TPxud5ZA7wmhHPIYlUQ
e59kL3zw5XIoI2qbRXsxnV79bVVXJKOw5+iEMUesdCSsbcfMm8gskpKStok/+Wo/2OCxnXK0RivM
keG60dBWhpRysReaymegFnWibc7IkQq0b+QIvYR0i6JtxHfsfvLufXTlJYtR0oHgI76+coz0via9
LDqlIiHSwUW0FRzLpvSstd/GtNdhhbj7hjjZ8ZNN6YOFWbomxF+ff+Zru7rHNgBQr6286ISAtbip
S3v8guqt3ZBxPu2coB5w1FnMyaQYP7nbH3xvEhAox1DQhz6Nzt/fPDLKolEzHjgZval2URM4W19b
9q72EuOTS2GL5v/sauulbwtuCdkn55lraIERwxYpdBKdDDJKx60XmeM/DOmc9cINfmRihOI/GapD
2lbj1q3j5GYGVHiJJHZVTlct+5bKd0zn5E0CrHxL0+BfcgS6ekUW3YRu1EJ+GrdULHWt/fsosKeT
SxLXvvIb68CuFqxkzAs7a8/A1gF/fO0NoA2QxhfjqqlJlss8r5Jou0qmHa0qkLuAtTv0pPu1+D+k
PFisGW+6jOvXMu31RGAY3ho3roOjEUzzyRrj8ZVSjmmi27eHFB4xEBuLLSejP3Triwr/g/Z9fCyO
UwuwPp1rH82cRBuCroaJ6NZskvMabQ7GjyCwzgkXP9juFG86FyfnwUboA0BGdkhOp3wjMUEyXYdz
U1jwEbIkV1v6Xgyj/GHubjSy0EcxGk92MTkbl6/oLppmhC5sx/qFnhrdUORc84OJF2jVJ7JkfecJ
LYfLeWX3ndjSC/8HaXl6mj0PZUFVE9nFlsfOzX9pR9dgRE0fSHJ6F8+92dsRnnsa8oCYg2fXaN5A
bXXH2ajQfmI/2uV+WDEIm9V9bOaY21BRU3TVcgWj0VtPjQcFyCbUsPRSd50Oi79oXBQuearrXcmd
4J6r6GwUhIOu6zSrtmOz8LOSzpHbYR6Kz6K3/3svr97bRQKxAKVgjb1bGKo0JbEMF+DJGYz6CdWl
xay4YZ6LDi69jC6pefC87Kehy8Sj7LEcIyHBTTIXWb4volQuaZnNntkSlWUpohOWLRyl0uuzfWGJ
CcGUWe/EWCLGRUW2rWDNbYNhni4qUHJbtikJiGlrVIL+9YT62aTSPNpkCeJAbvxfY5vJXZESLimN
PDx0w1BFaCpK2ATVBIanV+V90EKp5+dJxtRquMlTR2ABr7zbEi/CJTVaBr1pbXgnnkn1AO8HW3dh
i5uyoImN5OsfUaAfZr4a96sY7R9izGrWJz9ySMpisntyna6XlPNxsw1RZK6bQggfyUdsrXtiAfZB
Odu3eDrSXW166d0wJsX3CVjFVkPpfvDsrL6b06Z/1oOJpjwLF3bYUDGx5u5jOrAFnmqNQtHSxXyP
Sj/caVN121mAbkI1YKn1n6vHD3YDGmTQKnAfAhK7Lupip0sCYYjk1NYZeoQ+quL9MLhIpwttPiU2
dojC8Ly/P0fT7FmCIOjrO++OtxaRek4bO/GJBHvcDgapioRBxtb4Wb/l/SmMYjUg4IhOAROb623d
R9GDf4kXstWVg6FH2F9kmEC4BzNvujMnMfKQd1Wlw/1gO8nPv7y5/DjaWUiFqCutdylLSxPBFX0Y
HL0hETeVVObJIR/xYLWi3iCpM+8mf+r/tkznovTSJOMFh8Pu9S6bFHIO7QEMSV7Gzb0mIeF+pvxb
50riBbLc8JPK6d0tXq7HmZ1zj83IxFz23v/po1lzZuBvi4IjIa1JukY9690PNZXmmvi8jPOmhTHU
10kyo2xCwT22hAB/8j599DfwgC2QKB5k3OturzN2OnCGjjrGTcnLTexh5ZHZvM291MI1UdW3NDFz
SBiy2AzUIZ/gbd59RJ5JKc8ZjIntf+2L329BnPhB4zPfOyojH58QLM9suejj97nj9l8k56MjAXGf
TZHelaxcFRH0f9F69DOu6wwrZmgdLGiWaGiSL33XjXcdrqcnmYrqTjYQ6/78Nr8ropbrURzDZoE4
ypTs919p+4WQVQk+C/bBU4GH49swM0UQIGCOf76SfV1BLVeiebmsD8B0rkvULK4aYh95hcl9lPsU
oRotfGHXxvbP13lfqnEhcryI3QE0wu+6+kkurqOpz8A+FH5H3wMpOUKzPG1Qm7fzQDSmTdQYEcSV
Xa+kRv6YdwaWSjNK1DdDtmzfhSeTZ+SQ1bzPiCeYTkntwZ1DF5litvdqhT2ryn79+e9e/qzfdmrP
XEL3fOwq3CLwnr8/iSRInL6Zcv/I6QnAQr0o7sbcRGlStp/sDx9eiv2BIzjjSvt6NWnLunIqXn3E
eZH9nJkdknOt+5shtP/584/6D1d79atYQizO4ER1vAf2m0U6iMrK/GPLiQmH42I37KZoaxkTWbwW
Oc/ssJJcXLM6NdhrDqXvVgexPCFSXj9Lr/zgh7Mn0qfngObxhixLzv8sa8QXynxkQHokiXU6T7Ux
H1DRO+uRUOVPVq8PX8OFss+kSizZF1fPs7Yzi7J2hKPpFJgQSntqfi1NtO+C8MibqCz7V/SA04SM
U89vADVx4WIby77UWWfkKyIz9IO0kzECEL2I0YowwfDSJUlwQtYzPE25+Rkt7YNP1GNWa1Ly0uYC
J/b77TEJIKkN5rnHRoYmfMwyfpyt4rOr/JfO9u6dcHwgZURrMkZbntL/PIWcB04coQNHr6mCWwz0
Il7pCc7yOVJEZK8GivEbt0GhNUXhtAGcX50Y4fInQUpov81Fmd6VExa1VcjP6cGbNJ9mlrzffAiW
hk5HCiY9K2Q0v/+Ns+mS1NzNLosIOcurNjU12pQc/V1opDGqy9h371rPT74mWg5YNTkdvX327XjL
lPHqTnnM0OklQfknzeTqr8j6isjPYpCoXvPqLLxZTk89+rNmi6BaNfglizZaZYOgJ2sE6XpgCrDk
dieATum9V8cZav8Pzpn5q+ep3LvRoyKDxTAWf8achs/lKCyqXqf1K57VSsKz8m4H2TTYFopyehFj
ijwS1129dTw0xt4wyZ9j4TYukZL+PO2zpihy9G/TwAGgSQdgR6BV5jW4GavYuZ0XArbJDB+/ZqPz
8OzaTT4cPGBxj5qTz5luOqYO5tXtyY7oBiGaB4PaQ511N8htcJlPEOFeSDceWDncZPySFkMarhsr
GZ5GNZDTLKfa+oFNrqH8osQvdnMAhOOUNm00rRuORjBmfVxLrwEntxdDiBiY8GRhXc+mCRNsFZnh
2eDwdEeLQ970be1E29Icg3JTw0ZZJPS27la1DsiaJxhFv435GGNzFZ2DrHrI32SnlwgNiEsvJjnI
Fw//xHMs5+Yyq7DXK2OKql/G3BpPhkojvW4LelYALcqBgTmIkE0TYgopOKXkq3YEsorVKDqEbh4n
KxbXql8VC6s/M6Ppx2DX7nbCWLIbc6CNx6SmzcOHYjsAHSS8A0yXqq/XlRsisQuaOvmJG6JDVjkV
IHHw7jdtbr+UvT3AePVNnINTHhfr1qNduvI7cz7GSR1+DT1dcgkzcA8mcKQvuV+nu3II+x9mPXbn
LnMNfzUUNX70wpob2B5W2nBMZ5kKNiJ2C7HWerZ/JSJvq0Ov4ja5AcbcZGu7L830orqxPGj89d9B
7HuvDvZJe2P1ZvOqLB4uRBqn/FKPjTesNM2sap+gS8IC1xkNows9Bm57Y1g9jZYOLG2ybWcb01Ll
BW8FBu0Zc7JCWAnzRcsnz+HVbwpP/5qJjhzXYRO2yQp9uHn0plk/67pQB4BFxgWDZPSYxnWdHULL
w7JkJpghY8vWO4yEeusKz3oFHK28DeIl/cWUKi9WhlW27b2RamM9ZdN8M2K0QbdpCi0OWdJm5c5N
U3mL8DjYJLh9xG04hRNoP4Sl8rFAqF+uZgsh2i51sR7nLSfNTvnzsCvslEaLNxMf1k81PHE8NTei
IcnBCTF9fI1TFWE6ioEpud5wamyV3gsTueWKx+Ps/S5KdzpFLIwsszXSkweC+YfC8K/XMxr0xzps
Ywy9rZusciRwX6msiGHDJ2H/wLLkGyvdt8EPAk2sRxV79s6sKxM2Qp9a6MbhMkNcQPS0kVU4yY05
jek/MMCrRe9j1PdmMhsbmjcBCdFp+yuzEw9T16w1AC23Erdt4jbbOTD1xTEiW6+tOi02vT/NeK/M
8kucwIPhSNSvZGLWt/NoF3jgG6ynxThMOQZGkEHbMMv6E8uY/wD8e7gNWWouZjpMdwyimhuz6sz1
UAf2v60Gv0vMXNLH23yagptBDPXI8yr8OxH34uh7JHfyUZfuW9qRB5zZVrJvbLe5tCNR0Ct6P/7K
S8dCo742mMxUVeTST5DuszuOEGnQmZU4aId2p0DwPC3ZZMiqw0QDodZW8+rMhOvdFaiFjGNoj2Ih
ruAgpnvuyXU1jvGrSMoM2ldh7CKIL0zsxPhoIO5BHR2EzkYgQ95Ordk99x616Qr7XugDWBj8f6O0
sY+owGHsDFnaLta55iZJ4uolC70Wa7jpatLUC431bEToF0q7pfpuNX4W+vTN3glZlCD/z92DnJLs
joFKvo/zSZ29hAh6W8ViE/eDB0U5T5NdguJol7HM3mi+PhTDvpOswzJqfuLSe6vYowDto6rchWT5
Tus2wQm+amvyRddZLuS49sARP+Sz9H7QQArWNDSdatXlgvk0BOg72zc0+XH13B/arrBONbcNA4UZ
d2iNg3A4BTFF0habmbfPwyCumAOOORyzxAyfzCSccSsONR5ZrlXacKWcRZskbXWbxezhmsATZ11V
hvNPHfHrbUFAj2kZb2kUZ5SDI/7GMNLOr67HlRBpbWM5STkIq3AKTsMo1KWTkCnMoZuzQ5sCsIlM
R3yJI8Pf9aKdbzDBqi+mngSRyrSGWI5btQkHU76QMEsCsN9g685UVWzFOGS/xpSsa8YHdnWgiLaP
4QQ1DxaAF3ob/MLjeLQZSsebtMFni+ein2+8nJnoWtv87E2nBiyK7eC6z2LwvLdJpMZXe4rqZc2J
8DGHOU+Poe5qpIt8hwWqR94eB/ZrHlX6iKyf7QefablO3ERtCaeentqwZ5nRUW7OB8aU/WNrch7y
GqnODiCuu6nTCzBFyXyjYs2/krELzHuOtlQhytqgadW4NJzZ/Zp4CSHUqzmRzIHsqUcyq0LrB54q
x1xTCoS3Ih7CFSwzPKn4841V0KflsVS1fzI7r9wLNYr80VnAXqB9UJ6bbBLZxpddyBXQ01tJY86r
nF/8TTIfubc6ElB5K3OTSCQqpR5ySquyfRLE8tkhTqheYd4Y91bjgw1HyXh2DYKN9/AudL63aUr3
YCxM1o5c8xb5ysxx0XVsa3cukIqTmRliXPlRBkNx7NI3DyakupnKyfja2kUO+UAX057Mr3mLmgRA
e6rsR4hYxiEnhXtJZCXfi7jPgxChvY2hjGwH3/up2sx+wNzkd1sEpiHdyYTXvrSt9BIOqWLlYta1
9jjTZWsIXMYvq9GdvetTg2W+1cB3OctNJ3zcZvJvmcZetyJ+Eo6TEffeLz6RuV07ykx3sWKlsc3e
e8CajwyUbTJ9C3kS+I7Tqlz1Lo20TT8n+hcGLt8FHdBP7I40eUgnYMCYA+pahULb/Tc25Ai3Itro
i4YZosHRhfJQOTbZlgb8SDnM7SPzL6/C6Sdt/GhO79OsM8MdAzKLvLFSncKOzxzjrWFdFF/ruOc1
Rsdo1uLsuEZV7IbYHpK9wbhi2yVxJtcY+aPbSQZTA6hvEs9eqbxbnRte+ySyIY/W7lzwljJXsTFC
tPkLozHH3OhCYbgpSMbo7xvdp1+YiaotdiAdQiWSaCvgdB7HuFTPeKcB8elO7BXzjrM22+6rnOY0
A57W1o+QIK0DdWqy4yOrgfI1YeieGiladZSq1Jc8z4qbmd13L2Ne0nUAmxHpMTdij6s2fXZBrZw1
I/Fz5ph2tFMibfYgRxxW37I+W0xJZwglo80jxxl2ZxLKlK8wljss6GlJXzUohzJcTaRC0Xks84Mu
O/Pij3b1HJo+ls8RWVO9rmnEbk0rkm/Kp5y1+QtO0OsniIL0IXCkmQ3kAwcz6SCLplmNKUQ9yq3F
kKyS+1iFMZCDzD40VLgUwn0ZP4+FhYcuDyB4tzZfK9bPcjgImDvf56buvwYR/ZP1DFni3vZb+62a
56lYd4Xvbrx+7i8kLzXfCdLQuzIbvWJdWiBDSxLN9Nbw2Et8BhI3EfKKetVZWXfflUWQ3FSW3+4h
ZDKZMlNT3gnM0ke7Q8yyEamX3GdDaV1sM3a/hzVWjpI4G1YFt5t+xO7UHtrZcfdjEPd8LAPVbBSj
tQwHsYViBA1TJEDHimRecy4vjlYp25NI8THx2/KS9AN7vAmE3yCF6fy3ZGycQ1uFxnMPXuxbkg49
lW1FioE76ZtQko5VdUH+bQjmdOOx+Ow8w5s4poXTzgq98QV3Enlthp2ae/C1JsyLyV/Z4QQOjOOB
g5+ZsUxgDRaz4yx70N6MsjnHQs+/L+0Tfbvm3mpkt/UyIhDrIraOlh+3e2Ou5/0Y4foYzNE7dn2Y
r6vJdt/CmTGZO5NlGOAUPMfW4G/QCScbYkRIUwlDwDqOJEQyBNoSEY/3g11XrB1PybNhqYkccKV+
eR4lPEEbEDCpmjeuV/UbeH3xxlHN/JrFXbebC42ZiPyiZ4thH6o2o97EsC22Np/WtEVy2JKnkSLG
VH0X3dZd3+1B5nIM8sPyBzufm54Kv2kfUe3T6m0FjCQ0/NDoLDmdFDzaaEtoSIrnCaoLkdb092L4
79/ZHMt8hQG92mHw9m7AP8I8TevqZvDy/LnzJGSZDojsqsXf169cc2ru9ByqezXIWq+LMUKXYDrx
drZbDG6MXjGgp31fgZ6NIRemMCgQYtq3aVDhcgXAxom1tVT7ZFLJb4ust14pv19qeBCU0TGlx6yt
8htGcth6JoBR9u5R7fFZBJvWy6bNYM4P/jDFB8fkvsrayRhT0oJdz5aBN0AQSw4QWS1DREVe8Drs
eePzqAyZucXxpvJLa+8a2vknbyK25yB00xsXdC/sxVH0J5sjyB31q3zNgwgsx5QXmy7X+shUpjoO
kKeKdVoJa1cFWb5D7lOfKyhxm4CJAynzdZkBiSiZXPXz+Oo1Sj02jsKGJ5v0xdY4viNTZAdwjfUx
zCdap43RoRnyCmnNp3ksjW81sviXNMBnt4FuSq+gxmlnbG1zNB5bq+P1MMbku2YVpoIG7XHkoaV3
fp+LB/YsYxfk0GNhrmsKW396IgkVeojw8m9GBusyz0APs+GM3mNluxYnvWSx3dXevvLAsBYYi1Yo
qeJLGAHBD1vYO1VHHeWlsr+Dl59sDchJBwZJ49e2rSRegR7zszD625DWx8kbTXNTTsHww9dBcZNp
T3yvR/yjQByj57aJZLx2AFVvp0iCoW2K1GDGRpxbRKPjALQ0UzsRZMlPv+17VjWGKTu/7Ixtyk9f
Ca2dsylFQLNlyG7jzotuGteLRiDfMnuoB14iT+diF5hseGwh+ty6KDUli8RmnjDTrVQpYTAbkXOk
DrIfgzCzvmDcG3YzTo/nvilNvVFsjTEebF2sk7kYAJ4EAprMmHMrDbfPb3vL6zdFN+drmqfDXe/7
zO84TZU7ZBtIHJqS79kf3E1uOfVt5tfVYzlU1qYRNdZ1Hq08YOWyV57RzeHa07HJwQrG101pivBs
4jSt8A9bPZt46B1Tj0M7vZORGM6hu6XYXPykZY6q2Bluc6eOjzHsHKCqkwGOtwDc6BIcVJy9Mna2
ymmqjU6C+ss0uPFj0QwgxhTta848hrxtB6u7rzsW45wEH4gXsXdmVwfynUxKPRk4w3cJldOhbBJ3
FyGZuhtow+x535obSpCmg3rkwsBX8zjdhMpOnq06MKGJWfNP4RiQqeMK/AMbYXnoIjs6DJPBPbJ6
yaJZpIC/s67dml5pf+eg311cw6P5bcFHIggw2hGfRYYsvqcT77rxZqi4QfkkvJ3j5gFjdikvQAf9
bVj1wyaxiNBJ8Er+i9qd02exoNdqrMUXZzlvQymBpN9QQMIkCNfhxNcrjNg8D7pCLkJz5WglXgny
aijKX4XVZRsIFTMJRLCZAYLoI3SR5pmdRV88sHF3mh7rkdkmKU+Cv6salL9tRaeeoSl1l1Rm+hty
FHWx/QgZQSOTXesb2W2gc4mHwCTODYbKOsyAydDWkzvaNj0YSUxztW2PGwwicHN4gW9h8Spclx0Q
urWJUYrtAKM9tp3yIvpkfpyxwX6hWgpXkuCc4zgH6n7iBH9eWqWbrESNsOomsnuOnN6MZyPR6StL
uv+P6Ed9ESWNyQbjyriq48p5Viq1L27lUNow75h/hoPuvtpgRfZWlMlTGc7p/Zxb0Q4Xho5WXW9m
3aZROgwxHnfiEqHWuLGzRXyZD7Oxha4jnE3sWQCcSvlWGLNxivD1rF2P8gW8trG2E91/QYAssw1a
j/7ZA8/4a4yClmNbIC7M4i2MUNJCrRIVrGUA8Hd5G6pHs5Lz/aTs8JAaOUtbYhjWfnCWAVWaWsG3
vIMwh6y3v1itP0cbk87wNpyVuDSNzB91I2yH5RkDZpLXxcU2ivy7k5kxA7cAtc80ASmLadSyfARJ
CYjAdR5xT1n/pm2ZbOGphS9zAiMon7S5rgqXTTuj7iEWk64CmRTtEw6c2V+5bTefZTr1i3nXL+kB
Fupc1eZ4qxoUHA7ejrc8ne29gzLmFveSOrayFY/Ag8dbvyBUNXdH91yj+kAcR419C9eFtFFt+fa5
KQPnZHQQk1ddHZX7nLD6/lyYebqnguYRJawxCWiZrNz3nu1+t6ZpuCQudI3ZSJp9W1XuL79r2deg
bi08zrreRbkkkr51B+NH24iACIoUdBu62p5KZjR3o0qBV7hBBZvT4Hhsh22/NnzqqDlzaLINeTxt
iLeq71w/7n9aBseGRgf5gpMCAS07dhldwe4lO9S7VX7f8o5ihVX4qi34Q2Uj9pY24bkSlCVP6AjJ
BXYmfNPu2FErc6bwHmwbZFYDkg7so+au2g3hapHTG090sCEYA/R1m1Xmgslh0a4KDPEQT6N0sF8V
kQRAEqUKYXxrGvg0VEeOKkUU3yg+Hnj5HL9fekvpmK4kzYzRh1vcR6I9GKHZ7GWj5rsujoI7urrG
viFnYwM5r7t1Rjv71VB0fofHNq4zu9OvzVTX9wiXadKkFvm0nBydB2QT3Q08g5m1O2x2NoPWR7cg
qm+kfXSpyt7czMvIHNgENXfGBu1Ynb5VqVYP3tRG31zT4CODY9yr9ZQE/qUIBuMtUlN/9sGmFlu3
jwCZsjCdoryNbuLSMuiS4L4Nplg2F5vOaLmdCnfx6YoBRPksu4vdzvDO3JZhCOlw1fQ69S14EMRk
R7YyTdMarPYuVwlKpUDL16gp24fe7njF8p4D51pF5H+poHOTc48dGiaA6bhb4Iups6utJD76cdV3
a1NXNpKnrEMiHzESfFZ6mDZpHRNB2PgT0XdMl7cEpAJmCRqj3FgqaMvbHJTwcxag1bPIp/4Ouk7I
dZoI6smQzI0jQNIE5JxPz8L3Ybyc87Fpb2tBe5sPP9thC5IvNCPre0PJ+iEs/fxeTUNyCeO8PBWZ
Bsr2f5yd147kxpKGn4gAvbktzzbT0z1+bojRzIjeez79fuwD7HZlcUn0ESRIgARFZTJNZMRvamri
yt3YBwiWpYgP77qUZFKmiviEkO3wC7Xxqt4ATS50E6lVKfTP4PvdshWqBBNFFbc8dxxL+5jzDHuR
eNFuIaHnPqrQI+PmpOc/k3wBsQvdxGSKQoTq6Jt7YYK49sSuAreiACwfIvnQTB0vSn9yeKYqmQsm
PTrHEzYWVqbzstJJlNe7dreNw1evcYaNayX8SKFlV1BvHBpzdk5pO9xayBUlNLzN0PmuOdL4V62s
+mds9eZPHuXtnwjmX7sx7zdQVWvucANOohYEXUzEoZcWgpbD1Bo8/aYPqPUgL5LU8lx95XjgZPiV
e2Z7oHwibfBQ56EJXwKiBc6klkk+cgMrqJo20Qs8o10JXZm7WKqdh6JPxhP+Bv5pDKsfrTT0G1CG
WyA8o6VHC/gcbC6IBoGoqUE0BqkVmQh/R1V/MioOvIMFjDe+x9U2eWhxpnuoOqrZdWwNyB5TUL8f
/SkYN37JAnIHvy9g5jrQAgeKF7PzpqvNcVmYHWhY16bCt0NtuDlmPeqrnmSke+o/WyNfwDJATrUg
AgLJBakkYBkQ1uglGHIQ6D3je+0gldenFWrDUrnFL16MBMUYeMrMb7CFSHFiQV+nP+xOncbQMqQ/
PklUltwOY89yY/8sBQPkBlgEYw046sL3hHRbIqnC9+z16bEovM5tM63A4Rk99vWdunA+Ac1QMUaE
1QNnQzg47KAn2wHf58qdgx5zEla8X/Wa9v5xPdDSviD30BUDey9FE1eGlxtUQGhwuEEbo3bDg+FD
1qflHvXE7NQOGnW7nut5PejSPFrAOACeUCqGYnK9HHkIl7UOOcxtW1v/TbGHnjAvppQWpR5X2cZc
KkvHHrw0mGnQ0NUbflZJKxrkpae7+VQYD1VV4TIfIjSW4qby1BekODspatNPrWEX8l4Lh+RsFXZY
7IsyR8ZdBcNILkMZPFHN/gti9KSbCGpmz0k71W4TAfS1/cbc2LOLk2Rh6shtzDIQ8UCS7zuSqiBC
gSxRi0OwAX4+LvoTIKJwI9Ty8aBADILBBnlQuBfgz/Zq2nA8SIl3p5e41dY98tml5MinrtPMrQ8i
KrMAbyKz5jhiWJZhiHTh0gBzHpnO6LYJLxLsB0rv5xROLPFep/uyq5ScNKSXrF46VgMN/8Zvs/w8
eimKtO9bivNPIQs3gJ/bBl6dwpbOvcxoW08bXS9yzsj3HrxgxoxY6r/vjgNwDlgu3iJwNMSLD4qD
zNmU9q5iePLFmbtyURYPz15h2qf1UOIdy5BY6mwsgM7zESIciaRlUYrG4uB2vEIfBhml9QJdrD2+
pzKGwdBss3JCmqqLv/8XgWnCg0vFTedmjMWUSQl6AYMbN7+U5Oeg/VK87/WEI4OJaFyz8eXERfs6
zP+LZghSDypOANOgZYPr2L/s4K+CoisvwLze+HDiASmGERZIE8XUnMd8cC1kEcvuZ066kuVo3dQ/
lVbeGJMQjMUxP0sQSAKEaoDtUq8PRqdAya8ee4T1ef3THIGUjdKbV/FMGWNo9UcfscPg7NtUgDfO
gKXQQGzBrKOLAo57nu43KUJQo1dntbWOanof/qE4CQyLuwfF2cYDrbBD1RjN4tQxYY+sLxsxTZpH
DQ+HHajbMpBYURRK9rgKQk7/CzU2ubw4lLutJx9z9QBPpOGrWY1IWO56FCjbXQTCuTnJ4IuoWSMh
3r4zZefHYBbMz7EB73MpiiTQflRqX0ckxUUhQveevMqoUULFtZ2+YlkiVplL4C52BkDbcC67Y4xW
HCf6/PHRwcn7s+GrVfKAmQdKeuvzJCz4118Gwp6kmKQKMQBhwXuVbmU+z2Z30kGcpBXepu1LNNR3
+Wht8YpvVwNpKFxmMMpo15hiAmdpPV1+IG9uRoFUOpTIaKE+Z7cTliO4cGLoFyZVcyxLvNbc9WEK
qc/rMMGmQttEOhl0rnB86SNPAL2JItoqmY5qcumdzLSRL+tRhNt1jgJ6n+abycNM45F2vdz7Tosb
Xw9i8p4y++tVcfAwmkP8lLVdvgHWXwwFchWxAUue4d/XoeK4yjV85WKXqudwHLR8PKGZbzwUaAB8
Wx/Vwmez6MHytLPRp+Spcx2qt+oGuINhXwpfe7aK8dgW6MpXGEKFuPahUb3BfF+Kh6ARU4k8Fw8r
4VuZUsMDnt7ghemsT0ORV4c81/THYsqjow708FBYfb+RPizsA2gPGujcORFHJ+Z6kB14xI7Uzblw
FrjszgsEYxqPuvermbwtDsJWsHkG3hyLpYV5n93VzgV47+dW1n8GQftkaNYnlAd+rH+8hXViWbaC
UBJ4GbQihP0deCN6lVROL0EoyfcYmDhfZyghCq6l92U91NJ3s0m8TSpCpAriYW8OfV+VSm5fLKX/
ls2GEdiHPAZp87FHNm6Hz9nzesB54b15fs/bjYID1t00aagfiwbCQYWbAA4V9gXkK2R6qtxR45bV
NGCDEil4d/QN1jZaPz+Q+7KtnON6/IW5RVQMZsfMgOL1JqwZvCK0UTNHD98OytUfZC/tsBG1lIx+
YFduOf0uHGFQ+6FagbBHXkQWvmSVVR1Oj7J3KZHqoANkGN91q9Q2eFALY7I1Enb2OzV95ybPm2Lk
+7PGuwzwnKW9MeJie3JCtfsHQjIS4uszuDQmyjYIKuLhbd2AzpEXwcjR7j16Sqn9bzSykj+bzoSv
znqchaUJL4YkhL2gc9UJR5inhWVSWigDV7IaHh342vmO7kiD0Pw0HhXg42e6/sOGVMBy1JnZxLvU
MOx5rt9sc1WxuAbKUbqMHffsIwI78Ikb7KaCU5D49MaKeOp/I5OpfV0f7tJHJPv538DCwpTtJnFs
sq2LAfrTBcytHdXa6k4BBZSNPGspFNQ5yzZ0ajNgy6/H2Ba+oSIW710y3eh+IHueFF9NnLs+SmOh
WRuf8TYYrBoFvUZNQeUERY3rYFKI5QGqFt4lkFI9PbZQ9qAejxb2dXER/37/JFrzO5lkXbZBnV8H
s9HVwyxGhlXuK/odUtxoopsZ/ijgA6sP67GW9gGFY42bnItPFvlJIBuDNFAT6WJmvXkiqVVxLLS7
jelbuHbg8TuzxMosHigmQQN1rUIHCHZxpLSaTjktSDeHE77HTu+XNQIP3qiP3n4vi/wE0TyYlZCv
NGEK5WbEHzMHteCBtj1laYSNZtIqj5AHtnLLhbsAfg1FdxPZC1hewpJvOe+hHY/c33g+QXfuHrRC
OgW4BWIt2f87dM0ptP0v659NmQcg3EBzJZ6apIIQIRq712vE9MJSpgrMRd78M1XObgI03Pb4a5eg
MsB5fvRS+1FXexTtyjtf3RJ8WZxfG8oPKpw2rBkhUyrKorMBmUPFtSPvt20Bc5vYPymOSVG4VWBZ
muFZFIiKKAoPXLrXY624MkxzdPBsTVPaiFgNIz1p79mSn/QQKFMPrNzfEtRaGiGPRwcVHYptHDTX
QSe5o181ls7Fh3i+7xsQqwY80XPZ03ha/5iL42Pv8Ux4lboSDhe5DtG8kwso+Vlr/zDAzeK/Adzm
JbADMkDA94hgY9X7ZEzlliTv4jDndyolLCThRAZnQMVUKoBIXTTayMe+DYqDl2o91SrMMNaHuRCK
r0gRB9lheMbGfBS9uZRk6gshxHjvMoUOlnaFVmfY+WKvgDNIo05bVdmFM8eZ398mmjnsTUu4H7yo
77GSAwCOF19/liL7pXPi5Gsn9cgBWHBp1kf3qnco7EgU52Q4pYiwkcsL8bBja9ISp8VLAkwcPHHU
BY+cpxCZcC8b7LM1Wt6nFvS5cl8MgIB3XWuikgAaTnFQhMz6jITRRiW/smWQmFGt/dQBz0NP1Hvv
lIYp1L0Op1OA9kOJVDgIY6t4sLUJK6RaVnOsKSpzwuZNLVKYSVhivNiDFHxJcO+Lz+uDXfqUZE88
k9ATpgslbP8o6YY4QlP8Uqv0MrW6VO+8cALXmdA4Xw+1cEHBSGd30G+056L+9aoxRxBnfqd5FxWK
xUNRUiNBC1rBI209jkginXN6VOYoRfDxQEqI9Qh8FXmEaZyoCmIDjyRu/jcULo0G6qxKCdlvffh/
eWbZLy2t7xc7MEDyN/DIsks0lPjoeGOgPKlAbDDX06xWOyeobAO67yJTOUfN+AEhs36jvrP0IeCU
Q7LlEaLc6NH2slJJqqfZ2Dv52i4gO9lNcasf9UhTNz7E0n5SZaooMMupdDvC+taxtS6n+UA0rDZ4
Mbo2uVQx/kMyi/aSOtGWENDS0ND+QAFi/jI8c64/PDqGkHr13Lk0aLCDLAzuQ6VS92RMG4t5IVmG
8Un1Hmk2JlEXziXFGTpFjyz7kpX+P52lfcFX6FuodQ+xojw46JecNlaaxi8XTwr039AU4xTkfSyM
rO/hZdQBHuQwGaznohoHF0vk5KVA6Ne2B2VfDbp6RwIzYsbUeSfZ9LF2ptR6SbSovJgFvIn1n7Rw
A/FjqE+9Nh5vOuklnLG2Ngcs9zCNxPZqQOQ3lrrooYssxEGNOIFMNyV/gxbln/XQS/vbUudD2rR0
VPuF/Q3aTVcayeOYVgH3QiDTOa0SJ+bMe28gDg/iIE9HJZTG8fV66pLaa3s6ahd5iOvnAtOuL2GK
wcl6lNtVi9ooxwjqAhon5Kuu5JtLrivyeJCryoKGOYbA7JQRkhKw93gytzQqb9ftdShhQFQVHQlV
HOuievKzXWguGe6HKGoege5/qlRrS09wOZ6hmbxJIPaIRYfESsNcjxXrkpr2p7jE3LBKqk9K7zyB
pHtCKWjjEXu7MhifRTlTZZfwhBYumVLKCYKm0wU5C9WdBaROqVe8s7fPsU8UvFl41s3Zuz3/ijcf
TM4iM8x5uVygKY8XRcmjR9xP/RNJRbWRIiyuDUp8AFZUag4i5z+wdV9LMa289L2s7e02No5yDzgi
iEtt47BeCgVfU0X/dj7ZxOKbD2sRxBPLEAhovQ/G3D9D7f9FzpUe37/gEemxwCtQtaHxfj1/WVTL
TiznfKUAwxKtqvuDEobfvR5c5HqkhRua01nllALxwmkh9jLscIRN32rGpfLHD4MXPxUQByy1PQDF
0sCiptI5b+MPPbRTUwN8xd0t4xpt4Q3aDiC6ws8g1Q9F9+6COKpf1AOZbRAHN54O1B2x3BmpPgaJ
6u0Rch2PFuncHkRWsXGG3dzBvGT5A+FrCsU2Sh/Xkw0bJraKcERAC8DtBF+NWtxedy5l9+/6XG8F
Er6qExUznJJAke2a0b+kvFStnP2A8896oNtumTCk+Ze82X+WJAedCXoXj7j+k9OyHcpxOuAldNa1
0dgls08f4qzogGG+uSUEc3PECMHnI+9N8KkZzFquew2Yr4m3ZFJyz0HMOayP8WYzvkYxqBCA6qFn
IhxkmRxGZt+gCgiZ+2szhIBqUePrHby01gMtf7X/DSQWBYoh7hLJkKEI4GC4kz1KD2hYKehG2aTq
dP02+iXL8cg+ycxBYYnKHUpXmGaDTMUlaexHK6weIsk+93hQl735vD605S/1f6GEnGmiEpaEPkOr
PXyDUAUBaLhxPN8kQfNnotuPuzxp4I1dkYmjGsm7rgGkQV8ReywFxGJTvRipBwvxoUJZZn1M83e/
ygMJyDuDrh3ldZRYhHXhIPxcgd/TL0pT3ldtXeAfOn1RJuPel7xj7KjIa+jPGKG/E2tAlkdg+HPA
iqkhKZawu4dE8aF7y/qlHM0XBWKFp3j4FefNZ66nX+uDXJrVt7HE/U1L1igo+1+iyOwOQ66eAZB/
9RXnBOnyEVLZk6Q3W22upR2HgIhiM738ZQmrZbTltPWl0LhIXdNh/oYuQGNXn+gnbjQtbnKiWZtu
VnaiqqmQXQozmRQyVUZkd+CUhd8Cy452cgdRon/yVP2DPzobS3RhwyEWBEcFVIE8g32vzyvd6hwd
Srx58bTmB+zZblc0SfTUTVOGlpG2eTjPKaSwQumC4hUwxwNsKpyPTiHxWEGX44JfceXv9V7vMDZr
Ark/2DPUeJfXZicB3R7R4KU6lUi7WD8UngNREej+loL2wme1Z6QvZjeobNKlvR5+hXaEFcgpPFrN
rg4kbqgZpHmGsxiCJOvLVrTbmvfIXDvGS0OdFW9NocCq+LUTm2UAYa01ePz8GbvqEOO953TGQbL1
C6yso4rGwjg2+xIpShWHlMz8VjkjrR3zkCAsiyZOOtVHC8FVf9yy3xDlvl5/IKhNSmqo47PKhW8D
8wzZDaycL0n/zUuRXFWhIPT95wjJyRROdpj8lMvvg67/NvqX2b1yfYJENeqb+MJaHLQ4LoKsNi8x
bqJ+/1hICMekFUj3O9//EBk/4+auVIZfafCghfe0V05qt1W0ea3jiwv0zSSIeDekAodQzRrzkhcf
7fGHY/yeXci13N9Lnv9PU/v7ymh2WBkd8S3eG4V5MtE2DBGzd8pPQQHPhgqN1qJDShrZGxFG9uZ9
pjgXMq2do85OCvBNSjzXbQgyToyH8d8g+jklv9dnc+EcsXmJgHLDA0+nEHG9ssseRJtc4f2O81i4
q0AjX1AbDi5tXRUnsEqhCz8FgdP1qEtrCEc5dtQsfUVeqV6H1acxxAE0My5ZGz/xnD2YZXEonPbg
pPUps5p9A88ll41DbQxHLURqtduy0BMudp7j9BBAlfMAI/5NZw3zGOS8HIzuA93PP5u59zWfeYXr
A10MYnJ5U86n4CLWglOUjpUm6xIklCMUMQyMTTQz9c7rUYTj6T9DeRNFu57NuJLLGP9GEE3m9MPw
+1+Zqjy3SMFsfDbhFniNwwE4s1U1Wq1ixwnZHE2fpD5xSwhve7M3UD1OilDf1bFfDMg5tVvdciFT
+U9EWv8kerScbmDpgSzXJjDqxK2stv3chIZ/SfQyakCSWZOzG4ISxkwkZ6QwFGHSj4mXW3/XJ1dc
q//5DeBAkbwlO+P2u57dMklKOK/zqBGM/VJX1vCYTw7nnG1Uu7TBThCLHgWuIspeaaOj2Ba03/Vu
DAG29fq3jV8zf8s3B8/8a+iZIlgKhADdcbFsJfV5HkddnbtWZJwb/z6R+8eWW8gaXrTWvh/j9jyk
X0m5D6EWHnpf27fFxnITe4D/+Q3sGHVGHvOD5kPlzeuFGldXRzY2a7xA6yONl/GLjNrCvnMGTGxV
7oEpRVIBwKf5kiUeuxqJVw6/sdw6SIQk7/WXUD2Z9XIAH1Ouv/4lul3KKarQkH6a/iGHYKl3/I7S
Mc7gHX6rLdtBrTZeBPP/U/wCBg9v6pawUm5EH6uiS5yscohpByiQqMaL3SdPGN66MLIO+AJuZR+L
AbFknJ2h4D6JTWzJsWszN5PMzXP73oukD5ORYyTkVV+UrtlVvhkc1hfZYkDWO9iw2S5EbEHKA9jZ
Mmgz10ymb1FaKR9Q43gBpI8FeBf/tZrO+bweUXyNv35IEh7EcCm50U4Q7qG2Rrg+r1lSHe2sA5it
+qmNiuCIl4j8iCYgqltYGe2Gzu4ftY7mVNRZ1cv6j1g4RucaD1kzFyFjn5PSN8va0WsnhH+au1Jj
6+e2n9S7Lu0QT0B15r8JNee28w6GtC+EGvsqyUJtyNza0dmlJc8uAEMkeRVV+PVRLRzas/EnrwRu
eFrK86jfjEqJPORJtC5zDTv67nv1H+QoDora3U92/Wc91MK6gY0APIDinzN7pV2HQllDk6aqQnSi
6cpjDI7sBPHcuqt9bncAx92JBmK7ASRZOAJ4C73y4Wb6gchc8sLCQG+py11T7j862j8Y6LQYfLUP
Yzoexrz/qqI5uXERLqyUtzEdIUf3R9TqI6/J3cBOAeeHLXTdwa2D5Mf6hC58O9w26A8Bp1owQ2wz
c+gyfBddrcK1rO7acodVOvpD0bkKra1X1+KoZnodJRWeH2JLHsER34yTeVRcHUcP7c6d0gOfT3Iu
+v9iYDzvaFpzoPGGvV4pkpebteWFudtqw1c9Rr5JTxEsgHWPfUsN53k93MLCnA095gr4DLoTy5d6
nmZyEZqZG2ay4V3wSfMMsFR1Ze47NHgwX8JkIj0Ofj8039ZDL2QwM40DfAUYJ24NYadPZRmrXcFI
YRJ/hTVCqRp+wC7Ow72UKqTdEaqVxZMRh+8/xAnMNUXhjz/FCkErj75qDGbuNugSaVr2EiXmHx8p
x91Y4pOoyMf1gS6tHjAyMxUJtNoNbiWm9EFRIivcxGCtImyT7iwvwkHEcDamVGdxCBcwiu02Zc0Z
80Cf4Xrx6KFRNpi0kQKhP7uX22aWyu3sjTWz+OF4IgA0ounMpriOYllNaXcq50pqhxGtEuMLCnf/
RM6wH5qcBVOfTadBfqZq/12fyNf/szg+7sKZvTLDz8XyHN/MdMJ0JMEoYloIQPCSap9WOktGK8DN
IRZA3eEST2X6nPZ1aeyrenqsxwS71BFh1loP94be4sHRo/jVnHy5lZyjorVFfBhkXK43TsOlUwoC
kU4LYsbyiX3szrOzuFG4zAbJCw9dW3+C8vxdK5qPnfNehXnOdxv8M1sJYwaQ68LJm/WoFyc2uZBc
ZJWx7xKPAkRkooa7sZyXFtnMHGLXYm8McPX68+Pv3CJUVjOoIEFpto2yXVTHGyt56e56G0TIejoJ
yfoSt01XQqltj2kZzcD6EnfaQe3tx1STnkMU3NaX1+LAwJkAniObvHFna5G6rlJUNVw7ypR/4sSW
3F6uzPN/EYVKKNckKSRSCdfTFyFURdWFJLlDI30f1BKgXAPt4PUoS3sUBBkAFMi91k3639oAYROV
9B9UQ4DUqgIMckp2dR7CarL++HFzrD3rLFfyn/XAS5NokfqjcA6zmKrI9fDkPiEjdvrMVRtYXuE4
q1pHsb1leb1wps6INdg7QKl5awiLEBfzamSr5y5cqoslKb9Iwf9Okb0BWhVLanP2DdDFYjux4G3m
8no4eNr6CGgmleuA2fo9mrnzsfYkCak6sFXmBN4oNPknpLTDs20Uc8UqifboGij7vO6CA8ojxtOQ
d767Ps1L44c7NifJtP1BXF//rlzK/br3tNLt6gKtcDlB/jtOZSxRxi0C91aomwWrtthX2aXbj2Zx
VtDy/G6oSXBXgYo8rY9q4bwkn+PJyguSR7QIfZ7rqqGOvrprSf7faLR7qIm8mc0qP0FU2TIKWhoY
pRooB6Ct537B9RxmiCFwLveVqzVG+GmcVXCNoikPWtFaG9tx4TiDVcfIMP7SAFAJyzUs7aJAh6Vy
e0f94anRF92wzmbn3Q3ZdPQs4+DD7Nu4fG6LEewQmLrsEXh21PSEtdtrTolmpYxiXkRxDfUUIFvy
F8f8aqkV0q7yse/9f1C5+9EB4LK1jR78/xOepQmCb25rzUfUm+dVaqfpzIArXGkwf8vGeMi1bIeS
7HcZ3WYgl3ndfpjs6K/afW+qamN/3Jx/cxGe4gdkfAdcl2jx3act/u0tHD+p149FZH4EezGe/UbX
dsNghzu7KYtdIMcvg+JtaWGoc5p1laYQnLYylzHPWMRLhZHng2NUYWSF7qilqXmvmO401N1Xr7Dq
7i4bhhnPe0Q4FGEpzD8iJ0OXU4t0Gy8Dn4S/0eRe/2AnUjbdhfE4pRdba5FmQ0Ecde0+QdjMkvQU
nXlApxxAsFkOlPWldKOTdrNowU/QqCN14YDhohIWbS6PtTrqXoicDDWOtKuQuDO+y4HqRsH0kCWq
G0fOxka5uT7mmCSVfDNKaLyCrheNE3YZ7GRi2mhenBFYlS49R93G1rjZ+UThyQE6hmYN+aQQxTN6
Lj/U4916QDA9aaJnH63X+6Tpt16Or4eIuBZmJiHUKBUksiwcMmnYQcUswshNUbHPE0QLS214hn93
sOryjgI/rgPGj7AyHmWn2Q+pdrHU8AcUhc3u0Py5bn4JjwOgVXRIuTivp7at0BxTyjpyTSQwEXfr
vAEdArvAHqEuRxxogt6vrJ03QM9oFSnpDpU+ht7OoAuJ718Y9h8QUCqwSaBD7t+bseOgLezZxpdy
pMCy14AzOD/WL4SF3wzFjZoJUi8zzFXYSVU2+fQ32siN0uBY13K+k9LyBwp8xQ7k6GdvzIvLesSb
K4gFweNwxp7y1if29SypetKi4dYhYpzVZ1nhta8a1s7C18Bv0s/rsRYOKdQwgMeqWNXh6CYkuZKS
+qgkDnwRrckRgpNK9XeuJ8NOCjJ7rg/bh96JQZ5TwnqO0O5y1+MvzC63EfmTib0JTrpCfOSrsTNE
EhppG/MoofWOnvujUgDMAtZ1Yu+n773fORiZXGRAYEXPtsvXk2t3ltqgNB67Va0paDZOPgJyWEwh
TCzJjtLspjZPNiZ54YMCIDbBEQLzmU/j65iDQsKBI17sIg5aH+Sm/FeJynss7JKDGefvRPnRB5+5
p9gOoklLB0+sp+Aq0/mT3ELF1tK/Se3cT5R5EDUY9fcfYUBmYX9CbaDtLn671CtDxcuV2B273rur
EU382OGIfi+rhbWBaF84kwkFU5+HkTzvwusZLHNUAtNhjF1HbttDaVrAkXmgb6TaC2fybJTFlpub
j454UHJXt7Q5q8j1crSR+8zjmklAFjV2OBzX1/3SgEyYITC1SE5uICIyDooB4quRmztktLlq+YfA
pC/0/ijWbMA9t49nuOz1tKFhC72kNOeTv0BdMw6yY2Xa3UaUpWmjU89ZhZwB/VrhvHI6K66TpA5d
J1djFC5t45iRju2CybTeP23kAzStaLHpiEYJ6yDJQ28I7DmnSuTkXKIBeaemwNLfN210F1SOVFT8
Z3vvm/2KYGoo22VkuJaaFkeE1Zs7G9f5X+tRxKNvjgJuh1oJMC+gxkK1pA9MvUiT0nAVreqec73J
n4KaqqNRS9HnEazlnTO1/UZCJX6r16DU/8jKAbLc7tkCv94ilg1MFZvu4OMCd5FU69+g79/J7qRX
M1eBZgg1j3AZsNf12pNKevjoGg3uMHRf5RZS02gaD4MU7a0G5471uRRP2NdgsFDmcgaiJuJCV/1A
rsYEVZ46KSnE4UX0TTF5cuSW3ewrpfI+vT8e/D9QV+hrAB8QUqrGR8s5Cv3WhRyEhKenBx/zJrOb
C8mW1u5VC5+SjV0mYo/mCaXPCKqHhgpaWWJaYHhBYmlVNrpOBGXu37AxJfODnvhy8FxYOko2eP1G
qtuo6OYe4zJTnvG4jf410t46NZlvjLs25v288xHMxF5gxA0SgJpkyXdRETXf81H2fndOHT/UrWSq
z6bTK1sFwoXPhCckqH0yevJQkU3Vp7o2BZ00upbfTWewF+llGOrkXktj9Tclw/77+mdaWO1UKChK
gkOfbw/hZNICVev4VsTD6RhthHgf2Pljp9i/3x3HlAGRGFSDMGsVlwN9s8L25XRw+zJBXasx6nNt
R4Au7CTf4D/cFKBZBuZcTlPJ52GSiGUn8udUTSaNpT7JueSW9GwxghjNLjunY1lA9aLRgQ5v40xo
QFaod3/q6Cg6AJdQrd2D3TPGLwPw/Bg0Hopsd5UJbd1V/AqN1j5rdXtv9NpgnNenaOHT87PBVM2N
eQ4f4VNURW8bYycN7qhkzq8+GiA2+mp2qdtRe/FlxE3W4928/ed5otQBC3vurd48sJquKSRpsnoX
izNPOVVAVf7gwf1L7irTAbeu+9k5odLjHI2xqX4imVDoRzUspGdMf4x847Cf89i3Lx9+Dbxs7nse
IPyT+PLhtrKkzCsa1xmq+t7vYv1SoJKDt6RXyI+5rI8l59SEUofVxRs59sLUI/XElUaqMSMkhZQ3
xUyobFqrdlUn/tdXk0OjFDjOOJ28U0dvC5+wNFIsTWWyG25oEArX5349mDhZjH2No0ldmoegSOU/
gG7iX8WAF9CQ1OWDljlFBQIyarYEvpaGyl4nh/tPZ0AYatX0g4bNUEORa0b92N73qu4OwRAMO1yu
NprbYg43f1M2ILc4/UvKS0J2ZWP0UeM3Xru1GkRPyphVe6satlRdluZzJtPSYkZLlqLc9XyCHJtw
cknRYCz0YU/lQjlXhWoc6zQez/qoSccGqs3JkeTiZX0LLY6PpwQ0FlhrNy7mhUfeSz25djOtVM5e
GLRumln+cT3KQhoEkJhGs2FBWAVJdj2+KMljNQN06bap0h3xy2OPwJHdYz6QHlgi35MMlux6zBvY
2PzpICdRVAe3YwJRug6KFEKoIcvYIBJcSc6+DAzaE3md2T80aus47EW5Le+5+VP9oHl235zVkc99
6LxYebCAu0XoC/plsHG4z2HFU4JHAd8QAsAspXX9s7Lc1sFrB/wsR8XbD/1ov3cnrI+xvOt0WDfr
07D0gQlGqWtuo94cSpFmBzIV6IbPGgbIlZvKfjLqYmOyl/akQ/0OXYgZCybC0/1cTvADyIiSx1+d
RAKJWzpPjvpTDSR/49TfiCVyXSzYqSPyyw3ljOCFdAlbJi88eRkmNU615TC8+LV4JbD5SQR5cgtf
Kxs6c9KoqGMCH8jYcJTgzxV76qZ9TAt/CyexMDbwuGjN0BnkPhMxA/UY07KYN0pkjNMX9pRxkrU+
vh8ovX+UE3XYr6+O2+GxNdAv5ZnFjQ3U5Xp4VWP0dkPJ2sXRrIg+O5E1+Y+lrma/+2Fof64Hux0c
K54a0FwJmqFmwoaMyGJJX4PJNRK8hY2gBz6Kir3fPg2JvpEVLqQGNNIUEPzsNdakmEJVU9RHZkxa
yLvBSGB2IzGS7ZyJVsx+VBqYNfjnWS9Ixo9/nLGJnUNU5cFvyW4QmrMi/raR2y9MNdcIjdIZnnHb
sRwKtZycVJ3cULfTI/+ddwhse0I3Jd16rN9eJ1gqAxAGpQrdFP2d66+qBuo4oDQou0Yfd5iBNFj0
Wnl2MBz8lBwMlg9y2msH3FjK8/onfoUJXp9uKr2u+U0Nw33uZl6H9tEA16fSMV3NjxoPbIjcf8qq
YMIfhap0iseaXiT7YIj1v0EQ9Ed80jT7GA5RnZwS3et+hAYmqo+thYIo9lYI1t2PaSpLZyRYgvQQ
yhj4HsaoG3baMGAHnMMXP5AhyvFH3QPwfshKpQoPRtm26c9JnQLAfa0aaHsZoI98tvUhbx5iqPbD
HZElfe9Phh7t68BRL6EThuquSvEgQJLTi+9w/TVanCV8+YvSUlt7900AghjlCSgcJPk3nB7cs7q2
5XHtllKZHzFVArFTS1Ue7cZuiC7rX2bOim4+DAfZfLJoqGYJa8Jgk3C7jUh+G3J6qgtvetTifGS4
kfyQTUV5CmVoWmbeKC9+iNvxeviF1U/6hF4waxL4lyUcNGoI4S1TQ9Od1YPdBOPDXWc01aeutLb4
MQsjpSNJSR1+HW93sSc3RfRI8FOxXLyryi9eIMufhx4OxS5l6dIXoUT9ZABHK3Z1kdYX3wntr+uD
XfoFvN2olb3WMsVKptN2XRbhlOOahTIGB6a+/KvLDUCZXvLVO6UfUN3hMSLvLBCF6Q5MWKhs9EVv
zoC5k4EGDvM948SN+d+/aYvavZbEs4yhG6Akv6uGwoPDW3V0ufGAcUd58g5ewSmY+zwS14d/k3LQ
Y+D9r82nrq7d6Lui0dykCcbQro030adsTKMvdjVu0fcXBgjinBYKT38UlEQhKswj7VyHhuqOWMCd
VdoIrm1k6kFJLXwYvEo+OJGiX8zBxzZ4fYA3F9k8QGCawCcRRLlZzEA1YkpUkeXibZaecETA+ZRq
HPLUdYfLtNKk6cbuXRosFTYKlUBtqHQI24dHbh719Jdd0kfjopXG10HxH2oFSlOqOj+HVjHOk5dv
uYvc5O0gRGdgPzpbqLCSUF8voqYwfKUtW80taou2bE6Br9TMFy8K+js0O5rdLK2ycYXcnBS8EDgR
KWCQvNM9FWJOtt+3FhKQWBJIzT5oPLzmFDN5bgJlS3jyBvROuw+IJn1KjolXYuz1+EJT8qoaa3q3
lbtsh1+08ylqpFnyx5AhoNf2hxSZzaMy2MHBlEPnQsEhfe8twG8A7w6QCXgReobCpx3a2etwqGTX
CWoEjqSgvitUG3Maz5GO6+t2YWOSxtKgoryOFpeYF8z6AYYUKIqblY4/7tRukJzDGJt4Z6wHWppY
XhykH+gxQTkWMe/ekKRSkfi6ixUK9rheGe0SZTIPcVYDPygBoaRs7B3ksn/yLmkOgx5s3TgLm5RV
i4YIcvj04EWODEyCxu6c3HDVMMT4KSJ7rwtZ3eWt1p95EevP62NeWLczQhwoGsUvFEX+h7LraI4b
57a/CFXMYUuys7Jky9aGJdkyCIJEIsD0699pv83ntsqq2UzNWGOxyQaBe8894fzz/9lwIYBX7cTG
GI0W4ZjFraK78pc1fUZeUPj+72t98F6izcK0EYUWCsrLL1JkIoazgIwO1FAwwhqJ1HOU8IG7UiFN
5AZOeT50QTVFsNa/r/z3EsLYLAROAKAVAN/lXYImR33Ok/CARLX5NCe5OUKnMW3/fZW/nyWugnE8
8lXOiNrl/YGeQRjnLDooL20dStY4gummgMNOkeq4/f7vq/29UjC7QA+UYpwKKs3lGxivAXiMi8Au
B5D0q0IAfKlapKtmCPC+02TtNv++3t+bOXZycFrRDUA28Rd6JgPUXBT8FCDJsqk8RD0WyRJF27iP
3lqcnRuPNGARm5Z+8uX9vWxwYVwPiB3E/2gZ/1yihPNcQyscng3X2T5YmdsyOixFWLP5RXmJPiE0
zHxytx+sGOBKIIJgpAuK8iUyqdkSa5MID2NWNgigLmZRSPY0yK3/92P9q+oCOodCJ0HBA4M6wKB/
3l2ta95PevQOCO4svZaVvkL0Jlx3EwDPMTqQOTympPnvz/S3hRi6zHNXewnnJAh/tEFI/UM8d7RE
PFxyDpNUt+Bj859IrAaxiBP/E7jlgxX0x0XPP/+fvcbxEXxNTGEO/prWxzxWbVZKoDqQ7bJmXYoG
pT1ScCHqKjrb0fnw7yd9uY7Org7AC0Da8oE0Qxb65+Vb59tYZCw/nLNDXXNIcloQT1TIdTjHSf77
Ypdf6+XFzh/mf+5VAt+fI5hFnufbBRJ3SjKvR+M/na80eHc0yIqWfebp+MEGdPb0wdsCGyoclucP
9T8XjUapW2XIegAVl7tNG7j4BAZNulayNvYTjfIH3+ZZ7nPuFs5mvJeHZcAZAvA8iRC6eco2Sz7u
+paY7xGFnBJ5qiliQBf/2c4YOv770X6w8aHsOSv+MpB7/yIogF4V4aVc/QNEdrRAWma/Iahrj8x0
EIQHzX80vMebiYoO6+Us3QIV6ZKXUyeTn03DjETAtF4r2Cgu+6FL4biV+n01rkgl/M/395tvhIoZ
spjokiDJkfcL0A6ZUKrVyaM0cnhJujBym05N6QsmesNnrc/fsBMQlxi292fCDOYTl1ZpyCKDwcrq
IrjvRtnRJt6y5YEMKjTH8Ua3SMVOc5Vec+NAOZmXpVqjSBWkTj4LI/ngu8UcAQUJCj18ksvdkGU1
G7t0jQ4kTilMD3qB6NvFk9QvVoyv1q0aTCR2/37gn20MF/vStM5z2nR4VylzTwHgkwLseUTvkr1T
bWXzz/yVLs+W896AUxRtGKpNAIoXG9FEVwRbZzI/pAs0h90w7uGi+Eldd3lPWLTgPoEnCjklBgqX
51ejxCB73UcHRDB7BbVqKLugs7fwqIsRIR2/Bnyc9v9+jh9sP2dPXtTNv/ldly6rvZ4tDF9JeJDp
EJmCh6J59+gsJXKfITKv/n21D5YKrnZuLc+zkr/2n1ojtNZOuBpM1Vvwlrm+n5FUU9W6Nwfhae+/
v5aIhAMLCxUkXpTLynytsZOlrQ0P+TqQm5hJhYjfILxNkqa5U6HO3v99fx99g+fDCobOPjzxL71s
kgwhsxoO5QcKFtNeDUl9tOvSf8ln31XNEkywzfbkfy97gLSByAYgCrPpS/wZvLKo9xz2Vmi/vLGc
U2xvpRsj+uPfN4fN+vKE/N1mwYMPiA/wCDDR/zysEOuecdA+gvOrrsCVnZEgNY0xu/MiI8t5hgOM
QwLTPujXENyAmD+mymeVTjWGXd1ki94BDo18gEO5V3tbvTJeJdGoKxITc4CSCHLCFETKdEGwDD4f
HA6m5LRYCFTQJ+jviUH3JrEHlVCIzCW6wuk1rMUDJ/HSF5ABK1hE4NFDNuYX6I6yA1xroDRH4VTh
hYPPmw+NUu+I7JGiwR5k3+Xlkq3uZxood7cGRBZZSyA7ST16jhu7Szv/TSKgHPCV8Us/G1okYofs
LZ0Vf8zE+KqcDAokv6pqitSL8IxXxkjGvJbBgjsaDKJr5iW9a/txfcoQop7XbgEnOdtmjRmvpVQI
tAWsJIK2LhNPyTISmG7BmQvJzT48ZmL6de0Tb5PVhl0jWpjcWMHO/mSIjx8zlpXOj3hbZnJ5TcDf
KZYccdAucsvPOOWIv8I0qVhEHVeSpiDGNmw92LqOXmxE1uMy+48kXWs8l/6rIOqtRYxRKVsZb7rW
u275Sl/rDgH3rp71nkl8rYhsMj97IaZj2+XNF39Kx1ve1u9pK8XLYJEtr3WYli4lmDOmQa1v/BD+
kLXrlncIejiE6RFU6cz7pnFKn+YBqdnQ34XXfdb25ZpzcMfHBVnfDNbokDV4uqwHQO8KrKMtI9Rs
c8fa7203va8q+CqbzLvxsY9tsDK/hu3UQ/A66u0UhdEVMao9GJulz34m6BUoO2+adFnl+xPM+mVz
s7KBlQuHbkXATAuJ6BrFCZUbkhB2t2SR2kKKdePi5XEYTHewM93nSJkHZ5ROt2k8IAa503fzMnaV
TDGCKH5DK23X/RiE/FJnKdvJBbrqtukzRKcTtk2jRh9xCN+j2+t+YVLm7zMb999nx/lREs/nm3Ht
l3uw68VP1tQPoaHiAIRG7UMpdAHB6FdbU/+G17CvpUAXrvopS9qCdyFeI1AE94EwOxL50x7fWXAM
Gf/mCd3/8lh2Z0ka/5TobK+kb/h+QnwYqepubiAdHpFtzeCRvo8QzVzYJAeSUkPhEtRWfw0nBV8G
nJBlHqmvnaPPWMfiiiQJjIvm2sCRw4MxC/X4loZI+QQp/a0j+aOu6/DIZP3KMybvOhePjwo8xU0b
mmdJLWCoOn+d01hH+Lfsscd7VIRwASoCqCSKLgsRoF1P3U/k2y6F8PAPnnOxYQFeYCpMWAZNzktA
hRC/zLO51xNZ957zT8RPFUSjuvFeB+O3e9EwWsog+1FLD0HkYG2TEzNG3jPuz9fevOhj0+rsqaFu
2rRxHyKvLppgrU3R8agUU9jUb6NqaNI96cAyh8dJza6RifklWEEiHtPhK7ij6jhSSHJXi6zgxiTt
A9LHHjKhkXhqEIKeZ536siAzaJw8UUT5CP+LiL30LD+PR5q5QiZHt22t+rWYkBRG6EObRq9+oF6M
7+ICIGr+ZRFi3mqvne8GcGA2IF2JDe7JO45wSJ1G0pWkk3nJKUz3C2gi9O1MRH6Tr9ScFFgR110y
8a4QWJdVW3cN1lsWFBEHk7cVornSoMtuHfXfa4px3qijCIqJ/GxqOrIHHtv8ig8hkP4IxoJ72NjW
W0Oz9yxyEt825dWUjexbUmffIYWXpcfitYwXzyHrvUn7Yl6Sr5On9JPHY1OZpWU3axLJaq798VAv
fCimuUcJp8B9awtYB3QgGsJCGc1K+21qnYO6xeNX3HpGnfK4PbkgINup9nrgi9KUfM5o0Vg4fBTp
FNmqm1V64nbt7if4Mr0tMVkfzubstADahaTAvFko3l2RdZhaEPvLeUGtCp4MtSzrJhyqmFpEd0f1
XPrRmJTDrP2k6JxAscSzpDrHr5IiWzPHzvIr05WGJHKrYDN/kxB48lDNMYbsZrkZTZfdLywPimVV
aiPmnmyItZDpUD7sQQtdyhUnQJX1y3QVhtNybJFfUAZIAy4CD4fSyupfKsrtox0ZK3qAZjg2Yl0S
RJ0+ORJ0pWLdWqhEpz+dRoZMHbMIAb9sLEUw41Cb4F1brC1mzoXtIcbgAX6rVa7/gp6IlBBhLd9D
b2iOKB9iXWg3Z99q1fe6IAkV72Jx0N5GLYL8cL/utKIgdfits38lTYJZV6DBdNcsCZ9WDi8/E9L6
WjZt8B22uuOvWPhBJZ2MbvqIwMA27NtjOkJtzfI+3JElmb8tNV2fTbyEWyEtNgBYQgXfUDcFj6mJ
/dup7r8HrT7QjhBwnEX6ptFKVjO3QdXCQuPgISS8ZNIjdz2S4/BViKRYB/kD6u72rge/+Hle+bQN
BLlrEpJvdTa373LkrlxBHYQYx5vFa4xgDojQxDlBscOvt8TvNnUX5we9BOP3jjbJBsxxdjbhu3Jr
1kBoNL9MXc+KGMMhyNq8dwouwN7FXQ1cqMUcI8qu1IIoXaIG8gDzd7djpD+ZvEWENdXBJlSTf2fQ
YFUaiEhFnG2gjFsphPb4RteZvQ0m86t4qLsKudDXaUefYh0HW6bCB8kXt0EJbTYLG56WOZ2qkGWY
J4ONU9Uh94shWPlWW6xXxDcE91A8IA9CYXGZBlwFJeixh4HA94jXsoDQb9zWBDEoIWywdqHoXcHk
MG+TJgZmidFBNvBl642TLaWvEIIWpa+Kz93GG2HeA5n0sjNNA7fdcEaedD7Z7GY881f7hYjKIxrR
AcGqdz1IRLulx9HZ+THc8RJbVww5SzjiluY+IPOwlSuEsqKT6TU4Fq/5xNLCdl6w5S55CDS99lhz
R5sROYvDpCo726dwNCOKt7mr/GEyZbCktITCNzxwl70tSBWoZuLrXdzME7b6cK0IMO8SNO++QG2B
TGXObZH7uA+SyW2sMUkgXveQcf400fY6nCzbONaF2M9tgMCtRN9SR+pDwIM7+DYEW8TCP2vh7ful
C/YR1zdTE4clrI53Wa30va1VuEnIiF8AmKXg50Ubx+7k4AtUujppSznxAzBF7FzWe6SGS3wNw/AF
uMm402Z4BJQC3zGgy+USZ8PRTCLcWauaxxFWEVU2B/5+CfqTjoypctiMb4z1/V+jafg1LI5+IrO4
L7B7eQdPAeqmEAAVCfb+UmtcEydiVggTvKm+9opk9POijRLgbYCTDlz25wLa6k06GpgYjAPx9o3G
5jG4duMmnBaB5W9pqgasujiuC4SOehvF+VyNCfsyDASp0COMPOqzEkKu4mwhZnmRJc0vNaOcmabl
Ttf+Aj55qqoR/2uBN0TBLCbhAKhEeHIdD2L4mifqBm0EDqFe1Nua5yhQBrFxsHkup4jpva9Ms3F2
BUkXKVoT9bbx1E7fzg5iD6oz7jR5FmEWLqUPJGTieiEs6wvtweYLfgqmyGOkpbZ6mrfxMvAiidr6
MV8C/B24V+VbGMUJRBJH3SvO8GA3BHr8ytORVgmr04LCDbZYjGhvrI23uLHgAeomKI264fxD85Al
i/mGTvDZoWLCqB5KWY0dIpITvfOsBV3RFxGyv1ZVsc5iFOGWt5DMwRVkPuYQtSvQ7ca5+7DG2W/C
MHxQzLDN1PCoYCtNNkqf66jJ3A6+hUYsE2nFQZbZxUa/BB4cDMiA7DQ0q7CPQ0xN3OJGpxHayHCx
6QaPlx+HbNrF7UBva4uWyTeBABdcdfsO2TM4A+J5P7eo31TG9QYoD5qxVFy3y/gdqzsouN+qfVwv
T9w1cgPaQY4w5fwNkbnm0A6r22VCLL+4JONjHHZ2288aqsFAdzcADgBDqkw/E7hwjCUUaPI9iSj+
Cooy9CAgdIg5fe6SGtzV1Twy9EoVNVECV+9wqaiWc2HTFhRXDp9L8NyO8ECGaa7tUQ/axr4gvZHc
pYjGLroUp/a4Nk2BdR986Sccq3Tw3Ou4YhQd1rIro5qTQkPwsNHzSDayw5MahN56mVMPbdRPx8Us
awGPGnTFFJVdF3gOASnJIed9cgtWpqzkODvwkVR9QI3K3xzh4ipt2x846PlGG5m+dVLmULRkvMrB
C7ta3JLdLLGsb1um3Z5RlIZ8XZWPkjDMN1KjfPGcHEvJx2cfav+yWcl63+N02KlepoWA/qcQwYrk
Kr1+M7Z9DDl1FWDltMiCyJYuQ6gOTboB9j1NWw0ux/FvCbhqiUexcuQB5nY1NKlwaWKySctEgjAK
UwiUMeB7XIM8BOu/ls9H1O43/Zj5u4A6W/IB5Vc3Ns1JziEF9x8mRFJDJLymoS2IVOOpHaS7qVmX
noZmuQZDBYtoIQEiGJhXqRXrRllABbzB35qWNi45wljxft71uaZlo2AZql20bDw9JMWoA7JJ+hmn
Jdq1ypn1BS/yd2yIMQS9Pl5xX3sVCFjv4exd2cm/mgas8Fhgj4Kjfn/+wLj0PP/AkRVX1vN6jOQ8
4Iq5PiUTZW9y7r9Fft4VkQ5+8TVlR+hZeNHJNtjawP4io/4BL8qlVN26XsUxtps5HmixavFEzXKy
M8TYiuoizFqH2iT5icp1AlZh5o2LWvsWN162DSiappEFrmydzY4SRzWsIvKvNRigR2O75gQdzhdF
HN25frpOmyZAtr1Pip53XZkPvd5TEjR3M4MHre8xcgVY/LpBXNBV7dalDHkaVVTVP4MJHvsQFHm3
qLe6CsXu+pL31BQ+xxIMQK691WMYlyLFLrFkqJ9q2Tyy1ogCNqOIlBjQr+T22Qh6yxcbV0lsOlUI
6kcnBeF5CcNgUQ4x+sgxVT+sTZ+Qd3uDAEow5kamkFUUJ5h/9r9Q+SYou7DHQZ0MiS6+jahQI2t3
ky8X3M781vnZ3dxmO+4LVcKk7zlzQmzgQ/NV+eIWOSHjboqmrhxp8JWQtq0C345vpO7uZXv2owLB
+jjUmSoTR04jdtAvk5+8rNF0r2FcEFsyAIcCXTEAreUJxp+k8AKdljRZwk0znk014f5ZELHIrTEY
KRpDHkEopJASg5IyYwj4GLMmQKOQrhuwu3dZ5rzryc3R3gDF2LcwBbyS1vISSV1IHPBmAlwIR+yI
tMCNw3y7pFx8x+wWwkDbqiu0kDWkNX6G/ndAijb6xIdczxmWvdkTQfxySaJkp5ACWlmLo0CgO+U4
AUrBBN2o2a6lGPzmtgVlDLNe785341XcCF7Bu06XytgZ/D/al7RrRCXP1sQCKr7tvMwo6dDTAmLp
r7DBvDRtWB9WgqJM9gp2JfHwYLE6iimwrzoi5+K4H5YvVMwbM4V0n/Txq6FTUwichgWdV+ydo+pF
MbJuKmm4vMx+/zMM2u+5Rg2EDcrug8m2uwC+EiuM6reT16RVyhtTTIkZqxyOe1uYT7+5oANAhVJp
0+YQwgEJaL7VwxK+112At4S5tuiRwUaUTIp5mH9gdnuv6/UuA/sDtO0E9q0t205m6l59f3Cb3oGm
ERDskGlAFEZeEwxuGFm2asrdVvfJswvcY+CZcItuazlECK9E8pZ9ZiaLSjfl/SmuJbsiqAwLF57R
s0l5MMrxtzGEQugm6YF1dNyHaDsgqpjeCYvmLQJm7V6EA47PzvRv05R0W6/xMCOP/KHUg/1+boSv
Bwln84R68xUO5deoXrBpYI9BM5bd9wsDAuSkvctVkhY9Q5cbQdCwR+A9QqvrJtp5ATW7IDN4aabo
WAPwgTF4/Z6wAF0tSaddnXbIv4jUelLOyhvN12cYU8r90sM3wVNmKfwRTTeauKAC63ZGM40OuePp
reDiRHgE/3WssyJR4LQ2oOUVLTSUmwnq7S2MO5NDKszWps2AQMP+xpsIrxabD1cmCV/AME83XSDY
FnpDsEaI3PPZRyZBY4cCE6wTBJ22QIXLKi9vXwSSckoralsCnAWKOfTeia2zKrxwsFUe8bFCkAdH
BqwFitX436yPSLRg9NKb2qoQ/1uu75o6zzZNGoudywKkcyZD9DhH+StJKT/TgnCDLtcFFgbW/jjy
4+jYtBE2Wq+V4C1K7S45mmhKviOZJLkbAU5sunHpb9IJFRI6DbCrY3bfheJb4lNXpN5wFXX9VROD
HpMN7hYAZVpZeIMBmh5/jXkHc/BM91XToXJK1NBtTAcJ67TapGgixB21I/ermp1dpHUHsKBv1T3v
SXgDhRegHhCxq5j5Uwmvw7ZCgvjXVkzpXqUA7AakQY/F0KFAyZlNS7Q/wVa5vL3vOkzKSuiOPbyL
049pkQDP8o65m06OrojnMYThbGIqi/kGOiiu8KbHrPJXkSBzD/7yAXdj6fD40VbzeI9Mh67ATPGR
OykekSK53IQLGMXEAzJqW7YJFg9HUeTpnegblCoukSWWD4SjkFOVDT7fBmwYeD2ltQ8/ch/7cAYE
ooxauu7AXkUo8zrUmzoy9DoZMoKLCbav0wExPDKZ9ojFy792Sybvx66NrmOgWnhq9eNKh1v8QXNl
ceJWUTfeD2AWnlQw/+y94aeYl3VLYofKZ0Zmgzep4NgPiGzFDJNvPWlIKXuYwflIuP850xmb2qAw
ltApncvQTX7hh9SeOZD1Dnqg/lFLfZ806IeYwwakwpXu4ryG+m/JXljOcYDA3BAfN+IAKRlf62wT
d+MhQUu9mU1AtykmNidPRLjNNP+O1ase2Lrmmy5c5RcM5FIccHkkDNYZsveMm+1j2sf34PT/bMXw
4Kd492sMNu5S36Y38Ed9hZd/DduVIDs6JcWuHZb1GmWy96CaeQEikYGcH/knGw4A6PL46xDWP2vR
Brd9bcNH7hlgmF666kM0NM0WeWNXxht8EAVZer+EbN7mkxkLNkyimKdVXPFW18ADYbzR1hgaDj5k
gToP0brS2T9nY9TYHQGmznMEY9++fSVe4E7SOu+FMm8tejWbrSC620o/Hq4mPeuNpsYrPERSQlsg
X3CEjZWw2lRhv4SYkdRuPxlEIysIdA6Ig142wORQ5GE0wn1jS4HGfuP1OIRB3WMFpmRNhcEAvkLm
3/Q1X/ajBpEkh1cQOtREVwFb0OdNo9pqiBHvych5wSc3HmQwjXsnw2mLOC1e0cGFT3kL7G3OcC4F
hr90GEttJ5/H23ad433jK+9JLO0rJT14tCpst9EKPDlum/tsXIdSDbjvGUHZdu7yazIjSiAzdQJX
DcZ3NEFpAcwD9BM140QhMCVDlx5XU7+kZa5j/4Vny3WwCH1uVdGMg/BejKMRJZuacwmnks1Y40zD
bdzhKUBCvKRIHqLq1ufLtZjw8xVjrQov5OOiFzQVGrGTOrXwDetQu7kxrfIWwSJiirrCT7tfzGcv
/riYUuRGlVJh4gU0+eeKQrEA66G/9nGQlwArZYkJkIeKZKJFPzZ6lwx9vQ+R7V602B3KthdAZsIh
L2BnFe0m5OvuvNw8E889Zh0q2QiSNYzXPbHxQrQpA9iFgIbTH11mXyW37GYOE1cCscT2h+oCPd5g
d3A8uE7zFV3qAJAnso89y2Rl/aG+wYP3S28CcCHcFJ5CCbQnQK730SDiZLPKIcXbMYy7deSoiQAQ
PvKFnDjrv4+UvecaJ3biPS2r69DEim8ttEslFKnA5Z15Bx/AbGJi6dZGGS/aHmOYfE6/1T0CRDE7
U/edb/RdkIlvkw90UQX2CU5FdocwY6zQwf8FtQC+Ox+NN3gFyUsq+qPEeimtRU8KVuB4piXHb41U
9DtNmLdd0mCuML4M98jFrKtMDus5huLwyag3wCD3Dw0HJqcgBJzpJdCNwGfmz0EvKuSYMaD2B5ZC
XL8DAyxIC7lSj8KHM5ddpZbe0whJhTviFjLxNC593S0wYfK84GZwCewg5BRFn/hN/J3FAUOVMyEU
rk8RSBKXcmBJkxrLBYHsxOf1UMIiDM7doYAff9mEnsMCdQQzUIyQeViMjQe0DkRFtqsVxeQujOgv
LjoAYFyNC9wVQjjy5tbRwqfdCl570J6p9VFiHo1m+lvIEnkLHNm1FQLLh3DrGgqrtRpMBYGKXMhf
XZ4zH/v74oXF0Gh8cwwiAURlt9g10C5E4hOGwQWD4hwlCNovNKaYH4D+c8lDieHs20lov/fIVure
83gJgn07UtQPoYXgaINeDwfYf1sNvy8KoyFwjHAq4B0I/1wNhkPk44Pns+9XrxXVgCDP58yHWW4x
5R4NEK3MVzTs2CWO3jrRqPD7jlyTCRYxV4OXmuGIMmuOv/z7Y11Qcn5/qgQ0zBCWeCCVXOaZJICe
hQV1FY6q1oAfQzvgE+36yatwaZTx+zII9YD3aIRcQOQw/Xnz6NCDdRQJ2dsl5/PJIIICYMzZinRT
h9J8g2pkQiohlhHGvxFSpvMtEzmhyDLJ2y/ghXXquW0JGiGPdvUtsG4OpkLbD/MpQXxPd1r5HO4k
wfzmxJZMgxABbtBnSbcfrJsYvCXIss60XLjc/nkX3pALHA6kOSg50H3Wg7Sarl50O8LnZ+NUHn7C
z4rx+/5nAzk/NdBfwCsCYwr9+KWMZMl84fs8x1x5UOmD72Pk3/ZR9M1o+lnS2AfrAPsB/CB90OFi
iI//vLUY72yo55UdANx1vDgb09NqXdL1+b+vt+ysaYMTAaIRL9dbvkBX38PEcA+cy7tOfdZuA518
pmv84MFFsNWHh2eYgu96yfKtvdm5JCX1fkDiFdBctNo4dUYeANdO7WcEqQvC0u/FDbYZvDQQbw97
wotlARUzXGfBgd83oif3YBP3S7GusU72q/5l4QBy1bl0/CwN+VK08Xt1gBSeI34BfFCw6v78ykyM
F5eibNkD3UJPQEvR+0DpvWFLiH43M6pJ3wrY4BN5ADv/E57d+fC6XJvYPOF/c2bh4+j68+pSovKD
Goih3AmyKmwwy44zB3eA6FaI/NRH/IC50b2gn5kTfLRSYWSNDRTvBYh+F/toDXCLk3BhB0/7eB+y
Gdz7qOGfUPoumaH//3SRSncW/kNtdLlQWwgnMAXTsLlMuMM4OBV5twEbIJkOQdbPQQmmTG8xkxqn
X6bn8T0AzQ59eQT/0kGsMfvEbu3DD4RdOsKqRvJ55F14U6UwJbbnVPlDB5O8IljXn5i23HDiDQWH
Wo9ase2RPB3AK7JNoiKI1SdWbODgfvCdRyG2cNABzxbfFytORH4P2CtqDvCXFYAzljj9gsmktwHH
62c+d8ktKFLhaZ5GUBTWRJeIHtJv1o+7F5IAdPXQmF+voP2JgrfJugf62zwElnW32YKJbqrWCLbQ
k5hfMXj2poK4M5eor89zRcvTDe30uB2d6Y4YbOffYPzeyRI76HifDFbDJEnZCv+1eltAWRHa31w/
4pOOsgwEGFljz+m8xzHL/FsIzpED26Y/AlOTMmiHdM9AwruKtcgrAwvCUyqntTAJX4tBDJiIDDgU
Sm+YOD4n7IAdi82X0dNkR2zwIxv9BKDT4B9g0THv0J9er3VHvg4M2INKZg70NcafC6jVOOqvI/YI
TDZ7iogBI6GvWmoDI160F49mDadfGKFDN92LOC8NLIi/xrC3KCBjAn3FgoSA6e6Qnjyu06OSId9h
PI2WMMewMoK1bBUC0LlyyIHaTMq/8VBd/chaMyrQY5Lg3UTdcteIyD1FgU+3/ZJNJ/QnukIEaQcK
qy+3YwtS1pqO8i1s02a7DkZ9D6HJvYW9Ww+ZVCNkldpwPYBVO5HSBh5wwLmh6Q8tERmxIatn3gMC
i+hPuK8fbOzY1xOwSjzsLng1/9x1osUyswqv3sdmDI4ZGcVWh718qgFAFP8+qT584eKzpxM03xBv
xRdHYlbXcZ/hRT7MUXJy8LAoca874BhZ0VP2qjqC5y6PWcQe3JTs8PY/fvIJPtrqQGSGGg4MNNDx
L7a6CDisdAsOZdir5WQrcuCem2gI88pb+jTA/CmQZJPxRX4Zopht/Q7cZ4waBDCjc2wJoPRmgMl6
0s1nHBDipvKTT3jedC5PAbgMYrwfQsMDt9I/vw/m65WjwGcHneUHvzca8zL3pQm8O5HntzIgDxk4
e+1vyrD+z+GhKI/+9+KXiyGi6aByAN9uMAjzrDH3zRJqDwBom0/Klg+OeFwKhV8KKUQIZvLFfXKA
6QSAzgGTPdTJ89wAtkUgyqOd4OJIe9ZXWTh/dsR/VG8CIYaiDrZZkLVcPN02/j/Szqs3biRdw7+I
AHO4ZecgWZbkeENYDsVUzPnXn4eei6OmGmr4nJ3ZARazcHUVK3zhDW0JPZrVjTrvR9WByqTjQmeN
QoBZN7foF1fOFops/zvaYjmhghRaPzCaXRfDGvqeARiX4vMkH9/fNfNiLTcN4H+WCqYnPJrFM0Lf
rCiqEsVI0y6VBMJFWJQrW1LC8Y1KT0I/7MfE2U0KWlF1m2Ri9/741z4mdwdMd0InxBAXeTmU24bC
Vk6sO8gPaamtmkS7Kya5js2M0nN+y3f82rMJLNrzwJfrQL4XC5uILE3ycIgOFIbuK1Te/Kzsz5Ma
/Bia+h7U+RZQ6ikfg83787waISLKiUYVZxMl38X+qYLIm9xJRTZ70L6rMkvwG20+Sjfc1xP9bXtu
Exj1SYb9Y6TGN8KFa5uXV1aDaIedDjWQyyMjlQnBERL5g0RyLC7HJyBy+BBW8ZMrp0/vz/TaRQlJ
kgLeTOeF9nE5lmHjyCDNNjoEdpdjD2DPYu4Urmm5vz/QlTMCnZ/gC7E/aJJLtUQVcIWDyJQ4ZHpt
bZxeD06uQnsyo8x0Y/2uzMnm8THYprAh2DiXcwqUSAOGWoiDXfWFbzZJdEd33X16f0JXvpI9M+ag
k5C4GMvcJajGmksvEofaNlTqwPoJ9ORWKmA4HDv+99f7YrDFlqgyvDm6MmFKo55s6t6JTrEx2bvS
dKYb8fvVD4U6G9kJND1O3+Xq6TIoKi0V4hDa3mRuZNPQpiCMEQRL3Eu3BJ6vLiOdL0TPuVKwHbwc
TklGsx7oDh0Q6n50VNAYwRjvIX4+GuKWVtLVqb0aa3Gq3YJCvVGwimkqoYC0UvUnpYatlv5+f29c
HYhbaw64kLtZ3lt9VjsjLEhl7/SlXAWQx6mwjN6HCEj3y/tDXbkibYZAto9vxl+L97WOLDeaIUQH
V0VWaIUQavIJxMpggqUSzXfaqkG2NaK+nEAy6ql7B2zXEzd+xJX5OhTELQRK4JC9qRro6MDgkhR6
e1qQ1nOMFcPvXJrNUSZy/Pbv8yWExWiACqTO1C/3C8XHrsxQG99P2exk5iqKbkJbTSp9VQKI+JpO
Gh6hQy8rnPJQZMeyKRz0zfs/4tqmxX6Q2wUlfQ8W4eJHCInbIJD6fYUy2q9uAMu+s6zRshBrAsm7
MUTX3+JZXR0TEitXNW7dVMUvx3ScqNLCEEGd0m22ZtsdReE1flDbG3tob8QZV74nMtv/O9ZifsjI
S4VulbcHjaatAepMO0D304Hm1b8qaMzlAorK6Pcgt43g7JI/ho+30KVeesCu4q2XDSCWMvoqEiRI
95DW8oMaxR+Vsd+G+q2c6O85XMRTcyQ8+/4g5mUtSxWTJtTSnUWKwNCqa6H3BmDOAGHdsAUH3MPv
HMYWfdXYa0lhxmLjJBlYbW0sZ5Brd6O9cC3qYDG8uSYE7fyNq2VCfFehI+LtzQYaq9+q9BLqvgnX
PbjwdSJGzGaLXGzTAm6mi7LZoz0oty7JxesJEIDIwyAzQW6fmsmSEZ51ROhdA9W0ssx2brTNoPxu
cBL//TO0iGX/G4eCCAeZ8r1pL94ZOCFD7USDd8gNVMsmFVF3f8Jy+ahgsbdGs07bDbgbzGgy+4Zk
1CKM/W9oZOTx1eK/b2TjaKb0bi4D79CZdvgzMxMWOx4kAAAXaFxlKsapAkH8bxHQPKoOQ5nrAro0
CKnFAQ6d2pECM89DR/Hvg2dFwQP4bsD2bh/9P4danF/FG3QnwO/i0EyR3OlD3u3VAPNCk/7Y4f3P
iBceF8+rQ/R3XmwZJqQTdVFOvbyYhr5IuiZxg4Pd6t3GiCda2ONYUG4q+9+qU487zIHSbY9sxRlr
HvZUnMzG2rEBWI23xKt3HgyGr4ZWomKVZgOaFn23S4t0XA90Pu+R/c93LTLi83MtRbqymnYEfAvs
LvbzUI82lMdo++fdTEwo8pcsM/MfceBNn5swGj/DCMtfogAiLAzSdp9YcWKvLQDYOtyKEf3mprLg
+rRmlPlC0bRfVBbUj7XaZOssoekdFqgEDMAmf5WJpp/UOo93NoQoucpHUR3VccwB3CmNifRxCpUu
DmEchFFwMs2qgxZVOUcHTggQjzRGs8JFFRUEInY/aWqhGe0FabZJsgGEdla54mkK+nDlRma7D7pp
emkGq4Ej0XrVQ6eqw1F6UC0pFms7kSjVfTvY8S+9AN1QNkby2TSDbE2cnZ+EpscnM02KXa2rxc6z
pP0jdQdxP/Slqq5HAfRxa0cov7StKx/5lWq8zRq6F1snDKJsPdZ4bwCmVcz7AhLJrwZK6WMvreCh
Ekq37iT8ulqX4wc5COuTQVca3ixcR3zN632kxfEJFrZ5hIWkFxucZ/RfZtc6f7JaeGANolx/LkJ4
WXXWS3Gj5HvlDpulX/gbsWzimeWWnHA5jNxeHDOnDJ8jWhqYqDtGNv1bWP536+NCxolWZ5mbpaBF
34OTMbRJHBPhah8SQxorkncNu9D2lvvF4vn/OxRdQI1uOMqi2tLHdqxyF4O1KTraZYpRXrtWhHzQ
rBEQr/WvQl1cVK+HWoSUfW3iquYZ0dHow0+uZiI525xcrbvxACwi13lGaLwSZiBbZSGEtvhIaS6T
YIiV8Ogao3Myw7Ccy23FPW4PoE6dxLiX+ZB+H6LJ29ZyuOXfdOURmKnyZCws5+xddXlt8fBJRPdM
cYwVxQbfmMZNtUW8NP3UJFV1X0WUC+kJBbfs//6Kxizuy7kliXowXTb9zQPr1GlcpoEazpynkL5H
U3j7ujTUZt+WDrmW1cGN9UEzxMfOa4yvE8jkPx4Uxh8FPSsAs0Edw8gDdtGvhzFHUCOcUdhr3VNu
fKErT/Rf/AUSO8RGaDRcLhFdsloWZhEdh9rMNsIxxs+9Aiw4QcoAIpMJsMjUv9bx1NyQ/blyfima
zeLRDmHIG+EEJ3MKW8sjcRSGGtyZMzeGDdB/fP/pWkS5fzegTTUC6zJSF1QoL6cHRNiGKJHC/5b4
Tg60HXaAsIpdpAbBjQvp+lAUQimecbSWWdooNNnqkFWPOCMGG4Nn5RlWRrIqwlG7cSddWztqgzry
u5i+cf1dzsoWbotRZqUc8jKsfnhU7CCBeiK6Zaz99vzQ48OQwFFtvF/etLQKoXl1ivHqwSR636VV
oNNHDVplBUbLWNVVYq90Ydeb97/Zf6Kay+OD4Y5qYgBJjLysWE3AU9vGtJWDLPBa3CWuGf7uvQoQ
m2VAGF3R+hw5HlbUtx+1tGy28Cuz/LsRATrbOdJTq9U0uulL46Vh4JdxB6sviBM0h+IygXPXthqQ
qQIca2xZAgYUrbR7JzaMh1a4abuCRuk+l5HafjLRc7uHIZzC/uBlrnxVxs6nAdPbwG+boP+o16b2
R1hVHa/DqPDuYJxOMBS9pPiq9A3sBNFEzyUKJECGUKf+ooyQ4uB+KZAcNb2Rv+vYAfdYtVY2+GIq
Zq5q1EED79KZney2sgjWA2Iun72i5gorc9qHPfmSA1IUwsxMp9IrPzK8JvAbsygftbah3Q1ppfyc
yMp96LoSWF01NfLzjKPVVm1V2f2K/ETO0SJBpN/XWpqtGzWCW03jugHPl+Tx5A+mTDuOpVqctV6D
pJbj4lX4Kal7eyjbqovP3jSN5WaK28iAQ5eAeaX5WJkrbuUSg7SGsHAz2qLdA/lr1CPBOmD2FG6Y
sm5I7/u9oGcUr9Swcb/yUMhuk6Vq/71GrCPy6zhVjxgbddnKiwfnpYrmGVuw9x2g6EqHVc4o+wqq
vdHpW9dD4QK73klBZTMdwFwh4IMcPb7RD2ph4HYiErd3fE0Lul9WMU32KnULg54x0fyHWk+gUDUm
sH4/6TrzbNV9+BCHArUNCH516OddM/0Zc7Xfh1bRFqsWZZtf72/9a7cxStcaqSHq2m9gUNlE06rz
OnEEXTxsgmZyf+tR3f6oJh0gbKKWoMUHLTJfurHUb4x9JfpA7NGidgt2F8+y+S1/JROWmmmU1Qis
HJUoyL9WKcL061YX+UdwtfUjxLXwpuXJ1enyLHsAyknSlppWAR3ekLMeHgukQKKd1HPjS+cG/VlM
jnU2ezc9mImj3bmgU8IP0jPk9xwhjG+j4fQPAVHnaVBDC2Cp4RSgSqWWRVQyQvUTBkfuS9kq8Ojf
/0AUK1iGy7uJkIH0XSPTI3FZItVqsywaQHcugj9BfheUGcrHY9hxiSQuIodmbmq978pw+oHnfHYX
IdOzcaLSOShdZR4nKTtw7pPjfAIh0UKfr4wX6DvD02wpcyikmLbgOMtklWd8Dx9QVX3Hv3aCOS8a
aLCKsfWl1TkojJdAHaqmlwl4U1EfyT2tD6Whh8jHhMkmUNrhs1sBdIHhXh1LbcgfR6Mdv8gs12jQ
ebn2jHjFfWHBDemKzp0vEcO3XeGtJM3DuyGhxx+FkPW8PoGBMmd18GnpqGQ76MMYwClt8ZQgepZ9
Tl0RjofCFnZ1DjjA5u+m79FKSGvUEVem3RffcrXj5rO0qQn3Vui2uBgGUBCOIRTFMyhzdGY6Nym+
BZTBPhfmFNd+23moGtVk7DhvG6G34uNCXBrHsP1hDF37vfac/MnrjOBo4CkCRzMeqh9FAZ08y9Gk
R/8EIeXMhc7ZKtXJynP1IS4G9xvMIOhEZqSthyHy1igSu+cOFett4439fYTw7HqgQLYP9VYTm8Ew
fk7UE+5ifSoerNrT81XvtMNDidbUHtS5+JK5+GzioZX8aHSl2gh7clbQG4fvHu/nT3uAE0XCbuyC
MRT6Dsp/fmiJmXlOQ01+CEt9/C3T6C9LCMysH0I+MyH5wa02BVeOX5HERpspsdRTYcXGZiJAPOst
NpD8uY6zV/tBe0iQVGBvtcC0RVC/5GNZ7jSrGO6KTpp7cxzHe23oQWMPaWj+LKCuQc4DQOkamcj8
HNGbJ+DN2bm38uhGvvE2kgCUQ/7EYz7XD5a4JBIbUVkN0R4QwR+lHSKmgE77xkMB+km18+9uZcS3
qhbXxkQtjrKTiZcsKq+XF5oTkpWkCWOWsRgfBwWQe9qjMjs1BP1Nhj6PS6D+pxXw8CFiIz3xgcpz
pOP/XhbnBPQdWA+a6ImvhU78O/LK8C4Fxiv8Qlh9f+NmsfQ3F4uJ9jeA6LkjSKdk0f8pqi7o6kJJ
joM+pQh9ZpXjrDF2UmGZZ652TsD+hqs+sx3Ugoz+TKG+BQUEJvlp0AxZAU/ODfVst6kznLra0VGl
l1n43KNK8jnNnPQnZhYNHODMEAbazNQw/KJRPEGG4cWozTSRiq5NF2IDhgf9ocPMmEiP4wleynBL
LJiDVIqVJO82UFqwzZfCjLPgNIi632PHqkWnIOlixQ+DIMgB6HjBQwaf9LMdcb42qWxqb51avfO5
6Kz6FyQBimKDp/XqFs1Ir9zmkdUOO8Bbybe+mw3DYKe/cB2Zv8Hs8CvKBgDZ9taF/nbZ5+YegA+k
q9mei2cvw3K+Nr04OhZ1JatPRRB2e7BW6riWwhp/lomaPoeGFZ50vU/vswTppBWQuMFBiEnEpxJ1
eGNL4VxUvuk2VX4j1H+7iTGHAorN37w5b3ZFrpbeFBGkwgHHoRIRht4XJsUiOfWz93Wt+p1Z3IJW
XEll0LhFaR/7JgoFS8nivOBOG+FDH2l7FqsY6fl7R/Z/4qLvb2SBxl/T1cv3FAqABrQCoXTKK0sY
bzn0cdflbnRMGm9YNX1l0/DBKzkgfYavDqcX6QfPd7uxWyeN9J6UrOk+FCnVe0U185XRZeUxsjsF
xfyu3yR9gtwa8ifrXK0p1cSuw6ULAEwrrHPVJ88GrIZndLKcjYxrGCoBxEfRV8MOhQ6oKEUoN3nf
G+ekMC2EpmwdFnhZ+BKcfpxp0neqQvUDfXh0UBsGTj1B74ePjASlM8ANxW5jqqXnK5FSHKJCpPdT
I4bjIOwXJ1GG70qqU9dPW3TEVBM5BS0/FUHxFUNV95eq5+7aNgd7V6Nts84Uke2LidBCyeuHstP+
FJlh7dy8L7YcK6IMOhtzkKjec3chga4V0Z1RpSUFvda512WjHOPMgT2hCmeLPQ3EpXAq1ZVh1igZ
hB1Mi9pKNlDsow+QcXAEMpQSwSmXeMB2Poyqot0pevZZqbMvieZ9A/HZ35tiaDd4ScKh4Zd+tRCU
2NmZhWBDxHrXRYmWBIjfD7wCw4rQwtur3viVs/MxnBKUhxRUghp6TIeGvP3JSTsamh6BTKiizFdA
B78v1QQFrAzeMCmf82WqLdoGfYiAfltF2SfgXu2zEVK2IgxflVWIfhi/J/FJzYuV16pfcTTCCJd0
fFNMw0evRSINEBJWgrU7s/Fj9SF11BMiDhmqBlAPEDqabOMelFa3VWoY+2M4aeumjm3wRLOqCx+u
2Yx6oJEv1vkzavAavLOyP1aOCdtJR0EpgUNeGiYKTZX30OUoeKpp25yjRhvO1VR7G6OHAmr2REk5
fi6+MWU/g07X17iJ/wdUBUg4DfspRsFENsWLlAb+LUZmfesn196kWd75vBsZoN60OgZFDNgzb6ev
XqdZ31s76nfEv8q6DMveXOEMFD6ilVSd50sMtKbSb6dSf4AmmQDoqbR93/PJRKf/QqgIcCOahTDx
IBxUSQENMs+1I76HlIYpQ64c5kuEaA2+7QzqumsMa+92kLuh2UZ+itgTsoKoBThW9TXu0t81tEB0
Hfr64FQVJJUYRuUBdfRwbUDh3rUhRjaGQZ4VF2qwLiiZ/xkKeM/Ie2jHauo137KVbOvSLrorh0zh
+UF6ZJRCbqIkQqGOBsbHURZPzkAaFpUaRN8iwgJFqbRfsVk4qCFktHsqHDTYsh+b0U43Gq7SR0t0
yCPG9e8GkJOfVBK0Ilodq06bLD/Swgxmn4QOJo1+oznxLiFiANDWuwTH6fTdmpglyhDDyqaTufJ6
2KFF553jOmINk+SP5mQISUxFduT2IeBsI/NciCy/H2u0Kaq6/+HW2W8r674XjtkcMvQjqBvwf0N8
Srw4BsX+rE5a3s6RnycsEx4wSoNjVVerJqaWYSHctYtjK13lUyc2HpvUn8KxXlEktMh6xwPNPI60
4tBYle1nFdmis6642nYwrGY72co3VS/yTTTGp8KB2qe4ZrLiW1JhVPVoFdZBvGbNCS5ptXMN2OM3
0VmEEqQY3/U6ie+gnjR7UyThPpKRvh6z1NjmoVTvoMchoZCbMO+kHFZdFv5q3ArBTlL5ZI2vM6ij
KCg3lZpJweIDH3fyJvpTYCVF9NFSw9LSn5QEvxuVM92lqlFuJ5QGqaWVIzeoVH9K0M1O15t7oLoz
e23Kd2Yah5shteS6NtHQjFQxrtLOVLaeO0b7xC2ekwzdOcALzqqGfoDqBw7mnluHO0tMyD8iEbIO
kETCvsnixFndQ0RYA+QugUycNnCd6/YhFkX/+H7k8TbfJt5yySXhO1EDXQpIR40M9VCjiAfwx96W
CAVtwLDfs0mwW2dRqxsB5iKSmJvwEFgAYcG6U9FxnePPV/m91oRdbgloHx1EJj8NQRhY6nMtzPsR
FvoqTYCW/NMM/xsRgrLGlfz3f1yOaND8yzzbVIgqk2qXKbq6sabEpU/FhpcxBOb3x1uURechPBUw
DoYXMxFpaZbUgW+Vdq0r+6mCfg4R+aRa8a3OyZVlxGh9ropCEJyb55eTctCGRziMSTWVRAmatM8b
izPmDycTT8KyiaYb3+3qrExXtW177tlriwB1KBWlrpNB2aOoLtZJiFQC9mPVv8WZ/60dFXIQGnRq
6NpcTqtMUMAgI1T2UTFQvatDe52SIhCmmNqmMpP6oOjGLazr/NNfxX7/DQomgwo22/JNb81A+y4x
0IbeO1RkP/Ruba8jyA4pt0iTfB3tSt/ifPlNNq6OHn9Q3pjz1ZV1CAvmpAua33xCX50IHk0snFVD
2Q8UTLY9Ci47ABfGrTx0cdD/zpJzh5WDzsYE2XM5TBa1XtGnquBhoEOxpfImub4TXHz9eoI+sdKr
Rrgg76C4r/oisrqdOvKn+V1ZinBb56LP0bRpNBW957Cvfc2FXI4EMCwXE4x3//n9Y6Qtwv+/P5hu
v2aBDsJ4z1nsBa9WLZvemLfXlS8eNS1KThsbdyZ4lr5bwHhAI2LIUXbreiRV0RpxPX/I0AcsKzgQ
t4AOy2bafz8H7XsVJD1kv6UNX0Oxz52MONjbTuFbVfpUUoOO4ZMnWbyjhQfbJNrq5k/UoKjw/uhh
zsqi25JtbnqJkG4+7f4PC2TNttAgPeY67WKBlBIyi+OFwR7dYb83PyJOttJl+t0S8mNguPDNfs+5
b/szESFEeNoWpvFjoBIBKeXG7XCNiIHHOhcfT4hGI23e5K82cZkmIoc4G+xNL9k7o7dFgWtbh186
z3vKbHJEghqj/GR56alCrOvGSiyqoX+/zevR5630anRRS2imlRfsIyc9ZeO4soPijIvXh5xKgd1Y
91GRPdiGso0Ccc6G9sb4b3cq7niQhrk8eEz15Rta1ho8cPjuew3V8xXKkSUCMUW1Ukdkmd6f6tuh
eD25HlVKBXRMl+Vx18V/M8+4IIPe2vSBe7IUwCoyNIp/fzVfD/QXi/NqSSHjU5GKQnFojShaeUHw
04sd1S+M6i4NhhuzunYFwhQEdAs1fYZTXH4/DOWsfHLwNEgd6tQqSmbo+Qr9xme6ds9TXcFhiVuQ
D7Z4M1U0M+aGpTjEE1ad0B4Gvx0K5SxSGO+WA7kgM/sJQ0yS08AqbrUxl/Cl/25gsLrgOGFYv+k1
a14swfVDBoWXifx5YhbFs5FrtAnphDW044YabKA6yx6vrBwhQB+cUv8dG/beu3F3XNtGIAMgBM2K
BpQ8LhccyQ/IoAhA7BEQxnIOzBWhNZocuGveQq7Mf9TydZ1bxNStGQ+w/OVQMb6QdYaF/R4xAQQU
EXY7q3mJpClF9b1im+0n4Vpy++/HxIDCTgOJf/DeXQ5aVYaeI+7OhkK//LONiPJd0yXF4+RV7dO/
D0VR2cR1ClsLDLYuh+ptUaLzUSr7gvx/W/bANpPSqtjFznjjTOI8/2Yx/4aWbB4bAw34dZeDkW9U
5RB63n7QgtjaGWh3fkMwr/WHTggNDdGYuouKLvW6i0RFiaV1ER90MgXaQKL9kk1SotDhjTjzApqO
S11fdQECuK3Zt6se7MBBJuSs9RSUZ2nJxG9iJ1jJCKiaSAl/Ujy9D8wT1Q+AoxFER2QEJw9Fj6hM
XXqDg7QOPT3jQ1P0YoPu28yLoBXii4SxTAWGhEmv+0geaG1dhCu3pObTg3Ck8sHAlPAHGtCBnxUd
smjGOOyMDtyiF4XRCdud8ndtoDw0VgXStcDckdkpo3NAxPYNFBE9kMw198hQz5KQcZLs7WnoN3LM
imMGxu+Mu/S4Rst0/JCK2OMRt2LlJSa4OaUWNQ8FEeodjQjvzL1qbejBfHUrGWHSiMTt1nSrZFOI
2D7LxBnWqY7FbZU2ny2Jxw4qXS7KnnW21vooXmtaSl6Ya1qN+jTvrm5lMl3HQtjnMAnDnTF4+ErG
SZ0eISTbp0B3KhQ7c+cwmZFFoNN0jzLOZI0SlFdmc+fMebRCM1jPys4D5Z9Erg0lNulVdfBcm8mg
1TSGzaFwp+kBI1q+HMWteq+j5XCgrFDv8gFp/RVMDuWkWA43eiK7R7qE2VlTNHz8zDRct0Ub3yde
rHfoWWbuqQjLcK07sUmrz/1mRnG9gaT7ZOohXVKshzbodTaPoeZlh8FA3cg0nPy5QOhrXzqysrFi
RYQLw/h4lQqrlj7soOo76vfORhmFfYp5JEEI6C+TLoYdnM1xDZPyTN6DSLzV6mtlKNDRrcJyk46t
duCRAyrBaGvDBPiQWnV11OpYfwC/nyCpW1YbLxsfHb2MthUKW9zptvnRtsxqj+Xl9DFAxjPeanTj
6VwNWWAjVjaW0zrQyrZk8wS7qOzSjdHEHYA0Z7jr9b556HPkOQNNyWFAK+pMoUenEAGzMFRPAl2L
Q0rVSe5QZI2nk0jyqV8rihN/ViPDeqIC0n7D5Ux/Qkg4PfdDM9L/wDUhMpFg241mVJ3yIDOfx2ws
lY0Ot0/xTaVDvRTBYAvKuKnU96IRHj1Wq7FgJ1Nr0igUOCheiewPurV0ftMeqW4fAmhH6qdlnzGl
xukyQ3/W9TFnUSdemMjI1p0WBPE3BMizu8YQFTsYaSvnRiy4aKfjt8k1SCoD19rmuV2W7fV2Gjx8
j9v9qEr5lBhjdm/DB19TkJZ36It47DMZfal6c9r841XMyPaco3Ltw8laculKNU+RtnfafcOHRcFZ
0QjVaYIrFM+yyLNuTPTNZcxwDog+5B00uhTLUgZ2KFgFq1azTyuwz51GDhD3VIuCCW3v92f2Jnlj
KLzMuPdJUrnLFu9ZUdEFa6wYoU3LQqNes15EoJxNO19ravDp/bHePNh4PIOzwruROVEZWqQVhdnW
fVpkHc20LHsxJkTi/Z6QJVyJKCmsQ5w1qPS6rlvfet/ePm9Qd6G5EQKS9vEz5mV4FXSGpBFdaVT9
vg2C7otuVcOTVUrxcTgWBYLe8U4OW9Rw1vSefHy35Ir6rXmPxzgw5pKKH4Xc6vGfVwMFi9mmChmL
maZ5+ZOarA3JXfRu3zdJ/KkR9N3AgaFQ3k7FN2FF9jfuS3Ej972ysyhYzcgzCi10txaDDrrWN1YH
lr6W/TZC/N4L+o2OHtj7c7uyqyD5EB7NW4oGtX45N1SXnMkO025fAG3qbXSOiZV0GyJjcWP//oXm
X0SB85cFJK3TeKdosDwrakrXSu/CHjbLZH7GvMZQNkkQ00hywiEcfdXWurNiWf2XQpHjJ5A2+RfN
LltQT3lXfAOSJHn33DI99U65xyZOEeiDugLvBT3K3Yf3F+ZNPoIqGLVC9j+cDY7d4rilYqrtsGy6
vSJL50WtLO8uCupo+/4oV78ypQToxqwqGMfL5e/dIY9kzkHLKTf4uA0J4IHuTi27zfsDXf3OrwZa
RI1ZZ1VKR4sAf9Ii2MVNRo1+AOY8hRZqbwMdnvfHu7p8XIwqd6NNmLrYV0lrqQUezJwZbO/3FiXS
TWQgyvn+KFeX79UoxuXy1bIt1cFj+Xqz+QkoEhXTGC7VIJ//fZwZu8FUqA9SpLscZ5pio0vVDiO8
GpfjVv/QJWJTVsMN4O61RePBVPFxI0ekFHk5TBYblNvl2O29ulW3KirAe1eVtyTOrlzubGgeE403
2KW6djlKAB4VcJ/b0jmzaSDPfRUegW3d21s96Xc5Ytfvr961ab0ecLEX7Kax8FFDxDLM6mfaNxtd
3kr2rm1vQP1MCm0nSG2LcwS4I9IjT0c+PhFFuaXz1m9FHUef2OnI2Yu0U+WNHX4lxnEx/LW5NLlr
yDAvl1HJ4ybxANHtFQfPoV2i0jZeT5kCXKoWEe1IW+gi3UbGkEQrbLPz8caRfrOssBn4D/hVQOtz
E+DyB1hxy1M39sZe1sUhncbtaGQ3rqdbQyzOV9vZAYo2g8G+j/ahnZ/Qqv7nWag8BuTOFDF1DFsX
y1i1np1RTpv2ZpWa5yrX67N0cYd/fwu+uSiI/x3ucVAkEACJ1i7XaqSjXUrXmPYtIOWTN9rKR06g
ssvwInl5f6g3x4uh2O3sjVmVipLk5VBkrABoEFzZW8qI+MfUpfUL/l4eqU8VfFdcp4xXErb01/eH
vTJDuEdAV6C50L8wFusYKGYtQ2y194YsJ0S45fDVA7KOnlqv3CjV3Rpq/vevQ7QqBhON4ORet4to
W0aWfEwwSzw4zjhGN07Z24qZy3XIsUbug3IJ87scbNJDt6BFPe1B5uonFGhFtQ6aaAg3lFgS/Ad7
M+lX8Vw/pEfrJQ9tgZrpQ13mtxTN3hJ4+awGz9kMEAJ4uRTfa0rYcRJ84J7UfTdWIONHuZ/Gn0IV
94F6L+NxReN+a00VSCEFDtit5+7NLceJnwn+0N65uc1lcgOREfao2qKHmv5xlB95pEHaOddusP7X
vXQ5zuK0oEaFBMDERCX481MaUlpAG0h5ZgdH+/eHentaLoda3DClzJE2x4Bkb9d4I0SIcze/pw6L
SHXjaU/vj/V233JhElCjBaySri2JeplqdbFeIbxWuWClDK3/OOTeL8Q+P74/zrXP9PpiXjywdpZP
BHGjsS9anfbU11l01ZHmCreSzfsjzZv/VUhtGwRWc8mRMw8rkK765eEIAI+V0LqSg0QLXVsbsdS3
Vh2K9Ixe6OCtEPPu3A9RXaEoX8djhpz8+z9AX6zp/AsMMu0ZrU8phY7E5S+Aq5kNZRslB6W0YK+6
tUvlLW0Uq/dxhk4jv4SQguI5tpi4jQrwSNTcaDMiqF2FOyCdp1ZVEfUfhHBDrJCm9EvbOCONKhq/
8fM0afFjiWFYujNSY3TXrjo0mGglobwbod6MfmcZVbga8LrTVlBeMvvGEl+dIOE/c5s56n8vhVeX
HSpOrQMhITmIyZ41Z2m/TLOVnzKDzQLny/vrudg6/y0nKr1o18ziacsTDq1EAhusEkwwLW8Xd21i
bjrs9rpVnSaJctQRN129P+SVPURHk6SMUAZxsL9o4FcTRFgfoc8KYXGra6sDenc0XcwhUtO7MCfn
3E4D6pX72aC9w4PwJtX02vry7EPNJChFyW6+IF4Nb1BT9sDYysOc2Y149xnp7IKIm6mv4Tdy6z1Z
3Dd/F5jGLRI66NvScV9cbWUEG6lw+Jxx1R80tcRh1+3wVlOwu+lbvzW8G3nksmn834gmElZk2Br1
jMUNR6kkStJKJIcCTMjHNNeQoS8DUPj4j2Lfqv8oujSBMgIUrULxYR2IbNzRC/PWY2m5PorbM0Sy
ktukDSjVa61zQ8Ho6pKQ1tBVdMEAGfMXevUFNKTLQzWc4gNlgswPUgxRdRkdHYnrUewJGqfODSDC
tV2OrIiu6fRnCFYWI3aU+13F1uJDW5GHlqoBVhzwpD1otM7Hf9RfmG+o14PNP+bV9PrJGJUh0HHc
CtwHEasHfJkB4Tr5fTd0Ozvvb4mMLILmvx8cCMmMnYc/RVR7OWARxRDv2iw5mKKj2m9Y5a4H232L
Unzt4LCEc43MZRn1xcEBlNbYuM7GKOrp+T52sO/MWgf8A0Ie2/eviOtDWciDsX3R2V8sobQbPIST
NDkMyRT/D2fnteM20rXrKyLAHE4pKrqj3e10QvRM28ypmHn1/8P+gL0tShDhAQbGYMZAqYoVVniD
Z6IOvJUnX3MrB4jo7aGWQdb/Vg/+L61SDSD8UqqQkJJSRRknRzT+nmvJobGibxszrtGslQ/KmB6n
Qexn+Xy5U+86Od7bOP6u/IprG5T6z//7EYtP2A2gr4uSW0KLiYJSUJ/IFLTts54MxRNCoN3KAl+7
gykxUrWmdD2zuc63jM+zZTQBC0y4u+n6+rvdB1/IIbZBWxw6IOFVZO1vL/SiE/6/dYbXRxxJXI0E
8PmQRRL4wVDhkl2XZY8qog/vHTO7l1KdPaKMaMK9Mvzl07bIeanXkuerCzwH0vSDgD0tAXKy4stN
0hnx0c9rrNISWN9Rm3i6Vt1brPjtqV4fbBbHoniOdvZidRHGiJB7DRNMHXtQTMGUUiKyew/F1hIr
oNBZud4+gHCLsEwDYkVRDwolKgqLAQfYf04DA/vYFKgRHIaCcJTCamPmn+OxGDUXB3t5wJ0IeazX
yGomLnyhdh3WEqPxQBqlpFhyRiM9UUcJ9uR13S/ci/1PMjKTIMUNnMY2fSbNglM4XWUrD8KV4z6/
V4AXZx14qB7nW6OFIRkbox0fwwqKX22k8WGq3+pcW6t+XtmDZwPNH+6PqxlxR5+WmxQfLQwksIBT
n4y2NCjqKg/oqTziU0Cbb9wlOKbe3hHzB7j4QFzOc01fu6ROaoYEDxDk+lE3qGkoJsEqPk2qU/3b
2EXoyqG2kjIr1x4FOinUixCKV+Bqn0+VFoo+djVimmpTDdopSAkBNujH0EbHIjymuKxM9oADkYIh
k1lVCaVw5OreAr2SZLeCRmJthAafCdeJStJPct1Lv28vypWfOJ8Q9i2phEn/5/wnFsJvzCTUkiMR
9WstqTWecpm9svLX9hYIELqDFHuQsl3srUFVx0411ORY5xYo78FQ+y/xGKXimPgZoja3p3Tl5NN9
I6xEKAj5jWU4XTrVXFwinAaF7mGHeprNMjaJpn9uyiH+L1PjzM8P/2zXMa/vH7sZK8Oa3JP1i+Gh
unoX4lREzYzD/pd14vnuhu4/44cclhHVivORijibRWAZSQ/Un/guPwcORjS3l+7abqDYAA4X0M6l
MiP+ajEA9oxMRNXFfR3n6WuKY8TKKNq8qRYnca770SLmNaBfPF8Rfyxa0pBXNunIywf5Hm6DJPnv
ValO2a6anJZy2UwC9lGhrTdNB7YwVYZSeGamRGJn+C08VXkaZWMj5WWqb8kNx/JLN5FFueFYWTS9
7Si8g52E7WTWFZw2LbZ759GvBV2JiUzgYNLFj2D8NSmUqk7HdxR59+JXNQXRowkC5H2SneEXnYEy
dQPfKtc6ntcuQdDU3ORAcnWEws5XYKQwHNLIiI9wofHgCjMvAs8JVOYNyQWv7rJTkqvPGhSe2x/4
SsxBjEX2PtewOfWLknkIn6hRYIofpQFmRNZYwybTi30ZaT9ihB+QYkhPSpSvvMXXthVYLOChoPAA
lS0umR52ScU+QPCzll9SI/hqFOWwsqmujkGXHOkT8lrqyucripun3ndwS48dZHTcwhx7I8OaW3nl
r91k1N2R1cGihM07r+8fO7etZdEY8hgcHcRJnpoxDSUXTtlwbyKZsAa9vzYYMdp8GMnTqUKeD1aG
FpEykltHnBxrSGL2vyBcaN4ozcpDdW03ztW9+ZEiNlkCivuI5z6bkvTIUdjm3JxTY/xjNQNMGHhN
pUOa1ozDlya2/5IV8nGpoUKMTQUFX17KRczdIjxWxIZCnpyZ3+R6OmVR5A2V9F63NShrHye02wfg
2pqqtB2QuMC5kXLA+Zo2etoCVmJNs8F/5wrCVDILT1CwG+/2QMsa9sfUQFpiDsMpV5C2WIykKCM1
TSk5Nq2+M+HyZXW2k5FebDTpO0TuF7wbd01oIw67lk9dewEBiGvQuWkwAyc4H5ryXw2Sr2GXTtgN
RkHt78wcowYj7MxPBCXq/vZcr0RWQAZYzA/5Qc1ejGdgZi6NCnLIhVEmIDSwhKbTnAWly6foCvy/
/eY50/12zUvm2qG3KEOiFsM/xHTnE60D/rPRo5CMFV/xCeP0fItxd7K9Pb1re+b/j4I4yfkoXdzX
BOqMYgyIN9pR9INxv/pE7O5/GIhqDLhcHscLcQ8xtW00iQZGyOh8DW3way16ZXf59OP2OFeX7Y9x
Ft8LJ129sOxaOlC0sPfmEHfHrC/W+FfXbhUL8Ae4LFujYrG4voJGtwZfAmucOhDa1H40vyiIBO/l
1kBfAA0nWGdauKmode8iipTvtyd57RDMItMqW5Mq11IpxaTdF4Ux2PJSbk9jZkZbDRpRWLfWBpvf
/5A9wVVBO4/qIiSbxVxp3cORUqESKXENujyRAeQJPIl1yWlWduO1eREw0KynlEa5RDvfjTLu4o0U
8wT1WnZX+tWvHD4tPkeHqlTebi/htXMNlw22Hvz/GdV3PpSNIqQ/gEw8REK23KHJhp8wibJ7VZHE
yxxl7FR7WAuNrm1O2waYRBkNJeLl5QWSWS6UFmVrVdiVWyqD5eENo688eVdX0Zmd1YikwVwtHh45
0SejHgWUnbGGIpx2Pybse3Kajhu1q1bKwdfWkToPcTWlNITIF4P5TjkMjZIFR9HkW3uqgQkI9cXJ
9Ltq4CwgnJGvPHNXX58/h1y8PjJdYSUwGRJe/ExjC7EOLxm4SdpqJ1KZLDiJDOC75beuifPdlFX6
irjCtWuTGiXJEct8qb4YCLOsJ8MIj1o5y5X1mg9prD75jrVmNvJRH1wkFGwUKieoVBDBLNvvIGYp
p5gMRZVZ3eU4oj8P1QgI2R8Qdu1Jm5/HxJcNV4/NBpt2QMupa+ej848xOu13HP3qpyZJwIbP1rf2
ESq589Qj/D87LcZ2CK+oph+KREnzrpqCvxc1gziR3Edf9QHGe2n3hpcq6vQSp6I5+TBNfsbIfe31
wJZe6sR5DnrDfI1wB9/VJuolrpLSZmHlos+5YrcV0uKWeKiVvP5ZhZn9b96m4VFWu/iThHXQzMkH
He6mvjpBxa5wbfXgiw8qFI7IeveVJPg6RaaC+1MjyeYmlvziTtLC7rGWEIBAoWB03jHjQzFK1J1w
iyDqfuqQuTGZjql7bhutC9+iqdZ+44tapEfbavrqQap086fohhZ12DKZnsswnAov6PUQ7KvSNdFO
9oEAkESNKxnDleNJomByc1M7oTSwiLM7uQblMlnhUfSVRXpi+PdQ7wQK3X23I9pYYz1dOaEEvgjH
MSBdkSXwrzNrjJMQpj1KtOJcJyWFMIH2x5OzD0P/HwOTw5W3fm3ExQzRHW3rwewYUe0TKHL2b57Q
E+YBMT7Uw+8x7T7fvsyXVL05IGWOTJAWGBSy5RzztBmRSIIICjdA3TRt/IJt9D3I6herUV9HmAo1
IvMkqx7iFds8NFYeLgq9vBd/HtPZ1xN0zHytw4KiLHv+nuid4iBz6GARlvayx/scu13c7YXTkn/T
u7+TUH5A2C78nqaO5CUyWsyecMavRYTeF47uoOMLHeF/u/FUUfYbUxuCr36Z+sQXemvN2hChq0zh
SUNW3tN4knd+gCSIbUcV+ImCXoJaP2qSFrt+loUPUWgoWxk5Lw5X8ZjE4zsOw29F77+3SUT3fBrq
XT5KOtLNzSNqYLYXSGPmSa2BhZgE91pKmg3g5Z6/YH32pWnw1MnnFsmsb4mO3HdiY1Zvai28/1Ie
t0bhj+4Qld2+tkqkZVAnfRzKDAJPFjuP+OXhTm77NXojehm82BkJChDsAu/T2o4PmWVLr6MEZdiV
cjn2fKsT2z4P9S0umxKw2Y7WOE9YMLpJq6kHgRLlFwC46RfBLfekTJr8UGlhezBF8aPAPftX0kP/
mTA12Fh9Pv6MNDS5gsyoDkOjlnAp5GALWUXcO6jD3SNeaD4WxCU7MEbajtKd8U+fZ5A6LGUEeIey
mFSr5cZIEUzLkUN4leK65Svih+WGStp+MZzM3nZqYn+rZAi9Vm6OOMjF7QOI0mED/jz35EKfdlmB
lAPCrOmDbcO+cJSU6qht3k2ZPLoj1eF3yQ5tj2vbDN2MWtlmKnLyDq0J+AkUdUekohGyp8+YqTI0
hFkau1OC0O0S3/k3LLLudRyM1lVhg2y1cpi+l0ktIaWDOuZ7FsjKSdUrY4t31XhS40S6a5O+vS+q
RgrdNjK7U+sE6FQFCjW/uomzrQZtxW1VBCFkuUqfUrswU+RkMJAXBV4ZNHQdy2tyVKw0YQNDiyv7
2CtT9004VNlc3ypGL5nFsKY0MfadraM2ZM5CCVh4V8/WJJQ7ZMfjw6jzR0B68KM1nHzf+pnyaiVA
TTIHBipOO4G09REW+o0fFkqdjVX3jxIS5UdTmdp7nrjqMahaDok69mh3WFFn/ovkjFl6CDYrnu+o
KG52qONCKRMqtWor9treT5HuSOtvfizSt0ZClhydnfx1iLN+O6n+4PVR13jC4MVBqGSYHv0gKvdt
qiWHXurzg1yaUr1JZaTGBXDuwlSc02g7+t0AN/fYtlMTuXEEsrYL4/xkdxn22wlvVj9XbdtNVMfO
rzwOmnsF3amTMQWvrVkD6LNLdxCzGXGqjHsUDDuXfp2z6aUweB4bm7ZP53+LKid9ctI8nNlD6ik0
/VdUFGvUSmKJTYys6IT8ajaBloEapHgQlqKjXvuGG0omPU8RKW5StP4xyBu2JmxfS6ktVwvlnzUU
8E06NNauz2Mfa+L8LW9jqEM1YslUpg96QxWj0BzqJ81kbAFVPejYOtyJmIGkPkIbL1L6YxVw62Ob
nRxilIXcqO06VN+MKd8LUEtvQZ8/JHHBDagE1YOd1s5D2qif+wDZAKd23jQTHT4FsWsU11CfD4s2
3SdooruS0z6brbmSFSzzOm5xBLPor883OXYDi9DSLFGYidoc2UzH756tICt3eaaWbu4EJhI9lr2J
ivxkOvVBbjLsE28/Y8uo8mP0GfQ4Z3WgHhdvSD4HaEWMpHKjFwJxp36805UpxUEe2fi/HgrWPxUE
8JUq+fj8hP9R7AtCNXHS3rSphifFPQVa5Uut9BpCXAjKrwTsy3CAaZGo0m0nRaA7e8FRHkVHXsAu
GxFc9nj9TC9EBnY/5LKAU5+PuTvfbL9vz/AjzVm8yIQ8CuUTPN+QN1h8SwmOXCAg3RwrrUWNxpI7
fO1jpcoMj9oACr1VYptvlTrEJyTDjbu6IDH1gHaH3Q7prUq4bSrDEx+1VnlBTszE3yAKjNKDe9zi
6BtmwRdcPnBPBzEG2ZhBjEMel0nqJnqed3+9ihS7TNqLIKPx7lmquVk4yPdg4hLU3HRCikjqNxnX
41Zvcx8PTMk51ka4RgdbJqx8OhxG4LdQfyJ6NBY7sjdKpVaVkguib5uHUAad0PrWsLv9qa7sewQf
2ImkU1S5l5vRtJJeUrNWArGFRBgiqPaWraIcq1Rfs7P9qLoudgVj4T00Ny0NeSnwHfVGZ+CELh17
MgAdYVwllTCeN1rlzkna9BkOct3t4jgWe9R8asNFBcx8gABfJ9ByKrXdENVXX0fkER6c3I+49lvt
exyPk+YFEUh+zw9z2kplSn0buVhE5926TpsHHTH42JUnuztBpZYPlsj0V7irzYvqN+mjFRpD4sLq
7nYUDlTfHQ2T27lsW6jMKDcFkodfgvmpS2FP4rWpFMLNqPg+jlpgpB4aBsrXMrKNGvFwrHK3MAbU
f8NO7h4lRxp/tIi+GcSUuqYfZgZgtrEybfyMELpibDre0wFptlJStyr6XYUnxWZ2h/5vZ7mZsOzH
xo7zzoVwDIptoHP0nhuWeB37Kv23zSr1AccGLAwn9A7fJlGZx6GHwAxJwK+OZZwmJ8MfMp5KX/ph
p+FwlGVh4uHiR2u6x5dXDYeENECe52BddGMtH6Z3kifpKRLOHNpqqaJtCjtoiFiCHuH/Qi30R8yC
+8G7vYeXWR0nhZ7TLDuFygzEp0U9yXEinGiwij9WlQzHVc8o1G9G4g/0n9JeUzaqnyvBt9uDXnmu
aAVTAKQ8QDF86TaEuOxIbsNmHmNHGHT7yiZxJR2c3VNOmn83+HlvburWAG+pd91QnejLGWueDFcu
ibPUZ/7/f7wloQ4TnLpFegLRUXtGmmoHtIbESslF+WALLY4udWPabKhRabxd82r8MU4CYjvsK3TK
ZHTIfw3WpO0i1Bw3seaPz5JPuwFuu3TQ1cy8r8jxU9ewUokqmBE/x/1YEWxl+azRp27Z8f1mkmzz
QW/a/jEIo+AOJXodFei0etOhFH9CoB8vGDSxD2YTJ5scs6WNr2blPe0H5RDkFTzvJlZOSM45u6F1
DJwWZi53iDGxWU7lwSkdgQxb0GxLW01RUC6ckqKCOZ7iYo4KrRhlbbI68wcYVYm0iBvEiRB0ae0I
cZnCMvYmSIovorUTr5tsez/UBVZ4WqMBWYOpHfkyGh+D2Rw0TJew5Y7ypw5VvbtetFC4EWDa9kVl
bwzQ2xtLK8sjKUJxZzqRfQ9nHy577kz7SshVuBViHA+Aq7stUcEvGe8ST2n66L5CJ+CT3YyhhwKg
ceic+F1uSHC5VMSL47e2O8VUMbiUrL1kdu+B1kaIAZOmZbNc3RDK0qkytWgTp3ryklsjvjw5jZvS
FqiMBmDugiZUt1y32ieHguEO5b9xW8N5dpVgFDssB3146CjFhxNW0bpUwpCQauT6tCndoIoQ7ASG
SG4iFb6nGP2vNOSSbIOS+KkZIq830+5IQF/Xe2Mcwkc0AJwHWxnNreK01RY5PaKRoOnNRx+V4F9+
O/2gR9wXbmZZ0qk0J7Tyc6XNkWjSrWjXCmjCIL3NwGV8yhmmNe460UQbLA9sz3EK263V0fkVJVb2
buepvWl80X8TiOp5WCcX+y7R30Ue2ZOHcXP2j+gb9KbKwX+1K8l8EZPSeZKS02mKwA0/hshvbsBZ
oVchcrGvlIRcIzEjb7SbZgNQ0ll5ii/PMhcopCXg/jzGCOidn7Fi1KvW8k065Qh8eyRdwwGTPv/r
7XtrLgCdn2RGoXDK3eVgarzESJOeaKWF5vFJ0Hba51Quv9AR+iqbjXYCU9BvsOUx3KAY9JXpXV6Y
DDwLDZlAwfCsW4S9XWaindlxVQE/Te/AN6HQOIztq5yW0lapBvXQ25WK0kY4bvyItuLteX9ovS0n
jikH/Sk8gmjSLmJSYB4BTZYmObV+JDovV4X6GaGNqN8UoRRalMcyv3DDtNHqfzHODX4nRlUr9HGD
viP6zKwnrHVL3K6rHmS1aJWYnRE7hbEtojLVNomE6uShk43yhChRhrSqlQSVGwfauKOMYP8YKrUo
9xoQ3DsJJtcrnczcRiG2Dj0Tm/FvMFxnWfa2w2v29twvyvazVpCh61AOoIvZF61GDiKV2iFm7iOl
jWSypufAiDHiSLXuk9yHn+TCEKTlmrFTJwpbaTWJ77d/w0V4wE+Y6VcmQTTzXzZ9tLKQtBLB3JOv
BP6ubYV56A0VbeI8brYGSPRDF/gr874IDOYxP/SeYYqDQluE0GbY98gnZqhrFpJ/h55jupWx8YDn
EbcbGvT9SvfnI0s822PzgBru7bhC0mdacnubTskSo27SU60H0QGZxmIbD2G4i1Pnhf585kIZGvBu
k3ycbWRpE1pN9eonKBKqqfhR2Vb4t5nL/IPw1AGAya+BPH1+p5R2lhWplWcnVdQQaJKutN8DK7Sf
cTgjYBBVWb0pvoMy++2vfXXlkR+kFQZcDpLZ+bhaYaPdrpTZqdT94hDGlTgCf3LuQj8IH+gE9Pvb
411cLsyTsoEyyybJZJyLeYrRVjtZSHzp2A83io0YSoIbvTXJ2Vuo5G9SOYw7258QfQ80ZwX9dHXw
2QEYSij3yzI9DFMKkNnANuvLCaEmP2+9tsAvAZlq7ZeFLKjXleTCCGqP+9Ju/rqeMM8djARfmFyf
XO58rcUwJZmmE3hTqAzvEKNtnzM5emniZg05dPF26DPdjfeJ/jBY3mWp3yT6kiYykVNLSnoYq3ja
kH77AcVLu3EwrFGtDXXN7mCM9T+3P/AF9YUrjLF5e4AqXikPFVJGrTRDAC+zzfZeCUpgy3YRjM5+
lDLOjaFYU4EbZ0LJCOF56pUNxvYuPfngk1wNZXgoKxOHnXaSYVXPtlryqYCTHGFB0osft3/t1YWa
Mc88sxZKDIvtmKVCyHLqJCedMuGnWsdhcOpCRbgw2+I79AzyR8r7yD7Zpb5CkL9I6Od1ovmM2QK5
EID8892QY26ELSPfSG4jA7IcAeQ/KDxPDG1OK7fLBcHi46MAIKU3OkMhljU7OQ9tFJPYerGoi58O
HGUviRztyJsptsIh364bxXCHQO43DayzrdUh27xpygTzDxvNjtvLfuXWQcIQ8tcsgoFy5OIkTEHR
2FLG3HHDC0u3o+e6jRSz8VBvMl7TAtLH7QEvQrZ5sf8YcPGddR5Va8wrDgQVrCcao/5JmMnX24Nc
eTkhC84AR/6gzbaIC1vJFK2qRfMrZlf3sjqiJ6hi7IHccYDc1GRHPT2ZZmULX4sZUM0BQ8dxB8K9
rNY4aDSGKZS6E2IOsUGugddsOhv7Vj2tIduM7oSlCKofpo/gm0ElZpQD+z98UZQToXbMlw7skvPd
rBR2qPRFygJPsvEalUr5vcsD3Z3dFVzqQn+L46PaBiSIArADk+TSmGJSpVFDNig75TVSd4DD9Me8
CPV/mqzqvduf9fKg0ujng1ILA8RKdep8ajRDfdkSbXaa/MD5JUoteG4CtXNtFFT+w1BQo1VCIWZ2
gRkcDbXopYDXsZbCfu80jfQJq6Bkp2Akt4KSvzYrMN4wMNWPpVyEXEHXmd1Y0otVlcz44jhgBXTE
11y5CX7fXr/LOxatDPD4s9zDXN9ebA1jUEYpD4v0NPr6cAJKJ3k24naSnBS08HAQcurxGCfyGlfu
ouE975GZaQR+iVzmouEt5zJJYqamJx1BqcI1EnwnjFDxd30pmseiino3ciRg5HomIAqG1ELwdKAJ
GK3JW19eP/wSZ3aCpOvNYVXPtxCO15mciDg7Ucrwv1V+m9NwS6CfrJzCqx/V4UiAu2Pmy+aImUyA
LgHCnwYCSGyEu19d7odvQqLtfPujXt7gcw4MKgzhNXKFpYKH0nYtWTlJoj44jjebt9GqLPHATaT0
KPV9s7s93rWZkRYBUaY5OHd/zldwSvIgapBbA8nXYyqIH9C2Rl/Gc/o0WcHyXftYJN4m6srAruUl
v35s1aLVRZWdkMcuX5RQNg54ha/h1S8fiznL5v3jxUD1fHlrh0g1ZmFupKeqmWiFN0N9H2PB+9ig
WLDJYTng82useVuq86k+z3sYFd84cBi0z7jMzpfRodEYYOyQnkKtz6oNOdlIJxSvpK9RaObfqiGu
KQHGbfha4HEj4AMEFRqSqD8CVpKitPfo6JjtXQ6nWj6qkVG82ZHaG480LXTS0SJnMvk0PEZTMhYu
+bv/m4L7jLzqbZUAI0+qlYDzYmcQ06i0ReZ4k+PuLM6WLqQ4lsfOPNoSBiQymOBHGwGxhyastJfb
m/DyRkFiZUaqz4+8PtsVni9fVyuxM+mBc5RATkT3aSXscRtz92AyF+AQfhgSu/ochxDfqW9KDlQU
P0T3aIhEap2Cwey1lXNxJbLji1IzMGB0UC5ZHvlENUs9UDgYTQ4fyG2EGWMXFNo2ix1WgtrNOLt0
RGUdvmKxgYyqYxOT0xs2kR42e7xEQZOUa5Vo9doFMdcRnPkM8U4v3heefDyErTA/WaNW1m6SGAMF
ycEuvoUgC54GdZCfEmUcEEADM/4lyIax2ahDrT1lTodCZYnLqLHtlMapXSTxikPiVPIJWo5FNaRR
ze9aE4mXqQdvwHMCpM4bh0J4Pc4V9haIzPDFH/oCq43U0CW3RGQhWVn6a/cEgQWtOIDvs+Ll+WYw
Wk6eZE7ZyQqjPHXDWI2+59jc/by96a4spGGYPNMoNczE0vki+aOir9uUd0159nQhtjxZJmCaShaD
O2Jr/8mOdW17e7yLafFUs5OAHtIAhOWyuCJ4q9sKdpJxFGqZHUsxthsDtOzKKJdRK1g0pCYB5yDI
jRj1Yn+MPk82FEjziNgqvKMK84VQykHN5LkT7pWMFxIshPDQE8EyV5/kQ0H/cKUOdGWuKDfjugYg
jcLbUpMAzAxhH1oqx6Cru3vJGEc0XGN1c3tFL74gtwaYO3AEyGtyThcbZQpjLR0RqoJ0FXcewKj3
MLHxnQpFv2/qRl1Z2ouXBV6ZRnRMBDCL8jvzpP/YMKMVpE5dNc4xVIfyi21iv+sgLBz7GYgziMin
wDbWjEkvYjzGhFqLeCiNY6Y7L8EfY/a+Ewg+mXNUR6isXHfR2wjY665X4685m/eulzTpTtDkO95e
28svyMAU8WBHzcqly8lGUawPQNqcIyLMmsCfhNh6Xzhp++v2OPM3Ons4iQW4yHTUPHCxQfrmfIJq
RifWHnvrCG3f8ei+D09Sp7d7euVrwguXUyJ9gg43l1/nxG5xMjQ97dJBL0AhSzgYyHFpfhZT4vsr
EdzlNqHGr1FL/agHoF52PiP6kfZQmwN7Pyizd71w+kMsJbHl9hhev9RZ2j+quKCuMb6uLSTPNQB/
onIas4uFzJJJncAtmEerndSdiqj2ZrDbaWfpdJ5vf7PLc4eSp8lAvNhX0CAJlBNnynQ2pVL88BMf
T7um0z1TE9qxtjDNuD3clZlhyUPpnvuMiupyZobaqUptTM4RKxuQ2RUaZm8ilKzntAuTYGVuywP3
AeaVZ61YEiuLeuL51wvDagjItMNjE2rTMQAgtEFxMThQ2dG9JMkyT8/BQOqxLnt/N82PkVE+5tFj
81xE/ojejkk60vqQ1DHYEojDo7W6YmcOYCJuD7Xcov8bim0yB1saPbDzSRoOOqJl1QZHqCA/7EAf
6cZmmauAPp1UHfs7uqK3R1x+w3lEpDgo42hAoZGSPh/RckYhDUmMWY6Mm1c44kITVOro6q1QV0pS
y935v6FgjCPHQWVhKTDsjFJsYNYboPoUR0+B1tWfajyH9mbX914upjWu3LXFxC2GehvMoZledj41
vdZ4WBV4Q5miHYdB/zpV7Y+YhiwyIEe0C9dEl67Oj/4lnQX4UEzyfLxa0oPSzCDkmoCEd/D8wZQC
vNy0oxjheVe/bn+5i5bOx3rqs40TTHzeoMW1ia9FhpgUrImE5jL+cbXllTW6ZDjF+ghrhPZniJCJ
K8K+2Dt9bBx0X4efQVH0TgHa4NVmsOb8Me+WPx+Nj5/E6TRm0Dsx3GL/Np2oRqMIQ1hnkQmsLnz1
5W7NZ+PqOv8xyCL/CcHIowE6DxJklRtWduPaevMpKNonZwpXIJFXN5EJPBFBcvS0jMUmqvVSS3HS
C4/lCOSqU/qnVNH3Ite2XYwnTaZ9uf1Vr00OrsJ8QKhdk0Oeb6KyzpXBHxxY3aNtFvvCMEPcAwM9
ANKQEQ5i4ABK+PaY1+aofbg2w5aYMTTnYyqaDzIlSaWD0Oxx08XZaxO33/pIfqH4+mSXay5CV+do
k1B+dF3p/Z2P19kFVhIBRimo4SkJ+Jyy3gUor30ZxngvZIeqyu0JXrvkiJRmUiRjQoI+HzDWolIf
BCYpehZq3jQmAki58TVwLH9/e6R5OywPwCyVqxOZ0WNZTq1sgaG0iSIdTN9EHDAcQWVUcVHgk2rY
n1NVbk5WUCmekJrh3yyI5JVL4dorib0QxQHU7ihMLw6gNGKxMGmzB02i4hEROMEmGdIYcBTRaBU2
MgQNMT7hb52sxKUXpYL57P8vb0PQCnDv/BH+iIglgT+zEAzt9L3xRR+C7q4BVxlv0fKsHrqxDZ6d
UZ5+VWold/hzKP5bXIyD5FZlUq5ZzV3bYiQ5PDKzmqGszev0x48J1JEjmsFgduziu6Tqe6XJPgVt
+E/Q5ittrWuffK4v0d4kNSb5Px8qnqDdIegB6zew3/OOoqqY0sPYaZ4+5ndO1GyDApM2xfJXynbX
dvVc551jPedS26rSdBREUkjvTTZVQNFUC5dxCXy+hUTr7W19bTlpolHVoN9C/2rxbcce92vUtINj
XaCoHfmSvS0N8c9oiRyoWGWsnKJrFxIfj6uILuGcX50v6agO6RRmkNOGulJdGOL3aVNsaVUEcHKn
DVUd7/b8rr1bFD+pIwMinK3vzgc0kzGUAYRDHkW+EGugUgSzgyshy0oUe2UgiuIUMmdFMNK3xdXX
mDqFhmniqs1EdKdCf/TGpF0LzK+s36yiQbQ8A4pAuZ9PhzrUVDtTLx36YPwq2+jMRv73Pom2clYe
2gxHgdvLd+UInI23OG1FM9V66LfQpuvwMy3efVyqxy7IjqGSPUbJcEwq/evY/nVJhSvnbNz5d/1x
yhEIkdNCmq8c+o8emONgg4WjF9aG5IYaxTQtOsZS8aCH7UkO/rZCP4/+0UoiOYZNsFRJ0MpOOE6M
A9TYUulLFLhdeFvLrpnV1sr5u/ZBtflxBrYy53fa+UStqaph8OJ1XOmxBH8ZSyYuMv+URFO0z2vV
2Bq9XK7cL9cG5R1Dc4VxZ1nx80HlXkx5jqbusTf1NyWSvk11vYuhydWhTKF8aPe3d9FFhWxeUOQB
2bLAKLDQWBz7qCj0avRJ8VQpr4+FrGELNUBLEqVhbwI515DYoDin42D6rY2rCHpRbv+6/SOu3HTg
tHk9OZuzTNgiFpJVEZh9JMFch8pReWlX6RqUaD8t95Emg8noJLtZa7heebVN5EtkixIWN9AHjfSP
fSwsucKJpgmPUxXIhxbGz9FMnCe7EtCO01Ta0o7RP5f4kH25Pdtr1xEJBNkDUg5g1RefOBDmmCIz
jgZe5rdP6ZSVR8SbkpUPe216eIvM6TNVAm3Jbc5yqGzoCcfcq/WnSnc+j05xl8rJbxR63qUq+ZRW
+spnvDaxP4dc3AxTZYq07kaE6ITRq25ttcZDHgu4ZrcXcN6Si3jPsgwU94ks+ZdlM0LXo8gcnTE8
2rmjbHApvVOCbtoW63fs1ZG40AHPwL6AvnR+GrHbQiNe5zTKXdX81BKR/DZ961deFf9B4Y3TTiTD
IB+85fORQluNNatEHCIUHXs/kO8hGE1QXtIVdNqVj8RkMBCYu4G0rRe3mqitSsRdEh5H6ER3Wp+b
rgCJurv9ia5cY2ejLJ7cUpT5IJDSPuZBrG+QgJ5guZTf1FR7ymXUrJTBPNwe8eq8qPbN2EbyxmX4
YsWhWWu9nR2l1i4P1PnkY1qb0l/iGbgvgMs6s/wXdzSl7/PPpGaWHIeAqo49tSToOn4rf5Y7nM8x
5mDNVzY6VZrLrQ6OkJI3Uizs9+VWL40kSoqRWemBPN5HptT/gKs6bDGLRiNoBB1f182T1oyVZ4Wm
cJXECeFyO08h5ANJR/Et0EXpwa0K93X0f6Sdx27lyLKun4gAvZmSy1FeJamkqglRlt7b5NOfjzr7
3i1RCyK6z6QbqEZXrjSMjIz4jfYAa12+wj7+u9Zl/bGb0n5Xh0pya9XVAyCa6bD8f31aXFRJwyOq
r18aA34wWm4/UBS5UdCICPvputHVi6QNHoDmmV9by0BtGjTjCPEZoWu4F+Iw68N8CI1KdVlJ+Htp
o3nU66VdHcXydaH3sApKiFNKqwW/wzHyzQJzlY4XyqGie+yVJUgNrQ4ewzYa4KpWFxzS1IUwPRxD
LfyeBJMCoH9oXepeSE9Y47dyGP5GtnOHATw+KXajXBa6uqst50ZuUVcvbehdOR6zDZSDLpvT3Vgn
PxFDz55MmLK7cEgzzymMK9VMFJc7yfFEl0R4rUCdlmsUNPriOGjh16a0T7B9QzdUoTH21fSnCYZv
ZC3FDoEvjKMs6WVqiXr96NwXsbgyoubZTotLY5a/lLKzj0dpr/VDfDFIzrehk78iM1zs1Rr+fjg7
oYtszN08W1eTI37KsXmVSO0OVOmPanCuywEDzbTScS4MbfO+MHCFwHJ7cFHE7C6IlRQVA3QD6uk6
HtNfYmDRkDWQ3QjHRtD0VuVl8yBjXolugKmE3W00DhJA5ODgZLPfj9ojekqxZ0cyGxa1wSWHLHFN
I/6ajstOlPmlUY4/MW+5lRDg95H+uJuDsb9AmL8/5qncH5QSsIaZmMhh1nnilT0WQNoEwQR14xiy
hd1RaBmAxYRV703O9D3E1XFnNsDdhZw4R5OTcbRmy75MnEhcNV1yJ2caz0m9ki/bvuyvZ4NeuBic
7mhEU3NrwOc/FVbQurrIxr1eI3+uqKl8lUVJdoGS3uApyylRytg3jHk8YGjoYIRYXjuzeqtl5s8G
B2KrrfUThMBvIh4aj+hYu20q5IME0XQ0Y2D6TpFdxnLEPhvjk+OMhStGE23sgYLjpKX6ybGzayMv
b5XOvmkG9YcDxVX2YhUKeRR3Lxp0giNOnLabpEr/YtWoOViq2+iFdaJXc4zDKbwD7YBnbmcMKPaM
wDXUrscsQx5cPlYkGfpA2atC+92gIeIi4H6nOUF1sBuzPlk4pZzEHCY72U5pT8Ne8SIFdRk8P160
SXsMo0k/ijSZ7/SqXvCyiuWZZX7XZtallJb3atZae3PAIFi8kuMVfXbjvM8Xcvk3W1gQHyL6XlJ5
oto5ucDZmDuHos5llG2nbrztOv48z8LpAihA6VlRNbsa73Q3NeXaG6Twl1UiRIcY37APJrnema35
MMBe3BdV/IKCEtTNScLEW4JHMcxfhlA/IahZuFh55C6vr1MYxHsRJH9wzDyCKkcFQ2n0g11KKuBe
lsVBpiBT5PsoKk7apERenGeWm+nTqZWHiU9neI5jEbidncdHwJqXcWa8OGn8jXQT9m69eJsaEkrB
pRacpEC7qQBv7wQsresyC+Qjr6reCyA8IiLRVgfTIpJ1Sfw9wLWGSyA9wLL5U5j9Y1EFu7aA6RWX
OyDx9dGo7Pt+ci5KS29IqusrtDqQjkWYxy11fDe1gQ/RGsvZrYHsuiPPHFe0sDV7M1V2lmivVYqw
XppE6qGL1UtShss+HX7rkfpgJnW6ywzU/iGQq/QtjD9VbtylZtvDCIusv5Ys/S0LCJ8QFr5+fvOe
yd5tcmgKUeDOqEKvyl+2VfSzY5WFz2ZP2NEi+5bsUUgihcaiXCdElmqkbCQYZ657Bl0qTVQ0Uchc
5ZqyUacmLejCF3EyeYUdZWg5C33jAj47NSrr5JkLm3Qt94nxqz7ygMgXLfH2GlYuci2dIoMPG+sG
SuGUxFs87zMp57sbf5U5Zb2AwWg6DNmUT8lgoNUORcKpfn6+aWcSNMhe3L0yOeDi8/U+kcm7XBvj
3sgRb2z2aJh/0abhOjen67wz92o8b2Rnr4dglbPTjqXdvDhB0DdZHZI6GcnLcqxAJCHQ6lCKriOn
6YMnJdcn0O9wraS2US7MaMh+G3EYcIQwLMeuuEjjW60Ms8fJGuFCCgAlpicnBbG67bmFY2FErTtw
haYelmVBd0wTbncPaJixhbE4tzlQiBB+pmBPWW6VPBexGbXovWd+1BnzzuoS9Yj8q8A0pv+nChRL
pgmPA60xKDO8T1cbhNynZvfdlPmY1yieFCOXhZNGTwlgTHafn4Vzs1p6kWAODID7H9zexskapJFZ
pRI5Qd3+gpz1vUW6x/t8nDNPUrafQgNpCMfOWp2BIk6A2mgVul8tanH4BEePPQJlsAvhvDkm/7AN
gihowGjj0XN2hlQ2dXCxEJedValxTOU2zSKkZ/upt/bZDHxQih/EELb/IixR06QwtbCd6PC+/6ya
uClCta0zP5sUa1dPsoYs0GRvTOfsQoKvxAGO5WSY96MEsTRJY8B0tEIdj2luPqDso7md1UHYE3F/
rQZlithGUG2gxM5FXUBbFGvhVX0sKlTovYTh3GR+k8Bemw3lfiqUf9FGsN8Ospodpk5zhmp75gfY
ld87ZcHXHUjRkQ65uXdGs9+ITedCoUMZxqSWvTBYlsPzphAUVMT1KioyPx5NX9GGZ8spLgtjTJZ7
OISl3m0VMM5dK+wdpjdYz6GAvorxtjRbTgqm0BejMfpTYVGQRo18Z9TYraNzK7YGPHv+3wy4mqIi
2nSe0YnyeSkWxMp5j9nbrVZ3/caFeWaghXCHRTe1LVQ9VjNLMorPndUTtQpNocuUF4qLWTcIpqAG
Dvp5PFkOwupOeTfY6jFudWWZ4mhC3BoFD5rmEsr+c+aI7yaMRidTjnVX+CZ50EYcOztJoK0LXBL/
wLX6wSCVEyWAIaMxg1eMMyvaFQZUrUvfeksJ/NwUFfIcAjPRC4jR+7NpwFRLoBGmVGtwT/E17Gtm
v7FzOKV2oGXfsXGXvmVDMyhfUhGO6tPoDHm2/3yd18cVTNqCHqc2xVsa2dklHL35QEZd6YSEXymi
59VD7ug/SvTSVPJijzLEP7yLlrFo1lCekhHRgFj4fizDohfkdPbsK81c7YKx7uD1DLy1wy0WzDqI
LjhX+jVLQQfuO/ff+5EcCKEZwm/0SWQzuI8MACP7ygnF86LWNB4pZ+gXWktzD3bV2G1xKM6sKf4n
FHwo0LKya9+j1ATJkOE6zRcZXIap/VDkgS8pwyUqM9rGd7KO2stMFyTVK/x0wWu+n+kU4DIwO8x0
rEcS2GmMAxP5bErtGwOdndTit2ApBrDeNabQKLSWNpg9+gDuYnguBaZfdtJZl2rRDvc0Gn7844NJ
ssfTHVgm0IY1iLiS43ZKpmLyC4UjkuT1UzP1KK2FVguLv99ApZxdxv+OZq2SCBQ6wxoqBVtWjb/s
KQgPZT9ufWvr2LLsFWoMNESxrKP5tNorsAraMDt070anEc2VClXyAb+ctDvMc6tFG1/ba3fnbQh9
HQ6JATrMdOxZyfdHQ6tV6F9NJXzsRNInnTdVvyOrxm641oUdHmVzMsJdoPZjsZPM2PwhRJvJuxhl
aPwu8tq8birTuqfSL90n5tw/KbJwvGK0v1olApOalP7JqtlDvAXFlm68IVJbteeYmVF4RkxC77bF
2DwnSql9G+ZieoB9W/7Naq3NqGg5ZoQkrVqGXq5UqIDpUV3+mYykbTx7TEv12+fH6dwG8xJC1Ikg
9JH9M2pjI0KUaf3MivunJKfN6fEQ0PuNePoKEluvOoAVVA94e4FyWgVUCP9msTxSfD0I5HQni874
U4563OwDaWzhVZpTX++w9EnlQ2/2XJ/FJEqrdAe749mZ5vpAx3PuqTgqqOk0++E1pUXQxrnQikzx
+8CBVhN0VN8UmMZfRDgPiINqc/0olXqIBg20EXuP85r1q6h6OT85SoQ9SV5qyGtaufEUos2JZnRv
l/oB1l7ZPpR6RTFQaME/Jlly5EEBULQnHLKp6uoMyij9lfIk/CpI8dYWg1IlOxbAyKmg5vGWBt65
IIUrGN8Xtxpg69Xi23pWBqYcTP48WPHXCvRgSF10SsJrAK29cZRkqZE3dnz5atcbbi4IJfTiyIrW
U2w70VhxCwExDvPY7fP0qFFWRjUMteNCRB4EqY1QfO4sQ9UlEL96Bq1DYxFHHU0/wSzzdnZzAFI0
4zken38xr13E1cQWJXqaY3w4H7vHisUTvbc7BOIKICLd7AZhsDec6brl34NELU15lLMTys1DD8qN
P+gWFU4p2zUy5c6HpLiZZgk52QnZ6+fZai9i668zWl/t6sWsK1dS/La/U6J/zKqRQeBiw41SF9EP
o9v3Zw6WdrEISql+EjXWZa/a5Sl0+nYjvH6UImYYUCdIt6FjCWx7dbS5svSJarqCu6GNpJ0rqprH
RDap1Kx6/tvsDfY0PdFR5w8CtDm+jbVCGyROrMyL57K5UaRyrk8Rh1I9wZJDqRdhC/1L0aXosmiC
+hQ3rEGHIqZfrnuAb5PHZhzar7HqNLM3Jo1sulHX1xoksblC99ielSull8tLNTSDF7PFzwYFFLP7
GZuV8tcyuvxpEKn6xUK/Sr6g46+EuxHdlAGuWxcNFxGuxqgCUxUfXWdMTUT1cp0uYieEmPlisyI9
4B6JUvBoN6VrNbNTelUiw/lX22p6UYrRiU6tZDuF73R6d+QIjyZWZYiUekKY450kG3HgTQhzlx5C
vcXPprEb41g1NL325Sg6AkOgp5Fr0zLB8aRS8+/SUMX0wCA9t54GNe4a3Hr2N+lUM9speZX+cpxJ
+j3mQjeQuWl6AFWakb+YFg5NLpp5KcK6FVSgw0DjCAwhTaj9KILsR0Mnqjl8/tl8VK+A5fG/kvXI
gxAWVtdu0UXIm07G7Ldh4woZuVw1p2A1uiNCx5p2rYDwyu7V4Lrv2lPatMfOEtdJPXkhsmmts2WW
98FVkDSA9wWMGiqpqEWsyeepFkqOMwfCh0Z3GUm96zhHBLC8uY5OELm8PEyOgN7c3vkxpcHeGm/z
0Dgptbmr8NIrHlE22o226abGlsaIciYhMrkrsUPS4Dx8oCDkJqlAG5azz1HZLz4ffaLsQntxnW5/
CwWoZahRK1+MfZvfEa0qSQ4PMqCkIkM7WWv+4duPlUIsanG1YrkWK7b3gaNukFx0plz3g7kZPIx3
kBa06zs4Zi8bZ8Q6c1FZVJA4KYAcoP+tDkmp56kW05PylVnWEkwG7LYD0TiEqgeGb+xODvJoN7mm
xS9JgDAoPOLhwkkc5BAm9I8DKW1dQnb3Ze4zCbamUOXe5ZXwlFhIcfeFhqqYjkuCWbXGt7Gj7uC2
2YyqWYnCZT+E2UvKmL8qA+uuSbZaetxFUd4uRZHbpIzaXTvpdHAKtW4exlTrjlx8P4NJzw7gqQYf
I8DkC1S04FaDs3FFNhSjOD5YY8TXlaN8r48AAcoqjHfIOuS3mgahF91L9WTJwswPgi7eXgeDuIvU
rvRMlv5rUVqQL2lm7yqnHDovGyqLPp6m76PQbGk1D5NnayNPDy7iu3jWUOkqRmQpnCAeW7dxDOEb
JlJzrtXnYcgfOONLV0bNS2zMxjXmwe1etUqdNwQeghfOHOaeE5WFx/E0D7KoxH1nky0Xw5wc61oz
r5xAXz6TafLmOO+uQBxlnjKx3F0gl24oLPHVrm39Wmlo8WYQ6lFZB5q7D9qouatDU3cNxGo5wcM8
7ZuqUb4XWJsTo2LRtq6C08Rt6wQSzdmcdpCROuYXVQorD9Wb7ApH48BvULw9OlHUHUO9MPaRFg6e
mWpt5OqVEC+1giit6hT9bWMipxqOhnia+rjbZQi9H3A1jz29aYirCTxMRAmFCxl1YRcPwaGpef06
RSEfEgcd8DyNABYbeXWTK0F+sLTJPnWO2h2xUTAvAquQLpMqUW5IYQcvCSTVC4JW+m4uxhOoKc8/
I14hB7RUy3onGQirHWRHrX8Q+yLk/KruaylS5xAm0l1R1+V4mrCk+KmiTqYjC1akGEoojFPK4BzB
zP8p0Kg/DRZecjF2TKqH5nYSHVGkFl6lLdmjktlxekyLLMPEHtF1vKd7BFqDakCvUkeP8Hk2Rcmd
CdNAa4bMTeTU+TuDRlP2k97FdDin8Fq2yh7QW9nfpqbd1RtXwZnwthjDGMBJQPryGHgfTyL0iaKJ
hNs3B/VvFOBFU5oGd6y5odl5JgM1SEA10mwIRySi78exoZBD2qhn3x4nxbW1VB0uA3q0neukFqLh
POqlp7ZNt0y7PriTLlfLErdfgdpIqKwyLVlCTzKoueoqe9hlvUG2cDOlzgWIk31WP0+WvjOKRRT9
SgdBPUKAQksG4aat2sT5O/fND1mtgMagKvxQfsji+lyfZifel+VwUQaqv2Q0Vo86kErvNAO61tBy
CaxdZBdfB0nzrOa7JLacmc8tDTjPpRCMyjiCdMvZeFNXq0ek9sowNHwVmIB0EUX5hANvlQaKl3EI
p71og2r8I0e6fREarfIsGW2Kf28hjdE9YslC+5rDr09IppwO1hrewP+YRwnYiSSZVuEiCv2BGaOr
3KppEJu+PI3pgzXKyl1lRNVzm4niH0KrlpsVCCqJMlz3RZzu/WqoWm2Fgch0v0xC+aLAS+iApEAB
431Ln+LcxYrxE8wi6PSAq1brjvQsIU2SdR9Fh+q3riSa70yp8Zw3TXZP3XqjrHDuE0cDcOG785l/
sJqqsimrCik10Lk2A9fCkGTfKr1yQqAlf/w8aTg7FOQ7ZOdQvQIy8n4Np4wcoUdLxUc3t5T26WTJ
8UWnzBaqqIj0bvG0lk9m9fqj7LY0DulFUX5bFvrNAZb0kbrDoGu+Vaeac4il1roVUqd0x0KJw+4l
V/BD2llzJ427wUys35/P9gN2WadEjNAILysIuBYH9P34gZxN0RgqMobuc6AfNASEyRuq2Jl2WJBX
F6Vu9FdRMjYPVT1qnTdXQNvQ1m2BcHz+U14pYu+WAjYgrwvSaJDMi/jJ+5+i1U0+tEajoP+M/Jxr
Jk0neRliGZei1OMLXU6fI+rRu1QzH+vCTG+wzppfJCNxdtbYS9dpmH3VKpToAmniPRYE8x94Gp2f
OZn2NSoHY1dOcwOKaDT3NZwiAUIr0MvdYJADu7HZa8Eu7RKeBoVto3RtdZVduA0/47vZZQmWCVqO
6ErXqPM9iL4QTHVjzr96c05+9nk53Ek2yunkW5KTgtPSUNoBoVZdVLOjXWqxnT9qWaiWu3K0lWqj
VrH+HtlAsBwKfWHaOQsq9f3axdoEcmSoHd85iPRo51dFttenL5/v0AcJk/Uoq/gvuOXNfkI8gPuv
OvRH6Tnfm1ea8OSX4Hm+lf7p4VyPt7R23nwceWzUAqjUIlbgzbfVwQhdBz0Nxe2O0u/N0ZYv++35
W4324bGwWBWnQeHQo3F38MLlJ52j6GrXDJj8cCQ32LeXYHE+X9R1VrGMyseHoCjfP52M1c51A/iX
TI0dnEzSPZDRH3qHdUieXnEqdyLbKjed3UPU2iFGLNX+DzI0QhVyOcWJ449/59tucNWn/0ywPGQ/
tld13X1bpvd2uFU4tYCE5j2C7r4uPPVaeo5sV/+V/ABugrXT5yu5jtzroVZ3Up+r6NqNrCSCfgek
EP0KrEeIPPHnw5ybEVLPBqLKi9TLmutetslQ5yGHEvcc4YZ/XpePry0E5roxo3Mn8u1Qq+CcF5o6
gmFir9QLEV9q0cZUPnAfXw/fm7msdye1xayi48Jc+MT6IzWfP3xh2rX+a5nP1st/az6rHaozW0MY
mvk0ICon1HOT8fT55pw7A29XbHWdJjW+tkbNhIzuItVuohmU8EaSdfaDfbNmqyDoJBUU0YxJ1Iab
/qgOobIrD93x83mc/UzhZy3mHlyKdDnehz6c0kv60s1rqB3/yk/V4XVf+Mcy2PZ3em7h3o63Wjg7
69IxTVsHZ81rPbrQaz8PDv/HOa1CXSzmXqpHro8WVyBLxXGokmc3nJoTWJV9UeqeVljfFU267BT9
dm5zzautLTnFDzC65cy/nelq/4KpqqghsH+I8/R41dX+PDkJtlbTjT3A1yrkyyroL3r4KZJS3pf2
9zJIHxqn3pVB/tAVIyrbrafw1jWlGtVOp3RLZzFYHf4p5GT9S1fX39w3vHv/sycyLjKAmLf2ZGPb
1wTSZswMbZw4ZlEf7SzKJUK9mrYkR8+GmTdLvoa3qunI+SrZeO1XpO64Tl+vcv49PxFmysPmVb7U
9dZX+dsBV4GzSKtCx/fzP3GNqyeQCGoA97Xr4HmLqLMcmM8GW32qpZGGDuI/jt/Xv7CCd4cCpXr1
SgsvAvmQdhvsxg/yGf97KsAFoT0E1Wmdpkg0ijW94/xeOqflDrdx2rutR6b2uqDS780U5fwh+e+I
K0RejtxWMi9hO4u+NOZ1qH39V3Gbfv3/n5T6PtxpSq+Jul/idnpITIyMfuNf8Xn42ZrF6kzoZiP3
rWCIBgpIsdOR3xjT+//bGOv7tGjDuA1yVipPdvEsu1Of3EK0+D8Oszpxjhb2UIeYSj4vwToS3/PN
ysqyqR9P9X93ZHUhCGme7bFi09MfXHTDQ398TQ30X/NTefh3R8yAPMtNx5N0DdWNS7wUlI7rR4qe
HO0U1amr6xsX99kD8N8x1ghWCcI+QZ4xUnFrCs4Yvnv5j88PwLkMB83J/zePNXhVBArszooxOoqp
2vcq+qeAPai2uKZRLbCo8EDdXHU0bGgxQIPzwY+02A3am0hLr/S0/9U5w9+W4JMa43MUzg+fT+tV
f+PtaWBY+ifQ9bC8ox8rr65uLQTBVvfl5IsoMmUvl6rqm5yDSPwR8Eob92GNL9Vegm5VPlRIboLk
m2bRHQUSEDX+OIjcKtihBV8KPcCRjkLi/DvLZGt4SVuZ0jluA33yy7QCA1HMpg7Dh0gtRXYh4S7x
Jx1spzw186ScTMkBe4xLqitmSfvegbguO8v8bleWhAsYOjrWTsKbKt9lqNwWnilDL8JotjXHfRQI
feYSl2yST1PkL/h1wNkyKin8pqbzkHqd04w3/E1pto8E3QS3LKYouCoDK/9rB914meuB/Si1Qv2t
qtni/mNTJfclORp9JSwF5kh6N4938lw6rSch3P7HmAYki1RtyDBA7WnaHB20ToLjHA7ltFuUR9PH
z/fqQ+rIXoF1p0pNWY735Bq3gE6JU8SOMvhN35pHBKbCP9Arh9rTsQh0XCbdHtsk69FY7tpa7HNz
0JW7pCuH1rOC0aKCAs0l2MjMP1Sa+FkWonyUmzCrwxdvdXJjDLZZp6qnUJhU0mWKFkxwicttoO2K
NCz/6DOyOhRj8oR3FKheMwfVjpcczqnmBvh7iV2r07wUvPgh6BOjELu6CqBYO0HWxINvVFm3w1kG
ChQmTb8Gm95xAeNjo3NwbkuAnoINA++6iHUswfZNIaMLIUZZuFiwJbHc3KRxndyhHCzTem2phu0S
hBHv0IEzu0srV8v4opzLzJOV8NpUG01xLRyp8t3n52T9juXpv7RLltofIFFj3YY1Ork32kaefSOY
k4NVOX/VukMZWATWQVixW9oHo29/ao1qbIy8fkG9jqwsvV8cNhAVXeW1MUI6ZMwqjZQydDyAEyyA
mlVerOn4fATpdR91G7F/HZcZkm1WCJpIXnzkuytDmZlRoQm4OoV51VA0vK2GPNh/vqTrG2YZhe8J
WgZIeCwmV9tc9qGNG0Mn+1Em9R4+ZvZFno/aPgut2f98qHMTQqida4By/0epGSexC4Gpm+xj5ks/
w1CK6lvRh8mWONyZvVp2CoAvWSUa4qu9KiTTkXo8un1Njjt/DvFutYd2IoAOCQJuIwxiEG8bB+RV
hfT9B7qohiAAs+gTQOZfJThZATxWj2fItMCm+33YFTh9JI6Kd7Sa1Sri97ZTSy6FpfZvFerl4Akc
CQN84VTtucBcuXexhRlwmUQPNPQGRN1tt+tb7UvQD8YB0nD3d1D7uNoZptoHbt3g1uSCt7QVl3aS
rfsqwkX2QhWFjQ1WXQL1g+PlV2S5RwCWnfJXmfJbp6NOHeO0N7gV5HMF7jiI67aYlW+zyMCl0NqV
v9Vtal4Ja1YfG1kpB7zPzRFIvwjSCpWCXLsLRqUNvQl9kDt7HpldJNvDFoL5TAxa2El4PlBb10BT
rXYSyRWIm6yEXyoJmI/CGefFwZgioWenbSh5bRtk8UHRrQxYBMhar1YgAahpCG20rHi9u1adlVsH
bBl2vdXo1NHVXHpWPNreh0ZclszWKdIZxOhk7metHW/o+wc2Pf5p/ls4dYq1eTQPnduMc3dZJ5m2
ERs+vKiWz3YZmkbdq5jkKrnp9UpPpVrMfiQyvKyqsUrvrECXHpoEDVQaQWjlZGVTj1dYao9HVF+D
P3FoaV/5PBXNtXupQ90F4eytEL1+WcKygku2/C1EairEqysz7AdchYMhRdQlkNDtr6XqgT8pgAyp
1SmzwuQytLLuom0ra6NYs74il6GRg6RzyZvMoMH6fluski7pZMKa0BZjGWzY9V69QQjhNtgEhZ8d
CgA6LXx2+4PKXZ4meYTEbeorAGhOQk0KT+Kb8uwBKnDShPLfz0Pnh3LE69zgo6IwbFCdXhM3MwE+
tmmt1E8bczdE1oVmipu4lwGmBHdBLn51eahCnDAP8TxdD0L5svEDltfs2zO//ADIviCkl3NHTvR+
cYdqSqnyI2VnBJ2T3hRGlz7bkz4EwBGt9k+oBurVMCRz4EXgW37ljRmo3jBKdKj13s4AMMaqtlEL
Xl8or78Jc+RXigNAtlV4kIpJ0wQWs76QJEu4jjqP3XEcIfhtnKwPPftlJMhNqkP3eBE4Xc0+ShXF
ihWREWMB8Xk1lMn0KosRT3KHrNJrkh9aIl9IkJ1HeZzjea8kSYVym10Oj33QLNqgRWOB1JzM3nTp
nkr/ghpNmuCQHqEcAhNrlSACYoqHKRjhsw2R4/HY0V3R1Vsg9nW68LoQr5CA5UlFWfL9MYgzpVBD
B/JVG0fpF1GbFgRePdtbdmTuPz9y62t8GWrpqpLo0bGnV/h+KFOVgEFEBo4fHdDPDIS7KwEXj7IQ
P/a5BlK8JQh6bnILLNh+5SCBSng/Ip5VVSEPjAjdQ31Q2F1jF4McF25fh9PW+5S/bP1BvR1sdaR0
p+/mYDKhxcoqwnHUK4RVIdCZpC6orufP1/KDN8eymLiBwWEip1yaru+nZmZzh2AA+4ZiTtPs6eBn
iQd/hls1bDBmBVrblHfYpyqlOzbO8GuIaoF5Q1QX2iEAVZu486zYt4LVS718MMvahbtbU+Jl4Pw6
lgcNMh6SJ3gfmt8krLB+0Aiq+kNXh6p21USBtQXo+Lhd3DHL0x4fOuTh1qJpSSh1CHDGSN9ZE8QS
k/ehgSt8GpWuHfIydD9fwzMxGE9WXqiv2lqLIcb7NUx6cjyjchJ/VMQOzf8HHWGQ2ZyvbMm5msW8
l80id52+9xO7ubCbeSMKLX//+xPzfvxVuOvQ0Ml6R1qEtrKbmaI/9Sb1e6PSnCiyfzEWMnsqzz+H
r2GtjRvXOsdF1RK/Xq4kD0AjBNygn8AYiLkcn3uwmuFGmfjjB0+qZyNShbAnhkrrvF0yYRpl2L/7
iorVWNwNeL+buV86JFJ1372Mm0QozsuZNcXIAIURaFeUqFZ72psJPG2UK5CmyWavzMNhD/O6Ofah
rl/FVZQ+yrneH+wpKS8ra5huCsSZPGcIq5tZSPYuRMaejk9VI11EDHTzQCBGatmU7Xv9q1Mo2qU9
a4VXKZJ+Mqqw+oIipYrwUhhfwMIqDnNltke5j/o92H7CTQ75KQqNDiii1u8DXHBqnKPG+m4yAZPM
TWNd0Z9OhYsMTud2bQx6zijS/VRQuUd8Rd8nY6H9iQHmPahzXN7MqS3dSG02HHPHmnaT3rcnvTOV
Q2e13SMF7saTyLG9BOO2XTMWw07uhXMk8dGQadLNvV0E0p4HZPN3UKRo1ycQiRi2uLcCqiOuwlnZ
DbljP3WFNF8L26ge7bgf7mYEPj0ITPqJV2x7KHVbPIai56mQCGlB7YgdWq7GUZWGB3SFml0x1Xf2
aEwQsK1xX5XmU5K2vDeUJPPQJsxvGQ7j6lStH+S27w660YWY4ky6BxtG8UFEay92kMm+XEmtl+tp
veOytk9OFqPHIppsn7aGsVNzisOlQOhIp115MCXEgGxdKg66WktHyZBMFB+HpG1ch9KYV4dztfFx
KR+TZLCRCNhCBcfhitfw+0iSo2icZoWS+TVgqucqbPs/XIGRcKMGBK5bDpPcnroOu7urogvq1uvh
O8auKMD+HG0pHJN9VpFqH+V4dgqv6LvR2UGwyAuaexQO9lM95bwZx2Sz6n3uI32lsBN6sU9el2AC
sMiqOSsxeaD1EgT9A4/G34ouDiLHYHuINx46Z2I8AVemjGvjY/nB3gQ9pDSe0jHxrSLbYTkeeXJv
qjslmrckOJc1X0fXtyOt9iRBOVpH4irxhVmPfuFo8SW8gvAGBuJEw4+GxefXydmZkbAxK9CB+DK/
PwMiD+cpMgoijz3Tp83tzJ0bIz6i/umcPh/qTJCDCGxBnKQooplrjCUFbbCPFbl7MZq4lmOPUwgy
DZ07vHSASJ+UtBrtQ9QW5S98cnXxAF4/NO4+/xXn7s9FjRdaFHJBC//5/YzLas77wRG9r7RtdFsI
BKWQQ8BEyrHiY9zOgxvZsbK3ker28KhH9SoixMVUizZqNWeWfuEc8vEtgiQf4K0ohY+j3Mq83opE
/LZEPhw1qTXvh1HdShrOnCr6D/hLUEgGEr1OYkleWqlokGAwx1m654PK97T6p/2QmtEXgD/JxpPo
XGQBArr4hyGp+gHkOgxxPOm54NY0y5sOkIAHTgsKBD6WFZ6rNuwut9OtaSM3OrOiOEgtOssg+vBf
XmXOthQVUW1Fg18HRbk3/oez82iSFOfW8C8iAm+2kL58VfsN0RZvhJGAX38fZnO7sjIqo7/FbHpm
WokQR8e8xhyjumi6KMVA78oDXthQKJWMq0j8oAWd67fiEVTYgRTkWBMNF5HKlzr2uZCC/luhXTNA
u7CbUAVXoCsqIYB518f+qwdeNZ0hpy4ej95ibESmf/P6UY+MHoqibdc7R5bU/ZqVRe9/KZd20wN/
TV8B6y8A0q+XdfCoNwyM4Fm23ZJP3saytaDz6desI98MOFaLHg/db6hGdIBpL7xeyTUQze88ZzxO
gzNu/GGatmMyLfcyzr54ub3mHkY3iZCsetnYTkFGhl54eeX0vK3j11+BCjBIaWS9zk9Pu8LQ6Rsx
agi8eu/OqrzpHZgt7+/qpZNDW4rDSQEEDftsV5dAouA+8TIhQHyETRKNOmzpdjRv7DL4+v5aF58I
rB3N21WA4bxMFkVdp8vAE4EKXraMLOpd52n+8/urXLiLeY7/X+WsIFisuFeLsaz7FnystaD7zMFB
xN1b8lOs5QbpYwXp6f1FLz4aA9tV8g3o87nJem9NEPOEPh4XV007GdjwOU3MJN5f5cLL8jC+4zwA
aUJx66ybEdQeZKWSl1XYeDh3Rjjb6bFxtDvdSNWV6+DCV86sAIEqOrk4sp2P1pZJdTZqCPJoINlU
IIUwxulDzCArNcrnGbG5uJquXP4XNpFpERfyWk6uPIvX310pXWFgkslVCGAfhS+v2SZT5V95VRc2
ESIhgCs6KNT+56tM2I9n8NE48eMy7wqco15cyAiP9eI+GaN9DZh16aGwhYdgzWtbpdJeP1Q68Gqq
IB+PWpbH5NrevBkT0vn3T8aFQ89Idj0YmBiTFa6/4u+YvCR9IFo1HkujwJ6g/4FbjB46yj/VstwU
lCdXjseF7IkFeU3UpHQazi+BdRDKyGHgsaRVIdaU4eOnI+gYg10/tLPKNsxVqg0WUsVOSfxO3n/e
iy/RQSadya8OgfHsaq0Nc5zqPhggDcdbPe73TPGzk4yZ3LSufeV2vfgKsZ4gaulghc8/bleMvl+7
6Xh0qtErEdnrRwPigW1NV2r9t1ccejrGGh4Jxm+7lfpo6ZqmG9ysvrI2wtSgGziFcQJxIa/cpm+f
iaWQOSFYrSbi5+8vk5C6dSXHIzqs9XNV1F3Yu2P79P5ruvhA5AooWdA1sc81I2GRZ7qogAr4hrD/
gFGwJaIGhX/vjEY8XwEDXFjMQLWPDAgpEfLLszPh0Y5JkmHpj9Bg2lPXd+mLR05PTzQdrsm7vz1/
xKm/1jr7qkuzkXCxWEsumO7mwv0ciDqaUkPfLUGwe38X3/C+iRqrQR+HfU0GULl7/XUnqSsK6XYL
Lwt9GVNEcf9QjphbIEvtp9uZMJZjOdmpqMjaiC/jpqjzTanTdyvIc9//NRe2GagF03dyE66gc1Uq
T0+ZrpYu3EEjqbdZNnxUMsl2VA7XYsyFlVDl1Ff7BwTG9XMuzFSNBoO7ForxONkbIRxS9mSChW+T
Tv/zQ4GJIq0E0mKy2vq+/4qfsdHgmlSZ87GLlXMDKK+EyFzhGGpYzZVL/G2oJobQdsaADt0NqoPX
S/kqNoZk8uajkzv7IvO+jnGdRvjG75ZR/tFa85q71oVPnTKL7glDsjWjPDurvhaPhi1ge/ewsiPZ
zRVvzb9mnnHhi4CIwv6t6gQMfs4u78UsZGUE3XSUeoCxDFLNex3AwWkGB7OJjfra135hG+HhIhwB
7oVPQl+f+q83JkoWdLVuPiZzh9yjaf0e25hGnGepbV7Z3glM1fH9Q3JhI1mSAY++WrDzrK+XNFBn
SbWgmY++bH6akMr2wYBc0PuLvM27GOr8tcjZ2ypFObUN23WsEvtnvwTzTV71cE4ta9rUou5vWyXT
g54U/zx5YV2OCJ8Bxt5vZqkJzGRUtM3pWNnaJ2+1IBd9uk3buQynzP34/kO+0driMLIakBBGp6ZP
hfx6Kz21BBP8s+mIXdkA9T0uHvFVHg4zZjofXJm6aeg0Zfe1dmr3riqkgyBRZ72kwlJPNUrtT1WZ
NfuyilN6xWKgo5pYt2WjNy+pURQ31pD2fQSb24xs4RU3hTcpkFFpf9P2E9ILQyI8FdpdFu9iu9LL
kK5zfAcaqAt9EIVHo5LGqaJH8miC6figTUPgRQJz2PwfO3lAFZhLEkdhKtAI0c/2odVorui1aR0H
bfaou5J2fkkgrO7SSl7jL59/oetavF9aElSOwHLO1koG1Qg0LuwjHj5THw5LppJNaTpFGo1Znv0o
hJfpV66u809mXZPLmMYur5puz1mwa4oZz0dRusfJbL192to2czxlhO8fp0tPhjeRxxI0lVjy9WmS
MYzJom3dY+ko5CGKZojG1GoiszDpAxdTd+W2eNO0Wx8Lxdl1Rc4uw5nXC2qeOXN4HPfodsFw0JrW
DBsUMJ4HC2kiNxHguHIObtmk2Oz6mLHruWGhBYWu6ftPfh4F+SEkpjY1J+x50EBnwJKp56dYheaC
eBnan+M0NHvDGOtPQV7F+0of0mjI9WtSTutL+7sp/N+iqBfTKYRajZrB66cPDE2qhsLq6GWFPBid
lu760unuyxzrgvef78L5WVVfyIiBGNCbPAu5NioF3bTkHkYORsfE2SzG72W/oFn//jqX3ij1DF0l
GiEWwO+zgwpWwq/GTHpHXbDXoS29dqePSCEUGSQhoTxYoxXSLX2qsMLtE3cre9ff6Yn0ruTMl14p
n+l6zQA+fIMVKl00D/0gc49Zr+wosaV7EF7rRHm6fFOWBll5MKYrl86lbQYIt+LR/bWBcfb0peah
jTVpzlFOk/dFkQyFlUj1K+jZC58pcBRvvaxxjaGH+PrcpAz5csTm+Ey7AC0VF3O0INHmTREXWWR5
+VXqw/oXnh9Ul4xk7fzSQDtPVXtod2LE+eaI/QeSPTE4k21WzXkcGrjsOTcFYL9x18+IbjG9d2qY
knRZkWrJpEI0iCzJDms6Mtfi1XnxvH5AK0jKAcBBEn2OW0p0o05GZeHI7cerTNEkH+246bcJ+Lg9
OOrvA7o3t06p91Fee/2Vm/7Sy+Y3r1IWDD5oJ71+DQqunl+MPhoM6Pd8ahXjS3D25pf3v6g1CJzv
PdMMwBUkWuu06vUqVdzYae4Rk92RFGKpynKfNJNfANEs5o054bvZJFYbAV2+JmL99gGNVbVyxQWs
UIhzDsqS5n5T5h54frVIuUWPiWY0jAR5xXjz7XkmB7RQFkTNH+2Fcx2ZzigGdx4089i602/gQYgu
SffDrFl+iMrLNTOEC8JkqEgjnAfIkfyTnvDrHXWKWHb2VFhHkzxwCfXenetHhODQvGwW9yv5migf
mTIsv9RcZn/Atdha5GkLgGzh6toSLQxAh20uLExVyqAGC4L7zWSGytebMrRK23/qhZwRxwTYr1/p
bfDBvTkRbBcS/ggac2XSc3j9+4O5zxsaRdZROohuB0N9Q72+bQvKVFu10BWV595qbWk/OBoOwDPm
0FUDUJinwWAZ6trTaONNZNWuvQcW9JSq4cWIx3pb4au6G/RCAvlXPyygu9s6SKpwcDDvkWNpPixu
ILeJXgHYMaTmbFoXgqifpacmq6wtLnf4tsRUymrS8/2MxCLKgpm+KZtyDHtNIDAKcWVbKNnte9N9
aVxxqgL8ohgc3XTNOvjIAAs0s/uT1hwWHMglK6tu77FwMja6EGZoaN5DYSkdAyPZ3TVjllBbdned
GL7mST/d5an/q9OrG0as5m6G04bqp17tsH/6baZNHDoyyMLUaQW2M/M3SoDgborjb0ua/tD9AZUe
q1dhLEH8KrlNs3TaAlY5iUm1uxbQZ9MtKvRi7KvQPPW3S4kKyVj3WZSjhIJqoLaXuntC3skMl3xu
dkVrdo/Kn+Yd3nJ9mPZNscl5D5veBuFMKd5GQZx/XExfO9YLg9PJdX+kMtAPNkPVD7AF1LaK6z1u
PyCUF+dW2bkeaSncHL8RBaY3i7cZHPEBtJX3tG7AUGl3KnB/ek5/v/TNUQxyDrtuFQTtsdYJ0g9i
Sbd80LtcH8oojfsFTGmhHfys/F7jMVRmIn6egbmHgQOrKslwQfG7x0RzD0qNX4Bz3WPKt0BXr/6U
o5ZuXX3pkYczbss23fCm/L2d1dDVRGZvUZ198sbhU+Yn98GURkZWNWiIuTSyjHjvNU0S9g0a5IFy
/th1d4wH77tXdxLgV7tvdOemajz3rpnFfsm1nWztj2lVYkxVZwIgQ+ocROZr0KlcVB0rx8elJ/k2
Sng7oyHlph1aLSTzkrdFl/8A0GqgFjWe5qK4Baj+3Z8WK6Sn+5JlyCSmCb0fXenWpjOBW2Vt+2Gx
SVdkVQTI3Jb9dsQ9ZDfF3mEUclmh7MHWG0cIGzl96JR3EppK/x4PmXUQPvIYVizZndjuDsrwcSlD
GCXMpvxzroL7fPR+kda64egZz6Mz3zBg2ZAnL7taeWyD2YYS7T3EVRZ1iPVM4jmdGmFaJJHm2B+r
wPrp9QbaKRPdHJmIx9mY+oMmlhvlYBxW9B/bVASRqXdotPb6jUyM+C5p6+eh778Ys/5JCvWZriLS
/XgHbQvMIkOjw4938lKoLiDRIoi1aPuN49fMkjfImz2Maj5BfZ33cjQPidacLLsS29YF5lJZK20o
VZFR1N/msX6GvjLfL5X86SLAtjVrbF2XpQ5gm5lqdb/CEK7ZWp69RGZSiu2Uu6es0fIwjdN0X3bd
tPMQnw9bYZQbvMu+QIRHodFbXmjBPk2VdxzdERnoHrCNVlFTDnF7VzhYgZUNMLmxie80O0OfJFEc
lCX5nMb6L26eX5qvfRonzzwGXvkxq2SOs50sd4NpfO8FQOsSsL9lgwkrF3WsjOSeP3D2ytUeLfwa
Q8ovQf5TzvvObKyPQemqOwyhsAZb5qPo/EdH1eY9NerdWmZ7rVljYis/KaGNm1nLv8J4+x4HyxAi
lIf1qjPvdae+x1VG31h5MGwJTH9a7PFOMFrHB2txVgc9vpEcjbtFuJFizrkv2uzWqLXPveNPkWi8
JGqT2MMYC/852PEBJ81bzcryb44mbhwn+VHHQFoVXmP7wB3uer896VZ/mMdcD8tEPTtB+7MUTGIz
m2usa7qfiZt/n6202wN7/2mZAxgVM/gzBsZ9Eps/uABhyaXVp0TzvlS1e3Jy09w08GGk6O7ywv0G
CuBDb8wjRrrBI7B8sGuLVB91d8zQpHWRis9JxYty+Ja50wvD/60z+B8cjDC3HfEnVLU93RUy/7QC
ww/EJ3PndO5466VOepuqdoJUEotbgvyIIRz928bm7xNJ6m/QoETbmqrrjvZSHRWe9qJsc+/GmHiN
lfHBy+RnU5uOPSd6qP3kFIzyRUv0e3oTYTB3L1w9X0Z7skM4lJse9TwnNdAe1NB0drsWoa3GsLd1
l/2wc6w8HGBcB6HsJ7GAQ5+AYMxt9WnKcIrXvb0ngy0lGRZDaFk1spqQEeTTFiqrdoOdbLMFeufE
PH7r9Pa0wZaujZChZCKZW1GvwzKok4de9A+ziB/crLyfLYzB07R/rFd/QanL7/rgP48BYWiAnbyj
NP7QASraMHi/Gxsmt7pNV5RZS4hr5oeMzs7U5R+V35YRXf1PuSew8EOzbqul1j5d9KeFIRdxJrgb
A+SA9ZyTI/3gPq2QNlqWk9No965hH+nb/8Sm4qHzx1/xZH6D9ro3a/NHNSsklmttnzrxZzLn71XP
NKupjNCSznMs64MjqpM34FqnbL8KAas/Ogm3Auna12GYEQ/MGiwNxZ84IaoPrvkdZtA3UxEI2nja
GV21t0ccCBfcNPZdTWkBX/YAvPFG0AwuueAaGlShEJ4TOsJ/cQvXgpPFjSTq4k550ze7WhxOoflU
CTpjmXaTaFDsJc4fG4T/D8Gg3cTSXTaL5pv7AKexsLXEgy+Dz7INHrXcRhhWuC8DPMlQczKJpR+7
mVfNY+qlSRR38ROtNguDR/MpLZpdxzUe+kv3fSob4EnLDhvVDenQYbIzXObwKiyGj6KBUD47QTRJ
+6QZJo3R4WftG+NBadrJrzT6SmYd2l7829RjvLFtreVbQdEnM7ssbJkk3MAheEiKlQ7ReCfcmStW
Uv5G81W1h3HnhWY1P6bU7mHuO795az6DgP5+ToonnCsi7qW7fvCNkLy4jTzb3+MNLcNSS/74Fjwn
M3flXRlg5Fwmrhmpwr6t7aQtwrEHucveaHft4LABdjA8JaYPz8ycEF02h+xBVn28q/X8d7xM+W2B
CdsmFzXQ9KHcjQKH+FFja2ciY1xKrmY1OFvqtkOHT/WGYhcymprTm6B2sw9MUr86bZ5HU5nMz2KU
0djW2a5x899JBwTJTnpsIicj39sQW8IOC+H1CH9XILhjd3JvmQ2sllBufquN+IzKyc7DThtOagRW
pMZK35Pot1GOkvOhHDgO2JrdVp5R/pzrRoVCgylrjr7+w6lF8aT1ptxlSX4P1fylBY16wP1UhiOZ
7w0eGfeljAPs/Mpmq/Le2rgqRvcjCMZDAcngWJu2szFiw9mPWfkJswArzHxjq4nmayfrfFsYoFRT
MaDCr7SZAlAmkecSpvvGbLYk9qjTFqie6uXzIv0fsbC63ZSnXJ2tE4dzIsdtv5CpLIn+G8rdH6Yl
T9Is8ZnNTLnNGW/vaIwH2AwufqiS5RAzqt7QsRKRknp/GusKlK7p/ii7/BbuWx42ec3TGS0u6U5w
QytlIe8xfs5LGYQJaqAxSpzdZNwbg16H1LTjHjj7scg9nCNna5fwlwpXfAZP/5XZ7Q9HtMDWYh8y
WeVMG6drl8Msa+Rv9EMDJDPLUGLBh/lrjcR1mATms/TKJgw0Sfi32RtvbvcqtSSqa43+4swQF0cv
e1iUfujm5XfnT8OmE8YjHpk/tHKBrO+WyR4EWPIBYwwKNjSHwllmRpjEbRu6JiBpdNaYA5a7Sus+
0qn61ib+Q4tc5WYaKiOqMuu+Afe4bQ0IwpjOfBhb70vQDipqRWE8cRiyyGyDp1JDUbw1VA4d0wAK
HdTi6GTBU+635F2u2ew1nMFtPzs0HhpDEOTvvTLAgNJCbQeHTCeO5LAMgLKbKeTC2ieq77+PQrur
F3qEXT+Dh+uLhJHX9JMtjKNu0rJIKcvf2T0KjfTERehOcbspF0+QHncfZsNNtnR1NWwdq6fVkihU
vF5bkDcNnUhDrfA2tdM/6nqzpb+D+nVVI6xhzBEEgeMcDA2avrFxmoZVwgxj+W3m+gd0zZeoKgBN
64uFLSuKHNvBbX5BZTQOljM0Ya04lQkV1x5mY3vCROA2sCmrQwolPUTBeFNoQ39vFXgj9l21K63x
dzHYbSQppiOnzMiPNY6smfX8UYDIeab99Js8jdqq24tAu3dET9iDQq3X6sdULz9mDhsXS/xbA+hG
qtQd3LF3b7CQtQ6lQ9ZudWN7BFO6hTE4fFeVs9H7mHy8PS7phD2qPjwxbmAGnDke/10VhPQan02Y
jTs5O98rj6SpqNLbRWc+njfBPh/Nz/SEjAdjxn+BS/igj9ywDA3Qaxi+VWmtH7zaVrvcZOpbEX4P
XlXc1ar65vSmcRj6lrNdQmxThvQ/NFgphprIX/IB0mk6ugmKRK6P+LQcfmslA88hJTU0rRt6Ht+9
kWEHjFkCwPA96UFriVIzb2ozuK8Zlx7oNd/DOLoZ6NxGQ51Qc47pxO1W6vtek/6O5PxpHEH9V2Li
mkqmb9AmhpCc8rM3TupKs/g/IeLXvS1Yt/RmYb7RLEXq5HUno066xa0aXR5zLmr/1l4MSP5N46bZ
/ewHffI4eIWpNkS7PD+lU9HIXdALYLRIRwcvdVm43aYHQO3cg2fUfYqLbrY3OBHpdx0ie/2X0maY
Sq3dDZ/GPpbNRh8yWwuRLWa0H8waBzLVJmv4U6qi+jZiI0ANlZaIjaK/4ge7Yuqp1VtbqexjPzUJ
9gDmSFgAsJ1e8wV9w0cGO8geMHiB+uvgm3PW18kmo3FLvzeP81LUwQlqhVc/aa2TeKGjJZp/UyvJ
eyvj1LDDTk6edocPrPdkmn2R3VRJQE4JLMq+0uZ822QFdbUiaUxYijQDz18SaqxCn5BFGEfdIkQU
wa2y4HoYQH8jNaU4XC1as7fmPtniZiuuLO9d6EIC2QBmtgpFeKiuvD4kSeIJY0xaHXZk02VHIxsc
d2MHCfLoqsu8D9N/ccW3WjRO+6IbP0inb+mHGoqGWFlk+vdJ6FkRVghRTzsF71xs9DolCPYefcDQ
y2t8xMeWBKhT6drZav0x28UtCMLQUNb8ven0Dnv0punnsJp6+IJu17nVNh5gZEbUqvaTBdL1Hphy
8cM1Kn2CIqYnX2k8VMEGn5YK1+LRHDAqMdBNJeWdWh1CaTV9p0yOv8D6cvRw6UefnN/Ni2XXKqvb
TH3SfgTJv2Io/Ln4Ak1I/S58u7KJ7X2BsXCCijtNdjTNQ7VMtb3JobpwNcRxsG+kKX9N6Lu2G1gC
5b4VQBWaZpK3EiLCgOnSMiD+nJWf7WIKtH0gR+XRxrGqZpNhOHmqu8ZGzhEj1DFamGuoOyBhuKsn
WeCfmoa4u2lhKhfYQXfJsHm/633hpdOdBUOPpg8w4nMUxEiMd+epso5uGzf7oU7lXWYX1pVe6tsB
3KpOsfLcQSdbzjnVHjy7dEiQ1DEvAtpFGX7bwd7owU4jXZmqa4a1F/rccFoACdN0Rlr4HDFJ1dxk
btGoo45Bgfcpj3PzVwd30aVWDygLLNHGyRWsxX/U6bMYi/oSEwq4GQitnDfxHXuwSkO19nHR7KqN
XOynb3xDFgjINiKrt06u5vaOeVK5Yh1TTss8esVBtsVyKt0y5pq1Rbf2I1J/2yWB9A7DkrrGKdfb
8pteLpDHel+ph1EMfhbV7Rwvj33vFI9xTN/mn48FYg0eAH2sUCGMrzv8F1glqbHH7rPeOiapkb7o
Bc2lCCkmSM/vr/N26ELIgz7hMZr1sThfj+df63TBYscmDhnHSU9wXXe04TYzyuSlpn3kEYEZgW4k
JiEqBNlbXcVJXgi50B8x8USTBwXcc3lAZ2hLMKipc5xsLGkeHLdHyb4x0c8o9aZzQi0Qsf8IlcxI
b83Zdj91VT7MWA41vdpUmMTDXeiGsY70FptuJ/dTbZe1upncqq7BjKNmJvCSZ25tRpgTZsZnq3Mq
Y8tzwhfLLONZF434bSh0pyNzgtJL2WQg4JYgoNTuHfpCn/UJZMVGiSJoQ4jaxsNglNhZq3K0tU3b
98YdnULnfnFQoAqTYvI/O3JOBsqyOn5qNB05MLtevCqagSA6kTNqTbYbljGZt66hifjJs1z/B7af
SNErW8xuOPX8v1dmxP+hr8++DoBc62DTZsDpnUPpJb0cTSX4RtOs2sbOV9AXh34pnj0n2XKPnOg6
HNrc2dWZBwKA/rA+nGBwXjluFwKDTU4IvQS1gRXj8fq4wUPBe9cFhZu4kp7RXM6bVG/tz62tMVCx
8mT7z8cbMfx1bMqTv4WTenpXOL3FemAG27sx6bKfc5pZDGsEElC+Sr96TIEityzVlZUvxHXA/aDh
1wHcWzs8lEVUgaTJiG1kN2wAnOi7eQmucZkvreIQ7OBSI+X0hozRNRYxT8/B0KUJJjW5rzNP0IrD
+7t4aRXiKSoCMH95bWfBqAtKZ0q8ZEJWuS0aqvYABcUMTug1a6c34QBDXzg0lCH4+qGkdDZolg09
QzkOyWlxLFrlZmLfT1Olbaiv9adKz/KtY8e0F5dFCPzfaMX/44P+tz7rwtUGWnVOl9BXGa6+spMT
dZ76Nse+GTVi+Fcgoo2Vu8kc30UhQX97KFU3of1hNPFxXIpiD+Ewua1afOaY7QdRW+pipzuxcyUA
vAn0TNWZO0PA0iHMMkx9/eWNVoLpuj2mJ2Fp3QH151WKL5mfptVPTFMojS0OYwj4FP/sFreu7CBx
7gPJBZR8ltaKmiw+t0R6crK6+ZBrDcq/juXX9b/GFtYhaUa2aUWo++fTbsspkynO4/SUp2vJL8p4
P9YLIgZY/R6tWF2TL3qTU7EeehB8eODU4FudHdZx8c0yn6fs5AGM/9QwBQyVvQQPImVm+M/ncpVn
APbIWsSxsy0MPNmMk4s4HABFfe+j3/aMZ8S103/hgTDa4NMjkIDDOE9FpdcNuonF3ok2fncgfx/D
biqq2wFT+N37D/QWPbXKLcEUYt98BBLOYVqkUIuuEr0+aSUmxSN8x/3geF/qJPc+t7O+bJzFtPYF
hcy2W+mrdHu8TSy94srOvsFO8TtAY1CT8w8iWWvo+yv/qfqkX7Suq046Lf7Ik0YetW4id82QzjtE
kqZNgzP08/tPf2lRYtwKZeV2ANjzetGmYtbbM444VUovIg1HLjpDttykqWFFTSvzLYn8NUUpz+Jv
fZUB8KhENp6XY4R86Nl5bYux6TXLWDltrZ7vfIG9RSjkmH2RvQRHoWLn15hmNH0q5XiUPM7ymNlt
Vmwc4kq6U7FlZAyZ8/kDo9rmpSwz93dv6onYZto66HW0m2kUXA2USc0XuRTTsh2NMqCBpkp7xJg1
1lEsHlvDpV8Ud1g6FOjdRFYwrW5CHvfJNq0w2cCa0HE+BrMQD43TFB+LABhIZCoT0zGvC4qf7qBK
bad7CgiDYa3MXD82rSfTynCU6zm+yYYKhCTdreLFu1PG4CV/qsbwfyWLOf+qnKw4OeOo/hTGIL4s
Xj0lDG2N9LlAtAF7RpVgN1k1U8nQdQDXR0ztRNj1iAeGOUiFX7UlZubAaux+47e63OZ4Yn6uWmTu
N405Kx1zNNUmvxgjtgwZfEDZj55ReN1TgRJPHVI6yXg/VwWsDHMetSuH+kKsJ+mBqwaxF9zPOVpM
FXoX4wJen/zMDBML3EwlIBm6tMf3Cw2CljFQFExf3z/Vb7IEa6WR0c8HqEaacJ7Lm3FVMEaSrGqM
AcrEpQ+pxPb/NRdZV8EVlJDB49nnUdelq6X6ZahPyTIAlcHa2ClCn4ttiN5/nAvRkMgE7MgmvQK7
evaRFs4sc6M06pNea1gFx3ZioKiqARwqCmzWr2QeF1ZbmfTeKmJgwZE+6z0F+lSkQB6aUzGaOZau
fUHLGXs2E/yNLRGaf//hLryr1XIIWLcJIe8NI9tTRjXJ3qpOoPW1L0w4h3kzjGNg/g/rgBGlrcWt
DJtxjYR/hdfSHtIAa7AKB67UPuil7x6WLDGuwETfNhRpmfGOGCDh+/2WbyclqKmyLapTlujTxixm
+ck32/i+q/oK4ElmLv2hXfJgOZgGVXVI86L5IXwnfaDWwugxJ1peOT5vKp21i2evAZeLhX7nWbSt
gElZqMKWZD19s8FpTOBek2SRr1Pc6r0YHt9/o2846GSV5D42d5lJH4kG5uutpltoV5qyy5OVGiRz
kyM/6KLH9VMr+x9IsDh4fjqiCc1kHqIB2hvzheoaTePSMf77R5xdp5rnZP4Su+UJdgTDXeith2YA
8hGbfX6FvHcphaClTg5GV917aybqx44YcDckEjio10R52/Snnk75Cb6L+JkygGf0aZrMpZbCib+i
jSw1BnmTE6ShDqej+efItCaD1HyrA7r3Rum3UbhoGGWanyoRO9GceSn+SHpyhfL8Nravq6yyG2hm
rlJ6r1+z1TclIc/PTitHC8bK3Fqf5OJKFcXOMG6tWrQ/RYPDZBjjfPD+GXsbNUg/EXajXeQxZTn/
mp2u6tJcDNmp9CU2v8wuNbEbu05W+/9hIa4QwgYEozfRkBFA7idWQWotWpthvjk122XsnWsuO5c2
09IxEIQXhpLueb3ZW5aqIehmJ5KaHqiShQpQ3+XJh3WwtbFE8UUjaYkoX5rxyl6+/VIAAKMlY0HA
Xsvqs3rMTP18tMo4P0lbARnpsi54nhLEyEOlt0jWvr+hF6ID5ABuTQIDJSfQ4tfHxoMPavVLm58o
8PZlYwxqk3vUa9EM99Xc9UxJu8iF6XcwCy95KQN9wFO5av/Zrn5V0KMJzagZZ17mza9/R1fKThXa
kp485cQnbZjEgzstyw78+nIlQFzaYWT60D2AX0iT8+xKBdeJWSrjq1OqfO87VOPu2QaWsJ0p/rf/
w/ZCP4Cnubqweee5jyUbsKYjNW6yNjo3XVY4N0PZDL9tEq90Mwxds5VinpJoMH3QwX6cw7vlSpp+
vv9LLn2iPC7XIefKexMefFqdUKa69CS1WX0VeTI+pAXNkvdXeXu5oT1NUY+X83p+zy+3cSjMjGqC
IJRysW0bd/gDhqCLWtW9mLmFKfH76114lQbVNsQlbjfaJuu//yuNWErLmeIZN8a8m6rnXHfEvuul
flsR0q/c229HtdyeCMQTe5gAomdx9mGu0/CkzwhyXtuCJR7I2Z5l3DdB6AlvECDMVZdEVTlWn9wu
NfPdpCz5NGtTu3waSbfGMJ5d/UelJxm6HqjIlYfBQoYl7P0swxBZ9Ia7g3s7/DKMJIFyplpwRqL/
P9LOazdupQuzT0SAOdySzQ7qbuVg6YawLJk5FTOffhY9F2O1G2qcfy6OgWPAokgWq3b49voGYbrx
zPmJUW+DDzJKmKGErWbQ2O+NvjpMJBDFmpZvhX9RIM33w2QLgMA4xy/qrDaSLuzCy1HyNWEkjuAx
gFhjSTNj+vWpN1ms9NDQ0qtJoOTr9Dlwwa39wvo1wOFEICS2FHU7zwxmFH0ZXXgR/2xZy8Qnny2v
AEgK888nW4Xc5WLOZXPcIdJ6KWI/TxkzKF0tSg40ng6NKJmlDz7qWLrUFDldbsuVdbYpiiAgFDnS
v9640ddGL4Js2IFeSHe5tpQC9Lj1eyFdQgedfkl/LkXplsluXABp9Xy9lGlWeVvnxcCEE4aDWSCj
GLJ0ZLCCEYFKufBMTwsPp1c7ubGIzyvVlr5cGmR7JLuHRjdfp9ZYOWn1mKrGr+8/23M3h/08g0Ns
+XDnTj5bKu1Sp4i530mZtI0Y55zN9rYL9GfksM3/cGuLFTRRA9B66595/BqXT5L0cSdQaeMlQkGB
NNyPBJ38eiES1ob2/J9vjzXC3bHd4ltzugtWQNNLqdaHHS7bfN+Z0yb3U1A7a3pnE3Tp9hKb+N91
yZ4E1ZMkW/5Ttfq6WHqsn0xwFfUuzFFZV2SKbqHXv/E4ufAwl3Xw95evUeUnkVrmzQz6NX8g/X/t
t4EizX0icSGmfCtPMs3uGIRjcuH5nb+d/3eVk+SQbljaOnlX78w80tdxincXQMlGf2rjjC7U9y/r
7MWoS1CrouJIq/Prs5vTCK5zhyrNrrTH2lZencwqvc5JPv6/rnMKVqtnu4VCgbVcJNqdHqV+BLfb
q3qRrL6/0Ll3tKCP4MwvCLfTHrtU920qTULsUAsA+MgqwyxWg9TElyLVfxKtZTVg9WzRpGXhmadR
MthRZIRVX++aHpSxeE1iHfW1hdA9vU/7ye/nAhMV1B5Bobu4hfnf3+if7fZkNapoCUjxyPAJn07W
SWp0hl1kVk4rjamHYROM2W6Ipm3r1Bs5sTymoDZFkbiWtU+n4KainoZ7g2eUyoUF++9+RoTHUUQd
foml7ZOIEvLfWNbKWOxMmrpOEksrXYpuiKMfYsO4FIicuZgJJYkEl4dv8g5OFmwwNbwSq9mJdAxQ
Oitl2Nquir5vkVY3hbPVm0hqd98/7DOfCRo67pJltbi0nHwmo5Dw9ACItgsLNd2rY2f5STwZRxM4
7oVLnVnA1NYWpRVbGurYk9eqJzoWSEkgeJpxcLAJMjDR0OWX/3xDTA8DT2HQf8knl8f811am9j2i
59QQu6TUg4ZAJXUKxlF0ZZ2AYU4u7DJn7olSkcwr40Oh334SPNrVbLX8rdjlhYynr5GPPnu2tP7+
ns6ERgyR4pfN9szD+2fi225NpkPCXuwy9WNiJNOz1HhDocWz0t80ujfMKN4Gs/Zpt5/fX/nc/YHH
p6OO7hCp2rJ8/nqaud43uEAAXAMAF/pqw4gTjgn/NUlksVOUpDfEpDQR2Gn9uikbfFxjAZtMG37V
QeKjiHfcfqb6/v3tLEvsZGf5+0J/nvNft1NIidYgEut2TWfez45+rUz9bhrs+1nXV6BGL9Ubznxd
hNGkh/KCFaWT/vXxRQm6/wyLmt0wKSX1OHMGwNRF9a2khLP//b2duxYWF7R6GGr+t/Ra6XTL9Jh7
05OuxWDJepDzpvBahi6+v9CZh4iyjDMCoRcT4uqyZv56iBThql5FVbbLR/TKQHYI2IdDmUHjLc0R
csolUceyB528NRAhlOSXPA1B/ski7OB9JrKmgk6sZRvGsIZ2yW1q+kqrsm+zT0OOSU5qZRYHZk3G
V1iE04Va32nhiBXK9Qk3CW1JR085AbVRFp2Zae1uKqfYC4MJRyR8M461VEtXQl5UZRlSe+WSbfOZ
Q8GBhkmUuyjdsNf++qxl5rNyKR3bnRoO4SuHJpYDTimTnTVC9cyqSy/IBk4vyNJhc8bvQOdml17S
1wsGkQiLyMEgZ2L89AjCJDz2c0/CgLz4tVCVS53uc9ejdkqRiEr+v5g+VSNIy7JE3hHhp2skY+to
HsRaU/ObMdYv3NzpJ7LcHEoIeJU8TPQmJ59jFlQ0ycoQhyuY+AeahAPlGfK82k4vlU5PF8yfSy3S
FizNuORpLh33qtaMQSrvbGYXGcTQVk2jbeiThq6d0Va1puAhaqQLxeJ/Qrc/l2WZgL3imP339QVO
4lQog3e9OSaA2K3NJMBshdq9af5UneFOH7SAYcH0OBaodhUmPb7fHM4+YoIlIB6wy2g8f10/aArC
eMrRNNeqzIxvr7+FqsAXoM0vUeZOt6H/e6vAqCjnLlvDSXCWmcCIGN2Xd1mNe5BrTFG5YjpG/axE
d28NcrSOJy2/AHQ43YqWi0KbQ25CVEhasbz2v/Y+th9JN/Ne2WF70A3MpknM0lIrWkXY0a/Sdqq8
PC/sTVI047om2LlAgzo9j7m+Ai/DpEZuUqw5NR0tFaZjJ7qUqPoU9bHIomEvC/XS+MLZqyAOXYp+
i7nkyQ6flNC/a7Tx5NYOxHMsK3x1bsf/GDv9uRde30L7XYqoJ9s6Y558exZLBdGptrULLNq6tjL+
42m1XIVHhgaK/jE9lJM3ltDELwTCDMaiGYYanBnQb1Ho3iiPkwcPsl1hbnqpDXrmK+CidAIpLbJ3
nx4XAiZppOL+slMbbe1YYjO1yeAif7nUtD73plTGGhHV4r7zzzaTgywnO4uUnQxjwnYrlBOHkRVi
rb7/rM+gRRBZLQIDXj1J2Z8q6l8Lf7SsxBoRBHMhsQq6z3m6TeenLEJBHzN7Vrpk8Cs7/Uhrx9cW
9DDiXmg5bchYnH6YI8WtTYhizX8WgdHRJiKAEadRktHMZZf46/dygKKlhWSoO6L93tVCM3MzK35o
ZyzaczW7sGT/CcRZTZBJ6PUxjL+UC082na5bRsdxvoATz6xf0+yyQvftQDnGubUWWvsRQ9FAxfTW
6Mru+1dw5qREGI7aYsH3Em6f7KwpDilxkTsqlg7SUZhq74lJc6WqZl4LY7/vL3bm+Pr7YqdFcUMT
dgMQSd3pAWIpV41LfXDLFAZcGczBrWb1mC4hVCjqK7JWjFr+++UNUyZWh1pGLfEkCpHxB28NmlE7
Oc0sf+zr8BFIX+c14AexkLUs2MEsJQ66S52OM18uDUI0Wkxo0FaRl7fw13oq4i4YLaXCIFAZH4KB
lRxa6q3Zjz++v0NtWSl/B7WsJOo41JqXHgf5vvr1QqMqJuZP43nHtMEQHJrYsjJPZKrzaMHDZPH2
VgvJ3hJlf4WBozkhf0/aQ17L2gcTvTWT3xKIZV5NbLQu0AP7yc5k9SfdT5PwcIqDHlvqqgKkUSnM
OiB+0PRt3UkiWqV6iQAK74bB2iDB128LS1VLlz/sg8nuUbqTVpYvQWkjzKuT1mk9YU7iv2ZjyyOA
jMfIiLk0X05nEdrCmtsor4EpGuBHunySdkyy9uDxzHwVJYyt1jCOtt8/+DOf0SKUWr5hkiVqnV+f
e26VjNEq5bxrU/03tVC/lMKj1tovc+1c+GLPbM4UjcibWUyLFcLJKk5Co8kLFVikiIxhn+JP4AZV
8F8tp5anCM1qqdXRfrFPc8wBElM9O9B2cVLVVlISPEChfFALR/bgyDx9//TO7AtfLnby9Crg4WbW
6PMOPOywziRl3CHCy5lR7cFVRIO+KeOGpSpJ1YXU/V/Nz5/7ZIdfoKA4Xp3s9FleVC2ownk3Qok+
9lE0Xs+2Nl/NwbJ09Sx5KKoZMZDdVcxbRuourofBxdXQdItcSvz/5UH8v99meVB/7RM4RtL5NZV5
1+ND66ZquRMN3AckKF0PMK5qfwTzf21T/XnTKIuWatPii3KyZcwKH2KJU+dOxZx8Y2aldVTC7pMn
cSk0OxNb80FqFD5tMHxMdH29u3GOYiNpyAJFFuyjcd4zne2bGEq5+dC/N5ny8394mopFO4w+HHrn
ZVf+62kaRscwgtPNO6ZBk+yQl061jMKWxu+kKLXnfG6iB6WyI4D1sqS/fH/xc1s+CA5WFIn2kjt9
vTi7JpBYw8ajuglm43G2g+7V7gF4/xiIjy+Eo+e2H+ZgSELRkCLMOLlTCNJOqw4kaLXel27bmb7U
FkyK6L+tIfuv5ac/C2aRh9FopKh8KmksQ2RyuHcw4Cq1ycqOWshKUktHO73kLnBuq0NmDBkYP1HS
opMFEwxjPs85u6pTVvRNFaGvLPS9F/aAs8sS1duicyCmP927Z5gTRuBoHM461IYashrTpmUEPCEN
nN9zcMl5+1y4h5KE4g8f2+IMdBJzTXE9mlRf/pC4MWCLKuYMKMR4TqMaXqQDPTFUxro658aIhw/s
ky+VEc4tFzCQnJA2nXGEHl/XptmQismtPO20Lv8E3fCZj85zkEfYSkblf88t6aVSN1/aDP/qxckG
pVwG3LQDuzndjkkY3NRqVVw4FM99bZy+qDYXsRdB3tc76ms1sbMKenVgSp+hXVx3DHG4RaxeGtc4
e2D8faWTWJ2BvT5INWDcoymBlsLObkVaVvpxH89rRzKLH73UVKu+D5I1FinyXhkW4EdQq25UGtn/
8OGjb0DuSy/JRFP39b6tDhevGefSnaUPlTd1WA5PcZODqghVHwVr8j/EOWREKi0lTiDCg6/XE02S
2n0PDUq3qkM48y2qgfzYpiUmRc4FPe7Zd7r4R9uIzYhoT45mRdJGdYq7ieQQAsxY1BBu8qzaUisx
L2QGly51cu6iaNcHiTRsZzIzv8vSQX6spcUwKF84Fd8fDGc/PlxZ0J4zn4TU8+sjtOJKiMDhWp1c
HXpgNjXqEW/SkuvJNC4RX8/dGC+K74/j9l9afaibUpYo9rRLlaEFUTcn+g+DuQVQG3U+ahdu7dzV
aCTRajEZ9KOc9fXWkjlUs0Lo0y7pW4g+NiPh+mrUYOxgM1kW0fr7J7n8uNNkhwbq/5WwLtLLr5er
QXBEjMTKu24K1lghvlGtS306JttKLu700LmPYG5+f81zR9Lf1zyJlqa0ScuI0Yid0ON4xexncRVF
TJx8f5VzawRFHBIU/tSBW3y9s2xWAHUJznOy2Hchx/f6AGRsluRNUeoXhvr/aBb+eYwgNJa5tyV7
XH6Zv8KkIU3QZ3VUzJKhUa5gJcerrjKR4SWa5elNLaLrKlKLVxGU2eOUmMo+Y37huu9l8TNopvwq
ioPZLXORruu2SNfBMu4wxnVxpVe2+tBFUrkexn70yIekPcOZA2CHRlO8ocirxwF8kusohfGrtpgn
EWXQrPTYCTeITU3LjXgWq7SSso8qkPtNGoU1p6I9v+e1o92ilEMMD24DIlLf9m6clsFtNkv1VYap
xkM8GsomCOHOueoorDUEZvOHARjBZRuPnzDlwjYlHXuokHGzl0Y784ZyNj3HkaDI9IOTMNk0YWba
R9Nzrwc1IM3cPDZGPrvUMDMYgcZUPImplFZRmko+PaX8prCEHbt4m/XQV9sAqyDrp0gSBn3Uot3Z
dqf/qtUsfp61WtkZswD51mv9inlr/pWS4nsQFpcqL2cXFE1D4kOkHv/UBSxnCpq+p6yt8czxJJO3
gz3stSwj9u2wu/5++Z6LqBDJIDBH3Y3m4yS+sPPAAgg4k8akmXKLsH47lBTOJTVbQ/dR/diptQsl
9LOXxIeQ1J8F809WPCr4dsJelXdmMDgmYJU020t1Vo63ZtzU5k6fhwTVpS4u8abPbAhMoVO0XyYI
kFicRB5dAg8lCgnmEG6NmODUyz6nK3Ngb75/qEiOl8Dw65dKHkPxnGILLhaMhX/9UilsSamsRWCI
mjl3J6c8OmI03alS76OOzLyY22NVqTum514lYziKNLklVu+BGzrPeiN82KO5xx/bUi12zdD6bWLf
GXbkScI+OI3kq3lwkOT6mNuwTGgpfdrm9KtTpYcIwt2oTL+7SMQethT7bJCYAkkkr1Rkv22b1VQX
YBizzovL9LrBHdtNQzhRuYU7MqJbt1LAwmb9Y9mh/8G2zhNRuCZ92vSJAzfFqZ4VJ930VbCg8fTB
c7r6is4zmIUiUzZZnWZeWox70+iw+h5IjJtjbobPfVt9MpfCSKGea6uC0blA2EcLluCqr/UXIyj9
Vs9ukj7+yAJVuY9D4yYs9Be5kp/HRDt2VbZxgHajfc33aS73K4pe2zkPbnXM1uUGnFHRAL4klTLw
x2hKwbDC7PgYUb/RjGLjy3BEZq6XDTOUb8w89tNsmZuI6U3VasBew8i5N6f9HWOiB37QMZhS07Wn
aFsno5tX6RZq4A/BfE8pS36ft7/bPLiTdOWzwVZBHtDvZmF3tIvpoyx4UgGzd2mUXteOdXA6+3N0
ahtj0fZ1gO7sgqS6DQysLrTQ8rW820Rj23lS4uwUB4vqfFzPMOe6UV4lozimSbuOFeWHFfS+aYTj
agpyxASov119opWXaOpdNWTbqW4fxVS/5HZ/XShRR0XI+hSjbXnMfAH7TNRXJip/jPHwC8T7b6MD
ohmo2U91wtlZNDPmrvMmt4vVZE8PmfxsNoWv99p7mMy+IqGELgcTGmgav2t18F5F5XU4OBtK4fuJ
kTlXQuEA2XbPsE7ualQvXY6RY9wmN0qCWZJmAIzD8A0xy3uPtGtIguskLe4EzixeAgG+zJstys3r
Uu8h6w/JtpeCdD1PzGvFMANjobO16+Omqjim5g71dWIFFWlnavvFkO5azdwWfbwILGRGHoUNzUT3
ZTO8UkMQU8B91mif70QQWR6EDxkJdvzuBO1+sigUKT1A0yzQbjFV+DnHQGTIC38wWRa5scmAXlVU
m6gP1rVWr3XRb6DQrgBVvRuNw3Arn0FZUi0PLOURK5mnyrIzKODjHluPQ57gWDPPA2jheABAba74
3kE4mPFmVuePGdhchqCVhZgfJcsEdcc0md9HPEZDSXGZ0MTodiFwVZAnaF8f5XCsH5mU2ZeJcWtb
7c/SzBdXEemhykLWOVP/kpEimQ4Hzw6rvSN3D2nd7OspfcvL6taZ60PUGS9K0b/GrQI4z3wlP3qS
mZJ0tdGo3CrXH+1cE7DNQw90NKUKuCEj83Oznv0ivnmjIPfGuzmWUvqSONZxdhLWRms89oPkG0Jm
jnsYrrreWYci7N3K6e5EGl5PzXSb2LpvsS2s8Fbw6EKuzKSTobrN5toMtacomGJXG4zrRYz4S8un
m7SN79tcAG4uqp2lVUcK1b/KLoPPYt0nobhtZAHZVKuvkjT8JU/mUapHgKEajVmzju/KQn2RZvk9
zsqruIh8KDSlKzUWuutsHPyQJsOKfBGynBNDBC2HfG9ICk8UjtBKzEXoRTZ9rpARFnTp0VXa8HXn
XfSjMirDHYV538EBGEQRIdJVj4WuHQ0lt1Z6zSI1oumVfOyQhOVDWCisWiN7TpkE8qqpUSB1KXvk
LKVfTf0Vhi2g0fF48iNVO4bOfKg0sdFLXfYYbHwfRL+dQIC6+mi9TLK+pr8O8XZi09UKXyujJzaW
myDgQ+uUQx3xq9jtTTTmq6DR3gLD2c26UlCJ1lvXCMynQs88PJXuilB/z8cANqf1xmfg860GC4Ud
kG0dWU92Wyeu0RiObw/9MZelwTPpuPU5oqmKqYzaGCBWhuWdKIm5omzilTd3UVkzMFAcWkbEPS2J
r0JlfCkieR0NxQ1avcgTPB3HZGfqtSxm2Lq6ayW++gbto8PTU4uiZttoq7tmSH7KalRs8kl7bpO8
9aHVA7w3nKtOzSNQjTpUesv4GKTqbqrirak0lmsrpeSOan7P0L3u9lL1bibNQxlWjouFaLhrdeno
xKrsjeX4yySmJfcvrvohAxLTaMfejgwPOJPqdkJ6D2T1GTLTJkDE7JpByRZeQkUPVKxPuZ+4Tjq/
bvObqajf4jLT8ZwfLbcaIP9Gpu2Pcfpst4ie6ej6ii28OKi39ZhB9QRB6PfTdKOlA5jKwjlWcnzj
tPljOZa3wmnoaurhobbVrRDGu6OIm4CpMa+zUzTHid8V2KBHqXkYZNPr5RDUV4TbgJNcD03U47E5
yy5JerfqZ3ttOPA1qwZqfetXCqDitJjzTZ7K8LCijUaj3wV2e9MvvxPf1L3Q+12HoYwJwSiozX0X
BV6lMnhqixQ3vKnddxM/pSW9k5zsoUj0FFCudYjm8kdY6XSYdMl3enOFjuBGwu6a4MLhYr3+w+T0
K/W0dtW+fqlbOsROFcx+pEy06un3FaHzpnG2sOHom6E17jnBe6+Syl0hzY+RXL8A2je2RpEf9Kp5
FkW+a6PwR1vFXtyJa/RieFcwUbjXzZgFol0VPM4pHUzfUqJjJMpjr1XbShf3URhuwynzqQY/T123
i9ViM3WaT358PWjxi6S3twavt1Fp8EK2PRSxs6dXvtdh8CdmU7u6ANHZtZtQVNvBiZFLt+S6Q3XV
OtgPVOGBCOpqmmGl2osvWeuRrnV+MrS3Iqc/xxYHbZqx7EJRIPLlu9qAYd5zlsA8nmO3aWO6ekLx
yrQG3+lEAM5mq2QWYUq9LBkrt82mzpNjNjUt2Cpj+jIKPT+MbSJdU+i6rSHhrzQxv7PIt0pHcpEF
xi/Aom9qmH+0Y7Y29WYz9d0jZaWfWbewtXPdlQZJftCDMfantH9Qg+aqMuoVNtuVV2BEkQShxSZg
MO6h3cOzUD05lfZTD1S5TLUjaEKs13LWexdBJuYkvZLiP5Rpo/AntCdHXav3aVbuGb+n7Wj179FY
bDu7XFtUr3wpsGsMLezsoOH4UWk5hvd26o8zrh9BKzVrZax+xq1WrVtJvo0T7WZQIsnLVRyPE6a9
rRFjArt5bDX9LgyUjZR3j6VtbZVcalxpGoEY9sGHpLY30gJ9DFvmMZVBQVBrb2GX7xN9+FDBv8aK
s1+mpojpzOtaiINmjeqKsvHPcVwiy1R/CwDkepIsM2iZp5tBzL8Y9LkRbXvQA2uVhgRHObT1khqs
12jJpxrKQD9jAU1O3mAShojdBFSLemtjKsPB6IrjpKCAxanlOk07XlenAaXVD45argat+sjm+GZi
DbupbVw1dckpGqBBTFPdbSVxBZt6TzGAzm+Y/BoJPaF9tsLXksJxo17J/XZ21v3cXvcML4hAaDs9
1sclbH5F8nsT4iCwEma1Bmz1KEFg8i29Vreqnm6opWyLQvrZde3POdEeG0f/LYr6qVGTyBWJs4e0
dq32auyloQwle9YeByoSRN3RmpLsFihisYIl6aPe3MmsVldVEj52bXKZtfsMBuvXLKOci5mTtZvw
2gqVFZiz67KUItjFCYMJTbuzkuhuaTPKwtqlY7pvTWL5SR/eGMG9dSQC7HbqXrGw2wgQ8bo9Sa4l
qdMqS5CFEI78Chp8+6bRuCpNg+FYx4e8/ZBM3WcOwhuXFXZUegN+3DWla9bZSuC06w49viy9XVjr
sDafpKFG3mJ8qDjjeszjvgupLNZQnFM/CyO/bPtiXaodp4el49IirsIJkY5eE+4zeAyGZEVW/lsg
V+204Y209abQsS4huL0aKpmYxLhJSnWFW8tGntT+oRTW/R+4bU8wWY/dW9xrGway90ZQ174SSPcY
dqiu1dd3QaZvNWAontp2L6M6kyhh8FB36T4J4nVv22yzKjkmWvyKEeSsW+Vj1Lum1R5Lkb1ldX0l
RH2T9VifTGV5FUz6UyQbz+XcECLh/wEuM5vcRnFGgjyA4QAnvdAuD/0wv1p9urFm9ZZi2D4O6yss
BOuVOs8/65CJvhCwl2fPMfFwV+prjrhuVav4aiulHu4sBUQw2pPRmwBWHao+uzUTA2QVwVKITZdr
MwgoZZrfzUa0ykMbfrSdvTd99KEVNggjAkW31WKIjWUToZDXvEG1seapNwmuFKilPhS5PNKvvxFW
PoGUDstVqxpvjlM+pzG1oLoiMtTl0PDG5eEUivmTcs0GxEPh1am1DuKuWOHyeW/hsu41dgeMoBw+
9cYkImhKnrI9vg8JP1tA2YNiP+3torxmsowApaHRYaTZnSTiN0QaHvWtXRVnr6qVf+gRA6N1Hz+V
Fpmg3UVP7Zg+5WX4ToAW+N3o7EMcT6JBWQ8Z44OwUW4jMR0omRmeLdh3VfM4QG4HjxiMrtTa/Ubk
VvAchhImP90mHXrD1WeUil2zjaTOT7FipY0edCsYvq/BnEor/mejgnh3gV2tZzm6hmxAsgozOEht
uIjiWo8x96Ez9h40DZ9crP8qOK9loT6o4K+9obE+6tlw5aq+JXu8wXx7Z/TFZ7nQgCK1Io2df0Au
ZoladzXfphVypuqpch+wC+FBoh5tMQ5eJ4e0Yypprxf1sVaZkR9MwCyov1n7Uuo28gxFmpjbHKli
AoHd4oCKK05rcfZo40Mzxa3HOfgzg7jmxqjhQcHnR5PS52rM0m0T1Xd2LM/4MUv+WLLzO1n4w9Gl
l7AwNg4etQiT3SwfLC+Hhec0AnKR9ODUw12TFG+hlL6izNhQzmq8RgrWpjFdtc1SSmx8NcF0ILCY
5C0lOAOjxGgpJRkre3HkDDcQA2m1wa6obYU0pp7VpdeiE5u5LlhCaYe8vevW06Td1HrzWUXyXRFI
tScF5WNrSfsonTapruQ/s5SDUtTZwxiO1G1S446E8G1U8Jw1O2tr9dh4pFYD5s0gebZwmBKJuJoG
5Qp8/m4Gxekx6ydjgUVI39f7ctLvmTPz7UZ/hSL9nKTWDs30Q1sOV+ncPUVjuc/sBEqeqGC7puY2
7rCysJPiwWLeHk+f+MWUzWM6jTszsTdNS4gul4YbRDkFgpboJ6hK6lNiumJM7ncVdunaHE0bF4OA
elRnPRlz8ExY3W0sZ7yz5XgrWQ0iJL36oQ+Cl6D6DfhD/s29lHWHIZa2gMU20G1u0gaK9cwMjl8l
7UemV1fLgUNzF5ITNimGKsgEiM5cpjhf6MRdmWGKpUKq8UnYceIu7jReT3bBDhO/xWn4oInkZRZN
sYYL5nWhczsjg3dni0+vg9PMgWq6UTveTPHwCV6K/NbhEUY4gumdz4bNsQ+bym377oNy4XOWwKTT
5yp05bC8lemUu0kX5MyzST8wuPWR8chsJ1nkVrOzidri3ciTD01tr+csjF2ZFmUpdcshqT60sfmk
5/ImyhrNCw19GwvlzaJ+EMU6UM8s4BvQkzvVCR+C0X4yhhibrKzbEFTtK1j4XqPqHoN8K6IiNjQ2
SQOt/6bo4hdFrdcqeZcXxUq6FpG9l7XyCfHHG6oIEjbO6znK6bj17XowTLodlECgLJgCS8i+XZkl
4wIRClsSasyQ3x0j/E3JvfKTutpki09OTTJDI70imgjyNdUXmPC4v6D4UO8DJ+9BcTnFVpESGsNO
mPFJO1D+R45i4xWs/kNLadqdZAbEI6w+uH69K8LmB+Tsbp3EZczh2x4cfKf48rIDL3h064Ssx4yy
h3rIGLmOUObiGdbjKNGU5Wq2IJ/avbyd2WKRqq8LUEn8+4DzDb1wqm0btcUuYLbup0bYO62kOoWW
TvPDPHwmPXvVp98FrQnXmtlyDWBD86j7LZGEK0OK8Ozaeq76aovSbTVKEnYSSfsUDLlPNHIbReXa
ZGZnsM1NtqB3i4i2hChxh3DA6uxpyRyVIr4SpRNvRl1SNwGTJlQO8sc5G7fUsbepFOKb5oQ3TGyF
nhJSN6iGVVyTp+LhlrlhkftWlK4a5oOqeNiP1XSHcmzlNPKR/UZ4lmGsUYpsUtN51qxOWVz3rqUk
/03e8a52ynOtODtNhFt7YDaxw2esjK21OgVXWjxc5YGi4B+GLccgEbTp1nC00YNQmxPXnVS/zyKk
ZtW+OVEYeaC1FTYE7WdSTQqrRcKdiY0V7zfzMy0B55rEqKtaND96UT2XeTquhmKKXKcw1q1i761M
QpSUjDmZrEO0jm8JQ820hvq2cFuV/Ugbyq0ai50taccq4j+7w+EnPSYxC18oMl2tOHyqibUwwyq2
iVIfWKCdq0fFTwTVR2Lgq86sD4UVvUaqvJpZ6WZpb7u0v6bQ86wN6o1m9FsZtHUVtvDSm5r616yt
jAmfjZYKiTsQACzerKmn2yVDAUHoU/xhNxyH+7qGn2HRH++d5zi1PkPDuosrXCjscBfjs2mEWuwq
Svs0T1JJlCw/K5Tv5dp5jwKc06jA/oSU9I711i22cN7sRDHFz6z0gnDqfMJPMgCF3aUa5ZdGDZ4B
0fqK2j8V/Yz3iVUcq6BP/ToUN9Tc+Fv48jD5MRVSxEvjxFtHEz6umeQe+AUMOm8qHI9SpRd+pxl3
bEy525hMVRNcYwYY3ANOw9iiTB+QjuZeU+WSByu7Q6lLW6OtWcdzFhlUlIbbpi+YXZJ+12I+Omp8
rabj5zLEMabVSxMF9yVhFWHIuk3ma75gpgCb6sYiTnTtwmg9vZuc9f+h7Lya21bOMPyLMINebgEW
kSqWLFmyfYOxZRt1URYdvz4PnBuL5BBzJjdJdJLlYttX3pIMOAXplfTLBkVD11D2miF+6VPz2wqr
r510COFq7VmLa8riEn8OF8PcQLO6x7FXlv6S9Gfegqp0vuRkZNbEJFUu2a7uNmin1QdvTCkkiKYP
YOxRWcrqHfcQxolhvqHqf6wxbglCcABOx66xu/gwkzv4USU/TThl4IblBLAmntOozzciaW+bmbuw
tGqUCkR+69hUNOzOLOhy1S8GTVe155GayMF9Wzq8WV39ng3zZrLTd5SE+dPU/BoilFA6Z/SLNHJ9
hz4WGkK/KCweKwfh/rCvnqpSful19P5UKsHV7L4sKWOK/slN4/zNIPatCSnH1CnQUdwZ5vx2Vj1a
SU2xgVMLlDPO7ucCV8qB+41jMZAP5Lt5yEM+DCsXYmjijyLmp2keBVEh9m3LOdHoE8XDS6nXv5vO
wCWrtz/LEe+dCdXgw2hER6n03zVr8DvPemqxQRslHIxEjO7WNeMfZiLlLnKwxvHqr9Jxjlpj3o5q
W/A2euiOICq/HRrrFTLHL23ioBTzt1ZtdQyRtM9p2c3bEv0mhBn3A+6WwTB3iU/574cBqg+Fy4Os
4v3Qp1+TMvzj8vBQ4HIe1Nm8sxJb8THqfJ50bAI96jCUy6mLtv2PqNb3mcLj6GVbkY7mBmLTQ+9Z
f8oQ59Cocw/lkP2UGarlroV7mFIT5ljFDvvkPVC0O5WamBe33MaNC3hSldEGXfkNbcGjNw1fc218
ER0JmJtyWxj98OII3NFKEb6ErfGl6eQnzSDaMk2cEbqfGq9/EKo0N6IC+8fY+TY7C/hU3KDYsC3N
5ugY4b1ht86hNuyXdvS6nTKqL53l3YVW/JzG+cZSzG0lrPtU977Nxfwdu9UH0xt+Cpnchaqkd+RM
v9Ky7jfRND/mucG+S/fqXOyVsHjqUvnEc/Sig+bwhTkehD5HG6nqb3bukNdzA/diyUNQpzGmemMg
KKWVBVVsmWA5rm2NiNIUBoqDHP6kuBnzTxLLzMlbZQ2Pc9l98uLmnSq85ufDeA9AgJQGaxinS+wg
jvLnrm2IZez71MFxMmo2SuMBM3JfXQjQgGGfvaVCXuuURgvX3sxpPvql81zb4ldt6Btd1se4myhJ
9NScWoOUPKFT00QbLR2exlalvljLILOTFSCWtkBATnvBEEZA1BnoA56JTIcJFPseYdJDG3nGTUIF
+E+cdM/tSARip7oN0TnR7qacXDJGNu+x7Hrq3sTAK4338/43d7auGvDULQ3YzwlURXZGbFFscQ/J
BO1pO1ixyLjqJ3u1/71Aa05nDGdLW4DvMGZPmf54VzU1VVv3UKi0jHfcIdmT0GHHsTFozuGlZeCq
DVE4+uFFuqaReHnaO7HaErrhP24HCXHlf+dKmZCy+L8DfWujCbJ8n3/QM5OD3whXhXOIrRF7nG6c
uyrQ426sV/r/F5wpTJDB1ARsgFxQlk9go91E/qwOjXdQRGwMAQRe754koPmq5vnYP5YYlD1WNL/f
9N7DqQCSw+z5M3K331wjw5bKpmiBc4csITgnSaegAO2Zr2XcVV80JcYCZnQNXI2tKCMpbuYi4eZR
Meza5KqkcHAdzXAOSFkmAz1Xh6G/gLM/fjbFMGSVZxVdacOcdokd4d8SJeI9JOUCVNOsHJcLu1RD
lZ3lYZk8yDEfhxtkV4+6God4j8fe3RQbIQGOjo/XyrTOIGkGyiJsBegn0I8Z6uM4RhVPbaNikimV
OBsjqjyjqW9zpWpSmDZDY/gW5jq/ep5QHlQvzN6vf9ZzBB7S6AtWEsUD4CCne6SCrlhHHnvEwTYA
aWDKfK2WxluQePrm+lAXwCgAiVD1gjoAhvhUTwV8Q1SqOUPRFSte3JZW4r7tdAvjcwoiwwa5W0ni
KcvqaZjxvfDLVtS/r/+Gc9QP03VhLUC7ZsaniuZVC1IBxjCpk5zzbdxad3M3PuBCYlV7RNCMlV10
piHDTmU80I3oIuvwME92rcaqUYfhslMy4QF00eqNIpB383qhb5yRSm4pvZ20Z38OzZ9h0n+NrIl4
7gvQskerV8w1Bd5L6w11hcsQ7K8G++jjfsunorMSNdcP7thVgAaiYie6og8Kmekrk79whBDrg4AN
6t/ALOJ0qKiKIhMAFkpmllJtZq1zqIGmjLty0V162hjABfYPzWkRGf84KfzRS9drDXh6Oh3/TZM7
mPKNRVY2N+gZZxUWm7mW6HdJXSqoJGJoLJAew0k6Dn+7ZVeu0VTP7yoAyPwLzSdko9FL/fh76rFK
9RatmwPqnt5+lPn0AgzdpPOsafdYgIyfr+/q80VlPHCtKP6ikXomgU21z8zCksg5kjSvlXiYbsHl
D5vaKO3d9aHODxBDgQtcELtQXU8htJR3ZkWxe+dAriAfR4xOdn3ezj/MlpA8m2kxRYpVvF0f9NL3
XMjFOhcH8zw9tdiy61rnNs7BSutsL6Q+PsnRoK6N3dNGMzHu+O/jAcDyULrh/mfAj+s3lB4lWKA5
h1wzP+eRVv8xSk99o5uK8c9UO9XKzXjhoy407UWcFKoncMSP49WcSqw3XfdgN/HwpU6aQt3rQ6Z8
aTwn/hOnoZZtI81O99eneWlYxlzU+WBCaN4JNNlqqOp2peYcWh0/X6vuKo5LZW5UOTg+PhPVIeq8
eHt90PNXwFpCMtTQXIyXzuCPWDubMTkZa6nGG9WBejDSb9xOum76Tt48IPlFAzTCPhD1vpWxL07Y
dDXErRZZsdNHXUGveygK1UH6iXvAowIV5IpdHfDqwRiyBpdYjHJtwufXIM0zkNlI53l4L5xGoRrV
nCEnZ7/peGpT3+20LLBbrGBWMLQXx+FqxxOEL+yqS6TxT1wZpqCYZ/CDN6aW9wAb2zk0NvRn1ubz
V9LwQ1htcKnBr7IoZ0EwOL3XpdBmNQfgc0xqEB1+qEmshC384Z8ipRtevCnRG6iXdZnvAJmBrbEn
iNtUhMP0YBZmGe5UHd5JYPZh+U4JNX1O4oYGFe37nDZtNmr3djsVf/BFjL63hhhgGWlK+cPx5sEi
tsQI3ph6/BHtKXtprHZ492q4S9tWKooBjosM0XfVLKbmOfahfRPSFVW/5XrsGFvJbYG/GHr6SkA0
Wf8MgSvUvuFmkx3gm+TS8jDnsQEb06ol4I8J9VG1MGQWCKVU7hPZT6B+wpRynQGMbWPj9fcwh2id
gy/lH0JhiYVuBw8MkYWlg51XbuC6495psyxajGOz75kSaoC35gob17iOPfBbkxtnATy5Tm6xrphk
YIpcRe41is0v0u7nz2rPgtJKFghHgKkEstcQnns+rC3t6xAlxb2tzGW7GcIZRKKoa0q3ZKeAqq4f
33MummHC/fRAE1uupaI/8nGbGVEaGibEz0PhWO2mHSZjkyNC+2LK9KlXGxtMDjezgRYCIEo3wjYV
zMB//w2qi5ozbExsBcGBfPwNhd0bSu6K6OiNFBDToRp2DR4tm0Jt543dpP1OJnq9bSkIHpQp116r
JGpXfsTZm4urIRQ1bk8SjvNTMMJapzFMIa+Li/mhGunBGEWWPjsqPfXr8z27MpdPrqLpD30bLM+p
2oPVhTGm49DSIxsCsVvZ5hYhBIPSLE6bAoDDbVVYyTYtVXWfz0O4MtO/YrAfD7ypLbemBk7eUTXr
5HlKqFLRLXKVQ2Y6QLFjo8HnPpFfZRQdFTpG1caBP/M86BJv7aoqjYocQniAxI1SeyvS1sRES6kj
YN2FBDTkJKHjU2Sm1VJUCdFZOKH25EPbtmmGdIP+1XUa4zULtbH1C0I2deW9vbB2bB5CUqT5dCwi
lr//c1X2HaY7GnfKoSZwvyf3mL42Rm/tq0KdVp6cs1uZtSNe4sjw3C0L+HEodJ4ayIFDeOD7KTdD
W8nbvsI4YGWNLg2DdetfHw9YtqdFlS6sQdBFFHeIwNKvZpJ1Bs3psMpXxrmQrsL6JhO34YedK8kV
cdIWE7HRgYAlusHt1PMRBFCOvdtNd+Y0I/SepHKbdh6o1Oun4OzxNkwYiw7q3wBzFu+Fj1/Scivd
arU2PeruON3HIeXzzEboKER69NMgyhTVhmmthnLh6EHRgIVDWAJL8JRXBVyIwqriJUelCEOxQYyE
ukhV04ULjH6u4ht9MMDBzV2a/FEBTrW+g0rGr+szv3TnwtuibAf6gRDztEhQFsWgw4mNj6ojOTqj
pciXuB+pLLq6qPSAujJSdLaSaH9sPQzR9qLCrD54Zd//18jYwAICsQwNSSHOzilRJ+yaNh86ER9D
ExAcgGB6xwAZDlblNQ+ibqMVMvCFRaf4QsEQwgxUs9PgaarVLvSIYY5h1aU7vRJPUkGneuoQ4HOz
WOxL1UpWaKQXx0RqEqk36hRnLhBDrODmoXjRsUxNzc88a9zRSbPQmi2mO6B86a1AcWHljr80KNKn
f5MA0vLTJ00HZIwZBN3V2lTnXzJN4j+ZVdGTHGwj+mlk84RRXxfna1HjhauQBwyGF9JXCDaeemuo
zdgBJ0ZSHwS1pmws4Wb5hgpbct8BDF27Ps4zdfYPAgtIDmAIBkFtucf+uXmdxkS3sY+ZpqLLA8Z8
yj6jc7Z1l25ZGLX9lo8ub9LYfcm85mdRoRNg9jQRrp+oC9clvoAIw0FyZSOfHiiJerjh1kqMDZwS
/7KayNyBHQ4P10e5eG7B5pHVLSUQruePsx2aSWLzk+CfF5vg03GTbJ68uYy3xTzPoNeM+o8VA43I
pdpDj4yrbW9W7UoZ5ix55pMbaFqgu8DjDfXs448ICYccqiLxkT7auKMyi7EJLB44ETipvQye++X6
rP+KzX4MF8hyIPVC3odIjC/NxwGNOlItETb5Efw5uNcCVYmnSLbRbwwZs4yGmDPdkeg6zkNha9E+
a0GOT3oExdjGUuAnpieg+pwotfFeM7vI2mil4w67FIbWgzGjcrCpwmJqdrhV0tseywR7i+tTOD+M
RLbEPMvOcJc49+MM1NodWmPAiwG9MSittZHRBcOvD4Jy1j5Y/RTfNUYUOysv3PlZhE5rIXxJvuhR
jD0tmGWlnRRKnh/hd1fPBSJyQWzL9iFUzTXH0/MDgG4YWf/fagOqDidDAXSoxNQ36bGYvei2qqdi
G8fJWl3q0ihkXotSDjM6i7MytYm4Sc3k2HhyusGtBDPawloT6r40ylJgxT0SMqd7+ka0yoC5HVnn
MSwG47bPCTxz5Jyer++J82Nk/a2vcVc63Fun4cekJFM9GOwJN3fjW4dO8U2mWhCFtUl9zmt9WNmD
lzYD7yzRNocWjduTPdimo53oQiRHWy/rPT64yj5UcJBRC6fZXp/ape3OWcVyAh9OQquTocwqq7Fp
VZLjbANq3btDVDyFzTh81fRI+YsezdqtwFdk3Fwf+MIFuRw04jpXXUK608wC5bYK1ACvT5nbpOV5
h4IKsHoTpqjBB8cC4ClVPf1RiBZ+YpqJlY984T0iP+YUsJ640559ZbcEx48sZHKsmoyyXj1K76Hu
m/h2rhwFPPik/kh4sw7QxCM0hVErdTfoFXjfR7oZ5v765zgPNpFUWgRlkGqGtnuqhlArqKyUIy0u
agXh1syap6qSynaqoATKOknguZnVNtGs4n5Uw3jlnfirBXtyby/+M9SsWQzC7JNtIJ22iNNOcQ9x
Eza7pNZ1/Npq7ACLCaMoAdgWzm0W1NGcBuNYzNsii8fAHeMisLVu3Dh1hYvpOE0PYRsN4FqHemW5
LmxUGseLXguGUlQQT24t4TltZfRAHiwCids+raMbmfb5TYmZaqAiNQYavlJXVuXCwYcIxYmnQsvo
p9L0STTq1LlG91CphrybrAy2STrEAaXjIcBTWazEJhcmuQS8nAsKbJTYTiYZmqUNdpzOY1h60Z1n
JdpmVvRs58a6sxvcWAHBw+e9vvWMhXV+svjkdOAfCBb0c7MDfHUgUXZeeNC6tPwUVoNoNlAeKerX
1jzeWUphT0Gb23q/AW8ffc2lawJdoxJF71qbCZ/m7oFybtssWAoA5QCeTDuIMmSe/aHpzHQnQAzV
r2aTy98O7TdIpwDcLcDGqb7wdA3PH+I5/KmOlvtNhZftl2VDjw4zR9+d3HFhB9rdytW37OmTaeNc
SISGuw3KpafmzdjA9oKiX3RssrC/EZ0hj6OsEdTGHvjx+ie+PBQpBVHnUvc+icNsWgjEeYpyAGsR
7V1vnr4JMUa3k9uIldW8sIWWsIUWDabbdDDcj/ELXrWxg3mVctDHNN0M1YyOI2vzSW+az7htUBnE
hGHlbF46JlxbFAQXq1+UQT+OCZ4wixTe6EM1UMHft4phPyUDgCf6yonnu8DT3JUhLzz8oEgWEAkZ
BT0M4+OQVWYkqABSxim7DCyg0Y36/WSG2ZpA5IWV4zJG9QrgASI1p2E88MW2HSFeHqbWRdOSCKQB
ZCe8O1Ufp5Wc4cIbYCzGnWjQsStJkT7OqRzSinZ8oRwUzR0pLIROjsZJrjbmphlq49mu0vyPgE/2
1qEkAm+mh9yyciguLCXN8SU1okuPuPPJd8UptPE6bSYBNvFCTGyqKshHzj41aRewdr1mD3U+3qJP
/H+XeHiy7vL3f5JCb26SUUge4R4ywaZTi2bruXOzdayx2I6QfFaKChfH48nnnWOOZxmROatGq1Qa
UYdQdBru3C2VpRcPBHHTVgObuBLXnx9H5oeHDBmnDQLCXf7+7/xQZLBrG+/MoRvh0yDdtu/mYXrx
PNl+LjLaBE1j/GeVRgrTWNIC9aKq4KC5+XFQmpQOyMI0P9pKN77FRVj77eyauzRWIMdfv9oufdDF
+o9KJh3osw9q8xJWTTQyltO+Jonr3aPSCiXN7ZJ9h3Xoyv7Uzg8k/QdYjSAYFnTBaR9Piz3FMQQZ
JhYu+euEjNtrV2aQTCypRA+2nhH925nXA9kP1Vxs1XgW92WMIu0Wdnv8vW/nSgSFEjcj/YGovHMh
NAwrwe2Fj7KAvAgYQIpRvz85yfi4lZ4OX+iYFUCz2yyZN2jLIoGi0usKh0F+/s+LQNTGgV0agFzC
y0f7Z5fFdj3NUNqzY0kw4/iaQYEQ2QEWf6wG5QekjlXl3OUd+fh6egSLXFQApRzEe06mWAA6y6TC
OrSlIzc8586m5b/A57YJfyY0XgIriaKD50r99/XJnl+TjLwA28CDUVX/27L4d7I53U5VzwUVUUV/
bQR+nlo2Oo9jLJDeBpHc3SZG29/LmuvEV4lo10zRzh8fRsW/gTtySdJOtdVn3E3gCaXi6CpZsTcy
JXvM8ELe//d5Ls02ksCl7H6aIOmhhNlqV/nR8+p3V+M/+WY/NV8aKgk/vdEiALe7yH70qnFW94pX
tCu7+NI0F7Mk8mu6JeAsPu6qfHQiaBg99s5Tr71ruYOGldGn7VoOeuFIA+xb0GEUPnAXO7mu0Pqv
sUjC9DETTrvXZ6/8LGr5xZi78D/HYch2AiDEvwAvYWA3H2eUhp0UUIxxE65U/RahEqpNyCQ121lE
2dv15dP0CycEJ0cKOks5jAL+x8GMLowGberI4mdw6zVxNSTcsCkeEjLuzwM6kDc9P/Ke6wfZo66R
EC6mLAm8CB6E2xXpSnhxaTk96p7g/Uw6OKdPbUpJyHJDKpKj26R7s04bCAlO8nR92pcWk+CTN305
o2d1zxKwPPXIgQeWRi3+E7J4G2hQHbVchGt92AvXLDZxNgALAEmkzyePK1lRPgjqcrw9FZanWlbs
5Exhq1L6apOVEEGuz+3CF6RruLS/VT7WWXA05sJSIzoEx9jT5ec2qbVb/KnXvIaWX31ys1LLojRN
05Cdc3ruxay2aUMr71h10DbSmD4LBqzOBvRKHljGXP3kAtJXNseFZVvkA/9WQhZhtBNlsqgnB/Ii
Lz0i/D8tgnyWGVhNEf220INf89a9NENKLjSSmN15BTLVxzgfdSM9NokK7xqyzTcjA9CQJLPYJi2m
SuMYrrwal/YK68bFjeQxF9rJBCHXxrLAkeY4ZMY3K1HCu7kpxUMs9fxmrEzvvyLdaVfyNlEFX1Tt
iP4+Hv4p90JNTOHiSi/TrxFoCHg7RS3yzfUtSaXswnYxQRouHXr8AU9hpk5TO1Tc6Y3Gs61oG08Y
W5GEr1aDihUslIBMXlaBW6n5naYTa25TFxPProNZt5EhXgMbSL71gmVo55cQutS0n+K8fsjUkhwj
GdPkd0qEjLLONPK+9jjKvNeRofzUSD9AduoAd4zEaV6AsZfftEyz+qAWqik22eSlyhYpVpS/ssr2
YD12lgU33SpMCKZRpTzPFOArVAUdo/MdD7ABIlc5/x6xh9YM4qJEewrVWux2hzTN240yGfPL0Bfj
b9iG4AbKzEIHoeqsrPMLCyq/L2WZ1lscJbOnPGubG6IgEjd3CL2vY9fmcK5CTxews1snCmy3g59f
1cKZfd5y76jw6r5XiDsuzbd4tB8KTHizYNDj6b519coJyiR3YNcihKls6OihajKK1kXXF5ESC05U
Nc23lbGYiRqN8A5DODnIF3k1IJQJM9X7dDbdQE2rhWKpas3OaFOo4Q1OEzDg2tT5qcVp+14aueIG
El90B8KC1T8l5jApAW/G/CaVnDavMO3uM2i6luIQ9oCIDHTNFy0sYDor7lC9kFYY32KM5XDoE5FV
BHgqdt+nUq0RIgaLrfjliI3kxitg8PgFqcs3CwZZGgxTYr1zd1r3zmLXgBmRfZuqIFCcLM+/WAIF
wE2WVwnKJsas+GDF1V3bN8O8TRyN1kwxDbN1qEM3M3ykq7sd5YFQDxSsZ97wqaklnFQcYyAn9+5X
fITMFBmKrv+udr0KgRT87kOfor+1kwNV8EDLsWyFVdh1eWCaTf9WiqH5Y+bqqAWCUhoP+Gh56HzY
WXM/6ohMQaaM2TBpo+bjTi9DDXZyooka9RJgWr46aU2ybxkTxxh+5luvJO0nd1aGb4A4bOy4tHFT
5zmU9SSrYOAPRHto6BX6I9JO5U2IqMxvI22dIuhqpblVRwiRvmbPJlqZ9oiiWZ/Pj1y2qB457QCh
uxN9RVHZpDmR2bZ89KJe/dYNWoWZuAENxKwb8QWMGiuu6WlNNKKj5bSzK2wPfRTQlqKNpng/cD/H
HzOLmATE6mJAWYqOalDYXfWOjEQxB2HrTK8gf+MhEG4IRw4GkpP7aZGUX+tOq4fPc2aOEzwyC7lY
eP/VjZE74zvbClFDJxLO77nByXjjFNIub8u5hcTtVUXf+DT+h18qUnKfU3i4xV5PVIilsxl1KFx1
ZnJIW2wYgjQe2XHSqbr6jQuj/WXOtfecdN3k+GmSe6iWVnkf+ZEdxeGtxM7xx4jv0gsQhyHb9qGW
mhh9aM03U+eC8BGnGR+V0RjDp9YEdRb0o6jsrTF0iHO0pYLUXVOLaQ3Efek15K1AVJeq7+LLfXJ7
m1MVWZmWHhVTuk9pDWYxmNWi+hZJG0nL61f42WDLUwGiBnF30hmu8Y+D8ROqpg9HcbRiRUcAsY5L
BRkgU/tD9alQt9dHO3suGM2mQcuzy2tvnerJQ9VBPR6H6qNeesKXVRdFfhob3V7pM8SpqP8EndXk
mxzjla0Q+NNdH/8shmJ83ipUUIECw+g8ma3kREQUzskbMRk+NG0bfxEkWvvro5y99ssoOPeQgNM/
O0MqOkoowKVV4mjkfb2H5dtvRu4+NJHG9q6MknSNW2FcWkVSQuJ9hl1Avx9XEfFsIuoSgWNHa/q7
pQLzCVVw+30O0w6boELxmtui94YmsOClSd8RnnWHEadlbsvZEE+NHZvIYvCULBqF/TdkzpR0P7I7
XkG1Jo9tPw/Cp+ATG0E44CvnazSsUFiZ4vlLHYv4AQEe0aI+ODA5evzfbUOJ9/aIKkeup2BnZprq
wmvHl9SFab612yZ+t5uheZpE7t1d//4XVhkzRdaNWIsO2+kqWzq4dbsnR8fldFAp5CmuEZglAtXX
x7nw1V0Nja6lDLH0Ek9S1Ih+VAmXOz/GZjLuKAWMm9JNiresKroVaNB5v5A9BQoN4XzSYZVq8McV
lo1b4Ga0RDEWDuW5ott7NUYWN0cBcYu6m4DXq6HJoNjsOOxAt7MzRg8EtsPKx70waXgCJOQLCHex
gf/4Q2q4pHmoWeIoykJGvlTlBHE4qY3vIzrTcuXAngXrTNsD60pniJoWX/njaM5gKuCQkuJI8Tvb
4AmDdHBbE/wkuRVYI3jp3ijWysIXpuiq5KpLmgWnxT6ZYpN1AHunvDjy+KcIcBIuxUASa5+b0tld
30OXFpbW6wIg0Beo7en3xCgRu1GvE8dCdLD9IzSU3JmaacS1HRQZQPFxQDGxTh2/RSwXM5+eHqDU
CMBWfsmFb01Ri6Y0ytuwmU77jUgOT5hhsbIhpOnndO6+obOLVESNuIs6pVTYWujbUCt2E/Y06KvM
A8dq5BWMvcS8AQqc3wrUw28E5A4cJQBxOVrZrOyIs9IfvmTsOpd6DXbJZ+SuQQyQxnON71V51RFx
Q9Rt87a7Ib3ot/o0W5vEMLygl3W2ku1c+j6YaqM7T3eEM7Bc+/+U/upMHyLaEeJYu+X44GUkFq4X
2sGoZuZOnUT/2hjVyhVz4SmhxEmBSiO7OkfxCh5/Re1rigwSM6B4rNU0mOu++uLVpfoySw3+zMo2
WHLRDxUAPjDVe9oGIIcpqS+f4Z9p9qbZNqFq5MfOGgPPrhEDTG38Utu2fUtrtC+pw5vo9kbDZlLY
qFKipn39N/z18rv2G076iHZhZhCQdCQ2Ixk/4twGrcF24vjAp4hQYgxNsccGVH2CGFU+oBVrfNJ0
/Ih32WybGQVht0BHQQ2LdxOzn89daRWGDxhtzH/rGWJ523EYXDOYIf/8KOVgutBORfk+lrlzk0Se
+Vn0mauSrfX6Y6NEhuZrCYpwWy4NaaL+ovdOMAuv/l20XdgGpT5WtzoaGMnTPBXp0SsGYR579MbF
9zJuQHEg0YhRai08OtMkAvckirm9B8olP7lRiCZYaHCv+31W4ALcgAc4mHWYf2/R6MXDPVeaMtC7
rvjeWwhYoUyxSB3TKWs930PpBNHWtoxjtEIy9btpTTSzssGMPje4EW1XlubC7lg03akr2jQ+T+9G
hVOdmWZEuZRgzcewoLgxa3PYOVbTv1wf6tJJt6gp0NzBiBlP3Y8bse2zHrSHnh7VsZ6DFLzHLhWN
p/lqmGkHeNj1vmjqOzOu2xWjiUsPALm/sRT3OAinEbg7hgOiQdSjEqnbN06eRFOgxoZLN9LM1ojY
l444MbiNqyUXC8Xaj9PUcyPzEpX2iR4icRElyGNJL//VDK3YdaRfb9e/6qW5EUrwlrqGBkZu+fs/
x9vR5gTG45AdHfjfn9swV2hl9PpGSjteuTAvDsW1RQys4gRw2s4t2hG/+ZCZLVYVN9hj5C9d32qB
ma0pLlwaiTktbpLESGcFr3Eku0lkRFemd4e72hldPxod96aPZL/y/pxX1pf68iKfQH62+C6frBfi
VdKd8BE7lOEiaoNWZCjHbJe39i1uIO4DSlbVTqGo9RI6fXNfpoMV5JXlob7ZeSvRw1/Hkw8X5fJj
Fuw2TWwC3tM3O3aLTu+oCx+JobJP0WCMPyPQNm9G4UxibzYuAqHJXBgDBQ1p19uoNE0NiEyLDJzI
DPTf89xFkYLoCuplklTug1V45ntuujk15lDy/scdctmzg5IgwsVUCDZlY7Wqnym2+KllsMnuZNPN
SEmBDdOIO5XsVUFegFJb2sWfZityuNjM2Qm3TZghdVlURXhPmQIV6zyNoo1oRg1NtKXAR6FGL17y
Kk0ekB4fjQ0aRdp7pWmtilQj8pZ42tYz/YyoHyU/11GsQBEKvy/yOvwlusgMcV/MlVzsjNF1wyCT
yCj4M+4DIuC2XxTiUSeCShHp3h2oNHTvrp+vc+Y95T1QyAuuYIEUnLZf+0KOqN6A4p9bhFPLTv+k
T8peaF2QVspmtMbfYW99FxTgMFRDtRbm023rlEinp92L03g313+PvuzHky1iLZgOWhQ2woqnxWDo
sEI20DSOVlE8ZD3oBqIlXoo9Zpb3Hhrxvj3kD+AENijpiMBq422ILjdCrnwl275r8+QzHmEoeqno
yFVGeycxLmjkrC2Eb8RMcrXemp686c0yRiG98F1HPNtm9Hp9IucwQT4sYBv8RBfNiLO0DkWtNLec
PDq6s/6aF8ZtZFJLNSsNgFeHVQtwwNiqv6WDC9ZhKofHWpqHiEDXT+iaOGVLIKPZgSHWMM0Xlxzu
k2u7XOSgKE+SM0iYTmWj7Qw3ndDAr81Oaf5EeY2qQlzxP/FhLqKGNOQyKnduNRTPWmt73U0KB/QZ
SbfJDdBMNsB9IhGJsrpKkreyLc9eGYDKeJPROlr4LPppTjyMCgpHlOYP6eg6ydbMq+yBcvjc7rxe
xuiD1/1Ku/McY7vcTRAV4c7zeMMg+vjS6MjEOgA6o+OQECqMiz9Z4lq7qo2xUVLbJ72J06BMSekg
Gf4s6ZqsvD/ncA12DIBN2JLkCpRkThI5OvhD7dYphGHT+l1r8ZMhpodJrV6EjO/nTHaBLp2bIbL2
yLIfDHNEltnTj5VGPcPgjHru2i86i2n4RXQ6eT64r+GBnHwTzQ1bM5qhsWVpCWcx7tXhzhY8Vb6J
5D4AAi/0jpaMEYVDFB1tNUtaDzOVJg0RMCf/nsgpRZklna1bvXedYanQlvrRsWeSx7rVcUNpJ2qs
K0fvLCfgZ7uUOfiG0EnIfj4uJciwIRNI8GLDiKZnHG56bwQnbG7iFKWrqu3zrTOov9HINHZ5MlmH
6+Nf2Lxk4s6iF4AYg3qKExeZIs2o1ekCtG1xM5pGrfv43PavrcKB4ZmrxFrh4WzIBYRmg/VxKHIh
n3ISJnV6Ws3Q9u2DZw0/bMWYjlbYh3iNDO2TZhRrnbTzMoADUof7mXuNOt5Z59qREuEqoVmHueaB
Qh26M1+jxXaM7pFuvbuAihTodiIb/HqiBr6NeHJfh1F2ctfBpFoFZV+Kc+CYcHwMyjyU007C78SY
Zi5R1rwaHGJSXtDC3hh9kT7N89RLHwWdpTChk1zdiERTH1VS4q/xmHhIEyNtoW8jB1W0jfSsdg6M
IkHUEiim81q5sngSVWqT0w3G/IoOcy83hVKNvzqty6ZNL0unuIFpbaIs36KmxetJT8pXS9n9j7Pz
7JEUWbvtL0LCm6+kz7JdVW2/oLb4AAITwK+/i36lq6nMVKb6zGiOZqSZQwJBmOfZe+1dH8Bl3lVo
ir9jANbJHtaUr1aRFo8YnVTAVNM4PTlDXW+02Uva5zN4uRkDO4hAN36Lq7FPt2UgNBNbsNG94b3N
7/R44NxYR2g0wlHJ9sOQVFZ/bKVOxJRmNFBqVWZDhIzqyd2b3TAiAzfTMt2iQe70dRqMrryHNJTV
z6TDqk9w9eLvc0kYRgJ+Va2sUQR/UG02FkkWMNcXgzch350hCJFC0BPsJq9G7p46fUATIprmN1m4
2k9hqLFaJ63Mpv1I+s8+K/HpbUzNKB8jySFhVUc9oW56mSow3MMM8CbKpSHWgzPClk5zR/2Ye8mG
ijB3Yq/GoDtMdhuJkKC10dkSMhw/UsvNv5pFnkZhrHrGX0kntNzMjYYLKi/d8atAD2Ou8rlpnJBd
MZVHIEHZEXKBEty9pak1BNsAV0pt+phRTa//rFdLvoWu8qIMdYpaWVgWlJhW5jSO9drsUKmFwRyY
/H3Qtw++XtszpFBiJpY8jOzt+iRin+2DlhkMBQ5AD0rk1klNwcHbUAydshc+oPF5srMAR7jVtP+s
C+FczPfLWmujX2IFfD9XzhTR9dkkME/S3l9BQSaYe5k6iHcfEZqP1cv1+zo7+yzlUR2XE8orZmfn
5Dul9EAnorPxJlS9eMtzh1drZIGziZOg2/z7tbgYUxTkMAcIx/t7MzO79mjPQ8KtoulxpNl3b+tT
FBBJ5gLl/PeLLbMhpgBK7GdwmqDWEi2t4dUpTjEfRlrhn2FuzB6YxZoDzfWLnS3MPEVaBlQ/Odkh
ZjxZ4WQdddKtlY9mEP3LwTZtDAbo3Nx9PqfZNwtZVBROzBpsYmzZ7K9f/e8C+m6TzuXZpXNwcEnU
wgH8/sFqUyY9GuL+oSzATmyU5nOgQjKQfLHqzmzWduwnydoHbsEz0IS30/wSSe+kyTreIK2JNiMo
xz8E6mTwFP3IfTbiqR1DI+qSgsiUUv6+/ovPviZ+MJ54BrrtsTyeQl98wZZ2VHFwyF2/eiQmuf0a
5La48VYujW1Ww6U7SdeQPcD7xxKVo7CDwvUPUzDVeAkM0ltosncc9Lxb8c+XRgDyPFzfSykGmdj7
aw3C0OLEmXwSw3L9Nz7o6K2ypf3WOT0tdotdMsj8CULakgfwzw5MDjTYFdmY44NDSWO+v7hs0JYU
E6TWLsMFsmqnOPdWPfVHYhec1LzZMLzw+nD5YCJlrrowGQ6NEXsyUN5BQ4F4Z0pO1T8o4LvPIlM6
nYZGj0Gj61G/140ucteRTf0rbFpqowNSkpIKe01GKtxbt3X1igRFKUZtZWqOvpduO5CmQblcv7ep
lR/AjcLHgcDavaWAlxFNSI3aXdoFZJO4DnlL8Da6xx5S/UE6s5dSBRvcmlXQZYcbQTl+09mK1Kwq
TvmxKdvSWAkdy+rm+pi+sOfjGwSERaV92fadHBdgT9alckVwcP3ZJ7x5KjfsQYy72ZqtFSdzsfsf
rsdrtzBKO4uw7/1Lh61iRw4U14P04JCEwitUfKwDi8UV3Z10w6rJKbBfv+jZm19qmmCafEAazDVn
EvaM3m9Q4l2ZXU981xD2AsYtcjZn/34dzBxUpRaY2VnZIdcFEWetB38kbox1FA3FkzCH9MbJ4GyC
4G5o0yH2ZLe+FOTeP0ITsY7AgasdOlVTE/a17o50bDf0XFLFr9/Q+Smfa3EzfKjs001QYu+vVadD
AUuGxSGJYuclReOAU4yAdRV2HiDQg3Sh+VNHHUkAYjLus/s6hvpcGm380QchP2wNJBWLnIa9nNZj
BahX13/ihadBV5YtOysF3v9Tv1AfiCjvBLTp2YjlUdhTsusqv7tvRm24sWJdvBRdWUYuRyRWmPcP
w4BYm6lSxEfSL8tHSp5EDCRatPOJnrrx4Je1793aCF3RoQwPSMDzmSKXifs/FWs5FEQWjj2mMiwV
29EZgNDbs3mUFPs2bEXLdQHS+19bAMvLtjDMUesF/HK6q5onWLoiMNkJSJJ6Qo1ez8Q54HnwWWv/
+a0tZCtKJUgJFq/O+/vjcNtxtF6mnSglhLyItXurJS5OE2DGrl/qwsdPfXf5+jEG8SxPthklkQeR
UajgoFsDiKOpqIFcC6AG6n+4JxrJDiwBbL1nBg2pIr8VfhYdptxL7qygjzjJEeBZJENyQ5Bwtm4j
XAIJxwSw0CF5ae8fXzI4OlT2PCJjJ7fuE2VW9wGyx01dZBoVVq0gka3sV8gOyai6/jjPS1wMTbYL
KDLQ2CODPbm2145J7mueBtfPHY99UNeb1qCkraqyeR4NrSSEK6WMndd1hCAx89R+8Drr9/WfcfED
8fFKoGlidrJP1MWmV7PrT5gERxQim4pgEDDn8tfQS33fm5N1LIep+Xj9msugPPso/3PNk0IWZ7qR
ADICnvU8b75ErRw2PhNbjqgLK8H1a128P14vX4lpnAsTZGvXBKKQISTErLZGmujrgswQGEQzUqZC
qtCy8mh3/aKXbpCKKVvcxRZinh51slQLksii5gS4lwCCER0V/QP1hOBSvzGCz+uUDKP/AzFz+Aio
urwfwpZC2mO1HfWtQrmHQWPy1kqLMDtlBQNhtMPS9u+y2Pqi6x3SUPTE8E10pcu7qbTKLeXyZ8JU
X9EhqZfUL5Mb4/zis6BmTIl7oWCfDnPNtcsk0yLWcocMQfAntLy9ufpkzfG/19KXZ7G4z6lXszE6
LTU22pzHTl0gCXei+YB+K9qN9IB8EE9rDXUr0L9I35i9/NbLxlkjePMfJT3IUEhJ6cihEogiqP1w
fTRcGoJ/AQVAxTiMnBISgrkcAgvd+YF0I4I8NfeldtNoa0lsJokT053q4luGjwsTG1UgZAvs0qii
n1av0dyNtTbp2gEOQryh2LtkDsXpHS0C2tHQ0P+0Bak3di7lP/tUWYyoJcDgZtkFSPt+PHp1O5Zj
wITSamOznwZrRt9ippt6juH+1Uq/8YGfbbx55+yC0VwuKrozDkhTt8LDdJwcZZuVXwrkVy/5QHjI
qkAe3YZYJ+FVX3+hF1ZCDvmwLtBM6gaujPe3CMotH6n8xccs6aJpE9h9EW0Co79F9L0wcDDTmAYo
dzqCZ5+OGH1SOuuRplXZmR89b2n1EMuN/r6RRyMiksjo6/LGzV1al95ddbn7/2yZnCYu+x6K6ZHw
cPOJwKBu5elJ+aGfYoMYLLDbwWihoIYP620aTf4GBvU/HDQop+DSXLhx57qGBIMUo8iIj3nhtlOo
66xNKkvdL9df5IWxg9+YhYECAYea0/li6L1S2pLLSJURNeej5F7XfU0GqlTtujcN/8YFL4wctF8Q
a2CVLBvE049Dc7RptuCQojBrH9opiZ+IeLrV8vjrBjxZYOEpIsTiT47ozskCm3SImHNTp6eYGDJB
U6uMnxbRxoQTVgmWXjBV8qOLkVyEaZblvzyjMO8HS+F4K03wtkuABrXxpO9CFdvajrwFwlQVi0a0
6vR4AjxG6GUCRdepE0Jo5taA74p9Yu3OFvnyltA+yT4ziKMmm6opSBsVkvYS0XT2l0K3i69JruMf
iJejRqDjiw07iq42k7R7Uzd+/szpo7M/BisB8/SMEEN2RmSSnJkcZ+Tan8zcMPptPNBbvLHr/3uG
O3vqmPpAfsOSOPtcSyOfhojSz6GfEHDvukgBvGXOwtE8OaKZ0GDWjrrvPQ47O9tJF9olMUKkvhiR
hxZuKMbPg2k0uDsyac039iTnkwkPAHUmKmBaU1QO3n/WbZRVo6VBVEt9N7onza3ZEYzRvIyB54Ya
4aOrILPKG33cC4s/1QmdpjtS9vPkAnDrRYQ+lSqFrRl7FRCWF/bFkN+Rq2e+Xf+YL16L9WYhMqH7
Oi2D0o6ONMvh8bOT7o8qSozHrBmyfYAn4kbl4HxIcXBlr0zpnOkJxM77Z+lwVFYGjqsDyZHTtnML
PoJgTm/c0PJGTscT1euFqLE00U5np6l21YwrJTpoTVo9FXHbrPQurT/LQYM9k4h6TUMmXtLrp1DT
u1t+h/MBQwQcOjYWHsipZ+3mzssHvxzgCxJ0oYVW6v9oGhLgZ8tbp3mKV5840vX1V3jeN8QJCCx/
qfl4LrX75Tf9Z+0xat2JJ52Jyy7ceW+CDUCdCHVQK9GelJZJDicYKwyKChC6SUjlSFR9mn2MTJG/
XP8t58OJaeMv7x0ZH+vQyfdCl85Bh9Umx3EwXxE9ad+QeToh7ppbYofzB00tje8SPvmy3p2WDoUY
Bise4vToeJVOD4wuhVGKag3fHrNZQ3pd1KLKvH5750sfW+QFy0rhC7bl2eDqmsKqc5RG/UReXlvL
buOO3SeznuU6c4Lx1jFlWXLeD+blQAT6gqFMV/hU0BE7c5rzAtNj7pvao2P2816aebBhr1as2qzP
NuT9NPAS7fYR5oO21lyS+GRJiPa/3zjmVlZgRJrAOE6+3SIdVN/Qfj1mEGqPlZiNXUzDCvxC44cd
EdA3/LSXxhFtCKwXUFtQhZrvh7TIEQu7rZ0c8675YpuV8aFAkLAilLC5sfO+dKVl58ZWkT/P7FjS
CNzeIsHziCZE2+ht0+/QLNnUD+Utdeb5BMjdkAxACZhd05l0UMZzPVQDCDzDHqrfXYyuMkwIN70l
iLv0aWAKWOahBQp1epDuOOGUxYjzv5sTtbcFlueMjcc9paCGxEcSjTGd96/XR8jFi/Km2H1y1TPl
j1+oou4yKzkGUGE2s9vVqz7x9FWgzeIOtFm3zebUvbGkXPoeGR8GnwgqK+eUnDiPEAWDIYCWPCr3
Kcc4WIaNPtERETPnVtvLb4zLC6/QWOxA+PTRU5wxdFPhRZmSVXwstU4cSY+WW6Ty/yxQ/ttWxnyw
dJnZfCxj9j8Tut/PUnlUH3DnL4nOXtlZ2Z55XFHWB72eUVpz8vbGs7zwIdCL5e0tlUq6csuz/s9F
RVFNrZEg9vNk8hu1Rvk9rRZ1IkL6f97f0O/h614oDhdQkNLV2mxiD3w0ReFuh9FXDzpdKth3rXPj
XPa3o3MygzKHsEpgs3GsswQLSGVpPAcpSFyzaMkACSZSP0bNJb9yGIMBOZc3ZC8+dE/SO9v4NVW2
/ENKMXgC1nH9x6Qq/3dVzdlbyrNrwmhMItKr2wSvsfSMV7bO8zetWqS6uKmtX3VS4xwobY+ga5wR
brerHKQjK+UahfbTiNLAW9us5j3ijUWlovc0WxH05+VPiSmiL9oRgzxUajLPMKj0WwH7UK7kAChw
hb48rkPCIBJn1Q21mMMxFVkALjNWn2RiN9tBHzo2zno+35W+QW7j9Y/8Qt0MHgaYCpKOyM5ibXo/
SNjxZkM70rIt8ryzNoJ7mDAK4AtejyB+naU6Bh+1iBq9CzE3j8S1RmxP9rpfT9s6CxAOE4Dr/hlA
YN77OB7wgLdlekuIeIFMvBRylhLHcnQ8K+UM3hjNfg4Tq4VZ/hWGTrPTsiLX8aTU0y9DgTjglFaS
/i5KLcpWtEOs3/bQaffa3Lh3MLWwf8VtYv2I9TwdQzDwpID6c0lWrWdqP4bWK4wv5Bf3PgGelrh1
lj/fxi76BGrcC0XbPisI9ZnjzFORlkcJ5vLZqQGQzGlQTmGkaWjhvDx1iFGIVEV0ZtS5AodKL281
rS9UNdhzGKh3MOXRkjk9HRR1nJX+ouUlpC3dEa/VIqnuXKxyTbqi62cecqvVV5bU57UhiUxtiX65
MVucT7lLrQGhL3AcdlynpdpgFIUHuSs/pp2qYlKHBWolBt/4/frYvnidZZowGdacTk7nvwFpvK1D
uIoBGBwnK7efDEW98/pVzlcs7sZfEsx0fOYslO8/IHp4fd7nUJ6MOFKroGuGXd0bXRhYZbf1CIK5
cb4+F6MvlUwQkfAYqSPTiXp/QSr5sixMIsgLLevlOqbxxYSxdKPW5kjoeDjbnrwrzCYXhzzWrS+G
CqxxnalMP/SVXLqMpq4R/xKZqn3ESazDxtaw/YdeXRr2CvBD/b3UdO1+cALBh2KWgqhqkf6MOn0+
GpPKfFJP5+6eKsX8Ould+dzFozffeLDntVuO6Rx+8AuiPwbX9f4+PXxKhJgn2HWDVD10bmY9u35r
fvHcxH0ulZf/1lit6fnP2b8fbJcKwdIUM6gT8LDfX7p1B82bEg0/kZzrx6RG/hz3U3Nj63HhBv8P
LmUumL+zikxBkhFccl5kJfzpk0Q5vG4DU/OxYCqt2zCSomitGmXwfrL2Fp3sfHuH5mgp37I9WESq
J1uSiriUkmiC7Jg7Rm8dkiGm1zcByHgWfTxVu5QoSMwkMr7VB7jwWS5ZlXCjceyeawAGeJ8RCAqQ
36pl8YgKBC2rIkUWd2OrcOkOFxwZey4cD2yA3r9FCrizO5bsziXYkJehqP5E5tjzwRB6I1BcjQ4E
reuTwQWBw1+vNfFzHK0AB5081YkUiDkPJNds0nxL0JF+sEdciYmT6+u89YuVUI4EwTzNm0HeaUm1
bk0zRPvwRzNV9LF0gBxc/03n20B+EoJDaq08jDOQu2fztOvRAQZqxCYmNSJ5sm074OpEGj/Ht4CZ
F0Y1agYOuEvjGtnhybdTUjKSqe2zgy+Kh5KG0MakzbmVfdmGk1/HD5yxYaM49v76bV5YX7kuDjn2
B/zv6XguY4uozoADJhttf0dqmL7Di6qvst7LIcfEwSom04qtDb3latT/vb/HUwb6BZQDHdIZQrcC
hKQVY0HYTAf6X0jNeOpr509mtt6N93lhwaHgsxijsEDwFZ0Ma3dwRyvtp+xodCraoXfKNnVQ6vts
bqqN1dW38jYuXg8PKYHHQBqoBr3/jJICXLlrA95ymzR4LNv4GyJrWiDwRp7t+CYn/NL0gAzh/1/u
pFDQyQbwnM+8ZA1x97lxl5Bi6FWH66PlfJRSYULkw19/gyJPbirnzBdg/Qa4aXnkUNpaaauQCDS9
Z9Q0xod+LPQ+lG0Ufy76gJjv65c/v0kuz+LN1MtujNni/TP1qXORyuXmR0sfeueQR74JIzsY3Ftz
4PlXwYWWkj8vbnEvnXyNfZKQmsvW58iOmmbZyMykNaRBL92GVdFSQWYCzk26HE50n7cyvzFYL3QD
lh9AxYdlFGHFaaun9uhFt/AtjqUY6m3pJvHaI0VxZ0ymXFuU/cNYr/wQ8Gi79YueiJE6U4eFTU7I
XuesIib2f5+k2QT/zUugp8ix//QLSjRDT4aKIRY5kxfKgUzdBy2yAn8nYrc94t/zX3rNMR6t4T5j
b7LRrKF77oPc+dq4s7npRvlCXqF7o+JyPlPzu6wltYjBce5s8gclpDln2XEy1eyuBnMcv1sceX4L
wxQfro/ASx8A3zOZpegE2LyefAB43Dw9TfLs6KiuiDdOHxsf8ryPuz2WiexOzb50N3o0WzRE7Ex/
uX71S+N/WSHZALARwH77fvw786AGYv6409yx5WbCWmqjNvLjm+UC/o/eVwuwO4HuoRXPFvKsQjeO
GG0kJPWj0okDI6ayjd+CvAMHdf2GLj5Odmjo+r0FNn6y7ovejaq4k0zKme4fMpBWMgyiYcB20lQV
gIeo+2WNNm2fKu1vTCbLwzq9x78YTaqYfGinD1N1dTUmLQDBuSQZvoa0Hw7eJNa4S5LQtyrAbnWv
/peLkumH5taibHC6KugJioC+NpOjW8BnayD6HgOj6j8kUf1E3kZ1p1fq+/VnfOnzWGS+VGAWItSp
mKPxiBmqU5cV3hcSzGQJxo8I9jsjjW5Rqi9dipLZUm7F7IKi6P34tNsqddwcNQU+ppiY79g6SGB+
+1Ykw43z3MUjOZJFAGK4GSmMn8xGcNntXBBHdzSbBC1FFnUHLSj9vTH3b0EicGcv/0TjsnkgfBTp
bF21N5LhLq0SiIBRv/FUWRBPfkLeKSvTK6quoh1Kez9gc36ya1+JHUbvxLmrvahSh8KT1hQ2wh6b
UDTBzU7bhYe+sHOowi7Ag7MTSTxPri1z3i8Q8v6hKbEnayWkxCYbjM31oXRh/qFQyeRjglhH7rd8
zv8pjepBH1fpDLHYkZ3zNnY0Cnx6sTeucmFSoDVAg4mCL9PC6UkdJCt4Ld7u0XYT/yOMEX8zlMJe
6TEOLtQliPbNorvr25sh5hfuD/EyvTRsw9gxTuWMVQ48t5g4tpJDl8p1S82pfxxiLxM3Ru+Fd8aF
2MUsPJMl4vD9g7SqVvUFVJljoNn9H73BNOfalf/kj+O366/s0pUI++CJsWIDqjhZMvomitIai9Qx
dw1xMLJI7UuIaVv7dlSNuWy/TmdUdDAOFWZUxTQH39+VLuKOIDS+h7yGm7LOonwQOjgM2edb6Yrs
s6sr00WLTrLjrmMqlHuZa9VRdWxq0ty9A44Ih9P+HBia/22cOi1eZfbCW+Qn179tlXg4MTQ2PmtV
5s49jk1d7BocrN6NhuOFtYETEVUMRgKus9Mvu88KsqUnBvrsZJBigyIJHlI/yvwVFWrr2ajj5BkQ
R3eLgXz2tpaWCuIbzCAw5Pis3z/BzusHO05csgKtyNsVo2j2IqnlsVPpLZnP2VjnUpTDWNzZaBJO
eHIp6G2jBUSHlmpVWX+AdCofiO6U3kp5pD56OiyWK8GXWWYnQiHsk4JibU2VFRD6fMQFW9zpAPi0
VU+mwrcE2mbORjZynihbIVZGsAbgCZirWus8hxfU3d0hrv3iQ6moAq/MKIPoCrnTOpjsOD9Meenc
22lSfM2S1IjY+raNDDG8qgcRx8HajlT/hE0YUyz4R2oGXV99gFEEGxDEo/0RmOn0MlaZ3Hc4rw5G
nCr4glWNZqBqkkk8FJ2u9QiV7OoTGzKA6Wlp2t8br9F/d12V3UVxUlqrPEGVtWpJfjmYLgY6/oPW
uCudWGTIl2IdVNmi5NddOWzb1pD1erBJ/Nt4USDMPTSTzloFvZz1NVO2069HM6YeWXVmGixY1tIP
83zK7/pa6vEmMcnvXsmp177IMcXSZJd4d/yO7DJiM/1d13dVvfangDOCZ2X2qyHSCVZG7hX3Ghnh
KnQLP5C0I3LttZkyLG1JBILBmH3ct7E1ANYQceV9TpN+/uJWKnrRjNn95Xiy/52a5QSq09Y8vtO6
mzfjHJfxRtOzlHAJBb9uNStPPppZqZ6iarQfJI2Skois2aJrzYpR771GOOU+wEeNzyxpOmM9NUnH
2khv3WILZo0D33vpavsZaWS2d7XIeyRN3px2sh7Gn5ar3BiPdV78cUa//K7aKn7p0yS9Ay0xf+iN
1EpITze9HfBaxwGSNhQGiu0RbrLWauL3hMU4WEPCxdg9dYXz1Zqm+aFoMtRVoi2Acwp4XjaCtf6O
bMLmo2MW5rOO/Em/i6IsccBizZSqkpHmWdFWLe3ymL7BpnfSvEGBP1Z9mOVDZ24AFyPI8o16+pOW
efGqR4W8xbc/KzTwebF3XrrNePjpmL6fM8yJLmauewlwEt+Cd6Ms/W6chfehqYJPPaKR9fUV5Vxm
w26LqsYie6TSe7Y+23jkI14HsLEZn6fjxfp9HCGTRaocfzBa16Qf7Ih9MAOn/qs7yjLn12iPZpiV
8a2k7rM92PJjWHSoGS469tOyjtVkEYQf4PduUlZreGbjtuut+F4rXOqHLR3M5gnNmMzWeirVvPK8
sf3XxYKfQEkCQyp/0DY52QaKvicSjZjoYyfktC0BJSOG0dJdkIBeMorui1kwd11/Ced9PS7KK+eG
bbrHZw4+DLCWO3L8Pyr1DUD1H9VEeWhrcmuIVRxZKyfJWlBsPV5+Ua2sIn5x0jTYZf0HxyZHFFdk
ElX2DiKI2uDaGfbsEvTHptOjG5vk81IGvxS1GwspjBrWtZNdAVatBrJHlh+R8Oc7W6b5galGbPpu
nA+mCZulaeRvu4q/GXmRr8i187ampdpNO9n6ziXUa3f92RlnG0x+EQB+uk+0xPlyTl4Y1fu6dVuS
BhKh9HQ9Uf78OFiSHgmM4J/EvHVxCMdBNB9lUybztpGm/ExDwYnD3PIF8YAAHoKNzYbnG8FK1Vdq
ZYDFvcbItTAo0pnJe0ym5MbZ8cKKbbIhhiWALhdh98lWzksyaqVWSt64iotHK66bt0pU3v7607n0
cBZaE6FtDGrG9PvpBD9c12ZdAoFulPk6KRIV2oWZb6zMT1dUcfI7XBTgx1Nj1D5ev/SlG6Q0u6SU
MJexB3p/6bTQBAlg4Kfn1FQbjKnxKsIMf7h+FY4KF6bMxbflsMFCxWac6kp6CcXWa7CQjzqJYpu6
qjLnQc2jse0qPJNAuzRjo5QBnkz1VR0qran9MBWTOBC2Ez92k914+yk1Se/UlSzWosiMXW5501YE
Qb5tUkscxnokUtJU9kunzJxQwbIpfmi11n9Nc639pM+V+xIBpBDfyxzDGoFCUQbPPnPrL5oTNN/K
VPoxbpex/Epks3jMmIqRUTPdgIcs7La8s5MY4wmJs52/8p3R0YifSo3nWYe5HCW19jxFPVmFWO8g
sLfkMoVBVhovrVuMb32HBjTsZ9M4EvNb2RDMoxIuiZ95W/qV2Ri2kTnfS7oOG2Tn+be8Kr2PWd5F
zl4MUfUyowh/djsje2o6yz5SeUteXAwUu9psMMTSvXG/11mlJSuSI6OXPCVn0HUC7cGepHtwarXA
0bwo2uNK01cGtspxiwNG9GE9dZZ8CcwS3HCQWPqLS0Tr1yJLARNQ4mjbNSfyJKXuaefVq92ZpfdU
KMPLd+1MUWNrcmsbK7XUk4wjXaz1qdazEKSOVn8r46CaVnWSFXDfEBOY9GkTwLeVEbSvPUl0W7/K
2t9DA8x46qe5gmMg6g9pr+dvdcXaupJpidTP90SD1sAZB3szWmJyXgc/rtXKjsmJ3lhsTtRr7Qrt
R5XNQ/2mWXNUhhme52pV2AHCBZ5m2W+KHjD9JsfM82MywAusxjohFjtQvhUCWBh4mb0pXykJtuqh
t4Gi3HOCcvVfAXFTQmB507heGPlj4GYHsyIeT7BNNv7SPt0Shg+RIHTVRQ+B5TFHqasWuUIq91U5
xMau84gawFrc/KzhqXwL7Mh/bRyNyGpi8JKX1KkM7BuNn2/mwq+dVeP5MWk+QzAd6X4CXDNiVytC
s8VtEmoqG44aecEDR3VzchjxwldhlYn8oW6NIQrJKpOHAj9AGtq93nyr2z5KQmn29ZPo5lQPtSrv
vzK7IHo3LK07wrRuv6F6rD+KSXfzlZn27mYKYhB/1YA2POTDmcfNlCnrqbSl82XulF+Q/NjnCakA
UzqFJpFdhySIkl92TEjkCpM/HBqZEPXwhhtdvopaWq+6mc/xQ2cO+X5KovyxrLT4k2w7ow2lctxq
NZZuU68SAr/evGFo7uo2KF+dYd3kXf5V+F25p49Y5DsTwZ+2toIu+UrIgbm2pzj6GAymd0xMHaND
Hgn7ODfCuGvqOFe7iGSPLZDBel92vf2DqKa0e8bukMHijJLRWk1wHh9aUXQfNB10TMiF62+VKhqX
Pa1m/rH0sqLWJuYvZTcltA6rbB3bZrIbotn5aEW1vy1c9vsdsUwYe1nDOJs3RIhMVr/CmVpDKRcF
xj672fjCaLYFYK9Hf1GkGWDGQ91sirUs8/hLOrSfpKy7hUhqVJskGEbBOaoE1xB1n3w/7TbIqqOw
nTjbDERbhWPdFduCRNUXhGF02YzKXDXdrI5imqJVoBMvHvTuHbCVbOOPtQF9QsBii/og+5k46bCp
oK7U28HWuzck+XhDGhLu1qY0jIX4pQ7Ys/Hg5Y3YYiDR9wu8ISPPwRtDagwd1B+ncSDozsWyYKVe
uq/qBGfs6EZAa0bBF6TQEZEJUgX6obYH/jWTCFYiMAAc7WW/NFomw1X2Rvmje1zUQaQJ6gEZK3L4
mGSQTLEyR0bowtbr9/Ws7Galhs5/nlNrnkLbI9h5rfvIZ0BTF89JMaFd9EsOTWHfUz5ku+7WUKts
lPkWcyuoPpFrdx0Gjy9J35aUT/pK7MWUBXg8Ztf6lY1Vl646Rw9+Gane3ePXNu8x4cKpLSg6h3ql
cf4prC7+zqZZf7Disd+XVWWwpXGY9ZJpcMmaN6h6s2MfeUimX0aPjqzTg5OI4uAYeAN68Iyo55GP
P01UyqAr5l11lza53oh1Y2pptDYdZ5SrltMn4sEknn+RUFIFK2F29r2W5oX84xWt364x1lGSFC32
nWdGezXspMhjd0VsVf9aeUlgAw3CZvMhy0BS/WyjTgUPQdqOXtiMU0kithU344pqWd7fFbni368Q
hbKusAqoUBoqcVeVQSTOPucYmGxtR7O913FI6zT04JbXDCvAoQeoF16xpbjZD5sg16c/eesZ6NXR
7hmo3wyvPPAfNS6CckJJdnOSl1o4u5H7qyKH9xUTTtqxAdS0PDT8wv0aVYlstmTKRGRyqMAZMI7i
RN41eqPVjwEfVAw3LZKfGumb1TGhkqQ2lVvKYafZTlEfXH1oi4+pKTI8Cqwix6gpK2w9dIcZhzqh
d49BScDNehjcXCD6Hks+CWtqgzUpukXAW8IgtI6nKTNDWyzipCGi/wpOhdJsODVO6+zQbE792q1G
s5IhQC1Pbk28GfG9mPzkcww3jOLHnP2RMSTgME+b+id2U/XTbca6P/gjQYOhMqWvbyNt2VNE6OA4
PXcE8d0VUUu1r7VQwK/meO77+04z3JHlRvkyNDrPI601d9DIDXUz/h48V353El1sRwuN6jGNUkPc
lTwo4zA4ddMdjWqcX0cwLoo6n6uilWs0+rdg0qzqQ2rKwOBIw4lhp6G3V6spTuJyY/R+8LsSdvG7
SCDkhroYB+Yuy7fa0HBG9vJa4I7+FntPDu8LcvWX2XU04j/Y7P3A6Ea2d6mMgjAbCgV6qKfVuMUo
EqzsuW7yUJVxgxJlcLwXrZwQUhJj44T09n2XA5dPwqQ1G9Tbg0Gz0g2Npjhdp8IyyaAskj+J1uZ3
qEu03+Xs0U5yaJw0YY8v84+Qjl9urCGl+DFU/4+j81qO24bC8BNxhr3cktwiadUsWcU3HFuWSRAs
IMGKp8+3uclkkjjS7nKBc/6qvQdivQFQpnpFYUnleOmkGqr5V2A3/HdyUvE/4XfVLWzIargHmNcy
JL81Rpa5kn+TQXOeRk7XIIjUgkS3qQ7b4/VL2R+SpB4eJV+buz0paGYq3XoEzZqS7jLac3eiMNX7
svVmH4J9BDJwy2vFQuhb9XcZiv5nZKypzeSq3Sa1VD8PmY/boc+HyHBGjX5h/naRlsxdQ+m+Y6IW
5zgqHRCnTvrp0ixLmVd20d4TWmJelz5x7l1RKQb8LaBlxwrWxcmp4HGHg0F3rQiA67CzoIXqHvlx
y423+v1J1q6l6CGe5YQTuuNCJkx9vJ29Zv4JsVI8j9PkvqD/Wt4I7SHRDY7gprWsnXNDG1zEoaLQ
S9rorg9irZr2u3WjkhJuRxYya7qp+dGHyrqsjCG/AF6TMROcPuissF7Im3Vsa1qFgNqP12X3k9Me
NQA5Nj+7pWFDnEv7bqRq8KJioovonhWVf1wSxRBhe+OepB21QegFK6t0zvPQrRcx1LHKgW+KOfOb
GrNq0fQg9ELOe2pAnCewxJZJc6NCMiBSeOx2RsdBBAfXm7YHWSbN41wPyR19RO1HVwjPyqemtdDs
dujkMtct58eumIo41V3H+FBM8XpG7xS+hfyJh2ZMiBeIOms9Y9TCtxnOW/RnJK72NiCO+dCQi3Kz
2sQXZnFo1G2gC/NYNQnRMyV32TkR106zIZrCQ78QzZl6ccV0Vw4d5Qy18uTR5bmw6bcarMdWV/vT
7OyG+pZg6Z5B+NuXalm4ZMONHXzfJ5tunsAqTO4JZ38PtFU9+i5lozPR+SozOliPcW3LG/K5+lsJ
MFkeYeJJMqxdQtmR2wxLRpl82OUOoOK9Rmt1H1tL8lOWRswZOZH+eSKrlmE5ctWjWpQL3BkP3nOA
boaLuCPqn2CX9Q8Tv2NYeEfe0Cu7mKqhK5+WgA4wKghsC6H31Jirbj607uuwMPRj4DmmdcZI2m7h
txqg6Gnj6e6L0L+IygX4CKKK686O5oufrMMbR1JCkuU0sGiEiTLLmVD2+lR20n5fHeKlz/w4Q0as
a9H4pFbZpci29wMNBNshiBv3d2AhG097jSc/SBp1RT6b8RHO0Z/o0O77Gwl/5macqxWRBRK7bm03
ejyuHKBVhlGEgE1KxJvHuoMCT/U4e5d+XZKQ5GDlP6gglnesfwwmWPrkZZlFSMZioduLZa3oTpbN
jJ+jM/ssuHKLc42a5ibZ4/5SJU7zNIqYwG7B0rQDvVXbllceppuU7UNO6TjUNbD2IDkA3bXrU2Pa
+ikWdUC4j7f9rRWPF9Gd43Bh4RV3wWxFJU0MPb0oKmbkSy034OiNSq9qDwXRjW4urgGxwer6A+8z
Cp9MtDZWgsYxFMm1JES+DVp6544C7vtIDNGT6BPx25fK+dUE11oyIyvvQIg4CPgWFI/9Si7vSM7P
OVhq+Kdy4sA6zLu2H6tg9fqUiYjVFRMF3npYCVKYiembnisl7cvWLBtFaJYKfmiMOycT2sVD20yW
SUmm6ZgzxVz/XXrbOkyjJjzaYfeoTL1/TkTV31QbvNN4DfW9L8o9/NbUS7/N9kYHG/GdNpMU/Xqv
Kwks35IR4dNddPjm1bvg/VRCPDGhdX97ugw//cGr7kVhzb8QHjBdFH5S3PINWGS6cQL3QFp1+Vk7
A/6vuVtLpH97cO3a8PVLMZfLoeZded37mjcoaK1qTFujsP7VYxHcTHvgvgVCi4+oraMyBXUQI4OZ
9sz1fbfXYzC3/e2mHXPB9iW/NVqZIXPWsmzTpItZiwbL4mHaeVQvJNJNj+jS15upcKxHvNLs58SZ
mvpglCj7dCeMdL8ZZuGWBzSSa3vHGtws+VTpMM5xtnruy9aiCrhzm2jnWfMhDy0g6ptiUl14WsPJ
/eMQm1E/Rn63lKeq5ZBKDTaK8Gajny7Jl8gS3b99xIVCansoGHK6pe9y05qgOUiXl367Nrbl0hjX
dOv/pBaJolO8/O6ikfIw2PPYzuZmsFXu2O3+u+nCJcktX3Jd2trqqeUb/BnRFAOJzpuuctSBbLj6
fXA2ZILeWNbTaWpHiS6+1Z7MIKS378BbbOu8VE33NnD89rm/bPvFmSxl8kX79paviL2XXGNC6Y/C
MnFzrDbjxPmGTrY7TjWKiUM4kvZ9hSpkfxCdat1DRaOSn7sdI+8DJTfqOTZeSyIrALSdz5oA0zuJ
52a7cwrteyfGaZzLDar4KUfGv13QBDsf9uwpukG22c56P1wiXqeJ3IyBo74n05XDwYPpaQ9hO6/N
AZN7/06LTSmeMQ3pIJuT0gYX8LZR30KyFuWR9IGtO6+LHQMdkIWzpRWRZkUWxdbqngoZMSAqoffv
pCXJ4qnwR/ttmoWXu4LIEB/B3sdiG5PA8ohtg4oztTzX/kxK9TARF3Zkhe39FBgviu/43WYnk7NN
K3rH/QW24Cqy6fyEFffg9uQbcMyK2TqvrrOFTKZ61zdaLcHwThdfPPipHCIRn/aIztUnMhFs90i4
gb+/LaCAeA0mVDH3AntCfUdOHl72MnBkm/Hgx9bRxjH8NwCcik4Vkj9aA4nsau9lb/U8NlAMhuxt
T9W5SuLh10rsG7tIMw8crnLuo5um3oLt0Awxc2xgb/QVmB0oJiOxufXoX56ohpCM1zpDaXstnAxt
Ed9X28gCQdyvDI9txSB9MjtRcWk5yvEucMaiuV9tb/r255390zEsFmlPSm6U2Vh+7Lzr42S4Jas0
QpM5Ts1216J5Gb5YDAp17rpt9y9TVIxrVtW+QHVQFCZ5aiK7fgFJV91Bu5rgINREdXkIhcfM1s/V
sh15Zr2fVjF5Ad2njd8B3/mmPg6+tMrTCgGpmJBjUR1nIoEJ35mjZj7WfcX1XiXVxsWA2gmLkrJi
ovIYgGRardG2n33jzcnP1qyDuN67m31i6O78e1ONrT4WiAmivF9IDr7xKD6T3Omr7z4BcDmUDjAj
lLk/O6PLflFW05O6tvWcY15sc+jQr285eBQ2ElCg6HMoRDlfdizUPUTUzkwCELuHr1RWQZSF1ItV
90ry2B98xJvdoQoXMjaGIKLi0plNJ7Kx6017njxr/+XPBLH+hLQvo2M4uEqeLRS/wx1Pg99kyaqw
YQabrWhk9Sqi1TiE3O6AEw9CPUHOWjzTodXSNUws2XKnm1g3R79f5fIQtKUbnoZQUAYsNnSU6axp
sMjcpOhCYsy6nQt9lI1z0tyZ/rHomtU78OvFMiUdKr5CJlI3aRXDDaf1SjTQQRLLvfwMkX09C4ca
25PFJfNBeakZHiCIZ/sfH8YYZLugre9m2eY6vMGq6s+HPYg3kUejmfh6qoZ1Oi5cJGumdgikJPV4
0XdgDmOZDTAvXGTEQ9MIGtSTyVvb6PkEUWc7x9piEGeWdDoCjAILpCopOV8Owq6i5JSwrCJ074qZ
+cBhokQqUHn4+LZ6l7m1yqHIBmoyt+ehLboida3GpgEEp6F9aNyoRZAo7ML+Y8min3kU672df5YN
PWWnZsD0c0cy5JCsoFCBY36XRAwRpOIvjdxuCX/GV+fsXvwhKS91UyVqy/ugTyT8CGGXeTGbz95G
fYSlznZUOEk2elO3ZkuDLuuwCp+AVqO2rTx5iYiH142TxZwHZK/s6+w98gbQgR60gCtZnUUgWrpw
qxWyqGDMtOMx8Bje56J/5rlQ66F2i7Z8HGcw+ehmaa2yGzJN9R2zgbFiwqaRLuAtDu2MbOC+DbOC
YQDEYY7iVmTcwJGVLcZXv1UCF56RJV/0qQ+62WVhHRHM3tulDybe0mtVKcDdlMJf1zk4PXvgue+x
iaf2Pm/L2Qum8q6X4E1HbJUOAGs9ifgO/2Y3puGw7MWXzc8EVK6SGtVEak1uoq2UhY+G+ZTEv6k8
eiCq1IK43UxW8SBKdQCGLvZPWnNbdSOdhIlc1wX1K7AZGqIjrlth8bGaZTl39OGOh7p0t+kU9S5M
ng5mCg54ims012Sil6yEwhR/66sMMrOXVU8v4doFzsG3wGN/dr3lWNf+SQllI+sWs0xVNqsIM9sZ
SqvNtDvU9qGU8eR9KulsRQ4rAtKkNp7hvz4lzP3ZG1wWwIW65PlWBLPZbtu10giqyQpmrd0GTbkv
ybUyn3rBksWtLIpn+IGxvLVBT998ObfHwfhD+Ih9gybzAs2RdbY7N2zJ9UVQ0KY8vKo+OYLA4fe1
mILxCTAh1PdydsWGsM/rlhu0FPu13std432hAHDv/H/7TiJXTiGWLRHHAfT/nqsWboYvZeSSW7sZ
fZicbagyl/eOl5EQp39K5tq3voqyWSJMWoi6ktt+E+10KYdh3u6qRu3RccXi/s/aHV52IztvDzPS
WGBRcAPIV/Z6y7sJh9lObiw54vcFBJsloXQND9KvgJ6Db2e3luHWJ1JGH0p76IujzVT4y7IE+iO5
eoRo7xQFNueYCDd1O5vCQhZUros4hE2ylNlaEDL+Oa6q4PSM/F4+tyWh9vlmloEoXjRj3ICd74YW
16Gtp2/Z+ESTlbUBBbTFFAyXUdoITsQUVV/jrqCrJsWnc9rEJsUlXrChXJy2XxQa4GrdT1Gsqgfp
19t4oiAWsgIEGLoA+4GKDyJJ1HL0lV2Gx5DMkhmGjm0eQkM63/TGV/oAIxN4R4/KkMd4dpGmb8sW
zadJJd34WdhJaZ3IhNc2KanG+4OqyBMUIZOJea5lb4ZPlE4xp9NseUX/c4nFuuf1UA/2QyzJFjkH
G9PLnSQOLrisXplM9wUalOnFNeXcvKJLXTYEUKX1yDO5PO1uA2DPSNu0zyquapmLUYVuOva66LOJ
uLX6UPubno4Dtb/f6toEzYlHklELjkb58pKroI0bwmmAjOhN4MlLE2mi/aat1LTlpK5a20FPyO85
EPUmsmTwagPMZXSC1rBcRG4hs0GNkxTauyWKfI+e3F3NSeYY3/+ibNJhezQLNRHoShiXbKivKtdm
cpbzroN+fEAVNBYHHnMiBrpmiKw7qxBNc7dRr76eXMvvWh5huIhstBcj8iUety4ztRuIOKVOvJwO
bb3BtzR8L+5IKHeJ+Blbf7l0g3E6iuqDpsilMVV5QCUTtiC8hnSsqroWKhCrPyNYqomBPAzOUEsw
u6iacoyNW/lYx169HcqYYnFggBYKY4r4iPK96vzfdMNrhLL2ZpUHxcXrUMLdrtikLV7YnzVZy5ia
Y69nWqnlOuQ24xec88Lgfii0q9ZfPV2ada6bKFkPKBmInGV/kzv9Cz10X+CGHWou1+7etphg9Py6
V5IWXTHLXXqe0oEVKfQeyyFsVrgum/LDJFyfkED/pF6Fh9iP2ibMYizTXWarMfHzodsj8VeYUjT/
UNo64s8emisFyQfS2c9S9WNHLXM4gWsiI5Ph/agGez2RfYjIyVG9qzLV++jY4gnB2xGGx8hDsbj9
eupjqwgoYSJbMXXn6A4F5z7+AUiHQw+6foaTwvpb5m7buvomwg1H0YzqQ8Z72QXyBt2lBfDNrwxS
WevqQy2Vh8SLShI2V8IWKMsR4V8JHlLdg9SFSRYrrkfUZXvT0xUyRFDvnj0lx7DVkcrLARb3Yjs1
ENEk2rl5S8Aq+pteddMHWq1k/yT1qnQOOytReI/dMFQnz9Y84T0Jzm/D9H8AZ4SsALR+5zCx6pRy
+9g/7fRmAc0M7j4fFGCWdSvN2hYvG18ec9JTGVn37AT+dh46s1e3jbAVuWzkW037IXKoRsu6rvSi
V4ZCp8xFZJfWZ49kM8lk3IfNo7+gMT7PO5TinK1lRBtaEImCSjOMZiZG7BZ6/c9Sl6316W4yfmfl
rV8ZCqPXaVM0UmiCD+njCHGNAZuZQNyjo8EunHhxkZwa0lpqtmKbK4vg9/3MqgeXYPlivx+0CWOm
zcD72qbEmyiUp44r60QCGRAyfLhPLTzC99x4C6v2EtSHJXQ8lc4hYo/nduHs/eQqIymTltER9hiM
Sxy9wWu7o23Pvj4vo9LrL0HtJe4P37QtVj0u3Tvgx029ekNfF3cLm/d070fD5oYpsXXKfJHytcRn
WQ2DOIYTl+WR8dZv/1nRvMdbCpIbNASmdnoNwEwEi+ufDekRp86Y1A8FzCRtC3QCjNlEbnFxoC40
/BVru7NyybE8PKxdI/q0MEY0ZyamVuUE2y8MNUzpw5le4Ho9DgQU3MsgHNVRlGgq0sXyw+521H0w
ZXVIYSVLa/E+FGrIx00PzT/lDq5J2WOn77rYl/rSE0tZHCwgDPeRC8EmBDrqi79wplBhUuxre0Ss
woOpCZKM7ix3KX5hu/4xDFPZPWG8jvpj1Ppe9YK8Q6t8LSKOL+X1KjyxeUEST2zQ01UPG+ibKUFa
44xlN92zdiT1wQ0Us2TPgrWkCN4iBkhUV+CvcqffhZzlcKcJYNmRIWnqcmwrnpaDRLYDC25P1csc
1LC7u9q3PrsircQLahQG3Uk5IEadAsrLsDr13w2qpjVrq8I8lW0XTnntl231EtjDqPNNDPt+XKFN
/tRkTBk+AmO7GZU4jU49R3mfA1WuPVmGVAamFjmXH57sBPp06/+kRLcp3SyoxfrmTmamVK3tokfN
EcwZ5DpEYYZh0/3EWTaTWDJsPeWGC8cXFYI1hjqXkGwkwEr5H8iL+vuGopjnuR/sIz8UQwv3fKgz
GwPpL4c6o1MJECjAxOL+DW3Bdo6FXv00CAsiDfyYOEHm9bh4UVMbOVeKJv4tFIIxHlxFsQ8FF0zi
cMbJ9BDSDP8o90BT+6U4jlPJHPUw9lb7YtrV+4XRJnxt+zVAy8oj0933besNqTc3/pKP3hUw7ZZh
fZ7dqZSnmDaFJ0rvWpzcnjWr1AmbssjW3o6eLB/kjELIGHfF7NTA8M2064uWo/URD2K8IXhi+Y2c
hE9jBxf5COqSx8UKeDrsQDdd6u3cjLmyEWedAhlYr3Fix6DV+xq+D3iTfm+WspkZOqs6BJApn1G7
2XfY2GGOGmqw7RvRdQNFRwR46RuFQPShiOv+4k6Rizqkk+IrKWy+QzXIxwe6pBKc2i8pl0eKMy3p
tBWs1OG6thfgdStvnIRGS7MI8SVaGsgoKJv5faKZSMO08gMjs24mH6L2qafMo2LrmYb8LTrRwja8
Cm7Ofxxa3ttscZ6kiz3y713F1QIwNPZX6HSnLW5aHLpv2M4TfVuxcZlMgE4+kHPnvJdEEPC+VGi+
c1rgra99F6A1dkhKaOobpppNL8kIV8fUka1T6P8or19dYMjOuleBZ4Lz/n9jFf2YD1zM4LrT1MQP
yWZbWUIt7A8eRXHN7pnQ64/T0N732m5ODNzBjx7FUXfLDBUM6O8TPL9zW9Z5sNvJwZEqebRt4W0P
18Af1AJ+WOTbYjiZA9fpTrU1t89bidKHA8s9I57i/+JPLSoOTm8EJRYbgeahWzfEZZ6t0j2UPBqG
AwGuqdn2m86tqkdBca7OxmGWl4Zg/SEPdNWf9iVYTolBklKaoHhSkd63szPI8SQi1tFsGhXaHX71
LoulPz6TPbB8TV6i/zjBrsO8Alad7uHuQ9K0FnBZABkdJs9LwTt8GHZRvLkm5De266V53neHyZpD
Cny7mtZLEswraEFiBb87YMBLG+n5s3H75HbHPgtup3TZpOHe9awYsf/EONh8Fx6RA2lYB8UZ3GFb
UlM1FiSuVvsvch+S6Kbtkv6WOjLvV+33+gvFiwG7Hq7dS5Liw5IqsEWx4dpRJ9DLxLbKfJg+P22E
U/0wZrR/rgFt2sjs5sLARNfE5bBLdlsGBQAa7q6RdyvrbXkc9qD8NSsvvkG+s9lnC3WdfQxGGxoK
Rc3kMm20Qp+R0usauBSVvId15nFMivYbur0+7rAuJaotn8Y1obroGHWeZ9ia3evaNk7WeTai/TFt
fW9nodomlPS6hLEL7ExG9WTlAgi7T5VU+2cfzs7dtth0iw1r4ECW6NvIxPBzUhdDXpWbfG06QyUb
eycvx998WmIC/hFz36B+lTGaz7RnSZ/5qy5+j2vvvsROOdDeHREwnfaA5zCui4TEcKqouFSxKRns
o1mdC7q6n3czjnCe2/ztYvcIjlb0zyVLvMpXcPeHdS+Kj25X3qGB6fwYA7/4oYcQuo741LtV+eFl
2Dve7l3L6H2leHPPRll/WXiqJtRyRuLe1lwPV57q6s/06owPY73lL8N3TMIiUqgVas6yQkRmY+jq
P64IWbSZ99yU2HbYGans5KvjiGc6isbvlabNOdtMW94I3s/PjoFZ5+hiY3kyXDUl2p3eeShhuEPA
0ap6X2jkpXOOHmpuAxQWlybo1x8mVOYHxi9pTuSvy59r2AQPtCK574m96PZ2p5/k6O8RPWzdNjmn
WiOzYc535qedZxwWI9ld/PQhfT9Z5VQ9TbA1pH7Wls1AhgB83100lhzMMT1fZA/BM5cQqvdLMpjX
sd3Gi11MfY6Ewf6dVFiGS5/AOTeFs1u4xwD1/ZTu1Q5N2CwXODcdjqfF7tvTvDBxjF24/llGHYub
3keHcopoNyKwXQligHhOppDsvMmrjlZYmSCPS0bLI9n/ZCzpSHR/7CasVLZ0Vvw6oIhyby34l/Dg
ra1fHfewDXmahB1CZDvjezeKpMw5o3rrDMQ3t6e417GVaYEG6LbscZI0gEmY1M9ymV07pdZ8xB+v
1uBngbXnnm8pGhCXXiCRVmBjf+aiLN42LHMv4YRWJN3nUscXPqjtUmmdQF3q6U7bLk3h4TAmURZt
NCllCTeLODrN7P6ser+5dWvjIZZaF8I26EJkTqt8d6pyZHsNmCmAf3RAwDLvB6uIcezMLZjlSZZ7
FD70DabPv9EibPGznzm9HsXahg0VfH3DU2Rx8USldu+SiVOdlHHQYgpn/NncVTT8UgpWvLAnloeF
gpo9hYWGA5sjqEah/P6Mu9w+DQrJt/Eh36nTvTLufUcukwzByxo+i8zVzni77iP4YlFqiVYA1IL1
eJy4IpOkD4D9HQNhmTi3/h4TGJOo+UAmhcogksMjAxKarJp34SWuFu51WwckGGwlqKp0ss2N16NC
hfdeA2U+kDkY0ISG2oCa8eaIS5xzYu8/10k5t23SuH/l2DqnpnPKj5isgPO8amLcuNzg2wJJX6kT
mYrGMMv1eMRK6xdPOcGs62SKMxLq4WSwpKTwws0PPSXqx5jo67tthdu3awVzA7WzC7DVeKtf1LDW
O960cZ5/upuHFtcVE1ak0I302ZL1mPLgjgeWaZPHsF38wLp6960qeXQhMPlClIT8EbkdebnuqZ3I
HeDCdN3b/tvboasD4L7UxfhPgpma67wnAoDsYE0x3AogvEhSJehvMq8WfPPbAuXx6pgNJZhtR89a
RfUDlWVgeqinhlzstvqdlF33vI88DE3j9387VkLUM9zUt+MkIMQWjYxpk6Z96xli/0RrZx7bGpkw
2YPD7yK297QtCmJoqOKb6sxOtuE3fZjwLdY2/bNd1ReAC6Z5ol4yOrloRbJqakkE8T38UAiEN3k3
itI+MTp9kWoGaja48edqYvvDN1b43DAT9xkaRZdRod//NcZ3joixuTWu8ugohVVJDtWEsM5lsrlv
RrumlLoJXycOpCOIjTluuNyPJKD/xToobuzCX610pM4MuLf0o9sltuYbZ/PmEo5KB2fRD/PNNu8t
EItpyR91zakcsRwehT0WnxM9E3vm2PPweyRsbMyU4/nkHDXep+kpQa1qga3kmv1Fn7rd4j5InP1f
OKwShN9vP7cgCr+mtq4fHSDxtC2r+d7pEZsGTlV+lD6imShAkMbZV5Aj11c3fbLEqY0aB5ODN76x
ObM2kB5y07XAU2cXk8u/gc+HU9CsWT9E+n6rpXNoxigiFw0X59ZG1pfZwuo4wRq+l9zVp6SO5t/O
NHn3fMOKs9zBJEoxzIfBN/bFKYyNsbFevgut1KsJvAnr6ejlqyzey7j1XmKI4o+19t5tDQ0dYOv8
RMZm/eEbGZP2Dkd/z5Uvz0pt0s0WLlomw1a7iHGT8MONox0irUoo/Kzm7ZNsvuskAUByLmXov3r1
bGtOQT7P45QMSb71+62qLcHMQVos07l7xmnYvkZxoY8hmOhRgVw8W305Z2jvnLPTbUl0GpapzkPd
uw2UdFk011XblKeIrgHvrnUWHyB01ZcVIuaku7Uu0nYe42yQav5f/jsMlFA3/pjNBQFbyVjos0DT
e2p9jdKKUfM0Uqv4a3dokG/xT/yA0A9e1NYEiMcth39rYQJZww9r0eiR1ESirYwS9QKZudpQriUl
QL6B/K9MeCqC6gsFajwcRsusb3PvVk8gjQhxwUVn/utOm1SbSj3rKJpukRt0Pwh3wb+4IxjIw6UL
3wlkrf6t02SigyWcK+lnJDM2gaH9P/INrPtgZIsjGiZCvkYm4848UxR/I6urBQLJ65FPzG/zNRSJ
80YsRXjwC7T+TeH1Mo1MwUVSTOX4MPfO8IIuTP8jZUKAhdeEjYZ1PL7vRVtctiFwf66uOwuw+B6i
o6RSt+zdAfAl2M9EpZn8enU/lGX5ZUJyAmS1j487qUhnIGc70x5WUwRxzpJDQdoM2N0K5iA96Ybc
20GVxZaMXodtaU+CEfkJr2eMIMHfQuZWFymfAM48CVHGdLKA2yg2oLK7nSeMBulMKdSDXY/rwa+S
PzHUIQwaNDBUXzOeLXQFjzqglc6WyypTt/GvsTm+eU92NFGSP4ipqGzOCUFszJ7N8ncPyySdkUsP
tj2ioArEi1UX6uIk2/4IKqYzv23fSteJ7+iqb45LvSGOAwBQOHLvewXsU+8rIWqFGu8Haao7grqp
K+6iEAUF9AaPySZZmkz7zAVRPfbX3NUGHu/SCmEfVOeW3EADcrcoXPtHZLDbw1p4808DinXrKMwC
vmj19AibLYKc2gdUWWHlA6hLLzxcUSpJOms9PdX83ZTqgbdpU9b4agBxLxFn+7PZlv1htaLwuMpq
vNHGc143FL3wDfFyZw/u8lh6ZfCpSakGzGnCArhvqH7KEbjdECHn8hyFNfXUDDG1CoebKkInOnLZ
PUejNEeXhcvNGrTA7w7uAfi/LkAjPEbbosB4av+9Wl07X/Awsp7ukTzH9fbFrvRs4nLIvEle9g2h
zQznl6IbNJcW28t9gpiGq6G1sqh1nbNH8O2clY2XteG60docDOe4KLfbGEwI3dvg/EBzcyudWl+6
UEx5PI/qZDnreC9YbrOF2yB1R/vb9qeKkYxTyazTcKvZcm58e56zkCn2furLR2K2pqyLu3tvmF8L
UuzuAjkm99YahTnZduNNS3l6ZiT1ED0A4u2+BjbDIHIEiz91UIMnT93QzpcitvRxsrYqE1Q6H2iQ
JtlwshGsTu3z4EVbDjf2jqPyhcNOo9LjCSbQbXwe3UqkyxzP53i282vgpBtxtjnsQXEbvpghOtEv
8tVxOyDYXShv2uOPkgJ1hDb1j/I/js5jSW4kCaJfBDPoBK4FlNZdLXmBkd1kQmuRwNfPqznsZddm
luyuysxwf+5BdO8uOEA2PM45zkq/uSNDUqtlTnEoW1edVdZ/qbTk9ouNIPV7OzSIc+9tUYvABGWd
gVc6d9XQnIddp7MyY8Av+KkpN1jbUpwAzOnV4elHF0fOU6wb/JMGVsHCbT1/0Z2+DCxNmpep1f4Z
hicJrwCTqqTT121eV3u+MOrkadgHWVfZ61zWX/qM01e3fBDk2HAG1N6LZlbqsxsp6NMHCpBZE5UE
jopherMIUlkMbfBMaVhp9cPNROA+1ZqgLIZvVVl2KEZDP3hW8sKjE7oXBQE8QDJ8OVCWubPsqXG4
CDzkE2GuMST/P2+VmZa7FMWdUFn1Ssw5X1uMjiAa7c4YnM+OMk5E4+yk5lo+v8nFfWRJM/5AMWpb
+F2Ov8h1V+CZ0crVTHulF3p9a0lXhJEVWQel01pOvmy4Rsv01dAi1FA64KBKKZ9Pfx13IQwfsQyb
Q4FhmqFd9/x/U7G8YS99i7IdbhJRNIjdbljjcRKaaOXn4MavRm20L4g7xOisSmMAsHOZb700K/4V
RXIt+FtCx9nsMEnGaMeedueN1awagnEhhnGVukP+UnPzb6JkmdeTLqjUccBG9ony03BA1l0lMzO5
O6UARkD4pyGORODyE3yPpZ2vhyc/yFnyu4g1KJ14DInBUUNAXOVojcSBlqfZL1r/d1cPapc2ojyn
MXYHgR8LUiTxXyc7+4eeV+wsm78WzlN0da2iuDWWjrNDOdd0ZKLSdzoJso1dJr9A4o0zbMDNsiZn
XeaOS8stFnaBDhYUTKFHciEQDRmceOi0TR4/h/QH1fgsh2L73CemF7IO18bCWRXLp2M8vrSjPYT0
//x0mnOi8/aXOeq3eMr5V3KRX6nG+x4y+1y2pbHLeyOGQB+WtaMN/8hO+ugSYrqxl5qfkEEabHCa
ajsOTb6JmFY2xdz/op6GBOlSkAkhBBEtdfRSzmQek3acv/2SDJIm/tiTw6vUsUxOFpWbL17LPyR1
nHJ0bSfs7QmgCSczoJOjPXcpYhEPa8Q9OpXXRqT/HhrjNMbiUhneclxYT7rhHu4IazmS3yKJr3rE
a0VZeasdWOEsM9y1yPtOIZ/4nAtW8UvzgF717Pl766cRaS++ExAT6FSIoFzN+LI1rLjGawuoioQC
IvtcDQFW5mdr+nlACd8vKK1/bBx9TVLJymfHaXcgJ1agNKXvTSvvdpYWMxlZLOiG2Kx3eRLvCyvJ
OdsibFGw36Ae8k/uTGPdmgo0Cvfc2XbSEXtIPraHdlZ7o48jDiGNolWDnchBK61z7/NCBtosA6BG
5wADY4ZwM8l6rPNXrVBX+kHioIqLPPRK1kSzL6H/GlwbJ3uo767Ksx84olOSVOYGJvriNjYEE7Wq
W8nikZU7jifHAJRK3CrBWCUZEJujFmiuGz9akyUMhf7gLfeHoolfmMHvlunWW9ZbWauc1vawg3PB
EayK78KT/YsFnvkK6NQdEbuuM+AXoQRGd811+j0oFD/2eeS2moqaFESUh52TZmtqoOOAfSH5Q9bG
hyoBMz34knaV8P/2g2InNkkEqNXnlN0A12YrL38mEGfTTiWhrNlmwh7lXrSeu+8cU76hHpgfpqXE
3o408VLQVH/0/LEPC4Kcm9GzxtWYZf+Uv5ym0krXjtV226WjhKKaGvbhelaZ7lN/obCXflk6WEga
OGaLfaKmYY+C4N6cKoJ67yqMwwZR3XqGeRPEN4zzj9hcPgA0eH00fJK0Sss2jjvF1yhTxMWG9MOq
kr22LN4xBW/+bIXXontgAKWLtmtn64dX7xQ0ZXoqOwbPZkx2Rg1iXjRFzDMRThSY8hDF8tvO8jWj
znDSZPKP8TeltpSMVNHn/jHRmpwSf4j3NIhaS2wB8/7mQH5F1up33qpogvoCWpu74y+jQV42irne
RDnE02pexnLbjfrd1WdKcwbABgtKPEgrjiWTTRZnr1bdgYOcqCdfuNBsjfpu4txvx2msVmlnpZga
/MVGmzqJlnU6p7GwKqp8arKjLA9Z8ccAfK+Maxy1H0bezARUmm692OVUBI1Kz3M+dRmIWWoean1+
hTt61wvD2RhDM62nukhBahlN6OsSa78dmw6/maVMLtJAWINHBEXFdJBOT57HIKeGbSaPcWY1sD9M
SY3pkJ8p/HvFZk16fUjlt9n87Kzkh2oDc21jXzRrAuA68Qf/m23oP/U0Lshp04HzhkO3Zv2Wkcev
+AFfVecy4AiOIXQcvHdpJmc06yc76OaIuKxTEi7J+WcCDCWeBQWF3p5IkPA5l+rvhB1/6UexoPMY
dVg0/quduffS1+8skHtPe0dby6IjY2sO74QwtRUw2oZEBGJXNBQrkWQfXl7odydzP3HuqyAmN4Kz
DNddDBgkdHPmyAbur3qIXiwBtklUL1rxHz9cBuEHQPUg4Phh+HBevSG+xOBaquElm/170gKjCADb
cMrRXKrWQ2mYeUgJ3brwxgMSN9SDN927KpOzcvprY0Y7hbywip5OSDYtJtNLPDNrLAmUsXlchPke
F9233jOYyqj8mYrYPRJWmY+l+J9Q7rsVqnbDedFXmzrR/tLKgZ5lD6dubobbBJ/DxyPL1inpsoeC
leA9O/VHJM7iEFmNg4NnPE0QfWS2pQdF14x/lA15RGTq+LfMdPRfzNN9y44U/q79d5nLE38e1h2Y
mr+mLYS0ePrM4abGx5I6RlhTOLQuGFs4o1PgGhBBnj9mvFNt9GnEzY8halKVEctQ+dkpMuzZ2WVH
qx9Fh6Xyr2U7/iI1WQUybes9brEZjpNnvrfIZUQUZHtapH8FvLlE0LqBGgYz4PrUgtqyr5JNgisT
gGSFouiSqOVLacV3q1S8lZyRMHXzYjTNC7G1k9d4b4aV54Fj2P3KASvk691rQZwlEw3pPevgSozI
ji/LsJptWBNcjj4LIkSJU+HU4rVikl0TzIXD1axyl/kRwYPeVfBMXRr4RD/59gxNF/QJh0seez2I
Td/tJhlpK5sGqlvlqOZaDtWyEdJNA9tnIYdnjwtJ/WkOnAKML8WVQ6wC2IlQp/c2hvaBy3TYV+B2
P2w4bXeDdGfmj5ytswSO/sZFdPA0kjW6VVYbds2eaPsqtmBy75RSISRiEp+0nuxiCsB6GFT6ackK
YHnortKGGrUnoW9S24g4VEtj5SR2FxSG/tNbUb8rtcz/mor8OsdN+057gkm3tnflfcLEwgUYh6PC
6Nco58QgQfj1RwUHy839ao1NQtjNHolmpy70SW+e4TTzUJPFN7OnXM0lIa9SyH5PnLjew9GJNeIT
OyErqCfbzG9F58qdWTozA3PiXQwNiCwGBVkrT/QBRPMjahC6OprzViTXBqiLxgrbGNQog7H3nLNT
FC9ydiaKycXJTzQOxQjF+InZrRorKRkrYza+td2pruSy4XZ4Mwb9XOSMXXFSbUw+iGvw0yTUk3F+
yz2NhwErLY5uhBGmjSkbV4zpj6kqXtxO//+GxgKDxaKHxCbPG43fcaexDCYtH1TyeUweCkI6JdPE
c4lsrjWdxBSbB67wWzawH7MbkfS9WIqd6y3g66lU5NDLVP5GWqperSeK57PWd2VOqTy5jZbvOanc
Q1moKAAIq0IlRi9sZZ7ssWyN4+KTYZrGKGbw9KdQ2TwuKzvjmhd+tdUJEB4bHI1PsJF/WYpwAjpA
7EVwIZrWaICXA5WA4XCcx90fNc3mnUWVxkqYNq3SmXkbu5m6jbJZC7G8gREYR5JyTz1+Mr8wXfBp
o6XdxSxV2Fl5791LT38phZX8daVnbvLSNgJjGPlxCifap3P60Wna8lbY+KuWPT8YUhawkoqGoThN
m9WCRIjhXe/FSOZ7LtQZA/tvpKUXZkZGHDogApdfdagLGh8Wyyxu9mj2/A/xb8im5khCKdrg3kxb
7KThutggR9Gz14HSpYseeYAmkzEErFTo1qISbE6LExlmNIjw4IzEatb4txnm2D+kXVOb0Prl1vYm
55zzsXz46rkJoLduvlP98vXhRtNptxpdrQ3iYTLDbk7rezEDv5Ep9TiIhQH/vlirqEjuiTvsZ8Cl
s6NxqUNosfGL9Z0cQ+1fry5eBnzvlZ8sNlu1q2+w7hmBOCF02ltXEWfaVm/HRzzYvFsznSldw+RM
oKRDs7K1iyba9pbw629NYns0IvCkL6u1EQ8pgRZnPObGAFdXL+tO6gy5DWFBpMGgN8xPHDF/rbNG
cT9pQ080GVVzckYUMxIUdDm4V6doli/IkStxJPIpFKDypinswHhOFXIuqe7pau0+6NMUlCqmlaKQ
Kkj6PgGyodrPjlqClQzx4dgQe1wZs/qT1nGGGMTFbNNP0oHdzOJNw1fcpplpBbFHdYc18vadzRuA
t78naF9+VUIb+XbX4ltmvrNDTJ7uwszviWAnatxtVc07dE7q+dJM4uzY1YXjD+G1c0SQF8Net3hC
palGvJZFSquxHD+camZ8zczPDmU9yPUmX8/VMyYw5CcniihWtP8kwhYrQGSLr0bCqWjEhX23acd4
GyajOVu0Y66r3NuqlueI8qM3Spf+sEX5fZbd2Z/7v1WCOkYfEoZOMnxENYlVyWzw1ejPChd3+Ryt
7DH1ognLHjO4mONsMz9VuIY5eW09hf0nVRVQu7TxWjRUT8b3YeSVIgZmBQGktpkLr2TfcPSVIBfe
zdYqtmoyi8s4oRzEJHMPbtszkKG7bdzBra6tixXq9DAavjedgdA/vN69E1bZp0Z20+P0Ydjamno5
B58Q9tS359Nipv+cFuZ21qFhaQdZVmaM40RjAi0mZXnzq5gPTdacTCij3RJxRZDtH6DUiCUF/B1I
EU3OY0qiOBgW/nTd0rEpLmOVllX/jc2q36Z6vewNeoXvJaMXXv/8WyMkeWncXh0aWiKPQou/qKGY
qQfAVAZrmKhkTL+cQUeiEMYL/1wa+pT1vtkzgYMmrl8IHlJGNQ32rbQ8JB1IS0L8f5OivGV1e3Ua
nsE8hVnfhH4cnazcN6h9GDT5G/7Q3aSZoMOHXPPGtscerEsuW3sw/S1bubobHPmwycckLUITIVoP
pkUst4StOg+mtnZPOU0R2M+kaJ6aJNt648j4chiz8ieypLx6nvfdsOlwHY90dAAAVCdjzs+zXQiU
lbY6Ecr/PT7zRsCqb8Q+XepInIglnjVXtE70GEeZTIyjvXejuafhJ0d+iN+kRGsro3IIqSCq1j1w
+srAKwmwB1/6pjzGXVWFlRmxv2o6C/7QqzGh4zye/Tedd1/gztPDS56MBMs197KlF7SNGneXuHyh
Rh6RhDk0PSzG4uISsKP4XRc/tAwOL0QMsjPJVsrtYmWTnpV0ATLb5Wdl1vaXZk+EvHg11OfCjDNq
tkT8yWy3bCRLTLdl/3R/lapBR13Xf2MytNbMC6ysgHAISilmpq7GE+eOfmwaCWZNkX7J2i9BpUYI
X2StkqgrgyiOhn3uN/Omkp2110TOf0dKejMvsR90lVVdoqhPHl7n4aJQhbB3W4+oVObh5mVYya5Y
QL40rowTsDF4uFPP38lc1penxHrrZ1FuBkdMSVBLSetYDT8zAc2ddXLg53Qp1Y6UihOSHtI2Zcle
xJAfcTxtF+4+TV/lU5p5a13vmucbu3/gEVHvQs8Eq6WdZcPaz3wFSAr2CHG39ogSoC/0E6kVfzp1
QpLecRj+uhqFAiagbEO9RyM0UO3XtW6aG5rRyy0AZkoDquu9dLABG1i1+JZHZocpPsThgorNZddo
gV02arvkI+8SzfZoezKoIm0SQd0J6pKLD7bpXZckhbJYe0y3skVjnIyMcCigSIbFJrofGajoJg8N
PearqpTm73yoKEpW0xldIbc3JZWhwVSa815M7rBDAhlPsT2r18Ks6ajIlDwNpqsfRFJ/0+lpukFu
afWJ4Mzw5mZ9ee38XAtakNE9V3/+6hByvfe0RBKssgszDZ6XQ7dPmq69Tiwa3tGqN+xMHg17nZ0N
W4uVjehX9BrznSMSyJa9eje4xvj6/HRdtbKPuFpmGS6N5j3IjNoECFLVv5mwmN9SJxNt4uL/2CMB
KLbO5VtnnvnRJgkjP5k9ENg6mo+Fnc73sivx1SR+0hvxtJH3i6vfeOl3W5onOiaOVqBzW9ZnPzjJ
xzLN1atCG7zoc2XvdKD+DYhE8z4NxGulw9InDUy6C6xFej/UeLQoyzYZraVZfpE1KM8m6Mdq8OZP
ux/1I1sDnm56017IvxJT8G2KGXRHsI+4yw5pj/JC1930I4cSsbsHWVKrWmo6HtkY/61jEsUU82Cp
RGz7qMOeFXQXrsl8K9lIEagWSY5Llh3OYwlcBAl0AKvSqAjo9UstdIwMJVCDaenYY9wUIbmt5ozW
U11oo63fRFlETwVzIgoyesfOLZZfXbuM586LtA9yFC2NY3UzEOlcimrNIODtCftVMDK9rK/K7Zad
dOxsk+K6HodYdrdR6yaU6MZZR5nfnw0Y6q8WNOfiDwMXPeWs8r3BjQXlWL4hHZcNmK65I9td7uGC
OSnnxr3Ixpm3bO6aNkOhj4d6tuoNznC1aaOChu46rcOn/XuYZTVBakrtnVApuI+CZr249vyswgCQ
IDxISIcg/tWVxnj3Stfadcr0d6LzuGkjdM1w6TqC1bqKotdnHuPvUo35q1gWgweDnY2vvYmNapLn
2sSwG4mFV0u7YkPALF6QxtjJkvRR8sDbWxCsKGek66Lp/ItpWvG6lJ58TdORaHalqQee/fIhpMeS
7zEv1p43kB0c2cdww7T0L/XYZevYgIIAJehOlT467ySeC6ovqqI7RxSD7Ufa1h6D6OIidOxk+Rzi
xDopbkdGvWL5zEQktipfKIgpxfBMbCUHi1620Ka2ae0JxjkeJVb4PPwC4nLWdSFRhLbEoe9WJeq1
a2qL4qGgNZ9W3jqnhQyJR9uQAXrMpZJ+zriYB55RWaCrIv8UejJdPVSxM8rN+EfvCiQ84vfTA185
fzdtxPKwHbV8vbB3ljpA06ZvLmYb7SpV8HyrImZmXBmis1Y1pXwgQc0I4GwjpNCzLxsqqJcnCCUS
nfZLs7G3sKBGWC6jv+7K6qV1RUKtXauXR12fnlcoEhddmRCfgGEwZIlrf+lOQqZbk30IXy2qdZU0
TYZa4HE/l4b7haXN2eE3uX7XpRqZ8q3pr+2mz8T4M4fqN70TVtOU/oZVqtfd4vNHwAfy/xVUkl7z
OIfO0XP7rnUaF3j3PDQ1UEMEOSMjJK737ZpqyyiQlIb8eRoSr66/oO4sep0jiMqmYlkngYewBHRa
q45AA6TCEO2pDqMIrcrrdOPHQ/97XrL8VPsGBt8s6guQJOF2dCK1p2AlPbCdDk82HczuBM6KG0Vt
z0q3UyriJkzvo6yldW0JOK11cH8KL0S5T1lygW+pou/Jh0uZ9LK4ENBMrs8CrZBPD1ol6wOPuu8Y
yHXoJSjigHHt0JnFquSVGgpvnrEt/W5cD/gnJCPi5sAk8eM3uBPz4AElLX766lJLwfMRIGK2rPoU
85ldG3BJP1U58lbptaa5O7mtbVqdtD65NRlC2MEPmYRE3yPHm2+DZyzFph66nGevu0B0UP4rLqax
kLmw4sX/0WgQIBNkz8NR7+Xyx2zcmM9xb3/bCUnelUkj0qk2qSJI3DYKHH2IftN7X7/7xTx+2IVS
uB4N/IMCrGdfmlgntDAhjdBbR61OtU9bAH+9Nmy2Ks5/NC3Vt+VE8IM63ygwkWEQb2JtLTjV/yIf
oxJbOfmoXrOfBIcd8MGJL8R3qMmzDbFP+vYGWtx9ObH9I9yMEclUHKAQPQ/GNBxix1DhvIjigCvh
oTQzGNaDxtLamKEkfvIXMhnKEL58IAWcMCxMzjJcs5LbtbA0rj2DT8XIdwRYBPiJ0AlOtp+r+lZq
S8yvy/zmGWNdk9TX26NEVAtxvDTA8v9DUvXM7DMvUR2YdEzErMsk/GWlebFnq4h2BGE1QYmcNt9R
v0kbgGi1fU8bNZr/nPSXykYvGwWHQJD35eCEpRmJjaTuYxsjG+6oAwHEZWRq1lqnls0zJuFuMzjX
R0LrLO8qXHi2L7grk9JczlKfvulF1Q/h0F5Gx3de0LlZWOmfNI7dzwpEf9fWqvwlvB5ordBK3j8w
4UVoGaZ1YCnvfBgJdUarSO9sOGCf5ro07x4gR9TBtwui6apn8y6xfysnfNqrZJ1n1QfPijhMU5mQ
S4N65tcyNST4eE75te49RsDBvTvxIqfzqJ9ChLz+NaXgcR/bNHk0S9MdyS0hkDV2u/fLXl2Xxf5M
ko7lKWLOtzrllIF05kUGWekDXvRjvWu8Hr3QLJrTTPMjY9MECTTSszVyokK6wfZxOJr+PqOwj8Je
MzP+VJo3/LLr0ucjZjoDZTj8Jv+SN6gBEfCgsNqWYKgGJG1OIKbxjl1edf5Tx2VyNONRPEgypehh
ehFDffU15ZTN+NmpgtuinHie89qclgsJjvE6UBryNhdFuyv5Ga9IamSBAYXyqo3tfNI1Vdyjp7yz
MH7C6YrhhacgBXIe2IuRzxkaUeLtYtXx9TLM29SwoVjlebn3Uj+iKgCp6IIYilzIi+fYulF+EYvl
nVrQuYM5L89MdZaYH27RqEeZd/NxXIR/Tgvpnjm47JPEFbvMbkSOzVWl8a/gCUVmFICZrh6A3GkY
BAAkYkKIfFceszESUehpQNQrIk3lb8rBdJMAWWeEtHMbLMjGV6kFVTq2BtpOJCXPL1AodhmkpGY/
kQhzBhTKIGKYkG/ad8vfSDzaI8Xi+6cZgDjk+bi/no2ALIwlfUP/+Gdqlv6t5CJf1/TRnaA2kS8q
CS7psTYFk3u+8L6yNhUpBmgfJbSTNamrWzvOuhli8vGtw04Bu8zKD9B2++RBPscEzpcuOeiOu1Bg
0aRlvKHyOKKiiaH74pFlXeM0yafY3LRWUOq23OaAlRhMbWvcSr1hjOZDjiikjHFVGBoapTIE5Ryk
F8dfXpXna81cnPNCOzL9qn5DdUG02AGZSe+1ZskWcR7eU71eqReqG1qgLK3a+EtfUI1p5+7NxUw9
dZpJJIAi5a+oleYb5QDGVgPGX9vOM61nERfZsBe4W8lI6nSeTP2mHVT/SRl2BoURLUe9/d+PjpO1
P/ts71qUs8mt+Vsl8g+/IjwNEYtTQ9VRwBsRHK7o8k93dJxHpTs4kpZMtxNiMjdX0V5LVAQYMZnu
FACkvZortgWTaKTZFuVgD6tAyipxPrU5lSFLKrt1PMXtT8/agsCNevOdEmI70CQ+JXm23jUps0u9
l9pIm5e6LdpNBW8TaGlaE+OgYqoz6YvnDTTOf8yYBFdmGSwbrUz2uXV59GpKkuiNNRi/Y8v425uy
esmL3tjZymqD2ZTGnixQ9kIlAS/zPGlutiUpBabU+7Mp2u7J4pny0GEKrWjYQHzMCW0SXqc4IvdU
vR9GzeHH39IrJwHHdkrvVbOxGl/bKoy3Z150uQ2JMC70UI978N/5MU/S2wwU0sZrY1oYVubCJ1k0
GiVn67Pg7nXA+7qNjFmf2pBgVw5zXe2oL/A2PdDnpoQ9WPuyMrYDXVz0WLBKRDdzvFoWDQbTk3Yk
ume8jM+GYrSl8k9RE/Q0Su29ADnZVJ6ZHg1hDAeOGnIuMfTqNBrLB/4GvYxO3ubQGjZOBDlspE8e
TlkEBqkV7wae+O9Rd8W7NBbKkkee2K7KimOuaS29p6qV7GGuxcqYXGJbdrW0VOumYLe+A5hFWL3h
+5s4P94S63+XvI9vtjFK5q7IpW6gWvaUZRZXvtfuKiflvp3SwTuxUWTZRRS7XDm4qn1fJjr+bt6Z
n3qDI7eyVWxcCnwCMEJTfmhTKbZ46mQm+NBRGWo6YJO5b33Fg1jqfTm69pbNz6RNi0jfuTwv1ZYS
V+h8BRJD8xiGYxOPX2AhJoXxipZArPDx0Nej+ZdNfvFtbmpv5yYka12y1AfS6+0M8UzPtSuify4V
MYEz6do/vjsM+PnUVHHQ+FjajNtAYhJ96ZDXDjs4rJ4vgtsqcVa9BkKVlqaxF47iweQ76nfZZcme
InlCKgq95WQrWpc7bh5YZM4ywEB73ChjGPs9NTd5sSELKdWWsi5sxzGO8ngt+GM+OqP7rtwmXXlQ
t4dGm/qbWxvVJ/xnG0YdoIc1uoJsg1+8jnGlEB18xC7S5DQYI/Gvyqqsj3llkyeQROIVfcYLgCEN
MEfXUP4Xv2q5YzR5tq7nTxmqvQOYsQKeJc/ljRXA+bnIXPPCDQipn/XAeqve9adX2JRy51h++YP4
NL5LteCaE8TIKkzvZ3XnlJDf5V2vihuGA92ulcrKA31rneAmcbJfvlYm4EKWT3oKG+tMMZbnoT1V
6R23SHvGrxgmJ50+oJXTV+176i0MLkNd5O9KR3WjTHXExxbVth85zO3Fkf+ofpJndjZHW5eDNGit
QTsXBlnJNWkzvqc4rqsJU9widWT+zrVBu9uShqKrlvsRC3WiwqISfjDuk+27YZkWM+no2c6Pwsb2
61AJDm5ETXgQd1G6K/Im0tYNdiO27WwdUx72YcwR/BEXXBxlq+SukYn9SVMEfTdmzdrQQST3mNLH
04j5d5r0tsL9KOeDt8xk2xu72w9TFf/lSZTtEBeGsCoT+4JGlNwtvTU2Rpd5YU0P8EZfnqS3o2S/
kUmn9gr1BOxSzBGBjnTadVO34KunImBNDyFE3q/8/BjCcm+d09tzQXwSryxvKN7mqm8XhCc9OsGx
JbvOnhqC27G38to0qcPa9f7MaLKsTERwcF2bSjifRWqzzcNuRfsXP6xYz/ErZMsaUvp00wfCfwao
mRiPpfTVm/QtyCB68/YNLihLtXWi54GL3BBWrF65dMaQUXLsyEBPO3w8HSfijsWfftS1rr3DYRSk
tikeZ9tSdV/8tmIeA3O+urzSXzUeVx9dSryrkaLYNZMyHprvFytiwgT74mdzKgqcfEm6ztppGsyp
XZWAuCVvVyxMrhWhD3v0FK48NBcGiIWwJQXmQSkmKkYyFa35cJtrhwhTyLVQ/4tcY/ggcmrgyXmw
3fxpdmbKe4eNyh0yNMW9lWA9UUUXQkgjVnkBVqWu4lkI6Er7WI2ieiSWM3krN+kAo1xcE0nSNrO2
ieH326EhtEmS1A2jFiainKpqnRpgBm035AeIAYpEBsLG7E0rt8C8pR8sM4catH3fnpehX3bJzA6T
2VXd3usdsRu0WJmUWEsC8+mkcivU5zz9bSKl7DParFaJTgW1xxqvV4QHZkMIZrIAtQeG6vQ0yBMW
fzXr2LrxiVE0jRURsmmMVsO5eR54d9DP4ubflALJH5siyqPZlNkXOyA4PeaGL87KN0b2nXixRa45
rcK2sOS8zis8e9rurPTqiLk4U57S3BImh89o7loIi3FZ/rVlSr8cR9DWrt3sxGulvnmIxRfLZNmQ
LwUl5q1iBKun/uDGTh6yeK8KjV7JYCT5DibYz3fB+R1A6monpS/9tUAtO3dNK3HTSkmhz0xDAhV7
N1LJGR9PxRtC723EisRRL+xQxUwyEe4uhCMJPNdle2RtCGEjNuyso1KnF5mKsMCJLV6jHiGzItRL
yn11VSlwydzgYstM/1Tl/gW8w8+CKSc6T8hwQtF0xOis8fhqMmWarX31Wh5vldU0n67S6+1MBeih
0LXkfSAmS4cIbZqPxCbx3tuSrSqaL44kbPkaCi6N7yYpv2YnFb8wQ4iWsD2go5g9QWzCUjb7daTZ
EeU59BGKfGpfdXZ07JpnDz7ly8uvzI3SQ0sKc8uXlApv3ezJUCsLCotPUO6+uUzRuHQRnTc01vT/
iHwgr5FJYr+gHn0QofVD6Xq0UNrUXmylalF7khkqph2i5sFTlwsi0izqXWjF4KSsk+XSTsYvK7VG
Fm301rPhdzbUS81wr6/c3u0Pjj5jU1RJrm6VbXA1x5GZCgiQUm4rwr2rnjaui9G0IIc0tTikC5KG
Jw0NZzzZZFEcKIQZ1wxvPtmHRrHSl46cVGutO8QwvsnzIF9FftL2K6OTePYcbrxbSkrd/+PoPJZb
17Eo+kWsYgY4lagsWbacPWFd288Ecw7g1/dSz3pw+9mWSOCEvdfeDegCNyxSm3WNjRonbSLw6AMq
LFjl9dVedQo7okD3TFBxkZ6WIckJ68b5n3oTpHJ0Tzwys/ugy5l1icqj96nyAAr0bels4dQZW7z2
fFSpZlGT9wx85QIYIs8z/8FelghXYVMFzBRjVuhTUHzw1ZQ8e8rZ1YQV7CcjZjNNQikaLraiyI8S
QVMUE6bY5Ua+DQDGnViR12GL73tjUbWwEjBa6A2pBwTm3nMa7Bc8H/FrRI8dwjKxQ+nl/b6fMmsb
GEgGmtlqXjh25XrOtYfwq6yvLXEhW4Sd0RkjR8LB3URnHw8j5LPZ+XWtIfk3e8C13Sa1fjuh7I3Z
pFdTm29Q2Zpj2xpobEaj+XJGktQZX2twHLHLCKx3/+x+vKW0gGHnlvfrArzVZPUKXICIX8kx4aua
CtAjiOD30A+XJ09pGVbcq+sKayLLJdEelgWeN37pkU+lFLSsTvqTWHlO55hXoUcAx2WuwbBhf8pP
/P4yHHIdnUfb1we7ZVwdzzg3FnOw/iO3tHU2QwUINbdscKGTTur//Nlz95WFeirpB/fiYPBd18uU
f3BtxX9ZPHW7bqnyX5DYzlkS1rvVk7AOVTL2p7Fe9EUuNhWRKg3vmf0TuNF5buav1m8ASU2Ihj1d
m+UGJJZ1KCEikCvCeIh8omoGRLwg47MnZ2Q/l9G6Wjb9KbU4DD3dNfVtiZV67LIG2Fvdpo8cNz7b
7GTcAsjGRZZWvvUra3T3QmT2oWfIeRTTnOxNTryTRhGxNjM5IP6DNVsbdry1bTgcDAbc/pKmPF/U
Hs5u7K1pN1t58siqwd8JdKavDipMpk9drx+cGQA67LL78BIX8eBa323r62PF6GnHFYJbVTM9N8bI
e8gcaDVAqFx7mxGyRr22DIehbdNbMZr9wU+KZNvaXbVx3bhq1iIDq1K7jrsx5sp99NEGP/UMYN6n
IDX3hAXWDZ/UOB/cOUjOZglztc1nNgN9cvfVABvQWy2iCa+564d2ZmBnAixo4NrIxqcyZe5VL8Mc
3qW825JFJT1y3m1gjnHNgBPApZYF816Mhc0urXYOtoZqp4H63iSl8TNETScMsOoC2TJj5nTjy2T7
1WvtmH9Fe0dc9XezBwO0dD072tpPvldu+rwyXxjDdmE9Lc5WiNknC9HF44Ixie9fxMgqcyI6xzbD
e453kAos9+ovplfvbHecrcLPEEbpQN1uIdTfN1x6TGB65FJcThc/XizEMXYSPbq51ez9uvPewSgY
+zpidcY+vX8wAN3ubTJ4NlUj01ODdPI7a5b0lrisWkIUOPEe8al8ZXaZ/TJuc89pN7Fjk+Odj4a+
0p/s5r1iDbFDafmHbR9ReDzhBc09xkhA6YtDC/CVpT2zADbo/T/Syao9SbTDSmUqQsS+iCMrCc4y
MJUrOQEGa4zIYj/VM0DE6Kx2Tt8Y732bqJ1FjMzan5o5Wzsdcs3ZjCA2uKyzmEyApy+caT37hGUy
z9S2sYW0OlLw50tY6k78AIVsv6sex6g5JWSf0MI2v3btFmFdeBN6ylJcIjqd7T3b88+Y6Rq7Ii+O
SaE11Gn+s0PQ57vScADUOEPfHcwui+bd1A+AfPrIpWDHT8XidwR2Xbkzrh6P1fnBhFq3B/Y67jIB
LyOU3K3P7tSRZJqkZI0UU3+3yJLZV/J9hz396WNEA0fw58KUpPwexsI/z5bPMeuxlysD6a0cLMSn
vtHFC2hfxJ3QyE8OaP1HXrBH6vwBkuLkY74qRs7JNAXzkYunJY2zC+LW9gnoLOMyPHwbdkLOw31l
sC4DRqMZhpO1b3LEz6QffODDmr5YbJeEAi2VSd/TQ7tLTPef8vvRWUvXTw5SYQ9iYaW9LYRWvANt
0/6kQOGBvLaluUH4Od8C30WOKWa25RggNxqSBPtXlTRrXwq+lL6s91pK53FmFY1sC9xtmDLkDaET
v5dAltZwam204PRSWBmHjeOL1KHCKvSf6+TYyMq7FEUqedMBCy9nmZhlJh6z1GnyHv2FcwCxkoYh
xYrL+rujvFiLVbA0+X3drekGSMZBFOxNzzapOpqK63UeYoMpuPMHRKO5oty5a9tKjc4omx/mUYFb
FhghYSxIv9nSA02P1L7o1LSpD2xip+fcok7UuZaf5HjMmxQV05NIlpHrxB12QDRzM7Typb2M3piF
i8lSh0qUb9Ox9B4jFyCmNr5z5CNNXyDRPrfavZaSSJqJWn+VzLm/I3y3PZQQBfA3alYFXPn1S4R2
MBR2X2xYUxooTSgLsn6xb20usr80Lwl5an1X0AtnCvUs0QYrykN/z8MQrSMfGoC0URsAwQpakm/I
zfvtWXPHDLSJpFr5GNOxsPms1GbUzSsxme4OQ1n0hicvo9SzavvTmwaHDL9C/1bKbbdeUn+yVv8h
9qUELFROauXLuTr3WYyYEoPhc+nXzTpX0FiMpvUp9mPoDIMDOi4yG5TsFIPsodRJViAA8gUvHk1+
+o6/wnsrcg7rwjRd5l6KVfddGzfajw0hAycc183VnErzVs9GRZ2SFDuRICm0fYcXmAV9sEHx7e4R
4PeUd1mFahu+Mcr61AVPo4f41GmFPxKHjfnkRp1mXIpJA1xZj/yzRw1CcATBzERvblQ6DG8Za/SL
kS/ljQkt7mzHkiBlTCvsTUA7A8Ndjxu0qvdp0pteOESsIuao/4mY6p6BZJWPQxv1asPKCt0d+I5C
rQxucq74bNmUS708IKhHOYSYNz7Yo+5P6T3ShrBEzaBPi59FUm6tcpUAy/Tx7O+COTB42+FZEHPB
vzd4CZ7Tuev2nrbiHZcYzMXMsq6DzMwQ0QDCYen/efXgbCqm1jSythWgGVHlO3eQ2gl8sD/I0PV1
BGpw6Cr44YyKYAPLRfRmODUIvFa1BZgAvhEGGPbiCFWRW+B3yEXzXwAa77kRTnmqM5fIJd/6HFJL
/eilCJ6VbuD2kx6MzK/kIwNNj+7WhmvBujXYY6VJbygyit8xj9WW3drwpd0oOCetcNj9Nbah9xBh
kUQHsPf7Ve9IQH39cFdXOcEL3W76a+N8+sqywXlFDoIvTZES+jF4g/NDLxMQpq04v4OudumYUHC9
BCh5YCkrutlNDinn0VgqsYQmmQ5fYxcs341pIfl2tAlu2KbkGjfNxOErs8p7DzKveEoZCD6AKlru
AlKXxtSPgkPcg+ytpzY5DKK3vyDgi1NAmROvmtLUH46KvK0yxmpvRbbxyp2qG3R+eBudGLxVo+yA
EZ4c8VoW6WW5u/Ss7p6OYKTGmkqfBDwL75k1dregzEjNQ3Rw6KdOvw9Jk7AU0W53bdsm2TnEGrR0
hI21cXhLhrXodbytK8H/SqT5kvc1edV56m+ZpYOOEIb4T3tm9mVH5Z/F2I1EByCgCzynNcOTT7Ax
YCEqe+dVBjqz3Ig/wDKfxyx/7UdNCrj8Zvv6byHsHgf1eNapnl9t0yyPgjiC/4wx8I56QPcRZDNw
0IhHV9vRsxP59tqiVqdBnTethHY+9CnKNdp1sfVc86xMyNWVOZ8RQL5Ig9+VkaG9IX8W/hM+cFLY
iowexc53qrY0Utk778su63OQ+V/MYje6q/SqRb3ZaOshMQE3cRWvhOy+MN9ke1GNb+hwhlsR8RIm
OWWqMAmQ6V37hULrXDvRdzPP9lOP43Craxuo/izO7Zw42OVQVVgc/qshI9suSN0fLh+CEzrnngYO
H2zWrF1QY2dbIDG4NSKWOXYeMQNpGC5qV69Bu5yFsP4gT2ebgQStNVyOAnIo3yc+/odctswa7AKQ
SvSGU/SjHVLwJU191dp/d3rBgkyRMmliab0WNLXK+r+6CjIUoqxtmcNOggEagyJiLdwnzHTJa0VY
SMfCCNe4GDBbZTecKLZ/DEG1TDCTj6Cb0Mg8y+A3Zd2rTMyKFyCyDiD62Yc1CqfyYlorzAZUNe7V
myf3AW9ScdBBR7cjkoGzrHBWCxrRFQCo6VCxmSUi4Eb+BEKkqL+iIzskwfBmRgDP7AZXV54Jnlow
Jqe8httiJYgwlek6x6lZxGXw+j6MPB/9ngQOTi9boFgfCHcAa3rFPmcdc0Q74d34v+FAEBdereHK
54UUUU/NRS0gCSbRf2oirYj8wHOduQnUQhArj4QRoNlc3H6TFnfrT6zQ9xX0r6mJaDoZPcLZSIY4
DLL1Vrmx4D8YfX0GFGBv2CS9NTGnXGOyzyuDlLmjZjXQuALKcUGUPII4sWLsjivGqneUrQd/qAAp
ZweXvIXGdc4Tw24INwEsqh5NV+w1wXYsvaPhA0OSTbSThcn2FLkJHmr87rNJQ+0zMJOEQK2CKe1o
IPjkBKjwg5RsjAwg3ExIIBJDVfiFoaW2VZH+VzG3R/JPFISJFTashogIOoKcNj7q4UNuN6A1uKWo
YeOXTNZ3p46fUlA7nLwFsypnFBfR+cuRFX61mwheySJ3IZwDyslwNxi30VZ3d2RiIEKABS/TXF9M
C34uZAX8nP+/1nCNSOSxs28Sk1cYN1GQQOKYi7EaGDiuMqxVT7bXvML3OHMnrceEvcEE2jVMnIkM
woUULOQWe2e8p+ak+rN2DPMtGcgVy6bk/r3qz0mav2q0f0lYTNdp07c7LwAHPyfiHzGDEZN6/25x
zafjEDPcxWnyByCSo7onQgQniEH8BpmKUcPwVQz3xLW7gj1Zuh6XPu4EwxAea5vJPjkqY2UatN/w
00hnJUODwrti0Iyfle3rXlFjXPLFeExrdwoXBSA8HnbJnLxh4CjQSQXbjlaSVzxrt+kiEcvfDdbF
3dta1ZdpZnxs1kPPsjTGgmH9CYvERr9MHmwa/hUYCOZUg9hK7upacYYWKJjBNMfd/IfL8NFFN7cf
ByKoSp1clUnDnRcauLbluMdYib002ZE5mt00I18P06XxG2X4r8vuwx8ygKKWg0Gheo3E0J0IldWr
uXS7kGISErs/7ZCD79RQn5sJdXrGbfDk3O/bRf5ZtQ8GxMra9WTYMgRDSfPo0p5DmPjqPGzrTT1b
O9sHZGkZVsnWqPgM7Eg9zj5z/TmLX4x+BnIQJbsmN/ZGgEp5SRkp5a6+5LWEPNHC946Tx7li8i6c
Cxfi1XFpKOj3UVZBinD+2loHWzd3SpoLlO/5EpwqywpJQiJrp5MPCrPnekRktklE9IxQ7aW+v+IF
pyceLo9E4mK4kpV737pIc0cYwETCGc0JQm296QNsfc183xdV2sWAhE14Smt+fVudi1Y9mKNCaywG
+t+Ah6lBbCRLIn+X6sl08x8k2Q+5MuWG9XK/jgQEjdLmzUA5aHF7RO/j4H1mcKBKlx1GVgLzKB1z
DxtG86uQjKMrwyPwTZ2GQEVb8i1I34qZOi0JCMKUClXDIhzm4mTfEwpSDsjtOOXusXOXc2Xkp8F0
LrbyZiR81tcoomyD1L4NMwvrlJmQQKu76eH+Pqd2cQAGYNLawdzHgfhkRfNWmvozUqBGG35+aBuo
wxgvnZFIL8x81EvZFij2yJNtcZzx4/2rw3gciRGXqZpaKAHCrrYKNgmvdzavo5xh21TK16EWJt9I
cpf14wFuxvgU68DbNaRdEUP+6Xve7xJkgnyfXG07pf+RVWseSyuTR+ZrzCRchtGlAWU+ta8BoJD/
TOw5O5xoAJJ9iGZNnHUPjHc//Dj6hZZaboTVvoAr+AYy/Z9XmgeevGdTls+WmU7gMgbzDslBEG8q
OvhSemujBZ1uGazaZWNCfMKYK7dioVNmsXsYWLjcqWTHfJrPg5DnJIOD1Cbim/M23WHtJA0VDQa6
62lYsaC4dbnPPpM8o+0oNQP9gEgbRje8McxcOoeZ9irnWfBU0GI5bq5QTDAGW9VTnvNtkiqwYrIB
IrKKX0XVotZogdsHsY+MhMyjHbV8sbckMehUCh9d4ZyVo1FYVwgOMxFvPAA/ORKGkJX4kcoH/Tih
kWuIdPgd6R/DRlVvlpr+fx4/OsZ05lj8tBjXYhFlkY1jP2CsNPWMu1TEnExYdP2mWHtjO4QD6LfQ
KMRBd9YtRXGR46p2ZryMbtojDVZsEBjP7heT2YYikcYqbGr25gYkO1jnpAvLPM+3Q5XTnwGyCp0g
eGDlqLexSglEIYl7jUv5o2179MMey+qktQ/Iq7oH1CcMXwfq/gFt9M1oRg5bwy2A0+qQocILXq4L
IGR/Vdfev2hiD1ypr/vWGpcoc2yFDlO7Mt+1NOYrt5afbT5SoXSDq07M3NloxljAfE0gJFwjY8vM
EsClRA1CwZC7azSy8w37or3GrgxwLF6YE44Nh8g8PBOJWB+LvocJqXADyLp7dnXyReASvLSEMJss
FRu7h6FIH3+1bXk3wNjXaTYuduaTsRAE2UM+zDTjSRN8oYC+YxTUzSpQ+hGY8u6auA0hkqV7ObEm
8TKn/DDxIpOJ4ibbhICcVdwNzkpJ9V/rBjfmUoy9i9d7gCYwnASbsWCBhLjjw66tIkwBE6C7wDWN
JGxctV6ijy5vJ6gL682Z+cvH3EawmeQvSZNfMNiDU9UYibN5PCCkOVTG8tMIt14Pko6tT/vPoFHT
oyVLd10S+Lh2GtwKteP+mmRbrhLig9ctiSGE8nUAn5blWcnuYjGMRSuJ01cyqWZmepbCG1ZzkpdQ
daOfZcDkJUeqsTKvljVm5wcnL+zT5GJCyyL1MpQoqAhAOXW4v8NUWn+ELIGKmot/gSw1XEKvPJu5
vuqZ9wzIC27wIP5Ke3B9aSyZ6tYeeXsmJplqQAWwWKW6FnPQHh0ujoNjV2/I3Zw9E8NNq9JdzuYg
jMvJ2hhV2hwpwYc3WTmXAYz4xm8Ilk4iv3+CTVjvrCiId/DQ4q1SecFfn0LlqUUQWpFxNMA20S4z
sofSejEdXlnz3qdXovtFRsRhYplvhP5SScRl96id7jzk4gvBdbTOiuW9CmqWb8WrMmzURuWjauNi
13MTrqnoZ8jU+QsAChS51Uee3fGwFUBZjADllmi39EREYMGfjfkDx9iVDLmX2aY9mzLvJnCsbExM
/iurvUcKiuI/ucBAwOr+CnhxCIvOuhpWxbGks9/FqV+bpY0OAk4+J0d2Qk5IzAHK/TBGenEEkHbi
eO0uXe2136DynL2la1HChNBomU01bUaMZ/sOdRVrJPtaWNWOED/CWP2y+hBJa24IVB+QNRnRug/S
EwwO0A546bZ5bP6r2INgYDQebYzDRMyCanfRw8BSx34lWcNlSGcKLzh2lgGrSv/jreHtw2jpCVrO
fKy2jDgIra38p9ae3p2ofPOH9MiP22Pp+IS9T4KaV0FRGc5VtjzFlfc5A5dcGMp7gHwNs7jZg3nz
Fvd9sG17Myk17ofSDulE1fp+PSWwBhHOokXJ3iBbXShwoNancAEglXl4QqgkJQUg9vV8jl2Q/X6C
KSvlYVXjRnjx1Q7ogEa9RXJ1Z2R7EummD81cKWiDVTeHczb+q1yTa92b5abrQKDKBn2mnzOBk9Vu
QPS/hq5abLvIerYc/wMbO3OsCYv+iGSXJMtqjRHwfa7lg7Stn8Co/DUqipsh9c2mdsoG79WfUHGj
xyYczxehAqDPd1O/lYn6kqK79RbZNHKmwUdt003zlhvI2zbZPK3Qn6GaB/uO+DNYpZYVr2fVfCDE
h7BUZD/2HXSTLjHIx77bjAu3/t0/NskuWEPMIs5PuriXtDscndo7RJ33Oo44MzLHy9fMsD8MWp5H
X7i/jQCHYWMD8gzmsI6ez8TY9LwA7b+4Sm8Sr8ZmZoaBtDRG0h+dAT+pBxeOxd0f/IWAFY14Pv1X
GnnIoZPcebyI43O1X+b5m/i0o4wlXU5a44j2MAwkuTjMWfdDaMiHrGaSI2cVXegJbGY6w5tfOv+C
Og+55DeZdQdjW2zyE5TRtvCeArt39jFbG3pLlNZTkapQ+82nRgi3cRp9TFy2u8GIrUa7tYdw2nko
h/a0ML0P3cG7QRb4LewcSpHwHfCIrFHWWDXydd/b59x03FORtmyaKV17d3xzuu4mTNWG/BbFqckA
d6Q68ni7hlM8ey8tbSFSwu+mui/qZcU73fEcWg0bQWDceCIGahGLpO928b46FMPYCLATssZ6a8jj
XfNGY+vJ+p85cJ+1358aHO887cObwAA4ud1r4sTfiYUJKxvmB9MPLhQe6Pex9k95CRa6KqkBUUTT
nYFUXj7iAKSRFjz4pcfl43afzIZpeGLcywQQrDrOwZ3vovDrK55dcbc5dsFnU7H9sNTIBrDHqN64
1XsxAUxOF9Zd0WDQdWZvrk8YCSndn45pvo0knRE73p7wot0FC0gGHeRDA8d0uCSI0QYrafZ50AUb
lp1X9GgvXrMc8dGfe4fAx9TC7iCqmnuv6d7yVHOJZfUDfdJzGgdszbLCemKaUoRQXk7o9OARlc1n
VjmA9tNbg5Iy12LYoIr39/1cXxVZtagyHbT2Y3lKYn0JEu8ZgyT7cfzioFX8R9vmOEtH3i7R9ffE
Q2tiXkhrRk7shyIud0NH8pzn6atpGle7r++ToX5Xu5hN3A7EQ2Zyq3c90Emv/8Kl+UjEErE8ifmT
Bs5u5iki/qUHY5w+EZ7zTrjSY4f6bVVHhIoLN7lq236YzWTbdSrbI7K/WBmXskokL9TEdaWs6mWy
qlCR84crbb2QyMTgVCEQgMMy2GCdhBHtYihOaEw8DgAwbVCuTxS8Dw6R6ax9cVHMdb3ppSZDlLdp
I6WXEpLFSZDWnwIWU2vqRxr7hz7pb6aV5GegHf+GvmYHWCLaL0cDKAB/qta5QRfGNI3UpBU5bUe7
VcSFeayQpM4wQHtEteYGGlCo8jelWNj36Gd6R6wEW5Z1S64EXjHGEhlbG1K4uIxgqI1Mv0Jidn5z
p033BC7zKGkIoYWwP4tseQl8MuhigwK/lfMjm/hiHVctEq0oY8tjts9NIoEYURQlkgw3e4G/Unft
W+unT4bPoETlKrt0Hduw3HVfofvhj1bek9cl//qWbqmhO6fGHIxDG1vq0sYUzB4moG0/95gFu8e4
W2gS8knz/0v+yXj67hLrYgTOeSSbC6ejui7T5KHjdFCO6/mAoOozhWwfph1btj4eYGX1PqOUeT6b
i0asqauvOUHgirsF1ylbji3phy3KvDrbAPIINjEZsaGeMjckg+SpS+XZq7szoO53mBfcdn1ZchLx
9Rp64qZg0nwGLAYSV2my6zrE9AbIorCwJ3g1kn2ThrvUO1BXWAlBgAULVC3sRCbX+fZsN8AjOpoH
M2Ff50uo00hQn4sehh7EyRGlU2mtl9ocd5AZvu5LDceutzQD7hVHi2RkO74C6G9WhUk2XnL3biTo
IVieMB+rSvVTiuS50up3Wcbh0Rrir37g7cPgcsoqLm9yZgC4zgg1R6wPMkgIIWEDtbKt0V+rxpP7
gQDmQKZUVBlinClYsQTtdkXj3KYAEI4/jjfgJZRWCSgNkC7rLDa9/VQxrDBTgELN9OLcbUNJF7x6
TveKjvDvLkXfB+7Y4qYEVN7XQK9g5h77RLOjqs3/Ege6FuuCaeNHxVsnprtv6NNBwx0i/3z3c/vb
JJJvZXQIa6aK+WfJ1t1riS8bTf4Jf5TXQojscuTxHH8rUPrP7kjPUYrcO3dm++sysDhRo6P2nxmm
Kymfi0X/E5W6zEVK1pUZDd82P5YwVtpbttvk3yzmR0Xuy4svM8ylONAkx+oa88dd/++1f9CAzoiE
+xU5pV88Areyve/vath3aSVuGcFQtclGI3X0KfWX4Y1m7iHp2Gfr5UpxR3bpQuBJhziH3JEDkIj3
unTFNRnG6NSzX3lO/bo4YTuHQaWJYCORkQi02GeDkAvgGHjonIeBjcqfyvrpG0xpu8lw7CO388h+
wOu7XjAUMP8OCDicquVqJrP88+iU8KBmNdI4tKATv4fbE/Y6o3NfYZYTH6OurcvSY03gGivYNzFe
2jjkbISkPD34jJYuHaLPJ2lz0KbgH1aWTc0Bu4UUPwbzGIe/aje4h8a0DJ4LX+6WyLLXMxCXjWd1
hE4l2BZkEr/2gqqgstLlzFI7CmOHdW3F3eLRJxH94NEjS3tFxhzhOkhkwd3YAJRjNtGwvJ0HAFmf
jXL/66BlSGiCYGOGeoso9gvtoL+eZk41a7YecGyGTc4YkxyQi6uIJ3GkiaA6ZvDQVy0TeyE/GQFl
JygB6IqM1r07rBPzbJrFBqYQ6kVP7MYAyjlzipeuJkJNLTYJUe2+ruoXhCzDKvMC98yWhgQo8mby
TVf1y24ArvJfHY/wO8g4QEyS3Sw/fTfHPnmCx//l2+P7NBffndWVGHJrf29ZWc1mrMavkI1b09f/
yso7LU1Hte+/6UQSEVbXnH2euWF60+7y3PzBbX7tGQqtbYm4AWP3L77dPT7D+QF4GB+Q8rZZx6dk
2RQgFUmbblO/6llYmyHyX1uX8QLVbHcYXQb/SUVDHxA5dpfN7z2ZfTW+/WgvzKL59H7mzpyv/MMz
Qz7WPfgxV1o6T6Sz5Ucw380LIWeBszXsnJyMpqrnsLlvpG0YMWz4PSCBllODVBmJUtRLeedrDFvP
EEAmoXKWGYJ1UehbZ1q/mKnw40EF5irLPzHB+88Ob8PaRofQ4B9a1XMf73rTPzL87wZ7zvcsmnCf
UnPgEsVgPAVrghVBNjVIhbqvwBd5w9FgcAbjcAqLYEYu6nj2SIJFUW2npfmDDkXyh3gJSufJhBES
ohwPp5aAvJaUtrJpGZbFUcGVrVqolFjlOCy7VZ/M5D4XDxVo8a62szUwCyNol3XW2vEfeCv31Q5a
hlmKbJ/HmkxLL8zzFjJa4/njaqppvIqyf3YARsPr2fpCn1wyA9YkWv36s/NW1nfpD8wCFvo82JBs
k9U0z4ydXNPx5EYqFyh2ytBbEylKvS6UU5wpkaG8MriLmVCncsPmOAgZViznBiL/ofdMlzGlFGAH
bCCqHkjU3kTG3JHfTr5r9MzG7Rzo4mGhx16G8oqY7MaBeIgRzjP9K+TOydAS4K40PYJWa1viAq/j
nUli6JlwviZEkDGHiuZlYxXxZxAHjAoTIjvG5cFDSIrRJUJdO0seTcGyzmgy9FqoBsvUIM0la79Y
L18KgagkQZG9jyOe+h4T19YrrEPRcHqq4I+YWOCZLYHd9b4zIf1WAoFdFgu59ZPGO5Quuo7U4fKY
4yhc0BnTl5JfWw1zjTTHPi8ZR56qAZD5dcuh1kOUxBzRrLN6Mc5Raz8XebcdavnrApwUVfc1BBNW
QFTG60FPv9qjkihr4GCkZhXkm5pDfxyq8SBIJ1oHma3fmlz8Ra3GwmirdwyAZ0dgEDA4tIksjBEb
4ipCfv63DPmPM7Arz5nk3o15WIowWa4QYAT7ureaT98EcIvWBFnTprRatu8sMsk+MAaXXBQGvUgs
3LacPgtyqAXqyrtijVYT1kHvBkj7E1Rq/9zKv9v2eiubN5ChenK9Aiu/EfjowXMR3nJpVDOmoZVW
w7uWd0uRJoMpYdeZpOVtSItpXy81nKdh9tOPwsPWeuyamCu6T1NVvXZajBtOEkMRduYjuughXKVb
w5yHY5Qm3WWiaYYFP7wuaj7Dwnhlj71FdU/nmlnv0uHP50L8DGbO4MWn6xnscoc44x/C1EfsFXtG
5hcyd+dPdpvUBJFfU4LKlxz7PQ0A6kMXYmpQ6lOv3GjbVymPa1L+yzAFgVExAUKARzsndDUfKRll
e3zIao11aYRmB9ydD04ewYrUR5fzHfQmKaWI+mKNS01V08/IycgNtbDJkDlDwYqhPNqKppZBSCSo
elmk255yj/TtdZWR2om42lg2OViO18mQ+RNQRpYjhC3PF4m087m04UPth2IsXshSAmdNUtInkcLu
1ZZN9obgjNG/iJd83jroMf7jyjXnrZosIZlj5NljpFjdcbtGRFyAI2JgOc1YVnrgPKabEEEvR9JP
05SRiuk4ut2TqtQWb5LuJVo7jtFuS4b1c0isMINE4WCH75uWXq/xvNpCONgQLsfZOW4BPhqwtTof
IkE/hqqm609lWb3L2Df2OWS+HzOtmpPbFjB72PtX55qEvU1T40m6Z9dlz8MS2PEaI+X0WyDMl4gW
ZH9E84k6nIdz18KJ2UjsS0cP1dtnUsVEw0eyaKfQtZcekBZvbfZMWTyLTTQtNBnuXXDZEIv2VOd1
As+wNFPSngPeZ8JwetTanUdRwWh6+mBOnl+LDp2HiB3x4Br28J0jBXuMZqbkcVcg8HHumYP4Xcov
aKRZiNKaL03CWjXwVr4CoYh3bOQ5R6KEkWHVZbsAGtYOYrX/YppKbVixVc+LUMluQaVzSEn+PcLP
mPaeatzP2CWri33pwiSP/UOLgmHos2CNwz6BKQ2q7dNmYPmMu4Fjs8GUtcZ3MTzN9jiGsIMYKLhB
1diE1PpcunHv5JShYOCdY6M7b4ZW3HkbmXhiCJeCiFGAWXX8bSHAPfKttc42BXx0mxPcQTNrE3dd
j65ixw5MhQrQKfQlGpXiyf8fZ2eyHDmSZdlfScl1QhoKhUKBkq5e2GzGeab7BkKfMM8zvr4Pojbh
5hRSoiIiN+GRBA0GqOp7795zOSh819KevU1v6uxIjmV5ixTX33nY8jkPjd11Gyjna1p3BGYWtnXo
K3BrrVFAlWwNl+i23o4W+xV5cJaKNH0TOEv0T4PjCCnwgHB6vpXZDKyjjQf3pjat/kDOZngFcrF9
S9tuesNj2T3xlUS36P/oKxWRjWgscVpccJEKCNAkd8y5IpIVVhudYZfQU4hE8YYoguiWqJH0AOwB
cAPOAnO8IhoxCbc1Rq07N0v6r5AyFZrDEM/ahs4Np3Q6Mn3CWDceH9WUiORO1gwQrypJMicmUlpj
yvgeV0DsjMq5TWgH0DriXSxddaFyznS2j7yhzYY9c3P3aBX2TwRVMOeZVRYC+38llmTBgdXUGq8D
IA+MmjhYww24B7WBpsg9TnXyI2mLfSYC4K1SrSMjuK5djkaBH2Zro7IfI6g1yKblm/LcL4WCke9p
cRIwQtYGNB2YYck3A5PbqmnBWNM1Y4ikq5kYCzQQxCXZG/igxonFi/6f5171gzcdQwJmqLdYTmIn
4+czUcjXxHfdycKfqKllPADGrh3awNFYIoUSl1bQNKTCAdGMDKM/uZMGRdbxFEBHI031JpXlN04I
HI4gYVFXmXDm/V0cDAGmt97ZeqZxWwhtP4dp8BRAFAgrxm1VpR4LhjkbpYwn4Dt35uAYa2FxTgOI
hqqg1uvRl84xdDyCP0s4dErmeODaEvU5okwGCND8tAwem8GsNuybw0G6IbTJJfK0B5Cix2lascOR
JJMG96VX0oybmBqw8klwppyYm0jBYoNwzKyrIS1VDxeNaY2HzgxCaGGmtU0wNCGL4UCTsc8WBvtd
b4V3jkPgZQqFKdTur8W+jtuGMN8msWknMQCwrEZeOG6FNsvCIQmxZ/LWtI6rfZebz8qFi4Jd5LJr
IA8hcrn/C1Ticq6JIucLdHWaLsRjIkbKSMzg+F+aNNzizoZ/T8pTtbBMMKg8MMv8jnNFMUeFgF+Z
BLTUMRFXsHGR06iUtEm/O4WheuKk/ytlwnEKeG3XgC/e2py6YWyTHx02dw7d7p0muIh3l9ObSgd7
1S3Ie9134Y5JEvQov36aiG5f20Xzq1fGzoNDu7Jypqweh7atGhCBBYn42gE0pChIigMg3GEb1Iv3
1kBM4yvvV9IGV1Su5C+31Z2VO/1aaZfpX+QSHThjTUT59uo6rFwl4czbMst/uKFJpVGOOT+ghpqv
3fnQQdJq6AzaEp2yzO1f3ZiAbwEVPLvtvRcFr54ObiGWdWybJBQGFu4sQazXWk/WtJFlf1GmwS+r
EOGmqqrjcqZ3sF/iM+VBLg31lHj1Uxt7FzrOXntzvKhVvRuD6VuMRAHdHwXGnKMMzo2Y4iub11WD
TNEldAZfWACWVZkMDClyYhvPXRq3kCZYAhwV3Tk9N4q2KTSQkDAHTXov7Pjhu9lFN4VZ3+WVS0hZ
lF8mY7SPe6Pcxf3wNW2W9FUVLmHtzXOTGN8bEf+ky0uKk4F1SemRJKvJ9cG/BxcSbGzjxepkMyqn
hp5v6J6ifmA7GQOwBLUjrlVMj6Wf+ue0GXYNGRczCmkiVpqdMCCymeAa1kUrIG0n3gE4LsPCMv2S
Nv6rH+XflrM5p6MnQ4WvklCAjROWT2ZpfsPM+DpW1qWVsayGBvREIbK30Zses5F8Ssd7Zp4RbLoQ
dgP5Xh7yhnpX9/JUoykka/5CEKZkzO0uLyEdAeG8sqiQd4R+VgwPgy/cr0NIOPiqtOto6woNKUx1
F6k9YMypiqON9wsKWLwaO3GIGVmWmfimRxQy9eKNJ3ubwxz0q5Ws+stsmZo4mboYEcttIO+olUW5
iNR7VxfjFQJCmgDgxjeKYfHa7YGslk0IPHaid0n4JycOVKSt2ndpXm4V7w0rD3I2UnqMo6K1b2St
sYJsgyuJjsId8+o3Ag7jTcjsDOsF0IParLaJbG5Nm1SEvE4ZktRP0uieXExa2Cls9ocKZZGdUF8R
F8TR1LXsLSFlp7Kve9o8Q70FY8r6kFn2hY/AE3defRN3kQ3XjfpRSRQJna7qHQCyX7TECSLorAum
OGrFC/aQhVF/haVp31b9Nc29p3hEB2ol7YObGNCdDN7rAEcabKtfU7I0U8xGMzvlCAqzNO9B/bia
QI8Ie4Wket17Qf2TI0+8Sqr42V3EDj03wCvKY824cyeL6rC4K45U6tHJ6mKC+5AWyLS5otHPIFZG
DxG4EpyQGU2Cibm0b6wrNbyEAYsbbsQvZm0ZP2Xsnojc6R+irOovAgcHm1dkPxJ81PxHqabpX95R
Jzy7WAG3tuUkm5x0zxVUj2iDOhxxinHhli4zwAjcgePtWpOQoYI9FLrLIk5kYF8m2YNZIsx1I3Fd
R02x8rrxOzNuaup5RHfXkoMAXqEomak1GpvXHPyynep6yZbcVwaSG9ec0T7wUouqewAOz/AX6ICU
8K3oX1yoynwoXM4oXc+owB9BuldGu5vy7CGLxNfRd48yo4sydekzcXDzs/DdZi3U9BLmFsF88YTY
keStoKt/+fRMfNtqiK8B+jXMLL29SYIvYAG0B1N5bSpvPdJJYX8RHEtmSaMfPPDOKuKrxAm/034/
TGWert10ek3CAJoKtUHE3ppJpgsCETpsAAfapjrhUkC0nHMXUpntQM9BPXUHY9eJquWHZBeKOfqX
JC12QeHhrRjUBeBCGJ20IOPYSU5g6re1RLsshrjG5lvrrQ7NX/xPrDUZ7lQu3JWojxFnMED16/SJ
aPtbA1HXsNCoJP9Suago67m+M+LpQUTNDV4jgpDjKcDmFl54kXNJJO6XPjORFrcTD030PdDioYwV
VIrUukX2vodemy/94WBDo/3C1jG6Rf1jJFkQ1iPiM2EK9vCKOAWCaA6lQiEt5kbh5x8dkonZ/ZCA
YvADPWRM1iXSlHKLA/rJogAH1BhjCxjhJbN8bPrC3NgRewXYMlbtQi/tMesX+awcR2IfdXXpr2om
jovPO3lJRLdVkbnIk4rLHkNDhEhy8c0cshbOQgAcBXJ4j4SAWBRgBzwq6dp0yifX9GBhxX2+IbiP
JNbB+zbwsEUZujQUmwoFWqZ7tcY6d53ZJDfoLI93DdN4CpZ6lw7+TSk155UYT04diUuMdA9w7vhN
6snccDp+HqzhJ7DUcdWEREejPT8R2XEy8jo8BkH/oAxnH9oeyrayuKb+XIIYUsAqGkvwUJEiwL7P
brunTY/RwGyv+7BlChurX7P2TiixWNiBlx2dAiQJUdL3GTZYwhpHAiVjY9j6Kf2kzKJe9U3oWgEj
wg4KY5MkO4NBEeVzAx/KfMt7jrQqC29weH9pjOJ6dLyXRjUkxGD/zCtrL5zyCoVAtvXYaKdK0RIu
21ONHmQ9FPa3oR3fdFTsYQFgzjSNS8ytvzDA3fdT+IxQ9ga42xe7rN9QpPMKpE7NJC0jscCyDgyp
tox4efdN/PXuPL+FFccqWp9vZrNgUCJEA2wSX4Nm2INDJxLJT64zTBWIQvUbMQyPIKc4owCyt1Ii
XRxulDZTc11OoqMfCBd8akJ4XnN6FI1Cl6Z+Zql9TcKGQYM63sih+1HGTNejZf11o0fKwmta5N/C
dkL6HgtrE6feMlVybmtmBnBW4ht45/Rf097fKAupZu8Vj104wsIjdgZt3HSCBY8Rd6zVWtXWCb00
Y0tP9Xhel4NqE14VOouBcXAvMJPvZVkAGtcgDHtrUwiswkkXXeSBd9+UGmAkvZcxdF8nq1JLG+s4
+fViyNPryI6vfMO7s+ZpXowiD8qrH0MjOiGuzHdlGSV0lkVsrWqAEjR9s/ki6xLsHhktuSLOvyF+
AxsYkjOjmhydJ6LzOBQ3PvKOVUTwAIaI5gl1bsbUh9NiHyVXNsj8tGS9yKl3mK3Xd2RYYsIvcbVa
IZWKip4CgFaQX0Ye94XSGWqKqkBiUwe6WavmceRmbOq4ov/SFtNlmufPcVbfRkC1N4MrYI2bKOxj
91B5ED4zH7vlnFQ/MUP9YBdGf5ObX8OiprhjJAZU2H6ZiALY1LbvYyLn27Rjnn41If/QYS0PzI8w
BpkCdYtNbegauXdo+H+s0Knhh9XZsGESPa5cRz2YzEyee99iGonvkoZpwQ8qvnec3hBem7QTrULv
2zrNN/aYoQwI7iQF39osxpMcWjKgXe4w9wxhTZkikhIoEofiCRehvc2lfo76/sc4QEclRO1bVwJ1
bQZva8+E2qSWhRQRrm+nSDPJjRupvDuF3XSbmDYN9zT7OcWORTurbueXAP3qhVVQFDEFaduSsd2i
y6AX1Vw0s9ZflTbzXZwLCfQG6T4jxYARBxAkrCFe5mvK3MjFmyzrbBDrKK70VUxcykU2Qr2guWbi
EgEvaZF56VD1rqeix/BQGPyAVReUifXqeiSoMJVqEzpnk0Wfz0kdsem72HfhXeQkhsP1LH6wBbdX
SW9wuKZdRZjPGCgp6XWY6U9aPlT5iIYXG5k7LLGLrnXICFSj7VY2hmZ4NUAUMWNQp7uwldLbBXPp
4R1Btw8Ps4rpWgXKC05zy9l6axEKfkm46eBDJ2uJukXM5oe7HKsF4DbkjF9BBORvTmEh+CvLgXgj
gGLk2UG3eypNJAQS7ggow4XrsS7LwHvT2vcuWh7vYJ0BAbtS9DeaNYlcFNOhX6APdyGzfJ0TIoBX
Bh2Epxaj9D1XB7VAsuiNK7zkZ8B5EkWe11y4mMgJEUjVYh4Hoo6kKR+MhFa9yxGWUBcnviSku/5V
6gFTck3Vn50qW9lPYAOC60wSeoxpNkRKLmi8IcPVAUNx+mSvXWnxYvB8elCQzZBZOYvUfBG3mixI
TOn0jWZOra90mjFzRRarvDvqLHoSrTRghCWS7N60jyHdjBJwOeENdCzHuKQOhgYgv/YBmABS0um0
Lnry+zpTi7GMtWiHF5c8XATtjORi/EOiTa3nrusCbzXzpl0QBi52k1FV32qXtYjxNeW0NTTO6yw8
77uHMfoWJU6HuUX0avyi7IzEzDp26SU3+SQP2hCRPrSOw9Qk82SJCcEwY7Iq8pg6v0yr9quX0fFu
6HuuS44G28x09Y1fh0a4j8gTeXCy0b1N3VANq5mMA8pqOJSzm1NsNEyhwYoyCriv3B4SFrpWtTSZ
EFWs4KQRV2Ejxr3jO1HUNDy1JyRBzPdzXVJ+4kMM20cnUJmHRCJpnXXfBVW8JdyVEr0NyFAtRlpO
IbrILcio+GC4Vp5us3FKwn0nUjZUOr/62Y269KerRyRVTaZj/syUKSKQHL7fyojo1V/QaRCvpDZY
4xv5DZzo6fjJag9MhvBtOoQ63gPgD02WdcLCVqJsTbn2ocA0rIC6lWsrV3lLTKTQ0aojwPvNjbXx
rTWQlG7pyWCFLsaGNdQIKyT4VaK6y6xAa6lAdO79rKQvpu0p8E9jHbIy9L7f7P1yTl4MDi6XyQCv
jaIYryViiRKtTkBEg91Q4KNET+EKpRNxqqTNZoQgWLmxXgYpu6wfptMMdSTYuH0LqOqvsNNWogPF
Sa63Vd0Y29CSzSGSvWttqZ1mYsFssiF9qIrgEKsXhsMNDhK6clSYwfxoeXiiYARl3pp46RFNjHBQ
09JtQZs9gh3h3SncilGhphOF+MTNN0GjO3EcZ7BuqCAI1ERfiFsZ/C5qFTC+nVUSniCDciPqTlxP
cyt+cZCAv9BkrmGfZjK9cAvDE0GL76J5zgg1vYWjDPUcz3Dab/u+hcpLJDgBgE7WvWjMBrsSVtPp
r8wul976U0yQi38lzakfCIC3kksdIV/dNI7LQjlLfvPCmMqaYe1M6C/SheZukCogAiQWKCMUetxt
lEFounYhz2Ur7HEZaMGuvSK/HbkQaoGvZgmGemSKvEjHG3+XZgxFMSnzJay7Ti1rQ5wwynRKGgki
HuZun4XkRw9oITJK1YnD8AC0w74y6q6bUb96qXf7H748Qj+tIDw5HEiXbEmv+ZFN9WCsUaOOL3aL
cuw/xM2HMUO84FR3+DSGHBW85RNHkeUTUPjQeTP67pJOiIn1xYBeE/NYGk1k78O0PcYGfco61tYT
MYZLtKMdXaAtVJeWFVsMMsvasNGHpM0rVjG9C8Ev7KKqR5MOdO25rgqkUT5UgwPBptG3yA6p+HrP
iA92WaAjzYyCItejTXJbjxZfe0Tg3fV/RE/r0epFccQr0wZoG2Bvknsxpw9tH7fdqm4qoDoW72RF
5xirjM5MKdZO73T987//9X/+3//9Pv5X8LO4LVJg9/m/8i67LaK8bf773/rf/yr/598ef/z3v+HP
OZK9nn88IaRLL4c///52H+UB/7H4T931DV4Jwz0Ct2W2AAZq0+V9CN5EioccGtVm7HngP76oeu+i
FhU++XyQDy3r94vSmPFDFY7eMZyiIETWO1LuSb/A7YmUvVP7jy9n/3k5z7EFAkITsaQWy5//7TOm
lc1kJI2c44xVG2Zp6TdfPEIsP/lUzjuX8Tw+jSNNtmJP/n6ZSoy9MSP8JUVbgSSxxX3HEvPiwv/Z
xrURX3z8qYT5x/Vsk6/NsU3Xlial7+/XG5xRdwahsET7tcRLKPKBxnYYj33epACrhH/RLUmAQKuK
vaUWWXC9HFc//i3cd34Jzve2sFCYO0qePT/KT0mrac3g5GM2D9GIpslrm8zym866OqODk1bpphUF
20s6Civf/PPLS0s5tuQ2Op46u+eFl4BeJnfi5ORDdM9m3VqUOSMFp2LEUbNVLojP/uQAyDh+fOk/
nyrbVGhc/rqy5kv4/fZTGM1hZmTcfksXM44vOZOFC8DR2358IbF8kb+/o1wJraOgo8C43D77omMr
q7GxW8ZxpK5Bcq4TLBYZ1pAXD8zeNRuSZhrUuBU++i5gWNnZk5i2yFMd+iOTk3/yC733nSvN0uF5
AtjC+ZpB3BExRUkUnPrCuKvgWG5KnOkHfIzfZl9aG12X1n3ek3ny8Y34c9ngPtBysj0uSkTB2bMm
qSV9E7nbsfLM8gaD93zpRElwz8gpfvjnl3JMqDRCg2OR5+8yvQW+TYPnKpQJm5bw29vasxDKVp74
5D1+7246lq20VDYfzfF+f46qyWvjqFXBqTFkadO9EnDxkR6XxMEtcwxoLalmAonRHnEcHqOPP+k7
j7EUjinxsaDfU+dv0GBKRB1VF5xQVi2NfnBp8Z6gTUOuP77Qu5/TWR5fywRYen6hPvH7SqEhY3Sg
GxwReYQkmgaLNAsMbXb5vTKnbN2U0j18fOE/12UuabMwm9q1tSeXX+xvy39XTN1UDIZ/9NHwngCC
ti98qfqiFfRWCt7Y14+vJ/56Ac5eWGHTetWeJZRpirMrDlnt8aetf8yjeLJ22qZq3Ew+3gOmX22C
tpJUjueIcp0gXgvr9RqjGcdQwPZLSAudBlh0hGT1qwZXImYRiX9oA1GWTBRFZN6PolM3CaOdq0RZ
bblmdUX5NyK8X8VSwcvpaauEq7Ee3FvIJJjqqjh6NoZKhJyoa+TQYILIRK0iQd2XRXUCXJn7ghzC
rMSmcDLnRvnUKRv6b97rst09mRSa7nJy4igXVE4PLIIs2PEycFKTJCKcvxNcI4wLIKbzrVlmEQaA
NPdeUsSRt9omE6GKRzRZM+QUZyWKgbSSiYl4sw5V2x3oPVD2tnghv6SQNx/w22GVc2tD0GOMbPML
wCFlHLsqgSiCbaG5A92MZD+0bNTiFolayatLn8LfDDY3EzJKNN+7dU7RT8uhREGRzcxYqaAUqV5G
A1vdtpgvrLO+bbtNi2TgbkAlezDrZPxOorN9pVE/BTSlHIBE0B173LH8JO+gMjzGWyMvYP1VeU9J
l7MRzyQ/BND1rWH8alpzdBcbXowWrCCMYd1Oqn9MQqMmcCqgSZSBBn9ImULXxwhYNshdK1OPPmFR
hyxp3BsKJgQusEsZMCec4X/4OBSxD9D3JziTghytBEk8D7pmDIO2vPTuke4D4S4yAPWPkIGgoLgR
GYnrgXHhN/rx3PSPn/NluT1/yrUNlGDZBwR6kLP3isYGk84kOs2lH2/AkYRkbjfMQmt73mpyiLaz
jvTp44u+swewfPDA0UIzLd7m3y8aumbRR7YbgWwxlL922mykbWtr/abClmjOj6/2zkfkahq9tFI0
V62ztXkyTdcCdxbh+HYwZRthM9Bemahgij5pcBW4DSA1mfSfLCHvXVc4nMc9rsxs9+xTTmT1IqJO
4lNYUmZiE8EHTB1bHrw6KbHXGyQ6bh2SPz85Tr2zVNKt1YoK1ZWKu/z73R2iuU4gjoYnHSPEGodM
pVDrsTCtvRh4Iu2DOf718S1+7xhrSYvSw1Ec4JS5bFB/W54VwFezIxjxVKo4X4dujgom55he2xPs
7Dahm410ZBPUhIHFIBWZ9rT9w8e/xHtPlbQ5R5pswe6fe7AR4NNHw3gC3lIfVAmqEp92tAzFjE8e
qeWROXtrLOlIgXeP/UHos0OMlYQ8UVUVnchHye1DanDGvORp15fKzLInsDnNqysGpuf57AL3Lyov
/eTk+t7TxcnNAytmcaY8P0dFttMXMfK0U2vXPYwO9zG2MMBjGPhmIXY7lKTifHLKWHa880/tCeaw
NoK6ZRP+/UvWYuEzSKImROOER4kWZRUb/XcYTqRIpwuMpiDmStq++cmF3/lm2Z54uBztslhZZ4tU
5NdonSLqE9WgyodxO70GVt6v3cHt7z5+iN55eSSuXpvt3HQ5bpwtFqnf92UA+OJEEbL4LxgXFjln
8qhwXmRJP/Ljy713cON4Yf11GLapwH6/pQjnJidOOYVLHAUTevmYlbAKXdw1H1/onSeW0yHvhqLK
8ZR9dgsdW7lzLSg/dEAXhU7xkmMaxJfZ5H6bekcSGaujbT5ClqnzIvrkfXnvrloIZk1Pkq2EEu33
j0kIDfdQwnxCjKSPpeVibSik+zLCBdzbmRFl//zj2kpwPhUe3QnPXH6hv61HzH+auSscdQziGkU7
9l1EajA6IT3qqe9+QVhtw4NJ5kdxCuLMhZec1nV/9fFNf+djK0XumYunhnXi/KarwtOVIypqPt1/
p10Lh6zDBW0QUX9hUdTtP77cO6+J4i+qKtO0QO2ePbuqN4XZzaVxNFJDXg2DWZySsAwfJFFpu48v
9c5SwJVcvjNPO8I+rx6XsGaZcMI7RuhPX4YGFYMkBOiioQLeLKKtL22BY81k5vrJN/vuh9QWtYdL
E4jN9fdvtpki3cl5No4lScGHfojFlgxBc5NTKW//Fx8SPbIrqQFoCp29M7HKFAGFk3F0FFbnrPfm
q7pqm03dxtax8hsIRqVN2z7G6P/xld/7kFoJNjIlBF/m2ZWljKLeapeotcEdTnAg2jVwbAK6ddfd
f3ypvxpnv6/qoOpsymQWdpcmzNkSNCLlE7mZcxjDPD07ebstoXYZ5sxGmthb3zWuCGp/qJ3koouc
05LytTGDHisgdoRQ3nzy6yybyPmvs1R5lOuu4/1xairLKbBS4rRPhiHvR5c5lGdtO/xlSUNQrUb1
A4COxIi82U/4WXGHKCgVQf0yF/HT/+Z34csXHiuncPTZhocMgUi3MGOKDsJt30TZPeiIdB2ZAjsu
bF6HuoloxDxZNaOBWhAR7Fyr1xYtWx6Pn6yhwvrzzlABC/4y6ZR51vJO/m1NI4uQT56O4SmpxKL/
Ro+G8M8D+RoY0ov2NJf6u34igVej4FtBl4+fpKaQQfdofykINks/+5WWZ+Psy+JoS10GhYRe6Xnj
0PLmwFKCI5eK0/mHPdbRqx2MAXCcCbOQLxY9xTRIyGKBMOR10vfqK9kiCT40v0n+6datbDowSgLo
o9FGa/b3+4OmIW39ZPaOZtDgZ+qDOroJWucSeoV/iBfb1cePxx9bKtejMUDXRQtmRecvKQXnFFZw
m48kRL51dokUuhwQc8zOeEuKr3eM6uAaq8T81LPFfHLxPxbg5eICTgRtGI5F5+eUwPHR9FKWHhNQ
895+srz2ZyvV1OL06IaGILlSfRmUU37J/BTzyscf/Y+N7a+rS01YozCVeb6fw61OsMW33GrC83rL
7MCXJPa+D8GLczB7/PhqfxySlqtpRX9NSE9p6+yLrVNW2dm2vWOpVIhEzVjieZHSfnyVdz6TLRUb
ytL0WWZ8vz8+NdbWGsw+mzXZKuuusu01hsl161awFNIAyNLH1/tjjedkoGm9ep7rOEsh/Pv1HHrt
AsK3cUT63F7VArfZqh9H67rq+7j55GJ/Lh70Jem3mgoKGeTB8zmD8uu8xFIJaxP79qFuWn3TGjFg
XT+sDmUVILrCgnNTpzUzRjWIy1qEdEon9LIOLfJPGgDvfKP4/IHbKVrhnFjOFtaiDiWJI3yjahyL
m2o07XVa4LX++A6/845ovXRDKdJYxM+PXzPq94xgWX0UKC92dghzxvENf6uYRd7FgYAIhjh9V1ZV
fPj4yu98t0Q7Su6z67g8TWeHFA2k3Rfwf495XeYXbY+gY15Sl5ZMjdd/eim66X+d7B2+VWmfPbZe
5MX1CBnwKCvK7K+Nryb3jfCP9jKZYnX78cX+fEcoIGxLSiEXnLV7drG4B0NQic48MtFOb9weE0DD
xgLrpUrh3zjRJ9/gn0WucD2+O7on1A20Fn5/R3TWKxIMad0EKo6/0Bgc1p0J7hNgAom5ng/IoQw/
K1b++PIc9nvGYAzjNHWuuzxWf9tne56HLsGEdHLGyCDmoKHRaQY44RIn/uTE/sf9/OtSHC2Rki2N
7bPPVyeEUJBunLClT0RbJvA/mTxPO4v437U0++6TdfuPN4LrURhIju6ut5SdZx8tRsKeDzYB9UBk
VjMTyR1+C7gps3yYVWNcJialGYAR/fzxg/PHC79cWHJiZxXXDGTOHpx0Hr2SmOP4JIPF6Evn+s5O
p+L+n1+Fzg9/23RmGKz+/vEmKFyVS9DNyTU89C1pKC8Ha84/+SzvPR98Ck47tuW54nwSbfSCtdFy
OR57U3B0J5/eJTy0B8Og1//xB/qfGdXvJyyG0LZkqzAt9gp9tkt4UEBIYCc4w+oCokDonU3rLidb
x/AbgHKRNNFFuui2okMIfnBaDW5MV9EZyhxKaRfBqDZEYmwZlnh0ITUHgslPirsJJ8RhpjZV22kq
lxdMBheAbzBValH6j8hKohtkxbSwIJJyYKujPtzU6BvA1XdZ82IEk3hw0x7gBsBg4FQY39IBNBA/
FAnVICDGYqluIYfY9nisKsNCN1zHtP4wFl5LcCuX46ALCGddRjpvHTnPoxDDMwK8bkYS24aEvdh2
88vMyxYNjEi3UWgP0b4xBudLZlfwDWBzx/vZc5KfrWMhCPeQSh3pro+vWmcQctKhTwlzRqGYryOi
vr8rWE87pnW42ALYQywkU/Ro8QNBIIFfCjUxHysTI8nR813rZRitpFuPVjxv2jnlUAnGqEORWPj7
wvLMHyR9ShO3Sa6/JpgYX82WwcYKj2i2seiF7VEkxccqdMar3NLzCXkg3CWyzXZq7AsiHDocnOR1
jgdiWe1HmUpzC1E2++pAg+92YlpQaQDlytPgCLDh2VxW8BhAV/4gIr6/NEDnDyvZxwOmYksFb0g9
HGaACVDGSVYxv09Rgn+o+63gjVmbad1z/32JNpWZwJ5cSpY1MUpcqlgvOX7M8pGoc/tAUEG+h/aV
H+uk7u/CyUxnfhNzTjc9EXLmHkY3Eq7SSLt0bVXN8Dx0nf+LjJpEXWC5LR5NMkyeCmbKF8jFhquo
no29aSTTrS+C6dnsffeRHAQUeaVC2TemePpbUhlOUzpHl4HlIIHQYXGg5xwDR5QYuld5gNZ25ZL/
gHRxgsuZrhO6q7cg36l3iqCsMiwSBSAW7MpOugmSnkylobeKjdUkxqkAYdtuEnxI+JQS+7ZlSPfQ
hTbSJZk4IASywige237qXjm36WSL6MPzNu0gvcsWzvkTQyAac2SMt5et4FR8ZBQM0S8XqgVdnLdE
c4zYBgPLr+9M3NlHpx/g51iiCG912jNLacrwzYibnrRnXd5YHdEqyOWHI3sRvK1mHNPXrKmiK5uZ
Nrx8UjxfPNEZN4kXimYr0FBl+6Kt5F3VuP64Jpxa9yvy0ATfBSEI145gqrbxo7Tbk0VaidvKm6Te
yHAwyfcySJuEvRpe1PiPLpwo7MSe1LKuXfA382kcDLGvK1u9okkEDujbWagR79r1pWfI7CVFfYoj
NICd4VLgbW1ExrhtJ6eo7whIhTlBSniBfgsOM3I7ekKFV+HH7Sc1nvquqzHltaqx0FfW1feiMZJj
5pB3umnyvqJhZBbepfKXOC84QqneZFXZOPc2pfSpqlOjWDu2P/8sc2FuayPIWDrc0oxXgjj7aW2j
Hjz4DqCWSRH2vuj+naswBE2MBTGc0QRK3173TOYPXhQ6X3sz6/cGcrO96Y31Guxluk1mnH3JlNc8
V7H3FGQVjkFEmfG+ayLne8YI461rVXUNWIjMWPJIGZpCOKDcrTxk7HX45MgivmZEWtG/iOe72rbT
h14W2bexbPWd2yNq090cfxvsfrxupAcjrx2t7hjBqvhmzwloz6kHWSl9OQHsjQlXZ/7nZlvMwOV3
G3npDv/atAehZv+MWjLfbh03U1D7rFmd5h6JydKa6E6E3RXfoaXIyzZs+iOhE/Zx0Pn8FCQS5gzm
5xsCLrJT6BI131M7o2uLxUWY2Vm5C7NQ7KH9ebsOeciukS6oGIr55usQm2ADDbvf5nFZ8M6OPMNE
aJbOqVdh98xZx9/ChICokLSpuod2HZQrQuvgvCqx0C1oZrnHUcLrZjZm3eToSA8l8V/HXNvboYNF
+tyo69jILAxH2iuYZJi6X5PJFJY7x4FQBLAvWUIrxiAMjpUbQ49JGHJBma/b/smwbPsaUIiz9U3A
U76yg0MWwy1pJsfbQzbAUDBrdRsFiXnP6BVeSl2EyXUyDOGFZacVE5UKxnJedMaayC9I2BhfxHq0
l5xfPNvZOkudAgIgdqjnXPcFoVb5uHWNsbtRqq32RdMkB69KIdD/f87OazlyJcuyv9J231ENLcym
+iEQCM0QlEm+wEgmCa21f/0sZFVPXzJpybE2q4e6yWSGAODu55y9104NXDwIxyFddfEhUUBc8ADJ
4n7ktHAMY4Onvgh8XAeJ2Sxxuid3AnZB7ToE3x6IlSbFDn1igb05E8OyQvzPU2ZM6gurCMjmyCKM
DLjaVrNGwKDjpDM+lcws/KY4/v3gqNJPNudpJgU/5cbHk1VY61DEMgtahOOnazUwLeKXGkJ0R2mw
l2PVyXuzTh5DRWe//fMZSJ2LwY9HIJWig4kMF47aw/p0aA1lPxVlWXMeNxNkEaZKqlBKmFC1MGJB
wjreXU8r7ODkp7Tx5nVY0n7iejCv+6pWlpMSqWvUfOJUY6sIXFyNkIgw7Cb7stZazBuNFnmTWTbL
dmyqeYMQBCfYgEt2xAzZwerPn2c+6n7+OLZp0cLmmPr7mNLMAyY9PBA7WRnr+1ZL/Us5aLdTY8NL
ahPjmyPk76dVvr25zFAp2uZt4+OVgwupp62sJDvDHIPDhN593UP2XUslUJg/f7JfZfvnj0ZBT7bZ
XHD/Vl6QQkwWmjGlOw1u/8KH0v8YD8Sn5DobAE8/WbKCeSFr1H1L+PsCJoazMwxYoPBvKvJku8M3
72g+8X9+R3N7e/4C2JA/NygtK+xsNH4pmOGcwDsYV5ZnTMFPQnxxl+EGOJMRAP+8HRCWtgnxZp2G
VdHBovXndzLfpL+9EW5eWtrcx781J325jUK1GdNdGYGNAhOarRKIgcu4xFaE5QVHQRh06FgG/aWC
tPTNy3/1/Jo27R9N07/QIlSKOcYVNfsuL3vtZDBXvupLvOywGyZPN/OnaECaZjKK++aFv7r9aOKj
91Mp4NXPnRAVigqMAyrOqMJBl/ScR0vk41cZmrVvNHhfiBDot+iMvrjauvrb1ATLI37yBsNsI6O6
EEU29sA+ywl8azdAe3OE1+dtsGEJg5eUCBksRR9+09r66pum1JVldmUeAvNTDVoJKa2KuEt3JM/V
J8wxjeeHJuzMOirutNYy3DgpmZIb2NH/fIt99VUDcSPeDxUtiuJPrxzYHcV1raW7GsfRNhnsGhZi
G5xE21ubP7/UF3ezQkGhq3zLSMA/92VAHfVoRJV0J/cMP4ii6DjkZrVL/G67ipCbLSMYGlaEA0xx
mAP++dW/+IqRKtEIpjLWfx/LoIdPhswP0l2i9dGS3fpOaxIOJKT2LLrRwRPc5NIDE/v29c8v/MU3
rDDwNCzUAfTcPre9g4HKFVsJNxgB0qvMZuFScim/dOwS39zMX33DKKGZ91gKr/VZ3tGNE7w8S2XT
k6mHSCeUl/IExL9qxns9yvOdngv4GWk5LUvfr/8X15e+tEJrkY1K/nwrSeMscrWaZFfCa6AFXsSX
gJMhAWZKSVqB1R1A9JUcAZG+NcIOtn/+nr96kimw6Fg7vJDGTfZx01IwubGGomdVc0XS3QxmEmWW
HATvjhOP+to2/PaHqMv+oOmw9gB6R9gnc/Jjw286dL83rpiko3hh7sYdh3Di4zsBtz5pQR4Gu4xo
rINjoXWBG+tU33XmmBd9dck1Fo1fOl4ZmcvHl5INoEpZEKe7qufsB1xZ21p5lq6Ys8QrnHoEqndg
orssM5dxVEvoyEaYB5X5PMnJA2hL6LuVeHYy6oxObVyUBxQLdae6IiLLg/lfRqizTGuCoBGcxYXq
QjGS4bAD71Sqd7luYKZq0bXhYDUza9x/uoj5beJmKYWByY+pci+1zhuavttBBVzBZv9YKdKwKBxZ
XUQN2kx17MwZb7uFG1a6qtMlG1EW0xPtkuSFg9WuS+De9XDO8ZRzWPXtYSSaybyWxxDocByOXqBm
IPIbyLlqo/M5uqle0jo4TskEC4dMCAgQD2alCZowGiPy8T6JI33Rt5W+TbOAOAfbiK6cSbHcLMFY
75TMalFbvgfDuCmljsaDUUOLA3REBrTwDLt9gI1MXQBEwWNcsenj9G4aCLNAT4bktiGOkin/AiUp
VUyTUnWMQKFoDhyRBN2pCa6FZvABrBA2mvn+akhbOFsVkXDkdWL8UYk9BN3l0iavsalqR7MxdnZu
POALxgyITx8FVwpeqaxm73HyMNXj46SF+nMq0evAwkPGqlp1W5/++04rihWDScIikXxRf4/xyspK
Yz065rgSTqa5Zglx1W7prAxQ2klxBu5kT1NyJDd8cjOpMxaVabUE3RaA4h2ga1Bxb6dAj4+9PV5p
WNqOOr27pdqVF1snsEyOtSe6d/gIzWBayU4XLIewc5Zaq72UHL7WVadMWPg0fATZJNwaq7TXqt3g
ZoqF7gUS1NJK7NdQUSPcnxZWp9qfsSryMqY+3QEnx0POjGbRyDU5pz47Jm4IsYyCIltK6aR6+mDp
b4Ok4enHTokHVTct8qUs56UGegYPtD6JkUUKWtqa08wpbLTLxD3GFMtUl4RdEOg3WrGXV/FLl4kn
dRqjBbatc1oJewND4yYfoSPQZDknnAwXuamvESqTNCUw56YWiRkBqWRurWfJylJE5M1i+/0Uymt+
RtKtw/TVJph7AWCSRBVLv9NhKriIXBW+tvEZL/WI+SC84IANDznn8nFGnECRQNwPiXfiwzcUncjv
0dYXJuSjxDkWCuykMGrxXmJRk2Gr1ZTZreYcg4RwYn3Q6TO22gigRLG8YorlFzpUVDux8uyk6hak
26VE4Jtn5bulYsd0rDnwjiS3ZVvAkTXIPN10tv2OhaAkzCxUXb+Xn2it4H0zcdyMUquscF2mnpNm
zVKTgtcJHeCSLiN3kFRe4XcjY07VfjpApJYl5xCirojBqEtCcKRAOutl81L51nsn7Bf03g7y7Pyn
YlZXY8sJIZoT2fWIsAuGwDd0Wfc++bMPkTYS38kU/73vs2MpRzCwovI2b3hVOH6o5HPjB4IA+rXx
8ANHJ7F9WgB8WFLHlyYM9JVPvBd3owNeFPWeGIoWzVs+eQN0rjzXf+R26wUmln+OcSdEkwcZlNAJ
fklxDqrulNTjUwcx1ZXbdDgqfn1PjPvF7LOApYsanDyygQQ0vOCOWzkQkNrWzzdOnip4jcHUJmaG
PkOL3oFHdOlq1K3sEFfE5hFu4AVRq59DPLPeWCcNmS76j6qA09JMbfKQB4Qahuz3tJKhj2XhjO0z
IoUcdK16n4CnuLTO4yWtsOrKrhR9KefxcczTeqOruMMiGw4D+Q7lAmWc7KoZclzcBrRgfAu/tG5O
3Uq0UL5kInxJPSc/vJELGBg5Kz0P09mwcurgWHuAWPQjySVnXBDoSpcikF9kCUN0BlZu10I4dgFc
Owu5V4xlpQ+sRnWw6smkXzKNTvfJpNuzz1f3KiQ6xFv2WIhVor0aUkGKMb+NA0zXLcb5ZcRKDVUt
vEiTMYPz5InVMLeOUTpiO42Zcli9nB+jfnghx7RfUHzRKqOGlRIRA16XL2S0wBusfXNdBgEbGBK1
da/L05lDP6ztnC68KBNGDXG0JFOvpQk8JignlCu4pD+JlaMpo0Y0FZPmZFVtf4Fw9GaVWMsHJOLg
SeY9pkqVlS1AMPQgo7kixXWXGy0PO1xOiJSmmwV6ATBn3CgVMQQiIzEHuwLI+3bmWfW9NdHR5LSq
jMRoqw0t2Y74lKXTkKrhE3fZWHw9dtb+IFKEJBmmXDyhoXStYC5YK70DgKOSL9hIrvMqNw9FCqAy
0Wg9CykheE/V6u5EOhmJeKKsb8skALLKv3RthIQnWjXRUIggeq8cqnyF/L1dyfRP0GBGR2781zKL
hav4ChsUoQxxryQe84B2QVeWHJA27c4poXQLCUcjh2yyrSGYP5Kv8UZuY+iB+gPoacPLYlSLxy3o
f+AOzjdGRGa0kYEqJKvwIv0CX7c6fg2Q5wu8vxUI9TQ8dcBd3YTvZqwnMBo15x9fxgAJVhp4Rqkz
mdJhDAm8w7EtuUiway6kePNTGriyFFwJo6h+FnYhkfenD1uNbsOVL2DxMCYgbY2gE0tLO8/XdZa2
glBOTABvekWAQtlV3R586kmRq4cy1J4iyUzWTa3SdC7zzuv6PHC56RmhZZa0KZihAE+o3hAkszg7
xq3jpO0laCCtDlZZuEbLpqeoI4q6MRKL1iF5Acvqe2VYkNGRbS+zxtEhr9BsRTFeEagIyC7DGpSb
ykHRmDlPoZ6sDGJvlxwYUVr7VnJQEXWv8ypM1qkdpBdfFbabRkV6jrMJYIoANtvX1nte+E9pIpSd
MMi97MLuGbfLswALtp7s3vGULsewoxNiNCKohqrH0CuuwLrUdJ0XLcihVYRI18V0uRd2rV5qdG8r
woWZwTjJS6LTj01pbXqlKnTg4+B8fAuIfhcSZ8mQaoPr8NJkZuNqSUqKocTQpBW7VIdCg9yR9KpM
eQth1rlWCY1MDMnSn0rGfSK70FU5cUa+kwYavVyA8hpZP0Rnx/dPDW4JSFjELOmynh0wH0+bsG/E
agizazQsIJ1S2zdcy6/7O1JvrsWgKrd6H56UznkNh/jQkQXG5DnJz6PN8YZAcGuVGEGx6pleAzgf
zvAtSHqqrDeiz6AkmeBygibZpqoirWF0wel1egxCMqA3wyyA40B6ezR9LndnpY9Oz2GM6rxcRYFJ
P7aEcBWqRnwFCxFOWCgvaSsGrt5CdMwNUH3Qwhzgm2nszU1QGNO1CjMLlpiOSQack8+oJx/EBi/J
MiKuxROK3hPBMv5kkn9U++5RamV/ZePJW1QMct0+aFgcIxkL+NReGhU2uZ/fhTG+Ryg42X0ssw0m
bRS7dGC0pR5kyKMno9wz3QAh20GBqXW0/Ilqd2gCsmFhzTz5xoKA7bTEKZoTcUNTyX0j98bgNmq9
B+62LxLnJnC0eNnBbuZ2SPRtMY+Laid5mKFNqUgjUr3LM3aGHGALkS19anugZa4GmO2DK4ZOPwxx
ELzw5xN7fTA9RDWW46SFjOcnjGaGrLHXShH1TGOb4eIz1PRkqwQqLkNiJWM4PzTa2K19WfJwZ8y0
yVy7rnq/PoyJMD0tG1oIYfGTz5ZA/7rnkcuMNVvmLpeiCxXxLkAEK8V84FpojUsae+aSqdbuyql6
kNOMyNep145Wb+4zQ8uuDVnSXwweJYKwJvEUj0o+LvQeqFEOCRVoUCSOlUSuoDrJbL/1NCmHSjOO
PeQF5qlFR/3DSdcxiYFOVIJ9ianrqDMwyUkNQdgj+BbIieGjUXZ3siArxEd7QEJuQR8ph/RS0sZD
Iuv3ZwZAZKZlLcMxI/KZVCvNtqK2hzyvPKdI/dXUFtcS+IOtg5nMEYzmAcQ6Xl/1ERiLPFL2rEzZ
XTaEyrZuR2tV0m8Di9FhQEemMp5HbXwFIhQ/M7SZXDuKCw9aByFAEOrXLWgND74joAqJaitZQ/LQ
NkXtcKcB8lhYjFsawcCQU8uwwuMX76fEh7Scx0NwSiQrRJOlM2IZS6p4m6JUczjEOXZ6Wzf9D8tX
9mqp3ISRWawJA+mOoAkx1srWpcoa2YVruG1FC1NSN58jRVgbWgdMpipyRXWDlM++pEgwe79axUN1
mGSC4KXBbyDwwfobDMKkYjl8amwSgnD9DPzQhiFlwxIjPNq+6Rgj7+x+miHqSElJLIEI5IylGwgO
yoNK4ZOYJBirDQgNp+yZXk5PjDwjQhYh3JnNAX4dZW0u2h0K524BT3bG2W2dOHJWQ9ld+ZVV3OdZ
dxtUzbsfRIcBHziztuoZFeujTTTvVPp7oTlnf7BhEPsDKmyydjg2QX2CrhbM6yyhkx0zTI36WkPE
/WSngfbOX8ie4ajx5CEVaw4l0dH9TidbKFk6PFWlJzVq/wJU21Ag/zP9e06Myky3uhEREqK1AKY5
UNTjq6w06qtqDUmGAoXESPZabSnX+qsqT8+4B89SEFsLh9S95aAZL1za0ktzqT7Y5IWCTC8fqkRj
xKYKjDwdA7mObI1Da6gUuLL909L8DY3kDZEhZFBFirGp/Zh9KfffR6u4sbSSDal96SJqJWZ+rzTH
lqT/UWzbTewJA46TEmgkg8Q+i1Dsk6xUcmwWbORk+hDoWyc+s/ck2eSxz62nKKcA9QYxWuMNFm1u
lSZ7nDL1Oc6j7I0i7y1t4uaCU9Xy4IQ1HrT/Ct+rfZlaEI5Wm17ULIGVXHFPM35gi9BuEBlikQIo
q1ZT5VlMOjXw527PYoQRNRkvvqB7kEp1DSoIUu0QKC95AvqrVIbMEyCtyGaqTowLqoVUVgQ0C/7I
ELV2BIDWEJWZD4uyyDa6TAx7GnJqUobKB8RBAu/safJCWWvJ0o4vQ68cOTNmM+RlRrD211FY/iDM
WFlZvf9EsgxPrxzmJ01tX0Y1u5dEchGBeSS6alwaIHaWNUQxz8rHO3uEo6/02VbXYAORTngqO8O/
mozpnBv2bhxDOOskoi90kGdu3MrmFufaQTKoDuFf0BXSB2cnh9y1BHF2nkUXb9H5U3IpRda6OLwf
c9JuiVkMrs0YLUchx1u45vayt/Rz3o337RQ4K7uOD+2Y+G7T9NpetCQRjmJ4TYNmNhbLvVt34Y+O
2h7WrYVFnaBjkTtLLhNQGTPfBrl+EDF8uxyM3zqLTd9FWxWtCx8zdR8BGM3bpPYgBm7pCSReqxj4
idX0KdHVY9hXMGK16s5UaJ9E4xC9FiY+3taWCadRevh2kipB20FGG5okYXSTeitlxOYpc5O8Fmbm
Qoc8W5LKH0FK8Iw8emT5TCkcogEsxGCuOgGHOOqf5coisTKy9l1q/CBr/ic9khioU3Vt+02xyeGF
eZoJosa3CrIsIrxbNmlvbwDMd2pjvdEmVy/Eurf3iu3XXpMLsm0cDTeoEBU06qg5jGE7bvqqPBHL
t7W7sjtH1XSWOAyu4J9xxzgNK9TkXHj6CEaI4MtqxC4qbdEAcAKwtWTH4Txgm6FBYanYxqYSUUBl
FJuzibjzIfN1dxDMkbhUpIX2ZPmVjfoAcUQiCwLtQFMrZy00brWI2GA7NtK9BZhnG4l4TyTdMZdk
SnIpRjYBwVQyeBviV/MtREYlgg5K9ShIUsxqbUk8XO7ZucnxiT7GuUTowcl+6IlW73t/FwPbJeo1
/mkCBN0kU3Qdm847RFoTXFFPBlRirmWjDAmrw7ra2qq1qZWhBSbZscnQgXBbgh8oZACa5xr2l1JY
0wOtvHQRcNRfO11ukXoVpyvFT1o6H7JJwp8vA6PXoeg6tbYgGehmIs3PNYXxSgOockfL5uzjxFdh
BYHRcnggR6Ba5KeVw6GJAL7awiq8zqwnVx7zfKVE3b3gJABtNjkJVaggs0wIRugEOPepxTpRp20X
/TqfiSvIYI9G0exRIz9YQTUcU2NQly1tc6jDtub50ojRP+GY1dr2lVHmNcgix7lOLP1FpMZjpznl
aoycbFvItvDCiqh4JIkALyP/XaTFOZPlNxgIV4K83QVSjSsiv/xFQLNjK5V1QZBhE3BNuq3dcFXN
NBTLyWokglrU6wi1qFui9ENRYTlXg+20a3LWrzlP3SdDP3o9jUvXqohlN413JysQP01zQzcOpLVA
ZrSupaY8EjBEnNHQm4tqFBeUZc9FJjHi79N3beQsYWV07XQoL+yW4mw6nb+UZvUcZsfbweeEGyTD
qbFbqLOSfa58J/GMhJu/FWX3UFV0NSAshWvan++BPN4kBhUgjDZnmUDkdG2hAr9Ww2WogvgVtehc
payujVZNljTKn+RIYS6ljcGTZiUEXaMORDFI7zkJyWPsRY873CizbVo0BLol5Z0AN+YCqadsjPqa
P3JUlwyJfqXYxO0Rp657eNbYMYpTbfabICU3WKWFN0nXQTZUC5ZEmTg2u9nPi0/T9uqRghrNr1HO
YRA9Ws7USIAnT9GqTFHxiSmlVIHatUU8Pux6G1EVXL12PpvuK5zzrBrA6MnszQ6ajeeqjWD8Adaa
IYiSJHuKQbvcpJniiAKg5DjdkjSRr7LU0V9NkmtXAm/Bla+M7+UQNBsQEluCT8olJc62RKIPQ7K/
nwBSu8Q0Je++owiv6mKVKjeqlnHix15pOiTd1fatNiWtB08zn0n7wYVVM3Bt2ETemPm7LCBkZRzr
8+SkD3mvxa8NAzuCTOJgpQ4T45AKRVBlHKS2f5HLYJtqSYI7OyfwPbiXciPdBSgF3Mg0fC+ejCPZ
2zcBodpLP47jpQEbHOLrubGmjKcAmHcROA9SGb31UkOiZQ9X11GrW8a84V6XBg6HRQmoW89ST1Qt
EZ/o1p9qktYOueWMt2DtLNoqWTaPUsKEaXUPG5yZDJHL6siurkqNN3ZN5YF6e09hQq0JXrrKZC63
5hDAPJViK7MKw92ST4FiP/e4cJpGL1YV1MFo7BNPYDNBpaXcDhYpvlivgn3sI9zqGwujfijT5cjk
e9FpaDoRH+zLTCWenAkDGEtiyFFaXdWN8xDIHG7Ycc9Ya9kTJ/8+lKAzl1n/1Iz0QFgZz0woLo2R
W8sgZoUrAvMgFUh5TYYwyyJKaaSZY6Pd6DCVGavRmTEfLEq/nWgUtyCA0DWHvn4akoTNzAivgzQh
2NDKEQnK1o1Oohjo74FWYiIxaW5qkqEqJd8npMNYUVJdplHlJhW9c2UkIXf1kOYnToAVAcF4ihZ6
JXu9RIgOnLLDULIp6GqAu1uGvaHoIELJR7O8oaruTZ9wFqCo4MjH8FLOQxaCRjxm3k+JD/d16NvH
0hBbkxY5tOH8rBazejUDmx2UxiyJxGODArqKEQCPa4kYhFWj+ye/gc4SRg6S6mS0a7ettcZrBtFD
tC7UpRApktwpMm8KGgspQQucXPFi6quxTO57W233EvM2vyydbQxD6Wh3XLwQln6S9edcLu9Frt0y
Uf3RSNBUqrzLN1D2t0kQP4Zq7KYjk2SbhFeXweFWK0Pn7DjI06Aor+uAdbKjic334b9FhfwWMFbI
rPI+CBCGSgPjFrwynmUUAGZiEmXrga6NpNlvJntS4PcgaDKCvBQ4oGYcHKrKLFypjc+ssgB4Ff+x
V5Ubguvrk4XimahE3d5L7XhmdU93UtixeMOeWnCgJynVVx1oqtrPNFLNZUCW1c6BeLOQq+rU+uZj
6xAWAXf1B4lFtBB6agwtSq9jqzhA+jxCOgNQRCAWFLFSPQxm/ipnhJnWuK1o50n6Smv76DqaiGf1
dftHlwY/6obyThP1TWZwiwwR/aPeeZstSgFox3UykMqdaVJL/5EDQSumQ5Mrz13lXw/IGaNAOjZq
t1ITzfIIEYVSDGfUM9MIWrx5l9bBTaVwbtIs5Yk6MuawF+7TqLnXKSJMBKc48sFtlowq2jp7o/Gc
rH2nfJalYm3ZZbYeK/0bgcHv1hp0MqA6sIMYBJOrs0ztby4XkPdR1yCn3Orx4Lz2QHI3vsRjQj/L
35KvXR8UkTe3fx7sfyGgwMoH8ICocp1TzzwC/9uLlqo2WnqcgCZJCRyDrnAbtoS7x4GtfmO9/+qV
qCksFinNtGX50ysRnChKUPvhrkqDFKG8wh3TmlGwzNE33/z5U30xuJ+FiQ46mNlFrc96lb99qihV
6qFAfr8jwgjdqyTskoZZUmN79XHJX7Ncw9aJoceOqyZgk9maQO3kbz7xV+8CKyYWboyhDoqFj+9C
MTu9GOg37BoNdKCalmKdwiknmFGrVkNMoLz1K8eN9NEYYJUUfyMR/eobR17moJbAtmhq2sfXLzO7
I08kinapBCBbaCjORa+WNKRT6Rt5yhcSSlRs//NSn0QZIT0dm1yyaOdUZXqwYuHsDFB2QHY6+VKB
xP/m9b76aCCfDY5V2AgpYj5+NNmvFa2rAmaolSWvFcspNzkmsZlEzTz/zzfTV6+FWBPRDworpC+f
LqOZFUIZyzzYwQH2n7npblJcN9eEXWbfXLAvVoDZggkD0NCQjcmflKE9tGwCKYCuJlMZuKECLLoW
fu4VzFQIew1eqqSq/yXd+s8PqNLmF7r0tSinGvJn++k//2v9Vhyfs7fm/8y/9f/+1sff+a/bIuN/
n//Kh9/g3/336y6f2+cP/+HlGHHYut7q6fpthsH9N0x1/pv/vz/8j7df/8rtVL7986/Xosuh81+/
BVGR//XvH830Vfy0f7vA87//7x/On/Gffx2j1+f6Oeief/udt+em/edfkJ3/MVvJILDPD636C1s0
vP3rR9Y/eJJAn80QQxstFgtLXsA+4FWNf6BvdGR0jqArbbR4f/1HU3S/fiT/w5Ihn7C2IzOVubp/
/fenP/9LkfqvC/I1WvYXxvV/hKszT2TWjUJPhFqpIQ/4dJdYKThWRPHNSi7NNekNGBRrb/SJt5VC
lz7c3gdMRqJomCFfSaqzooyHwaYTKds2ysfhMeIER6rmrvDVfZoVRzK+iQnuslsfeczfvtp/v/m/
c3A/LoG/3isrMBsLWEsbb/4nBWRB4W/QTYVEbBXbKmsvcZmstfxc6cFpqIw17OWW2u3PL/oLBPjx
G+LaASdUaWIxIvhsM05K2Z4GZpErxE4eihraEByjtENAhFyamLumZWtvnlqF7JQEH9/V3COkH6Il
jEMjjz5ZgQwFo/U37+sjWnb+Nnhf3FAyZkXmsZ9Xrb7GRzB1vC9T8VdTF3hIo47Y0wbqiRG5NS6N
rWSQ7mLr32xFv26Kz18JCLKZDoBvHwH2xwXTKIlkyO2pxgAxg/XbrUyRZ/bRqbPlFGBgqBNQTIxw
6XtmQQJF5RPASk3JzCDDITKEbzYWag+i+yKpab8if4qH4VoZpxuSEh+LN2F0d73ZkGQ0uuTZnjMM
cwt0lLcaeVH1RBrs6HvkK7o4/bxcVvamyh0cx8R3zEExHaafO6b3iwSuv9n5nu+Xy15Yd/ZkrFuL
SCRioHOTnrQu9qyc62xCVSBVy6Yw7vj1awTavmBvpdfoGoXx02jK7RTidSrsYVONoUvPhn9BHg6T
WZ+UoLvmzd3rbbs1VX9rzNRr25xeg0ZF/FZWhOtNgKsRM2HjgjTQPn1zL5i/3QwmebYo4LlLWfHl
3xS7aCzp+QfpqjevJ8aZIclO13W/NwJPidZSDfUPQY8HqZA7xCHm+S4M3eneTLzCof+/05mw0LKA
w3inCNq8tyalU7NQnwk6Z05nLxgediMEsEWtIG7ZKNTP2O66paOfHDBEmzS7ZOM24VACSREJBp0P
JqtV5cWQ71V6TNkPXz9G7OLy4NUEPkwnJfIyiGYU+Gp0k0RXqer2xknOXhukA73blvMr1gNZ00wh
V2lOLwHA+Kqytrq19Z2dM6dDka/uTTI88zXVFG1EDFdm4OWoNeJNWJxpTI7xlkm7JF/qyC3DbVec
8nwp5LUzenRNnWblVyx8hOysKtIprIVq32KYTbW1Wu/IAmF6uq9Tr3JWBal2/TImjtuOWOGIhtyM
fJ4y2Ez6Pmai5F8r1tqPLuPAmMiVqzVoCW66qDyqqTc617X4kY33Y3gTRFvBt9QH5BjN7RZSm8vD
iGBTYtiJc21hRTtluMgOJoLjVO/NfqXpCyNwm58hAHfru6XkEz5i3gS4fTiWsBXNdNvPglycVp1a
kEK0Qn+WOA/WcONAswKfsLBTTMg0+IXgYSJVY7oyMhx95JdEqrgyggampUSfMln3FX5bBiKCAXil
awQn3nFyxzJ5k0sQyit1pbQUT6yITc9A48FUVDc13yrSl9DobpzuXCGNafXCTQiHmhqGiyOVuQ/k
X2Bw5n4d0zcZmcjUxkjV3tDwwHak45sgL6DzHQ7rSWECR9Qe4h8CraXE69V1Vt8aPhaBpaxvJGRb
eXCJW5Sqa1k+qvllzG4k6+yg37I3anpFalIZeF3tVtmSIRw5x4suPYUZ4lxkSjKGMXoZk7FUc3U1
ECnDtA6lXu+f7WZTGJssvYjqTm5v9OlBT061n7iGyojdeNCiV3zL0ITiJQoSxgLYhU3wI7JXEfwd
Ss3aqH+M5LqVzK3+vDpo83n5w3JtmhaQSlgZoAxnxMrH5Tqywzg0MC2vyFx6Hgm+86xStbwoJ/bM
zw1j75dVutPp/ktlJp9klr3l6HMTy1nkKdN0UMPiIrfjldM5LxaI4EWdDO++oXYbU+ug9vmvZCQd
DBUEBhEzgJOsV0ps20sRGK/xJ5Lgrm10zNpuTiLZusuVF8mW0MiQnv3nz8ohiVPTh0/LmUpDvM9N
jTGFbVv9+GkJGiDrNHKild3Cd3GajKg7iaZMLbXhskFPvgi6n6T+zUnhqNAw1rFY+d1qtGiz22a5
Q+ORLQXZAG5p/KRtnJCFp79IoXIlN8PB8a2XkfQXl0yKkcZRS0A5c4cWt2sYWGdJp8vBIQmfmsTs
F9mgg5C5jJjIBT5xIImN0OYRk5i1Rl/SMpc/Vmae8URJmZvGiKDSjA4qQaJVczCPacpRK++zepEG
0oYAqo1sBbeiCaOlbVRM6VBLEWaiuxC0ypEnKmnxDSp9Ily5YM1G8kjsXYaYZpi4Hll9ZEqy0Kz+
FnSpF6sJIt3E9hehNiKP4a+0OdEoeUUGaFEO0bap7iK73heil3aWya0pGQwH4PhIx1rfJHg2Xwp1
6simKO1llpYOkZ5JeCPnw0WVZHVHc0N3a0dK94hRGdcz8r2dyKnnGkj53lJfMnMyzugQ4mvmiMti
qsMD/AeXEGv1jPdWPWM6ugPElRARFUIIy3syeTNyLzu9bJct2sNFI+HtptGD9FIy+FqNYdvKkkmM
jrYyyeUA8pt156Gb7jtFO+RiqLeTwbAmNUXrpVXAYFajvaoRj57xdFysunnQMiC5o0bw80CWR0nc
87VFi9dVQ2hMhM+u8wSHbajKRGClyouPqfPAFSJaPuh2erIpFK3e+qSIuGGM8/DX/4P9LM0ZguEB
cyfnkjZ6I+q+W0mFL7+0ZPVtU7+DqSqM/8vcmS3HjWxZ9lfqB3AbgGN87ABijiAZnKkXGCmSmGfA
HcDX1wrd7OqSyu5N67d+SJqUJonBCIf78XP2Xjul02RYp8zrWtZR/CWzMUPCTUJogqA1cE0UDm1k
PHt8GJtsxDPq1sn77M3iPJdOtSnGZF4PtqNtBs9qA8+nueWXTx2YyoPVAbESeHq2Ved/Rq10iX2l
H8zmj4LA3xqR/oDN+mCVbR+WSR8x636giCOx3Ox4xgVTDCBlsdP3fFwIm2abSRKd8aUkzXFInpBk
zmFiUOhVc3VvSwLn3Tol1salkyuUYEhux3u7sqcAFtqwLv36UjQkoA6FfyPs+MP1dYS7Cj5npqaB
TO7S32pptWyupaTERZAWFB4VSearKbpYk7UyEEgwOB1f+ghcl24XYePLZxV7LbZdgeKJDF2pDUck
1CdVcH5GACOYOwxBMiMTjOxbDaAWiVy9WifI/jdjDRhDy75cD4U75OQ2RK65yZqvdkT2k4mqJhiU
gHmD+YVZGN8kAhuE1I6nkTBPIvkmDOm1MJiAqu6Q1nZ3KCbzzsQ2wBk1lkdaA+RC9oJnw7PYbNBx
3k5u7xE1X3OamTaVvF5+dHxORz9ZpkORS4JSI618qOut4qZ440u2n7xLeCSt0g6cdP6c6L3tywn1
LNvCgQyvIxpuY53TTwUM4F6iWnsuTXq9QpM5SjX88hmHZxVJJDeRvG+62UVOFLYuZY+D2kikSP6X
hRwgf97EI0cG4qFdIsxsU8AlwwqWESfRQv/uAHJvBTzBbsyzXV3Klh5o++LZWnTwhHVkvzbWpH/w
UPVlWMUFx6Z4pJ3Gede+yFynMo7PWc1QO7EJJoreOlQ/u5qJhSiDMbYI91rGOMAA9xzVyqaYnpIt
T+m8sfMx26rhPk+Z7y6ER/Fk1W4A0GPaunwlMyhv1wAowGz3M/PdjgowYzxlaBt7GZoDePBqg/gx
zH5FQA+NjT9ByRDEP/OE4pBkOh+TQX4OTu+VxZ0izFqaAsU1R6glVMzB9o3EiKmeoCtnEbaBuhv1
x9wSQAR+AXF3f1wIUwpRjMhQ9zAuztekAnzXpDg5/aeXccDGwyOog2KF9MBmH6cazZxuT+DXzvK1
t1kywJwqSvQO9AoaHraSZo8x5vovMGMgyWMlFUpPzvGnKnmaGGivNDXRQHfVC9s20pmE8W+Kjzjk
arcx5TDvtGwSiKrbbV4mwOLJp4qn8YmSBIHuhF5Gs/A7ALVG8E3SMwrOcR3XLWIXq553qnKPQhBE
x6hstZAEii7MvEB+CbWltlbZxJZc+u2+71K2NRxhITbSh2lUr8U82zvX19Ap99Fey+M1KDwKq67a
94IJZFb1fVAOxmMkzY0OJ5+1+Ymxl7myu1x0JyJm3mVNKKt7mxd/2uANunEn5G/Jz0WvtpFN6Zg4
ihsF4vZAFWTa85btugFPSSYRCRNwwM0xLXWmwy5qrmsIUF+e89KMjgX1tt7pV8mnnq6bmLwkl0PD
V5FJYKxFnBuOGURzkEho9DknrC7xuvXaG3skpUlLe9SzOcabMrfXo4ngDpeFLK8YEq/ZVvFQrWaN
4IEEo/aZSVbU6+Js4REmfA2dvUse10rFYkTivu+5eFoZozaDxuFmLICaJZqnbz0r+tFJWgyRrvyd
SMmnT750gu4fMo3LAwGVEeAB7ZBzX7wlfc69dRzfIYgtPWaeAHzcTvsJMugh6tARowo3CGOqFXlw
RnIcvE9/tvJTnC/RcUBOoQ0nTdS4Aq+/os7OGH/c9TgWWOeDy66/FgXSgMhpsoPdRAdf6s1azs68
XnztPsLAeKxq/THJTZ05eOfe/PqSU67exK3sNsxONIgv9USPxb4ulaE8D9cvv37160ubzY+TrvPM
L8+t1csirOr525mloZOZg/oIJaV5VF28EH/tlQEptQZBxlW3og7aoc0mPWnO0lPVvSni527MtDdD
q5q90KtdxEZoITe4u9nO5gpqxsTlN4dycViiltj1toQYZFlrokzqc9O5/sZOMBmXlRvB0+LIPSfX
L0SSbc08rk9Jic5XtrHcOqpFMOc0x1onwDfxURjHQIuJtrRvo8yXOxkPkLU7H2+IZS87d9YQ+ZbZ
pbDGbp3Wrv+Ap1k7u01yzBA8TnqdvzPJi4Kmh94y0Zgi1MVIw47HM/VU8VjlaBqJaJBvXtxcDNGs
vaky7+q48o7KL4gkjGOLWZv6Aea1w/hpI/NvlHEm9HO4YTci5qnR1vmsZ5eamuexYe3yE1TqIEb3
o+A9ODctGBDyPu21rxbgJgQckeVF0IS0P6c+wetQdwvGuPFXiibRDz3xxnrutsdcRAFcrZxqqeD8
tgv/1EdcMtEZ1IhlKqbwS6VuQCicuNEtJxeOQZgAfVjn3XJTkkN2iBNzOk5DvnU7o7sw9Dh5rUv5
pbSPUi8XlBKxdy6b3j2TRFvtMqxt4/xmIyxMuVqySJrmyJtk3XdaZt9XxtSH2fWI7EdMQbbVPeLY
YI1HywYI/BiWcyMfxlY89vhznaJA8jfQMRkj1KsZRwHOpjXQCf+mEt393C7xvqIlRtkfOUHW96QL
WumzcNW0TTMfPaakOzajdp6Yye8mxN1uFC+IFPRneKCEqSc/cqb4+6VLd9p8q6FJDQBnbQGWzMgb
za3d12h93acY3VYIW/G9T6mL9fllmRg0jtBqdHV3NZDt9Gi+UbURr0V0VFbqhYtHrmZR7jtTbCor
IsFyUhtDod71FImdlJ/X4HZiYwW+iDg597He00e83pJ6Y7Nks7tRw5Uc5JRfuZfW62odt8ulN+4S
nxZKl1kQVAjYA4uvTknWb2ZGtnPbvpmJjUBT2WF9telxSX1ZJKpUsLuIN5lUBtGb58tL1BBfVxXV
TDHZ0ICajZuJyDslRXLFGzWkKeKBiazhe5Ibuzc8BGdkQA7eh+jmN9d8jQlmD2JvpOI2EXzr3DiN
2P1CVoA3EziIhsTFRHRDFGgXVsm86wV/RBjqpA/9bpmxTCSePAyFfG0QG/TcMAMzV8+N4aDZSIa7
mPeqa5DMdOb4QYHaSQ5FfXij5DuwUDzUlvIw9ZQz2UtR5Qf26nlFrM/PahyeY3M+VVVzSCqBOgVX
02RjcYrxOTnthU+TntekM+KuYxA4JpeKTVl3xJxO6RSiNnsYM3UZVfuwIFBlkMsgv+/yVaM4goWV
rnMpT7++tcvkO3RLbIsw0xYN5hsEaF5RVmCmy6s3KuWTIfGMVmbzvXyBl8JZkWFEHVr7oKjyl9Le
OAgYB53GMiu414qLI1JFMs5TvEyv2Wy9OFforTfgrUnYGz0vTG3qqUz7GsXEdaN8p/7FZOo9qaq8
yfAZ4/B4Mm175zUzMbZ5mKup3gm1PAojegU3+3NYwKFFTPyFrX1FQ6QFxYKCI1t+Xg2TzFg+OmU9
TNf0u46g4LLpnoWNuhR4bwAi6UEVgO0hbHxYenUam0oe+giVGoU/8befmA5xFAgiQdOdQLkWMGKU
XBp+Qp4jEzdfip2T9C9pCtJcmVmFGV77sk0UPwKpQxvbay7du4m5mZ6jCiDtwrcQQAu+i80lXCvl
3rn6wx6mPL+AKVt7JtG4DviA2k+LACPEzDyR2zgdi93SLh/wERGgGw++X5/xlA0+JQsOBLXxbe9I
AgM2gXLvef3tstyTQEGHi+/XzPOt51Gqmd1Oz2esiL7zEzncxa6fW3Wd/MrqVpt9lwWDbbhTJ+8q
hTEH/8mG+Kc51p0dJ4/2wJpZFot8Sdc8oL1dWbG4yfo8qErraex5DBvSbTDromMgu2yt1+ZDxekN
OcoKq0w+dkl6MVKcD8IZ0N26N8go+Etm8dw4DRYZymaTf15yp1j1hnNsBtJ2DTJSxoLyJrGc57Zw
flreMAW1SbbPmN+mWl+ES9GedPOq/9DVuxicEFFw6OCJUAtkqlUUVyQ0zvRY0/KVrvo1ZfvD6Ckt
PY9tY+7b1ay38yZ3GBRwnm6pbcfAtmc+x3Hix7B8XBuJFzRCHXx0yqtZ2Fs/r1Fypo8ca/VmiVBr
WeY9Ah9a5bp7kmXyEk8o2NrhG7WwEyKk4ucf4rVSao/CkGDKQqzSPtvk/EcoexLCF71zBR4Cx6o2
euLcOEWPVxrjfzmU/arosndX175gF5GaotHEwHLtBDFjCS1FG5INLMKrLy2h3MySsiRxuzyltjEE
8C+C/pcOD2rUNCDJiQi/1pDBkVBZ0lcxb9SCxVrDb8/eNW/ZEtcTRKmaK04wF7lHfDARU/3gBqX3
XFZkjBf18vHrTY9Eu8/65s6z62I15vG5n22DYcqem3OBf7eOr8YnH51df+QORaYxHstwjucb3Vx0
JE3i4hkzjEkNcKMJSYhbP8MSW58w/NgHEA/gAnB1YtLubucZpbhbfc299V6yNVWetmoKBDM5zQ7N
fXXU/MP1x09NH7aIBX5UVvrDljes+kO56OjMXKwn04+00h+ySl5wuNxa7nxypPduQ8VcGbmi+nNx
Vc7bOG/bIOo8FrxDyS2K4gYa6wrXws9RFOxbCdePrD/kbvRSLbuud86xxYKmVctltQIKmHwO2Pwb
e6Za85vnMUq/sp422UjN2Of9qW8G2odR8u1V9SuP6Uo47btc+BkTVb2aCRbGJDs0nQX9UfsWQ3Nn
47BfuTIFLK6WYeNqYuc37RcEy4x0H23xcavw8W+qtKNRxCMhmhTqoT99yGm4sclnxQ6K/X+SV418
TYp225tn0dIzuw5g4tKk/Yd5pcDc13XlC+QyugXmkCC+JICQlv9T3PSfkAmeMrADaYpfAeAKSotT
xGnjIkvDr+wkAf37F01pp0Z7JMF6CS2LGzH3r52jV9560Z13osb4zAiq3tBwDIAwQeT80RdXB4lJ
PJeVig/VJGTgFnQ5/bgHUNf+SDugepPZ3FqtfiTHaJ3aWJrjosX0KKM1LM0Zgwc8yOcu5QfPacCa
A5aJjEJa5Q09GZttIWVS42Xiblb6/VxyQbTSx0FFpwmqxzq/moJilNlcvcprQNK+7Ptt3UhCWGAz
4rJc8HbIozEn1/7etMHatWID8HaR92HNpQG+cbTWkND2zrh8I0m+LRz11mgoRJw0DZa5laHjUtfQ
RqQwUTKAssBNu18egOqfQeSRQt8ybSDQ6S5L5w+/qXa4VfZJX8yAcn06ghrg/kb2ZzK8rxnj99M8
fTrcbDl54vvIYZpZTm3YWs9FPpm3Flee0LCYZ7jdS144JB+m85M5MqIg8CawomjnyEILkWg9xhz5
gVao934kNtkfCvD1pmSk2R0nDFm0vfudtNxk06bTV5Ul95Y+7K/7CRYa2MtZSy+l0vAeowHsx4pw
b9iIxPOZc7IeLf+otKHgfhU9RzGtTZ3ZuOeqxzziqotzVgXKFT9iVkCAilHxTFs+c4UYRlYj7+x+
GHjcDzwEcSDljHmrVc/12L+4upWFECLi0JyqLTJbpMlaZ68WKpB1rXW7vFO3yKrvBJEk5BZ3cRC/
NADQV46evNS2d4Z1njOjkA/wyl6uH1gkaRZiaEaZra1je4OR76cLK6KjV1HG1X0aKaLYWpdWYpNv
yJlidIk9zDC8wK6yd18137P05DbDdykjOSAFo4L3FxYtq/Etin9aeXdWfYdNXrOGjTlsgc3VRNKY
ScDAlpHHhh6WCuH33Vduh9tKc3uyOanaLANxfpNrgbtoR/eaZT+KZL1cSbw4hMiWyb9lNKWrthNl
aJcAaspPiBUvub8ta49ejk7jeiK2SSNEMKvrD73dpVn54KBUJdXj043aA5l5iJWthHMEDEmaljka
6HGTY//AzM6EyrK+tJ4wZlyNUeD285OYsmylaKy71AKa46WX0pGf+SAl7jf/oY0obmA+PyXdCqDC
3qMe6VRL+9/FBWf4LHtiGkxmyGGnqACAgvTxdxWp9Zz377Ydn7IIGFlWfZZivjNdZNoyx/Q29gP3
5vG261xsbk59IpbxcSzGb5JLQozCj2MjPhLZyevbGQc12n+q51MxiqfBxjYFEW57JWM5NCjcUhgH
2LeG1r/NPZRUlC6bxObUGtGx0bJMadqZeyDCtLQ18aGVw9mfohVqw3eNC0iojIz+CjUJZjrDMb4z
LmP7UgBHUkE0ci2bKmcVZ6GBIQ/AZrc0xA+Zb1HaiTMSUjAx6b6wBnASUXzRu9Zd2TUHA84HGxTC
cE+wEMxI0IrC+ZRGxEXC+AE5GJ2W1jwmPsPmoky8daqBTNUnLB2l7nzEU3eSif1ud5naDnjdV3oq
XikmnjLfwDBPkQChtiesgSZ6PUFCk/QjW5qnaDK8ZdvP3V0+zg/4uOklYZ/Ckl/+9LxuOwzZ9wjQ
nuGm7EKfLOZ+0M8+wxN0jr5ci5hHH/0yLpfUp7XI4TdJ3gn806sohLSJiyVBGttan9KKQdiuAeZA
p9GqOEQnD61iwpbbwAsVM74+YZmHWXePSxUla4s0cqiiChMPwu+ld2kus4hXqWuQRDNdDTm6YkQq
H4hNfHMoEEFoTvdz332CBEtWtjWQNrVFMfMDyCv8Y4ekQ1qn585DJxyxvHxBP1lVgHNEh9vR4I6+
oTPFUHQpxboU0QE9FgLtKh7vsln3WUplffZE3wZmFl9sT/FdSq4uylirlH9U7+07G4joDerWJ6cz
OBIkM0CT/bIQVCpR9oC9+bXSMEaPtWo3bF2csEWy8QCDXac+aIx56WOSN9tFin0TR2cMdmng1E4U
VhYoao2nZs2GrdX45Ww68Jskt/iQVXKwouLd6Zq3eMH07LryZmi1G7bYp8pXlymhu5Ojk0nzJ5E2
d7oJhwhHGJcKHTsbDYq7xIhfOlUEI7ao9Rwvry2EJhqTxuc40O+ZPT5ocM/pUXnbxW4OlFlrkhT8
I0E9DxHKwA1jHHg4sGizqDk4Y1/sXTMhtkc3H5oigd5dV3ep1t7FCywxF19kJsqTjn22yUeXsTAH
kNNzoIN9ntcI6HXmpulGV256xsRNsnuR/TT0bkO3wjtXMceAyWgrNadQT/RL35YMdpKaT7kKoiHW
6ZJT82PDWJt5UeHAeCvTJN0wD8eIjJhi8N97EfWoVrWNBHNQzQy7SiPeTGgrBr8gEpna3s2oE6qE
h9DIuLEtM6J31dle6BQfQ5XaqyESkHUEZmjGcNuaZmvbUE/U06ujK0Gx4b7621SvRFBm2nrUq2/b
UBiulcEd1sTkl2ZPzghkadaEyzqNL+kIm6VfwGxJiWCCRi2L0tHco7RpIfkLz5i+NOsmzcCZFN2n
ZfvfWLsqmzEIhAsIs5FSUJAWjFjebjaMMzVUsed0zEFtVHxIHcftUtzoGqqIyLgr29vZxahXJzoW
99Ta1pYIEYDw2EjjXpnaK+bjJRjN5AISAI+leVhiw2arQ5M56WckA/0mj1tx1zVdd5hq7b5O5vcM
VEBuF+poLJDzzCQO3IS135AkvxnRgJ9SQcsIv6K5GkwkHpJrSjimUcyIp+GpTB9cY6DZOl1xGCtp
cVkslQK+YqD9ibV3gjDS0NV8B/1fd83TvRaL/Y9aRtp6EdOj7Q/AcOxanM3cO7lySjkfPGNVWhK7
SE8dWho4VazpXZf1bZoN8lbiFUOFOR/m+raY4PO0LgWtYb33LWawgjMh+4V2HM2PJZteGV/lZZPd
jRMDwNSC+CVtSAtJk70ZlSP3OhKYcjDfZyQSnmSkCb/d2EUV7ci0u8Ptl5+sQlz0jEzcgZpK6fLD
c9MbMLJxGOsgr+FbvBsAhANnwnOSz9Gxi1uK1Q8x19Uu1UEbabMZzCmNCbs1w9nWwBh8Qc17GlSW
Qplyz3WUPvaatzYEaoXKCnujf61LoC3dFZv7WNUliRfO8JRn00MNVpj1k3NJc9wHjbRALzNfhWh3
boKQA8kE9kgTOaiRuUBltflguGj9THR8zIAeF7wgh2iaNp62PCU9nrH53tdpQS5eup6qfk/E1tbU
0sdEzzTml9+uNdwPcdpvLS1jcjlH9wx9JbG4iGvmnQW/ftcCuNMnZ21JqO+9Bu7Ci4dbl4a6AEGW
F3a1SaurccrOGlBwHddwIx8OxoLoUC3FYSC+9Igsb1qzJTUraQ7y2DQmq+XXL9NuXHiM6tsmcwoK
OuhM8Jxx/OhnWUafsUzS28Yj8qDKuu9m6kI+Zh8kcoyKE1tY4g5XNPKKEUh9yggGyJau36u+Me7m
nqIZDSC94zq9MxFL+K2YbiAxOHtACGobeYO5Htrym1vtdAMoD297I3foVQwE2TQLIm/qTzNnqNcl
2uPAIcdFOj56VfQsIZSEEAPyQKDwPwwlM30r1279uFanzPffvVhVuzhBreD3+kl1zCWlnT9bIjPv
n1IsykeyZKq1WxftNhuGr1615U9E6E8Lgc/Hsckb1BmxdYggQYat02ZvjipnQqindJNqnocOLvcf
STdfExrUvaa0IYoFvJtd2OW9Z/jBYgKVckZ7WWMnNEPb2kkCYwdSZtYWjhfcwzZeL5llOzh+jJwp
OJTNnpd+Zw5yP6+4950QB9QhLvUj0RREXbn6zhDF3kj0lRhQVShQSpsmJYfGmnkKHLszdmNpvxDY
N+1IY+wCD489jQTI+FrNjSRuN23ZWE8L+aI7HHlqaqe1w7G8xwzWMPXBSqjFYjUp8YkxKF+ZeEmJ
78Z8JzLdC4jfaPBPI5hv6bA8y3JCZFIOj3XW2Lsp1txHBKEPdde3YHuEd5gpEioUbU+MBKmsa/PV
szP9hg367C1ZHnikJ8gZOV1Uc5Ov2o+qgN+UM/RZ21hqGQi3Pxi03s8LH0e1QPFp3Bc4CtbRGBkN
9lXDu+YsN01EUrSZ0syyGqLHafafsiUPG2mpI4uLXi/DxUDPj5BHjZWjBpgxnnz20tLc553N2M/B
x4rSZ5I7jF8VeGrcbNaCuQ+DHagVrCxC7/DWerl5KmM7hBfzOEOC+mE1dK3xcWa3Gio7nF/Mb9i+
gck3HwjoGMtPz12fnyUWkXU8mM4Wq458wd5Hid+PXlgw4A0X2Pj3vTZcjFKTb5gvxNrQ/Hjbxy4G
Zd18mnFw1R63cCjKSE+NAUWWmtGHTAriClQD2WeQLrWCXJTUesxIN0dqZ98XjVetW9don6px7HYJ
04RQxEiFLD51oiuwMIq52kSzOXKXTPVTkSELFVdUD1TrWwxbJXQG8e060noG9tLlWbx1W0GXK8Hp
5iqexUyrgtoexx8uNSptVOeRKPDiSUtxe5ZOa9xqbYqXXRsfdOF3t+S90h5emttaWtRbdXmD+uN6
3ZvrzeQAuGutylz3XlPviMww1zQ70h0XYYcFPsSnKXtOJrv8mY/ORiziEx9k/iNNl9t+Zq0vU7Fc
0goZKdlT6f3V79rbyB/w2Nf35El8R/g4D1joTkOR2vulrgcOBEhyo1x8Hsww19P+1UmmV9WOIvQz
NqQEoGRQdxMruKr0o1b+ktPa69KWfWiQLh/MNc+q5Oi6WijFaUGrpuhsBG1XpftmGnFaC/vWaYti
0/PSNLCUbCwelTM18Cq1m59gO6LDN+a69ZwOyw6P7LJLY7Sik/dTs1Ad6SPlpXQR0Hljd5tbujjO
kQ4ngMzOtbI4MUqkeDesKPRg/FC+FPJu1LNppR+9pdZukA70AfKfOOwG3b2poBakEVJ124u2VXkV
gLeopyqmhTDmoRBodfXpW97HUEr52Dgq2TMfX+XKMeDf6camSIjoiBDEEUfK7N8csydoAtVaK+lC
GCTXr4qmix7mWpXHZXzrGB/6ugqJIy72fj3JwGz66lQMAvQZlaFm0C4x7Wgz9MOIBpCGZZWkxpuK
0A+g1NrycfnBbMxvvTfSghnjT6GPF8Zrt5q/lGdk6QOjTv/FLJadXS8nIX4ZrEVzQ8tsZ6aDHpJ9
An6kELQZsZuPiQilSrN7qxyze2AiCGINblu//l9ZVNGuioovrXHqg4WD/YDe4cVw62HreO3jlPva
02K4MEa7/NO7X6KlepRu3D9wXyILm2ANYDr7Vn65wE0ecJCEkbJuNAdDhDXHJ9uJ5Faa81fVp/YW
nQZJ7W7lX1q1+JcFeAQiKFrlBOzMcASjPrBzzb8AyqMHX0XjobXb6FL46C5ca7opWGJ9NUiaGgjC
sCAne6x4m0jHW4wRNXoZeghuSRTF51+/jW+MwnmJO2e4m1O/OZtT89LXxnYsPPHqZBjAk0E5eDaE
9eoX9YqcoXOfxfJiWyWit2ysAwlIQdTiCqxJQ8aG8dovO++ll8ytuygSR73zYL1CPN3olVlcCvPk
j0iMEkjPwdLmZwIAl6DQNDNI8qTbgidd7nTvsaZFhNO5cPdciH4Kb272ChgeyF7T2czHBBP4nqAS
IlwQ0WD7e9cwvq/MQzynXDH08jQaE/hSo/r2Y/Q0RmYdqisvdRxjKnbAf6HbjIfeWOAB8ew1nb0Z
fZRb8A1bIS6qVfeVzQKDaHxFUZbPdX8dumX6xcpdMAzYQGjbDuhWrp0W2tntCORS1+jekZu0S1JM
pWVrMDwsZoNcJ5A/evtcZ7e0US9gQuDo9mm6HpsXNdFo8SawiV5O1aqPMeTAY7K4BfEs2RDAtACT
38Moya1z40You5AOqVuQc7cYQR6TArYJxuifbfQEqZRaYnpIHfe91bnJNUZNlOG9PsfvcWQzgsUs
AJ7nBcnuTmn2pdCzl9yC1ICW6VkN3Xpgugy/znt1Pf9RK9DiKyf7Odg0vTVt2lgzwRekqOwKUZ9a
132SJQOaUlOXQnzN2e3Ma2n6HzSujGNkDk1ASBAaljp6V1p+njOgQZkwq8CX/ScH2iepRujYSBON
mYMUaBKrif4V/QcTtlH+oPX+/aJ5uwwD1KpNi3LVxRyYutcHWZsi1YTKqLqJrBv6mCkl1MQeRU8i
bBL5ndXaIzEQSMXcaCXyFptKK75HqX+0OERXOqtpMLobjYb4AOjIg5nIMNhiHE6xGrQm+OW8Gui2
Zw/091a9VTyDtwD5wYbi6CiR07/iTf/y6/1l5frDGPjHb/+FBfA3z+A5/dnVff09/GkU/O1P/SvD
4fXV/Jf/8P8PN6Fpos3/X//Hr/c/3IRPVTp8ff7H/+7eP/5jzZXwnTL8vxsLf/31fxoLbecfRKVg
wnIh1l8Z/cjc/+krtI1/YJ41bMaLniOu5sH/shWazj90l5AEn78JYNC62oT+shWa5j/Y3WiBCiyw
ZJn75v+LrdD43eYKCcv28Jw7rk5ig80W8YcI3zEdqNyZxkAA+U1QWe2ZYQI4Yd++CCuSDAFjb5OM
HQVoyXNJY9pQXn8fD1xwCjnITQJsogAn8nduvqtH8P96If75wkgRxhBh4WMmmfF3d0BpMvStI78O
bUGUjZPacmfA6bgziuW2pfuh2d6LboljQ9rTCXnBvdbGf+fN/93H+Ndr4D0hQgWHLqab319DWzMe
d2qvCatyg4q9PAJTWOlaKreAgD8WnAZ7o8wo980q3/+39fTXc/evLZT//Na279i2xVGGrP4Pq/PI
YNNSJZT/quUGj2tQobZgPjozX2FYeZQj16a6oc7w2/RvkAS/bIG/v/dX+6bl2gY/tuNaf4Qddq2G
KAtSZZhIlMdz+zb5ZdgxDNg4XanBv5HNKmqVEUItNVaNjOhfpHJc+7EZukwq/v1b8Yfp6fpeYHw1
hcsTcX0g/vwY3EWIXM2SPr9ueDuC4m4g6Mx7v+2Nc1rV0GmGbVwJjl0JwGXQwUL5aFxV4y1/syr/
54JAPAiOkwa/4Vm6/ofhXdKfVvhZelxLQO0dpaOGLrv2ZkmsTeXkOdk1sM50MT6ZRKP+zfvwu9v+
19tgecIx8RmbBkGsf5g5URjK2fVQ1HfWrG3mjlGt0+t7P9bjDTz58W8cOr/b0n99O4c14No8hQb2
1T9WIJNCr6kYdcLWseQqVnW/ybgPjKb+bMqZybPf/k1ky6/Ezj/WnUP6KtuajzcIQ/Pvz1sigWkT
FjPiW5lJXTM9OIEJpys6fqAtmPlikd9LDLtrFZunWrTQpGucY5pmBBH1gKn58vbfL75f/I0/XhPE
Ad/TPT5xXtQfzwJJFmjF2WTCax7Jdhi1/qhaky9lhuGtYgKdNdM2R6wTOG1+ARAk9rnXPxtCpPfQ
gJkOs2PekUjeBLbv0+QtNKboyHZxOyVR2GcWrsjmGhJznxX2wl2OdI81bfoxtPnj//7H+UV/+O3H
cUgw1MmJw8jO4/QnHaIzwUm27dBhvMC0qdx8lyck9YgRSAb0QDCDxvRe0tp9SZLlh9+8aVWZbkev
QMo0wIOEiKZHjvkMdZj7oVG+E8uNqtv12pU1uretY5pnbSFOyuC04cZCEgNA3f9k77y240a2LftD
jTNgImBeMxNIz6SXqBcMSZTgvQkAX38nWPcMVam6q36gXzhok0iYMHuvNRdxdFhPTWS3m6gaZvpm
ESVZ1URgtBb3aoVK+qRl+v/8Zn/zzHMLcwMLPE7CQyuvw6D/6/1U0H5aFBuGHallyFVg5e5GQkR9
RCtEVpZmFOhudHK8mtxUAvI28G7s7TBiL140Mxhjo79mpuNukY5SKnWAzBPZWt73UrABmE5pyQqu
7OPxnhWzt/+Xg/+rPe6Pg5cmc79gtOHx+21mJrLMNfCtUNaPF3HDnsVQkz72vdAvxoAWUdPd9ujK
7l0jIALmlWO8dMU3q86xEzBeblC4gj3soX1ORuNHdW0cCeVAu0R6O1mzRKu2s14c0vgdcbV26VwF
lGfC12Qseeub7kRaG8WNf7kmH+f8txuQwQTmDcwE6dreb6PYAHlXCEJDdw3bDZqM5bKlkImai33T
BnpL+WVaP0PP7FPoW87fWtCnp8lcXgv83E9TSWuis6HezyWzkJtDIqNKc87KUxt9NqfGAH4WPzbZ
GOHAM5AHxPnRrIA/zvpw10LYxYIMXinxonCHeGMfG3YUGFEcbpBneNu4QxkGan3YztJO/bhWMRqY
DFokbMAXo53fl6Q7OVlVfR705K7IWaL/84X/+3XXKTXQSrY8VJZQgf5601KpSKDVw9kngHAM6smZ
IW3xbpzQzHxDsMTvK47H9aboX8Y6629DPgRzSzDfgu021o9//ddwELE72m2/A7VZBekc/5CLfoNc
VJzrULuqcoz93o3sfbYgByQWtyTYpU93cWejlsdRt+spyRJpF067sbaFX9nOcpYx7XY8mMtdFDO2
m2bRsv12D1TgVkFL/6N3Z/uOGtkLtDdU+g2dME3TCJKq6m5rNhCs2WcdFdzJc+0yw6cuiRSlq+Zd
b8ID++fT//fVhs0zB1uGUdLi+bPX6/MnihCmazux3blnJLTGazo8GU690ERqBKpBJDfEHNNzljQe
bfTLiL4Gygw4KgMWJtm/oGE+UgH/+rRYLM0pw8M0EiRA/XYzdMh0YICiHUIIQy8GuFaYl819HpTd
J5TX0WGJM7l1hwLFW4UY16yzo4wj4FYmfnC73eYKoZ5J9BslutH9l+XQ31Yk2IBMg0Uiuwfu19/9
yrMjkmbMPSIqKP6TkM2cbXCTUjWJd6P3ryQNdx0b/no2OBGohNd1qSVYDv710oQ5zpMsZGIkTPdW
AyjzpsV5wKE6PJQ6yQJxbS6gYxMYi26C6bxEmTlaKEqUwUbd8jqfaNTsQD30NdH7XVEALJ4to7k6
u4rMqivM2PralDh+qqG9JqEkuGKZP5d9FQKMSoUvlW2RtCG100zYhb3u61kWRFdFdAHM3OEOKIof
cws9qGQ6hqHIXq1KXFrRY9vpp/CmTPsRA8x0HCnoHRXZTBum/OWlmGq4hZ2HZzGhiUC09KW3q+St
7AJWJoKAoCIirNWrsVBKMAhzdNc4oDaaxEwP3aLXb86IcjuO5ntjUpdkrMsnoQOI6eMKux+fgT2R
fmi+kF+lUH+ZwxNLMSCVqT4+EeSG47sNh4vu5O62FVFxjJHb9qHXPrCc8LHXA3x26PdGLhzff37i
fgsW/WOmswn1wjq27nec32a6fOobmy2k2kVNejMat724UOgy7GGkm7xPrrHW06wjtpD2JYqXS+5k
P6oC0mLrFEcH0jpnDhuXJmyariqDeDD4buM1V9BxX7zBzD/FmfUNYmq5/ecjBwb199GakcJ22YxT
TYYb9BvqBhWWoIHMyJfT5zi2SV/uOzfV712zwadYe/J1QmfOUCGWwyRnfStn+sRljA1AQ9XTqTuD
HSC6uY7AdpyJkbDe7CltD4ab3rn96lxUnsdOzyTAqMEeUQ7hU5l6LXt17Vta6QlADHwI9Rzdyoph
WE3zzuvn+2i9jbx03iR6VjOxI11M4CLa2MO1DtQyPYUm++lOKQEaY/hptJpXoRqDvNXwB7kD35Y2
Aik+mu/kZKZBqKzRn73mp6vQno9xxHIv7H+kZnVwDD3dtWGPcDukE0hvXGCo2oKpeLCW7hZTAfMr
tCu71jtaLFRcA02NQAAhx/KTW6CuzGw3Wz0wz4XXeVeHDNtMC7fpMM3+kGL8Smui/ehU48GgTh/r
cqeEQWepS35GWpP5RS4RdqLpsFV+Dbv4OV/GJAgJ+u0Gg1m+7pHfz8mWHo5+rGySEvM3uonl3RA9
N02z3OFczfpeu40ephdB9vDGbrnN+ywskWfjK5trLJBrKwyQRfW2hGbj93O7YjGSlcbKQsmb9ima
7YNGkJc7+wA2u1OJ6CQwZxDBwpoD02qMHW04DrWV7/FqQ41oh5OlUux6g7xZCf9/qyJGKqicsFIA
v9J7wP+MWa1clvmQpwPeEQvwAUCHhTALK3RpgkY2MjoSxFsx8MgK4BcjNmr40YBaU09dlAF3PH9m
tCKKySUhgISaY6d7+KiR6nTKcrcgfR95nTt3AQzQddx1RvbmHBKJ7C91KQbrpK4RG4Jh0AaiVCog
+QpXVaT9LEgElB1aMZOicEbhCjmNu6skSxQ9BNEhCjQmdUO/VU+mLOg9iziD5mJFyNDSee4P1C6J
ordJ1SiCKSQONlc2njVZXqaIlYKNWTi3kMPC3HXGtkTk8+hZyA4yc/ypzdOTQhZMXAG4p8V9dOOG
DuqoaNPZy9eCVuLBzrPXUiKLFESsxuGKzIDWOsbLQ6tr5NiAoNgpszhVXrcdmfs3IgUyPITjF7Uy
jin/pH6V9L5OS+5g6IEVVcm5WsWsaiZ6BXTEwZpTbM8aLk+7q/YiTpFWx4SLZnYNqUBnx048Ncqj
GGksw1MHNv1SjxVRs1DeGsnfVnXNzQS6O0/NpyxqV4oADuH1Rcq5wQ+bVs3Oqwkg8TKNR54QlM5q
s0sP9fsORZ9zZ0Xm0zzqn50oNHxHmcMNhxbpWLtmNtDxJMa3vCM+brR/1nrtbIcat2MxM+aKgWiJ
KTsULZuGlkjunZoA1JqrOxXBszE0pZ/SLVg6NoxGQRoHiE5vOzoubLHSO7qTd3VjFkGjc0oH62eV
ZJ+0RmPnBK+himpoMNgimJXbbaHYsJgPpVMEbdfv47IbDsVkAwY2qG23rYv0cKw/DQQTIVrLULSE
zfeW0j7rTZ48DD+eXR8TdBelzWPS0NxhKOX80cBZfXhIyPEqB3qCS2dcSCfpuEp2v0MqUcPkJi+s
W6zNSEPT7Nj8CUSSKKmSr5P0XlStkRVXy5pHsDS3EYKzA7Euz0EFGAI8Pn69aiqswB36S2P3QIrN
d6fonvuZuhOePb+pmgZcc4R804S5rgkDn6SyQMkgN9CgF9jZHZFbWMZkDdKkhsQttAjRQr/tEUtR
HKCgUHYU1cQCrKtZqByE0Hzae0J/WtLoIx6m5tx6Nab+dnzVBgt3NPrvbe5xCqxhMLZmkRIoCdHW
GJAc0TrAnwxpJzJee2Fv1KqhcUpsM3kDl4Tgrhua7bdej/1Cy8CdSBzFSGfmeqoQBBPiOiILW2T5
SVY1OU+195AqIuEnYW9Dq9w1HN7WonVJ5F0aNF19hu9MFxQvRF11LeSFwo8lxg+9Q7vqzTtErFCq
9OyOQa/cm2jviwV7dIfJDEoFPaP+e+uMM/HEGQ0we8J32F+bbKHT0+s8qsUzua9EM2W81TxczpVd
/5QWLaok+hQtSJmtmSY2yteSYBrjGo41g3g8IVAh6BmkrXvq432baJTuJIzhLOsf8nFpNvhif5hD
+F4jcwyw2lqzN/tkA3bUNjneCdwDQjBHAWyYcMJSlxkuTulkaGl5gp3l3u6d1y6EKpywt/DxcKAV
6CneeGjbd5PUOKd5/6IiNp7Z9IXoLiQ85ZeoYA8KcwL5W9RbmEKQ2kTFyALMcSXjjXPVWuMsiTHe
qAVF9tRXd2mffyFWmZCUZXoclE0XSCqCkpSxHTsbtEPLc42cqCoerJ5IyBBp7FzjrkkVsqi5JJMJ
/wc6AcwMB1iWP4chwXRhgBrTcXVZNb5J3a3gfjvo98vyznZ1DFXIsMUntLPZJuufpilxdkmBBRhv
V8e+lPvfQTzQJXRS7QL7GLIEEboBmMWtExk/3JTghckanp1F7czavK9RrWJbEv68+t/blkunufkt
7Xnh0MvRTmW+IN8366cD4VI7QznMZYQI4p4qtEVsMErDVicZamt5P3L2kJNDlFdhVWjHKiZQlyFH
tgRNqJUAMHlyq0sIP2HD2Cm4qGUNC8vC5AVlzSCpZJMUyEtCifOqla/Ee32eHXmb8Pquv5GZE0Iy
qr3b2NPfpJFQaQHPnmwcnLxo6GTHn1Z7dC8w54mU2uHTImHSkH60zketelLkXslI0Iod0ls0Mv8Z
T043mcya+LW6Kn0rusXbEjuvdu1cHjORPImlf53wqDg5xmdVLt/bwSJtQA6fMO4P2hEL9Dei7gpc
6LiEuszY24O6TBKvX5gJgPhFeK3FT26SL56nt+T/mSs5TgUzXObV2cY5roAiSbJ3ujDcJcP0IHpx
CHn4IuhISFMIkGZK/I64bXXk0goemXe87sUpO/ZHhYmVQp+8g/JspDKpe/740LvuSyeMYv/xVRfX
MYME6vu4tpcTwnP91EUGUPXMIbs0yk7UGpYTg7PUISE0Edw4z9zMdk4czdI9053RLmWSuwhnKQX3
61KwGsmmNeQ+ImpByfJgDlIeJ+SPW6jGDHyO/axznraD207b1DvYsz3dGoB2Ul2aqGOZE31mNfQT
nEFytIumIBhm0AJIA5jAeFRWoxwkvZgwAaeZcj9kCX4Ne+cNQhfPKXsmP7Vo4VattdxJbQS5o4W7
YmTxE5eSRHmqh4nGSEWKPYwCx/FTFRJUba5RNfEt0pKvnps551az4AaRcdZHrXu2qqVYSbrykGa4
7BAG4aUnIXTSMlSdRKeWCMlOi5s7gZY6T+GQjxf3dYrc8WoXyVMnZ/upWabUjwwIfcymX2Thoonq
DyLFT2vFJcx9gzzahngypyBnty2cYICeUiw2kZgrGEHrivLqtWz0GpsElNHt71KjQj4tlJ+kbn62
CICNoEZcMjWA6+O/ZfRHN8guy2PVk6s65IW7hxKUb9gyRIBhtsQr2EcN7S11V+y2dJbs+5KIPxFz
c7ej1gaRo5a9NiDx1qIHfHM/QNk7lwFJ47PZ4TpKnRno1ZDvq6hCMtlhcBYR39f1Kg4AVqDsZUo+
m1H6wDai37ZF3j30BInS1HuuMexucHVjBe1UkEdKfSX94qwrDTIFMiLR9uQLJ/oe/Iz7ae4lohLJ
OLnoxLzOcXhHuF0ZL+NJDZBUl7Q1kEvH26QIq7PRLKR2OMQ2EMvcX8wAb7h5GuZK+JMw4oPFLmrb
MSTtJwZ4GZXhdizbLwbIrR1VyxezYqOTjeotMqyzZ2MAr5EopwahNJ2NCypb/S+gfHDY5VUQpz35
YENu7lYpnW93y5GAUXczDdB9LFWftWh8A25/dlOmoj5j9tOBTZRtlGxyvfmZSXPT1XnnazzMfko7
kSWsOsaDQUMTQcarzj4hM1YpFHQizUDTOcxYD+c7M1zUYdF0BFLrzdxXlOgiQuAe0KaRWdrQPLCA
qDzQgx2YQ8KvnR26t66119BnezhGWEx3qSmdrW7cEUYwHqjmETk514C9Jq+/tG2WHInC3E8hGd8N
BE8arswgBukYO0ePMCnMi3Xiln8QCL2Azwg09n3WPWvxGKP1x34qGzcwDcIe4qZniRGPjIyMU48p
K+IA4ZxBkTiSZ4XMcePYC0AZK4nv7dpK/HQI7Uent2gaZgBFJkuVZ1sHPaQh0XSNtt2PIZQoVaYo
/hu2gW2FW8irE+O5qcifAXRGzRRQQlVkyHQK0uBZ95/AkRUBCzfvi8XWYymWr6A/H1pTa7adnQ+H
pM76ty4pIeJ746equnVVgWVtIKATuUr/zN7TLxZXOxUyukm65FsdUvyFMCB4DiPLodEzrzMa+WIY
6wvtDqJscSM0hY50jaz4pYITlffOpmECf7Hh0zBcZhfNbqkJAighB0lem4YM4a5e8iCbcBbY/C+E
R1AdZ2Cc3TtFi/YipuSkd6N97Ds89mlDbJrNIu2C1074iS3VA3nHV3cAIdqMyxJM2SpL0ZhoiWFw
ULwhgXKtHrOBbOU9BKKnYWanlIQlG9kkBX+FErLOWo0mE1eTYNaD0WaPnD/C6OIi3DnmMgQ5KZdX
fA04YSnxgxPSt4XjJS/VkCYvRj58XcNJKIfoSJMXeehJx3hCe/SdJXONmc/wAuUYYFRdPToasiCU
yhTZNZ0T1LAFJkBofMQN5aM8CasdfJKfG7+BrrYJ3S4YJEzVPsGCJcvw2kQTXDYrdJBbaSC3YoaA
Du/P1kQ/fwM8b/kkrrdBivD0RrodS/K6OzpS8+4x6iIdh0ZotKX1osXpiAVD7rQW3pci1+4rUZcA
G8rivuvBvlJ1SIP1tfyIDihOS0Pc8gUkmC7twm8IkLxTVnVnavABYCLBDkmy9Jg17anxBMb0GmhC
GK/bY3IAD7ysTX3PwYrLbOqrDCayStRjL9judJamXeYIk5kuHlOZjrcZbaCZXbJY9Cc2ud8QpYrN
oDrvqbYddZSccgYZJdyv6HSL+3Ih8SQDxXWY0StkA2RGvE24pRPQumjtcGih2w2ERjTzRIPLh+Yz
HezSeKwa13nJEqveW2PIXmKub3kj7dMATPCyWF+riFDFD4pdPLoysETqbQ1SuyKMMJivIDUQBNje
s9qCMrTSTdwID5cgmmtTsUy5ZARDbU2T/TrDBUuRvqRXKcaekTRiOq3kQ+wkawQMEVaFmfXEmVZY
QwYgOFLU8tgzAp4bzVQ4/Ru505lh9rZjfGNfDpp2iG0gllMe1ANtC0GuEPF2oDU6KF758NyZTtUg
gJSfZ2qIgectL4lt9mdcNP25JF3lWMtxuvTOxFRMquELDc1DU3GLdIMV3fAKsD5lnR5YfUPbtLLy
t75Z3tuxwB6nMS6Zlqfu56FU9wny07NK02fSJbFz6Y9OM/SHXLZIgeUwUogYFEQul8gRs38MW+J7
9GlMfA+h57auYG56RFzsIa+wHkvvl+nL1JsvZjaNkALrb6kzZFdnIQ2PfXSoLQ0MyAmTLqnXTZ0V
gcRGxntIcSJOOpyNGQeTE8FyswZ7CbJQTVBstD3q+Iz4TT27fHxWifmhR3Z6iEL0snYJWXa2gLoW
wLPYfnrkyra0blMnSs4jfGRrfQZ6qbpr+alxoXcnuM5jF9fC0jXWIZpSfZOwbsOnWZxwRJb35Uzv
VtYt75GbnJk8OQ7JUl+9SgXV9IkG6aUdZnWD1wmeGmYH6Xb5upv3tBO+5hnL44bl2rK4l6og+N6S
BjU3Y/al5XpsEjPac0ZkbOmU6WdzLkKUk27lVzL+Vkcqu0AtgeVHAqcny+xt1FCF2qX9nuXz3mR1
QgxefBwJk2PYJoGjASHguZgXWHbDnSS/pJmJA5vdbtfnPeaELPlgDJLXltgPs+sml8VIO27hXcnK
61TVnP9Srog427s1EkAzGL3qKFePHJPERCl98DYYoj1gr4xNtdO0j3qEl2uO42cx4kfn4tudlz7M
HdFwxFmkLxoCCxtZO7kbeHrQywMwF8UD+Q9sNWlh7xIcJAEo/+Z1nk5VGpFgpccuJn7xKJjznmM0
HcMwmr634kj0zDBu5Ghs89oExAqU7mlQ1kEVTXxxXFwTGoTA+zGh2TbiuHNFqgU1ljfajmxhHKTR
G3MGxhUurK5g8liP5fgy4YO6pEP/YrNXftGamiWUsaijDSxR43tBD56DXXvzQHP/nU01PKtWxGib
xJoM9Km07EuRCZwe9NYC96OdNOoRFCqy3Sn0EK7KqqJKyLZtIKbtve5S6r31XOmSKkJXhicM7RTx
DHKnRoJdzwWbRW6eOHDgWH1q2QVignt18iE8koG7kKgnlpuIxiBsJ3nuHMir+TTehx7edHtI2FkD
4z2Pk8jPU9zcdJxBp2pAWL2Qk3bQuv4xy6x9nDtAG3NMIUkJcCkFLbEz1sbgPIbY2vo03FGqsYNa
b+EWpzOUuyR+9UqZ7fB/gi+sYVto86Dd5mnUVqAJacdL+SrM7oJHkyVoGHawYsL7IWJjy8tjKp1W
rAU03GO7IEDC/hVfibfv+6c5nr72EB72ZIfKo2jwpSu41pClIRSNhRJgyGt3Lw2NoFLMMNoo1b02
qn5P6Fh6rvLu3hxIha0nU7/R8D2xS40gV6vvcT7kZ1aP8wMTffmAta4em/sksT/bgAGo3Ahq+KW+
V9ILjyQ1v8FZ1Lc5nmU2hrQGLeHJQ01Q5C7GQ36DJyk2ohpJelxNrZUL3Zfc43hjitYvKQOf6H8S
XlwU8V4D4Eh0TP6wZlXsxNJQJsGFtG564xRbaKtBIKxQgnKNaCoaJhWJZTiZ59GN4iP1rnTnuJbx
OKNYp5m8RXhX3lvVu+pL5qnUHPZRix/FhgC2tPHXjt3dvpdut4nV2PrjoFAK0QWn1au3971rf60k
VCbXy4e9ZNHoj232qtaJQsNGvmEFGt7F8il0roMbe6dR0jON7eX68WGt/8BIlc2pdMVD1ICNmRqV
HrEnHSdqf+QACBfc5vph7PLm5EXK2FS6GPe0KO67YR5/6qxFaJ0Ay24dczM4pXqyDVxcLdSZc9yU
3hkZacOSzRmfCB7HuN9kyXd4J7u2SdTPcoruSaSu3vQWyU0pjP5eqTCn9pAux3hS6m4q9RV/KZzX
qtS+LXPC/6SXA56Deg/11YFOyItcstKXc6dfF1NviLZIqYD1fU+yK2DMmlLMF9Cn548jhtS0Z9Mm
vprKjbdiUsPjmBH5y2RFcB+OusuczET6SRpRAoTYphSie29Xn876hi0rfGFPEX92cXjuWHSPt4Ie
9SE3IveQ8PDcPn7w8StRHL8O6x91C4VgIHTvVLm7Td+0yzN6dOG7Aqn3xz+2yIEPBI/748dhfRyg
jNP9x1mau+hMsV19cQqAQsoV/cPHWyySDlTE+rbjSpX+gn/tJcK0Slm8Ez/azP844vW8eesJnAWG
IdnkWBnnGXhxWhQHW2/6+4+Tj6mteluva5m9spW3qa9H0+WPD5SxLgwwkKjZ8k+Xaf3gQD0pahbT
eODYB3z84scPfv3Jx2duAz6omsCjfHz58QJ/vNbHb/96wT9+zGyxzO751yt9fPan//Hxa5aYgDQu
HSKDj8P6+GayHubHZ3/8eoVAfw/88enXi/36ld/fTurAkBmc7vh/Par1Df/xF9QxgZ0gzaNJ9N9T
UXsrpPvXa3+8RNaN+cmAgffb9/90gH866tz8YpVeuf/9sP7029ZEpm3dgJX44+8+Ls9vb/nXO131
MXnWsORYL9uv7/92NE7sGQzfsvN/vZ0/nexff9fZPYsUeui/vvXx2e/Xs0dNsfs/qbBzUWr4EPV5
jKE0pcVdQxuOwd8voEs/C/VYEHC/6+iPw4ehKtJrcK4/vozBsxHKiA+k+1lBljg7FMw3rV7KC3CX
Ale43tzyblwgS1JkrUagDB8N/f9vd/iX8CQTWcP/2+2w+VEmf8laWn/9D3eD9R8XPQ5yXdMzdJBq
JgKlP9wN+n8cR6BagihoSh3Sv0DW8d/UJPM/AAWZbXEe6BKzBMKi/7U32P8x8UQgKEL8jgprlT3+
14Xxv6r5f0xNsuRfMxUcE7wVLgvL0B0PgS7H+VfNUFqEcVtp6QZg+XxmT0trORFwD2N3uRNh95Za
tnZYOyp3aW6bd2QQwol1oS2l3hFF1nOTkcdaGpVjbXT2BCiOWbDLSbzYTRRdJRSSc9uAytSG4jrp
nbiAwlqWyLt+fOiUBl/Mzi9lqHvXyabMySenWVfRXREuP2iLVftl6Z2TdMgG6BZ5icxaXlw1fsax
aew/vvr4flbiIO5RpfvQi7NzW8g3D3FWgPnRPrOtznacg8/KVWDlMGox9Zy80ghp/4Wd6S+F3fm6
Ob3ES0YJOIWpFlfk5ITe5GDho5ov22jnju2yG6kYkU2KiKYaUQi1iVud9Syvz0PvHbt4iQ7xlCZn
Z4zewtbrgI6b6TXW6+oUG9neXb+CtYfPVbdTVsgLsqmK6AZZQ8QXSQx5AV3rtiUieHHWnVI65OA3
KEz32de5lsnJKpxTPZrzaaSkHCSFF+/0RE2X1NRP2iwe+xKIVV8MJd3FS2vBhxFjdi/nqaDKwmqH
+J1PFUYsLFysPR0tDJ+bLgpoP1DZl23HKYMHG2LvdkEa50X4VOXpD0n20alaofWpQ1boSJ0nxuwb
skTkCm5lp9qtrL1vvWdaW0cjhQfa6T6BP4H25lCxQQkKO7Z3s3eJEq6GNtFxqsfuNsIVeYNP4mtG
9J419s+qUg8zrflNVn5PpJ76KdaubV5CTijDpPQHNxoJNcmarUG3YqNjmHMnEjC93jnagGeYAMFT
ZiTofODpm6Fi8kS40BUWzvSQKlQ8YyVkS/+mm/Mzged0oqsuP9IsYj0evod1fp8RZ4eigB4n1YED
urorjZpkL92HxCrNc6JpO/rGTyBKWdQl9mmOawscA6xZu7tKElEK2FlTg2Azj11xGzNaCfrBhj+C
Sq7vgwqH9JmpkODiSaOTLgHGjPL68UHzvDdslVSiIsyvc4kvtz8LZ62ZRMVtIBmeV3dxeHjfBX2t
wHSQ9sYqPevrB6a+x64ah0C2fXWqwy6hxdqhnxlZuS5N+WqLJERSH73LtRHLxPSttCC9QUpRkAbJ
+5ntEyG8zjYaRIxGoaaiHZ/GzPpp6rl7ShwrIjfxYGnwDSs9lxQ0LLV1ymjehhrp3whPCTz3rUa+
lCk11bIWgVE2LyTWqV3X6M0R8gx7bf2MvBfwpSSCsZ3ibaTJ+DqV+AYbXT+V4KUvrFpBL1pAlXCm
F2c4mvjbyfvcEVoPRkna70tYOz7bS0BgkRKbYh8vdCSlGZNiX4vXbMo/c9QhGGA0y+0knkkDJJEY
PVGZOMt+NHLmYspXF4MoqJo9Kk083DzlUsndwH5mgY3ld565bGLWCz0i6G3bEJMp4O0qxW63KAqk
pLgyNulcUoyD7IVMSU8j6hTDcBNDawB7USszAX2l0wXwvZ5Ls6V2Z5pBo6M1k296Up7YO+6NQa/3
Nh0VsmuSLREpkjEHamvYEVDpYENbarKMoG+Dq6tJkUjq6R6/FeLssMz3oVm+If16tEBPIzWrvvRp
udbo4Sem4AxNsJ1YC9h2pGlRb5ecoQDbJXobCETuXBGYm3qBO7l0XPFL7zG3VDsBRqgJwU8jJztW
Xa37cYmHEyk0XYLapD86032geOnrZMgfMsP+yZrWg5DPfxwr53NTl5JqagzSlvYh2SLVzhL9thoG
YLO2JoOqNgK22rTOO57PdMCpmQDFEHEjdjnUBi5RdqAEdXRE+ACD8mokA2szt/5cuJQTdYHdVxn3
Y2UrIiD2MGDwm2Qg/4ohZANfRN/IjAK9QOTYKcCFnONSXii/WsUT8A5+cLWgU2zdZARITDpWrd/l
ERLADNshrEHaaAm978pG0ZyhgNsq4JOj6RHv1GqbAQ/aRg7ZZxJ1kYzQoAXSurbLp1ub5QjKkokm
KSz0zbQmiTSjWwbOaG3HLPsStRbBHRDrx5KmXMyaeLP0xTcahtshhL1alW69Ndv80KdiPtqMigm6
iPHnkC/nmns0KVQIGGvaqV7XuT2Jeq4s68mdw2wTQ0WdqOhxofqTDKdLDO+BMhNDpb084ellOgqL
Mkir2HiCawsgQ5D1NvXTZkLRsuFca2h5vrktbjFNwrAQqHLwY5PKxouQ2EsqBJoRvb6pGC01xKvH
ImGSypzhjN8aFihZCna8bMvSDf04j+5SGoaRZaOWmysQBoAUDWp33PAvKP8AUYyohVcxoEFlGWEa
mN2ixbI9TOqUFDZDuAYDAJhSYHewKq0J5MNMbIkzYx5aGtjizXmYjPIYi/HRSqMJMRuKs0EM+kU0
MUhW0e2VqqJjh0dvVk3rF9k0baqM0D6nea8cwDR0Cf1efA/71trUTjfuIWVdUFxyzyySqzZPV4nx
Q5m5fU3RRzRT/ZjFKbLkfCrhpjUpwv6583tbPQvXGCHYOb1vUxj5JIHo57A+tLh41/uJ/slIXJKX
wtuUYvQ2KGIt35bRzmoS7kYXYXJqIs5yULfGYgpAm4WbpraOvW7Agu1h5KZR8ToSTc4e/UanIDpH
g34Xadz1i9dMmxRl0I1gIb9oF/ch/g5dgrB7HS46KuZyD/Rx2WLnuERGD822CWmKO9+bcah3BYXu
amzmc+Gh1ypIJfLgIBl5h2Qgnh8LtS7GvhMyZAUoer4nUc22OKyfyd+5OJrz1TExsIylTZewvqtj
OLZrKEpNeyCEFhJIewS6OA0gCkWcg94XAc5zbrqOyg8GpActHWZMU83LkPX3MUiKwExdJ8h086V2
uLIgFjHEMzWYC8wzxsuah3Ro/Cz9AZrsvi2EhY9d1fuCuW7XZoCl6igJDMwhuje6d3i10cFDyhbh
kvqMdSiojWraeHn0vZ7xxy8iz/f5iEjejenqdvON1Y+8YEW6t9ay7yoLX4EpY0B5eZ/WgP/pp1a+
sELcRUmM5wDtj7PYWwW8yYcR2TInlc99NvC0Ajx03RJiyXwWhk7ZOGEon9vlm7e0L1MBR5OH+Q3m
GAhPhSpWaNWDCIHHpSXarFjqyJfUEwrvaE/B5luFFm8vFezrPlZARKz/Ye88luNm2ix9RdmBhMe2
vCdZRSduECIpwbsEEu7q+yl+3f33zERMx+xnoQqVaERWwWS+55znEGaYwGQR69nPXnZQIzYHWzOo
yYGCjuw81klUHDmid0LBC1B+84Sk/MRMhbK3nKq78KMG/U7ZPdKE5zBft+VuzOqPDIwUkjg4OJX5
+OUc2HjWRZmsZ+bMONhdchu1Q29aFVHEo3HHNINYDqAAS9PC4UlA5jnu/EtDIn9BrjlbEh2coYqU
KBJqPplmObIOjXB8NrO5tRpqVJT+lLNibUzFElmCRaigGMoUV2Ey5MPZs9ylHFh5wDBZDXVE4908
bPjdThVIuV2GJaNrN1HKD13NmNrgly8rgivDyL7FjaaXhIvvky6Sx1DUj1x7zIdQd5cqGvJ1HYKF
txr7Tzw5wb4mNUYzo/0EflnT2GIt7ul05sXdcxNwbmoOABK/s/tkkfrAY8U9pNPROcYIl/hopawu
Vk7mX1sdnwsGpHMVu3sHsIwwn/AhHkbdTps6BLfmq1fMW/LJuFufw+7Jx3yXmni/wpE2nkl/xvjY
kEX3bVpZmJ3q6khT+7ik7fklT8qjST2AYNu0thQo2NhPrnaWYfrvfbXOPCgWtjngrrfCHXwuIpc9
H4x9we1gxKmpxuJSTrQlGQ1rirL8mvXg762QkWGZ8fK2S9uO8YixqqQ0Sv9pB/txuAP0am5sgbp3
LvHDbKlO/ywA6x4EyPlMT4eAiXjF1mhpAjxf2V3j43me55VL488YF3cbBX4Zb/b2iVsxjSaro+GD
HcfxC+kcbgR+gJUs9JZVAVWe85keeI/KETYHpehw2gH0iSt+YaO+jlXmwqOiJUf2rQefwqnXwFV6
D6P12NIzhZ/y1MzzIyaJahNCzm0NeY7bwQF8lwEVqtUtKOeXzhHTd+Q+MmBeZqZIv9IAPx8pj/7W
gv4LDCp/8CsMCz1RMVGmmC1RZ3yu3+64DIjLpJFWL2EMxWMyy/ajiaC81CXBbPormBqKeavYtF4m
tlcUhUyg0PO/NV1/O5YA7iUGHHRJfx46oq95SL4G0Owv7Vv55eeBNleUW2FWaza70yUuZ3MDURZl
BH+aMHdKAJAReZ0+ZQX6dm9eeaOTVS09yQYGrVJDRTpMaXMq3eEtYpRfYzqpWtT2vivqh9H5UAxV
N+xwoRsJ6KdeEj6qCWBymGZ/R4Fphq/81FUdbSICQUo+p4l/YsZ2tHW4rKqso7DJEfCpu0uUlhJN
+e57TCsot7X37hpjvTMcEhG2faQN3j0i9HE+624Ts0YAvQTrtafTlsMg7ZN3FhhnncfFxh3C5yRD
jzGHMFtPtrOlC1J2tfOUmCxjlE/M3clMgDoA+7DGcZujAw0SFEO0eVoN1ciSeITSzuBSVd5eVtNC
ev1Bl9N5nFxCKYg3rurtZYsFj3QuQk9ZhO0e95hBGwGbMRa0WeGefHsaV5wwODTo7JRoYU0R7MxK
OiQHmmrXavu9yacHz013NRmNvWOql6Fj2TQSs7Ji+5WJj3k1Sk1MIG8PfqaXJPe4pEya3qZunJYd
eU/Btbrk+vUmDO7uGzKqeuPfOTtB16/9rv2quV0fwUrN6zuS04l+YWcIjoYD5FE47bsVPrnJ2cWH
3JR6U8CQ70ZkirYfKuxDw6a+W8VbJ7TWXSoX3dByiCMVw+ZPjtqBFVha7YfKHjJs8Zr+uG2CJWzV
CnBHvoVpYArGo8zSNapLtonlHLI38LdRUMEn1fDIpUcAkPTqKcWjD0sLotVI1S8hV24ZqaVQxFyX
kIE0PkunkjQDamxD6J9L4D5qm8E/J/eNENO7xvdUTuQhKhWBSGQ/UnMmLvLhu4Un8hRg86C/cmuD
c995UPqsaLz0BvKaK/B3IAyQoKHBpsleWMfHnDm9sWpRg/dd7120DIo9dVL5us3lsLYZRfkZzPBc
1xvlWQCe+msPB/yJlh+IpgN7rbBxJF6xFk3e5ptfdFMdfJahRcVUIo5PRIReyoabHH5O6Mczwrji
BdFd9jBVxq+8rro9EGq9NkjkLPD9b/iJgoUMsOTHAWa1dvaOXut9wJ6fdoyq6QCYbpCAD0Pw20n4
1IaQfe7XOcpLWwI0sowFoEW6X21zQ9f3snCyj1QOmAyq8eDHQCAtZf5NZfwx+9yzq8/2bvuOpRpW
6WedopFZpsclNw9fZOiesrR6ziXlQ2DydKCuZjEeYtyKeLxo3kx9GxDKF6r5kb6wfURz1IKI4ogr
ozdwKCTx2gpTQS8hoRpakk5DSIFSYTe7quOdj2J56vtgXGWaShXPATuUayyRAahW3xAEZnllT4U9
/ypH1bFuAHxezWQTgZ54T9mcPLrFWVvpvGkVC7s5ZASUTCwV3ECxSmudzeT6XKHH5rW2YojPDavv
lAa4imIrAo76MGD5WZChSa9Dax1ZmMLwD8cDkKJ0EfXDnrDdC0eIMH9XZKxWntW9lMqAhObKS0/+
AoQqzQrpE0lx8uFhXGGtKG9TSJSgIzZf2LfAdhkEUoxaVXTH0heubTysEhDBYmCsNtsnrdKnsWpO
96MzrIpXzqY/DuhXoKJcBzh0HQ1xTXPmWGl/vP8Ifd99pd5K1T64EVuOAEoHwhz4rnl1/np2/QCs
9jHxpysK1wYy1FvjMI5ptHPpy/wcZdXfNMa5MVnqU43NLYcwQKjsMRAOPaoWVV/ynhhBGxUDLbPD
OB4T9nGNLy8sP5qVz5zP7MkwNH/wxVsrK1ToaJ3xJxysJe2Uw6IqGaH2DQGFsi3vMSBrw6ZBLhyj
PXdNe3Bjb2v0wy4tvwC3vHJLoHXQC3eDpa7D6N6KcTTeiJiztFXtQ2S36iEkKrKp7My9VOqJoeKw
60h/ODJ6ohnykSHFWTLDXBa2aPaIYWDbE/kYVVW+IVtC9qkkTsbG+51u9+7iTUS/plpaLy5IQBKS
+OOp8bxMiXiz6ZwAxK+Njdv06PlDGLNH5c1M8zeyNETnLfhlBBz6c5jpM5mql9ClnDAOhUOZzFTv
cmbNRpcRTOOuEkS/NB0pedHUxyn4myGgypTs65R84T21Hu42aeaxv0GRJjtPhdeZpYs2k4OK80sb
aHbhHeekPKqURU2giEoYVn8NmnDVWAqvoNlfySssRFazwrnPhgJAcIEtnlU+/M1CvTNsQbRLfpg1
l9UoSJ4hd+Oja8k26n0o71sYn2FEGJGpYDkbdvIqO/MjCckKmBO+psBhCzkeTONCl8NRV+a8Rpsz
F7Xl3/TMUlkxHHMq5jFjHJ4Gz3d3gep+Ff6+sUlKlXN3BQpCd9lEfGsY/UVGxyiHww6JAY9gVJ4n
iwjTFD0FbUuNHM3DZB9q+tRniGQ5Y4FY72TP4L3Nu6tXwW33xXg0OSVwmUoY0uy1Ux+jzIRzehDz
xzw+etiSuRhx5+mPUE8Z2v2Jsv7eqESy9JfWWYFzi6/rKvNK3SfTWrJf3S1iXiU1mHf8zFjdC6pV
2qZeTGNSbtmffxsO7ssGyMo8PwiVSSY3eNjsid/Tk5NFLSYtdnX6knXWFxGR3Twml3mQf0njHIrB
vDGQXUe8IakpDSp/po+yMV+glRqLkohVPCFOtLazwk7er0fzzKYdAAolZ13lwXEZmm9fvtxRjUbt
wpOeti1Ui8Rxb6EhuBTSsuvpyllgtDfZA2wwUW3qGhAz6HUgoNGbCOz3uxnVH4pt6llkKYZPIJG0
V30mdtisXHxarjOeiaz571b2ajf+nUUfg0sEKeuQBZ9Mrq0ZV0ig9EWzEsn0aRB/qd1mq53vCAVG
QvhfpuBKl7wdp5YCsLZmhmTk/cWjxCYChLtQZnNtjfBxrhveTEOsoky+DP34OagXLYcBJB1T7yqt
1oR4Qo8qrc4Ovv3Ef5/8lHaI4SWkXtSICa1n0IYb7nRd2B91qo5RV3LHmfDLxpa4qXD6EIXCMphb
61iPh2zWV3rgSJgwz1xKxrAWs2uZ+6zK3fxa3m3/EdUUgYFJahJkhLzuNLfDoa0h6eeTSUerURzd
tHqTQAZWgQofVINJlHEFJiUuDVOSXXqc6tmMTcIIHvu02EvAMaKlNAIm5KT9ceU5JvcI23zO010E
Nn0BorjaBOP4OBfElhyv3IWz7pcjHnXfxgXck7CwLfMD/8Stz7N43fsV10p6UvzsATPSfV9muGR5
y0+flocZXWNRz+BkGAcQ8Y26p8ERy14HNxmiEqXucbaZts7sugqAxBvhjC9JZ6+NhtKYpKN/B7un
PDQ0RPWtOJBZ2A/KLddZO2SbgoaPhU3wBZ/FtmB4lNnmYsi46Au3uqY48e1GwQPtvBvASJq6XOem
YLWmKqFAy4LLovFjqtHYpcJaFY6DZcrDFRuEZbUcVA6T07jOscRVWlJvd7/7E5Rc9b1xa/zou6GG
DMfiBH5av2NHIb7jeGQTR0J/oVI7m57RFfAsYz8WdMWXVo/tC4JL5bbbNC0/XJ81HtDBhTvOD0XG
CVFH8Qdh23iZx2OD+JcTex130vzdSUttK9FhKXb9L3PmsEoEewtaxGab1J4xZf26b98GfR+0x9jk
pN52BCpaQJZLhoOYgMhDdwlz9xrBwBnnb6pAdhSc6VqsNIU/XpbLh77HTipX3UCAOzXc7nEO0C7o
umC/zHQgGJKIe0gulokrGeyNWiyCtDiCUxgWIpL7AL8dIY9NbFtfXVl0WPvA3/IOsv/pmMvQeUFJ
cJh44dHUdyysmfwlOmxsINYviQPJs5bl77nL4Y+y0VznOt3b8Go5TWx1jWm4K8uweRviNQtuBi4p
P4CKyESAyv9QuWXv8rIst0Nu4NEsTVi4af4rD4YOeynu8Qb54VgSeO7VeGgfZYBrrJ/AxNv5ZK1y
qdjIIAxgHAPLDVAWvz3xEQ4V9JOhoCK4LgZsmOKJfIS7sJvyBatcegInrreJdlir2u1pnNOT5bHQ
queCjkeBBmdAzF3jj/bRF7oN3+7A220s2iZIL2FdzOuS1TcDdwizPRIDmQg27JbBLj/qir+pjq7u
NOxoCLQfO3LMTH5qtdIhao5XAv6KB6vbzmG80a0zfjoJXBYc6UjmjuAkxsDBXtrfmmxZGGJED2jn
/CA2M86iwNyZBuW5idMdOmW9dnqmYm1QH7nNH2U/m2Qp8AxLesvWdd/RlkdpIVEX4FGtr98GAqmH
FurPoo3jF2Uw4SzqPDyzNogI4wzejiBJ+o4j6Gz4OSvBWddPUnBBbG0bTyOJWXgiJF41oriVE023
h285hYosbmxSdcl31mYzHluKfmE4VCfKI9bSMVkd+oKfUubvrVmkmzYAxIPI9h2bwbnvnG5rzG26
rczmcYoLB32Uh6ow2F6ncPcjquIohaMtIGD2b+a+c/DyON+CfDy3d2Nd7FfkBFlQL0x3Hs+tR8Vd
lfTGesY4LKy8P9BLSMKStcGyhXVNYQ4bQCuVG/JO677uBW9ZXW6agFK+WJCrLTPrBuWJNHcwUx9R
vJSCodIMe9ph0B/72XSnIBybgSoaasqQddrmw68LmoxJRSxFiDoZCjGvnZK44zBjxKk6sWYInzO7
oNpyGh9dW6kl0vy87KL8mWLZgIhad7aD8oG3Bex3GakVOwo45EKzd56a4jQb/ufgzJwvRQjmCe58
PSQ+xkvymQyViJKP1Zuum8/pDkAe+yjErNGZ2NHZAStH2aiZGbeuwRp2TuQzOGfFU88Q+Gu8uwyh
JmbCdBkMqqlfo9Fin1UPv2lOslUeb/P7lderHY+5q3NO3AfUbf085CNpeYFQ6zzJkX03/tEc9XIC
4wpuJM5NsWk697NpGMwOg9WAAKiu9jxxyCQNbY8JxzeABV9laNXKa9fQyB2uzwqkQy1xP5SexxKb
JluzmiiZSi0in3I4kK1jKuJWztqE+m6393xWSkIywWqxrSqyHRN5mMb1nhrXGDbzHNcb18xvDn6M
Q51NzdokqkHCd2p3TW2gyCOfxknrrOTLRJjkoDGo7HOg9V2IpJSV4wGF9i0M45DR8PSp5ladqvyZ
WB2BR4PuBeGHCyTWo9TWrz7PWTrVxdaZG+zWZkTpfD6ujSK6xAOYYrBo0dpjYyfwQHNeAwUxvL/k
Ju9bazzEZmVvVOBOoNFcjCxEpLpyXDUk9ul+wGhseQDewwpwNcNVKjLCqiRdk6fzSmSGtaMObem6
Rb4a5IzhNG04CRgtrPA5m9hVHHVgSzis2Tl9RgkC38+DSnJzJ2mXVj4cFMtDowN1HB+LQTAXIkDP
60tDF+hpkv3ZpYvbewycB7PrEc7ydjXJ9r0mRgi9CrUlAvbZj0Z6tEeVHkmFMCv4eV7oXUN8l0qH
EbWTDMK2Yz0CsMd2jvSIIvTX6M+DN1pL2DUYZCxuG4rTjTTtyNo5afzVaOZbFY7OztJiWPpIWi7L
/sZcF5AFV3hBqL0vx8duHl9A9jebOq9+JeHZBKeQWbSeTGa+IePe4k6tDIAoxgjGqKcNtjEoVoDU
uJVt3B+s+0Nl2vqfB9dYsQLYt0Y/7cixzYfQOI1VXx4MWZRQHmymh8bkHkvG71ump2xvXYYBB3Dw
1sHmiFnn0tfsE8MA5jwVCg7TJTtxX8mn33JqvaDs8f+lzBndDpNPDZ6jDdTKsZiNQplPn5panlza
sNeBJM2uknA1FsZjrcj6O2xCMLQUpxg1ylDTo7KTzQzzCGw4kJdI2OiD6gnHabRI8vZ5sPGszL77
6rmEQmSc8OKT0WIwjpg/VQfTAlxNv2ZCgyHE2GukWIwbNdn9auQ+HzSPhaM+5y4aF4M5XlFjdlJM
N2lxFxLhdJwtpl7pSF+wPSXXWtGqNDYgASf3t9Fxe+P+Ayaxz63XvHJfmk5suJj+YaRioflHignZ
H9I0RE6FV+MNDaGbmN9+hYwz5POjUaWP0mEDHVuMj1AcpqJ60Gg7XBSgKxXiq03ife51DTC84FeI
noBWnXSbaDLOOMi/fYGg5BjZy6j9twDd3xefQ4sRNw2cbVP5iuUhkofAgpr9hom9z0ZeTy9J/1qs
eosseGLV+GKMRKcJRtIMoX9GNOG+8urXMGk4C9CnFkUBzz2YH4WsH0rN6s6L9TUv423qoyM6KCeM
oEZi2Gszr3Y6stCEM1a+ObWGySAfxmB+Z7VrtN7XmOGeUYj5d6MBZneLJeE0PwJ1xT6TvxT1Li4y
mAvA+q3WfTUE1W4lZExSRbzRqTr4A/lWo+iPY1nuPD28d9J9xdl/Ix2L8hWsuvhvVdY7xZnDCG5f
ajw1JLa7MvgdSTQHR/hH2mpz57X1m0NR0T3gsGRdwxheZLH3XjTAHxOrotRbZJ+Xua6PWYZXyyVx
Y1bclGgdsgK25OnkrJ2ImoiM35na4x4rSVUk/a5J1gS54JI4tPFN9P/VYzauJ/++JM6xaY35HjbK
q5fEW3RsMuRkTdcDFvFFfKYMvluGN6O3/6ZjtJ+I8Ox8fBv4eGZWPSgSjc3MkxHQR+hHrFRFaG/D
6dHtQ0KEfvSc9vgSVRVfnaSAoxnQTmhbewvlh5fdSzcdb450LX6XlFPMMqZV3jB4qYZ21dSc+v/f
Q3sPdUz/g4cW9+v/zUR7/p3/HpL/Dgn/+YL/sNE6/xZI14fvx0TVBKgImfEfG60F7tuj+gwEqAMF
B3vtf3hoRfBvlus5wE0NxzfN+9/+y0QrpPdv98/9f3DO3r/6v7H2fPC0rrRcX0oTzqj7f2AQo8nT
XpSxp40n7pxWUFXPIDr6nVVyf4O5Xz4zZ+0fqsE5/nwwydSCDSzBZzsR5389lGErMJfed9SOuM8t
//OjIC7EOSbpdbCI0e+81rjgmbN2qZsJaswqRAZaoStneDeU7e7ahqH1z9O8YVJIIqu5yKZ1n904
3WhRjO9xNmR7T89iRa3N/wBDBi38v8IOeUF8ErWGIz3DsiXwwf/NSFwJ/CuWIP6UNeLlxwHLecdM
kPZccNBud0jvD3kb4xmZsqfGVgaSOfxk4rnDAVPEw5w54QqJbz+kpL2tmsIsL/3TCKaVYV6sQU8D
LGlgInSkN7Mh/7AzyiLdBJ8R1clT155gQLPkLP9iZ2VLo4hr6yl4wvDCpMSErIIzq5vxG6TcD8ZI
AjGVDm1+1jumuPyEe4CaHMvdMAjPAVOtG5WuE4XXzjTmVSBApxoaWE4/4vuqg3VI5/1CR3gAXaT0
ZZ5r2mgxlQDApi+hLto1NmIMs53ej2aMjRlxoMjCEfSsflbRMBNZOgemWs+Bz+A0x09U650a4mGR
2R1YDR+uZeJv/dje9yG/eEdiRFbi0+sMfBkYq6VZndjV+SxQOehif1gXGnZJImGKpRXVKzUQGspK
2Szelb1RrXFfoKGL6FsrkBVFlXjA27BZ2u/0OixqxUhGYb5ZYDlhqp6ED24ovhLu3e5c/U6zByMt
DpTxRtDWsxl01UNVcSQ60yUNp0N5r5E1WzR1bBxJNhmrSq60xQogy18Z8jJSC3W8Y0VXljTYuanC
AYTzMXI6xtuSreakNcTCkN5FD8wAvUe+9rOT0TNYzIHNJXUglzKDQje6LIp7f954qfcl2RsKKtzW
bt+wsg/9eamk8zLUrHQakF0Q4R2quocyWw2hOFIiiZUbkFUeOovaCeQapDhT7K7fJnV4jth0rFPR
B8sakx9iUUS9bkysRlprwaCFYmH+v9LO7nWN5hVzHzlNUnEyyeHmhvW0Y94JM29aJ/eK1s69SnTQ
5ZzKV1pemRrkp3SwrCVuB37F2tuVlDLFtbqC3LXQcu9SY+ScTcCna43/fGtXOEqhT7GRMaOAC8ix
1jFz5nvXh+4xmalG/Upib59l7d622AA61oPwjezJG5pzSzfbqhYQm2gL0Ajg6bp07f5XM1J1xujc
nsj1kdM5p8N0j43B64/YFEjDXTkSHzpj+xMlTSTGcKXVCOeytR7sWeLCqvLv3GqLFdlTdL2KMW4i
90MUXG3SBIuko1YabjfeUNzYZfPtFSaT+iEBy2E1z2RpOcyCY1AGJ8lMldbnRmPF5TCaOdEJTDDQ
bQeaFQKmI/HTkGUMEJ3kJR+9ox9wMOFIxpwdZCujqp/cod60gKiS7t1LuO/H+XEyJIPQnoIzrsQQ
DLMX7A2M902DOSHfGGA/mcTOHpZ5Y5AKrsO17eBuMbd2BJ3CFOKirexTeJUAEcAQlrXdCSEKWpc3
+zuhjVcZ22yhnASI1HDTI+wiz6/xt9FTNqKMhJ44RPb0zBxeoUiTch5oPFvRPoyUsJw9R52wSa3H
zMAB05hfha6PZmj8hW/KgkYbZ5Xo29D7G75XdMhHuuiMhNN9AECWoDMe2yz6LRsrOCjinz36/zax
nKdyQIDFuIlr1cfcxsbLYm5ZYMm3nDo8srcNj0B1S8SU8pynVnCsRsO6vyD/+VG3tMzVLIS/+Plk
WLXk1MaEBVcxV7Q/50644PCrV17eVKfCjKqTc/8bDA2bXmr2eYbV/qocUE1qyOi1TnAW49SmwMn+
VM04byjx2/TiuY467lNRrSiimdXDz9+iFFwT1zma9kxyu/cP/uvh7iHwO+HeaVLE+zPE+STpzvC/
lpFrms8o6C6elmYkQs5Tc8IZw2TO2Pw8bVT0UuWWIA5PsWmN2+sZkJs666T+/HmmUk9cbRyuJome
565vZ0wSITSaNI42fWJ8uv0MRJRIGvwLdoggUUtKN/nbv57K+66RTf999MecmPUD2oKrjnXO7rYS
DbM3DkEDQ9VhrsplVLXOHyT5j6zo7VciOukah1J3thDQgOKBzjXyQO3y8W7pTGxumPF8mYD8IYvQ
5OP69VvYBe++i557h+LnKAtJ8W2SdWbX1yPvG061MZPGPU5YMk9G5Yh1PMhhi2UZzriHKIM7MPh2
9GXsZPG3G4yvlon+a1HF8boKo/qQjkz/2EUdQk4T4I9Tdi2BX9m19cX21wNIaxPX8A3KawtrTzMg
rA4vqq8yiZDbQnFycOTUunkppt58jkOi/iEW5Bt16NYaqNZ8jkjFbTLPvLhZFO/9XCSXAKbROphM
79YBPuWulpgfMf/rCM7Lr4nqmFHzMX4GDvl4q9Dfk5e+ldV8HSOcYyQVEpBe4mvo2y81BiSTk8nb
dIMnjjn1iwdCE+4W0hH2WmnoLVKxyxQa0jp3B+bBifuYAf9o0Ad+9xPSO0A9CbiFg3mMzPDg4mRe
i9Fz3kWDppZE7RdvJqhDabZPdaJpRleMLIIONgoxmyUuGvuC0aty6nxrlfvUGybefl4oKTqMMApo
sm21dCrNWCZrZhUYFrCkFcKpN12BkI+QiTmD5NC2Exm4xDpLVgJt9FpIxrbRB6yjGdVoAshuxuZl
vq9VhqT+G2fCX4EzbVbxWx7VEOZGEoX5CJEEc0QhyQzR5pd7+X5OXetQhFC08krVy0wPb0UrfkFY
QbGwepuprIOlMsvSLdiUU8uC8BqbS4g/7rnKqpdhKOvnqB73zNKNUqhLXXeXZqQKPh3/OvdmQRaR
QL+EWOoAAGrBpcwz3eEYf0UtfNnKZf+HBdujfZ3qN9w7r4xCu1OlSKZE0QEWgcKyHGbY3PJxGZPz
5aJUz8cxqPC+Izfyo5uGmW7duz8VM+e8HhrCBmoeHgYjF1vE1jzs5/OcJMkFkMYtcRzcfvm3P/vt
trfb99yl0MeDtIfKas436cM2ukf5tZMbmxbMzmUqsje/b9qV6zQACtxp8wO0HDwEXrjbKvd/dzVy
bZUJNgJRts4DVy7SjiLXMkrMhRgFV+On0eTwkHatn6NhsndtkF0DbqEBJZSPKDxcG4roJtFRHgoQ
f5v27lyZ3Ma/DICEPKr58vDG8CflbgOnwO+GRzmyOCNo9Z65Y38I/Th56srwzQTHuPpZPEeWMh5+
HvrcBmNWR9S6f9aS8lmWAeZzZ/gx5ciUohNfrw+8cW91AS4wCS1n8QOe1rOZ77FgnX54wDUK4yZu
MQ5ZdHuwF2/10ZrN/tY7CG/t4P+KpgZDTh3q289D4tkLZsPHoe+Cs7AK+5KjhVu9+5aawnqMALKt
xrnoaPDE98bk/LHwbIwpsUPGZ8ybtbKL4Uq9jzNRuRlPcPP7CgM7c/v7OKy9uGn9acdiGQDNfgwN
CDhxgQ05SweWrYKBa2E13hPNKB4m3XLepAGFxe7EnYRtWIoN0QXdK3raHhn8c+9LaYbI+2MSxZfc
9roXHxezou7iPeIVOjpuZTBOMqL3WNI0byeGs//5qNAIX2Yw3fwxHx+lGgkr8lkuLRVbHDzeOjLg
M05R5WxQKqpLKLLqkjSbjGgX/z9PAC4gWHI496GTn4n35WdB0OhcrDXA1bN5/4eff6WfFQXj57Nw
aTsb6ZeMlf7r812Eo7v8xaf/8zkV5oRgkOb659/++fDPd/7X1yShxLFZG8eff/JAFx19go5RysJL
dchSgAO8489TGyFGsbhTauW32Hx+PvLzOTEGKyg596+hutf/59OV5rQVTTeufn5JiKNMcaLpFGSU
UqLU8YsXs1Nd/NL75wPdDcdZ9AjJtnzM+yw8xmZJzjErH38eRFeTo7SqeD9Qt4jbqXspGDHdkgQK
1/1Zn5nWsz9twd9Bmg2KszUn/XPjVPrFkza4Slwe8AevMDL8W2REUIBAPvw8k3R9LgXdTbufpzbX
7z3snYDJKZ/b9/10YzKbJWyfYAzS7u3kHUx8K1kRePE/zejgNzgF4eTFy5Teb8LZZLLM5cjRAC72
PoIji47X8ENNJLyUdQNc8hTHXHlSnE4sgGeUe6k3Y2R89mbKKLIl1GAAh20/8Mue2fCjSJrv4+wi
onbxJR1UuQBqTYkEBIw/k42HIW5yIjItVggdhofOpA/17ul0CKbu/dCLcNNBW3UJz/csGg46HuAw
8FMapA23M6Ssvgow7mtY+ohV+0YQTtBicjHaFvtuNPGKyjspWwuPZIGNcay8hDgptoYRP5TJc1/R
iJuG1E2hxiAKzcZ7kLZEmO7QVh0ePN2cMqfvuOTaIwGQ6OixZgAmGtxyv6KEuOCSEHXDPhwaf8c1
elDYjryuAyMbyUcn6en7Goxbx7C+a7HQir12hjcEr28mEp+ICsDrEvpHTYnbgfHhWPnrWuvNZBnh
6W5wF52CYOriyYyn7BBbmCaTLjlN7AA3UaiP8KerlfJA+jLFX4nUpMrc6jCq+OM6MdLfP0sfCV13
aRrtS5bnH37DWL8HKJsUQvOtCanlIKsRe+CG187bXLGIEKxqNex9nJuY78Nsvnjjdz6Kd+rWz83E
iCicP8LRINsYrwcrypeB/GWVxvfcT4vkcZI13iR00iCGl4gut1WFtTKz+Y+ZVn/Qq77dWr3IdmQO
XT04Uv8xPbHpFOv2LqhewkT9iur4OFcWySJTA6JrKP9x9ZWYUr4LWH7T4WxdMOiV5H84Ye0p2xc+
qYWwZMZfj839qroeWo5qIlofeC6/o+ie5ja9XWrYWxjEB9lwhnSYmUDPNH9Y8S+IYJ/48+/snUlv
5Ei0nf+K4bXjgWMEY+FNJnNOTamxtCFKVSXO88xf7496wIM3Buy9F93orm4pB5IRce895zu3JaSz
4mKq6I3+A97dRxqZlzpkShlG86VDr8CTGME0Ncn6dTnRYwh/rAsHbWLcHQYjvmUWwwEDx+O26YqH
JSl9pA9fYVd+LjI2D0ZNkwDl6rhbZPieQFncuorRIorUPVxAh1KzEgAR3eXAvTtcRsqaS0+3AU1L
hwonDpi5l52LOSj6zoUuUA5iMe15DCvGq/mE5tEWoIGSkpNpV+DuSNQv8Oh3gaY70DqKieyMUs9O
e/B0NyWW4h2dVGHa8aExyWfP0o947h+J3J58VvZTlqto64YvEV2rasasKqYm46PW5IciRt72or1A
i5Nr6uqD1SNZUwZZcp7Hk5S3xpfVcbyt4KG281l0pXw05uVYOxbXyVhHtql1x136bUK+E1UBVE+C
ZiPzPNjE7Zpi5uAOt61/BvPDXjS0psQBDNmfyhCMoeu9HBTi4cJfOIzssiTzB6JvsvTRMCyE+vkv
zrnftXZr3y31DSNo5FnOU4V1vUsSgjUijsZzU4hzHWSvUb08O57ydnHPMZdykAT40NrOQmQ7tO/N
oZ+blwZM3UXY3cNSVDC/InGH5zRmDG/V74rv216SV7ucA585+Hpyj+S9c/RMiLBjJv/OPH6SVXCL
JKnz3YV0raIOLyQfbJfcPmJ6eJhbqp9ZVeFBlPLqluKC/xuDGLxT/DoTdrTeeDQ7DcNwqr69sEfm
pDlvZa3FwR29mgrtt5HPZTowDXJG4jzLJjEPo35gjR5pLYHXdfCaVPgXD5VSbym2++fR2cal80mo
onkeCy96SmPnQXUtd9UK/tKkPRuOUz6tvnQmyu0tLZaCQwqCJOE7OQ4TgyywTdURDZWNGLxpGzM3
vVKoYf0omnRfJE20n8ZfuZvfCNQt3/XQXvuJbcMbGSBl7vOg6T72uYe/FYVJRLt2OxVo7KMJP3CN
mTpEY3YqQ8ztln50aWQPCnyaaRcZR8kMpUVTfdfJQutkQdPbWN5zilPWMt0XtxIUyEl5m0cLR2xP
IzMfi/eOoZJdpzymJYhtZChnJa3qzULEmcZecMZYbMvlQyQCfRAGVs8l4R6P4LhFcHJP6+Gz5U/Q
bg+FT8WPGk60TJjhUAIjXVVgGZunorPW8sgDy9q3aPlJb2CPXFJ91CVRtbplGc3zlCg6bIeTeEuA
NJxHUzJCF+MDLvKXNMphx4WppPW2vGGBSCH9b5TSxd6s0OIYHtT9lu2jNk9F6Ll3jqRmmNHh9SHR
FrMxmwz6OH5ITvjEHvqiiq1Tnyd+Mq7UsYH9yoB2xU2DtjxDDRpUA921yrglUr4CNPRzbuX9VODD
mw16JI6WG8uplh2yvrvJVdG9UbUvSwwuzRnVoempaZo24Xxmw3uhS8ju3sONWcyO0rh+WHT7Wuqs
8U2vhIoZdJsggpPV9UeBSZRgeXwyQhmnuU7IQUibT5EuXzbKqa0XuScBofkwazSJJooGY6RnF3oe
hL8UR+044hIxs8dWzs+dlYS7VFpPwNK4mVCJXNToy76193VSOJQPWGKEVC85yNekG54Q3KK0N56N
0QuJ7jipJCGjJjLSfWmiqJJcpR6fGazI6D4fNd0g8qUNu4pQAE3IkJbwXefibVUolglYAODK70q1
zhYz8Hsh9CdNNrEt0/hlItlhH/fSORnNuyMGx8f6D8PO4ViQyi86rhuBwejiSL58O0nPwTDe1DTW
x0i7myM4keY+W38x3UOSZrgNZpDoO5HQ/jLdaM/gGP8vD42kEhpqMHhGn5TboPBezWQMKXOdX65B
IcCDh1NE++B0yWTQ1j6rB+IRjacs6O1dboO3m73qq7eQMGODZX6K2yFt+H8zEG619ZeATRICje5k
5E50kGuVX9bRXd+0txppFD1Q3JbTZWDKe43y5O9osKJWjfkkZ+NVk8KKMAUNycCavHWhOu1NAbms
kUwPpHdq9CSfJg9ncrh2VcJtmWmQVxT6ijWeXMLHWH+KjE0tQEQ0Dk6/CYYYlgoOKvqCgMlXXY3R
Y8Wn4WDQMyniZE3ZgIUouHWORLq9YlGlu7yhJZVxHuv+ag/3X6At2nfR9CstWlhlqfotJRGCcwCe
kBSD5VMU5hMiSAurbPKuBorKajEPZR89EDsSnRAKoLfFHVAwy0VXJv9QGcRbecE5TZCQBpJck5mE
9ORvJQRWJVSx2ynw2NQxQncNOS+BY/xqR02rxfxsBjH5dmlM2yZVp6QxekRC6A2DMXUweRMsMytj
H4T2Cy1t+tAs9VmERsXTf1JZ/cZl+WQzgIIjCihxfuJgfXRIojh60Fs2Wf1a4BxiYEH3LinpLbaT
/qZ3nO9j0+Lws2WrFWdMW+nZKT4bDVA7qKXAoFQR1x0GhwrlH8oBcnedhcJDTRGhmECBUeqmDx5i
UsG4vi+Mhzmn6bPwUWpkx4wYmSZh7RhGINQkzzGN2Vttx7RBiu8llB5sDnlJ6QH5hKUHW5O4740i
sgay7kCdGrhsa+C8Yp3uETJ9ts2wZwHreEwbY+uI5M40p+JSDfERZnixKyzV7+uy3MR/pWxmcuOj
f6NXIk8NL9XoeLu2Nbnq8XqFYjR0or7ieYt2dbx+sq9JvzXx2jqy2oaFYzc1DYfc1MTZZ2GALfHG
VrYbbx1KgW6tp6J1QFAW1j04/nrnlVbLtPBspPW4RRCMAwnMVk/w1zaid1h0+jftCqgoGS18x7iR
M8r9mo32KaYTCVQGpyz1ALOz+pDWM6OHuVsuTQYQeSBjOMfUwsbVR/tcBNcyJDlCIg/17Zm1y4iY
+lklsbPpjACvcSWeU5t/MlsL33nPYMPG05cUV6LKowOHippmW/wZmP0JSRHSgyw6F6zmIuj6cwN9
cmOT2OAbwF7R6i3bWPTc/CWTs3KAPEtgzK4pNK+U3WfecPdz/5KWx8SQXu+mjma6GGwwlfltVL+8
2H2dsWJvxOwVSCmN+pC53WtHy2ejQT+DjPrCUvlSqdrbYZx+LReeVayErR9Mzg3Minln5jnGLetk
l+GwaxYGMeRqwtCNjNvipk+Zs2AtdghpzAv1RTDBKzJDWtPgoDYpMX12dyhSWMoG59oZd7STvsyp
MmnttZicl+QjGZnh8R0BDfFQ28QVwgwz1xlSPvd3HjT/8ti9F1X31bql/WiV2GKnBm3OhIZpm9FF
HYYeoqYkLSN+QUDi7Zgpw9ORhDG4b7aBezYeaYja9bcu2HeSAGj8kB9CJDhobdlx43A5IZx6Usa1
rrG+VgS57l1jealrUr2HFAh4Ev4VrqyR/tW7Sdt/qqYj6CJdqpP5BWP4d9UtX8sgQSUscImbIflF
UelsrQGMvZT9fsiIksxtUbKbcsIq6GUsonunxv6CiLFjsD370iIHayYa7tCUw2/EAjQ0ZY7yWcb3
tK1BRxj2yYK+4XcO1y9w51VJR0O3oaLZTnZ2R1xmgCAJORXIYX3++dvAHhZIxPNmOB+BdZ5t7WHh
T97Y8gVuL8rBJDefxzVptGDiqbxeHsbSIJ4F1GgVGR+LVAzjm/SgnOULkEMtk7s5JJIkzrpPzw6R
0XoGTpeDQ6tu31bhr2RI94roS79N+QCMXf8Uc3uX5PNKSLWoIjGHib59Cos520fujHuMdVNPnbeF
OLScYsZ3sLIS5E/H0pz8vpl5LAJuERAadBZ0+AFZ1T4YbSWOKjzqHHMHO3Z8sHr+Ng4lhkm19wIg
XL1n/KVNcHRo+WwKq3sNzYnd2GAsrCayULr1MnXCZ9l98Kju2NlpH7jmcmeY2HOEwPMLvZ/Ir4OS
JsUjcW16yQHgh/XJEOM7KOetdvgMiNY/bZPYFC8pXlPmOw5zhwMeEQeLqfxll21zHodhj/wo3nnV
2vp2oo9mehW0dR7aIokeoRris8yyY0/5R4WYk1Rkj7fBYTo7FcGyJY1ADrdlARvK0K2nJt+NCLEb
NdyDV0/JtsU6rilPipLxeapwxpYNdV8el/C6LdImJGcNxUox5jKDoZ/MvkeF0VK/k9pZVowjNPNG
7qyAUIdwwFyqXLZxkasTKmx6uyboZnOA0lP9kWSiHgHlRDCiiM+KBJWB9a/RdQgQ1fYp1twjpEL8
cyT7+BMa694OJYaILvY9PvNiZg+1zsRu7FDLaMUoRjV7Gos4KOrglEyC99mTx5NqlpTUu4/aZPKj
ySn8Rpt3S5JT+A9LugPuxpEoUJuF9XsDoLz4PY6MpR+AwDQfCAz3+JcPkoYCB1kPpa7ogd8mAFjw
4O2yenxejVxZeqox8V0akWHIqwk0x6BDDFdj+iSeICoJNZ2sAoXZ4D2kAx6xamuPvYVKPPkdp2wq
z2bYvsVUpifmpLPfGzQTQiaS18L8HtgrwL/JjyyHjBYNr9HASRfVbNPI6VaH7M41CNc49GgY9ex/
7vKBOMDZdpGJ0pbhgly1/55rXQyz/yNHF3m59TU64XgEEL/mKDlAQkgM2yBn+123dXwkm/3CYvLp
Bu7rUhkFhOnigua2RvYmkYnTnsLVTqnOlvjqQd1S3ecIGYmMc4oMmU/IbDGuIXDY1q5HZJ0TQMAP
DcQRESgmSfdQU6hDluq30PO8a07zZQI9DRG4WpMVh0OpDFTIkMvgVK6W5WxlL889mYn2vbZ0dFpw
hAPlv1lFmF3bsvulwTtv7VzLsxFyjDVCsjstK9plOeAotM4oYYESmm15ESlOTnpc+Ubi5vkooVXE
6RVLAaIB9O4KLz8YpurItQnPBWzijSvQO8aMOglOISKn6M9UtsmWJoyHGrCo1ibvY9aM8RXF9ZHS
wiHHauyPdsqZP5lttbVggrcqDf0lExjVO0wCiujILfaJOysEzx0lyfPcQjDRJFdJ5mnHuYnf0jbJ
D7LCc5d3yXZAEzLNeOudPr6jFn4K40Xs2PQoPW3GBUZfM2HbE4lS+AN0aOYq6V2qFVQayg63fScu
GB8uJh9Fm8ZCmD+3yxH99KutCd6AQFORCL61GcQhB8rtc1JOr4YHAgnPiefPnp45VIi9PXgD3SaO
qrMmDkwk37jVbkKk8zNIjn0edXobKLxUaKb3eYa0MxAw6NuqI7yGKLKchHf0TpxJ6fgRvtTj28yH
7i6sis+cKmxjaOrjRdag8RwS6gyNccbqLl4YzHjgjDtkn+99UT8FtQ4OwijbXdv9y0azWs3teLUY
fmrcHanH/ctgcqKIQyRPNCdkqos7ggIuLWwHbYCcWtgAuRJHbdVAZxuZ9kMZy68hi2hUwbHc90wa
VxOs9ZRRNzKvCNud44mLZS/i2KgaIoXYYdDNt2j0XuwJpJc34bYQUpPozG8ZdYMw3QVNJSkClwxH
oHnC3VUdKAVotprRtht7hgELhwOCFNbgo+irDfvrDJ2rpTa+R1lzibQQxzBRlM5IceaUExFsYDQi
DOp9a5QM3WF/O4m6ETQ87gwjeU4qlsQ2rHuIQAADAGTiMZGfKPIxPdkWlzssoCksdPkMhHWVw+D5
zQtktrNGpK8V1eqFP1wugL/Iu/WOqcKjVNHud1XOhQNXf9AFxni7/FWVLqyZgilcZn2Pwtiihl58
2idIaHuXkCbp6H3qOfkdLRb7SNzawxAXaPFTIseivk728MJRNzKic/PwL7HEA8Qg7ziKBkP6VMZI
JcL3yHQ+UwoNPDWZ4ceCQbJl+Tm2AV9B2dyLzvkuZuDcy0xcX8QdtzXM+ZJamNCHzOTesN2/eZbt
p5guEgNFw1riI+LpxmvtK0LInSOD7mDnJmq4BdNuZOv0nqfsb28v52RFR5qoj8n9dDmGpuQ5NsqE
KMcSwqyXYxgJ20GYPowJPdEpd/eF7eodiQ305YT5z6YjSgcRmK+Cs2NOADxCprKyZr/qyr0Xp+A9
HLgPU85aCA571U/oLXcG7FADKzd7mkM6hmpaUDrsMk3FSBvN1SOGmGFvRrAjgRQd6hF4ocRuAo6a
nQC114ZgY6BVpILjFqO3kNdSnl0hHjN7P/cdbka8d8S9yMfBMY5qMlK/r+lrJjhuOe5X/jTO05bA
zHdiNGsH8+pi8NLQZNmMmryFONw8jZAC4wZ9Z0HtgIwBZSHr+IZKDyIoEtgheStH467wdiaQ9V1M
3uiBCxU/uaLCQjAwww5qGKGQMp8DMe6Zl+GZYxg1B+i8jcH6CMLyNqEdsoO0JttQvfQL9uxAf7ZL
iPEj1nRQ+uVMBwmT+alLhxUyVPBsS+VsQzf8nUwGa7P1mkpoV8qQOHfK9iSmeK8ZaJ0XaO18xfhe
a4vTv9OLu0TqAXTLkPrl0uKAwLpatumy73rDryO4WQjMPpbplE3JNzz3N6mL8dChJKhykbIvUxlJ
VPqYoPUuipOSiih5xgNS7op+Eif4R5c2R+jaksOygL/aMMm5iWQoNgQVtweAlrEfRc6v0PY4fAKE
zNMvm0wGn4MhFgDOxb3CKmcb8P4qOC2m4V5EU7+MPW6Zov3tztYvp/+QmEt2TocgEO83Nb8HSZEa
7VbPBn5YizmBSDg3BkN9p5fPluMVthgDLguqOZPe1zGY1F8Qck+z5eEKifs9KSrPg139BvZIZV6d
WH46ujh4bhrVU4Ob4Oe7OX3sI8X0EXHETg0F7Q/d7hvOfemQTX7SKTSGQzmeLLvYY25CXZCZb7a4
qioeDzEJ21Axu2+To6eureTUTu6hQRQyd0EJEJfOQ2P+CRZjOMbUBOsQmpDTHfdfclQUcVsoKb/z
KXsuRp0erYlmtUEvLh8zgsgq2jeMa088yjDUxE5G3MCNcUh03j5HNQlj2QTMJV8RFaFVBmc8ckfO
gdjM+rNHH537Y2CIgoakj72BgeZjm+XIGgIaKp4MQIHBP/SGv42zZvlyVt6lD0GZxQcArCQe19ux
o9UYpfe5tVS+xRpdlsvnpNifGue5Y+fCdElqncsxAxAFs8UCnpDODXpDjoslaRep9h0lC2cpt4gP
bcFW5oHW6RkKZxx8MKjXyyZbls9+pBsCBwdtD3rVzewu26UvvH2YF/MGqcpTM7jwPpEbZ5N1XcOS
GrsvoT6hFfCK2uUJhlVEZBev+JoSqcGpc7iZbvFqyTrZtN54xv1uDyha4jrNzp7dfTTkLRCyLp8T
4mAikwNdOOpyj/volv5plxFrLEX8BlLdeKQsvZpZwvzvTgC68hcm4yCYWdshYx8Dmd+MKeKBDQ8A
FAjB0OiGA2V91kW9JxgPYuCUkFcQRXfz4uNL3Vk1Rxs8S4hOwIuthtyosehTV6dZBzgpJze/aJf9
kQ7utRWGOOvKJDJjKX3RaX8uzH9F73vE9khP9YdKFE8x0s8DwT3uyUIvlQcIXKOsukVxTTVDg8se
UC/KqDipdESi3sGfWSCvoZSdz/CbV4GhewQku0X+95zAm4kQO5zRUXwjf4Dc0pZyr5DpHOaJ8+aS
jsVNwkLqBxrspidI6mHAEzHn3049NUjczLA8RpIrFiI6+m4BeoGUTFbwAly2yxaqWodGngEMf4GZ
HgJye+uOzbMJyxMWK2IuGsjUlvU5p8jAZ7w7pKuuPD49PkdV+0g+0bNl4pgxbecPgdd7K4cVDIfo
AgvxlrvVmrbEbN/r2Qp0/9nPFJnQoajLEYd17p8maF+U7YCqGbIdg7mdaw0MvCi5qOGRAlb+QunN
EdAC1cyoAW7VqWzYBb0uxITfPS2k1YcmeREYgLpdjn+sYIxyymzvK6DtKdcqEeQ1fSdaDzKI75yJ
HS+aeIRiD+N0GCmikEYs5PolNRtzl4r60NnpCac3lktS5401PpumilPU7HvIpkRlGscxgvRiNmB4
Jl13m8XWli8Laz2aVydZoYJKYuzHmE5J1xmx1oc25iXM4g3T3/El6T/s0iKp2HS7Q2iX/yabzB9B
alLo1cclbax78lmWpul2jJVJTYlmiBG0krhUhDYRAfjqYCtDgxcfE6fON01CPduHjwwzBpYSDviq
W5DVuu0F3MxfofFR2eFaWxJbw36JmT9s9qiKv1pwSx0OiA1h4omf4tg75JPrz3XzRST4OwLOnkS/
3o8ZYwPB688d0KAZKdymgbC2cxJiBueOwEiskx+2BFFqrdFkJTWOxCHLmzGb/brW4PFjKijSdqsj
Oz1nhnUdAkXFPia+ldvV1hTFwnmRUYDVTAcRuX8bVz/RE33KEtzqrWse6iLZe1bPKAnvB/pk4f9/
a9X/jbVKYnv6P8cT+DjsivjP7+K/3f5V/VcW//nfXVbrz/6nyUpI7z9sy3Ys8HuWZt37r6wCoaz/
MLD1eFISFWAYyjP/y2dl6v/Q/BR8OtM2TAvw73/ZrHBZuY7japxZtuFxMvl/clyZUvEq/5vnynXx
fsHKMT0eRwMar14tSH9+3+IibP/nfzf/h0AeGw91DuOU1PWTQSCLjoMzIKfhym+rt7HVsvbnZA63
0kGCksJDKoo1J5mp6M7BcegSkQTEsnVui281pfXYYt00dNNu54AAKMtg5pdDW61BI7dDnOyn3H5M
cQb4br+OC9v029XzquBAXiKCvrp2kwmaCzY0CjNxKAfmqn3mPvXTApADWt15MJsQZS2gUNa3QxjC
LG3t8QpqudoFkEzoc4REqelIXcZZzmvoJ31c5hhM+ANx6Bd+dwzDEi0MpVzfDYKCtm6OZhh9UTpz
FE9xBxiGwevBuiAWygPmS+yptIZxa/dVce4MStu+8X6pitwVQ3vvchI9hhgaA7Kc9a5yjQGdEKAS
OBmbZEZ5RrU+MsTjt9ZgadCtAGWV4IlAzMt9M0MDYLr02prOVySG6dGOmneNLwu4wQP2J7GNWvVI
MoE4pXQDseMKFbaf4bzAyjM/Q/TFDH0Yaq8XcTGN+JCawUOol7OV0eUv1jV3asqTk1GcUAH9MudG
ANVkfGIVcqtaFCoWxUYly/jQGdY72FWUF7EFw6v3yEXKFnCd9EWKjljKjOEKA6ow2Ucl8xkAsbG/
LPdNrPHbsJkBDhLkpZiUhpkjri2U/kNQJqfCIRwy0gk+MTzGh76/uXXf7HIRcpxQjyqKc2rllAJE
z9tQv49I8P25H54XPVW/rKJPjoFZnefcM18MzFb1CymMzAlprHLB+8uiGuwxPfYSVH8wb3HuwQ0Z
Vuq4wt8jx/iwFN6XHY7lXSvia2mXVJAjZDra1deUuD5bonOxCtc+Ldno+Z2ecGxkTEzGhiE/45R4
N1FIKuwpKxmMzz6/0cBBUpdYz4E79Twp80eTVXeqS8pL38KFbRXjW8chb6wB/mxM4TUeE/rGg9P6
OYAWMYzBQxGyJ7i4IEoP+K7JGJFUj1Xw3MJT7LGi7ZuWl0Erjlcrt3/NC9JDXciGVjr31M8XNEEF
4JS2EJPgVHzFfHDPSr+t1OsZFWNF13ZxN2bVI33fa+m4ybXQNqcfrukGtKPmdbY0xwE6otzge3/7
+cZa0CS9doOHn2+yj9mQio7u/aQ14QCq8AjA5BsX+4X5I3en+FtIVGSDOc0HSebmiGWdBmbZHMFE
OagmjNjvzYUwzqC7TRadIF3E38QMO0Rqq4d6qf4JNs9N53LaimLw8mKIUQBEJMavj0/IWgUFuvxT
Ztiv5qHZTx33XRsGfwyv6k6VPpFtDu3dIOl09uh3DjCp7XZgRA9nzofso7HUlHgMpvqw/jfToClD
3QW4pLf0LlsoBQOt6MONFs75RUS7KQQinwT9k8JEuHOQJ2/zwkHyifwK+Yxoj0EkN403kWghAE94
YTle3xzKsoMpsmcjLCElr/cfwLiaGJFkYLDf0qNs1HOccX80rvmSR1gmapCLuxIvXIhXp6U3dww5
os8dEIn1TsadwuJhpDexigMFtxAxngiS17u1MPAtTOuNWgyHQU3zzgtm/gTy3Lajvz6vAY/2quL4
WQ+KCPAWClwLUwWPh5zbUzd7HI5C6ANL+znyudBncrC1TA+4nFD1eVHLrSmAsgH68PzKo49rpA8i
IWSu5jS0tzLipNfboWqKW4ef5ILSGLABeaDkISJoGbmK63tVUn8vS/Pv5+3SOnrtShNPvKunW++m
aoNKiEyCkasjJSPvBucoqHr7RI04kZeNxZMVYYZyudNZ8thXWXzGG8qNFqloR6o4jAcn1zshvsXQ
rmWLjC95/KDz4X6g4UrNi0unaaaMUAp+iYkoCrzpfGMGYpPDw3VjbK650+HlJOjX5vkgdDQd81Le
+iWOThGMTGN9fdTSV/QSHPIKxlLs+dcl4116g3r7+SaKWu0YI2zjEdeQTb6Lv8jl9PMmVMqsJBya
FAcbiYpdT2/cJAJwT4cFFOLc73/WDjHOfH1DeUrg0fqgko5tJqjfS3gF41jZZLwTUwhn0UdcNe1a
FO2neMThlk8kE09ECiplcNK2ybFv9MDIbkZJvhTMhaT4nfS9RmLFJ8H8gEYToUXXmrDrwF/5I88d
KUbc2Syl1oz/MhQJzJr1Ent5HR9kyXoQhmKh3w0EIEGxMtnGGc9Lu5Nru6s2Gc/jteLHg/nQeWa0
iwzwW8kSuoc8J6CvRyHWOM7ecCFpObBYj0QDYUbhR8LYSHe2x9utjLw5AghGoNmSePlzaGCZ8I0o
8bC4iNrvHethrpFNd30CijRicpPVs73DrTHQqGnJ+1H6M8uGYqeLiZ5D41w6cBswp1tmta5zV9ie
feoIoEJsFtKCyuv6oJCy/DxFneOWcBgPhRbMGOqi2LWL6RxDNaMSbusH3eL2TIrgQpQf5a5pfpIg
8m7h2PSbJfomk5nhZayO3CAjrlDmlVN7Agxr7DsD6TFLEGzen0YgC2GYmMGaiMKEbtmaDsubCsK/
S00cwkiQjY8ukISZuQ8ODQOM3HgK05pkazXRW6GDtzczZEojhmJ8hX+mPAOSpuqcIGS0XSJnZrag
1CSU4Si1/bi4tFhBt36EPJ27sKQaoqZTYAdjeFREb9qaNl9IjjmbU/HmwW+PzVT7ocvJIKyYCofu
O6mz0d3oIN2JQqDMc5AdwB/jqiquNrUp8MprEhTNXrnNoZslUpJ1ixvWfSCdzxXlmtZz9NgomzaC
5EGpWiIvAodE7RHeGkF4G8kKcpOsvAHdhdyiCYohEcqedy2m0nlFSE4aUU2vxB4k54nlLTVD66mQ
Gl+B3KQI7GjsW2Bj7ewamci2mOKFPLA4/37+1W7DY143p37K68vPnwCbjg9JDEitL/NTEoLZRr2L
jiK33xyZSGiArKhVVLGuBcMe+Rw4xi65FYPajiraL800HcyJnlKPadpGU+XEIRq69YTiwJRkovyP
epzvoWJjo1POa3Q46R00+tZkP0wt60bSNFG1cUZKai2tLZ20+ACHl06NLZEs8INoDz1G65zcjOif
IASXW8Ym0NYtkCCBaT6MSfYVEnntuxX6GQ+Skci9V29xeIX41lqt3iUVZbMQ0y9EF/GB0widqdkE
tRoPqw6DJpzY68WxtlbVJbua90AUe3yNG0aUQTQfmoafMNeHMWTKDPYEVZxG0Eeic1Tk5YUeySm0
nc8khk9oieEoVPakA76+n00922ckShxKAw7+xCR0U2PJIuioV/95bVKRTXvLSj/kuol6RcJndfA3
KQKCgvZYhSKnQ6cYUKU0g5IaptKMORrfNAWIsmvON6NzgXsM4Em5W1QeHU1W2JQ/n42cHD6ziUIy
4kyT1+iPlvxENKU5rK8Wig+ZVwOJ4o9EpA0bW2BkjDpXbkt2G4z2afCmQEzeks588zQz6XmUIGhM
3nMYwDQYde9tDS8175tUEG+8VH/hcU/HeQJAqSzg7GFUkMeAwmqpVX6urGHfpTYa0kRPUK1rqM4/
x5ZagijKoB76Rro4JBf42eJOt9lcDcGWT3+UJxzUvufzKMYXjptjc28biXPQ7vgyelpuKwz8lwwG
F7LHX2nXfEBeii9LJ5/nAHaLGQ4H0VMOGQ7T6Til7x/TJz4aFVkj2YTnJ+P4FKClIscbSpw3xrss
4kip7OkmbHZgL5xjTMZwwaNxPc83qFqDbi26SH71q2w9onOicT1ktutN4yXNE5IaTD35kvv9+uaR
p+I1iJqjWoupUFiPYTdPR1zx12yY573TV89D4cqdTUuVWCqWJyDzqEV6+nNV5Q/AF30cpIwQ2m09
oQJLMw5JIBbIU1DGiJmiPeaaB498HHq347SjfChhY0XY4B9tZbUXOU5/ydvkYGsptFLdOoZy0+oc
OPMndyMA3S7VZ5u0ih3aKe/aLzZRBZo4nbGCe5F3oExUXYGVWqkIEUXdfT7X97YVAp6VscalUzTA
tskoYvK1NSVuJzkuLT2nYNsr1suunj6Ksn9keggYeOLcF8B9IDOJR45bTgEY6n+XrcEkDJ3d1lH4
egl6oSuOZNsu8/eQTJ/LqhD0tlP84Cj2ikoWfOjJPDeBhPOnMCr+7M32qioSFXaUkPC2QlbSb8b2
JfR4bEckJe0kp4NnIWeoSHAC3Zp/gwbl4aXq3mRz3uwHyFhMO6fT0gf8XyTGnAare5ozyKNhrtId
+Lqvn6VmbKa7zCNGCac4xWYugP1OTCyasqE+Q2TeDcHv2nRaqjGF7CJEFJQPEXETy+PPajmTWQ+z
sm+uxSBPXs51tDzvbuDwzpYwXLOaQKMB1QB6TszlCWFwfoN6zxf22sI0iXJrDI6wxoiArGv2lGyg
x8sxw2xYlj54Giq8AYBg7kXdhRog2TpL8g3dYDmnzCaLJe6PyArVzhlAPsfKfDP+F3vntdy4smbp
V+noe+yBS5iJ6b6gJyUaUV43CJVUgjcJDzz9fEDtU7V3nZkz3fcTUaEoEgQtkMj8/7W+ZUzhTXQ8
r+ScXvBrM5d1eNakYNrSEPzngcmtPBvwttF8tRp+bUtKc+PmhAlxnM4HaxEVtBhChYGSxlPfGM5y
XmjO51aTUPzPQh3fDaP/DlwiKhmOWdq/9dXZqxGnmT7NYgeIxbmCMVQNhm8B3fENNfsDNBR1FWm9
s7UHII5OUOId4trRAvHdaYwjJXMu6Q7fxxYnUqTXC+FEybGuHcSVLi3XsojctT1oGy4CqJNF8pU1
rMvG0UwJLodD4AV3BhFot4ZD91lvybBUXig684bAwuLw570GNAIp2OQbwLN0940G4GpLB0nSvwy/
8EKAmK3Hl3osjixOqrUnyrV0u2sU6T3tDdIw0pKZXoKbwOuxD7qUEyCQXWJTnVYcXKXK1qEo35hf
RdKdIing43mOsh0L/bF1mZ7HJV1tOrjtthiR3k7T2MhyGDJ71llMl9fS5xBkLtwGNniQqlx5cJYZ
bFmdtc1A9BFimUiOXG/t8q6Z9E99Zj5UJkWUSFAtq0rB0a9UEC6cc2h31do4xCnw1flqPI9ujUGm
nxbZgApYftg9sd4J1wAhmL+IkSuiY+fi3apSfuEa/eY8SuLsWehOMtCGF58jK5qMLumRoOWdFqpc
5qdruIeHRiR2t+yYTk/toHhpGL4HYCQHB0bNPPNW84iqtfq55QMsf8xy7Mi9TSpv1bjG+OMuuzop
hobSi1npJtbiczUVH8qRs1Qp8FlMdRFqEShAY0OjW5LuDVw4o43WfmRW2VQMfnFtYc2AGcRUp3uf
v5K8osqH7EXzONN9auIr8yUg9myrrgKNxPagMDGNOpCpORws1/roGJLYvdlFKD259ARbw2FJOI8U
tE3f9WEzcCG9zHUWLgOMbVQUiW1gqtdmzx1Sfco+9bphcKLiAVC0hz+wo5eD1Mp6Dy28QX5XJzSx
jG/zucaSzFxx/nNafbmd4u1VamkaWAbXlV/jUD1ykG5MSTRj2KsfTWb76wjKtF8AaEl0pHJt2b6b
MDgXiYoMwI9fe8oBZCKtmzT/agi/WgRpvO4rBQg6ARqi1+CPh6RigN5J8wlMKVFnDMBkhJTOIotZ
5GVZSRxY9xJv4PshpHIStHkerF5g/VX/ULvZUz9m6dKuiy/dKreIBFkxwTE0u4PSa3d9SmefgMx9
kVLtzHquIk2f7LR8gJiZ1MUpUKpHllRHXTYKnm9k5GotiHKbyph0OSkPdaMHNEVg5G7xtxoxsoqQ
jscy1cZ0kcvU2SacR2MSQmFMjNeaAChO3YgLfvYJ9kahgwKTSaMepDjKXg0rb5HDAz45Rbnu0min
icHY2WX9qWukTY79Az0eDgjNvVLxo9wbPdqjQtxETKPa3pD6fCTXiRF69Miubd7LIb23VH8XoZVv
+fAGsEBUwCxzqEykGmfCQJPPtVGvJbrs1rJ176MhMbGSWRWlnHoJPb0mfcmZFjBQu7uHOqiNG5Ia
Pzo4ugthbDhg6cCTwFe7JbJF0kua+FE1HqVRY3Mt7wTha5hakVWSS6WqzvcoDdwlY/qrKcMvOylf
PL3RV3E47nJBHbETG17jjkjJC8DoZa+Nz3E7MuNWkJLXBG9B5lZLma71Qfsgufq2VEwYSGr05lSh
NeXJnXIUmsT/hDtfSw5GoJwwqtxHJuz+zI84w6yDHoSTfwkFciftb5SD1gEO14UYHuzO2nlOdvUJ
B0GwX+/bmoRiJg/AXi1mLY2+sCjqRN0q78JDY7evfoDARFp3nJ1PmiweZUD0TlN1TydWLOgB6u9p
odyRdJyvWwkspbDzo7QEcEdEBlH72GdM1OyGLbKncaa5uzboviNFoYxXSqobEF1H7xndebtidg2Q
JRPUnULriwrZjR4YLxrCgT3dr10vOSibMj/jpNJR2Rd3TDMR+HWPlm/jsSSqSEkPzIaPGt9Zh14m
W0sRXQ3Z4IBiWCchgei1pD6BQqF2FeR48aDK4kOh4032hm6aF93uL1FVfTa+vg1h2BZG+F6qHaIE
oTEP4mjIkGQaaS3XQxLdpIO4hNN4S4EMBRcRlMCxSq4t+T5jcrhAhDauenI8VoZBbqGrmmdLELHb
RjmRVPSp7QzBoy/dfd14HA9kX5Rpp4MrS588TX4zugq2IsgbEwT4QEAi56K/pFXV3S5drg9nPcuG
fVaPH1zf2k1BfqBQS6BpJ7NXUF3pdrSNU6Pmu4hX4LpZQCL0rQOE+UAHxtsuDDbRZOGwJbAPURZ7
hSkX8FSM5OD+jUUpXrBHIYRxapI8ahYDZmYA2ORisOwKpiyutOjaO+8mvvlQ9vIOfOyZxb5gJCE1
oXWKW4VKxSTf0rZdD3O5b91s1WQNBo6OCDG+Vst/U3ttylkmIjYxsh3StXqdnfSkSVelyev1Zswc
rGhPrl9d6BRj97WMhTUYaBwy8UzRET4abFj8WNtChzbqGa17VlO0tN4wRot7VIUUrQKAFOacFZU6
N04DIw2DBUjwiEg2YlxWsgjeHXWMb0HCbukL3KFHqB/hVyoXRKf7rJc2Epo0QBGQvYVQqzln3Oym
7vmBKsXCSKy8FMQtHERFDqcXxvclx27jlNf5htbbgI7JEoHI09xrsU6DQuENBGGiPJeAkZeqD4Gt
dgrgEV7hPTvKe8PV9SnXUMqOxIOnklm6p1iXvI1wPA/mtnJrpnVmmJyjKnxFc/to22UBwM19NouC
uQ1pNV5Vmov6e2w4AddAr+JpgnPQp5hoQ2PHIO0sXQU3n0AKQy30I2D9ywFgOv5tJZ0XD13VZA69
cQcbpIuXamtdpxfAbCnHWGnX5LFKAzp0X1yQs5PQpLvGtkM/sMRA+Z6QXLbL2y8ukBlWTPoEXZqU
i5yuwKLqWTNYDrIxUN2gw41xNbejmJmuFDUTm3gqzCtqxTojpOKRqKQEDeIpD2iydHP1sYy+wLYT
rAm8IgD8PXdt5g4WJ4i7NvvxWgDXWCJn22pTY2wiDtZhmPyYgGsRFRPfsdaVUrk7dABIfl2ixOET
txYOftFRuSYtl+U1UN6Vse+0RtwWw6lsOUYdfEmEdkXZktwRtMcU0zWYfBaANJa5vVppJIKpe4/S
iDvNXj0t5cB2mpdwA5N/eBi1/B0VL0sbMUZHiFhbRXrog503vLbEQZStdsKlVe5CvO6rDENfpqfe
+i+t7D8T7f8ta9JLHmY1XV7jn3vCBo1n+tVUFeld27/1hF0kQp0fsoKcy/TpdMX2MuX7CKkJQ7GC
N9l+yNzY+lGQQNTCUNcVHZUtDsl5Pln6dCDm4uBAl7SozLVtdBtrRD2khn22r42dFUHm0zVrOlo7
+r0SlVeWsNJ033KJ2QafJRfHxn/E+aUs//Un1Jx/6noLXYciITCTmrYl9L93vSs8/6z4QazPK19Z
Nvsa8Omq1Aw6Et33ZuqnmMpUQ6nuHGS/3ZQgSWU3WfqSpm3Uxde0FfeVnuxqk1K+Qpb0v36Lwvyn
t+ioLnVdV9MseKj6b+zPtKUHNViQ1ub2SFAYOg6Tizo2UPSyiRnOldhnXU6q35BvWgvNdVjSlYka
w32a1wI5gwd1ef/g+yFyuKTmUqalfLOh+pXTvzo5DypVqR3Ii0vsfbJU5xdQ5JulInQdrD1zHpok
uvRBOFclxR5yHh2jwfeDeGVpi+Hd7E0b6LkXrDQYhze2RWFfiL3b2vl5JIRpOlkHl3PMkY4DAGBU
V4jJGeJNo7+gLIiWrAR1KiusWfmayadGkD1/j//jo/+f/vf8z6O5mqmzHzk542CD6t9u/udDnvLv
f037/HzM3/f4z2P4UZJQ+1X/y0dtv+en9/R79fuD/vbMvPqf7271Xr//7cZ6Vp7cNd/L4fq9apL6
H7Tc6ZH/1Y3/9v2/ol9B1vGXA256/j/3mz7Af/z7IS8/37O/ilbmHf5EA7t/mCrnBnxgXbicHjxV
972qGSrMPwBr2aqjWo4znThs+RMObBh/IHNRDdtw8MdhnjB+ilZ09w/NEY6N/MWwLF1T3f8OJlj7
MQDlCeymbP/5H/9u67ZqIpJyXI2z2OU8/u3ciJ06yAwDETbCN2uF8aqnjYMGEeCX/MYEMxhU7z33
kLDnaRPeJEJ0d/SC0bBMDzCD8qUehuiBBLNsryVevwFZZ+EQE6s61qFdGbWgKUAaqgvj85RblODn
PUWV7vAEDc9JS8iTOVQtFrWseMxjrNTzU2OVAD5nNxcz8tybCkDaKmOaJXqS0UY9rM5DQMRyQlX0
vbJYvODLte9KQ8O2atAHq5QufR/Ulvp4rj0S9tTuG9ez1/MOvXV1fM1+FVYTbZ0o9XexmcUvsiVv
ctqPKQkdUlEgZaDV+ZC73rWZ7rew5TFkjc2RnCguZ940oCkT+z2Ldf2I8tfdmlr44aW+cRzmDT/+
G1T6Ed8NFJFK0VbQ5TDT/9hl3m/6o9reaUI/7Yfpwb82zk9Q1X53E5F2MN//Y/9fj+ssxCNN61DH
+Pl08//mfef/0Ygb8VkG+UbkRQxbsVN3ZVhdnUbajz1HwZmq51NRGdxK4/rk2PH7vI1xVWBby7/m
bT4c3qMDCmsxb1Rjb7xNTLj5881KtAET367/cVOMor3J9Z5fySAuIoJlexilxuK2izwKg1n+lLtB
toGdVmNWUPOn1kLTUHBBBpXC1gCgAwEbbnCw5psNaEXyo7LbeauXeu+e2auneVcHq4UPi/Zu3qZg
m44baO4pcRNL+IrdCbQS+nVUJayvYCUqbqiegrpUUQdDKoBHMOKZ141TH9k9aXyaOPXADtnq2RDQ
+naDzcE90cVsNlStlVOfInhN5RCc8woLIA+JzvgF5KZP6AVTRyw2fZRl576r8IYkWXHOUyXdeNFA
TGBrYgMxs/qMYpRJCS0NmPt9xFavOwcVzP+UPuk5wArEqynquW8U3FaWb5xzR/EwWgSCV7Pcdc9V
85x2qrP2zNg9+0Frr5Xa9s65XlDYi/Lg4rWxQHOhhJd+nPLWifa49BMjwovM9BI4NMthShQXRgKV
Z3HkBYbluKZlzIpANsP0au2FVJV+zVqiu6Q+ExrPhOfYE9AIWEBqlzydOFFcMXk1v173eSouqYfR
pDcL+9LXikRHULuXnLfFqznKxYtGrshkfN71HuvJ1KpJmAyxqfJNJndBiYbLi+r8LhBkAMAXNk5K
V9aY/IN2XznJ23yLEPH6PP+vtSWctXD8/O3+kdNuh/oWBvO0+68dOiUl9HHOI/35JPNDakOC3lSY
zP968LwhgAdOv1Ng15z2MH/uRphHsG21iOSgn/fNe4gI424x6Xv4YBqavOktDG2EOtbUkVRNN3/9
oRPrbyi41L9vYBmsrW2l0f6yYX6lPEV0ZxQN+T8/n2re4CY4N7MoSrFL/+M15g2q4iOZGOfUzL9t
0ChA4inRjR97/PogXpynWMgQTs1P9WuDRI+01NoArdz0Gr82pA5M2WBItN83oPFplqbeKOv5wb++
QAOR/TKvdSwSf/8C7QrDKZdD7fcNbVYKdM8NiQx/3yMOaA5X2RCsygZjiZaGB0PT7Mdpli8Ue3im
xubRRAiCTZdV2psFrUNRCXWoxlA5FXjUMPw7dN/LTr21Bd6INoW/oerVK9kMm3S0rQ9Llqz0NLio
sGOI8MyJ5bZia6fW+bj17ap7SE33g3mk+aGmzdk1NXevGRWmv9ImQYaKzK6NAvlo+y3JGWb+DamT
zscMyksXWfnKC4zn1M/IbxTubar4NOinP6XTQDMnfGi+ZRnQ45Qpy0W3ZXKOoxH0mEw6Jtd+cu7x
r4K1GXOHYlN6nO+b/8wPrquA/oRorFvqZ/KuSi6mVMtLmfuo9nwIdzG9qvO8bf5jA0VnrRSeY0+S
sDz9GdyxO9FisDUkWKPM/SONBnwUFIkU2cd3LBriOzXyQjRoHOk/72qUJL6DoasEYXOZ7w5KHi61
BOOSED92nh9k9MEj3cj6Zn7UfFfakMpC0zPfz08/3wc6IVsahVluf903LcVXWhOAwZleeH6FGp8i
lUpMkb+eTx/9butr5G7+uq+Tab0HJDhBlvkI82tYKDNvuITex204wCUAyHPEmrUpAZjaDbmyhqNP
QHV/eKTkY6Fj3IRo2dAApeOj3YlhW5jeQHlhg0c0eXKlq23MyqV82InkSdRKCYisKrZJq8RPXaJn
K+i1EORz660a/OwpxoGzlBi+D810k+snq/ySHPMeHulT5ZTPJVdhRlMmPiSW5U+qN+5qlvrX+Vba
36vEVD12Y/02ssq99QOQKFmnryKzxT6XN+M5bNSnxAqGJ9OszBurgMrfsR56Av1O1zBAkpT447MK
9OScZrm5NpQ02vaVPj5pKU5QXLL5oekj9Sn1WONjYAtvA1tdytTUnohi3iqKa1xF2KSPSfsuykR/
kpqILn5v3Y9emd6Y5D8sg8bTwccPLvb5yngCh6JsQwiI61JTHr1OqOfCp0UctRXHetSHazWwLGxq
k67HKeKDn/rdkzXSL9HaqjrON3UlPUriuu6qon/vmNueAMRGDj8MVQjzWgixmT93QvD1aazzzwHZ
ykPT8h4gAB+YnECqmD4nFl9tm1FXWJsZehhKPyGQu9LdOnmZ3wymBwZ/+qP3bXGj2i789Th98aXB
CIBT7IlAyWWi6eVD3VPayMq225QUPwpD0Z8MYqVOYdN/nz83zh95cKN2WM4bZVadrZoiWpXkAYY4
1XySCX4KswoaRBXcdDzqwmps6Ee7CPw7u0/PcmoE4Wi/dpbSPgheG3Wq/VTShDp5lMBRY1pPXUer
wS0IKcMVAqumdJ745cpNpvRw+rHKPFG2R1JLmbIPGuU2NKV1T3UTMIa4M6VQrn4vjzY5QZyVRXAE
vqjeNKw9N7g5YeeHxl5Nz6DgSirDfnow1O7eR4RBE9g8+raVngm4QKVzRMa1typ7Y5WZeW8RXamD
zz8UXHlCsym3QBN3ip+vmj5ERjJ64ibJeutm/t/8Jzd7sXeiCnStIshaLMUysv2N2piHPo76bRmo
H7g6B4KrcgLbB+ndAD/2IcdSvU/LgJdBA9EJgPe1erCzeEvprF0HU0R1V3tAN6J6WBq4sU5Ua21d
sd7cyj6q5qS7CJEiaknWXiPVOseF+9Kg6HlARkULPIjvKXLitQ+QHSVKcMHSjC8dYdISpf5NOY4P
ph4Oi77LNgSXZtSvUTOXOlKLTHWTlVGXxtJ3hrsyBulDNxkgCM7VQNHf0F0ziNsqwYCZ/tr5hbHN
h9ba2mN9CtxuAzcwfWUg3MviSkcEujrT8tq9mUKR/cQhXxH3/VKOaLQ8uVId/zQoOdDhyvkqvJwB
qe63spRbOiEFBEOA4vA1NsNjHOBeEL3VokuQ38bKokBcH107uyek8L3OarEpPeerM4wdHCf6Cfqa
+UtCoLD71nnapxiOtW3eOcKUNFnt905PV+QtUSAl+WEFtOG9lPFBH9x040s6bYYkcrwkCbIyV4kO
IckzILah06NzqtMI9FHFXANZwqOltoLw9slIR7nSmOriQrjNBP0Fs6OQ2E3oENCg5yRCPtiW1orL
HLb7smiWznBDsbDdyKZBE5uYVEVVmA5NOHCN5TDM1djduzp1tnKYLA5QZSlVVmtFxYVPY7xNe7gl
rlWtIlePjkk7fkY05WV2X8AfX+f2JFSGnRm3+qXQ03NYTYpctyassDduinI8FHEXgRqzXlKgWish
tQ1+q08RKRlx1PJRjv0KRwBKIVvnC4pIOOBrWnUZSdymLLYGNT79wcjRFodDV1EnKif8GkzCtVSs
DTCHXdfFZIzFe1dTKUs3+pWRdpcMAH/8BqMVxJO1Zpc0+ZvxHYTI3m2YYeQVcPvGDE8nT3I4kWvH
vFIF1FBp2yRsGMXVZ6eJRigT9rVz63uhROQEyUvrxs99EOkk4wCMblDFe5GPhLIABoIGeazFIU6I
dGspzPnklHIu+i1vAuKrRgJmxMcjvgtNdZhQ+LSoaRZ06IgfyVUeh3Ub0VWSjevWD8BvJbtCpfpM
Fp66v/fBYR7pySHc3yopIPnEBsyVlkDIfKSmYDvpa0Rvmov8oKG+b7ak+greI93cxNr6COBAug8Q
pTJDWTOSo5tjiZem6hLeMz5D2iwDnMEtZVHYMMX3AF3gsqlUMo4mLmgeWGgX+owmoh5ulcG80z3A
Gy6h72M7koUzjtqT7PqVCEv/1rKY+5CXAfMR84nUzX5Zo27fgJqvAI9wkpsCJ2yQa8ZJKAy10aiF
myoRTDjV/tZ3euNUj9vaH7rTOIz5Hnfso58pIJyi0mWwAjgfe/EbUI5o7fMZDHgJiE8kocV6xuJs
yJkRWO4jKxsORUbWO2hdvaNGdxT9sYOguZgSEdPqVakJItSSQu4rIs4ELvBD5wyUiUTLcGToN7l9
JYC3OAIjuNcDx7jtLfll6HpyMv3cWdRqJvfNIB7EQFXAq7FfjIr7kUDY29qUuzGOklBkECvtCOAW
eDpuXXmigYZSUwFubmNUX+xqkQVfUbBDGYYmr3KMR+qDiLeTBMwyGSSmYxyD8rbTFBNxA2DI1Mna
mzEzjo05DDuSoO6kLV7H5BCoZ5R52juNQZql2JOkUM0jz6USoHMb0J3WZE2BQuerUlp+E9PjAAyG
Bt6xUfVHwx/O8KBIWlSevNERu8pWjlrkehulNcpVONJhIuo5X/WgCVY0CUiN0Mm9b691MuY4Zj57
pzNhzMb2yu04GoUvnQN80Ft6jhlM9fEmTpzsEId2tCZI7LFN4J2qrv9QTaUw4OA3baQQFaJm1lEU
Js2Vmrhq6ik7C+bewiRzFPW0F9764itEovXSIFLcGhO1D1hJVaQfSirUXVg1JYUFfNhTWNW28ZHR
cM5j6Ejb97Hrxmukb08DmKONMPD5F+Au8srr1sJAaOBFcbTrSW1GL+q/IRov6OcxuUkSsYSeGvCL
52fZJ8VWFHG8bTP5kCH82HuVhgpm0Pa5hsUTL1VzhFr4RvdfPUMndwmZ789wwFT4sz4AE69XvkUg
6a42kDiYSnVFSoBwiLUytTXuLP0Juf9jZ8fZ0RqQiYHgEVvO1++y4VQeQ3mRFMmOXoOSR/XQQOMm
JQGHix3QPROfc6DYa8a2YTvURXYZzeBit321LXAqLfweK3IFOWbT8K1Fk+O3QN2JOAgIVxPyR3Wh
JzHv5pcdV0aDiTR3iKIi9makOInSRKL43IRRdwUidqr9Ori42fciLh0idhB4JAVk/1plyq/1755R
WLf5MKVLm561SF3txauim6rK7JUsQceBeGHsIhhey5WOLKTkAvyV3MoYUb/nOBxKUn3v3L1euJM0
MQQhSZmO2s87hYfcw7aiQYBZqYjvgPDz8YJHt4S84efi0Wm1h+aSZITz9B4C9gGnGf1qpPYl2EjQ
Hj4NAOq4PJdhf0ZNtkC/QVyHN75jE9m0lfVoaPVTO1jeXijBkob9cDMEdXHEhs3gMP2PGcyf/6Oh
rCxV1AwgpqYNFGZw/U7/nf/EIsGHVXoIYH9u+Mt/9cEsOYHw7f7YxfHlj/3mm/Pr9XqvbM3Wevn1
mv+n9wEr+7bEqkMB9m/v79djRQabAKoBIP7pZQrLSP7xTn++LCikSPje7W/vhtWa9aO5+P/7Mf+P
qEabFuP/3U+8Tv7t/p0l5Gde/rUnM+30p5HYsf+wuGRTuQdU7U5uq3/0ZPCSTcmLhiFwagDHMSaT
8Z9NGc38A7ewygYaunRzNfo1Vd7UAd5e4w/aJ4bmuviITf2/25PRf+9XCrDnmtBMnlQVDt2hv7dU
YRb2tOstsYla76E2k2/05INFhWbBOuWpwzJTlAblIv1UE3zUeuYpbX1AAkhnlyoS6DhKMK2lydpl
9b2ge864nLjbqrNB7XTgXhQSd9sIn0xCbFRmWdnWLkEnB13cLJOJvVeOuEpp8h86yyZDPNQVMgCI
OCLywIpg7CQCGZrNZdK1T6hhQIAYLgGT3mtmfY5mBZOjrAxsQjbpph6TUu0j0yzYrDTzYa+1sGMd
TfIA5saIr+29H6Do4QL9VTR0/zeNFnybt9Exfew7G7leYSxyj1EMy+aGJozLFAmVLFkvqySymKTA
LmB4hXoFZHARFRq1k5yYX/eBtTROIlYExAvwHrvmoFvx+/S2+hrtJZCEPbLmh4Sl1dKCBNEHw97I
nAc9j79FGgHUNmJ9iG7FZzMGb4zvMGMaotzQ5C9kXA0gc7o18gjkO2H8LWiwGoJwpz2GNFYpKRbJ
9A3ALKYvO/iWFrhWPCM667LFoOijnKbtnIvxw8v626KHbOauHPRaZvkgC//Z6lISD5M2JGkielNC
82u+R7rhh5K/yhbvFrq/F2RhLCnbqz/qB5a2+bbBEFUqVbeUTXIaAC6Tc3ASKJ83SjRBmSK5N8sa
kYVG66pDFmEBzUzdNNmZ7jUX2amHoAYiRNtgHuOyF9vIDxGgFqX3OZCX5VdZvFZV72LnHxzAyJpS
88EZmxctlXs9wS8YQWYt484hj+ZVOpDmmUdmC8PtvuFGZoUBKKKbZNNUo3AxEM8z4FXEfa4uJ1FW
eXL47iiX1/tw2GkS0bFmdHsqJf0+9pJ91sbjjWczNRYFirxc6iTWgYIi/YgvzFPMSzne6EgqF7YC
WAXz3bUzxaIT6Am9vDq4NAZhFBffkum4jy0UTx1VX8T+Daqb+GqhimNmxdzJZZkxCkT6ckrDCKoo
WJo+RcjYp6QrfC7nxZca4ZhOqJ0SQW++wrobVr6rvSba1NbIcqpsrGUWRdual7wy7tUpdq6gY1mg
KcIfqzGjIzR8CKBpaZa2bEquQ6WD46Py8bfDABWucycqQDgpp+jS6p7RkD9DpMQdSF0rKj4jJezP
gYIVb8eyFdUnuMncHPd1Fb32AfYUo/H2aDP5OuJ0TyLAtR/cj9RONi0zRPSd7jKzMesHabH3OIF0
2gqShs9KTYBGFfXS14LuaHuvatbd2boT3FtaNxyrwvR5O35xy+9eosMRyrbyfZOjn3hs4LaHdpTp
TdaCLca/f/C8MDiWSEf51Zn1krm8REv7kDES9YX6oo2EUTN1YYXfpp/0EduNUqFVbIg6DnzXf+xq
sSibwCRkEoRqK1q0XOQjGgK2h03AEtmdKQeZiDcECIALivLXuh2wwfjVQ2+RRpBKjgbUNuX0g4hQ
t+8zFbV9ZoubAn/HRrb3VpsXK7XtnqvYe7ONbdFE59BIfHRcDLr1RD6wx/w1i49u1L8BBHp1Bx94
qM9Uijj3ehw2zFO6VUevbRlY2cIBVqz3qPRzb+W6G6Ay5WJ4NCQ6PgCD30IflAtrZmvtRL62cVmJ
qm2xp7AUMI/rnYWUcCJMYuoJbe13Boo31jfp0mgBhSkBQdRO5O4aQ7dWnTI6mJRVsTBRC2Z2a69q
ZOd0mj7VtkZRp8mH2kl4toDwuaolHR7Zc9QWHdXT+s4JL74qcHLZrr3KjZSGuf8dc00GvnBjDsm6
pQdX6QRnprr5pTBToruibMyuCTdxMu5pEE/9Fl6dopqPaWiB3v0JDLx3a4XU42MZvlaZeKtYv60K
0QPFLxp8pLk2oJsO7woRpCsQRu4Syh+w00TNlw3kqUs4KCSxDuQ6DEHDwckVaqN8z9N+q77j+cVT
FCvUUlwOImdYFFNskpjCUSUqi1VDYXyJOiDtn9BCkKcwkOidT4/TmxZPjHZB8Vsj+Sd23Cn8C02e
CfZ7oIAdLEbL+bIpNhMpySpMpBZ4bqdlHcNRpEIwN4d7KbMPq9t1uk4ARl3sFCezDk6Qees4JFoY
EtPJHGFalm5encYJXKu58VmUMBmYnuBJTrtbaBZECxf+TVAg5JvMbggE+ET5Iek+C/1ad0q9F1Dy
brFX7jGHDvd55b4Am8X6jZkH9kO/gSKhX8cBv1M0Eeitwcqvsa9u1CJwiHUlPwd97qCi6dUwJgWJ
sukLdHWhT/fDqhUmA6LatyKlPdF7a/g/QCVo85fy3oQ2tAhVG3zb5OUamvgNqkq2K9Xyq/QR5Fpc
1EUKqrMax5Q3g4OodQPkjz0aWWfd0hHfeI58LaOKmfyy9dR7UeCQqrXs0Jn9DgQWeYKNs20FF0rL
Cm8foP6fyIa9DGlEkpgPLyQNXmvbodek51u0IRppUOEemvIdWpDtoFifBSBcVjZMEigUAihulj35
fCREaujyx75ahA8tSCGadaak2JlRMKzVDuU9aoauH5aVZq5bj1wgTZ7hYa3AyLICHDLAuVoJGJIS
egvhBbOMcZ9gwmeUE7c0i6tV3xD8Lppb4WnVqi2Dt5gYAbIWKMCEhHsU5WaEhDCAO7olagaIkb6E
DrbwibsyP/qqo5K2iNTi1KbFFaQZ5fjA0rZhVO/zabGW02ksNxi7lU0YkgHjVeOqa/0b32qfYzMY
EdtBASxhaBfXspJchHuiTfThmHkUSlG2dRSyXPdRUAVatFyKnb5a2Z2/pshwI3XqmdrBUctxEdnk
RAVGjrXB68ql4tMktRVdrqjRdRRfTGWV+ynB1+mrXoNES2o4dUSxxWS+eNluaGS87UW1hoy+Serc
/srUnVUF9dJFXXfpLKp9HtPGVRj70apsB5qoiqXeCiTojffoKF1/k6qMr3V+7KKg22s2aOTa2OiN
8xlF/Ew+pLEFwoxieCCLju6zEDdhq36poefg+8BmlUXewcsQR6S9dqIsSWzEcG0K7yvK22fqNK9I
LxdVJK59R8YurUN7GSb65/i/2TuT5bh1ZWs/EW+wb6alKpWqVW/ZnjAs25t93/Pp/w8o25R1fLzj
j7jDO0EQQAJkNSSBzFxrWdoNhO0GACWWHFb93Y189D/q5rpLx2KjmeZ6sCCtCFjG9h3Jq20CUa9n
Tg96bxJkFxF+Xk4kI716Ll6U1IBBEKrKTdJWOMWil0HQ6KgNSE+/dB9Q7SYjnc/fkAhgwkOtGJ/N
NP1aq09QCtz4+vBNc1muu34BM8pg4/XVHh0y4sMwe4qR6et1G+hxxG8QpuCkAi27GUycfmN7ZSDX
xGO4jsE6E+qA2R4/AUwdaW1spt4jHWE+oWf03Us+9AXSug55wTr4ZoV/foLugWcyoQ/uKQ7LcB1k
RUDmIuQfSpOeM7v6kKWoDWC98gL3pbstu+iTo+TFykjdx3mMX00ksQffufHSM/HQW1Ljol342bLr
s+L2t13mnMnhd3exmzzXLsJSsH+nCnzIkM4iX+Fz8YH/jwObSa22NwUEH1BekjLaVGG2z1L15HR2
fx410koDXtV7ra0soHhwLAlG52CujuS2w6lU2V+0NMwQr6/XeI/v+2yon3zDK7eqxcPVssuP3l3u
wEoXuEBSrXwkeB0q275uSIMK7dNoIDvn24W6TcJPTQCiyyA3g+c4SehKXx/ssLvvHf1a0QjiAT2O
rqKGFVYZObs0cZ98pGZZgUweQX/viWhms+Iei6FfOQ3+ALv+dNN5GTAH9nPcaIAiB+OlyGBsx0gf
UKmBgvWrGUCn7vOIsUJ2WW4wsmYP1FfiGvxsGTcDoUuWGiRSQ4+LLkAdEKRBdiJzFDhVFOOp8hV3
67qktgejepW1sHhw0zwXhp6j3N2i5AgjQ10VqyzGvwrDNfGQsWjWZuvwHhyc63pAB7AvTWUTwW6d
huFa75LXQmS+aXZPrhLJJ5WJk1XpwxvTrD0WV53H18TTlQ8ea8CwSRM0gPK7T4lXQYpRWdDIVd6B
Vep390zMZhJJKXBZfhnDD9IWAbN4Jb+JHjnGlYZAjhK9Eif+NBTDoQyj1yBgW2eXvMId/yFt2B7K
MT3KvCz3o9fMtvDZTeTo2pUN13AynlVlvIqIfeyrwfpa5g/4t+b7WvP3AJmNfQSri9sLLzCwQK0F
WG6iUbGxteTVIgZ5lU89MPWetPN2MKdD1w5Eq9kS+NCgP3RM36vQY/gqAtAp2U2pAPEQEq3Bf5/q
LNHBYyTohwXzs5m77j3M+8cMzZutSrJu1ipfTCXrb2fFWqMcZzyXPQRDbXmlJul06vKWxIWCqdpc
g21CEIwrX9kvVLDmwkUg9pud6+xmsany9H9+fe/25H4YQtyd8DzfTK2q7hwQoTzAoP6rtRxOSy98
LGEYKKtp2KOgeCzzPGEfuoUfaDxP1j5SwxmYBcS3hM+QSz8B0QxRJ0FPuz4Zg9CfyWHACHwfkTPE
rPe1o+/qjvtkIm8OBSGCbFYf8TIdDNI/h4Q9BjzFBHSD4AZwD3EZQmBx8BEJIOQW7aM1+3AdEMe8
suN5P848MEvVhQeLLyeY7onEksWJUq23M0zyquu4Q3BlhAszfo2akbs3fEhxWRSe9xQExQmZlW9D
/E1ryf0oheuk1/Vba3A+Fxl/GTZvDRprxxD87FSwdee93eNM568jUcz+oJJ2gbhNNAfXsdKuowKV
wJ6vOgu41cX37KpdtUqqnrRWfot16I/JMUhMLB34PcJblmhPaLvgmAiVp5TdB26XM4muMSHJHBBQ
wDVprk0Ru2c97oKr9kPeffE18EpeCFzdh5+X7YHBu8p/sjrx5hZPCChNnkRKLxyv1jXfWbcSTos4
ss9wFpBMcJK3g6rzHOma9NVp7J1e8QaNqhgJGfGHGUsuCjjRiiWQkakWCgHOTnzXLraZECnqTQgP
Km8LUd187WYmAGw3/BqOBQFj8lcdTX9RY1zrg2mepxkqkdCxdlm+S6f4BfQmkI30VfwvCZ+wcwra
uzi5yQOo6/jelHg+B0mMAk8EitlnkwEVBuEPfEdWj2dJTOWTGED4DsFYNXlVWeBcLgcqPLYh4qmE
e6fsSYsUiySesDgs8itkY8Z1CnfDVQery+iwC4tNvEOleCCgz6zkrDrqHLKojkd2l6WvE4o8qwDG
Vrdiz52T6lSE7ky+Ac/CcvqYadBKiO9GMXjU6ebHKs6cK4nnkD+HKa6ZeL/ZGV8ql8sSP0TV2E8w
b1/ZSbCpCs27KrTUWPVOsmod56N0mcUZ08nvdxIes3kwcVyJZNC2O4/QUMQpGNgM2F1iEnF98ark
izHX92kEzFm3deIM7hisC292NtYA9d1gAnZuER8DYN0jSak0/WZWpqMz8ie2xxoOfE95yib+a+IB
KR/cIyQSuOm+2g7OoHpEAhU+I35++QoY7bbiJW+hocyVGg6/ius2ZHBqN6beOLuJ6NdaQXVqbzZs
jMgKB4VqJtWaXOrghsc5sXANv6S4TcYQnciCrAwIeMWTdW0bu4pH7Sq3+mZdj96T6vdfyhJ+35L3
0BsH8J9QOAKDsiS5W5ZlkuIHY4Nmq6pw4Yr+N8yMdu0g8eKb1rXgZOonIuEduhHJvEr8DQSR0Ha1
XyP+cObonMOYu0s6DdPSfxJXpuQlfsfgo3gIiN/W9BDkhm9h2o85IaXY2lX8CVFwO7Mb2Qh3pleq
/dXAnW+hqh4b+oPur/7+kURa/n98IstVdcPTbeAFApXz5hOZRH+81lKta+ETzpCPdlU8Y1b0CvPV
thih3E5wJg4Q+vz9vBIr8/7EYBMc9B91VXMMoAlvTwwoMgL72/NV1tU1mo48EqyzcAO3sULeMSqX
PJbFU6ScvbMmXvkdjFXZHL2CamDD730yWD5M6sGOmg9h166Ac303xeKm424GLHzjEi7tuHCgG69i
zTBVvGQK+/z3D2Lgrv+Pb9DRTNvSwF/ga3/3QYzYRAN4iqzrQefGE1cu7vEhGe8b2Ljd+LXs61v+
87sq4vYlpmiAa41e7SnCscfSw+TpEHFZDW5dZ6yvgZ2KRzz42nNn4PsVDznSrGaLd2ZRGCtnYgA8
lJeFkGnyNBXrmMZwHyekMsXXJ37LkFtTftL/CxP9S5jI4J7572Giqy/5l29f3kaIhP2PCJGl/4+t
e5YDWZJj6CZcrr8iRPxTfoWEXOI+pkp8xvBI4TVVm+fKj5CQqf2P7UBHq1q2LTr+v7hlTee3/6rp
6qoDGsgUIDueYKr6LiBUVFB+Tknm3ruxk84f+tZV9raeFec+GItzrdQlS2Gv2C5tAeSmGq8EGDll
jzRkluKUdK5+agpdg4mznz4rlQZRo+nPt7wm0ts/dZQGab5xXaMclJjaIfC6H4WsDnaB58sSPe+6
9YC7Cx/cx6W9MmAtrJqSTH0hLN+JohwySEC8kbQDUR08KJ3f/LJ/eP5b4l5eHlry+zMsfkXPcTxi
eO+f/1Y52NFgzua9HXj3yZTjhPbC7GDX3ZXVWHmzTk0vOMmC0BNkfcQY8MEZ0UZzTe3DADeGUgTK
d9+FjFULzK/e3LPaMMvwUWl891rvwfnhGxpPTtai9GIqUNmBBSwJkCXVoSTDslz1QYeIp2Hwk7Ti
UNZlvywcJ2xvoty4eW8HQwyE641hCc/MSAaPXT34QZwfXLjnT0UJssKCKJJVY/Q9Qu3ou1I+h7HZ
fGsBp5AMjrOwNkoWcHGU/Au89R3lMV8s/23DNKEv5nVAWPTdH9O2gLubToLvuFKe2zHpD53e9gdW
Zz+OUtyLcGNNsMGL3tHRezDdP+3+1LaM9RAXPeC37JziW62S/DK6tX/6VetFjXDGtwrSxkufqEEA
xALDZB0WILv4qHeqSa5Wb1zXY209ernaHfvR+jonZQYJ+uTcFJ1m3JoxpJCtlrHhm/zRPQa8dRBc
4uLhfAGUy/phOizFpTGCnR6WdV76sW/jbQQWRfaCY93PZvEtVwftvshZ8cE8VB6nHiB0awzhMzsQ
tsZN6X8PP3eJon4vs64kU3CanlSzJrEL6r1DgLD8v6yCbB5av98FrIBA6XqqpYG0st+HlREoiWIW
heU9ZPo2blg1V9VHEqo+h/FMRourfpq7QXuy+BzbQYhYaISbnv5mEEO7h0vZqI75QCynNVDmAD7e
3MaiMP20uTVMnLIkcLXXS1vlwgtRVt2dAE0Q2SyKQxXFxnOuFmS6FNBstZmuX6pLL5lw9sogVmBr
XXunKMcRUc+HCAaPB5iXfbYsVkmImars8M3ZhjfEMTZLG3nor0ZbVQfZBGNjcAfBkROGcHJ75Ike
BvKLSVvmyFdnGrtf9aUb5uCHMA+HLRQd7QVi+xvC9i1eXNPfP6rAjprAlC2SDEjkBBvKj/hmYTfX
tYZ2Hepujv3sRKkD8YKetNcO0YFVmbjRURYjvx+bE1F/c2iPaXzsc5dkdO/OlJUxIzLwx3H8rR+n
IlG3rdLFl1n/aHeZ34wr7QpGUfdKGsnJefIjTX3pR9iDC0J1QQhLjR/YC/s3g+Ybx8736nulU+tj
a0235TDV94No8n42CfZetEdFFSEP2LnL5l6ayaaeQXIK2fT7PNLU9arL1FZdmEfF0xCJ2Bqucm4T
c7qvct3dW2H/Kmv23Ez3cZSHu2pC9cyt4zq6goau2XoR8leXEfz9dnXDnrhJVFPoVFsOcWf4cExY
HLeFM990yGccUEwdIO300mCd4SpbZ1Pon7m9ph0ChSm6HWStyUS2yiArPQ8JEcq2pQNgZEbeRIq6
ojCO4NiB8WcySJEYkiMscG+Lpa1o0y9Bn3sE/P9qJnqbYCTs0SFTt7Jr7s1l0rA2s3/7774jOzBd
DQSxZdn8aU2Y9f9jmZKQuoqDuCofy2YwqtdKVQ7h1JjHqdDNozxKFeVtVXZMbfel66Z6e6kJ2yie
IxxFv8YWCjp/CAa+aXo3XawDUVw1mp1t1AHqJDkXecLNNg4KqCqD1D+FVf6xRZjkqVN078Ei5VC1
SEXtRdOMh4MdSXEvmzzSxcl2qcajrLJOcq5qhZ9eVt00aiFNrAeILWr7Sc1HKGYrLyOjkpkIkkbX
ra+OSrZx9MjeJlWGH00U8kgWSueZe/I6rH09qWRyysOlRx7JNmm4jJPTmIVwwS9TLOPeTaNEDknn
PPYv8y9z6XIGOU6D8HprZiOplE7YP6Y5vKWj5dxfahPwBvzc+rWstkOSnY2qvJW1IOz6x1a8aJGM
Gw9IRFJVJ+Iomlrh7qLXK6vHvoXUwfZcVHl740tDOOFmnBRzgtQbH/g6edHzYjhJA1kgCwf6WRQh
BOw3ZgNdqBg9tTWDVFniOivWUe5G62WcPJLj5FFFlP/vq0gWNe9eoDyTDbHmgeQCl4L+frUTJ11b
h0ihPqJg5JAIpXinFvEFUC/pLJIc1qWveqelXR7JQh1JQi9dK98ubYudV4IrVRUoJpZeOfFSdUJ1
g5pgDTifEy7t8oxz7ZVrGwE9+FG4JlksdtBkzcDn9Uvn0r5cbKmBHkrs6S9XNyroiC4TL2Nlm7g6
fPHERH6df7HtIzCUikWkX7bJoctVOLDkHeZRW8umscLX2hW7ABaBL9Bfa84Xxy7HTYHG4R5p9+Sx
L3pUiyf3i5pmJG6gEnhn+FDnQuTbrZ0ZqkrbqceN4wQtKO40M1GwsoByQcUVsWwnHKuglzbI96Kn
T9HxYskKJTp2JfLeQeDsSBzU0hfZpkDeIkJ2zcYZvCr6OkVw0zgZuTJlONTKPUDBeqNOJQ7kCnbc
JqhfR6JZxK7nDKwmhaxOIf6ZSovulybZ3o5edm79xNk3jXUjm2zTttWVPPSgQDpqfn8la++mbJrK
OKEHKfuWaRerYHgJ4yo5laNjXuc1fKVBY04nhPymk8/NdIpKZQYoV6V4Yee63MqeMWi/qyOyB8Cl
2D80CFCM60Sfbl003HfSBMbc+eQ6ZY6jFXS4QvL8ARdV+dMa1EVBtvEpjlKSuJC9dP5l36GxIvr9
XnTYdxkOzaZlCBoN451LL4O+BLUKN3hRFFiy2Wj2TRQ963VuULyp/OzRelt/pgLDYvisCrN6+mE2
JvoGLw7qbV1a3LWZRTJIlBWAsKAyBFQfw2E8ho9ta+eyV9asitBJoRVvLZKmv1jITmlG1CMFGwwK
RFblGQq871l3LRUuR/7KB7jF0u7aTcqfhyG8mZFhZLssw7WE13XEA60EkKmR7HnTezMcm7EOCAFi
DnQY+qm+aWW9V6Dp9Jr71Bvqg2EVxtqp1BLQS1dC3+h7CJhVAMadoHyJ4Bq/0gIr3cteVMkfJiUS
4B68tHkfuo9OwTvNDUGxBZnmgGMKMiBBjdBDoHdwIv+B2Jbsky1eQdCsLMKBnI7WfSSC7m11C+cZ
CySIy+Ly2oBvdI+EVr3Hewhq5FInI+A/D2VXrQ31Xh7hqCNdQ9Yvh4OYxZOzyEM5a+L6SNU3k7fu
ycG6UauZ3EW9MO8qUUzgH85lYZAfA0+7LLKM8FJlwgqSFsWxjFIE+QIAC+jkFSdPqLG0hh/fa4lW
rK0pH58Lb9CQwiq6z0PdPZVj6H13nQy5MVa/DtlwW63rbyM7aO6dWqvvG+LGR7Ueb2UN2pyGtCy9
lk3BLyuC0s3RYOC7pl8DTR2+wmqe2rPm5P2GnNHsWOhufJpAlqMuMfQftS452Y1uf0tsBebsMXtZ
TCthCr2Htw4rv/8YGNEpd1LnW80yCI6uBBrl+a7sswbKZEJ8OnlO2zptv8ja0t4UeduvS/St7Tm6
mJJtDNlHLoZKOzMd/xlzr96iCkIHq3dlPfZdct0X6MjbpGycQRZHJwMu6PUw6yzMkQ1Dt7P9XNjc
hnAldfucHM4HL0YUOrTy/tWGY0bJ8+IpNRz/xi06CCvb1nshNWArDZa5+8TmwkpA0H+du1IQuOzS
KL+ewTEAs3MQWDHxfnVuMh8nizcJa33tlUQsRSP9OvOIYs7x4B3czAYWD6f0CqRHdM79adrUVqDv
s7nU99BP/ziSbbLoeS2goPYHmxHdn91cD7duhjad6uTWYxpO4Zno9P3QBPajbGpaDXnELDorsWo9
qlqqb9oIlR5Zrew8PCNifU9qmPVYlMNMwrZ/htBSJSzKZg32L31fKAFiFl0UacfRqLWjE/Ww9Ypu
ZJb1/aUqu4lRdcgn/eyRbZfuyxxDDju8Qjbtq1Ygk8i1fbY8FXboVgMAqnrzsWZzt046bfhUasW2
qZXoGxEimHiJSTzG6CdsRUT5xp/07qFzSSWSJr/PpjZKi1CvivhekvjroLP6Tw15G0RZh9NkhAIm
39zMTPTKqmS6QqvOP6kcnVm4lVc1m/jX2A0PgPrGD1FZQ1icWeMWfNDRbj0Nfau2hSNIPQP0V4Ir
4MzaKfGjG78IinvcIPl9O2fBrZnBdqvVP5piI2/u7OQk+8cIFo+4G26AQWf1KgTJjpMvtw/ySBZK
xiJ4JK8D+VbgykuHrEIV9RUuUURGndbBJZvlsF8a2VpTDOdkiKJECoyXszg8zXrsnKSl7FqM5EA/
ERmu4Kx+jJGGVp4fmqp9mSzEeM2+fI2tAjQ5rLK3IRGb3TBFEOJNqvkYgQJGN53E/ZSoobQNCiSk
F9vI1kiDSqrbHIj/mIfjSRY8gMdTjLz1tJpw6+5Fr2yTvZHoDWVvjxrwfiJGdekgJwMZsQEenJXs
8cfy0gMYcm+qUHRaZCLsqxCBHB/w0wx2mkO2jqW2kV2yUBOlAncoTc3yh/3S/cb8YhkoXrVpOnh8
cYm0D72atg9qFkMrb6XtXlaToovvIlu9kjVZ1GmTb90qgHawngBegIW+MsLIvtUb3qupq7ufUh3w
q3CCHslcJsUQ5vlRy5JPRrXNRnDUPGmhIEnz5jl2yoOhAR0nA4SUvBB9KZCcxqPeVo+yXYt5J6PD
NBxb0lse2kr9CmjT/qyiAAp5uWKffPSs7ooRZRu9HO3Pw4CyTThnsAzFbnxLfipCbqPzUObFDq1Y
/2gpQblTJ/0QwyFz9EWTU6j+canKI9mWmFsb9dmLlRwt7WWxWFX2JNJK6xvZ7hW1cbBh1PcUYKsx
lAivPnIUVd0VL0REp61ljv7WVr3pgxP6+yirt0NgbG0j63A5vggN9UOXgynhrRNukl6DM0YBzRB4
bvdZJ2nas9Ivujom13FkxpAd2NmHBFURNINh4yIPXWnhH0iGr3mTcyGtZpLYV6RHb+w/kQtiPbBj
sx4g5UUfu+zC67pEDr2soErEYaAclNn0L0VAWkq9knXom2PIj1iEe7+63xtG0tyucFukZvU1Dm3S
avQZ3ipVzX1QeBoktyIjK1QqSO2rfMoBRK96O4ygkBXWXeH8tJ6RIN0qWuCsCtRPSNa/tc7RFBaQ
TaHjnrBkWcuq5tTFuXEnIhSdCgTmXc8suqUN/LJE8uMaMgKxBMxIpWb9+dtceekHKAWIISUE+pe5
Lo089o0Vr28PgGZ7bfdO+lXFlQDz2jTf9fgn9xnq5QgJGcEnnorkQ1XZxcJ3ELZN/OJYjXX7UPal
tXJjJYD7RmkeSC1X7kPtysgt5AJ4K3Q3WTWQ+CI6/zRgEgMgQ+AVoZ7G0bvJ7LE95g1avzMMwNeV
kFuTVdkhCyg+u+NiJ49SMUJLyXuwc8dgNf5zFtmxVAfXNtqVrGtWcdA0NovLfIudHNbq3WbopxI4
g3rnlngEiSbyyzs+/2OjCIw17OTjnUvS5kqdeabA9NBvbJh0b7ysdl8sP/kYFtBqaUoWoQwxXPua
57xkZqLu7RblMkdYuRXZiyXsfdCb0huF7cEPE/OhngP9XvHmO7Mx1A+ahXvM8vFaE8z7UZR9+03T
8Bx3RWxf2lGD5mUl7fJccfgChTUXjN/brL6FztheqxMSQXpXbcMOCBg7VizmufSbay8sfpjIaQzU
WG+g7j8E01T2K8f4XEa5eQAyZB/D2cQ/aeq1EO/SB+TbQ6IjQVbh03O7V3Kiy63sHY2xq9ZD+bmo
0ZORYy/TXXrliK5wb5XSiLdmNw57LdKDXa+hlyhqshi8aLwcxZn9l7ZQ9EqTmb0L/l2eQWtNbyFM
Ej0Fd322CqKKrstxUjj7qqvtm7h35iM00aTfa+EHW0dCQ9aWdl10vmurA9J2jaiH6Uf0SuPe7H4c
vWuzJ6TrLQe2hHcdyzmWCYoEigVHhxdYGr87Odjl5gCdy3XowxKUdWkMag0qC0uf01PWqerDoHnP
FXCCzxMKOOuEfKs9uGDzrkSWUnWcdGek5qvWsH5iWfqjWlrpCPgGL/+t/rPNrIYBtEeoN7eWOV+G
/aktgZT8thVDkzRiTc3W/RotkgYh37S93Ccwlk/s0vie1DDauxXcfqs2U8a7phyeHDUNDvJ2koUc
WpMYehkq24B8qZAhBXs5qKhai6xdOAcLNqWb2LXbLQn3xstsjmh2laZ7dv2u/NA1H2vR7CqZcYwM
AG64ycnC/TVIVkmEeTeIcbpXafskmAnsFk1QHWAdBI7QV+a3sbTD60DriPNeesaJFHBhI4vOahAv
9tpx7f7esRhfBitdiXBWT3EZbHrlBt0cMCtWDtO+mUD9PDTWU65pxbXX5ipsNZb1ZET+tDMNs7yS
1TIKjZMTuJ+krdbo2kOdkqclRl4MiM36WTTcXyYbgB3ZpC4fZfV/41Sd4K9pNbacuXIpqnD6cYTf
4IxArLl70/TLzACmukZ8KF4vQ+WRNLYgettnbnBYOq0u9FF1ERNEZXyZeOldhn7Nwmy8KvOs28B2
oOgrY+rMczCD/3aICCHMYZy7DCoC8gU5BB46XsG1022k3WVIkrge4abgSrZJO1kEcWKe7YjFUJI1
3eZdR19Pb84hbaEyN8/vziM7grb9HJDmeDZIayAAbY3Hy59V/8dXk+iDUoXxrdODI5T/UiLkOPJ9
w9lIK14XfxoUVPGwK4Lhez2yko2aoH/SJtM8Oeb4Audx/zRCsYFqOkHrOr5U6qF57TIjPckuFu/F
OsYHs5VVHafYjZzr0tt3l7lkTU7IXCm0ZE/yXFnSvxK3X8G46W39uaysvcZlqwYPYBhHbYgM1mmj
K0+dA65PCQdE/Vp0IcCLBhtNmdNtZoTJc2/WEFFYU4lYlgYtO3u8m36AX09WVbfrDxoKLcCb6VVC
pzxDiv8ih5KP0t/jVbyWNRcO92fBWYudPJENlm0s6+IE/gh5ziG4Mzu0BlpVu0eIQbuPHcU+ekVy
VkWTbPe7PNzrDhKHsk2a8TBQt67pFleyLbEIceSzT84g4qSzEzqbUqyQVLH0mXT9UEIScZJNXVuA
pgziD7JPFnKQKxKKZZX/ePNA/O4QJcg0Td3gnSJIixD5it0C1FGusacXiKxSxNRllSsJ31bdJLpq
RIjdj7V/yavTdeF5fZNsg2eWPEvd9FzyQki8dN55ZmuCwHYaD/WHKKgnSHTRygi77mMNRuCmyMmU
A607fS7Z+6M90n2Ecn+4sTRIx2KEgT7b2JN8/sN+af/dHj0MnLxBMX1ueX+/s5fz/zqvnN9D6eBi
L+Z3SieBsQ+PfEEm8DGMyxRG+qD4WOYJyKrUI5Uym/OPI9HseHTTp8wGXlt7gNRkO4Cy6TrOElT7
xCh9Lr84gw7jEQT7j2E77kfRDHjCvzEn/riyClMjOqxD6bFNLLoXT+iWYRWGE8uvYARQKE5ZTmO9
ZoGvXk+W5u5ZeCknWVRlYR8SODKWJgXQ1byS9WFKPodDjHSfGPCmQ+eH2CAVUKLcbPyYSgcadQWj
kLoNSIHcGHBc3pDPlL1YAg2HDE0ET3OSv7DZZQc0j8+p3dh3vVY+yGa9j5s9vPzGlUIq1QtymPMm
AteA0hNz4P4FmJOFCak59NYJaqzmt6TutYMJAE5bVa2bn2VhgkYmUqLNKlkIJknuVByR1RYZWWWs
zVVk+OmZBG74Ff80oOzwRlW1+U/e9EJzObGGtT0Qnom8tEMq1WA7RhxCX6Va5NyFmeWwUPeDkw7E
SzbFnYtd0EyE/jPtfKlOXZGSZ66y4Z5CYAxe69xJazl/2aN/tLQt55DTS7vAH8NT1Fe7pUkOEOeJ
5kE7Xy7vcp4BhPtyeY6DZnTe1ucYJ1RaevUxMGd02cRR56Y98rainsJuI3TQ6+gmxHCxWYbItovx
r2nA3EcwRpWXAW/mW+xy4J97t2/XBiyqIOqaGpV132LBopXlIQDcQh7bHJQHWeTm9OOo7zN63tSF
zcVcjpTmpphjzNVrD2TBzbt2aYHkarv+l6it+btAgem4lsOtAj+H5Vq25b5P/oussNWRk/Sff6Q9
uUX8inS1w7KeMICMDAAwVjcwdPJm+xUa8ErN20Ph/WFpkkclyDn+QbdLs92DJLzMaHm4ssyjTDWL
56YDYpXkqLqSiJZ1lXsXIXNjz0MKJYEN5M0f3P5AhMt6/JNx6yF0Lo1Tr35rDEsg6QfqDgci4QuR
UiOLqBLINDizL20yzaYm/WrfpW24klk079pkVXbIsdJOTvWntmWsPMdQhCQe5kWI4IwOFWOIgKbw
UxbScRkLv6asu6qbA4No642szshEodvjNZchb6xTNN1nMHKYe0h0bfCmoVkSiol+P4Oc+zLw3Rku
U8hGXXhO5TimgQuSWYAdf9b97tWIFQAIbd4c2z7Ea+/4xlkWqj2b52JGloOoNIFL0ZHqRWhcDrux
uowgRdBy1mZXBNvYHiagGygpbcWEWVnpeyj7mN8bwmC7zHOZrB66c9Sg3VI3N2nlsSmDwfhRFoVa
Ha2qBGgsmqSFrpg/LCrTDh97HCvvLLKuefz7/WJISZLf3t/AClybzHiT1E7UMt5noLlgD7uycZ5t
z/9uZVbbk9I0OoeqHIwQtUYQqSWajhslcZxDPRTOQXZ3nmvgP1gsVefKb6fhYAJjQvJCdEyiuNTl
QDnFpY4LhaAG7qjV5TyyK7Lzvt8t50gT85/JRSpsrlQ9RNzt5xWQRfPzHIu1GhLdqLUQ4dseJR/W
SNFuKuztlPoJgkhqws9V/zh61+YrU7tq62JGigpjaZf3UXU99ywCcHzBSPmr0Mn7Ka9lvSfn+XoU
Nku3PDIVfUZFTynVA6tVGBeVdBgqViLiOCyqU2j5/vbS6A2kRMhR0h4oeQpRA0h/8qhPKRwHKySm
+091RgKrVtTqMatV46nVo92Y592nmUDRdWqk3VZW47zZDLrrPdehYhzyOjri1Lkb1RnsqY0qiNFB
FyNYOtqJlGhlIGq8sruUUrYW02CiqtuQ0nppeNMnDRox1iqFxGVAHpzu1aC65FzyHES8mWqpL6eS
R9JG9srqmxkbolCWP+foSnOC/2q3DHt3Dtkh2y4fQc4gG4MSOpvUaf6RtUuvPLx8tDcNFwPHz6Ap
6fxrEoCAErcO7EFCFtfP6qM+4/4zdVi3x951vhCt+KKXev44ZXm1b+xs3LC1zI5VEILeHJNXu8vc
XYgOz50yi0Ipil1kmMC4RdvS0aX5axz6zsU205ocV2JQ7FIViWSiZ9D2iwGyQ8zrFVa60icXxgmQ
u/cThIH3fJxdUMbKSdZigId3lQ9fomW1MHTWvHrcyPso7WMxyMORRuIvCn5ygOwofVYANiH4zTKv
0efAdoJ82PHab2+ReYJRUk9PbtukJ63tjG2kzZ810bS048LJ3lQr1UBXOy/zzWInjQfHRX9KThUn
BPOR3DrIjsVOdhbdlGz6YeIxu67/ScieJIZrdSDcJ+c2dBv3AdK/4Abg+3CVyV62I3e5Fw9wDZvu
A1mH1k7v4CKSxrJAkiVYISFVH2TVR0f3MPftVzmgAO7+IHLgV05kNjtp4RGTOYGbPi1zNLOns5yM
tK3icBER2L474tbQhlCTBeA4d822ML42mO4+0I5ZqLf71PDbfRNx466Wujxain+xkd3S+jLPUn83
xVKVR//VTjPSj1qKfuufzFCI/XHVM5glpSbJqBDpnbJQtNIiQTtIe5ypNI5K+9KFEwzFv5sEdSsg
wTrWzaw0O5T78MT+nGWZ6l2bmkwomU6dul465CmX6jLWrD4OOvtleZal+XJqWef+hYq9hvJKVhfD
ROlg0oWudptDf7CZlKTc6jKTSPDhyGpldhreAlKlsthPb+tuhk/WUJxjB45N1mR7VaXW/u+vapRW
3m+1CZxpDvpChgrYyHFV+t8ki5NbY+LpLKfnvIjdnfL/KPuuJUl1ptsnIgIkjLgt79uPuyHG4o3w
8PRnKekpamrP/vZ/bhRSOlHdVYCkzLXM+KFMLfbZwdUsWyBPPXkybbd6Wg0HYH9FZzPQdfWj6V8F
DtNR3NqDkY7XyyIyzV8m+Dt1/3uaIDPY5CurSuyDF6YpeIZbnOoMPs6JqUtCMrsbam2Dez0JST17
k0yLEAeRCzccl1XjA7EN6XtHaoBk5gYrh1KgNCtoNr4wRoAx99+QBYbXa9LM5gXZzMLBHJ/ypNW3
ZIJkXpRRGyXOEvPyJbDq9DDtPqt9aNrCVnJWshQpGxBRQ9vYV/tZRL2rnOJQiKt8jpPRHvlQ1y+R
mpMsyJa8lBxn3+khjIDBwmwN6cy5zI7UaNnv3p0sCms3B+CehhZYSDA3Oc4RAYKzmoSxZguoivE9
0t/Hky3FpihkL9zW3Zt407kNf70kMpmmVDI3Beeh17uA1vfz8NgFWjA14IoHnDONUaTwuzvrQb33
tW67eDOL6hAZg3dhSHsna9QkQB/M/iuV16U6ij/ech0DL6So8kMiIQi2CIPx5qeTlobZBCP33+zU
bgbvdQAvApjak6pZVbmen2tgYpzbtn1rvAGgTgawyrYki+uu2+al+32spHw39uIo6PHK179pRVns
KEDgBAInP6gdaisPlegJEg+XCdbAm5Ix7wIeOO9SqF5hhMkuwGHNosoLGJKQ1I6qVh5BJEyj+zBk
N7m4FvCv6wDmhtnHB5m7D1Hn8bNX6fxs6JkPbHX+PY6N4XQjIhOBY8ltiKOehRxz80yy2ZdkPuD/
AKmIW+SsmILSOM1+AOgA4Ck0D6gkkAXY2/Z7VLyDFkvbS4sjoM1BlaDjdAIIM8FDp5nFqpbJ+AkQ
s4+y77yfRic3yMYbvmYKep2hPueprEJvO5Zs2AMA/N0JjCTjJ+aJx5ob3+OEx3uujhqRvuAZen7y
GxxBkqSj40XqimDMVqmv4fhZ2ZJNpwX2CUQHOL5shcA7XhaUq1b0fQHc5KE6AtZ4eO8yNSahluB0
jXqzDIlDa9vXsz0px9qpjtSbYtH4H907U4roNPJS8UHf3rjMU0nAzC16v5XbRE8KJDLaBbascAKB
RHg8ob0W+FHCGTk4aCVbmKkOMHuhgHvJnPT4bNWir3tsXPrOU+1r5R4bULGOMxPbvzAftBTYm+FL
b8iBZh8KDfyayPuZhn6YBJfKBkpvOjhHGk3O4CsaIglaMNrA7xpToBQOEPZlVvT5NgTO+C4IfanI
D1t/n2FJh3qfWm0IlIC9nsZ+jxV/ZHv2ikVpBw6a67gz4hJfm0pf+W3/JeqT8jnUGnbScZQFqBmU
sILW/Quya8vntkjYKTbwTwZW2fAl85obe6xObuz1Uf7sfS0oa+xvVTubS7yaWA6SeczwPDjNe5N5
uewWNO60zlmHOWh0aXhnOA8ZaMNXVYkjuju7uDAAJEqGfZ3g7Reb/utJeDMN6fUedFVNW3ub+VLm
GWYZ9jmR/me+eaOebjJRlo++xkq85cc5MAhQvOgg3WSSkTZMkgtQGc1jY4/A6KkS8K4Baq5HCRzs
NN2tXaSE7AvQEj5MJjWQY1fDAHIbiuwB9uex1qV/RjWMIs5xdlamGeukKawlMKCHL4Dh+ISiZP3Z
S3mLM9XYWvomn+QaEKqBfQ35bO/APjAgJ/sGv9Ml0illYVaXTLO9D3m8A1sOTm7jDt+wMNEXUp3Y
otik2OBbFW2Bl2Z+RPIpnkt6WF+dyMr27XenzKr5rtBYvcMh+2KsTHD3oorpASTU4vOom9Uyd1zv
KZajvdH1csDjzkduBI/Zpom09FmCFHtZe5747MkemNY10i1BZvji5/6XDncPJFpBlIAPeoOjd3/t
qCEqxLIHGYE1MQCGjF0XYosSx/KcMk+e25q3G0eBV3eA42hXJLQiiZyBTho75gXfRtGIfToUoHSg
xV+kFn/zQnFaLWLxR3bzopBsZQ9i+dmWtGpRaV4XoJM7R1I/2dJ6dHa4LlZxD8T82tWu1TWMr/Fo
kUrL0Lt4ZFFK0QD0Ic3WsZPiFq0aQKgl6O3LoXuXmHaOe/AYR0gGqbxCBzEJfkOzR1YI6Ofxv0Wg
iLaHjRT85fGqhaVu+t3j3RvwpfrjXEY4iwwb9yI1dABrf5xKEdWwUw7zkPyBHfJuPIX709cwUDLG
kzrGOVyei13oJAD60pFye61SNXDAsw0C1wA39O8qVaQix0vQ3sY7klETJWKT9jgVnkS/A81O/xqo
L5BfVUf8J04Y9UMexI7C98JGmRuJL6EPhmyjsX+4Vf0razr/DWi8wKN3ImMyDYL4xlRDTTOZVhbO
SGfTZGicS4WsrlUjh7uoZApu835DFxCGYbnDMwBIWWoJQcuBMQX2aFrpxpqWCDGqc5wlrQxuVg83
i42/dyleXuArPoealiW0TKF46dytqhDYGwVudBbD39XLR6Ro9tYLNXgv/9AgM/8cg3/sJRV2tAFc
fbEmZZrZ/GIFxo39GJUf3CKsztFe7IFDW3yMy+hN53r9yAA2/haaH3EaXHy0kRN68QS2+clIVEm6
A+9NvA5UNUbZcX9lNa3Y992YfxR29pbo2KEJrFy8jckn8hm7/j1EA5S5fYVaI9B8gCqDd+av2q13
2GrsvyL5G+i0YWI+V3k7bFhag8WjKAX25Ptmo2e59qxVFWCMG8f6WsLd/e3uAZ/u3p0LkGNmDVBQ
NexYxH7nHQCI6Qpk2ol8V3qywS81yx4n4dUGRbHpo50gzZHsqrJpFlG4AKYTc32UduPbC1BpA3kz
GKU6Hy9dYX7igY46b6VTo8kSqHbziDMch/sseAD90PI+CbL3RYrDMLakpEfKZZxNWJuAJxTvAhJb
+FM6JZmRBSl1HeinDjeRO46N8HLp1Hj4IPkAxf1IIgelhME+AwgIaUJ4z7SB6f8zKb/rgRv9SFCP
hjzbtnxpQfoNkGJkmzemlp8Td8jWyBe58Snqb4ms4h+R8mnaHGe0sgHUBm77wfhY+nEKxEWQoCbq
29fZbXrG7f+jiC3zhUTYA0VOVO1eOvWNDUGcjaSV/N2+9pLJPkQO/KrzRrbmOjKENRm/grUj/wjY
BP/QyMIDMDq+dS5rMxRZOOGOtBa+dgs3NrUzaZvuh4WK6bdrCJJaWKof8KbhLcnHKJ1sHfQVjhKz
/KXthbbvgLSFBVPLzxmOglYdqAiXTe9iHUBCUhvgpjtXqHFAAYsDajoYk4iU1ICmRBwk0uXu5LNt
yDp7VTOg5cwzTvPQWEVHwYiza81B3/nFIF/1SixjbNoAPxM9v4wBYP9nT9P1dxkO3d97Oke1SdM1
Xwju1nCAeYuzjeroZDUWBDSeuiTtWg1S6mpAUrZy3djTiJo5xN9dyEjXtOqYhEmxkTKVO1+hJ+DD
Vg/SblywSsXlAkfh1UOLpcUD9WYF2ZHHrABj5bvHHAoJ0i7oXKCYje/mmI3nUDT5PC83MqBTRiZQ
gI01U7/epHGit+520LZrwjCsw5A0Bv3kARXxBp9RDXI1gM+sUT5p1C9K1AiMeOOuO35wtTi/JKOV
X8AOauyHengkhJhZTr2+dX9kVdHuY6zRfZTkX+Fp2iLyV6Zn6uu8qIALrjBqZjX1ONlM3T/VQwOg
7RywYsH3vLejfSDr8RBdm6GPx4PVVYcCJDVA9O2Ar01aspvGLGTvLmQ9q+/CkN3fQ4CquEkXszuZ
0jBuZbhG3WCzdS0/XZY4hNomTqw9VanlPQkWX/JCj840CnqjeqxA00IGwCTRnpAE/8NHwVLyNWLh
BTcOQO6pbxyBdhBURx4xHzepnu9IMcN3zIocWJlIAFVfTXCdvlv3XYdM0VlYeCbf0XCOzePwUTcY
bnqKXw7pmeOidgcHsDxouG+me88ekaaVO2eSI/cB1TA0LnQb+JdFLLdkfKOu3HbyI1lR/7JE1n0x
dJAYRIX7KUUu87rVG66yBtmjXgJ7hFLXhQ1e6MIRNxZWWP2HBcXgCSBJwh5vmSWgIpAIExwiNxMH
0+rA4sSs997YeH2G8oDfY1KT4Z3My7ohW5CaGqbiUM/PlYbGU5ekqCwyl+DuTpc30wYhKuduxtdp
b2RkQyFupry5zJvpyGpu6Io9CWzrJCk+kry9m3ESqmlvIupgCa6R+Qo4uByFgV0sUTsfFv3C1ez2
IF1nQzJvsAskKTfyjL0AB4CJ2bDsnME4gwLBOBdWbkALJiVAPx5J3ihlhw2BYRF2HqqQLOsQxBGO
78l46vqpsACSBCz8u1g0pAYgNHhxxwnFepZRBJqYZ9oScBbp3hrB7bgQSQOMd9U049CuQZgeIKWR
AwOKpQCepO5sEyNzyNiRkCujmzHY+gqEQyk5/o8q3hS/DbE2HEqvTJ6c0i4PVWaWwDJB46XDyQLE
4IlEmVWVTzXK7pq6cUB0iBHJlVX1TxE5jkaEIlRlqqxmx2v4SYRKpD0gZ7E1EjP9EnusXeL1qF0X
o29cdAf1lQsUZhqXIlqbupVcRjMBcnemtCLukQA9gPSyJyG5UBhRps9+YJl7cp2ijEba7Q23eiXf
KQwZ61h4owAuzjc30ykyrDNyTCcRuVD4pmmLdWNlIJw1RiA85dzacWw9HmpNvWuBBSLB+ajTFgdd
NdOYt+bvLqloTF40pAa5EinyNTqQf6r/nUP//xK5V9ki5qO5cga9nv73Q+lDOKluzW77FIOajqwn
Hx2/genrNOtJdjMljXvXGAAFljfLm2x4oBedHF6cSORTuZFpN08M9PTHKZE+AwoAQFItfeVSjQp4
hNOTC5epZAVVGMkJwMlA10B5M1JqHe0xLVP/CehUHphhuxp5tZBRAxqt8GDI6BeNcmWm4eZ5TrDd
SE6zKTO/ZI40H2bLOvOfuZWy42wpNR+ULCIrwDH8e14wFiDtTF0LxSfFGIBq4t+upQxbDal65Thd
R8USH8CUKh6uwTT8/uSlgu/A4ZqBqkz4+N2iHtkEk4tpHWzVjLYHFXXBc1OAIkeBs9w4kGoaZyhB
RXpm+pFkAwWdNPehJh1J5+ZmKpp/uhS6KjK6mZQuoizLeNk78ccK3AErow/l53pAZYeHm82Dr+d4
4tfuG8kT2Y7rZnT5rhr14nOW/eplMX70gcJ8cMF8uRqVNwBQka9ml+/eBtPeyLyrjBHvdM/G4GXL
2tZCZKZYdXcsqasDlB5bIhgXMTZH0raGflDCWeMmJtumg365calDQGQsZ5t77ylQ4gY/8YBOgFVF
Oy+YZlLMYyBvlrgXqBnnaa8z3lypHIJq7TUGKIEKjnMHVUcB+DVVMymxmMch3ZZkmarJmE1oODez
SSElfOfxnY0EduECSFjYylYBqXH1BuUfU0szzKo5jgV8k3XkB9W2LJE3j6weHCIFGUPdqFsFGjJ9
R2/Vcw6qBNID4zZ6sN2w24EpBpt7ATbwUTyFFSPDCyALSmgBdP5QRTaoH7N22I0Mb7yTc4IcZxeF
ffssqYscxwMOTupMVFIdgUzUrGwNZRCTEBV7MGiFTIJNQcaTy9TqVpMGm8my7qrwqMfdD54ysY57
7HRSM0WYbP7pNUWY5BShBQ9vK4zD7fS3ztNFTBdEVxxjebEatXhECVCNUqGNO1r946g52TkccVgA
WgR8Aar4cxt5zYGU1HhRb677soxWwtJQq1emeaaqGrbBMKAsU3k4XR3ib5qg+nOtxxXOdeooXfsx
yobHzixP1Ajslp9UJedJlgKZuNSdNMpaAxc7CpzDrr7xIbVRt8jhndyVZVDB8u+BVHTymYKDCnq6
CkCO8LUb+a32Eub1e2YisgLNi6MaSjMEBuFGEWkjMQ8JjSSihjGebkCZFixnW1KQXVXYG6z8zSMq
WH66YvRQu4v3b+BHOWfq2bY0cPcEldGsYPTuzmTRHVgU7LFXiff0Sr3FT13yGUAWuyGhVJpepDup
hZ32UvVRdC4NIA2qnIpRt42nzA9wpKDzt7aPjCcmwx1hunioo3syMSLoFj/CSOlmv6vl1U+k1hGV
r+tUK0IcxiAb+0CNJZr3Xg92rxtZESgoLhKSTePExrrCIdWSObzpFZFeCUoVVERi/YA1GUYkKsf6
vTfLcM/7KAwR7cCKUJ3J4s6sySRbISm4R70R/G+mGIv8U5mjPg6cm7X5bEYBGMAk4IRDQxuw2ZSO
B7MEkkYPmDs8p7j2hevFtLU724LGb8RJhjtMtpnRAVjOOaZhWz1KgA0f2qLRwRWRFZ9Fx1E6BghI
gHy6i/9pAd4kF0zv9r/HmC3CGtxyExJchwoLLEk0hr8c6NqkAvOkoY816qI1WwYG34Lfa2sdW2az
camGszFp5yFFLhUUqK2jomb2jX+Mbso288+Avu2owqvw6E+nn8fdD8gKASYXyhzsDH/+gqowqA88
jS8RqI0uyLi0Vb2Cn0bfeJzWO51KGdQwBaD6LrBdFFlYA+AylPYdg1eVMygTqcoX7mTkZlGdRAdm
NJDxavWGQBUG7E5uuDcai8BAXdWhGVBlCGZCMLcSDkMCJEZRuS/YjxSrvI/tHZ2AIXvo1WWOeKyi
yH+NLBT9quOzMgqCIx+RJkTDf3PqNd9aYyMsxK2gzV4cbKDTlo1kUfZS+YM6OkGNd94ih8tQRK+d
beORZobaOQU/9xkgbM64yMHxsDP07jPJqJlNwLSunfuh3cStFR8nh9kONF7IApXpCHxFxLvz1dPB
2+u9c5rcRq4l+yp1HziKv05hYfunJqyDEw0nGUiR1rWpg7hMmcwK6s3Gf/NFLslTrmXm9l9dyWuO
SeGQKC62PW8e/xpSXQSZ/c01tsBwGeHOs5618yUCsLxa2XoOgEMJuituR/ZWV3dR0+rNFbi0rClR
jbQ0NBTo1TykNLbZ+P/LN8nABZNqyc+MO3H1M7MZO6R9KYAdmJTIHBut3Y2sQokl0hvxKBhxBpHz
Q9uiPhVc68otCAuw6aIQYgkIpnr8PGCfYAwjEEE7rF/VHK9RKTLVN5ne6ufIRvLaAgxu+pnGIgZa
kIldFxI5nTNOchqmboI9BnAyKfMGZH3vnjQeEwd0krl9/psnBSrDod4ovCRwNyfhMuC1vaJa+Zsy
eiqPn5u5BL+oBoCMGg1qokLAyP7NZAoT9D3bZxK7Dqwfz7oPaiUHqcbgQS+Dh8jpn5GUGxyyEXQx
C5KNMbBIXNsv1qVmBA8koyZvLXsrwKSERfjVWuP4kwQtdhATz/Z3sQmO0KYMDrMbRRGVYy1zlhbr
KmtBnYqNFCQ7O+lrMTgvOAsLLzRCzXgLCCmkMtMwt3Nzjx+dv6x4k76aPa+f0rZdGaJxkDVZ4QD8
T9diaMst2baNf+uKeseGXEl5nXkoteAiuix7xT5Ys7pz1/Gwm2bmyr3sUc1/ndltpLOJtfRLK+Lh
SI0ZNu89GubM6Y93MhoaPftujWax+VdX3ytUWtc18hy+9EL5H7lq/D5VDbzhLuowQOigA1/1n1B3
Y1gwK8Ti522UgbsCZDXfBz7Yya5IPAbusBMmD8l80G2TRUhQO7MdPSlIizeJ4wTBQzIyCdVzpHUk
iDmQqjO2eYd34CbAJyX1jTlZuthXWatUg+UcYo5DMin8ZM2jJF/eKaZYc4T7D6CuhFzIBOuk9wh/
m4lM5knIraYTUB+PTuDAPrUAI8Z+GT+7kc6eHNVwvP7vDcAngbi8eg2lrcoMY2R5WECUxlMuR2nq
A41yw21OwNZ5AegajuqbwOo2lZWkwJr87ZBguoUVcW9HHqT4lyBkIEtN7HBj77bIKmu3fQXyHkst
3Jha4FEj/UQAtNbaOn/KyYyrgqYWOTizfejJ+CFDzfJijMxyNyvIAXXx2Qpo9c5qDkeKeX5eAFIi
Al3AhhRk5xgor1EX0Y4xqIAqWoSmeJcGV7J/Jrt5onlyAByE4AnsgWlFc8421LNBxrPFYQXYm9Vn
Q/phdBixXN4yYVUK/LhhBxBmOKArpceKGuOMlx1o2BvW4B6xFcsOvRizPSr/QOLIbNStUktGszno
jcdlMADIbQAv8tHPNGtb6sYjjVIsm7HNqhRh1ligIVNdalB2x3eAzQNV0lURYTk+ackkygLvSLKY
bLrQYyCBDNbdNQrZJZ4PYKG/ugBBzDxETYhHFCaewkyGaqqkc5AcNI+pV4LS5ejczAHE2yFcjczv
V2E1YKuSsmjawW8WPc98vPb+zrvBrkjuYt9q6PYDeBEDrW6jFyCJNAu/BhN1GycAbSFzyqNBBgf2
ZVEjzXubF5ce8ItCaP5x5AqOPAFMhGHWGkDIHZGdNI5bzYq6k9TQ2kvV2MXOLsfsNKRtBvjXuZvL
st5g9/+PIKWKREYUiHqzDLVjF46S/92NaA5rct/Hcvt6beSc2vJRjLa/dwMgIiGfAdmwWaj758w6
3ohCSpUFFfk5DIJ0k/iFsch6n4HcSHlQ0zE7AcJrkmwVL/kZRIn22ge78topGw5YmJifIryxTD1A
1z2DkSvdzaLYQ37mCuxq9UmKz0Lwta7FArv7gFruQMl0SA3w8tJwHDvxpJsoKRtGN1uRjBq3s/ul
V4J+dpaJrPoi46A8mq0GKNABTOG6GKpHsrATIIYV4DWa7ZvayvfGCPLEWWZ1NcNWRAEKvus1YWc8
BgNG4O/IzreBJu755kkCS+mYjlqzi2yxo1GuRFbf82IBQrjmqGVDfSQNNZw01B3syCwW1CUjkXOk
H+DIZE2Os2Ie3oegMTU30+JbUe/UoeHNXECnDf7jSWyYd6CzwmCW7eqO4K5wFRPLHd1Fb+GgqWCS
vTTAMVpjKfvYtoP3AwusXSh9oKy3IzaVUWwMemWAGLNIjxZ9c3EcnoNBSmar2mu9X3ak71NRsh9F
xp6Av9l942X7zTBZcQGKzM+8q7MLeNX2WI57MRJSWh9wuqjGFnGbPeOwNHsuvWJcuFLKva6n+TMp
mn4boAD7aRogGeXABLa0Zydb4A0pLJJ8EyMFemE1Bd/FDfOeSlN+TSxRHBkQsKJlDGI+vHM8TTpm
V6dIG54N3AOAYhkCrBAuRqsjCT5Pm2Vhj06kiN/A2ufVbFNb0nvCRqP2JNP8q+0k8tiVZbbRu6Jc
hcr3n/Fx9PA8zS2Y8x7XZi+Sjc4juczhaXaaQ1111gECPAY+sIw2mRdZeHfxLHUiYXNgrulmiwJu
J3jLG7NaVWHtbQMjB0iwD5LlkuNIkIZx0je7TnjBagBA81svOaAjPZthoQ1jv8E7qD5qnzRdjfqk
fQLG+YZ01IhLrXPxSn1PAhA9Tw/g1juGQ9dvAT5nHmrVWDIH1uCY4G3ZKvHPbFLc+0mTl6PHQe1p
Qx93banvSIdUWOvAirQSazKbuvHYfkUOtrue4k2Wv2eb/W6mFOAAzLB/pKYnMbLMk//6ZUzY53/W
U4C3wlWUmABPQUXF3U8jALcvyJ9F/cFocTbctbE4Ak/pIyqC/G2Q4EXCYwA5+zYYvb31w+BRVMxa
4vCiXIemHrwACze+OG1/plHPc5Q713jt87CzuyOZUBbIKZ4sDNMPX4A5DZSGKhh2XqDnx/f6/mEJ
5gtx8aTzqwJQ4kdA1PNdWmGRTENsf1YrzWzkHrBfSLyLOySQx8aDEQvrgxRLktqsFpeBGVOEWDf4
znGwriYlRRBjKvdJATSdCumo0yZM62FfmtgBpz0aGqdG60zvvw1TlEyNz9cl0q8XlYLNA0T2MeVa
95GHEhDQQQOyiShynlBl8m6RGqjA4ix84pV+aBQkljng/Z4V8hcrInBL4CuyKnzgBGmeghq0hoAt
LVfVKitMrV41RVbyfRHV9x4sxcvsRAYz1q7capmhPbSuVpz0ON2XpeY9UEPyGjB2AK0E4zPJhkJq
k9ZTX9Qo90+zXCCp5ICH3SddWTVty5YiSlNUdckEJN+RvcyYI595HMtnPbZqnETo1h4JHPJZhsOC
eblxGRItfUQJgoNMu6jZepmBpMNUZo/I0ANyox2cyGKW13HvLHwumy2ZJU3PAR1qgXYHOWOrqGKA
2MmL5JTVQQbAZ9f+BG7bfeuK6McAYMbFMNbhKzCJx21tKkChMHKfcDfAnqMyid1o6Xt29ZWisbRy
zzYbkhOwFbJ1pqIViBYDruoHVzTPAMIOXxNLA0poKn8YvPrSalny0I+j8SEEgWQaptpLXnH/dTTA
A96kxgffPbGqx9LLQc59OOAbqJpONVmnUBVD1EzQqM/ERRvFu0XM4ggFuU2ym7TIX+cL38e2XRHi
VJcCkCbUgldkWIgDgVcwHD/pPXBjZyiLImzBnRGXHNCltq8tgNSIKjwrGZYGOLsx1qwcb3PeaRpe
w7iV6ZwnmZeUYtHYFt/OYcsMzN8ozdsy4Kk++R5y6ZEEoX8N4wz84iDWGoPoKWvl8KnqIrmSbe0/
1CAG2AMZ31UYC/dOIAnyftpB8lSbA+oVStuwt9GQ/QIPcLknfFe/Bc4TyBBmKFdQgca7vsJNJWyw
Owx6e3Dsxnjlwxcy2bhZYj7gH2Q+VFmWHMEeBDbWznwAkSef5D2QgTc18+vlrCAtwJWA+Jl42k0Q
UtS1tRsAinOagyPvxTrhOHFDBnOgTgKiTmt7Bh6i3xdCJkZuGsCt7J31ncIz6mcBSCz89H5fJu5n
/cUSX+9i6wFuX1GIAjO/qAEySuqgbPoV0H1Uwc1vf/r4oxQ/S14m+zu5Hu1wmoj16dW80MLkYFTp
h1lEEWRid2vfESBLvdqSorWBHdGa0t7OiulDinYVJp08z58RuM3smEeopFJ/j1nOS19HerKf3ASn
GCheT5Yyr8b7/8KY6kdRpAZ4nX7/ZVNXnd3k5Wr+SwFsFGS0CeigUHPIzsJzv+oNXlXSMgDtCMmC
zkC3/IREzu5Mki6o2HmysMCPt0P93ieSYa3FzgwbosNqBG8VOJ3bcDX5kyPp/3WiOYT3RpORYLoG
dXHUowlL7nyaA/ZF0+F1KMBtzy3iswyxXbrIjA+BC6wLEnFkRIbboQVYY2HX5xiHW/UqCv34nLYB
FgXMApsF2MNAmDGrSE+Ng9/5oowtfY2MOkA3zhrqtY5/RPp4D8pMNTNWgsCCIg03Uo6nGAhu1VyJ
5y5xuvLTds1kSzd9ehCMvVgbOHR5aNRzIGtBC2Y+ynKUh0IWn6NYA4Gwm783ujU+ZqKocVr5W963
PEbBlIPdETJTisTV+EMKpFIl6Xzk6A+q8QrQGLgh0ltmBc2UW+XneRJyUDM1/oiZrpP7rotyVjUT
RSNFAObrTZDjODgA9Ibt5uNzErrDMzKT+jX3/Bx/V6wLSeYH/d7FauJCowybFAdAn6QLGlLT+1aK
16NG7sgL/GbdU+GA/BcRqUGWh78FRoa/mmU4R/toNGF+IpFWokouzeNXGtEFFSHA+7AqQOLlNVAk
ssWQIVWGRK1lsR2yFZE+oyzIq5NIGnazID2QLPYc/6Fn3XaOMX/G+XM77bAPk/b2M6ZYE998Rs8C
MTF3DbkjLy2V/RNu2vPEhcH8rRaDcn6eqo/0m8/IApOdZLsH7rt0mmOZf7ecF5shEcFT0M1IdMK2
Tpm33jS2ReLBCMMy7sdwleavBreDI4pysEczWZNjg3g7xisrPlvG+FrhGGzAwvsxUKxGNX5nyMFH
NikNXXvUH0A7v0sVA5KnWJTwNARpPbeKAw1dRWad1La5wFG0C1L31FkbRVw8aj7C6UCSRwEdAwyn
8qVwooh3pKQZKFzTvl9Q1WGjn2rLfRvZt06Q+FsqMJ/Kz8OrsBtQabk2/PbdaIJwjRtLLvKpBMFo
B1TJXzphBtvMAWOLk3XuvtbrXRW02CZRImpiIwxuhmQmUMpwJ0+uDuQFPjBEc+WNGWDno25BbjRF
3JxxtKgNHTA4Q/D5CBEdCD0rj/RxZ9pFu6QhmOeMZ3whfQWlRRKgofGFJ/XoANxEAGi5oOe6sw+z
ZzKlJjQL1Far+H+z92RnPMPeVGBcU/wANC10PcIOopOIoucmMj0s5BLDWtpmgdIJlGg6yBq76SPr
ATT2qumUcWw1w0KGzbi6NfpnPwsCbXK71c3BpokC3cGkEbWAqfqGxyCKcRzwRoFxix0tlcDOqoBN
jX7tkYy0ZHc35C4YzyNuIANfefzNjhT/ew7gLz0PMq63NG1lDaZckNv/4TLIrqhQNpsUbD9/jL/N
+DcZTVHrSEaqo8P/4UPMJmWR4NcwfeSIg1Ldxe7Yf/8tfT/fML2W+1EBWhmqqRQQlq8WushBONQe
H3YkIuWdGSkqgqyafUNPyC3Ka18n7TXcHIV6NMVsMof3IrdeZCWr1pOWwv9vZ4pl6sgB09OH+Uru
rnaegnom6itWw1iJTWgEW6sWQDBQWKYoK5ZHZhQ/boBLWYuCTmCAbWYZr/1tjH34vznlMtWWmhU5
iwSkX+dMNaaldee8BlqmYYIeQo1QLtmfWTea3Yqb1a5j4xtQDKLHSM+jRwBgFWknsYEay6cYdK+P
IRI/1YDExdAlT/JYXk1IWndLN+fuI9mBK1durBbPJpM3Nk7AzHGRqhsbNbHq+UyCNPhvasls3N9K
dfd0Ih5tABANfF47FBtRpf3HMaj2hpMb3+poAMA1lnAP4xBpxyrIrVVdZcW3OlmQQacDzTJzRQ1W
Il4+INcHaUiapX8bbLBrGTL9VOB5Cawxq973qZe+oNzpF3mGcfotYZ71gs00f09zZ5rZ0dw25/+Y
O+tDa4UiuXluoKu9zw007PKhwjHe0qirEHToSD32SwA6YxP8K6ijcV5T1u1DImV8MI0M9epVlr/a
HYsXfoz6UaNjky0qsTkANcN3W82xymWre8+UheC1AJYbw9jZ0TDB1tcq9yvUlo81MGqVdh4OVYDz
jqvx7IsMsfZS95oHlP08X1Vu5n/pdYBJCM4AeWknl8pIBJLTIOcAjFxUmV5ehBDtU6ul36WS43YO
Qi8gNx+x7k/fAKuBTQnIpVuLdRsF1i7BzupnHBuR2ATZ0hZHAaBYtVFYB1QWuYxG07q4qMVfmTmW
WCJsrEuVdaCPRzpYec6R0DANSZMoa5OjggNMwBqO35UhaRqU3R0z1zhQQLKbtJ4JKDbP4MYWsP+F
AAi6I3bYW/o6xSozQAwPdvkqawbiRf//cXZdTXLq3PYXUYVIglc6h5nuCQ7jF8rHPiYjQORff5c2
46Hd3znfvXVfVNIOosfuBrTDWjj2DSULT+XKZQi5tE3cPLMmtvedLD2fljQAOyMAR3Vq7D29stZ5
wo1140XGQXbRuKL/GAFk3UOrllQtsizp/4mWTZjfGg8BoLMXX9IuxrQVaUHHbRz+D74yzNZ9F1lP
BjJI+952kx1CSvJrNwTrHHwb39F7nK7taNDPUyQQPgKuKyraoNDs8gsfHO9lsDPrUAJ4ZWNkgn+L
R9TEQS96sH0HWR+Cya7In5PB3Ig4fATazvhNtzlexkdpAknNSJ94IYEHr8AORJEWoF+L3xVGhvQL
KZowLGYPN0QUykRPAohHzNKMgH6sm6B3ATUuzWgwmnpYl40AB+2HAoyH/2E3G6fDr7hi3rwTmf3T
nrOtd4q9ITqTVSAFsq4kXwbge2g7ACy8WrHXoAwQlG8WalI4+rF64FkGbF80qPLx9bT1LrEY843d
1+W6jm3vQkOKH/pl0synfir5cZHLoGKnTu/OJCJ3mmUFCLkRFDVAsJpcmrpXDMxVpftahJyJ4RRe
urLbhwoIVYiCJsUzejZBa2WgvX5eKpkTtubaSSZvs8h6vAXyvmrPtsqT2GUeX1C4vl0MQi1G63TS
taseXLIHJHbDlWVXwwmfPkAVZmK8NU4EQqAQJF9SGO3VkQ3yaQNjb3HJ8jUCfMkpYaz8XATamuT6
ZCW7MSqLXan8axzAtbDoP+dxoR2zzgQEmJJzJ4rQbAbCDmAzW8Cg0oUvEsVnXQNLPJuA5CjyUVxY
W3inkHHUX1Su+c22bYD61fmP/58FU3uYf+zRDE9Nhfwc8VGldo3ipAwltch9KJYqK5zeXG7bW12t
dDf79b8glv0HhaqOM73JdSAumaYD5LK7NEGZWybQauz0pZXmNkfx0MoYiuGzo4XWNspEtLWRcv4s
JDgnAwDF7knbWYDOrjOGl1OlDYLqqwBWz4WUYjLWwRj2L2Lqg1cnD/1Z3Esc25PySi4THqfnQhtA
e1a6/bOLcw/KCsHgmFYWIs0DO+JhGr3QUFlVtwpKOwU9DWSeFRuPHuJstCInjiqnlYY7zX4MvWHd
sRKcZ3+ekFqG3BtKIMbtoqADDwLlQq4XdU0vDHRc6qcw30whjjW6l1anJmyrU6cGWpZeCa6JbrSv
lsnK3WJCs8WO3EjWt06810bjuNjemYE3FnuS2h3NKx4k7xsvdu+XVR/D4tXW5S3fAxUPZZnLhegz
p7oTb0sjni5oGJouEcOz0HIisXX0uE02kSb+Bu5xglsvTBa7aQBigVWPZyML+Krp9WADprIaR0GN
5ecRyYap7e1tBUCPMw1W5D7j4KPQcEN7Fat2S5yd3aPm2frOTIvTKFrNAkkGWicRccoDwIHDpqce
TJIWDIkg/95gDMHLuScpOQyIrssud15qU8YPyOR+L1Dj+2pVVvbqgVtg0MPymUSixU/MtNz82KFj
7zWsXFBoAO/C7N3oytRQ8qhB6LhuVv0wRFcawr6Ir1rsPokpDtBfzwoXVGRddETVx9udGermNAA4
t5f/5edo3mFjuwwfCyXA3NKRzwbezR1W/zQKtMSjC/gFCIDtGSkw1Neb8uAhT410v+jPDqpoW5/W
PCkwFRb4QiILKBCLEc0ifejPs42rPGd309kDo0keaLXIF9/5ArRrE6AW5f6qtO1iTrOPz1n26OoK
bbSZR677i4vAe810Nm5zu5qOuua5jybSFmug+gffZAa4agmCzASmlj6gnL5yxy1S2u+muibA5W6m
wTeW15s+yJ2fqImK7VxXxx2+XgBy0i5Irt5mBrxRMK40K+zEmi1pSZg4WYdzybtlR8A5i1WgeY/v
sY8ObH8brUhKEMwh80mDbUQPAlnGR1o59tShnccRs0WkcqaVpp3vLIQWiFUylmCv/QctXQFxq1QA
B+U/didfYSkACsdNgff0yQL/RboKwXZw9MwQT0ItCp+53oTPaR7yTVKbkx95ALzoQGKbTYD4C+IC
JWhqSWy2Yginel7fTPEuEMfrGiC0oC8SRzIfANvDnmg6D/EgV16KZhxatv5//+abBmd/Yme6iGIj
dGp43EBVBwNZxZ/YmX3mCgnQyfLFYsI9Braw0A4+snUaNQUqBVPjQkPLxHQuPGcbgVzyMpuxUgt2
Ip8a30w6kW4GnvTrzkZ9HbkEQfvujKL7Ai3Hst0vG5JWXQiVWv9xoTDFQfHDnZzoYsDgb3xa1s5f
SVt3Z6pzpHrItozEKQW/N4louCn8ZIVVkHapnZw5G2n9ob3xMKcEAO2mAWJh1Rlpgk8P9QNqinpO
5yjUQDPXUY2SpMl1oNbpkXujnagvEl2mzrGhZktynKXkPlLL5bJnOolPYYIydqTIxQMN4+ApZH2r
2QZ6pCWzRhigeRKjtyeTlowHrvUqtS4eSj38u7cEOAe1btfHdoZH6CAeGzXMzRaqY0MpmyQG6LWS
GyJAKKEBqEpfoIGSB960o1oBM8ODqB+kfKBl7iYrxIu81wGYnE8mog0gEUGBAe7Wx7wH9BJZ0R5a
L/V5j0Smt3tMUwq2YNN7LTn6HmYEOnMA+VetAMlpIMjxMovqDehtkXBSigWG3KmaEYw0H7DkpGZ2
YK2CQAJsDfXmm7EC7/bQOkD7I3X5sffdZrQkl0Rd6m5XgMviUmRzM9QWKC2RFQd/dX2gv7gcg7e4
y8xLaGvGZ9wq6Z8FPWr2Y1hLIE6rMoxJx1lCl5a9RmYvv2hNJBEAcb+FU1e82UGGKvKybF51EDkg
EtKn1yjRtK3OE3lGFZ59iJibHnqgNjxkeJHaAn04fDI7Ua2zqWg+WWVr+EOR1t9Sxl8bcN79HTY1
euqRDvMHLwA+Sxv/8lC6hUKYc4y22ROlifMkRBS7RgnTnBQGoLXl4weWHChxbPPKfWpzwEaALZQc
4q6Te5yIEoQvIKMB6Ik/cHw3wQ47cLHrxDiuiV4nstwYRcFyXBMXT2k0t8vCqPnW8OJ81wW9fA1K
4KQiePMjKNyvOBdYr7aogh0b3HT/p0FfvgF7yDzVRAWpc3A4guM+fjCTv25E4BIWjwMaG32rRTGh
nfzVhSGYVka9AHH0+BfpE6BY4t8GbIp0PwCXqycBfDrfRVQZ9kzhSuvfyvlecVMPDgVQ2969lvsM
OSHhYQFkcgI0QqpN2xjHciSlwHvkAxCoOIPzVZwddBJXyDwcU1Kkyoa0ha6HG3D/OXjZQPYWB/t8
AAMB6pfIb2o6V3+gqduAaynQrS23UFIUaY7+qcA/rZ8Lt/i18RyZ/+qGMkF1TDF9SjpTbkC3mz9k
dumCbS7Rtiy3UOSGf3CAA5roq6hltSWoUKNGCZ7dncNJkRou4KI1bkjrmlX2ig0IBa+7st+wHBDt
qKQGNayhUIOWYVIIP7REcG3yY4ArrytzmN4N/9HnRn8zpU2ctv4lTd4DDDH7hWL2CbQJgH8+6cCv
jbemFmUnLejQT6WENJBMRk3NVzStaAp8/AsAckHK2nro9q3aX8Q1M2pebGyLVEMLqwuusXNTrDQh
mxyvUko2G0USUzmUIQpCGx8pbaUh/ezvurF2yGtA4Dtglb3VeKLEkb5AR7KiwEuIRS+j8T/ncnJx
2AgVD55Xm0eNGTFIVjnKCtEEA9ylLKtAcK/UWVLsZBJ3RxfMnfhWCzfHsYyla1Rmmg+uquVFmQUf
fVrrLfiM9DhCgE8O9a4QZnfKwnad9a07ojYdVb7zNCq5iTOE7fnzOiEDTxl44OX1A4cVPk6K0coc
o/7S1rK/0Ey3gaw62ciJ0NLDo8nxtbb4FbpjsCc7NLUBBrqwx2s31uw4m5A1imq3QOcZACP+ez+S
a6D/bcfxcRE3OR5hVfkjdozu5upG7RVn1LwAEnsIfdaklU95rSSLykcrFldKdVE+rY3yF5bUzsOc
KOuZswEC77ihpeCAT6uj6kqm5PRhT6IMFCObYOQDuL6QPCN7tb9D1DVmJl6Al/i+d/qx95xoA40v
3rQtp/rL0BJjNbKxW0WeNiAihU4MGvqwO04InTzMK+ArPzo1ivOVAbVaaKJwdkDeqlD18Nvp3zaq
BHjWyAvlqPNGeJ111iZOh5s2CPdsGGyUhwMdhQYlCprCfiB0FMJWUaKy8qwHbbR+4maHT6cQVRJd
27nKcgFm+XM/c6w2rdkCzFmROWRlivfbDJFjOizQUEkdaKVBNYsIP5PkqstvJYFou9W6ibs+E0H+
kIL0kXZa/GnPStnNmKG0H+Ke28YxNbEBjP37JRc/MlFb0S7zCWX5aHd2aqspCD/1wnr0krI78bTd
VG0B0CUxgkwiM9zStzvhASwB5e8nMwmAO0fTWUpOtFaewwC4pllx4/S+C3MPOnLqJ1uRi+Kriex8
kLm73ur6CAeP32vd6JECl5WiFmV4V0RZGN/Nwshuz0NugUmlTD9lht0eqWIxb3QUNY6gI+td0NWr
EkewB77XOWYuXuTxe9bmEsdFkbB6H0rWnReRawNMwWz5d9rDGtEs47eG0aw8za22dBmj0HEkAgMH
6JrxBGmQ+j7TrHVkjw8H7mS301OfFLbR43hN6nlqCdzYrMSMtySUbQ+ESkff12qbZS+a3clGq5Hb
QG0dA3oDAc+kR/uthf7djZnx5OQWXn7lnOGDAT3mR9ynm+xPC0cEzX4aq+isA/zGN42c/yzDlyAJ
5A8zNQvACSYm7kQliu7D3ALoh8uf68TuAX5qOh+mqNQvEP/fNh4ybp4fNRVfS3ubjLL5a6i4XAcN
Cx+AXRk/eqVwV2Y45j/+MAC8MBqdHHZ5L1kAC66Bu0U6fUVeDvxodfRTWCXflqY2mF/KKP0JegG+
dW0EgNcmN+V6FHq1IuMgsAC/8OFHhrTKFUcaiP5+a7tlqnbMMz5u+2QzJXxEI28+XWmWhz+BxFRe
aEEDYv1oZuW13IXKajb1unTfRwkeBcp9aofpOjqevNrPy1ZkzuK2R/HQJPeLpRvzdFegDBIHjwwY
njoAINFYg6ZUdYGq7WokbTJEqVFP3R26eBjQhIGsJVdcazQgtPI+mzw3K/1Fc6fuJnZVb+q7Ozkt
732XXZf9SBZ42bg2UsFWWsEfcH9Jzh3eyQLfMpi+ivoKMEGAhAl8Nkwc0HWF489rCyGNR1TA4DSt
zAdumlcZ4bavtqAVDcs287YA6XjfpjU1B3Xe6PjVFcZgh/b0WvWpE6po88fKRYufozraCX80dd4t
aaX8eCdfBtl1+0hauGE3MZpo1Qzgp+NDUgOnMehQ4UMKkpGWBq2GXYpE07ppqna1bHBnV4S5jUwL
79eL77JB55YgCCq+OKlEPW5QGHtpi/zZ7vX8GcWxK7SpZFcSgYrIPCUtsNEi2y8TZwOccPdSI/L6
orLZu3xCVMsxQSlWmzGoxkp341iNeyHRYkEOJPvYY7Eo+uZ9jw8L2uOfrkIW//UqZYsItyH6Er2X
unjkbfRmoYxrT6sOOUHAXigFuhZnRc04EDVbw92KqdVXoHhk65tjyXwckU2mA6DbZuv5YGInIHNx
4ySPH6c6cXdh1OwiA81wICG1kjXyG8FGy+3wDUnBbQpGr0/AF8Ljt7A09SOL3kCZba6GIhhO3egU
X0QC3Esl78OkBNB/mMzubJpiv657oA5MlvPE3fYTbZv3Wbq1gZq6I6+Pq3DDAklS4QJeV129M0GP
PP1xFZLTVXB43hied0Am823K2/Q56OIUAGqetmlxhF3TclZMEdr49AF4/coEdelXq4+8c+P+AJC4
fSXp0KYG2Ebytwj1Vojrfewzr4cwa/2oKvWD0zfORvOQVk5ldM01zl6Lpo2PjgvGZNxdi+8JG3Aj
CcK3cdA7RN2DadcGpvUV4XafDHQgK24AulMcM9G2r7aXP9lJkH8H6ta0ytuyfNBCNuA7DnZdUowa
iNAmV7eusQdQGKtLN6ZAlKGaZPH9z4/BEFDbkFx9DBXjPud9328tNzwmWT9dOP7bXmyvb9YFWlp3
87LXIzDm2tKnJYgSAryXvkQ8sZ9JUoOkeJXmVXOgpUQx1R4hnn5FyzKNrSecGOcViUYbSPK6DjBs
Zvt236ePphpoprU/Ry8MzrTA++272BCADtEG4DSNvXVY5GRGg+x0oGo5PXDtle2dv4be9FUsO2+9
KBY7Lcc7+6gBr27ZGVW9A1KrDDCy3DF+LRdaTDT8Ho+jRME3fbrIGfX5z9GyKnqMd4tlDDSEBxnM
cITFWMgDoN9AYgcKpGi1rC3rBwgNGvSki1LD25qWcbbttLbG65aCS7K7AewHrLbWJKTBSqTLth7O
3KlINmgfQoEsXls/a2Gw6RXPb8AtHCSVnP8hD13IyV6aCNcPIyI7ygnoOuM37owDkhVyOLhFM29G
8sXp4yIFzm6nzB6rXazKfC2zPEjbYedOlQuTaAhktcGJsVnHqrKYZH1UVY9DiPt8MgE7h2RxOTLk
dUFwPS+VMc97vCWPceqDs5mBv0ftqq4RpQM7L3YyLqoNilBwDfUpaPBqvXoEaBZyXRDZ4TTh64Ny
oUjvHQBod3+jDRcpCLvznlrHeRFOjFaUiE9bs+TlTptglYv2ARCTDKnRCVDmcfPgpUAWp/u3zPNh
3w6FWLGRIW+AwoqHuOHpI93J77XRWN5rO7sGzfXgqSb93ztX0jtbhcjOXt82GzahF7xTAOGjQg6n
WVy8NUEYXdp4eBdXHah7F1OyCrMx3GQT56vWa3SwZ4wxSOXQ0ND7uNc/WXit2juKds5r8ineDQzB
CNdCTFDZ3RjzeHpr2sLZZnhfOBGCswg5iF46BA4OdsjWNmE7ExrzzbTTkp+AuGZbBJS6M0D1u7Ne
CbbVnTbEmy7i8KQYxiZo5rUb5E2xTh3rc5JX445chhhgXuGh5C1oQ3PrB/ACemBCgVqeyOMZH+Wp
zzLcLQxQPUnP3eNdrL82ahjwDdtFugNCK7UkBVJZBV4u/UVCMw8RX5+lkbFbFNi233sMTwcHN9dd
k1roQxiyNSs4uCSKOPHxa5IJSLvWTexGqY/acDbJDBIURiLnjj7vGvFLV/SZYr/mu9ppjL/rtDwP
nid+ZqX1VHWa+5cYiq9WATR6UfO/rb4uvjkMWdamMz18G4GeVYejXAVaGmx7r0leXfR+U1CUVhPK
IyRKuT596Ch+uqw+dMry/+ZXx7HvyEKekG4yq7+mCMlkiZAUwB+A16uIYyIctFZV7oQPU2EGJE87
710OcILoX+UuwFmXfWxLu9+H9mehB2qhIdlpVnyhOid7bBP8VOMLFVBxtfpTF3rhhYB6yFKtFr+U
pRcqnjJGO7kqXTb05pmhr3c1AdVgNWosBeN2X/joiaz/wu36lGYxsGnbaAOWLrS4Tei+7ETOfuQe
mqWsqfqKp1650jS7f9GAH+CHGegK+/jZZI37Na0Hb6XlWXk1rboAnuo4HprMbR97pNbWSZNMn0VQ
/O3gufMLXVVB1P2ym/wXTurt5y7w+BrtXvlj+ISvO16+Btu86mgMXuXCcL5IZ/yubta/wE2Hkj5k
CbK0fZrs1gQGn12tOOAnn6eu7raJ5eVn4OQHeP8wb/exrYR/8Yr+Yx/WDdinQjSG8dbYTnEz7aMW
FZXgU+JvYd9nID/CLFGyEESqb4t2mf13uzvtv+5HdqimQ/dh54DM2HIB5iS8DEUMgCgLA3a7XLS1
gkara/tdS8tFq1UjGsRSNwCROFhCDojb18eqBvICnX5Rkwi8whRfe6T9d0TYSQMC/p9QWKidFg5P
p30Ih1TDDVkRhTpG+8Cb6TSvFCZBDoC+g4zR73TjEzK2CWsNWW7lRQqh82xFl3OUGym6LvvUAvDg
ZruYn+ly5FM7YYe63mH+OA3wVg9sFKlvDsy66G8hvmcXlwE4lgSukykKYPuvOulQGUyytsD3D8n8
cZ1HUktBPy9+jQCEPAxNHaSb9z34lMTc//CfTRfXXkMJmTM1B/xF6YkGSwXOHQqnhyBmOdF6UU+h
g0B7AABENglzT4rFrmike5SmT+LZ9M5i2Ylmy+60yZ2sA9wkwiNNd3Wiak0BGHypYz+pw+E17rm9
9bqkOoaWW1yQW+GrbBqa75FWrSkCkzc2IAf41L+KNEZXGEhaRQgQB6THRIpyWkyzMUdbWBEic2jV
zqwmGWnBj5qeadaGijZsWUcxOxZIcaBxk30tqrydZ6FZvs9iNevFwL7SjOxIC1ox9vXObtmliMsj
uJR+cqBYrfLcMPA6ruHZS9GZgAI6Vhhpq7bXjDmgM0d5kDxBNV2IhCtnYL4bG/TcihwwOLZakswq
LQd0Op9IUgFtaRbrVe2hCg1kXKTokZWvbCYfyMfLEM6MXO19H/IanJirfWgRd8UrKgGGV+2J2EH6
jGd+1YNYJ640Z9MBEeOcJ4120nMWAVbEGl/LAimLzmPsb+2pVJR3i089ZHyDZmZ5LHpwjKk6EJBD
T2CbdfiBlhMewufJxT17VAUewHW91QJMA7yzPLsQT7uZd694nrMTyPDAWtQ2+M6o5cIWX+jTjYic
JKyYbuknW5byiUyVVdV0t6I/9+IyzbZVxNg6a4GIWANjbsrC6lohmkMrvHDPK8LqdIt6XtkK4/NP
y48V6T4skfFx14khwkdZl1d9auNX3tjg6A3Q+O5F+fRNyRsRx69eEX+O3CjbDUAWeRSafB/GFklp
RGMBctaHmg6W198ax3bQvQ1alNUiW5w1GaNF2k7yWUsKlL97OFGBOGybydTzF2vcE96vh3Ktfjt6
f1xJpIk8oA/6Jed58FgYTK7iIbE387IZQAmpFFbc2/sglD/u5LQs8TyOEPc6h3ZYoqzbG/YKIOEK
+ma8w8da49MS97PxSrMsvngd2tNIEtkQjya+DnJEZGgxHbVs2EvlTiY3Cryhhmm2eSfIKZvsU6JI
ImaKB0T+HoVdeMdIySaifbAhq10QudxQQ3zIADntAoaAfbMNdGaDj+rEHVs+09B4Hlqc+w4YVR8y
0xKf3awQCJoj1f6nE4kMZr47SXwPTrJwULKwFkhGr4oSVQL4zzGs8zzliQZwhrzoVjdCwKoBes9D
kxbeTq1z/DFoU/pkZIXckzED5fOsvFsy1mng2Pa2JCf3+Wp32y0Xjw0Nn4ssbz4HXQDpnycPp8Vt
VtoDsNdC3XVRdWrba810vK2FYOarAEnNscwkCDbU0mB2+pyCnGkQBTD3Kll/bTWvfWBJX7ya9mSv
Rz7duo4BugHJFUQM0zVt5c/O0uvzyGX36vLRWKdDlu9o2eod6gEtOSKkDa0JkI3HJjKeaEWDXnwP
tCB+QYkT9HivRXf3782KynrfLJFh9/pPmzFnQhhY03C8m1CQMzEbVQr4ZuhthMqyKtC9B1pnFjKY
thuwnWdViAh/KGgmNE/bjhVu+jfOk82wBZcIl/DQO807kr5lKLbpeZNvA16HCPGAxWIcJZgM7Bgg
lFqRo4jPRUMigMrSB9MFHbxvqakVW8+xAfRt2aMGBw19kDWqzxoPautkBxVK5rEKe2Z2R6cBwBWP
jMovUV77QMZllNfxztINhHSTEFTldJn5ClPVK9qb1trWg6iPU54a3bEGAtGhDe3Dcq352ngVyjdx
ywI/KQAiy2r7YpSqhhYtUK3PPF2RRICSlQbS6ErN858tUtynDsycLThUlIcayGxZopQj8sMax1yw
IcJw2arl4G8UXBxR2J7vkr7UfCvkiDWqIQn77Bq07rnUHVVK/lukoely16PH2SeLxSEAv5jVJN5x
EYm00/dJBELjLsrzm325G34rkyw+BpljumiyANZGb4y/DHWZMFeyegSJrWW7xaEresv1M7zyHltg
kND2tB99ADcMa98dUE9JS1LkKEg+je74NKUptiKZ23DEcZCn3i0b5KHUTl5in5rGiVfTmHU7yhOX
fY07LaDx5lhYAPiTC5BOQSnb4XZLWrUkW0oXO4ArJofZgpajZ80WZEZ7LFt+7GH342tqBPrn3kTs
tJNW9Jl3KXonrVa/ymLQtgh3h2dRyO4Y612xtwHC8GikTbHppctfkItHLEHXrDfF6wfOz/5bmqfC
d1w5bFmcWNdepV6iMrZ3LByR1KR8TCuQgreLdlNXkdls9L584HzMz7OWuSDloh0AWofsjSbgXWpA
fWYBTl3mOJhbJF7l5WYw8DY/tlmwDb0J6dtx+Oq4VQ+ujahDhRBCK/gs7ZmWNCNZ7XgPAgBO6NQM
3QblPbCbp2Q4KOdOxNFer4rnxe3GJJdlfxKoD5HI0yJQhPoyXeriqqcNsJVbHv2l1/ZrApTC1zb1
8kNSN+22a6rujYURSGDEuqpi76mrouK1b6Mzd5F8toBC+RrnloMQGBN7UuYjcIfGBt1SySBQOD5G
0dXMsSGtlMOHO9mbzQRk1yot9xFC7wjCowi3SvjJRZH4MzIE7jVJzM/GxNKvUZOwXd0m2oaWYNOW
fgoG8cfOGAAZ0Zm+pcwEqjhOJkfUml7X0XmA3kQjwhVMtH6cueWcOtxpr11ddah7St2HUANoMskE
gPKuwH9DJFIi6k9LUowa7k9AMvqWK4tBq6JDnSXfNFXoScWcYRmD08amslFjGp0jbv+1taJKULIK
MxC6VxpiYcVUSgudFHAl9ew0ohbE28zb0I6LAc1oqGjTf75KMZqIW4BoNn0YqLhJs/HrVkMSDvGp
/1hmHQekkVF0uDVBkWhxcqoSUYFPnaxj5/c0RdR5Vw/lF+4m7l4AGX6dKvgoI3RaEGEieh6rJTI5
35tJtpdSeOGX4rPmSPEl7CK0TrLkb/LQQp3fbFCUGkjE1QakHXU+bxBaIEgO0Oa/mlQzSEItF9pg
ZLvJ409o/K5OUg2kpeFONnuQBl8gHDsWy1mo9qpR0L3IZxeeWkdgeLq7yOwaZ+XiZih8bxyik20i
6jmVA9vMwkogb7bNxi57N7j1mOfkN1u4A5AWdCCI7YDTdnqXLZuT+lY6745KzehEu8xrrj7I8mkk
OMDxogSbG39S05o0syMJyTugi85/Quvo0lnlCIRFCaKfncLXaiN9uLqj4YBnZHicOXJIFtgAvgAI
zGmWyRFwvDEAqtaNciPff3PrC2mdyIJsB427iMM6HN2buBgNnqs5p8GeHhcR2aqrkjuaQ/QTuAzn
eyLd+igETXe+Bt3jpg7C7js5KSlITTNysEt72to8juaQ9aIg32W5+CZN+x2BwnQ3FQXazO+usWyf
4k52QHkzaqJ+38VnD7runVvqtCAWzhGcXDZY/qA7mYUOXNBW7+8+XSAdfJ7Fiy5R8wqQaMgQzg+T
oBy2EuVU50alIKYwHi6us5/zC6gXQtuNF7RrFAGnYLfCOzfgUMweD+eD1wpoKWexmJBfaSXaypZg
X6OHV4QeNj8H79WOljTQky4AfLufeilC8urpJ7jNT11RcZ85/cXxwgmotk5+WQZXS1CiEenBbpHR
bHTkgIIx8JMtih4Upxc2JcVmiNMA4J9YkpYUZYtDnucAMP3OI0PVCsqpi093ctBg2+epGNfLHlqP
57vvJE/WFJaPtO0Un8yyzy5WWNYPPQ/WWdAGFxCsBReaBW0zbpAo1Faj3k856Df0F/zF03GxK2U1
nerKO0fmFytrpoEfK4kooBM1YMAJANH1sAystYFvwTINWXq8ne1IA1Bmdx+iSCLI7XfjSNghktJl
974GANi7H3m4U/uj7AFGyBiQIMF0ZW7KKOQHdK2V5w63cftgOZ0409rJG22F8kW2Qn2vOC+Klmlw
Xtak9qTRHC1TX5Xh1GZr1EQVa9sp81XXeYghBnJEVgfFWKd2Apr0nqY0eLGpHxKJdKAybLQAhjRd
TGiG+rTfW5hdWvHVol/MrV6DJgG9BoqtrAOZzNY37iSd8NxAX6z6ROQ+W4FGMz2RcJz06xg5eNKQ
4XIJDeWk3p7W818V4pWGoV5ul3O8qGh61ePwOjjOiQZNT9xjZnwhZR23NVqB8KNEx6kykUb4ezrr
Mj0Q29A0fpHa7sYJuD/KcnKtTV/gP8hM0upsq0EdTOahxSujG5f98U5eoSb7xmx2ULIBZbR+6Lgt
nW7Od3sCIeihbYN07/LcOkn0agM2jOFsF4FV6wS2D5y0w/5IChoWO1rmqFerUJAIvzu1lQk0M411
tSIF7TdvfWe4OJPNsqzxfc4QNEHb8x+f6mYX8iA9ueUoGFhPLDtbIYqtu6wfv8boN13HRTMc4zYe
vxrVF6mJ7EsCPLizl9UZ+iAgRnjq3YrjZ3uegB+xki7el+1aRm+gQ+oBtAi4hSDn9QsXyMkqudUC
AQI98aALUcs8F2ebl+MLSKSrxwxBKR9s0uFbNmZinaagseFRq39NjVlc1Vp87OxgWJMVgOhrUC9Y
5WoIugq8I7Y8j2P/aQoKdNZ0CYCU1UByGrKouV2STA/wRq7O44vZv9o6lRGd6gbcIOpSNNAV6Fr/
JOuKIdm3U/L0r1vefSQxgPYcQcPOXxRgMSjWeYbX3+mlBFT4MeyK5ERD3QW417Z9cqJZPkhz74CU
i5RB+9uMlm1QNQJl8BDeuZHsn1wWu0Sz5LvzACTrvV3G80Xu9luWyYjCVg0MY3qje8eur70jzUa1
pFmNuyKAxdR6nt7pyYdX3q23jjCSn7DKXN8pyNgw8abuLxckm7vlfKl/N7/R8wFIHHoZFhvU9wPM
G2lgXygCt476CgB/iXdmTXHHkTRCocD/UPYl23Hjyrb/8saXa5EA28GbJLNv1NqSrQmX7XKxA1uw
//q3EZTFdJZPnXcnWEBEAEhJKRJN7L3n2uz/YztXIzUVBxE0dU8J0xAaSgyOOtB4HqQ6jr29F5qD
E2xHHw6tBO+RLS2QykD0Lbw0bo+d2odnDiQPK6D/BgHmae5DNioglwiHyIN0F8djskoaAKtDvFVX
QF7G7s7QikPVAAvYeB0HmNUM/uF2KvHURAHymNIR2MxadttYbc2XNQ2yCWJ/hPbRvGdfHLnehz5g
tvrsEI1EWnZsugGetBXfFmEhTzY0h9bQsvpSKYponHchX0VkeKFXSqRdNcnhIIkF8Hvb3VqpBpty
4A3wFlRTfaIW2eVwDpoqfqRGko7mmVXB/VBrQGZNeQIt5HICH6TqTSEQe2/WLPCSedi4KwtkdI85
RA/0+wDUGyCXB3oBf4Ru06e2u6kUq5gZZuD24N6zVoB3jEwf8YUKsKR2HY9DbNAzjhBNUYN9xDtx
UN9Ri+IZxx9b9PMUhTMwmmJMS9BAOF5/n1ijxEkrFNf52Lhrc0g5sqz6yThRAZoAdsJBbO83Wmb7
i+MqUNYc2tfkurIunXTgwk+884BeikdwCNYliGJJeL1R0uwdOHpXpvBKAIMs0N0DjTULvFMTt7z2
OSifqUHxSxTVgggKsPiegIWWBz+metK2dH1It4tUSLpTXK4hM3Uh6QQD5LQ1c7/cQs5xS78iane6
MzogvGkAQKg03NHZSD5CMsyQdqer6sCHah2lnrbC8qw76fEorDP10stp8HHwn+LEFUQwWE4puQVI
TQUnHACAFpCqRvTgpGBnJqcpIEq0XuKoBuwSEiw++qJDKfFra/I02+KEdSh2FcjdL6le3mV5LUEW
loHTCWdKwGeOzabnHFzEzG72WtFe1+Imbmdb+FG7iRt/79sbLbYUefetmvRyrWU8wApcx8mj10J1
QO+939q1rQ6ORI6kPYqPO+4Dcecp9sHSwRFrjVtEamnVgFuuJMo2c9OxcDo4gfcTNB/IGolDZHsW
oj2EihYxBzXpsbXDZkVN6gESUSg/YbcQKKbDWMO6k4ajiF5v5+GEIk4spgHaGQ5+O5VMtAOSir7U
QHU7UMRMPFCC1p6fiUrfjIqIRlcFOYZK3wK3YoMmy3o3ffSngMW+jEGOZsLK413mxhuq7piV9TsC
V+ThBGWLInuJeqveEfj1BhtLTXIs3cimeo16KHc39is4LsU5jn7pkGS1p0E8p3ph9VjvyDfHUnUZ
hYVYGmVywKH/FWBOCKZye8IDQeCouALVUdu9RcvNyLnFRzU1UJ5X4WFG1M0xjsLnQbAOZ95KcfLf
QfgOv4XguwxMMAbuSx2dWR67geBXojJ6ZAlGT6XskaGFfMFxE3rG32U9mG+qgqNP8y3h5t840bU+
pfowrq3Ryg/YO/CnaDCzWcC9qev7cIiGl6mxq63W17uqKkt/oa+cSVZwIfhOZ2nHtb1uIgEa6t9p
W27ILpe4AEpCGwNPbb/zHDCzN567rRo3vzNJrI+qjhl3K9Po3j1ImwAuT8U4CnIe1yBfis0BGQZQ
0SKNqxSP2bM9WD8ipbU1a2pVr7XHvCdqsAxwDhZWzpGaQNC0W6TXiU1hgA+k6IpwLxSYrCoduW1G
YOeQGYDzi1AHJ0VZ9xvGzAbXZW59+fe/nG394y8H8QlgiqFM5Xq4XFG8Ij++gSAzlP/3/xj/U8VO
keCSGwzbBXPPvYaLGSgBllCA5s5rmWkABQHIw1MJGlSXQS5BL2xQqTou0oGl8xQhOx8Zw0HpnpDJ
+tRSjgKbQvfUWfIxSln44EVIPacaqycgMghKBbLuB1cV5LCQ92SCTMbrcCa7CgTm6Z0698lpN2OK
30QVv1pgOcF9nGqC61U7VhDHDtQgTitxdARtoxWpw4IvpNk5XaetXFKHBWmLc590h1k6Vl2ph+oC
XS+sDqjXuNnPYdRN9viDgDMC/PtRLO17R5u7LX2Z6mblVbN3ulJpzzbQm//3v4qne//4s3i26eqQ
9XQdD0y9N/9QLo6vNAiHhs95k3T7WO3wnbZGIaGn689V1V48VqL2eWlxIOdip6bpFUOxWrpBQw5t
kPWinOuLb56iMEBvkHAdCWofk1/3onhLfYQ/j8JdT8RbCiiRd76LtXr+CQBLMA8udC+ziQX3Evef
j2ncfUtFWn1t+z7bsBrZ1NSMcJMcgEq+52F+1HttXJMZui0pELCRdh/Wplh6JxXLNmC9KQ+1g1yd
wMP2Hjf6xmqKQm9H/M4zDXQT5gdtdLG0VnnYiwOE9zgpzI3zYi+4iVTxxpNrslGh1RPYBltc0hsZ
MsDJNs/jITl/iRO4yj9kExYSC7M1eXNdHlzL08+LvVLzlBnUTRZq644FFc0DnhvMQ59zwHX4auzy
93ma6hnaV9VdaOAkUvGrfIuZ86xQIJ/cNJWHDGcVW91wszeZ/CB/YwGBZgTjY2vhe6XIZ0JVyDpj
PnN1a0e2NGTiXkWQOgeZKhWBr+x7hKaHYBpt2v0wpdMqtdwONBJKQIa3PzHF+DDLx+Cc7hJ6453Z
K0EaV4zaDk8MErDWZl0aMwtBLZprxXbWlFHCMo3G/k5GjR9JJIbsv4adLRzP/yQe7kiehkzII3wf
ep4Y6amPy9DLOL8PTXbszRNDgBg47iDmYVOpmUjphd4DREeb+NDEsXGeTbO7bUz9TAXWidG5rw7U
KC2Qu2AvyDaOG4tzD2RUFINLD0tprInJpGrWR+3GFuD44ORJ8J/8iloCyGa2HSRPqUrFWJfNMWuk
r/XMg1R8r7/VoDCJg7F+K9tu8nFRwR9EFWd7qYFf1AVM/j4Ed+ka8AfxBbctn4yxBNA2j5stVDbE
rgcQAqwLuv15koW9BVZJ32Ru5HweNdZuAZ0LZq+0wInaaGO51QIE46LP2tSlqW+pb6Dh2n60+mFt
gW2GiTC78JKJS5OYJjCoqkrGqTFdX2LzuOZRBfXzj8CqThFI7dYNdhCqSY+68i4hc011652y2fPM
el6cNFwz9fx9EKTig6G89tsfI5R5Ng0OR+71RAbQe8mN12LKNVzTdvyeinRk7T0u0ucAim2REH+Y
HPMbl8yzVxQ2CVNswBaTr6+MTYsrUS2S6Z5iMLp3ERygiTSDmm8eDkfh5Pln3mlHQsNkY+iukbo5
gAhHzz9nOEbh2NKdAF8q1p6U03rkmXcqosB+kEglWcl+iL+Hw/RFn0rkALS6fgDoLtlOXZu9eR2y
71UA9ZzwU889tRHvLOSRxsi9Hb5ABdWde0bYD25jhueD6kkB1LNsk3ZrggoSQsR422ZSA+CoLA/t
mEUPVPASWcgOuNFqKWS+4YBygCYVBPlLCNWwN1EHjMYdHqwYScoo342Qr4Po1QQO1zmm0L/Xk2CH
TnGqkUlUoj81dnAh0/wpRGJZPthDHCRk/ooLQifFssGsQ7a3CzCp1pOtab7duPqpNoQBqjscQ63A
Ewc0VqkMZCW/XSablPXtYTHN0bftuTdZaQiRi6dWMWSTaYJg3Qa5LFggOWAK4aqo7NL1Ryj2+IsN
Ke/yRMWfbLqiFUEKzakOnWAH3NBYzuNRj2XQycER6mL79/HIuwTTvDfNNJm+pHgrncsywdNvsoUB
iiJXP2MlmxyzzNtQi+y8H/XZSTZdhVGtNZL0CAquTWANqzjaugL6ESX2MqchTaO5RjZbOajGvCAu
VjfuP3W5sTlA1BWr0nIrPx4Nwyc3jUhjTY6eYNcPxThccjYnKjwlYwfaYEOB8GGktqaMS3OJxvl6
igSYJF1THJBj/FiCSvMNu58fPIr6Z8kD/CcALgre7Cr7Am09ZGCaONLyTEjJCYGktHi0n2ykge+S
KRWQdgv4g+kicTsp+u7HoD0YRmv/RaENkgWuQh2nNOfQVES3oSwFA1ACibGMcbHC2UCMpzqkg/mI
FCSqlSC432hDofk3jhF4zINdOZ8oFgSbUCGmEOa9AuIcXGbTGPd3dtROxwEsy1czUOgyQ9biVm2x
UY1mEKP3abEvnwuzMDCRXsjnWCI3Vzc/Qyaj0A9y6LttqxLqHyCUuii87ZHIjYgZaVT0SFQLhDM7
F9MSBk3W2Umhi51ifx+WnKUALQrVPpwz99LS9WPIxbR0Vb2mMQiPnY4MWtwjZme89IDU15ByUyhy
4d507oFtSz9JJ66AagNbAtnBa3RfDs1wwR2d5xN5Z5ioBA+q3raJpfOK55PabuDoGxPMtAAi/uIX
Xeg8yTbzfrp2mx5MK9mEacf0z9SvBqp+Bb2MJD6YPPqO7JYhjf0mxukELWcGJKKdQ0PzBbKnj/P6
h5ZCi9eRsd6uXM+bY+YllPxYHdEIqdtoO96VLrTBIrkdkpK/5qAYWCFzrrrEE+OvE45ecf39GrsS
fwukLYJTClEuJMV3f+pEXlzB/KlToDoxNdNkYt3eun2P1OxfrO8SmZVHOyg2A+lXkCMwFAk8eSwA
bxJ1kpB6VRvuHJz4gwYKZOHSxkIrTtoj1aiQqYZ/w6VNtUQF1hCqAy4pmXaFlzg76jfbrqoUfjNk
xobmeDvu3J7LeZSlq5QuE6vbHos/jVyc80e5t85SGdzVnD1oJQO/qQwsviIbaE0BwSl5NoeQbXaA
qOI0FMNxMQ3yqGVQw0B+QRP4k8O6U1GyAGe2YLkDGjwp13YY9qeKjOQfVJAoAxn45DKi3FqzMeru
eNbv8qiIwhUzSmyytADQsXLy8Z8CqjcTKHIWMCdGdvyDGxWAaFuQb0o5RDLK0A4OQRxkx8myros/
2SSguEBiGO9x1Fy6kePG5mH1gxwMHBHdOKjbzRxLyDxHwc6BZmlbkJnXx4Ql9ZHjCBKSu6o9V2Xk
VMcCCwixooAllJqLzdGaVPfJrUd68l6dB6Go20Guoljn7fpCs5Cr4IQP4G0sDjgnC1ctrZ2UjRwp
T/AmqCACWtPaTjlcrQROOTZWNq3ZGuXIuAWmtQbUbTQAwOg4qemn6RhGZnwOhYaMDVwr3+Pc6h47
e+OrVbMRCYFa9tg0Q7erMzEc9TEVF7CTThsDzHqfEsfGsyPPrR9QIcBLDYA+U++fWRf+LZG8uwck
D+mkrYMbKICgfkyiSw5zkzw4a/6W5GN1bUtAuVtb+XBIvH7CxZXCM3iufHVrKNxTLzLF2NndN0J+
nqxae+9PNq9rn2U8ZkeKpQLKMBKqQPyxzpxmthdVfvz3Ex9mqROdK9lNnJ1xx/CQqWl6IFV0STv+
6iBORHE+1PiFPtrVS5ck6Z1u5tUxjoD8jktZP6U1dCYckF5/x20tQJXQ2hNh8CKrsn11hxSSw3qK
1W+ud6sUZP1nM9anbhXkgC6nlngjGxVXMXO10r+21vQcYBMP1GjkfcN9FeSyNeMFW/5oX9i23GEt
6762XYZtBg4ZdNzO+djCBOfcbJx7F1QYqzzjSmOz2KUppNr9xHLGoxtO45EX1XiEDC3r9rZqk5EK
pHm7YGNt7juH5+9dkG5cZXgzILDNgtra0ECOxL2q7/VQoY97E7oKbStPed3cVdzW7g2caWMr0fB4
DZBJBy17K8g2dWb4UxDYF8gDasjaFPjGe32xxwtWruYQqHWDeC/EoQSNQzFGFYAoHyzhbdZw5Dko
mTY96LpNmYyxb7jcuFBBjjmmQOr1yqwCuV3cSwzV6irEJ3eL042dmt7QZMe6tw80JpmoEKRYB8S4
vimrQcMBLCa/iSFbwZCTj2McwBlVSN31xqHp079cRzH0942FjXcNRbepGbYCj9xPURgUqwRinD+R
YOTEWfsXgEccopDQny6A9taEP+l4FXrY3A8rQA1w/1f07sZxAt6B50aTYNApm4tK5N/gHqnwvXJq
LmHK9Wzn4TexB9Ljc9BDYfOoQTjxHBnHuTWlxV9xHH2tvDjFqRCDooyXjPeyBEwm6Ib4MdbBLOVx
Tce1gEzXQWuVn8DZ1/kCLCUvpt2CfKr2potmdfZ21IJm1+aMg2/VGPeDEZcnEMraB8h2eQcoJGen
xE6MfVuInyHroFQ/BcVxKfQ8B1IRXJT6ZjHi658U+6VNNRyGDJNPVep0415sJuCmYp4nN4NErBbX
7UBXoVfVq15z9bbbMuDVJ5+ri+vq8y4f9WqWq2pCPy91vZrwKuCqSmMts6T1FL//qhbj1dRXPa9+
rD9+oGVkAKfcw78/Xk32D350XG4YzLE8Ezp0ns303+85EjvrLehi1E9OZ6pETi29G3DIcCcdDfo/
IBJcd6ppDWXD1laVi60zQGETj+tJX1Ek+SsrKfdaZ3ynEcyqaNnaywzzONlIlwUuE0Kkauw+N5F+
lHmgwNn0vfXTBCDoTmfmgyPr6MhUS4tTE5dOqDVFNuyEO1bIWg7wr0YeiimZ/cBwT3KcHWQLumbY
2ROWR4XTIvX+Y+i2eAE/gpdkF6Oe1r1tpF9Hr7Q3RV1PxxoMSo9FCkaYSefhjzBOjk4cM5AMQDk4
NAPjgFdT9RSGTjFHFGP4gKVb8VLbPAd1jEhw1sUaZGOYh9HBcRzRYC0F0WVpZTpeNBYDKDHYJ3KS
HcSfYKeFYEh38TamWYP8lewU0SUe8iGcrT3hsWLEfPDWuEoD0e8o2y2u9UGTBjlOvnIST9t1Xpip
u36ALNWCdim8+E12wr6Qpf4IoJHybGq3SyjVqgmaoDTaPCUZbf3rMgjUeT7rRvDJrUrzTuDJd+dE
91U/uBdbWRYzuOGRA16AWuvKpuIpbpRzJxqBCqDlzLsRRLfrRHUim8nTL82YiwM5yYSO0Ft3L9SA
LrR7TOPiRC2aMaxBCEbhLQ80tiJPzW9no89Es6nlyDwbhZLj10eMoqAHWjVLU2RMhrhimkQ603am
ufs9a7sC5xsg5fTCtnyEBCs1qADZIdiaBlAcLrayAWeEYUw4CP8P48QAn93XMc44FbONA8AKJCbv
LMNu73Bw3d1Vtd4cWOM8t9BkN1bkpcKoy3yTmkApURz2N7/chu5hORlZEWTJf40VNRIXQK4rNhYu
VE/QhFVcg42X1GsjBHEnNWe+wExRB1LbKMG0IS0BSk8VPXMIFso9V8lKhY236VXk1UCG3oGryJS7
JZgmoLG7FggtJMgKEI3yN9ok48QKRGP1fKlAlpudNu25yVZjOfwRSuZlw12Ad75YZ96Ki5/RlBjY
zw9Fo58dARYuUb6ngFEy2DQ61pne3wEbrJVX1pAt51kKMBwcII7ZdFUJjs5RVgDyT/qJ8uUrPOeP
he18odacV8899rVA+ilOecyqBooeKdqfhE91pgxxEb0aYnQvhh30nwIJwjxLinGfV+m+xIHevVkh
BV1PsgcG0llQc0HgCOJdqbm1Mqg5ygSSkbj65ax3H8ky6gPbgXFp8qlZqQBhGl9ZJ+IzmZiRyzPL
olcnmnjml2Zr+h2b2h15ge0yNhwq937matGOg1Vtzlb3VNb5kno+57E3Oh6dWm7tbzPTKR99GWHp
Rw4q5hFMXTwacWjtcy/+xl2k16RKlNXpIStslGBjpWasbLU1+n2Wlg9DNkBztrOKAyie+IqcZMsq
6Ng1STEcQCyoYck+RCvRiupIRR+37zVLDoXAWeSv9hKTfEQvXVqsnXCaoTw37iVmGcG13PI4DQnb
jI6ZH9wiAARp1Bs/pISAqAL0+Kota5ntWtE3IKhQCQNLu+jH+tFULAXLGGCcqR8lr1KsDaHWpgkI
ZrT29BlEzTiL7dwJpH9m/hZP2RM0XJrnTBj12cwU/56y42P9rUF38DHMveSuxhp2RfbGxpWSwE7m
HiIT2BFULfK7AUp/G/F3ADrK6y+6sLXHioXfzKjPz/++BjFwr3q7x8N9vm3jTt/Vbe6Yt0oVhq04
JWzRPg21xHWZ42jHUhUDM4N8NbdbQCIBithm3qgdyWQCEp2vbttzn9k310crBYH3Rzeqic5F39lP
U7WGOSzj33SZR6NJqfdtmzzU55+z0+h91X6DWEGz1aA9sQ2DOlxpbmuAuRdcr+/VLC/DC1mpaL0C
cuum+RLXDDc1ppI+NcDoGV6o2tgFekZZ4u2mLLmjLqJsw/px7l3iunm0u+2caNVVBzfjw6nJMmSt
/GpRXhYOSt+sNs6w2cyMDUgKij0P6/HL0NbHsi70Z9BnFfddhH8CslNY/RE2avLIgFt5xnLoOoyz
1Dd1HUfA9BRNTeBSvKo8m+phm6ik20gVWg9iemWH1KLcM2S+g8AC3/wihRgzd51w1VDqDLXBJR6u
5n+UpU3h9J9hsPK9DzXJQTakVoUr+l9axqaxqEmOKoM03Nj/ZGzsthYO7Z7jui0eUxwVdNwGF0nU
N/raAjPhllSyUuU1sh6plzG8ifJS39DBrVpaNSeLVeEz52m8Hweob1IzYCxEFoI8FY2Nl7qKGMao
3Ts9K31yks3p4rvM4tqFTMC6WHu8vaBWQkP2pj8Ai2JkRu6XTj68IuWKbcIWgNmwNIZXaOriikIk
7Z1p43wEX55NMYUHjvyiLwA6ii1Lhvzo1XH9CEq5CX9VfCX+/yJEaEf7UWr6OUdyRSrH7EsCTsYN
KztAnRJXngGgqjeAHXevcaE/mopU2RXFHBobMtrkg7gOxTN7Di0VqbIKbUEmPPL2FXnOxta26z7y
43w0/dt2NBSABEflUcPizAd7OXtkY2jvQuZMIKxwU8DTs2wNyvz0Ky4gLqXtmD87UAhXrK3e2Gia
fmkV8UOicW/fSqvdG7Hi7wrdzpcA/38Trrut6ybb2zgiWYc1sB4RsyKo1ORGebBFtiebpTBVVOOq
Rk2dEFhkpMLuwu8ckgFbCiHTgKQCUOeDgRd6WwBcgYfv0KrnO/HUDIH+y0Zf/6VNbgokG3g6U8hK
uu4ldlocKm46SwcJXh+or0Aj7qExyJ9BX39g6n86TJxqX2jlhJQEb/iC5AGgffr4KsxUYUH8WxgU
LZCGOMabEC/O/aiDZCbmjvPZMQtrbzMcfU564X6OQd2LX8kwrMHg4X5uNGHssDYM1tVouJ/1Buo2
bVnIDfXV01TfWrKzN9Q3D2vALSAwtCVvVmAZIqsMqmiqr2VjaeshIXdHXiD17PXYgxWZmrUHwkpb
R96Z8Lpyw0tL85ukwfWqGatkBXXTygz9V7WcMgXmVReuhWZAkDnQ9hROgXOf2+7UThSCLgF6Blec
YGdPVFq0+ChizvMt7lWi1aiSpsnBJcBDV20yAn8jVyR2RZRHPO+3HbOMe2pB8q3dVZCq8NNhAN2k
8jYf3kF5Ic7oXUlkFXG3rQZoOS39uYrAeTOeSx+jC+6GzzLtr/v/Pj8JbsVmbG1LYATdQt8hP7F9
jbocyTrgFcEd5dS8VuJihYF8yappvM8G7RtZGxOUPiyxzTU1gdJNQNiW2Ie5Tzw9DV0bPEy5tD+Z
YJ+mkVPP8aMmlEV6yCyIOCgFn1wlKFNRyAS3bQ40mhYH9oGg6aK21jUg+aLIgRXvkZkTge7rYxxq
UshiCysLEmgCS6KxNr8SEixj0ChIsiDfUdN126eiVeSHVm89qChClXngHr6Kimw5R42Raz1AHmce
i6LcBAcDseeNXz6iPsYaFEKNZqQoav4zijrnbnQ/jP3OVmn7yxeNvl5/snUZsm55nULB6eNbSV/S
+ftKRklf3cXvek6Lo0S8W2jYOTIWXADbkNqrHkCEZ2SKPyF/nV+KSJ+ewRKA7V+U2WtyNpNjPXT5
tI5aYF6BD211cMTiPUzePkJGH7Zbod9HKumDpxVyxwQUAdVQFqjl1xMwAzsKrlLLOmd2/3UeSk0r
y9S8WHb+n6ednSqixWXN1dRO7kKTb9S0+YegGdT0XQEqeatM2yN1/dNn6MrpK8VDi35afny3L+O7
ImSHVuEwBum0J6pJ1fx3Wx+ByAQLTMCYVbf/Vd8/zVFK/B+UaZZvbia3CS5CXSp3QIKl1gCH6iRY
NjlN/IBzsugJhwDPmenaXyY913EdN5W7oXBBy1PlKba2Ht+mDh6hOjanT1Qg7xjK3Gac7Js4QRKI
rKIjB8H/pTSn6KmOIEJoQoa2Vi0y4RQIe8I0MMEzjkFE3GmA9ZXx2gv3eWKDpdPqqp3ZJ86Psmt+
Frjq+DJmssC1mDs+ax4+Ry7y6p431rCLAK459QbgnMMEJEmD/Jg718aLoxVN9iQt7JnbrHZekkGH
KocRJt+nwTvX0NIIV/9tviIopuc4i9NNE1f1OrZaMDArMopATnjsURWKGT/Awym2nu2UJyrITjWe
R7/iFjfVnI/oeSzJ42FTgnsEN2CmbxSReLAZ1LZDqE/skdNXPrQ5Z35bFfINCo8HvO28n0U1nava
HL7aDi6WoiGEPh+OZw761EPPVo/CXd3nW1zYQ7hYFYYCjXSWxjZp2zhYN/3mmNL4DQSADu6wftnr
PgjOv48RqEPIyGvKdZ9Hw0WAKeAyqporIBpXtuZfuCGHMD3ZKCTyjGmnC+cv0QcJJNY+uskSZyKW
VIALdFUR5Gu7CmHL6B5yKWlgmmuxx8MIQO0yuvokFJI7BmBGH5+HeuQ09zLCR7c0qMGbhW3viBxm
TKQ+hjf2pXX8GGAeL9Xd3K+xpPBDF0pdum2+lg0IRPXECh6cri/vQ+AiqEV2fGuDB2b1W8+A+A/4
3hxthR1LjFw+xg4UR4WN55rPdUihNDJHjMizaosNg+MvMXE/Todh0hLwZmE2cjCIVF+8wNvOLRqf
OfnKSIbmnianj1GJ6NVKpvA0h7ly3Js6hGLSHrKCq84JxF1uPkEYXeA7El4X2pAfWredTjd2NwXk
rEw41leqQ261OhgSnFKsi84DH8jHKDQosrnsbR3G9mpxgKiv3zVZYF4mA9nRU24md0I3+0tUpJqf
NCn/rpt/eWYdvNW2UWycOshOIAxhkDNP2GrsDfYdqbrnRHbWixh4tgvAjYbbqrz4pPPua6RGKLQa
zM2DgGbLkPQHYOtBkN904gsY8nflWP2NTckTB0PSQ1y15kPS2YM/STZtQ9Uk2zAY405MOAjpBst8
oGDNqLpLlaQ7anELCbtGz0E7K7rgCOjTezF63MoVgCo4ksf8cFOT1WO4i0fz4aYbEn3/wyhTDGQ9
EImY5ao6D5bjzhsnW791Jc9AnaiaDeFjgrvnLcXpvPjpTmLYhMHYHQFP6o6OKqB0ia0BVSGjgSr5
E6pSFLXJT7Wl+xyzuJfoK8885tVMy8zU83aiZTiq2Xz6Cf1bOwD3bmzamwX8O+OF+0aYKwu3urMn
V0jiK9BwanrhZYmZkcRkjIwS2OH/7F8mohqNwT/mWbzGBLZWE0IKftUAbFGO+PZB2zk6iMJIdjzR
sxfHA41VmGQ//jVi1CYxR4xl/dnEK2hfpR5IA0bZvRmO98TcrntOwiY4eeDBXiMlpHvjk3yRpu4+
hRW22o5VWz7Zy1S8jTKpnqAW6Z6lrQ0+jTPZ8q/CcvhjGoDyPofo72w3CguM2VkuHkdj+gpoU7YC
k2d9pML5qP3J5uRmi++PiknT8sd/OQk07H8cBJq2y0xAc8ECjU92o9acAHXkBWPrPWI10Jy9WiYX
aA0lF6qBwOq9liE3VECZdk/2/xjGih9irEFnp4YQOpf9ys1YAl5oDFSIWh6bCvcNqrXYb0YzALLe
FdL4ew6DKGe/opClm2En+jrPwbt541iaVDPUtzeLJn1z9VkgbpX7SIYr1+7Ayh0HtH49Sw1A/HuT
DOqFzprhSUC/szKsExVGqPWHTCs3hlKxJ5MgpXuqppmVgYjkw1XEYXOKjTXnSCdayTIcT6LJe3xT
VJWKqGijXW5on6aufDeRvQrMXWQZ8bHGugQEQNyqLo2ma8gQLuYWmQYNaKx1iVUdsMD1T7zl252A
3t6FvLLVQUhJbQ6hIYgpQ0hsHnAo0nqXJCDgCMbyx9hk5X0nsuJ1z52wfE3xurtPAvaj76fi1Wzy
8GCDwh2iV3BWnAEs2uXRgZo1/y/YTcO5hQAynAowW9cNFEg9ur0a9wY9a2MkgD4KMPKuWtk2NjIK
8+Ro6ebnMk30+9mGrKVoN1QFyP5iMHhvmijV105iG+vciPuDmwIDCzSBKUbfAt/uA1RW7fsYj948
MHCu0SF/RNMGXP0oJxWFxuMHHvQgbOyA2/6w8wBJOCLBk4dsUwSB7xXufOQqG+NqvwTWZcbPAee7
IFNz2EBSroqUgSkES3lkceQvYRijVrjFC3DqiZ+BKPolijxcizmDfMHK6y+P12tiSJ5PpLqsXFtI
CYKaoVfP1MmDskGNT9todHuBS8FybbIa4j10atXX0XsfGoc4lxfbzTjArGkbikN2iuV3dlZt7Dwb
LlWBJODWCao1Ln37y1VR9MPcpBAczlVrU/WgEOo79bjaXzWN8T6C56R2fzUOdQTF028dOx3L01oN
Hkgt9DXPyGS8q7DJAG8ECCBwyhOsel6Aigqplvca9gooBm9v4kaQ7FSQPSoL/LfV+kEwzTVXbpDH
Z8PwfkaGCVyJViZ7M2U6WA1r/a7ArvjOLWJ+CpJpe2OnZmDiRwRfd7emDlQ0qivVQmYAWa4HJ70H
hg8qKTGQjVEAntlo1CD5WLjbCDmTq9zJ0VRFBoWjSUkpaJfZStUrF07zwIseIwmBjH3CxlXRAymn
IZX5SVbQvwCR3nBEyqrx1LmduOtGsK/KdMr8ugGFvfQAiJ/btqj8xgy7B+rbDzg8rEBpv6qqFJeU
gtX/JXXQ+cfLhDHwsOocyYOuzVzr5mWC8wDweOSZ9WCN4wCe3A6iOGdS/PSCRq4ZMm5xYg7Wi6Jm
FsRW8wTLSTBekK0zw22ONFNk/PMRnZOhOxi4njqQZCRJVzacc1DBDT9IWpLsVAMg+v9R9mXbkeJM
t0/EWsxItyQ5Om2np/Jww3K5upgkhBiFnv7fKKsr3e7+us+5YaFQSKTTJEgRO/YGiaCd5lCJ06GH
iCDEQsBqDXoVB5yNG1lO3z8xppyJVAwFC1mK0c2ZOZzJVS7ti0+NvS+IYgGsK6zypBc1uMKybtxC
VidnaWVomT436L0nK8xv3cIuz31Lq/P9YEuiUq+sKqR4RlkTpKtbQDN4W67b0FePdR25MZ6A/bsI
5FEPiJiCfxjyPMX4EzwWz14N4ZPURu4SS6Hh3nLSaqNVYx2doi13/74y8L/W/bquGxIShhSlv1Cc
ir78L8FjgrqvPh3v6nBAOifOFVQt1eisU1IOkFpg0Z5ntIV0ZN3essbTiRNw9o0GFosp7ZofDhlW
I1RbstgDaa5QxfyeCxHGbqvCh8xBvNmZ7e9RBBUim5SA3VPqgTC0HPDYmafwiJ9PJ5OqznFXZOLg
h6IBoDTi4fHsBCr9ETSNiD9aE30Xhb9mFROv2eDhdV/26YG6VndCLhUwPQsx8qZSY3LG2rdL1T7i
MOoo880n+L0Xffv3b9Fz//5K8yPfsxGdDyIb9XJfyqdppjLdtn5x15VgqOokiF2HSN2nggN4HWT9
LZ0GddUx/TGH/UcQ+t5PMDsL0BPw8qMnWfncpNh6p35X3U7SpruQ2+lOka68tUmjkhCKsM8ThuLr
pnEEZpxdapMPK3CHVyenoCToc7qXbeS+jHQzhGJ4ZZPI93SUw9p4VUw99ZPLsOBxIcLqQgeJq1Dd
ZH6OWL6wNeoeiiapaVM/ckh43jTNcNdNlD96peKPktjrXlnZnWmFzGYI9HrDflg8KB7J2wiRncQM
sLSA0Ivo7sxkZkAULBBscDRBPwXP7QWrZAeiveEonkL1vnfGEhlskZM3dTIJYn9CDpkOC0xVywBS
bOcZj7swCKo7rAyqu4rZicLbH3pqRGUrWVWnkgElbjrZMFR3PIP+he0iRoNtGlwsWqaxi6K5bbl0
G58wGlFSmNJq43V6zhCt0EiqpGTRJ4CPuZxLQEhDqDeAgmCZh2DNtUtzAV6uxcdccLbb9ACek5fz
p8l131x3vEWx4aBOv0jLq4rs/EYi3dEKrEQGF3ziTpDeNEvLmC6Hf7Kdx/4ehnKw9CokLL3yCtve
iNCK4pK59KkQ48pvGrC1KeLtbfAsJT30ll+KGaAegWr5a+PW5GAEWuw5t709pCpwS3B1uECADEDo
jPXxI2CuXWt6N72g0e3DTZQWFSrcm2dRuD8irPru6gEa6Y4vhpWpOl3sHhB4/2TnffaP9jSCeoMD
tfqVITM13Ka2V0AnI6tuzzyqYFtCjdvYLNUPWJHFc9XSnc6JQPXD0ja0qRYH1saHAtLZFuW5QNi8
LRKUt/6A+JT1Uk/eEbqK4g/L0jcgeJ5eeMlA0xv0AMN1JMciP+g3dSHtx0y5VQzqYmwYXfdtKKbo
ibJBxG060o+JFInq8kVJqMuhDVbQ94wC5qz5XD0yBCPXbSrc697uQLY6pmpHKSluS2D9EzKFYs+j
9oXXADJCgDu8KhcGQ3NmbCQTKNydbA846j87Qu42iEgtQ86nxtO0P80zQ/U+nMMGT9nfjq0EIBNY
llVpNjX5sgVqu7RuoeOIU3PoawgAViJEtand1nnS2f4zeGL7TaF1cFADCQ6FZOHBNCsBgbb40i4t
B+1xcTp7/h6Tmx5jvHSbZh/0CMN1r51T052zbEZSHXxULa9vzV7kR8FS/lwgZHZLKUhCFg938iDE
XnQqMZsZryJzAmi5dd7pEIwHExD/NX4O/RpBPdXcpqJCjPzaD6GpNB5Ct4AqSobadnPw7cABjlpm
v9rVUiVVNwJG09988byM/NJ96TBTmOZlWi3SefXvbyLq/+1N5BGgiZbVGehRbJd+eaFTkIUj+12O
d3mRSRQByBDMMlC6/w6Sk0QuwjHKqx97HtFnLas5KXVgQRjR3eIFlqFUHwefyDcBjqN9xNxfJmMP
OlRSde5UJ1862NBkBwSN7r/YCUR3biGrlCgKiQwzR1/Yay93dwDAYJsnUB+UgszlBfrfw2YCBmpr
mlWknqnT0ZPvlcN9Hdk3OW3ly5gDNaAZ12vTlHnbxwSA8Bt3yMYnPDqhAA+3DspCh3mowI44B/JF
KtThV00TXpneoFw1WNo+90M+gEY2344lbuA6KYi6K4uy3Cp3hjgLKAzsq5KPNyWY904cAuTnwwBB
szh0hmknQ8FozJ2J7kGf+924nG155L+RtilAGLO4VJCo3KGAqY/ZMtdlQhYM15EU1c4h9mMxhoBp
5dZ9EfrtdV81DOgXFr1aBSK3TQROC8S657uqDN49NyevGYq1kggVYodJ43FEwGQitY5eQZoVbEja
bwA/mVahCwKhMQOfUL8czFnGUPESOnrcfukwzqZ3RCZoa0Z8mQBVQzzmZYEwNPGdfeHqm36pvsR3
7ByHhbbCNM9nYxMCnW6L9cVmOrrFz5yZg2JK7VwotnTrCuTC91Op5T1We2KfUkj6kmEGuagapnHV
2tzdntsBH1ekhgqe8QboddwJfgIDIDTNgMsF9W7kAVPS5/WVk7XB7twce18cW0QOwOO7OJm2OaMp
Q60PkVDhiuRC87t0nz1zZ9A72eQ6pp5jrdOcTS8qiLYG4FNpx8VGcMzvpCzHgy7tNh4pSFGwuMB/
sLSiG1DeO4jYIEwASZziO1FsmzNA4ZH3bLcdwDQ7qmr2TbT6aBz0mHEUm0Mf9jKysLPyATVt2H9m
2ASNXv7T6bqXemTpS8rGFtyKgXffRqAfBGhhvPZ60u5tkrE94or+tc+1t+7BwfEwRmAuDCYpXwvE
I+SITYdHHyftzlsBpNEeIMUkGHT90mYAvOimnbeoluxeKqQuA2IP7yPKexJbOPzKzlsHMCjEW1s+
vCuhvdgGYBQxj2xc4f2LddqC2urLJncT4qvyhrag2wWe+lCMjNZXKDXrW4QDTF/RycxNel+dIgIo
c5CDagKSZRZFFqPgyGNZtxrCyu8jBAhXk+cON50LkvWOA22LojD3PbLmU5261iNDgeh+1KLeBBa1
36LyaAWd+14SQEDSflUDJggWIvyuzrT90Vhm69ZlXZyDKGQ4mR42QmT4LUzb8qrKO/iPdR3uPO2g
LAuv39WEnccEwa8t9q56CdxG3WGGOnn3w87BnGmBjXY1OFUP9o2BhQ+mHxsxuA4hP3WaZzFHZjRU
BRLHZRA82rX+0TDCoCDGwkcA/9SqyUi1P3ci07sGyoSuISoTPjoe4fu6a6cVXZyDwhLXWjl406EV
+W11H4JOwIw0JuBD/v1KhOJpb+ay/9eVzGwFmE3/15XODgyQod9/E4SdfgSoS2FeaG/cBlql/nKw
AFU8n6Wg3wRV6tI2h3P74qRRCvnJXcyrYe6KTxYz6pMXSEJXZ8awsg0eQ2Aq12KR88XWBlUGVfat
l1F2+KudFZ71pLBi+yd7B+7Rg9fk9dppsw/colachxLKEyTFrKn1Inrs82hXqGO52MEMCcXhrngF
F9P8T/Z8HtV9B8TX2X/A9sVB0hTwOjv3sxXHmjwubABMB4jOgtzHzdjG8R3Eg0zbmYbhOEw1Xm7m
NDNKJ71iqJ0VzcbYvLpiv7qZDjFJ0BZgpC4+jzt3GHdzaL20XUuIGaGKHNopxnb2MVIo5ytynb9D
sbvanj+L8WwRg8XFUC2yrbv0/gwVwpupy1B31BpgkbGZA1tgSJfmJxsrttlkdXsO8RVwPb51omyx
V6PdC4EcksYmEWUx0r/Bk0/Exu733FsTV5Y7brf9C20j7KgRLev7bjwhE/+OiHn/IlzgLlLHTzdm
kBz1C1NzCA1ct7l35vC2GboC+P++3oiS6StzIOU07yb8JEwrl0jlVgMHeltBfBmw4gYGYwWzEdpk
8n4NNMZaUvBNjVaVnAcZI/E68Nqb+fAWb7YBgInzFNeEvTnaaW6DbnKQPoQ2EqgBvGw9gmV2xeya
QzAS3ZcDtnAUe7WugZxO52frTIxOUvbNCAqFLsjWE2p3VwJ8sEm65CUroDi3ktRHApyKv6bQeD14
UF7x16YbxWgob7K+WkfWZI/GwQwgKkK4h+t+nfY02NpRN97Zkf8TagDqjbGsXdmz1V8bjomhbkUy
ARmThDlpb2cVvclgsL4BwVccSAfJDNPsUX2/BtwAtRAQSvw2eKANSIWPSv7FOdDsdqQ1v5t1QZ8g
gRssTmbCOgveTMtMGNh1uDJNF/n984SmaTUgb4M2dWwmNaZlUoGKmTulRvpU+zfmyn/9lBPFqs1M
+uVTmibkR8tPn9L2UEgC2ON5Qh/FwbLJnv/6KYtcp6uq4CNUkrA9L+v+Y6qY3pgdu9njG7s5+w+b
kl+HXsbjmQudnCBAxoCKGZwRQLYPjgTScVAozJkz/4pJlQMD9GevxaZF9I+XVrLy67F5naLQ38su
jRJZtfK1HJqfgMPgbVzM86ls0j8skPq+NgOjCRaG3t40d3g0/ho6piX2p8tQbAd+BgNTJ9BPTXtQ
vTY7fAHO4XLQwCAfGjkG4doY8ZMEP745zXtbtBBE+tPfcQARSnuERe2x8ECQ0K2oBd48KMwCaVLH
AqHfK7JIu1QdfgZHPP3Bxa5sJ9tkDOUocqb1VtVRe4uKwnoHsk/cEzmEgmNk6bvbRnK5mxg4LfKl
dF9phh6hgn4HtHz1y2hGG+8SRWt4GJfx2dFMoaZIgzogh2jqhOBWU7l3rG7k8zRMQMFCLLoInXBd
2j7bQ+Plk73UQFsBvsH24WLX2MNi0zu/scVu/IewkAdAYUhs2EZ74KML1/L2ho/0QkA643GHLPxC
I/LbxfCRehWI7T3WY+UQo2oHTO8JiKudLRDlYUJKhyRYC/WnPvf6E8ogu+uFFi+lBQTpTQfpIbTQ
csfeMa8DJWDhsDaJOohYFqo59lxwvKGW07HpwUcTIkdnbP5co1via00+eebpfETZtt6ZbqFDVCcs
g796j4QNKwSC6ySrI1zB9H86NYPMcEeACGB2v/tWHwBvNs8rX8/DzjR1NDeovA7s2DRrESIDQd7C
KOjvv/hjNR082GP0yz/nqlgB7C+RndKQa98zOuvbrPItMBLnt8Kj+taYzIH4ANkS1H/EF5tx0W4I
UA9IuBLTcRmGp2Ma47alm4uNL5Oq2nkaQEl6uMzUK2HfuqCtgEJ3dnOZqC1CciwQGr+YzFkWeQxK
296Py9TGHoSIa2qn7VemqQsg/SDohcfxrIL5PIvpMRf0xgW60PvDztjMXOYTNnOxj0CyerxMT2xu
3eTYff3+WownC0FOVPjzp2/KTG1BU2eLTKQGEQdqNu02o4eSM4CTUGDwHmpnP04FRBvBGLUaukz/
KBqriD0L7BBOBIniCACgU05QkDB1FsjtkHs4dm4vN7mLZIkgk1wJWehXe/DuZTdPGfK4MSqACnC9
hGCYKJvwBRWKMwgEnOBuLIW7CacISrvNCHUo1fRbC7CUk2qrIqmx1XIaX235CA0b351KJzanneLb
kDJx9clWLT4zSKjtpvavjFu7MD0ZO8LezcaGHgN2lXpFCRiHkUCaY9501qvDgrdU9c6HLruDiGad
xQhEIP4kfYg2Zz970ByAs2bMDyl4wD/SsX6j2Li99WDTAwo+d29a1B7aS5FvZNUNUBXFEPemRNcY
KxNud+wbq9LyEEnUEgfLYRB28B+5Qd/7G61IAD6RMAQhrx9RSP5+yYTkvV+WjpbjqbIRVHKXcvNm
AFNFKiQ4+Aa7ItuhLnZ5741XvRygY3XpTpnOPaRFO+eInVYC+UEQInfNlKjSHh/yKWT3s/OKLfb4
MKT1+NAjDrMK2mrcmabjqODK7Sg4Z5beEBzxD6AfBR1lTq/NqEo0ZFN29jfExcvYmETN+b0bvJiG
uc7cqc+z5ngSJMxB8XTOPHkUfS/7uMM68EgQWDias3Lpoby6L4Mq3ZrW2c8MMW3jF03Nm8jHFjeF
NW8aBsK2BhvNV9fzAdxg3TOSH8Oh4/aMMD1xXjNr/giclt15Mpe3s8Zeyp8G57VUk7dqoQhwhXJC
9lR59c7MY6a1ASPdpuNTVB8mt7L0ptTgaJ9Lvz5aFkL3LVTRO7AgOdfGZg411qO4cZd6xcX5PM70
mMG18KwuXkbXFR0gn7lM25R1tNMRZD5npiBxiNDGLPohRjTAOlntEFyJDP9F00H490wDgesWXb7x
6sDbU7/0Hv5hYOd4wVUw9whWNt70RqcPWtA4kLq4MfBauZC1g4aD7qYImNAL5NZ0gM8UbIWMIEb9
G4trOv46iekM6ZB+naT1gupKkOrNw7pSodLmedAAWePdj/338i5f7ONinxY7+Yv94g/GnE/+7uTb
z41GTNqKmLVmIz3Pc/E384fcz/GxOdKAQdDwJPPrLc+DGTRKQeRsTD34WbZ86cn9ad6bWu+qH0EA
OniI/GVHPyfNc6fyeaOY5+7rvMnveeZ1caEC/vHbg0aoNjAeKfad97UD0nrjAXapI4Ig/zKH8Mok
U+xYpjTamwUQILfQsVzWR1zV3wAyjfaTY435emmyxU0ZheffLp9sRhT697Cz9DPBxmGd4rEPlYUg
yKvkrK0GodAmKYGNXWdGe41Zkt9K/94UhhuptaFQ/JQubvnixnoVXIOMKUORfklnkPD0880saG89
yDrMdijVo1gM6sY6kL8efBJdozit217sfg1+GtBnZSihRTncIZQMxIfdIW+XKlJDzJnRpfJ0KT8N
DQmoMZq2OSPieprH8BrSP6nnVDetDrybEq8mEHDQzE8it60SYzQHsBGhB/orwdhWN1kJ8g5jR6oN
XB7LAOaNu3EocPXfWUOzhXBmL0AeB2nhNj6fGzMPLI486xSt/33LMTegc2xH1GDmDluA4nM7JNqz
Q2TaChmAIBFtaY0QeHRTKwYiElS2IIpHDeOoYk0ssnYrAWkm0zZd4zy31+YMz8LhilC1Kkyv6QBX
869e0wSM/b4N0yuSV0B3FcsPfznU3rgUoqSTvQKMOU2M0QtFcTM2FIcynvBWw/M/YHFR+lW7AuUP
2Aex2Tf6KY72axRPiX5rmjZANlcufoJxDs2R+9S7TlPWt+A4QQ3o5YBYokzqNKhWmfW7u2c96kSl
xuLYeJr2+Uz7yxw1f7TGrN1S0MsdZuTaHYGQYATJj8w72nPvHuupAKbLnCL2IBIhHb1yoQ0MJPyl
vxWee5SASsZNOtrrT/2gZ/pzvGDFfZTP9e5Ttxn4qY2kSTyBu/mKBQZsv1wClaHu+cOYK0L7azhk
1EeS6PfU5085gqh1G03h65cRptmYPwT5l2zt1m22mjsAkzwvdGMQazu35uDZQ3pdtn7cq8Y9m4y9
itxsLzmWZpeOdnEJ+06stUC1G7G1HwI+BGNUUycu5hEETMvMALnL+N+zZ1H0FSYbEgjSQ5nZDUPf
dr7CZBULK7cD8OGEOmwUXEDS8dYDPmU3BWTCujeEFE+taVL5XfmNU+SiGfjP/sggYAfs7c95HJ59
J8xeXCdjyTTgCZh5ebViFSLZ/tyz63LhnlQeiLM7+s1WpL8ZVIQf5WIOJr8Esn0WG9M0g4o/fnFk
dnsJYO/THMmrvmDRqUXa8tIyffkIPt+lTxAn32BRBWDqUhNuDrRzX7EsGPeFJ8JD2nN1hegY2LdR
UYwQ8wBO/BD8epXTlz+E+AMQ7ea7o3wK9YRmvik0nVHM4M1rwAWtZ9zPx5GS8oeVtcBoWeHj4M2P
c5jX6g61BtM+cGbQWxZABqWEO4CgavtIa2ofvzRBG6T/A9DkfgU0+WFEHETSvRDwAN81vEyfaO1S
R+EWx7riUaEmDzTRzjGfJvmKtYTaDFSjTkUV8tXuvXVW285TOMzsCDWjaWWNcIsW5AQDROZ6pjYK
fDE8aPQ+UtyV3+2sxVpWoXwjUl4y+qP7xP0jOFa7V6RkD4j6Nk9UFdOB1SG0l7RD/uP+dFznyw3q
RxEYoCCWA1IHh3r2F1Yp6A+HmUiH7DFq2rU3FI8D8QrUy9f9Q2Z7O8R0oucBvBoHd/ABcIDs4nMG
0tWkh6zDwfQWpNgX7SwfVAecuo06LePV6l7v5hQkLI8DiFlOnaf5MYNqd2IXdv7di3QsuO+/RiKT
GyC8u73KwOtmFfKbcRA2dnQehMRO4KfnSc/A5d6oKrFtLu49Etb3HcuzXSRssbrYsA8qV6E9QlZ6
cTEd81iuqO+wk8vydptHnQP5QdDEgSj+wzgIVs8ogBZOTKGYcaREFu4G+Vm1AUtxHuOBNPUxmC+e
QYMLDEhNwleQKK2x7EXE3ga9fORCeChoZ/IttFGxvdjr0ddrQvthr3jADjJXqKBUh2r5Yc5alLgd
sPczzchp6w2dG7Y1pLAy68APFYJ2AEJU4TewvQV4QT/P4Am8cvHHpqr6HlFInq5zD9DUdOHFLML0
Y6JVfZ/X3alwQMkTgDAkbprKfuy0RZJRzO1ti4KNrZVH9DDoQl9lcmq2ES/4yamsq8wFbCFrZXmc
5mSwg/E4hN10NGeAvv86MzYUXSHS57sgr6a8R7Eg+L7//bkJpeW/3ZcEP7mlxsDGg/NvMMJOsX4W
guePyErzq5oF7nXkDbvGSEmZ5lyC7ilPoRyV1qV3zbt+xxXv7ipwH95mmVgBOD2eBCdqLYQ/nrIK
/zNzZmyfersQYnDtSFa9y+kDE/3aX4AgIKyfjxrK6bG7NDtQCmw7ICY3pnfo5mYlI7BKmd7ZHq44
9/k9qhCQ75wB2ky5c+gK17lp/TB/YNVU7RoxjKvQG/KHvK3nYyjJ91TWMRtt/pQObXjHnOyIeK/1
rbIhrlxBmDw2TRZ0w9YFbc7aNFtEt0FiWGjo1MI5L6Y/ZG35YL5Ga5kR2hPkQMqI6W9Tg/DTXQOw
W78X6ULn1Axr80YAXK9akUCTq9DcYVO3AraWP01zEd32bfhuvELVYXe9DAqcPtbQOev3XTT51TVy
7Q+1D8K4LAVJKoT65AH7KMhqOa54cfDz9+YWhBW2C0wGgi+Q7omaF6GBIbHTqdvYZET1Q4C9yRXE
l4IrZyyAFuq0aMBLAOra1KE8Ty79onY+3LIB9tehY3vVZ8EWikCooFn+67SI2ruoIu8Oj6DM8tuU
quAdNTtYXhuCitpyz00zyLj9Ns3KB+7aqAPNNQF/bDPO+wZ6gaAjxRWMs85qVCfOiwr5ckEBcO5m
AAcFRNYEdAvI+INagYznrsqebIAzII/E2ushy4cDAv5qC6WI+q5N8xlafwV5rQZ2Q3jj/ERFGfAi
ef1RceC8I26lkDdorLWPfQ6gEIpd1XhMbzTyvPdBJJHNx/37zmSwr0o/es7D+oD/sn+d9yy4HpoI
Z0tT2XUUYx9N18YWZkDGZpANx4KZrEPtOS+hKiXCeKW38M1O9+pnkyL1BzWT4AdIhVbam8L3VgYu
KDh8devlvDjgw0EAGSnBR+Nb56WMZeSCPmXy26O9HJqWDH08WgPCGXgYtaVdbk3r7KKRhJ3qrFJ3
KYEAJBjZ3I3i3pCYX4r5fbg9X9mtJCeU58q73txv0G7Rv7ZqqBpcp5qN15e9GthB2g3qs6aV2bXJ
+aacAm89IAn6nEvIdyw3o19hb+VSS0D+oAH9VNcQwMtdUW9JJtvN+TpBUNj7aKygZJOhDrUH61aS
SabvOVIRviUfzZua+a8N4ZcGiBbko1k4wc30QIKzO4acLz+YgkZv1LoHGQaYobscshtKy5++jw22
RnU1jepvAR+G96AFrjStSvbK0m+De/R6Ha6orJpdmIJnQfE23TgSPtNQ6m/CKYZEBI57O+m53Dm1
Vx0gD1lcI3RJ1sWY9g+DQA0EdIWK9w6RvOXuakZW3TVF6T3ljION6s/WbFcHwakNbRCNt8OSvXBB
QrQmaZYnxdL0li35pUMTlid4nyDBMS479ou3cTRDGOqfilKq9YSkxQECa+BeXM4yObaJXmjqTBjC
MMtdiObOUYnBvgor6EsaO2FuvcIf6MfWhEf6OEzZfsoi+/UnJZN+VfZU7F3Jp7WVN85rxeSd9kTx
0JHCvgYBINgFFmfWZvkqmIW6RmCMPeDBAHUv+EPaVq0Ja6o4qrIA+FxEbHM3b1ZaozatU9+soA5/
5B3kSxyZZQ9AjLrbcZzFPsReqxZ2f2WVPoMwSBZdZyUAOebM2KbFViw2c2ZsBYF0HODpd/8Pvv8+
pzXJz1c081ml9Y3zHNj1hfAwLObptoBU4rm10Bn6uXR3VQ2lRmMzB7Cv5ImzsApcbMq3Tt4iaAro
N4D6ddGA0RDBYoWqgxTbxB1wkdnOrTz9yHv62k2Sf/ynAwO+DiW7cVi75Q9EbPe5RAgdFDeARDhR
dXQFT6/tTNbJXJb9uwUB2NHi5Y+oRepFY5V1V4sJPAUTMOKKi+KRclRJdl7u3/apHcRO2wfYeCC5
UvBaPNV55uFx6Vd707Sh451A/3rcFk7WPHGWlnh4s2xjen0e6i3E5tzE9IYpJGNGBHFXdYFCfsHD
FMkfvAobrKnxm1Mz8odKfAeLaTymPPwBpVQgndMqfBCAFm4VaNT2xpdWIBOPAC384tsAQfsgF99x
8aVURpt/X0uFX/egCJ97AfS1AoeQkAb2wun2aQMz9E5h03xwH87vNiTftg1E/DZ2MOSPEtnRGCT1
1R9z+YF6l/YDmgP4wmtf3KkKiGLktlFwIpW8K2VfrqIh6j9I+3YeAoQ+FOoq6yHgPdmAhLE7eHh1
3PhEV0nRt+UbGbud8bXm+nbGj/a7KiDUQ1rSPjjKCXaisXaV40C/AUyPNmhB36E48jg6Tv2YNihB
oNgmro3dhZonc+r3aZhzvAnrcT/Q6AiizPxqSpW/BtNVebL89tfZvNimzCpOdeX763k5y9JX4XrI
HvduuTYkMrh3h7iN2gaZjsB/dHkHFS+ojhcToqvGTef28B/LW/rXPWXgUBR3QHfFxtbSs7EF+4Kp
dZH1gn6FAHofWGNkGMMDYP/hwZw5v88uth4fAWRU9e6ffC9ul/H/XzZgQZE2ALt9tlQ+nRU96VLg
ZNpGd3Mo2eNc9+nmi914GNt5mGmfVTvN6aXfTHNW8lwmGys7BUHxnxdhRkb0LPE5ZN8DWvY9SA9r
O0tq5PIOzV8PFVYMh6kjyPkvHX2nA+yZfvuYHhTohiDMf7qYv4wyHcZmzgDChIjnpf0/x11cyOSD
hHxRtzaB1IpU3boEU9vqrHMdSpQ/RXV+Xbf8P6gYl6Kqv+yQAuyLoAccRh5iE64T2l/p9n2lXSL8
NjrVjodwrkrqMeA/yjpFEUmQSZBAsmAHvdNqp9JA3LshYKUgvMczCg83LvmPWY/gvvOvDZ4t60vs
GtrBPnH03RRpniPtCaCbJTJgIlj5q4NZkMkwHTn0ygFnSKcTUgW6a+KSV/Ye1CcdWFl4ZyPdIqJT
oHR08rua7PIWrPUXm2x767qY9Rpg3cGKjR/01ja+y7xr0zKHCCJCsTtLB+joNDqZ8Qx1/GudDyQx
Lt5yCW+wovMljM34jdF4ly2coJo5m8pyyEOW5daJtjkQncp7Hisn2k0W2NpNs7RyDaFWlR5M8++D
UIzTxzUjHxc2QogTzlEVnFA4xo4iGl8gIwE0JphqEJ5F+EdibZZIH5A/YKqjl0quJhQdvc6grgC5
iyrWJniEauEPQCToSaScn5AVQ2nRElQyoxeODVDje37SUjlfi8ACrq5uyicPC86Yh0CITtC9AtWB
/5O09C7sq/JVOxaI+LjjnyAk6W9HyflhINmv4Yh7/hquo/a+rPh1XiNDAzKSO8em2Z0qIvZUVg70
jmEu+nG+Rv6pjc8bX68ItlJDpcD0tlHmg/gXRaGmt0/7O2+ZY/xzDoAW4rSYKMorg7CKS2+wk9EZ
AedakORYiwGRzWUkbibZ4KbxZZYEwFRszzK/KO0AExXomRdZWih68UcFfFisZq8/dt6AYjLUigHl
zeqNcWEIlV9xPKogWQlnUCf0Dy42N0vD+MtMIDqMUtx9anSEO59Mm6FU1TmOF42gF6QdoJ6SRUfX
quuV+VdEQcZW0EizjpOe9CP+kr35B7d4pG2XQu+tiQouw3179G9yoQ4G7m4Q8W25ZJqyWSYXgHye
FjVknp7N12AcPEnk+Vs54+a5AavX/q+hUwsFhVB3494KKgX5ABxcP68PUvP9EA6/TMY+Lc0qL/B9
hz3EbXzE9lGdobfmi3BqPiIJCBC8+Ura1srvfDAqmZbx8FN1ZxPV35iWGc4LOp+H83EY9y22EzEl
41oTeuCDGB8oNGxvKwmZG5l780tjRd7/kXZlXXLiTPYXcQ4IEPCa5E5m7XbZ/cKxu20EYt/h189V
UF2U83PP9My86CgWBZRdBUgRce8Oxavp0Vb9YiAeC/LS7Z4LVNHfiyoEcZMl5y8Z6Mn+0S2qBDro
1fJaRcN2I53CEL9JwoyyfYEOpsDuqsr1k7AEM4U+RCXYYDG9lRsrFuWGFixTfFp8kt1kLkEWHa2U
ZQ/mO5p+WEQyzwH5woHWNNn8OnOg3QMO3t07LXJwthpoxkpguPO2cM+jIQ+rHri14EJsp6j1syZM
duSHnDVyMbQORe3j1VQJCUQfnRh6ciHZsht72yGn4zsorZq3sRQFmFzG8RCG2V8rRHkV44gI0I7A
clSf/mQYOj3fVA2T5xXevBkPZpb2j6RpwjAJ/ilOF/3VzmH96rAZf+eabgTSLevPDZqmUXxQfVUV
MUfpjdneViLOme+tVoufwVqRg0SAGZthcsqv63IXX4nPoPA5RF3+I5POhMJkkIWW0YBK3imToCll
SK2uMs3IR60AQdy8Jz/SS4PzDeAop+3AkF2QWhg+06wta22Z1e+zUkhxmkMOHK9I5sekbqoDvlDM
V/ziHIh1knuM+SjS169jObt33TynwFfDebVdWRezayTKTt1sWQm8XPNVyJdxBL6Muvubn2MVycom
Hh9Hb76mc8nOqKxlZy8GlJhf1Dk+PFKJzOHchzHO5mBflHZowUS+hqpwXOS3Be9hXDMBqNvY/kXw
N4S1UyNrvwF8bLNfIXEIVOdG7ETyYDlgSdVQUD92UXGloQHoxzIjsWMNWJmn/nqjv/G1VBuEQB/W
Ho0hH9e7dWMd7apvH4ZmKnxpDyYwzmX4YjbhgR6jbRdmB7fuwj09bb2coYSRdy/A0E+uGdjhlqfw
ujx2hvAFvRkHEX7LXWN8wmG2+cnBd4FWpp+aj0KtEl2wSMbST3+7mVb7ZSzdHUpH0HlsuZ9TZ8oe
DVSlPOEYYAI7ImhjSKSh1Kbad9s0VLne9ol0WDRyHG+gChR5ucEK/b6McfKfiM+FPohnNFHIS0x6
h+GoPDXbbYSveIDholrmUoPauMEzcMQ5bxiV24hFpa8pUZ9i7TDk7j3olOFCOvKzmvQXOWOvITbA
AXlQ0CWcCn+jW64GACE0bQIVbzOjpfeIPMkU0FDLGYgzq8wIgWaVNWN685xQebaP+fyDjKt+ieCF
hY9j6W/IzYLkMe/ap76N26cJhegbL7GLM4md7hQPFjokSaIBvB7V4WaVyZs/pEDJsL4Z8CJHqYaM
5YEjWbZDjaGzqfJY2neGOexjbRzOWlu30xkZ+B1gfsrHhOfus6qxR3rF/PQusZ6zRQJINn7ij9Jq
+9+tK7pKR9ZJA3aJzuIvDhgshdm/tomRXVMBcAZSNygF3qHcGUzGysuevSdwGnaP2Dn1T1y2V/LC
R6t71O1WQxIGXoDSiVEpIMCr8Bba0sv+1dLCt9DovkqfmTaNwcSz9m5QA3iQQ7Tgg984jSrdwJe5
epP3bnNXgA2kMqLipOgL2cFrkd6qneRKHotzGKVdMHnePp9RDLtd1lazg8N2IwbppdAZyi1HYEkb
GvPTbjZwARWbrp8Do2W59HKF9wuSSzbUHB97pnbAZ98hiiKOA7osfqzE8Gyjaxk9mq539IzQ3k5G
Y70OZq/7JchJzuAVNF9L4CjSInCmxo95z4Cq+YVjX3A0WufouOgqxv/o5AY9Nt7LgL8YD5nmeUYT
nVJGNOUVu6DgpXhbs7rfxljkPBSeb8XjCLAbxKCYNDPTDFWd6/LV8n5XywVXF5otYWm62OveaQMd
/WVeeueFlnZYQaFi1T5N8FE3OjLc6N7XV6rhmzxoQLXqU+QmgOZ0TPPBHcvSB+5DdCCRobrloYh4
geRoK4ErBBcajGTKr54XH5HlA/Qe6SKXnRjL3Mvo4Jdw4xXpWyiKUoEkI5jQfm97hbnvBPgt+kgk
j31VxWiGpc5qt0YngQFkCzV4GbcCVAosHqRX7AN3Vop/bLWIBtLH8Z/VHNn3q7qPtYs1eONlVZU6
GEFRSIiSdhWeDFOXg94rEeVhva5eVvYWVIHFDh3zVeSb6n7tGTUzayy6X/zVNZtVJ4fEDpKYP64/
Vl846Cxq0e2VtK9hOaRfWYdOIiZMJCiVyLvS18UwfzbKwgpa1Hf5rtKXbetukBUarzb2GS8lQpBe
zq08VCAh29NyUQ6AOS2dZ/Q9ONiIcWtDerQVct+KrOFU9uFGM8fhXsNx4j1aR2sf+EHZPhxc6N4N
LQDwNkZfaQcyuMpKs3IwP9k5qGpXX9LHHHkR8J9cbvQgewKZmHe3qqM57q6dpfgScRvLddW94JES
BV7V3rGRdVdmAmoEnfCASm0+DqRzFKc8GVxz2+WDFfzOtfjNSndCRUXnVvs17OqGxlKjub3qgHzI
oRbz15tL3IgTraWoGVJiW1BNclSj4t7HuXHPAr0CowUgDlT0JhuCk6CB0CVmtFs3aTHdrXq9Rscx
+gJn/GHo4wNhSUikfW/XZxYyPeAQy4HVbPCLQJ0ZKvsnGe0HI+020TQB0Yaxml8A4fU2jFFW9Zuk
Mk4jWslPZKDVi/ci9xX6VdrhO+GJa7NnPuGcggQB7r3nprbrHUODw450zVhagHtaHEiTdzM4A5im
78jfwjP5qULnq4IsL3WArqWRbDdFO4LWyg3lMR4Bb2XpdYrnGWruQRyBr1+UUICLCkOm/Kq5RgJ/
0Mo96RqOGkbs07A4UotBmgIZp6kx4GUZdvmbBtWXVpjJYB3YryIZvLCXQdXwL10XNftVta4yQg/V
88pt1dHsH8PRitWZ1ooWFDxOh7rRRs/xxdODGwagO/2hc4Akgl0D6hN6DZ3xwHjN/dxu6scmt+pH
8DO+6UgkA+naeg/En2MdO9cZhNNnQw1FaALLn6Y0mKMEvmxsVuF5ma6mxTV3Io5N3+S+BfjgNc1d
fVDhaQ2e4uzY6c0+sy301uCdit9a27yg0AsHbzQt4xhQH1WsPeI7vASMRowaJRf4YJtlqtyjCXgM
HInScwKMf7tPYU2wB9mzAccP1DpEQytc8IZ17rFmHB1GpKM2I2pA+tWF9KRyQHZyMGL+5GkCm6Bp
NpBNrwzAYEKkWaFEmv1O/BfLzDEzMkBHDK9dWDz3uWkcW2zW7lx30La1oZefUOWH5wjIXv5kZo23
BjC+Nn2SoaN9Gr9rLupaJ7s3XgbbKXZGBxxdr8tK8Ao17nHScuDFqUjoHSs/gfALOIBpAdLiHi8X
EDNYl7Id3wZ01rNd3DjThnRkdVDsVm5JzpVjC1COTT2l9l4HfTpaARPHQr1O5ZbbsVMg9ECLIokM
FGJsyhiOvwZflBp4xo+oBgL4PmormL5ty0i/iCzqA635mefoEAA9MlQ06G2RAEdY7A0ND+w4LN/0
i59UMiCPsEQgg+4BxupMOhsUX/GZIkgco4SwnkBTb9XdOW4F9r7owx3O2IwD8sDO2/bYgIb5jOqU
0ASjxKQclO0/tKTo5s4xAnJYw6z+AxgTDZ88AdMs/clFRruz8gZQE169DP3A7toZTWc3ehJTHEPl
YDG8rv6kt+2kvbhW59/oSQRZI1JUsfm0SA345YreAqS/j0/8/Cq0uR3BmIpKrpNWTH2ARqJ71D4O
hzAp+8BVA83MGm27exRddB9lsoP04L7p0P9k63EZAi8Sa8iRAkZIf4b+GogsoD7xAJj+90IvBVLK
hnyWKa0kT9dwgFHkpO3yBghb7FnRdXxHr4K5E/Vx5gNwIswC5Uzq/WFbWtCYU+YPIaiWw6jrgdCX
yYM2VRWKxET/nIpyfprw+5lxnBeSJsUnYmw1gKxQIqipkwuq4f8iCWUzcCsrpNvxkbRIqOFdApKI
s/8xQN/Wlz4Elw7KmATanYE9aedAlzTVQCINQwSwBFe5jOh6GraLRaFHkmWU+B6eCIZyDbEuXGOv
1vUCa4RxVI+CJba6E/KZ1KXXCFI3voytaRwI5MQdYyCz4StrBTC5wTMhtBPyFSNwRZXvqqJVJC7Y
Jwo3hcR3X9JTSIk/u/PbESrvgMVdxM0LTn1Qxzi7AoU4oReMVlg+O075khPOwbu+MKbyWfk7zAaQ
xSjQzsaRkOdz4beldagbbGEQqgXsE2bWIDv8Smus3KwyzRYl2dc1JM6TWYGvWEcr+nswMvBxNN/i
lMpC5kW5yqQkd2mOxtHV2HJPq/72duhulzD2iL8K3TMtr/YTozIwB7tAH3Woj1YDiTSgjs4P9Uo/
rSqaRQl4mZdlJDeJWQWWaRZvSpLXNRSV4quATTdwX9O/aHiwf/Ymb5fpuf3V6UNzX2mZcSAxBv1Q
Vljma6Nl0dlu0ThN+omln2d8hz41ehKBDxa7CtLneQH8B3DnXF3HYE+iiF6YnfCvjosCiUa9KwbD
uHMBunJXzpFxF7f6X6Wd98cIz0EH9da5cTZBR8iVx6LruNWi0TGfsPvnOgMn0d8REt8IxfzmZuVM
381cw5mZWoujQ+SwaNqiT6BOjPGcDTiP29B1UW03gbup+3NWCKmd3gKgEHky59JrdhzEwG8OJslK
QKa8y6TMkwJfnzSlgcyLJ8nYUVR+Ek+q/OPfxlgDmRFO1kwdxfM5KN+7WZs2EqdiOxS+FT6qQ0Lg
IQ/o8uCcfR1yfLKFjW5epfTMCZ3QQg9i8GiQRzUX1pVm5EKzfsreQpFIQ14+xuxzDPjPp7Zv7kox
pVdU4CRPZcPEPXqPdmSjocLb65hPQAxcdc3Ucb8VQhxW3a+BAIA9XI2cH1DxBkAkidQVCpiDofdk
wHvkbnyadlo4FRuakt3tahnMHkrn7CnztlNm6zjIGz4O/ysdEhJva2lZe56mEO/+94j/IlgJ1pkM
ZWe4CYoGZOczr/P+2jptty9EjJYxGfLHNuy6TZzMQHlvJOB57OE1K/Juz0OdAVLIwPkXAwUlYHHF
OW6i/kWGYb6PwPS4i2sbYhHFAfZW44asOtBSHj1QIo+ArHihIW6tE7IOyQP560aNUjOGvTQZbXwm
LNEa6bWnKAsBlJW3wKhx0McdzBoo5mi2iigg6ED1Fsc70jGHNYGuhhyUpLKKr81kg/VZDRzMU8ih
P5Vui9wcqeok3WDXyi+Lrpf1Ca0u5tkzS3zduTkasRwjDiSQv6+pQuGnoRvBSwyIjjPpC4XWvxpF
7oKDvfEMPwaaYdQ54nsjJ+GLqMnv3XSsrjma6Hw8L+PvAObZ5SAg/tLlOd7TXPZHICqi0lBOd+Tg
xNgQ0coQlbyxp1fXUjU1Fz0I1poh/YZv0eJOTKK4m9TMMYvp9JYKRvWPrW3aDhjfgOsFDI3637jg
0x94MUKBzHjp5B1mSz6TpMVQtQRy88FxmNzSj8y5334whe1YHZMieSpUIpqGJEKh5tjY/EDJ6dVA
s96of7huLY+LpJDQllV6Wt6ZjfOt1WS3GBOlsgGdDGY6pO4bPk14aSbeObed5qW3TUeR0vPdVPXN
C0ruAUAbi2lD1lR3+SMeNf4k0rn1UYN555YsuQ/zon0B2/Xom6PjHslXt9P+UKHmeIukJM5cKnGK
UJZbbeZGsICoKG9lUTvpCQf/gLAGZ+XqNwOK+I3IkiyWV6KpnUtxCQtd4r3a9sULk5XqGAHtr2pp
u65DBryNRexw2BoACnHxWPW3vj1AuHppHTILvw6/c/sX17JaZCQBjgJaytkeN9ZcxTtT/VjURLkO
pAM2Jv5hSHnjQ2KlIjAVgVy0kv4ZgYCD+sIR1H2xXr9KpDMAhMgd79I0fXjJcxsZ/ybbjfVggYty
TsPLMgWyR3ghWRpga9Ji7+y5+HLe0uI3d3f+AcJNeVhEiriY1WKaGa4w/Sqqii0FdEKjvOiAGvHY
UGzQuSODFtuuArBNeFizzk4CUhrKMpETKcmc2vMPo5CO6vjB4/+3IT5EW6bkGwOae4t+5nQPdsbP
1OpSCeahRbrKLqLNNbysms9SdST32fhb/W/8KU7xHic15/pUAVAQkMDjVmUcPqHVyEYuadgShPa7
RBDa2TQvNoLQJunXdaicuImyrlO29KDV0bxeY72isq6+6vqr9G6ju3FQKNKzHIDioqy2ptS6TdJU
TojWvCoLOjUYdp4k+3YSWTDqcxbQzO1SG60D707gCZ0OyHFfORmcZkaN2equA4EFbbJjsXXbobkW
Zt/tJWoKUNWdNVfS0WxseHOlWTNFdaDV2AiqBVwNNHMqMAkvy/RqDkxQZ5wW3RqFZjUYkXGyhQbK
G8N6DboNJ/OQtle3sRpoBV3z/TZqDwhXfdmhdWnWrbPR2JV+pKlJU6/zLCCmt+Wblky812JUm9m1
dXbSEaVqNLVnvQY8IaAT/LFwR5+WurVmg0lERVkC6q4hN+iotTeRLvKH3pXZMasnICxPpesuSnT9
AmlMA2AHcIMeyA+P4zc/Emkgq6gBy+AyEax6ium5HWIaTb6sJ6vyzZBlC8IZlyYV9od/X1/5hv3s
uJt3v3U9L730aNhGv6GrroZ331W/xpR4YO+YYrLSNkyyejdQpzzghvELkDvlrl8a6UN1MvBBnlTa
ZEzDLcpGdvhxpsCKuymg2SKOMxihVotmAETIqEBzTki7slK4vWog8Xc6chms6dMC+fvue7OURFpP
4WTEuwMgn7wuOckySjcakJGw9+JXN68FSm7Ex+GDbvCikzDdxcNKZvCngN4Lz2b8ddqm/Vxkhf4A
oNYddW/T4LJCbuo4Z8GiG3rwvOATBR3MYBvQiCMRfZmVq2Wqf72+IrHIwJyF0nCmukvkM4p9w++r
vSzBFNfgZrGrnELN2g4iL+5z0K0d+Fh3F5cl9SmWdXhye80MjKS1DpMBjNgegKy7wiuGR9Yz1Abk
mfMiYhdYhO7QfyksGW/yLOm+T728a6eB/WzBn8iccUTd4fCZa4pTT4+yszHo45+VNn7XXWf4Cv52
c5MDvgIIaI7nC9zDkyindrfeFqr+uks/OtVyWwDcBtCflb7dFvCcXRQfMvQwAVrmlMmaP1mG6qUf
2AUMMfypjU3+VCluHKNER2Oa4bFtJxF7zJIXspFXgvORnQTG1o4cyGBV4xYgl8kDeUTolDpqVtH4
dBHSCXv4xBo0xZA/vmXd8+ygloFikEeniOX5CFY3EtsORJAxTlfXq9i5G23DIgZVkLrdyajZo8ee
kQyf0G4wARsDGKfilU0h9uGJ/igUyoUuAJPah0i0450PiA8NXPDvHlbXpz46z7z94KY9atRBroLj
c6++0KwAORzKOirNJxH5+WYxrH4d2vL+B9hmA/Xkt/XBDor+USVsWjCCj+Gmxhy/dUBXxQbhobYT
cAGjwZy56bDpRZp+45H3MINY+SevgP86J65AneC8ZV4W/wgd/UtfpfpXZBvdTeV15otT9/O2m636
IatcBwXyaEqTYkKuCUS3J+b6skrEkQogUae6Sco0fnXiJAtSwaMt6etaR75AcutuAosCmCbTZ6r0
0YvQ2RkNa48xDpMyDrpSC+jmXz00cLY4Lvze1XO81VBQjb/3qbgfEzv2a2XI2BygXGz+nAPADHsl
/WykAPtBIQlHKrXN7x3NvE+0nL+4Y9W+9JmfKoE0vSUuOM4N74vGsV+8uHnqhnkzVCJ/4XqU3qVF
+UxSp1RsYlvkdutHPAuyl0HGqMjggp1qs81f5jRtDzr63Le0wJH1tE+mOg7S2S7uUsscUFNsZzuO
j39z62myuAPu+uCnSmlm87fCzX820hJZt8ncGhDzU69t9LbWj4xqk+xThVbYp1LVHVmhyY9JVbob
XVUq0UD+dj7rx1YXqGWqgtLIiqdsxqHKhBSgnTk+ug4TlBpLHMspvFQaSIykwktF9QT2ojXDNO+n
n13RofNQOc7KQNabdf8oLqFoGcVDL/RPT//RGQr8CkyKzC6cs+Fp/MOw6pAz54Cn++9caO2/8PsX
Li6QWw7YwF7+he962WbGa3uzyL/e6U2YariADNU8O0bbBkB2bQOa0SA5A9OXGmhGunKyvH3aZJ9W
1c3S1XCzlPzwusdh6xrZjgD34hh/9XEiFHYnWjsAYoJuOgw0+//o6tLbmsDBP1VO+x/hQOjCgS6c
DDvD0Qe/7oT3R9/jq6cYwx8dF6BEqIuvLnrPt/3YjffWaGQnPF7LY6rH/CGfurtsaC7S7vcgIAH8
Vlyi8rnSFDyTOHqzxpNNJPD73ikNbIsXeLj2ZQUgazPlQQ7sd5Ax2E9pJPrvlT19m/DA+8PLBTD3
u1A+gUhg3IdI0YM86u/BKfvi6soovo5fb7SrSLNOSzV/wGNs64pWjBtaKcDMMm7e1nPSWwDo9GXb
GByJiUHwHXD20GYnNf1MfUZ9/sSxYXgF7Fx10fF96pOavFzL/YkvXL70ohlO5PqhiU4KqRrX0Kwc
bnv8jx/spi0/aSNABKSVeTtkLYtPhuMYhw5oE8vapuBvfWy0Fmi/CU60E1A0qrWGh1Ol0HJw3qHW
AggjxoOR/5HPufenZdj3oECMX6Ut0v2MJsozTrtcPF2tEtgslvunMe2nKJd/dv1o+WXb23dlo4Ob
DliTW5x1+XhxjnitAvzS0/HewcGp94D8YHYnXLFbVSAr84DDJ3Z1LrM78iJjqHdSvXzH06rTOpQD
eik+IsAj6z2QX1bhrcwZz33yo3AK2jvwCv6yLnUTXj6I5GBLFzw5OPFkOG7BtmWcr71nWfjgm4dm
h+8joPorJQ2dlg/jtq1s4IWCY2E7VRmeUW4/4IPfSbv9rSfgIF8E94zj4oj2iG2NnpyA/CzAe15Z
qVvH3ra5Olpvh2Jri61Ap/YX8LPhl5e1HbDda8VAbtp+GncyIJFnW48X4otuCieYirJDtWUJuoKa
A2Uk7uW5GdAgjPd5gf7MUAIyCW2rFm47aifzWw6YXp/bXne/+lZl9+YrRG68NsI4LSALoHhItk0K
2mJPtbozVMOfRxQgy6s+lZfRHb7FoP0DuSQGJ2/fhj7SPopkJT9y+Z1IBnLhmrRPMXpwxw6gAwCB
C+Wl59gou/nnTAE9pzj0ReZcTWtFHk8eaT4CKBplwqPjAelpo7le8ihCJ9l6gxtdaeASWHFbw9TL
veX2qD9rpjY6lJUMT6JvXFRUgckOZZMSEIKs7QM0BFYh4CAwdVei7g9yWbhspzu4V1q0OJH9g4zm
7A6p1RlJMoPVPdoipHPpBPrDzAydHh+UntU64JSCWesZOEJwRMIPrhOyk8G8Z6o2xhakfaocdD7V
YWfsOnrXoxL/2qH79koukTdMF7XApA+H1Zmsk4Yv1Lw2zmsd+CArHPRKgGwlRhF+IHGlKnHyYwUg
WFBQV4ybqkc9ae1yH/n8IihV88U6kI5RA8bvzOjve/MOnQ6EM8WM5mQVYXVGtiMY8Hl9uNHfBs3U
1T8si/Vsnw6DfMhbQH73oMAqMdEGMGJZgB3A//wyEeCH+/nuo0yDw43XDLhaTrV3e8vdLBWVff0z
kRZQk1aiTjLclFTeVF6+r43Ab7wniYo2P0RBch/ld9hyGHfWrFVnHAyMAQ2lKccgTcw3cSpQFCZL
sbvRk0gLyPdGXCPVoDCoNmS2UZY+9hrogdTFkIN4uwSJv9OtLryc/Ijx4tyov7WkA+RY4qBknsRc
/RFOfQyEOZKX6VgZP1nV9nvS6SM7uk08HEWPvtIP7Hkko36mCgBy8caj9zsdG5CXcj79znNdWJte
txu53eKxgf6FtUVBAhN/1yoK0xsDiasOQDy7JolMnFz8sl6TCV7ssYpSof1oibKuRcqoBqFa1nJ9
5w6p4aOUDVy/0mguUxmyvRmGP0i1DoAZay6rSDNbLWhKTezQLoCadhVkNazizdoZ1RoA7IzQLKcC
0GVXZ9KRuBoi7KQ2gKfrdnleadukm51zjb7SkzHIfs9E1eMjpA7s3kn/rDPsRoCu6D52ucdPoet1
e2wE+1fmlEGjuvzJA4X1w/HtD8jIQQPyXjBMpcJL1fA/Fgz3VEB8U3dMVcRUhtxIUe8Ad+oGYR95
gYfzsIBEB21xQCN8t4Q4/zsNQGtaXWgFDShozg+FZ5lAqxu5zwxA/reJh+/uCUyC6MmxX/GjXE2L
xX813vi9Bar/i0BzysEy8+EEytb0MbVS1OkqD0v70aEI8TuOHkKftzioiYcmPLOo77dFLrJPU+lo
R+YZlk9iAljGoElsBvRhPf3EZDxepzL6i4xgK0wfGhcZLLXSi9r4uTM5oBvb7BOpivCqpSZQBDRA
Pksevtg4r7zGqpXRKkd8hQxpdmhVE6SbedpJGBKA2so6ZIAS4nPv4zUIohlVmVhiX7vvkabeLjWK
Q9+9yVR6CASYBsln9483lEzPRfEXdY8hmTgeJ2QDcRTwd0eZ1qDVQXNCZ086Gvho3aN0JLyQFIus
ui9c7UMb2k0gcgPHV/gh0ICvP3vhMQAKTY7i8nzexEzmD8A097Dp5eH90Cd1sIg4RQpRZ1m9+dSs
x3Gu8rG9DKjjJeF91n3/OqXD9GVA3z/qTNOXotbtu1mOqIJS+qbQm502NTNQ2yFOf7sJp7TvRDf+
gdPsPig7HZ9ZsiruYivEvj5LzHM62ifSW0LG4LmQ3msDusag4znYJY0CBJKqfzaxHbbP+r5dgKN0
hfkvHZstwFF1Ik8lQNqevFFWz7mRHaiPtkeLIMCnGm9puqUYImbtflQMy6YnEz/xLHE20HyGr9wi
264QKtxohkNed5/D0MKBFMGnLJCvNDVK4NlMqK8XKZgqQIg2PtAw5gUQw1tAKMjpQdgYSA0mW2Cy
tzhN+OCKbsoDGnhinGz97ceQg763rGURqW0b2Le1N9w55dxdGvAoafHUnoF/111Ihf8S/Pa7+BNI
XA8PcJJxIjEf9Db/TNKN36ojA4WSWh/7eWvjdFXFs6IRqWEyL9N1jdfJ5Rb+w2e9DF1eS9LPFHu5
L7rFNYxwXoAFXIkQtc5lroPaNX+I9UpewRjZPrXJJK6TbT30eor2JzWE0VDtirhudiRybjdPmSgf
bCt6W8RQ73YVnC2L6gQI0dzrvc2gTuJpsNVxPM1KnPOCn9a5MwekYkkfaWYCNiVyGc2iWtYJoJf8
Mn1ftEYM3UbR3ob4+lNhPywhn9VxoLh0CSk5qowy8/BBt0zJHQ26uJl1ZYdEOjL+IZL2sj1hO49u
LFOavoHN5yKCfMQE0Q2spsr1kbhayfn/uBaQRA563YojQ6nObqRcSKKgjNDaAHhUpVwggglKOG0a
9H+gdW23IhCvBvIWajHp/tFQqk6KZgYoWoxUXY0OtAGFmDtqI82uDM0uAO7iza7WpH62u7x/MnF0
iCbWOP4euVqyQbUzjicavJ/tWrwvHFPD+RYXUbssLNAs/mA27ouuHZKiAbVugRaMIXGiYUtyP4nD
1GbTedYjpLPRituholxNWSP+inmko8dQ6VJP67dChQAvK3oh4z7fLY6L8j24MQMlt2+c2qdrrVdd
/XJUs6JzHz9OMeu4lDrjOfDB+9GBgCqgwfRCVPsnsi93MkHGsOZSR2IJjAiBTSaaMgHsnX0LgPC4
BTT3ItJ6NBzNmr/G44OOXZ9elOWOoxx3Q5ZFuTr1qKENPgTx4hiLcCZ1KHAYdCTHD9cld1LqVdLv
h3H+YxTIDjJVE0azLkYCcNUxlKDMDpMnUq36VezV+lX8nQvp/oUf3YW6IvhW/+OKWRkVSBirq9lW
HfudLZId+kj1K8++1uimWECfTYWjT6IBtBQQI3igLFPW1UCLPOvLquG5rjGQnTQ+CKXQyylaIDkk
1ong+2ggtD7nHdJv1d24kIgWly0rHXNZ36GsfAECXH1laXfb1Oq9Izq+QWhozE81EgZXXceLMTU1
9hXEV8IHWuSkeJm1p6aLn0g/Z3a1k0Ndn6Ys0gDGfyC1Ww390WkB95ShxuUrQNiCGDuGFxk5/QW/
iTiXp6h1N2xwohbduzgjepwTE5VNuBoOV9GZw50Bndh1/Iqmp8XfHcP20IAaal+osDpw6pD9Sj7L
OUzRL9+k27nAn7Nml4B/lHW2n8pY27qTkz+HVo0KcWsRRiMvnq1WgPleq6w9OQh8It6jRe3YWHPx
TCrJUunnneYeSTQSOVwck38liYbcahPwHM51QCHn2XRPhQ3EUbIW41A9lAW+IFPva+4CUnomEBbR
AIwe5BHlfpGdGI1oGauBsMpyZCXaEl8tOHp6JIyVFvjLcnTEPYGtRAqEGCCrK0yLCs71aT6TnfRS
gh9EFRLvSbcgvKiLMFT9+KuOLoTH4zbFYaldoqNBhnMYAC4oDEhsjVlRHdNIpsXOPbnTan0GZsTf
a24WksjMdjrodvTStxOyiWoAXZaNwxqUsQBOo9lxABa/6SIrAYb2YjdV0Xanta+0UBeehXYsspvg
btx4Wudtm2ywzi7eLMswo7v/nGEvkgO7DFOykI9XADZzUX6wf5jGoNMw/TWUC24h9AHwV6Fb7pYL
lKXW2b1VjylqOp30OquBZqsInl0LgHeoXSK/sufmsKGpANKZq4fZeTFo4bGvWHhaw61BaIZCP/AN
dPJeT1IwMatrxe4zi7z8cuN5c03yX8PSLAHC7piD1pq5vJ03jTc5qBoZrCPyvp9Isq3CuQ62biHz
mI0/Q45vHSftuzdnMrvA36QVi3Mtpyu+AgHT0D6hlKTcUPI21e1rV6Xu51zY1l4XXXcijzLqSkB2
Yi/77mHlk7V3CvbRg/bD+By4Jonl3MbQNeRP7fFAZ/apw/jWqfXmRCJom7aGNTefqiixr1xBdpMe
dDUcPfguAI/VfkMHL/SNW6/0noWD/39ys1Q0Wk7Rfr3oMEbtclFgA75ddL03Cq4uSm61hqSC6YIX
QTbpuAmNYnpMJkMAyLXEH6ldOa+O7Z3aWGY4Lcch4Jh6YLV99+Dpf5H2ZUtu48q2X8QIEpxfSc1S
Da6yXbZfGN3e3RzBeQK//iwk5YKsrt7nnrgPRgCZCZBSySSGlWuBu6nhsbchoHLLSjBRONjcUwjk
mWGXHOq/4IGUyGYqIjCd66UJVRwJbxYzZFYmPfumAji+qv9loJkVyA3vQf1nQ0T9yHVdcvNBtsmR
xZCHyeh2r2QZZ16GmgaGSBJtUvGk00QhRrXGj71xTuJiOeTL0Et5E3PT4RP8MVZ/0G/FAZIkTKE/
+vgvARrXRJhY7TXAwYK7Ag+M30wADuBI4MW0QZzTg571Z+UtJ6drtTcvXrRtblfGSS+r9nnh0G2k
CEgPhGLIoxcIrT4XZpZdahPsR3TH9FG0rNqPmCA/kwkIXOgvA+GzSyIIkMU4/9+6OTJpI5db52QA
vXqg2mSkwrSnCAzIgxEoG9W0Xnah6kf9IAtiYzYJHTwQCkBqEAgU9rc/d+2BFIJWmSCpIuRzLTty
Z/pGJuB95UG9G5mPrmH/jZVCeyBdoVViKK7LnIJZASkYTHHiHT21IV+BZ756st+0qxaqvFn6SC+I
9RHfQfv8Hy+IiUUPgz35p9owQzCPJ48K1uWIPEESqmuCxEH7hQuTceDIipGVIG1tBeE1HLk1ePuH
A96U+mMXQdcic6Z0Z7RJDQptd8gfSn/exdPYnVZb1iPzvoOA3JSDa2G1AY9d7DQshQEZM5//O+Uj
zkD/wQ7nm56h66bru0zX/XtedyvpQWA19/HTOAKYWLraCOF1YMI4c/i2l/v+3Iw1beeAzRQvDp+F
ribqjQl1Mmz3z0y7rFXy25YFGGRij+Fq9Bmm7bPmlRWlJe8JJkCQAIUV+FfowDDZ6QZnuXmoetwN
sEIR7sbyW6h5Wl7yECN3H2/qhX+/q1nmWH5POmx9l5AOuPd2Tfk6p2WxY1qinbXFigAfqdtx10ix
EzLWWg34QR4H5FV2alJhGfNT13D2zAQE9fLlx9T4yd7qHXNva7733bW22P2xA5F0WIZZNXKZJXSM
8GNJ+QJSF+OFLKaDqSBIgbE9JwO4B5G2POFmQNi0SQqPWMPwly3iFLSZRQ3a21l3Qw0HwFsyNrxN
n8D5mT7h+NDYJ4DM4kEM2xpdtEX6oHdDSLbZ97EZVeSgAwKK5pEK5FRb4QIa/y3gMTULsN1/9SDx
Elum7nBeyEHRut+JY161r6sNfzrxSD2whxaFSARzN/fDeKBFKPIcSJikgfChVncH0CnHj6NfX4sW
C7to6HDwCksaY0mKE2hU5bo0kBt7m7pOjkkOrDwmxl+yvplOYMPwNjgLFz+s2T3pnV59Aa/ZdEon
8AGSEpK0jz5myB2O//et/Ho9S8oZIufjhLNQCPvpkEjHRhoo8qS3jtvoU8WmQLcj7YUhYUMvJ3aM
elds3FhPQ6dGFsIuS0EY4mACRKdjiVHjYMwsWxOEGT2Sc2XSRO9NuFCdRhBsjrXuUCwDD7WC28dE
SjLPQzqBF6Lrd9QURrwcmIs/azV19memi+mCXGAgsmQTdIrlp1nT11gtRf9CDEGHc90XCphY9m2s
9eiBBqNL8bqH7pfuPjSS3pkK4cdLthlw4OvYmxz5t2EHBoMnIBX6J4/hxAkcKycy6WwSuG+wBJ5r
DtEwGWYnDLTPsqiyRpxx1HAiUzngCTf3KT9Evh4mMr+G54BY6aIwnurYEMgEXMotGGQdaFdCusFx
LT0wpgK5U4DVvUWjuVwcSYTvliAxX0qwyBtAPlahZ843Xlt6qa8+Qx4P3PnzG77u5UJM4aqvN7EJ
b12LBZpRFvkeWbYgHht9d2tHDKc4vSS0ogLbvdVDVYkKyGPsnpE3rq10nzo2aDOyZNm7ZQpaKi3T
v0bcPrkyr0VHMl+YsGZ61KMZOXZpO4eUCSM64+DMonwbes6Bgh+X3bo2SeWChV5FVFiFBhxbB9mX
rdnLxyctXUxTPLpQ3T3YOEg7Amb4oBJzhMNwZk1pOJBqxzrf5qtXpefUU55DYE2m8TTyhHZJ8OMZ
BhAxdEgLfzLlw4NqdZPiKD0ed65dlNbqJceADOTIA9JLxZI9MloQwTjIO6amKpKqtEDYhkvIXedj
UoHHL1rGnlWhxkBe1pFUhCymSt+Bt8g5jkhquYykKCHttdFOJQg+UOUuH7c215ZAxfgkLqHawL1B
35NpkFnHBthmhiTfq2mn2GpmOrgu0KLCsvs/u85bLkAKYwoY2cuuTNv/JAP/4qYj3rJOl+pY4FFJ
ubCwaSbO4/QuB8fbUEYXT8MvIDPL+YuBNC7sKujzF5wrXWuLtPUArZ76nHk7lRin8uSKeF5AhyFT
6pR7NAdwUs8a/pbScZNbZ0dgQ7uGq55IdsdPwWLbxUihlJNBYmxJk3GblZC/KZauYchnk0bpbpb8
B7gwnQOZcgt68wGyqYtLElkbFUa1CFkCRoYLvqd9dbx9raeqPWTSNNDDi7zqV/gesv7W1G+P4ibk
u7TDCBbn0mUnSHawE5e1YdAcDtUqVDtVJX+f5CbOHfsP/EtK2kVylJvqOtbNsGqYipdPcepou/sr
3XSnaHB7n0YMdIh+lw8iDSHIQOmXwRVfAP139spENSpIb4i6rl4x3ccmAjQgdsIhYqiBilgDbd1j
N5c4/Ml/dCAI+sKmaXjGd/aZrDhQ9Y9Yzceg13Kqt2axim3qNcWBvLoL7eIJCerYzQW03PdfGNTo
ggTTBaxvsSymBfK6GAZzObiaMigMyCU0eVUcsxesPJCUAtHPMt8mWYtHEKe92eipJK6S5vcm5Ojk
zm30xDJkRIYyuHedIvANx84f6gwoaSdKK+8Y4zmAkyWn2F4VBCFzkSySoS2cBJRhibeDSD2IxoMk
hxMr6bYsq/BYI/eVAwSMihgJLjJSoag/lE23Jy+YjLLbrurEavC1jZTj23FWIw2EeS5S3GycfAs7
j4G4ENqpdV0NAAzUyNZm6ZtWWz3whrDjPO4aMTMrKkHs8c9ulmi0EsBDRN5U1dhqjLFvE/wvJ/Vf
vJeQOSUnnADRbTNDTMey7HUgnOV8VBWrkeXOix7nLSTNhy4wE1FvFSXfHf+ecihOvo9Cpg7Qqhx7
i+kAwsJOsz9rxlhe5lzwoJdNniX+c526+xoqUGNYjH8BQV+/6rYAUtqKv6Yt+PspshNWinNuDULN
siOEd5otyIoXvDNa57OZ5d3BtqDbXmSLeMqd5JjOAtwIgOxND6meAzSZpvUOmahgYJAF0FuZwEEF
qm2O1xm5KZoKpxszpI0bX2JsGpxdHduoINczvkSu+YfbMXBG2NNem+3sB8u6egOgff3oV9gIaLz+
rYHAr0yCdZC9gZoqbmym8MMpt+PQjiEFfuP4t77gk70d6qNrCCfCfz91uY9i1JWgiffzmi7SVsjX
xfcB6V65zsAJfx1m0zA9cK/nn9LTqq1Tx6AAWJIf0cDq7QyGl/NY9faTZYg8NM0WGZFaXof9AILV
QnKrIlWFHUTHoaQq6VZlQTUqFi8TXaDa1I0ZNmCMv3p81O3OVmfxcw6+qaeYT+W5gQBhyJzGegPP
UbyN3FI/aBCZeGsF/2pOuYFtDa36DIU13H6XPA2QD9jnksDSK1wwY8oaFR2YlTazycaVI3OlwiS6
S8V0qfqt7kHbs9kFhu99qBtGTb1wUuyJIE8mmcSzl54HQEY/1VBp//TLQg27q7tPPc5hZQxZJhko
rr2oQWafuyrmt3H8zPvij1YbM7nqwJs9H/wnkoydxqU+C1c8GtKk7BDgZZuorK3NgFU2sgdi/6Fi
cQ/ZnMUB071lHn3MlgEhB6EiHZpS00eGA1aQvfmlF3q5eunAlbxOkV+9GfK8ah+0NZyBDHOuIRhv
JF64LhiAcDk2nQBJHelHaVJ1HIQQ9hObDWstLJZ8QqYxZAve7T7UBx+sOgkpStnnvvT3ucjBWCa7
K0c2JHYo0s7cdl7pHFilfesjkyU7N2qzs8crm3+ZHdaGoFLEvVC7LooyFG5U5vkB4gANkl314TR7
llsERgpSw6mIqu0cO4CN2VEcgH4LpMWzlhyj1gbg2AalWJTPydvUQ2zXjM1x48kmw6NmW5UMKUdu
lrxlNeiLvCrhD9TUZjyqAfd6NaEd/TpBCreFhEVqfE4M5PyDBm5kmyoDrLPlSD8eRzcJfbn/386G
vxx6eR4gt8QxA2kzb0tV3JhjrlHkX0PJldGuP1Wt2OWBZ1npVsj+A/bCvC0NTe4EbDVAdNXZNnIm
TOyaUsTnBKoyTnhf9SjAL9z4vFYbALuOLs7+P45klvbmi9StzBctnkvwPiSALpUxNj8XfdRCTMWr
fNO7zAyRqmmea/1FdAkYsRbTeXKg5PVjwpQae5fNgk0PvdlBj6W/MCiVnJA7vOwjrEefdQ5JQR4v
05uWjz91ALz+wjgObwBxdTd9CumqFHKChkQMyNYE8KRqCZYj/Q0UJbpMhUlxanPAPYIoWDYpWwZK
I1aAXLT0SDYL6KlPHsQ2u9p4WrD/VGBGiNPxBO/xqjO1ExVrm1w37cECAj1YfRZzWDjm+LVRVI8d
tLOKVzbqrhwVRJaPXp6ArmBXRmC9LHRj10mtQOZlw9ZMoK68aPb49QP7FI3RkxvnzT4nUGoiOUHF
EtlnsMPZZ2reeKi9lLueg4KGwtKofBVWjEyl93iyf9jzV/cBGyM3F7CN6aWDiLHjQgU60QMwfzuX
2KzoPzBkpXzdrsFLAaNtL3uo5vhHNmcWlMlyJz4ZWrmjLOi6Hoe9aMxHx/CuidEguuNnKqqldqqA
4shNRmpSjWzJDAlV/C3Qh/KiqUaFN9pJ6M5NmWzauQRzcOC3Ittkc5aeqWim7lq7s0Wzk5whHYej
86aqUd6Fk79gOtDndgRydTnOTeDa02+zbxUyYqX4gPB8aDhwzOiRHncnHW7kc7FLvHlaHerRP9XZ
32k2Q89Rao0jT9N/4nwxHuQYXBtOfdZiBiTZFrDb3j50XdTO2NFFG0R4G6vDC+3GRjHkNSevCpcU
irp9BTH6oJ8adCT/qHnFwTWLNwoUDBrDOAj4Q8FrZycGrdEylDPIQZ5jYwCfEWF1VQjhcz3svZ+p
pgqyrV3w/2XX9zw9gpv4Dp9EhhV41NaRd5r9e8QTYYlY5P4Jcp2fSHn1zlQUTn+t3dtSzQZ1AzLG
VVz5e/C/96Xh9fGEJzgS6GTrLtYWfrGNo2pYnxr0P3x9MqxPCfp/z+UDxaBnCwW0u0kb/ZN6HFAA
hd4+W9b63SPFjaFH1RY4JwUDLPa+KQl7rToWQy5iaR3J5uc8Q4YDJW7Tt+qNgOOUDvsJbVCx9zjU
J5W4V6brTWhg02PvLNAEI0dSOAcTeniPZEoWx38oo/aEXYcxD2kQiKWGtQktNlOKYiIBGurpuRft
J4lLBOO8PHU1nAfygvsM0jH9+MXTBuuZm9pLLAGRhgUtApF7yEv0mmxbZWYcD0+aDWEQ2nQck+ln
02DLizYefUiy2GDf6W9sam9S2vsOm2fKRLV3O21XkokKObaKV51Khg2ytD2Zzmjv6Dz77lCbjq0r
4S4X393fnbSTTx1zN06f7LC2A4H878fyKo4cPnKcA7pgbKTp0ercr/hnfM7yytpiKpHuHNmMkboN
itipDsnbJVb3aAjwBbuD8XmEbOFnAWkWGUmW2XGeIebqP1JnPog0FJDlPCZerz93BjSkmgRvoEGf
tpTAmgEefPGyGJKCWLN2Yd+BbzHSXymdtRsynKI1DfQaZSYsNseync3bU+bU+nbFlK76fQ544QOe
2AKEhkhux/3ZDwqRmljT6iAAqt/Y9bHQTXmeH0GkLWm0bV9MSMvx+mhDxkR3wV9K1SGzIpA+ILKB
MNxaW3BkqG2V52YgMoIdfj5OrbfqMihxBqUbcWerkKG/qT1Q0pOjlAsjqlGh08JItUnZASCM2y7k
dYfC2XggdNi4WVt6RysaAHWLGfj2pSxmKcH9dcq4/YBT2nqHyUAeNKSVSX7HdrC1MuIRu7p0EJyB
aUB2nSrhGzvqVWkiD9a2I/WKrRjHDSIHqBfrnPjs0lQPFG2Y6qk287FtE6w+MlPADNG/s/4DsDvn
FNPEUfVzZOe1G3WApNtfAGGkuziCHOWOHjgjPWXS7JPBbevkE/DzxmHpUR22tct3mW+O56SPQQc8
D+0rFX6efinskT9QqxOet+/ayAypyWTYiN0ow1zcT2SCAHKy7RpkIWp9ioMoKDw/QYBhR87FcLCX
CWxhMCSsPpKNLqpjm5iNYhdjxxE7vok1X0TkO9bOHh3km1rYletzz8JWNTxlUmrlJu4zyDzooPWS
thtHMwxIFjYScSnraIBwR9JuyNYWMU7LoHfuArb+DRq1zz7ypl76uR0/cWt8Re5L9Q3vE2ffa+B7
yvlSYqZg4r9WNDaP2tzrX6pkwtQFvavGF5DuBdkGNbHCw0IhWZLz2kzaIE29+mteCPshmpG7RaPF
lsBZfxyXB2rKWwBSHlq5rlh2seUgy1AWZT0h+WhEqj0035zVoWHzAOcmBRKhOwdneTIkcyyTBWu0
mdWbqopmLEUzGNU4S2cEtj4nDy4v2Do0OXlcjjvIULnB0LuZu0HSuvE4aPxVLJOB54Ns0VB215XH
pUrf6ELkoKEYdDcFG54qa9g2UZo9mDX+1oYsIqScnuZC+0SmCdLi0LD0AHHs8S7ZqDiqWUP159ga
4piCafVpwB7yE2i8x0cGDAUFKLvW+8t+SjrgZWSsGiiDcGfoRYmxU8Hkfb+5JJofZ2QCH8yItWfQ
L14L7OFLhNF7m2oqxpix+edBWECZVCzZcDh1O95dHHnvbDRA3Hj40yEFENrJvwb4KM6y7fFYtVBX
lMkfWmfb23yUkEza+lXtdaMYBIg2FMdziPRK/mrqA52sf9gorsdsa6NlY/eJgmks1Ve8X0/Z/vt4
GTCRIU4wkeYFbWiH3chokaCWY5v1OZ6jHQlnEWHbKixGjszSdmuYVBxTClwjNH9VL9WVar87aUjD
iw9z69cndZpYlROEw0od2+S/nzBixtQM4CODHlttsIPyrieO1EZC+G1nVo9IOyKP7Af8ETvgWK8d
NmRzYvdvKNp2DcgKM/9hSt0GAmVjBB4fSTCQSTIBqqW17oFBSlxA+n1rJycV3MvAFHDXTblpKOpM
tggJTEEU9YAWvV9DBTvy4qppEgkBtf/18khT0iYchamom15qqLvb+OjivTf7yJxmAJr/fhsq2F1m
A9qEv9/5XVPdqeHnz0teDXs1HsWqb4McZKvoW/xXdy7/DBb+DNRjAQMGlm5dYI2gX+zl+tFMZ9CX
UltjvQXqTmml4qZtUNQaq7WDHnJhdiGzcOiHBPXo2mFtO3LsKNNAlbp2I4M7O3Wyo6q6OKZ1zSwl
R2WXdfS1i7AarEvF7G4jjh+vWy6PTbaMn03DEyGIBl38JtEUORLTGGugbiibecG6CzRaUpBVaeNn
K/WzV2zEk48KOVg79hCzWtmQJiFpG4bK/ETF4kRvOkDHZ2XKpOq2HWdPmtDMT5PTNM8Z+1v5XcyD
MG8tnpWp7bX2uPQ+mCFj/ToyA/fsDssuJKzJcSgYXGDjhk+ej8NL3AE5LM9zAlAPjAeyQfyggbQj
7TT6UCQVSJFpsOeXQmvOw6t6bQ9lap3NyMIGGBjWmkC1yZiy0Tz7yazBU2zqqu7ONyYKocKQI1Bt
DaagRcTW/rpfZPi+GcTVV7tdfEzwKsw7gKeABstszwBXVpMRONBm22L57l2s3KnqkwdejB0oNWJk
VTGDvxbG2ltfwH+pQehiA7o6kMoLiPxcErxVL17PvC0fJKeBpl1tyltOPBsDCozjBVwOrglIDGBT
Y0BBGbAN9cbyx+oC5DqNsHpbpMUHpjU724HmsKOHz6LHI4TF5eyVZrcgQGgkRtYxAyQq8q3RI11u
nTOTP+rT5IiZxmNdVNGz0ePUsa352rKGJXoWHR7Bjc6QkCcjqDANIGsMH/NsZct9hjzRxjJC6ua5
nv/sanN+YlP2F5ko1hrxs7eZFq4teQWqxX2+dUbOfv2KobvkBeo9x2fw8Q49JrL02qP3nDsbcWho
eBao96b9bksFBBfG3LdxrGrbEK7sHAhypWUbUNtMDVRnW7v4pZxgUJM8o8yW0FpmBj4whDunEOXz
COVWpFH17g5HuEArWvUIGv9dmTHju21OTeikRvfiTEa3W0TVXXx7ME91Xet7ve30IxC4InRmfU+4
nBWc03A7XLipIxsWWB0oTnZPRrXcRKTYAQ9nGUEd3iPizsnDfgGTtYJyOGyKgeuSyA+Cg/h6lAL1
k087irkiPyRQ5CYyMyMQw1riUY2DVcwMaW3KvAZxBAsNSFOdvWm5Fvacg75UtYXLhjOA2hRmvsfe
9DJx2q6lpFE6A627HXoLqgZpalx6G+KaOp9PZKICQgbAC8hCs1wgsiiuhqDgsTbG041trYLLk++n
GoDfT1i0/UErYF5B7IzH4ujid2w/kO13R1zEaf8yS7YwGQxWD2hcDvibdTqS0+wp2UJEAAKtbtsf
qee6GDeA3hx9KIbc5HsCnINVZNoDAepCD2TNFh186H2W3J+Rb7xoSBJ19fHiI8fxPBnJb7a4mi7k
jfpoxEMCBdUWSFQiu8iaNtSE3CP+uCqwSb6Iqq0u9ezWw8bH7CjIUujwapJsp8BiEhJHE4TIjFh/
iEpbTpZqfQdWNQdS1Eb6yFzTxbvOK37W7R7/N9o/kQbdQwNT2PuK9SkGAt12jemmgBxSA+Zto95n
wFIBCQhWbvLGFYisA4GU4AN0pl5SauIbvLopBnnZBhi6YmtDDh8CGIcrkAFLFsCNJQ2WC4jFkaqT
N2OLCxtTc5AwcGGvbXLlAG1yLNx7CMB1wy4eywwK2igi/ORBPW11VUDtYWgiB2cjXD8OuhOQO4oK
HH218oW+VlVP8RTZoAchgGHZuNOliLZXoKHEHDqdXQJQIR0ix4PX5d0tGPGXg7qvlB5zVHTgL2zM
fQKEiuMV0dkAgcqOxTwLksQHypqMrcQp3LejBUAF8uQxNoOoDzWVQ3W+s61jTaYlNonN2np5RcqV
VJFpq1c/YTvbzfkpTYV/sY2+aZFEgKqxUuxKqYGase2NByItbAwGw1m2ut4zaCmaabP2j01Mt4YO
2YNyCCo4NqID1x2qLW3mr7v368Y9bfav1X/4NCOK9vh2Tv8IkrM1o5gFTttkdWnNk8QTHxSKw5ff
lWpiKWqBYB1btuTAJB/fNAGP7bpBlSKpvSJEZO8qdSyozi0svHOoYO6CGcG+AtxI6wFkkH9aORYX
GjMAersFwJE/19Ofcw624Vs/eUrI+mIvCceO9IR2XRwZmcL4tj6Q16f2HUCPnueN3b1hBT3t1VNa
PefvbH5uhJM74jCswAlyxyZwMzRGvZnauC0DMlLxf23rklVOdf/fxjAk1xwF0S3kU33A/h+WJpE2
nJUKyp2mCnn/H2wD70RY55mxirKQwIrqRrX/kw3v7+t4qzaLVHrhBce+b28faftTbZaKCHSVtWf3
W+UAs9WvDdUPN09pb/XeY80NZKfaQey8ciyOfl57Z1cWjaO5N8VHtjQFNhBZeOAN+rfg/z7e6KW7
sXU7EEH/utgMYZKZs+bPqcxfGimEVMmCai4DzyfVap9BXNxibqhsSCmH+tFdoF4A/TlG8ZHsVNB4
BmkqURsyJ80RKoYnNRTVCnDR79qhGJBgDqr2jm1SeSRb2i3mazfMQB7eP1ObZ9uCPBS0VokcKOfY
TL+Nl4Ok753UQDcDr30AkUf2ZQIsl5MuBV6L4GHvQGfymypYKgXC6sJfrtph1CZRsLF6K2cO+gip
Lrb2u6l+2I/81NleSmGHSlwMHFHDCQpLSGAXm9QHip9Ix4lufKUOb33JTE4GKiZiHAdkcYTMBNXJ
TN1A2aZtp9n5SSYiHSf7Gq3i1pGRPpikO2X9x5hOkT16FY6c1T3RmKrLLF+6z5o8AcYSDWe/VI0b
s7xWqU0F8AUQJCFPBPbaM7XjWde25Zz+vIsrKwbGGWXk4BrdX1lJDNN6dsEQ8jT0qffYQf1UNhrL
B7Ee1Twe7aYRSwdyGL6ju0FW4PDPLSC8REYeQQvI6Be7w/8Tx6rB+l6B1yeuxw3dXFa7cbJbP5Lf
AoUf0O2qG1IfiWo3n3j9iBSe85kBPopBKYgDtniderscG8jamJ9HaCxACj7tkLVs5XgnIgt79ehz
N/cXslKkpSXFWaRgXQ3JCMEaAMmhLre0SHiGPPJ05lYkoJqMKZyftPjfQ5M0J46GfVVA+H01qike
Tf0aPjugv8v87X1HajfeH31XLRetKppwQYrjJkWe13mWZ7u5Z4/YUX9vU40Kc2ihveODCFk6VUHd
Ftn3zqaapTOXWwiEIl3yPQ5a3DjhcntAex19HLdFpjscMN8GoFO38N5AGFGOzzQBRCJRDxxCLUV6
sC6ntPyssSwIwkFbG3M28HqS0Uuj/JxnDAQyg4199jQHvS4OLtbAjALJiG1DMLEI8xo4QFZ7GwkI
FHogiD1AQfn5Jn1lktlhiiTu9xBlpx460cMhB7jbZ/lmaXr+fSnHU1WZzn+AzfzKSmP6Ohq5vR0t
h51BYq4/JKPQIYQHgmvkkpbrWqvCGXKFhCmBPbKWH9X6a7YG/WJga0UvyvaSxIxtLGTNfS2S4m8G
AMnfdQNuejC74Xv80WnT+MaHst3kQz8+9XNpYOIPbtF24QmEjqpNPI9Q3ftAHAyE1NNDg/PrcEwM
KcyHxTCye34JiFGXhjnT6r53vAt91VybQroIDfjhleRF1H2sF34fgJo0Ct0HNVdRsvUWZGApL6Lc
6whSx0yNpe6DblX1pRCyqRDlvftcdKFUfmXKcX+19+9EjazGW4PfPzA1lZcGBb2/cVwcLBTfP5W6
2PpnaOizvV/o5m+jxlK3evNtqYHUhwUzNGSMWkl2+s7IEQNbgkw0IGilKVcMGiuZBvFtrNXVt9ZH
8FFfmTao3x05CJhacKLnACEH2pSHZYSkKdDfSDqUJAbNyJpxR22bMoN+j/mHmyJj33sw5DhrF7Ih
/xMpjDTm7zFA00VnF4JGkDDx1/SQNR9kQs5RIV5mhoW3yhBZpLmLarbnzsCD+zyTouUgwMtd7BxR
fxM60bouwGFhNv4M0oC6wBQHHNrr/dx8MKpSQUENB4yF7i3OMmREUZXcA89fdOjX7CIDCXy2pFZm
ckZPtTubltk9QIkyBsSyw763e4DO0FJx1ARQ7DoUNf9/bBYkOTctdp6wzJyvmGRQ02qnRPxJlhVy
rEmnimhBotLd9IgLIGfyDpICcdxyAPHf8c04Y08uN2OYGRQqphrfqynFn9q0bfb+nHzyxkjKqkj1
qLVK7hvrNCKRF+/JSNv6oCoO0nFrAfb9lNSg6ohjzq3ArervNfLNj2QjLxVRxKqNg2TTzZ0jW/r5
wLEnFahgqmmmzFG6XsEAvXHmOU2dfJp5umyJD1WLIecWFJX/U8du1o5sc+cO50GyrVLtzgaiZ/RY
+3k1pJBnYeFIwhfYf28nII0EoOBbaru2Ge2XbhyS7VJA0efef98eu6HcLR2Lv0RLF21dY2gO1lQ3
38EgDAkRAZKISq/PJRLDwnI0m+9QCJmQx2Tqjy1Epl9Ak/qCg0Xv0fWaeRI7baqK5St2Ad19WVj8
nNn+RsdG+ZFaJbiDgLSRDsGRoD7ZzK2C1SWNkzSSh2w47IgwL3L0+TDEw35tkkcrm/KssfxXb+p4
M7oGqlgX+XEYc7Fq6Jo3Lgif7kYvNGzx0NXWkcmf0jXXULq7pcLjcelivl0vIse8GX7tqu6ZgtY7
Wz+ivKj6hPL7yDC9Pq5DJGaK8/UOExRt7IEfXklEiey3kHyifu6ngHQn1Y48VJADwnZY6XA3Aa+e
JCNV7o47aVBDD2u3xpCnzaJvTWu6O7UHTDXa8QXIHI+pqMOz633HWG0F3+wdV6nAT0q5KFz1vnOo
C3w0bAS9sqDW43mj+9CVVOKP4Pb/qzFNbUv2ew1JFUfuu76qSTUSk6SaHHSRD4A7u1KyVLFkw6E2
QJ7KrfqRzdez13aq4ouX29YrFA4aQAvaej9R+iW3jbPJS1Aht3nRSqzKFv9N/dMYGZ8MoMUf9KTZ
IkNeq7bdAIYlP06wYiE+BWdpVncilXmo4FIUR8VpI9BUAbDKIyTF2tAQyWK0f+Tgn/RB0nVanwWZ
t7zeNCEk9QqNChxmaekzMQWPFggLA0UavHIKQ5AY1nt+4bUNfaGjV/rlQVEcU83i1Y8RGW7Iy0M+
6oAMg19LNtCkRZvUy6bN3VrOtvTngi3aSdnBBmKeowTzANm9SZt2x0agaWKOI0KDdptNufHM+DSf
2uyV7DoJKiB13clAdwp0NY+haTFFMmeK5dqmgBpPSJlSSdXOD1RbU6qSVhK+SjclW93kWa3JV7/3
pgQs6k3exC14eF22au1Y7zQT+qLNMj+CoKB/dmTBtKrejLUYtoaFpIcgZpDeA9EVkBJZ/0wFBUcp
uAA7Y+yOypG7owVYemHJQ0L0pcA49UDxoIN5xsGGCO2KyGK2LLChZ2DpI5s2iw4rYPNPPzWakwcG
6UPSACsNUJIAQK2HPmnNlwD7H6C4dPrqOYU8iyS29GytjEDCkunBCFosSAogoohGUF4OM9sjeR4L
WmmbYyPemjpA5CaAWw+p27sPHnQItq7kVhDgRV2g+2GDlajFn6/LsvpSJwWaeu9U4QSekActywMB
FvA0QCL+tSZtE7TCnvG3zrBIBM1xT5qb8cQLLEzRVoU/O60LEmcYyb0gySVgscc3yvZhtJficQpK
2fYkCgbtcaFNewbO3i/UxOxt2hujA75F6UXa6nzTJK8plvZL/VMNnssMZroJ7kY8XLrSW28swVeJ
ubC8R4q5uzNO6c3U8cPPOfUQVoX0xbwuudS0nlYMk4c3Kgienz9aP5CtjKAOBfXz54/Vl3/1X1cO
LniAlsk/Drx3H0fTdB8t4siDtELYyybZyOt7WfsAvEVAdtWBmj6YxuSuu7YjR2x3owm6Gm4cbDv9
z10wjTnFOJTIJzDEykuLCls/Pri+96NIGzyHIPxmcUAksV2VPOJst9CDSFZ1H9nZdfU1SYvk0TZ9
awIAGejIesmPZPOR93DtgHmxFVqNsDdkdP2lNzZqaI7pWYjZTRnSd0wLpPVbmeIa7Baj/3b35a/L
KfJ68NLXrdZVKtjokgp02NoaQWG1JA1OanaBSpB7hkYOpNp0UCYngODFsqDaaPT6rmQp/rNKr9HX
06OK08GYExZ97QMTAAf1UF4/qU4mppwnsquBh7xbdkbGR6RHmUguhhhiLw9sSUN7PSKRzZUTgNrv
cTe2m+ra+9dYNEy2VMjGoM5dc71IlU84oRJi7ljYl25+aGsN/LyZx597WVAN9FzfozgrTtRCZnf5
bAFxfWBNCpH79zByTHPzXRN40Q3pzJ/JVPspKKZl7GLUnyPhxMf1Ka5SaOcW2Muucs2tehPQA50K
er5TyP9Q9mXbceNKtr9y1nluruY89Oq+DznPSkm2JdcLl8p2cZ7AEfj6uxGUhXS269xzX1CICcxy
pkgQEbG30cW2ZNAY54cFGcr5gTJG6L4S5bv5XSmvQO7qAiTSVfBUfxC1/5BpGjZYpg8Q/nAMqsUs
x6DDOGe1ZYpFpYETqq7cY6ozeKItFRAm0uybTQyYOqtbkUiGOcTqx+zolN3mdjG6TmIhXc1jJrY3
q3FvQN9C8FdS/0E7mZttVU07Hdr+2MTNfbP/IV+SIy/ED2v4duPipDiEalAHiv6kvNNxkjvV7iLz
cfZb0R0/lc+GWA7jBA6MtKu2INUDbtyHnmak063oQUe6XEdxqH8K0s5cJhJYNpJDPwBnJrNZAehr
iBaytTcG5uH1nHQ0DKBaemDeWO2UgVahWGUoNdQLz3F365M3IBlfxzADgSxg4aNVNzIblWgYwE1v
A5fVKo+t/r+MPeD5jq0cyBdvj6hOJpksOnIBC6DdZBsyK0clepWHECXTjAbNY/1a2FE7L6gMynkO
jgL+HVw4znr0QnGgAf/2I45WpQzA76EAJA4Ip0fPxNRKTCG/nJ8O7ya42nrTLgaGZs4b8xzUz0vL
eFpVBdFySry5PFnm8PvL3/n39MEolAYv3ADtvD6EksPSm5kvUYhzCCRf5o3smPm0BX3fcdb5d+4U
TjE0IzPNlMHOQJKGbDTWxaYGGBM0nbUqCHXu6FS0zU+qqC2tgmhZVqgG5lQY9/dlbLOdCuNG4bBD
2Yz4XaMujkJUwdxvC+hGWrxyvB7govkRwBMvvMYDEzUqw0mX7M/E9EwD0T3TjAwhYGUOrOHLO/3v
fGm5ITb9FShwtMXfrnkX+/FxQApRntBF2mk9EPoyPznhZHucNjS1pzw9tYV1AmtSt3OTckxkr2uy
1FvBVwKNJ2BNlTHcGFuk86S7h1xCuhqNKAdgV5ACmMoS2qNazgnwewaPyCIpjMbY26NlLFDmGgLb
ZcT5Gor4rJVXo3Fglu9uQbHxKTct73Rz36K7EoWhTc1aqhsXzUCw553nWfz5JlS5UWirFxbKFOA7
X5ZuhvO136+oPsjsgcwjDirw4NBwM102MdfOpVfeDuOY2gdXsJ3SO30cigXJzBkf8ZZQ738XyjrN
WLFEuCjv+WVNcgaiiaUWzj88eII6hoXl6Y8aWnT2KnS+bCcXTZr+dtETQ/8DDiJNYNrkrmke0HFn
HiYDjYLoHcR0NhVRD4wcx2q9Ncerxs5rirXpO60F+DQ4kZlmNzH+1OvBUZlmf3TQLqKmjYMGDNSG
hT6LCATkEV6Yjo0zrAEfU6F6EUPT+eWFxA8juSo9zcgIRK/1nZ7WICMeJLPxLlwDm9li8nuGKlNv
kVlBco07P3oqwUh/ch3+oCdV/DSrRNVtudaCd0B60KAlk8ALBBAVkRR890tc48pjwwKbNNzaLKuv
gTEuVFBm8HA/phle6C2WZUvgtNVrs+UFgGF+LmL2eFqjzcfZUxwZjNhbeGaVXodh0HEvycpxAG23
LHpECeVpkOQBGs6ydqVePpLE27y2NmS1iFWgsdt2OcZpi3PrnyGONgz+2fKnjYVGxf3sOMd0flKu
OHOaTRtGYKkoHO9qoIf/WnVopwGFVrsm3WxoxmKnOdgHK11lmylAFdK9Uk1B5wFfw0Ej5yQupCeV
CYhWUM9ZbB/Jy3hAvDJG4OzJX4Y+TjluCt20jQqQpyxUq4MpLUiWTVtyvDE7XP8lRtdEhHafD20n
F77rqiCrWo0uMy9JFqPAK+ZN+4VcgXzUqj+9K3xK+tSOoU9gdfu1b0MG3q5Ydwtfi1pUKn0AnuGI
BqTeuCcTdJkyAPnaOpcmTiF+RUgjEU3Vz2g8CvckVWLEWTkg7FCHCAT/NSkzrRS7dq5hN/PeAQxs
hH2vXV2CzvUPtoTKQwX9CLJp0cy60gFRyAL1bLOf3aTBgaJo+I2eVB/rkj+p1Lqkm0W6IuASgaJ0
xOlYdQTvov5AQ4Bq8od+Q3Mj7N61Fjiwjn4wXZQjGc0h7rfA28YxxscKQka5Yy/wNDHM1Z2hRaca
7kMp36rVKULDoV8N4NEjMtzNmXX+iltV/Cy0GvVuVT8eSGx1wP4Ww/g9tvX4mVRAo0QZnGbeeuSF
+E5GEP5Ez62Jghlag6JiVjnHDw9yY1V87dAtWgMEZAAG3N7JcS+ioQnN95nSJQOLgdmBEh3StR8u
d85VE5abOqmAQPuxnlpUdLYk6k6AaO2htpNi1VLKT8UiVX7z8cQ0vbzX+udJ1O8BNI9nBT0w5JDK
AYwQgBYjJXiw8awJaxQ5gld+lsjgoIwNT/2PQLVOJZ9RZCDdzWKtWhd5xMZa3rlS0I3TfKHCe0gY
KOVAzWsddLRRHOL650zpDECMrJjRg5dHuigDc/ugmJVkuTP/f+nUqhSWDVH4by1tgElg1GIUEdcA
4UhQDx0n4Re7cLt9Nej6unDaS1c39Qm8KSfCxvH8cbp+SABznCWC0Ykj3KfzAnVyZjJW1X7ugwVu
0NEdzGQfgGSOVDfts3VrvWWgiGyyY4I3YxSZ4T4X6QCfqrVqT5J6ItPD2LAHB6XoDUrWfj7Z1YP+
w0iqu/C/XVYPxR5/p1q3D6Og3dqCoytIDsaA/iAhBxLTaPoxxbmxJknHEcOsJ5HcKIDEf0MX2XkD
RBW5/PuFLMgUqNZRVzcdbE8EkIFA8DShdgeUIUGeh8D1sY14xaWu0y3wIyFP4R1p4G5fbYO2+KxU
qGc049W8Ak2VKSvRkCSinq+U7sZ9ZNzoNnQdlK2vGsvH2bQOiPcsQWHODFtCGCQKu+QGp+QO6kT5
qBCaDUG4Ky2v2pEHqe5CSUewJ80dVIoK+a3Px9JkvfsErHfRsWvZbwTf4lkDNpY0paEE9pTHkxMJ
Ve3XA7pnXfc0T3uLsdVUojtMRdDsfpkENJUV3nOU272HMYGn4HdL0eUaRzxXknSvDerszPsBSVcR
fa3RrJNsLVtkgD/EYMY8XpmDHq0qHOicg9yYgOzrV3wEzQACC2/6ykyU4pG3iiOj0r0mJfZepLxZ
h+RQ9BwMXthJLCvPbg4jSzT3JQedbpUF4pTEuHdwp+s/CwvJSSSKwx9A/cObSP4jT/x24cRB/qkW
frVpAeCMCnu920ZTIoCdqOVo4QE41Bo8PTmQrgsTsEcduMaBgfvmVjagwFAuD0aHiHnrWZbeoZOi
Tteu0lWRteEFdfLhhWaJlqLZCgVsG9K1Ve2AfbPGPqysACmoHGdLD6CrgvUXJheYVbSChnzMZpZp
WT5ix0grzEq1TsLXYNYDf7P8HHShhAMsfVWzYOvqbXICVVoLCnM0qxlAHDlNycv9ayi9QWZoLUTW
abKBgDvilVa9gvYmL/HOGPOFxyK0UcidBe0F+qrdZtjEPJAKh1lim+mes1TbixjoNnnZgv5WbiXI
Q61BUXKNVHqQxPwSaMDyKoYl+QUFMmh3BXBpnxgHEygmpKfSOSqMo0H5/uqmPPDGnAEMCQ0cfTAA
WwuszhuUbvTodk4cgc7eyd/omtUArMqZxl0O3JBtWTs7lwvjQEM7iWCaZd2qUV3Ytb4BANYkAZLC
h5fyJ/ON5zwlO5mUJ80Ca6z9o1JaDZ4rwEiKvG1kujsKsYTtLtwGqL4q9+PzkncnJavEFgCNUP5J
ljlr1PI6W+cGyjvmNNFQgOd6YOEKIII40fCK8KKGGqmEc8pfScPLEv2/fEIdvNk12paUrQsao0Wf
grIS6HHhIoyKSx+WB1eCOtKARK57I97puhyP2H/tQhE87YDsqFa9W4ZE++OaQ5izvVZ7c8DfLp9H
aCxiUwWWIXniBz4Z+8DkByLRxM6sXCgLzchMjiTSkMhgJZIVRS0IVo53cfqAk+zB0f9QHndLMa7j
hFB9Gqd9cywcwVGFruqqcg1zkXNUc8zdV3PTVTs17tb0mu9UrzvrZnvLUOTMRA/GJOrl6gCbAIog
5JNrAkYZtJ7hqK+KATNU4YhhROPnipR2il/6BvkpsIhL6tRUyz1j48mm0tmLooBT5y1u/Of1+oZv
MhPb6bEG7gMQqQu0iSH7lFfNcIllbopEw9RBnY094pp0ZFV+lt49Ja0pwBL6M5RmvACoSW9E85LK
SGuoC/bMjVCJWBVbMIG6pyHLy2DDUs8HIyvfiiztmxU6cdzTPHXrTCwanlhrY3Kt+jJKgDUd5Ndh
zCfUZ+BetTA60FJTDC3Jkg4t6Hx4uvnq+lQY/lp9yTe/qRuTEyRfXSFQvdTgubakL31e5O5HcRMz
/8AqBxDURsSDFZNoKXZeAnbF5eyH47veZhbJ4rrZdKJZKGFWSMyjAg+zKgcRyYeOXFiB1695xSgB
lEyT/EEeBvB0e/SR40oqounQZ9WF+qQVeJzp5V6XCDox7jpdqnWH+XdCvwPAYaM1MoWlRRHa4eZn
wmUIyRk+zjoG0XYI3kY0MupdtEQtTLLlPGyXyAFD1pBO2APzCOzjJJsJM2QG/2k0gjZaDsbYX8rQ
WUWWlT5arE0fxyhOH1mK/6XauI4J6yOgQepbgKHrZ7KRq+6Pr+Gkh4fZox90jme2zne0Bg0oakfC
N2inzXwthneINUOxxHwxDd/EJYyDhVmbYIhCrwNOTj2GcrkIXIRS53UtDFKkGenqBgcf3OLHOzcy
6jKqy+1pO2b6n3+7BhmyUYSLRNcvTlr0+HfQULlnTUm10rIJXIJ3Ms+z737Si9PkNv21FfXZlFim
QkoTY9jagR2yDY3Z5rJYP2X4FwV1pdFvsxx/zn2AH+zW8wULHvLWQClbBLIAjQvZzmufUDDu77DP
BfZ7KFG/aUCZj34SYZpvwhE8waCEYAurqa1dQFUigIbOtxbgbJYayYDt7h4K68VLJmBWuy7OPofY
/lRUPlsrOtypmdCDNA0PpHLMxD3lONgkiXh1S3OyN1bf4V1C8urS4DqOhzuCiwoC08Cmg+f1pkdd
3bWTJVPJqHfYY0MkHQqjomsxeM9FPOKBL/Wk6m1wPkau8YlcZ5U0VqhXWFragMdiG2T+QvhO+JAt
yWGYpviqaUl+ThO27iyzOnh9fdZr/G6tIL8dwjRimwGgsIs7gyH9jAAAvQmwvNbKSgYSQX/zYllm
uKOF/cnrblbv7DNzdP18r5YfBtQvZ8sFhWOO5nOeJR44mTvvEShJmwG9vxeS9EKIhxC8tkCl6dJl
EkbIwvbad/J3meM99sYQbfGiJ/MiCCdD14EUts7GflPi6D/FnzaYk3iupwcKAV8C3htcz1mH6YDn
p201zoGGyY+B/SqEA/xZzEjHav8vVHlNa1O5oU8J2O3ST4XR7C72TiQXtYyK/dulfD338Q5fZADH
DRpALVKLjRrGcViCNKHfJ1mF/mkyBKVjBztqy3FxslktSGvTtGpRjG325ZdoRL1y2SZoZpLN23O3
Nk1pYDhiTEPkt6iLm1R4RazOeMFvVj26UBYNmo8CvrUiNC7j6ZU0X71+AhKUDhziVuj116CofwAR
xrgK3CmvYxH+RWpDd9xV1I/u3qms/OuwDny92KOaBbUTIJVZVayUNC229QJg+rMziOwpaLjxZHXV
sQsb6yXLWAKKVcDMOl7VfA5Aiijc3Djx3NdP6KjU5xnpvMwcj3rwTdnMkDXrIDAMUDS15dWsX1AW
Db4dWasYCgym5bTrSeB2Rjoa8H7zwxKjs60BxrWP+QCWCzvCWycGNJCAHkbJUznOLuAlgiH7cPyN
i1LRLDWS+Mzi4X1lWmlEm7moAWICgIVODr3EUnAIdYHkeeqO7C/GJL0kdfL2kp6DPFUM6UrkKiXn
83WOjQA8jZKSam2ZDLivwsZupQ3Q3mDiLwYY79ytL1kAvAIgMJOLIf1c5F/WeFM015qsWQRYRmE8
l02nD+uiOtCGHbAwEw5VRbEtuul2rx+DaHArRn1azBv9m+09Tcl9qMuFHkyPGhAqwE0J7F/NC8BP
bI5bAgEmVYKu8U2dinZFIhnaPPvW4+BrzVserwerajd9VhovwLg7mJyBFnAckF4TnvVYxGm4/397
AGSmWtq6IbZ2ZhtHGkQbm/PsX+t6kTwj6d/chBqh9s3WfB1wuMl719SvDVZ4jf9iDsP0hQ+hvQaX
tHWMfOPH3CIbhE5yGBvZhWwCqBDvUu5JDWj7wnfIOY5yJnQVnEQLqnOo7jyAnH2rs8YE9TpRW277
WJ+AN6JNVw44lG0bOe6ikyIZQLdRXoFOQUKkNVWICgxkVcs4SHdAG/+ErOCz+YEmPjiVi1IPDT3u
HzqaxaONxJ+pOYBx/wk9TrO+7JYVqJzOoG8CMLTXBMCRzJPrQKII44XFULieiLg6TYAgPpVOVyEj
EK8yqSI9ypDKfHUzxWuWt9BBSrkKugAmck3rTANok2swsDUMKASMAXTYS0jveSZv/TeiNDR5GK+8
1vZn54oJgBqSt9NUKaoEfl2CSZF0vm4CsraXSw6uHYCITk5vtA0tpQL0Aqga7yBFbgjsTjrbm88d
/xY+WZ0T3h0tqjNBrcIGOtPCZvk755GZS7/Pm9c2RWYiaI2XILfdcVUlSbwponAEslDNj3c0FCwT
6F4tQVmMniEnWMwyeYoGneAb5H4EuHV1fjDd/HtQ8PAZBfjdTue2sW39uPg8hNWXNEqLb+ir/55M
4d87oMUAaMO5sy3DYTs4PXpwbCONT+1goslGzqLIz1Ba9CGTUmfgc808q1/fGaakiwEPi4H8JlqR
5CHD+wUqh7dD2/a7IfYP/qjjbK4BU/Kc0p9lSuzP2XvK5muN3llLmiJZALwFms7VAfNUZoA6XdYU
zGFDh/qO0dBDbFE+AuZpb3TGri9CbH+ifngGHiJwOUBKD1J5YE+2YgDJeWavyehOjfUQWM6WjFEM
/zKzwV2L3/yBdGVgePuq9S0cncDqYstl1vH65p06TPEmLlxUnJxwwzVAfOPHn+NhQ8wDJPTVhngH
flp0ieH+UyCLK4C1UCbgXPTKDg1LqO7DWHuGBZhwZGGiAGAq1OZEDU45jo7T/TC02boSVrgw0AME
IjiQ+AKc2nseBPJgDtpmFo7E5yaRS4TwnsfIs0krDd3HTBnIL+hzgIr/6xBaP7HjPSurARWeEX9N
/QwHsqy6JEi9XlofhQuAKSntozQAJBQp8wZ0l7N5xEvlMYchA7PDtg6ibOEBafZo5T+ozVV1vc7I
QQpt6KfbDbgQGSmM8IdIxOHAIFezvGWNrdP5vlijF/ys8f3v0kOatDXeTdJJBUfIj5299EA5J5AD
fhNdCsBUiZOhIC3KtFs7ulXslUqhXAS5KVu6Kj6A9+aXMNKxwNGXemDZAQOWyhRLRAX2KCRMpNXX
b2OPCl8P59zx0o3aWzEV/ZvBhQvWKfwelh/OTQmIShCOMBVfm1nyGObo8krM/RAAXJl3ffWHaf2I
ey/+kwuwTZtJ4x17FLxcex21w5XVxn+OYfQ1BubCs42z+n3w2LChR2UWeMeKLk2vJg6Mc9xpnkml
CeMvp2pBtiJVHdqyNiOSBSgohKgBTFn5k0fS2zf+raaHGydEVZgPHqXj2PB27U3Ryzh47NRmhv4k
vLY8JUX2WjkBL5a9VTvLEEUpWyOKjacY+AtPyEmQbbQTwEbJTnuKpAGQ6C+WG0zLym92nux+ApG0
caSZEnUeoWvQNpz1nUGJynlM8uoQg8GJKsFxDsKRKf2Umh6IMX5KrKynCqUn8s8iqpeEpUklHaqu
I43shWsBXFtVlCi3iFmLoc11STbAQfIABG8hgodBDiaAFAB9rB1cCZtA+gnnv8fQ1I6kUvom0kNw
sPXjinQBd/WtAFHo9JjpgXlAv5i3ToxcP/jAY7tOZmgvOuEW30I33jK9as9+j1v2TLMAnuNuFbpg
gSWyBOJS+B21AlmVCy8NsewyVI8pVKCIYIBI7mx80zhcl7BLpuat+tYEv+4HXalCBVK6GTlIyX7q
vscpgCCaASNX1hEO+t5hTnqNgm4jUn14xtH48CwAxySRmcP9JHWuj4pzJ3PFYrZKXTJ1WxtEsg+k
KkwUumM/NK1JzDvm4DbM6l0X44C6DfUnGoaAdRtwxo2rLq70YlkazaVGh+N5qBrjqbctIEzbLLmJ
aAKzWBpAtNrRAniRih/lmtwRxrL19a+RP5orL7a0YxKO2dWZCncxok3iTy2Mka6z2y9akWLDIOpk
B0h643NadVdyAA2gWMR6Y19LO+iPbS6idan78Z8tGm3lCrQ0n5JgNbW9wL/Tn1qeJNf53hIFb38r
JcFbk3fJlfcx7lGIM6zuTx9oDZu2BpsmIFwrnETJTRHJNLg8nPwTQFUuonCsLemavqMSTrZuQ7t8
ycdPxPEdWbE4xK6VAFwl4K+e5+XLvvTa0wRG+Rfbv/FKHB9efcJfzRjdYcqrqz+TGlW3/FDbcTp7
iTJ79yoCsBd5erGZDDGAAjlBu3ozxc+haZmXuucH3YvyeNVIZHu8etJL6PzaOugF3+p9/qZeUe9f
dMlFRNWNC727gkwb+zstOsWS8AL5GZxh5A8k1JL9wqhB1IoUK/DppIMy6HWLLjOcdWwzLze8RZg2
ixRtj7xC6YwxrFVt8F35r0AfL1rcp693JcQUkKFLE5dK0bxGslcUAQAppwjo0kA0XtytdeOuiXiJ
Qzb3QHFqbSRiyhWa4bAdzetx4UR9cgWYmI/0dd8suWunb6A7emlFUT+HBVi2SsM1UM4AfcarbTr4
zhcfpRY7E5g8mxzM2G+iX/pi0P8A8p6z6XSv3oGGyHrBKcmK7GAETNYaDokPQ8myT6PfPdF6dlQA
PHYoinPJbPeqjRr2O/JCpt6ixzlykiuaZw9lMQDkSSBx7dQ1fy261l0DcTTZBXYmXr1GP5oirJ+b
zp4e0BeN/HZsvbtxNiY7En9103Pn0WbFCnuADQ4lnU/9FNcXHBj0M4d9EiJ/Go1ltKefqA030Ioa
KMIdqpWdWNqzW7IvcSmct9oDuXJg59bD2I7FmQe4lZLBifNdx7r0xW9EsC2Aab7lgRu8RJO9Joe0
TjL0QNbiBGCV9mpXSCBznjlvqPJ9S9Bg/WxaaXtoXaTTSe+iFRHFOW9Robnr2qm9fWc32rMzdV9C
JNrjEk/zCUx0T50tpmXtoyw9+SC451l21EdwIJCqK+P+UuOGlKYmeDRKhmT4gO93mYH+OEPiHgsU
IDC+WQCnZP/OArR82HXtJbHzTSsxqJMO++rC50dUpVfnXqpITyINaYN20M6bqqXS0Uz5cZGz06SD
u5et/DAcD2qTCap1r1rRfpOGDxePuFVdYltVu9MPH5zjTYfKjv+KMhfHth8bcdqSJ8TpQ3ty2oOT
WYk0m33UDj7Kw2Q5eFO8Uo4UZ7shaLfm/I+pAdLAK9EvHPlts45lR40tO2pSOXOkwdPAOEUG0pFV
GUbZYEM6ZUARx3tElHiy1DPN8FbW2hUK/6hByLQyb5mC7vCQacy/sjZDd6s8UzInnPCMmvGaVXGw
/p1H7LJtjUbYV0tz0cGcaGwVhra5BQfMfmwzAZLhIdRWmR976xg4mgX2xPWq8Pz4yprMeBqqMtnz
tkHdCHmjFLJBLU9fHaLe1p8iLZ0ucq2Il8hj1WW78eVhrTrOnc90U9PaGBNOrsMPqxd3QDRSjtwp
L26PejdS+faYLssJB6KujRR9IslKaWbjx9MhY6TUIG5ARUdbFHzVY7e9nNBBJJAt+RmGCHTQIcck
KU1BqYx2WjIOE3uPYNJCZjK4hXh9f33Avt1Y4fuwL4SQhJobaxU7WrbC6/FP2CSCREL2hSXAECa3
GVMpk86+k+UrUt5EwJk7YT47G2OSXt4bootm37Vmv8UbODZuqbj6hR381Y1vnh85ssh4WKPbevoO
tKc3xze0V4bG52XRjdGnCNs80Iu74sHJE7xE9LWDfu+sPeigctgJs0YbRMH89ZBVw8ZpCiRPMwP0
IZJDBEBW/r7WwrVSkZ6GyfambnEjd4PAQ7Q4KxUhL1NsrKMtDBVvE1rKUWUf5XpywSfPP/daBrYo
Z3ydtLTdezZzV/3ExlcdaM+AgU7FWQfv0Gd/QqpVuhWeAxai1AdNhFZMr5UfoAVRsxnO79Dptg/d
KlxWQF04pxWKZPUEN7u+NYBKhdpfPy+zfagztHWQCw1aGuHwv8msZeu29rClOOBrypu7q6/i0bxU
dvCliXG/93s8NU3Zy5wL3FtJNGSnsxLJWknnUDrr0vkulqxxlq2A2YJMbu0B/mEeY1S9/JyPbvUx
L8De4eomamGC3jjSYMmjXyUq3W0caT+C52v8Lzs5pQyvPDzOjnEZWWdjGnB+qEfxNjAAgIJdEZQ0
+BICN0dxZGfMCqWlkousBqlJjuQ9qHx/E9mNHs4+0WmOh+XPJamko8DLN0d1PWjbHUCe0WWUC7qJ
k3Vko+1ndMJq6QE9D1kFMHfkdTw8pHIYe2TzgwgYxmSgAR0/w0OZAUU8rv1+dxeR8PQ1xWN/fxcQ
ITXul3gxVmvQTBvZJkz4eCKpTZHYXCRetnBxJHBRvqVpoEIIFThdIlHz5YAzMkD0Yj87i6QL80Li
9EolmW+8sYHrPNDRf7BlRXpQgkASuUMizyJDbwbP/RCzE6nQfZ2ugiQCPg1zvbVlI5kEUJ7qjLwI
bqY0VYPR61sj16qDUtHMk/fgWZfqt6uQIZDWrNwlOMN5CsIBf/saQ0ZYvtjh/WXYFwX2MqDTBBlP
EAwrA+2cV3r303F4v3ZjD+wAIHF9to2ofChEsI+HHmyzd0vpdTPsh8oMFt2EP48iM91t0YY71ADF
zyBZjJ/tzsUxDvh6to3toty/LZKHXPNnDx59RSecmwN7KgwB5FeDMwzkNyFwm3QXpfOVHp5ILnN8
f30QDWsSTTCkahsyc2yCVzjabZYk+mWMQE8Gqmivmr7ZtsZ2qiSRihkD08S3l1XVFg9TFKcUnZ5u
Rw9dObyKtblcsY3AmlWN+WvS5XhWDLllX/DOZ1+coPgLBWXtjiSlL4Yp2eOv4atutPbFlEMIXthz
1HjFl8rrv2RIeqEMaDERN2blW58ZdgavYaeJpWkm/BHAGQH+50Jx7FNnBFdAqW0YIh/RZoz3XV5Z
r+XUfpniuJHrDGxyvwrNfKYjBdQjvDT2GG5IUoNidiRdHZTuTBF559J0wX28i+rUHpCq9CrnIvE0
LubXPZZqi5KhtIQs6hUQh3TeMgQRjKThaB9MG+WQDs7FFLMamlONE6iJt4UJyAqNFf52poXg6I+P
wNK6AsT68MnlmXFOC/6qV0nYLfEEyd3yE7FJoLoDiC9Vfaa4QFi/X2bwJZcUC/K9l7XjLjFisUXu
iX02ewb+0Ax5Ay39YWS2+zw7uAMeIy6O+HQr3RoB+0Y87x6VhxApPLG900CWDz9StSgOW4mCOXga
NFUTg3Ijta+WHEqD/7ABwLMfPcu6kj7sK39VJ0JbKR2v8MgMLHyzODzQwoVehPrVRx8zgkbPhsbu
jJuFfAc4mxN2EGCGNoW37kQSHEbT8Q80Y78RlQv5AYLyPUKFVWm7YLGl75WvN7IX5G2bDV7HdRTb
/noJ5UdXVCLN7j4Fxd75TSCAW1gDq5auBFjsWmSxitJ3N7YUwZs2zgNZSadc8J0B74ZJREDlmHDg
ZdIKFNJ2ot3jiwUZyeSLHddqvteZg/qSoBvWbaCDyM7GLsay8vhPLzV3vReButYOUG/nG843UCeD
t2nyrM8NPukqyAPtQisBOpTv8yEFVUVQDmsTxW+XIM6LHd353TBIUfwtPtOdn4bK5vXGqUK2mhkU
PVnKDJpylKQ58Zgtp9haWFpSXcnbastMLWCkgFvTgDPsaAC4cjvQ3+F/Oi75eF4RvAYNN4AnUe39
Yfa5d8m0yHgCdXvfWPEzDTVeA9dOapvrFOVMz9iDtg91+VaVuYvdKPY9qy4Eqvwscweg7BPgmg7g
DYUd2IkLnrnhg58k2iP38Cn8TqDvvwkf094MH/0K3LulhawMiWQIRCFWeesEa4qymZc+oEdSR0ke
8q7xKQy8/IjX4ZNVOe1DO/XvQ+U7+Toosk3UV8bJa3y+GoLUf5vGx3Zsim8BgN7xicv+EtghaBhM
fPYiRm2g4eXNZvJ83ObdAC+oocfcpSpfA7wYcslUk0ZDicKMQHC2b8RovRvAbVvMlXDmyI0Nvo4v
emNiH2F6R/R7yEKvvPOOLj7UsC9doFKTbIN7ZMV7o11WLSqRhwFtnV74R21lOPMQso6QaPpoxkCz
ugeO2TnK0+8gVmafmyFkG01wH8flNbD0xiZfuV40/lHmw0ZLQ/e7dHVst5ldk6ESqBFLnQMyW8Nl
TIFJ4AL49aWe9GwbZLzc5MK0XkSAExQhqvRMVnybRRm4X1RQpjvVVYg6RiOyBNwD7lxQL3qzG444
BzoVQNRExf6HrpNwfbN86z/PJyAYHOMCnHiWz5zTiL+xZZKK4luTffa4b76ZAlv2Kimn05ga0yUH
JtayAUz9Rs9iwBXLnFAgIc2docKHIDmU2SKagV4UBOCTMS2VwaeMkpJpdr9E3UR8Y4jmG/5VYjSl
A0ZHDaQLJAhu1Ob+Cs/gdysZUj15jIcu3hl+ypH27x0kdYBIcup5DcqpBlUHpMO+6d1AM0HeNK04
niqFk4FxfEgAFNaUyF9K5njkSNijrESddbbkl1c6bI3TfWe4SGcpHzJXfqFdnDJCVVM4PQOziW/q
MURiM8vSs9b4DRibtORL6qY/mOw50cxPg62132v0oC1Qi8WfQcjDN+ZUlscsQ14Ztf2fTW1szxyJ
P/XR8ricVeqTkap2/X2Abdvln//4z//z39+m/4p+VNcq51FV/qPsiyu+3q79n38auv/Pf9Szfv/9
f/6JUkbw8tiB5+O/FijAbWn/9vaUlJF0/484Z6wsu8q6FKh83RLUDsHqGFa+0Q30OCoVIe8ocUbf
ScDTgnv5xsu6ZAbkIY87sJ8hCADwatgmqvvC7OS4wDn4v5x92XLbONftE7EKAOdbUbMly/OQG1YS
pzmBJDiA09P/i1tuy3F356tzblgEsEEpMUUCe68hQWUxwOs0OyDHjD8zncLEIQMuDDHUpAOsLrJA
Z+w2GS0rKFGv/A6P8gD//c7bCP+gRa4M9WCgBrVmjS33Ih/bk2lleCYIyL+R9Y9hI7uPvV60PTvq
URs7y2grqXp5aZ8d+LCSCReRk8RbMscbw9XkL8/vvzTK0rUyGINnhAIgkdr13B6d3O6XAEsbhwwP
N5AubwvPE7dJDCv0enRP1DLzZDh1rQ7cCAWDoIOk2xVo4w+XeLPP7C18FkH5ppC8ifN17oTlki5A
B3gMpUsxDM26+fgcBkPzhYjdaHe+dFJYdxA5kwe6NONWct37CRSq/Pie6gtdVV5LrGSP1EoV43D7
QenCDfsy+POd5rJ/3GhAl3rACzi+5XJhOr/faLW0ozGL/OmauSK6Ih8lpx5UfDZfOrsrlWD3JQnS
K+dhOM9cQUm30Od23PEyXv4ewyYVNmtwMvF0IwlDhtfrrh3baBGOIr8hRUMayNrhJ6TDzB3KBbBr
GhO+GnFTrY1okaej+6OYX2SitdQxhnX90ecmvguAl4A32uuzxrcd6+TaqXblAErWJjKhTBc1nrVs
oR6+NqFrBLZXlRoBVZugCgpIOpWWakvCUXTMT45EmeXcgp7wtKkjWR1gHFpdtwJgQdrMzbu30iyq
ACaj7Xn79hHBRp6XgYwbjFrJ+2hkf/vznwo//a9/Kxj84GFgAvDhQ3nUncc/PRS6zhjK3PKGa8Ay
w2CYvIPrC+NeVI13mDxLBaqL+Cs2oeYC1F11rc1M3TnCeKT+MDbS1VSa0w5ZQvESG3ur1/wVlL5+
OyYiXFGUg+2nU0l3Femm3VpSNacCuJPVXGgNqJn6U3OK54POzM8DCsy8o55QQa55GqTzGzeE892q
iFS0HVNlPvcJdAl9gG2KxlGPTEOrcY4a68GAVwwmhXp64VHTghqcAT7F8NxZGmbtB7TkLX0PGdjY
z5cN9w4hZ/2r1kYYNG5vnhKvjndwnMN/P3azN5xX4I5V0/StjJOdmh/+ZWEfrLFYpUaM8d5r7nwn
zhal1/I9Nbk/Wqch75AYBR49qL082oDMEsLSSRk7I3WRMU/Ey6jC9Md8Aj3e7EeCk37umU+o52Oo
YNMlBkMbXsjqinaLlwPtG5GJcJdw7ikDGjDxqFn/+e6xXOvr3WM6DhAKsFEwBd4q9Mr5dPeMInOz
KLbTawOIu6ByPOtoixE/KR/ey63J34aZkERdNEj91CxSll+ZMVt96acmHeK+a5euLo3zdf8truXZ
bmBglJTzJ1+m0ieMA0yC3Iw/f+mn7+AWXrdPVbSxdertzfnActTGwPxx3P1gDDilofMp9VKbzqAx
4e0vfV9j6HKXYToD2XAbgd27lX18j5+TWL9/3n9e6tOXuFzry6W/fjIF0rc7X53CL987h8BsPn/2
pf9T3OVTLpe59A1G8uh0bbMO8afb+1kGQzg6pUMK76Q9tndsf+mjsy99qK4PUFSYL0GHT226xLnt
VgkUmlqkof7tGv/WRx8DMCBW6V+GY4jULSqjLtbcB76Bl+EvYO5QjvSnp1bW0KOwVH90hsndA44J
Tz/XSO5RBoBOIhADP2frFNla4S+u+Hfopk5Pjtf/PWlepFRq6Natco9Yw0tokXJZBG7RTOC/IGFn
FEZ8nfX2kdPzfJxHS529j+adSmgUleL4niZMOv48nyISzGcoyK17L0vWA2AVB1eYMig7SGfXCd7i
g8hgv8W1eNDaBORIVa9YHyabzARnux9d9SoKZ+sMnD/Q9NEDtsGewy7TffybaTqqWDFMlrGvOwPt
uMH8JUzF8W/9wNidMXc04nGxrtxCLzurlC+s6a7dRjhvKLTeciPrny0I86z6wmqhKV14h9w041Xe
CPniD+0ltEphWdHG3qNXKevab1wI8rTQ/Zxb0g1NCC1NSBY6I2cBQPHViuJohA6gj4GTjhlf+id4
jQdsrKeV6IHFN8aoPVe5LpWzS4Grd2ysSHMsSuYi2bl+RnGdCSSeDtP3uTTjS3Fsnos3DAw4jHhD
VoFZboA4SacdymvtgtvRqmmTdE99pfJBfaMB5U7GDu8NB94sk68AvJkZxZVd8T2d2XOTzi4DeuYf
d8Q/plOKtog2TEGgUoNBfJmpK6kWo98AYO1P3drN25/2vOqqeP9+mLoErkrUZsjx1Qs9m19exodS
AtmQAx9TzAwKOjQzNaImvgW1B0DWFiJkziqb4SuXQDAIjV2ExPv5X0z/+MTD4sbBg+PslZjP/yHn
/zSevo/Q/xTwKDxI2xkV1unyqmjl+6EKfShLX9o0PIoZrEqd1Ia5i1hhIZgsziP/P9c4X81p6nVq
MDM7ermSSBtDiNbwff8GudJ+z7E+XY0cYA4gNTYEoKaICr+VG+FBjociGAQ0F6ou8iWQAfYBkqu7
3u/0jlp08Of+SxNkQr2voho4VzAFlRWV4IewYTWauqoWpHXiJHq8OrfpNK7sQq3plA456tysKs01
xGN1uaM+uhqdJaGaIePz1W2I+yLN6rSHosGmPG2Albmlkcvn0BykqWsA/HojDeqelzuCWY6QENhV
LjzECaVJff26sUN2T+c2w+6Owr1Z4BwcqM/hUdM1gRNKFUA22nfEQnfd28RNfBLW6xuiKCYT5Meo
yWeks9lY+aqdR6e5SaMileWGGIxjHubQJhd/mHsJprmeLfZlJL1FDZrvVTbfZxYy8nCPRhUfjJ+5
l6mpQGkMPMSA2hLsSvC55iE6pCLvVn1ko0g4R1JfXyRRtqY2XfQSfZ4S9t3yz0szzvjXpZnlgQUo
hAPfRu6bzrx0+7Q0c1lsOEhLiCPgW2m7815Z+mK6VXBBl34BpV7Apv8ZgtqwsZsvEgv8atsQ3sFh
d0JuqTx2TLbgP3v+IfP721wP7R11aaHKla0bvaImDfzLpCIcbymADs08yZ0nXS70Mam3umqBBbs8
b/uUBfW5Uno/aP+Xw0kCsulTHC/wHK521MkFHvrp0HUgx+WeEa3+YeOBt42P5+W+J1MPgsMXhISn
UwFftbVrpQovtAL1usx7s5SLFUE5PpcRZBQENEFuTYh8r7NIR4cGmoTwx2ytTTqZ9qnD3h0gVu48
RsNYowTXez+0A3FpJJEjIOy9hd9vfOwwrkAThEHrpRYp08xfWg12iHFpR8PiUqA8t1uBmu88MYH5
9p9vIP8fG0PLcyzHYw7jLrgv4ku2KA3LtsJPtztGPkR/IhMM30U1VeC8ljIwzQhNo8rhQu16BWS/
wDiB0reCkZrMrSV10sHAL5MhvTSFSxi3NkFYcnPl2uaERRJ0/BZUwEo1NJR1MU0BNWH7CszQfKDo
ywD+E9oThVwGKI5mXC4Vz9ZdTNnFt7ApUfQEE+W+TwzYK3sJjMYcBwQqkLKCkNngn+UvUERQWxtl
u6CZ06/6wzKFzqgPPJNs4xjlPVmpXPr/LfZTiAzFuuu7aZGOYxKMTc4OyrG8p8b85cy4Pwlv0n3h
omLXju7wQlF13LMDiDj+k138suaoagRkLrJRkKMobMVmWVNci6JwLeq+RNEkuhaH1tbhz3cGt+yv
jxaUih1uctdyPfjR8y85AwHBSB37lj5aU+MF06ysTYc45bAUdKCRc+mjs3wcAkiwpNfxEMJmguI4
3nKf4rADy2/cekRCqkmvtZdEu15bzaJUMr/Hb53K7FQ+97CTDhKROhvqAzafHdwu/XauvE9O/WzU
pnGg2JZDgkfiz7+k2LqoqvvicI7s48gPdF2b5+toLPEOTdq+ehkAlMGY5C+eC9Voug7TYtpUojWg
cuPWy3K0ml0DuXQAm7m/G10je0KeZVNWYvzW6/hzvwI9ivp9VXzun+NTlk3fQjm+GnZz39rWNajn
7R32oeGNx8vnBOmiF6dxy82sPriWvK1ezMg6voOiUtMCbCx6KyHacCTczdyaoig8EijnY8yeWvH4
0SJIzkfrYx4kBD9dha75MQ9qC+GRWkWUnj8hzwDsjCKAWOdL/ddkifA/fT36sh9fgSI/vt7kNcFQ
aBDCpGvPtvNCuTCM9YyT0fU5nJhtdR9hV4XUXavuC+a8911GL2cUZ3SN+T9+C/7XVOecVPds1+V4
VCL9YX/5Kege4Pwo7+VRuWCM8bbDMp8qUOeyFKTLNsJqJxgh/F2fMv0KVXJ7OBhTjQoE2CcBRLOc
B8OIsiN+Wb+i1LYfrNELb1tnWLpcOg/+fACtG54cY35HAb5b/UyZUx3PrQGk80635Y5CUfoEpjHm
0ZqaXGTjSlj9K3RK5AJqhuatLrR5WzdNvhliA7DauY8ObVz5y6x29erSZ+gwC8bYdTe2bb/HAeL7
JrRv77XpItEMSOtGhpG6pll5U+S3JZZB86dQDzJx1RGgzavLFcxORvvLN8psOwZEISr2EwMVtGwa
+wZUu37OlabIhhfT91EDv9eE8tlPk2Rbd0m5qRQTLzJkAQXAJVssBxusgwGpljvTw21DA3RJ1wsM
I0YielGE0t39j6ei+fWpKLhwGBOWaVkWuAFsvlU+LbiqLokGmDAZh9iGmvqFRGKjymej1nM2rL70
X8gkX/pgz90uPS8ChQUstkWcR9MnOdcLmScuYU7AfGs8j14GSDNW5LBEoLmXARMgHL6gETuRLWig
zU1LyOWSAfmUpcBKNfOpBXTr2reicUHDBpKM2YZOYTe9C0UU7fHduj3zsR7IS0O9KGhABWViF+tS
d9clHt1vkV1/OZmHhlQ1b9PUfhka0DPNQ7/FoCYiF6Y9VNt65fiVOpFcq0crh2pJPecG9dcrjmX6
6bceINbSRcNm4ELpt0ExU9/zWeuKDsXk8EMKpaOW1KyQl4UySeaKH1VpuNtPcfM0FyDnVcdjHUwe
0Mi8rvmqT0CCMsfdRccmUUq3C5JHIl2by2Fmd069WnczXiBUdXxv9/DTw/IOMNe5BceKbYg8D37J
2gEdFc7MUsLKsAeGv17QKR2KuZPOPG+C6EWqndXXgW68//MN7phf3vqCu3jA2Q6Ya9w07a+VAqeZ
oObnAgxQRCUyRCC0P/al9aJS4TTBHVyo5EMCTaQHXXBwae3UvmpNnT9kqQLaMa1s6J2gyQw4UgCD
mQPw5IBYof1ZEbNFUiGVzAccJKs2VMShA2zZs0NcpVe0jqcyD/UzVe5AZMiGWybTcGMn2mjVLKWz
io23ocVjCU+/75GdorwL9DGIix9NGsWG/Xv7USTO/o4414MpAirEtwn2fOc6DHSBONCZKClR5cYz
C37offk8UM6vMzWH61j3Ppq2Az9ojFY+KDd//isgs/6PP4OP37QvOPc59I//UVxzTNvDkh+Zki6z
JtAQoUw+BVHWNTF0EVkFhk5kDz+rkaXXNbbU90LmK2i1wtYHEKR7Q8UmtmK6Q/WlwtIl4dOq9CPv
Li3AmR8K14RFQePdZcroDhkWU5C/7Ipg8qsUboi+2FJwwSA7CKWfbZdVQxHU3ZgvVRGF6ylk7p2S
pr0GVNtl36ekYLfW1LVrCODp7ZSEWM1CPKNB/fJbHKsWqegBmfG6H1/AJVtI7NHO/Zd4iRzPpf/3
eLpOobO33oOBBvFZGbyGNxYyQ4FNXNZLm4aLHIp9didC+PgO6hClONhjAUOpycEhNfpdWcoNddHg
JUxIPDSB+EacSEDe9rSXXZW9zYBmxMEEmeZal+xB1WW362WqNnZhYpsaRVO78CVrDh6dDq1MN3qs
v5+b8Hi6LacqWo8S0v4LAxmFfTH5bI/tAs4sH53U/nT6KfR8+ingPG2+wOVS56k0EjcaBi8VUJOq
4ldJol+7MTbXbdpCx0mMBo40AjAkv/rUPofPc+isNiHT0OPBtTo3afr5IjAohSyXWvyPW9/zv9z7
KFRyGHAzJDsAZACz+ktOA0JzEhvVTqwHnWkU9hy9420T3fQ2to4Od8X3rKmXQHbIX46d/sqsVj+m
VpytK4hJXWE2h/mNMJeGN/YvkyyuR9fCuwj5fC8E0XQEOesZup/JSo0s31LTcmEWEXcuoBrzqBlb
c2XeuAeKn99BteQcFTdWdbB6x1p0ziCXasinXTN+i7h2Hrk3dDc6MR+wHFHPQ52HO7P3jCDNnfI5
NlS+MiXLtjSquuQZ1VcCkxGEjBuwV+7jO+ppYfkJtgj4lLGVF4D1sfMgG6p8G0fQX/WFzFAb+Psw
qOG56nix8fCwOETKg+XFPGi2Xt8sLm0aphG488Kg0IygrGCXNtQcUMUv/MZCKSAuH/sxz4N8sr2n
YUZs2aOcXixUGEHei5pvRtvDcaMpfpQ5u9dTk70pBYYtC5O/+katBRvSGKo8SNFHVpEu0jzIBpY/
tUzWi1BM/bPn6quqkvouckvjTpsSKw10d1MZ75rBeGJ2c4CpQF9ubGeCRVKYcwD8mkMxdSjsCgCb
FnZWZmutN4bi4U8wqhLkI6b0VsaZv01HGW2Zx/WdB3fLBccf543zTZTm/wj1hjyFsL+Fbescj9rD
l3gXNN/zpUXieVuB8sj50r+FpmZkP0Ta+5lMNTvEuR5XDKmOR6Mw/yr9yvll90+SdQUWPVAwwAtQ
3hvgDuMRkzwCs+gvfFf4uxol4QdgWEHlmMwaZRYpHzqp2LUhjBNkHMcGuZR42xiRulG2LgNhVfmG
sH690R/KJIKr0Iz8c3kMFopS3cHJW3Pj2uGrlAZ74sPw3TYi45cDUBhK3tbPoi7NRVPr5N5KK28N
mr67j8t0ONpOkq6KeRKk1L+786Shhp7E0L9P6qMOBMm2g5jQrBibdd5dqMwC7m5zK/GLHYwr4TQ5
N3+PEJlojolR3YwmkMxSdMczI/ij6dLjPG7hdObo4QiJ6QFCQ0pARbJMuLq10rbjG40aIHg8lYvf
BnNOUBOcrjo3P1CXBBwWkhqyGVcOQJMAJhnOKZoPFFy4uENlLmOs52QDapdRR3uhO1g3AH+ZzIfe
K/dQw3CO1GUYIT9BKQwXwhh1WVGc7BsPmqWXSXz0rVUdaROG6YhjLVRvBhPIsEYfmRXawHPjQGdI
Mjj47cGtRAOavh14j9TlDCZN2ogvgZbVa2NeLHoirm5NAN7oyUAHoP750veZXtOECJWwW4j4fYqg
a+RlCZv4/JvA0/bBi+JiXw0OnA6p2bb5qRsAEsUtquExutKVnT3QmOVkYCv55TW13BrrVEhi7tqQ
Vzc6Re2DRRVfFn0LwK0r4RVRG0rszu22eLUnGHKMM5Ez1dZ0lXb263nsMpdGZVdnd5f51GdMyXgC
2Qy7HQY3SM/50Zf4ymkf1XdtBgGGNjPUfprM7LqAMd+yMIV+nir7iW7QEZPYx6TcZNVdKP2NFkN4
qkSeXzvKuIKYvXVHh9xLy+VkFP5K2rq+5lpmT7GXBmASO/cQWI2foMKrx+wpjw123/MWehgIKaKx
vZ2sZk8TGKvlycF7ovRFej+BCncfempcAMES7ampbM+7qlX2Rq1hjujteVncVBEMjpNl1JXxuvXS
cDuAuXabdlMaMLdyf9rpjp5dQwHnQrO2u7tiEsaGQh3txOfQErLhP/1pq9ssW1ihe9/AbvOxUEWM
QpIHL+9ciEcg6FGMTSHrSLr7NHpp5kbzW/A81/TUEdYJzlXdRc4iNw3xCkRyBiCUUx69RNX3aQEs
1txvQBF8hboIshyV37zCpCzD/+2KlWWx1Rr8vAqGct+H0tgqwxJ/Vfa4aYCW/d5kFUgQQ+XeDX49
ru0hFbDeag3kZct0lURym4S23NoFMx/hSAamTR/nW3LchM5RvwR98X1U5lm/LKA9sWShyJYQDh2W
FZwbHociz7bG0H1u+nOzZp54LO32ffTSpLnKkvq+VHg59rF3ZZo5qGJO3C+hRxO+Jl21iap+fOtK
99eIDMMD1qDOOsFqct8hzXhyNTIteeqLH2n/iyKFrMbFVBr4C5ahCRF9uPbUlqr2g0hActVJG6i5
SX1RFr+f/blPTbAsjAZghAErD/iMgmYC5bLNNJ96Npwp+wKC3/gw4KNjmRzpjA550tYrd2zFkvWs
udNCgHdXlC99hQQ5n2B61Cpevrgl7LrTqvSOeV4nT4DaAdaMsMgrrb1sOi/oxux1xIbbuO8rxde2
RlnRFfbwrU2QADYM1l8LxcobGuixofzGIBa+8BrjfQCKcahJzvlUGrjMoAHf9hbZZOW3sYe9il2l
OyzOvGtqhfMuJYy6NKAmHYymfcLS8WnEYx7lxPwvwhV8gQr0Xvxa+TrZXfqbJLsBIKRcM8MyVgbw
jA+FBxqFZI7zC2j0GU0CJSRYCHbQhwD8ZFiZyRrmxc6N3/mgbBax8dLb/h3XvfuXP7xVVWK8OQ6y
GjX+rx6NwY1W2tPFdYksx06IKADmTu9twMKPoLN5WJOCdItS/6EHHfON9ere8MrsOUzw+OWJszdj
BXmjUhU/p67ctiPUUvEGOyoL2rkg1vc3o5Lht45zmJxm0GYsLa9bjliP3ORDL6HnLZ4b1ypv6FB3
FVsD4F8D/vZ3H51NfQYOTu8fL/0Q5+KrApYyKPb8FmslV2NS9Keyw72+4BP3A1S0Fljti4AbCgA9
35c/cgZrZssFlQ4ZGnk0rOQWMv7THXWxgemlLaJuTU0aqODYpLsRPJ85DNBPB6A8Hi4aM+5A1sbz
JtcSa9qU3bDeH6/8ED7RaeIWP+KH2C66H8mQ2AD+ee5VPFTqpkcab9FPovvBeuc4gOsKBfCmWltp
qMKA5JPOpxmz0i3kLK5slmDkorb0RYHpPExCS2cdJlNGYF4ZxZW2HL0q/Ng9oiTpBqO029WUKWj0
XtpWz5uV7SbQ9XHh0Zz7RnPQpZM+yzrZmoX07wp/ZPdNJVZ496XPho6jo9shYUdN4NzsTd/IZlWM
RfZsghOILG4FLvscLEzzW5smIIPOg6696MzBwOomjW+LPkOpDFihxwJGQUvc5uVNhsXZZgSmCFqj
XKLOa7Kt7ECU1qljrzgbUaOYYjALrHx4BlEIgjdjo34aVrFNkXjFDSghcaZ6FDd5fhLARHx3cjks
hjixHpPGKJd92bk3k+3ztdGj2DVNzNz1kRcDCjFqUJexiC9hOX+bxg4smU0fCGuYRpZp3BwgrwFi
9nx2OQCAW61rH0+MBv7k5tKCG+bSTdJiCS57DswJ1rvnttKsvIYHAIKos5LlrHeNTuwY2kNTy4eI
waGkn/MYDJJBd93gfk/yHhsZEH+gDAXpr8zO/qIWHdoGojymHVY7ik8hWXQdmvIcbxile9cDRr5U
zpDAy8FtA89Tw75Jq3HJKlbuC2Z1LzaEeEAbfm1sgRz+0BarLh2r17RMvvvlUNy6KdDA7WCP65DD
Ah57h/KVD1jvaSDm9kM1+C+AzLlz96Rtths9BdY7NVn7V9SFHVSLDRNPpfrNw9Lg1dF5shqatNtF
bVO+dvZq8GP2Uph1uc8s3AnUDehrvoBaEj8xzcZb+O6+ZJrBnQGmagfPhBH5BKj2FowU5wXyFasB
GlSP+Hm1xzzzZ7OCyX7p5+qmAGF032Wx8zL2S+lF5UvVsfLKG2H6QN1NmEFtx/Lg6wF1UySiDLkK
IfrwBGdU+0lVOrp1pupEXVbspgeBvdWCmh5EpbdFXEbnCUmTRKsOr/4tjVKcM6lq07gQuAmr6SWJ
4+EqHQTur/mQwRCnAA/qpp8Vjx3dFtcx9zeXAFW37s5VZgkQwd+TwP+t1yNgUkuZAYgeQMQBS/ZZ
+JiuQoFulv9V6gnqjfM06o+hEVqAKLlsLUsuzdiBm0MYlf3BwRYaCuumD6y6lP3CckAgWfpt2B14
gazD2pPJltvTsKO+iQMGfT6lOWEKcRkaoavRWZ/4SDJgB5PA3vAGKBAI0Rhx/8208yTAPzq+jnoe
gkVpwS99HnAT3GQuN8ajBq7rFp7Wf5ll338D2kkHIjSyY+0p47ZOxI/zhfS8ss7vdbSSsTddd4UF
EZvUmHMEMM2D7kMngMXAaarap6KHhOOnvsiAeYLwoiuaC5WLwVmy1EQRyBXWkqZFZgefjhoaRP2c
rOWuG/Amj09qpvZ8dDHbjU72TO+hfha9R1HXZEM4UVRutwHYrcRyvEEBpJlAsfGkuq+ZLa9MAXM+
z+WpCmq7fOKGDYo0BQPHuRV6bAM31pkK2lEs8fndDY3moJiszbLKVjGEkCEPnso7y7o7h0J64ge4
8s/CydT5k3MThi9WApDg/MF0hbpU71/mfEGeABI9fxlq0qFM609fqJZRswXvog3oI+lKv38p7epD
1EbHKfazmzAu5U3KLCwekM7qINJxc+nXDe+DFmT19WXAi8fqGnarCwqjfgmJblB3PAGoDx6JlRAt
bB48iU0Mmj6s0o5wi7ormwRZYl5j2Yl8ULKlUddi4QnyfSvLaq/Koq/38NUw4afNspWdwVJql1f1
gOJA7G40EHrLELj6NekJ0mGQoVxWFUs/9UmfQ18oj+W6jB1x8ka5qq2hXrdQ6X9yWnEPok/yZiX8
ASaFBbIrkV7nWO7s4TGf3CSxiXX1HNHjH6RK9pM3dh/YotUnKKK5eygwJesE/IanMjVv6rRP3rjt
PdvISj52ksGlMq/rNQjyyKa38cmDeBOUs+cHZ2LfiD4Of9UmeIYoM33vnbgKBJYUt1xW4Qa40nFH
k9JQq6UU0/QiMakoh/BX16q121Tjp0nAWYabfp5UAEl56hOmluk86eOTUOJcQ/FttORr4498JYzM
37sCv/Wqx1qaqNh95K/+HDEiov6va6BiK3/GGfTE54hsMGCkG8ljWL2Cs5Tf0EHkVXFThbDgLDPR
rnKeAYFldTo+IQzKkVjvU1wOREsA3T0vS9trsN+9pVW28smQebIoDM5/waod2oUmlN295xZs3md7
YnI5WKNz4qPRbLkBZQSaDVnz99n+PJsxKT5mg8/xbI9Ie+DxB3ki7UC1zAvHb4VKajyMTHnDI3u6
poF06sdvIHTinuX4yyrJNgYEAlaxC5GdVorKXIq7JgHrLBPr2G4yUMTa7NXzHmnLUg9YwIDMm2Hd
7Wavzufu36JpH0PRac+ho9dUrzoC3mOH52lxaOeDVcL9pPFdrEmbst7y3MeGKcLjA+u7TN5Bo9Pc
2ENhb6p5hzrx8qfL8ATvrE48WlX9qSXQyiDscF3PO905klpxrYefhXHvYytyMk2uHsG0DSbsIZ6j
KBNXkw+hLGrqXmYAsqZQx5lHDSt7zGTv3vi6sO+FLjad8J1nOMJD4U5UTqBlirzl4PCgn78vGZ1f
nNNZC/ZSy81sAaAklrzKdJpzmwLJP12oojlUBVavUG5LkT6EjKcn/PQWKjgQ/gBWlLoc6M6Bk56r
KxL6hAbRtPkyIbLzJYFPIa4DpLNosmVVOhNWhGw6RGHcXYMHxZG4wn3d5ve9Ke3vYEuDmN1W06Go
gF7HDYA3Rpy/9vbYb8nVCmmLcdmY/rCmlKXw8/S2AdMvHRXemJdR4OiSlZOYEAoF2RE7KT1sIGap
XirdP6CqV98OOTNuoVcKSTOlXgDggEKZYdgrioJyigKvOYRnKETgFlJ19VU/mhABwyWcwjZ2zPWq
ZTM3M+iXBI42kBWZm+6tj4vtKz6HI0u4V/DnOx8qLJ6KxaXNSzBcqFl7FnaAlZmvsPl395d5RRND
PSIZrkWBWnaF3NkOsnQ1EJ2JuvXzu3Do6zvqkbDj2EKoLA2oSQNTHIULVSRi1rJ7jyvKdThi42xn
4C3mnh6DHqLaESrpXrGDGZBaRNBivaUDSnnZoS+qU+qB5YUsUdOfhMDii5rch+ixzEQZMAtyGGZi
dwEXiTUsUuW3RzpUIK4fp5HBiNf336grVFN7/BTnhmlyVVYRyqCIpRCJXM4uZRH2Hxw0cXOurYdZ
6O3p4H2cfR2h8NgZwajA+zCgaOqjs3P0mGhzE7mgGkUlFG8iyM7R2b81/5/6/LSDbIBrp8vL9WB3
oIDGYXdGDhUDOiAl0R/LWfJBAdGH5yy8iT4GIQL+HkZ9I/RqrqThBBRPM6MughwEnbK+Sg85/Fkp
lqb2diTg51LEE1wXIuA7L/Rh4EbDpa7jOCAOsUPadS5p1xnAVsFfew5AfjA6B1iV2SEVbXpgQhRh
e8TGJr9LmJHdWg2AT56XBV4LcwowDCDOYWXuIcV7X0Wlv0nGxlx5EBl+iQzo5+va7489EqnPYXjV
4If5Ukc8PZRiTlbGKnnpyhTC1n0R76gZ6uEgDUi3aWiuY7HO7+28zZ8a61toDv0pL1CXAYtVbKhp
K546i1D/H2Pntdw4smzRL0IEvHmlEymK8q77BTE9Bt57fP1dSGqaap05c+4LgpmVVVSzSaAqc+fe
ynvkqtpBfM7gDnfecsmM8qBQ5jiKJf4RcuNbA44npfKMNzpfw+M8htNazK52YS0BfbFno2pQglSf
Pd1BvzrZa2D9NxpiGbddXwzGKoOIBmLs5rHWCyZN3QgRaZ5f68DBjyaHEB4bS/k1sw31+JDU/VvX
KxbNAUPwOKv+8DC3G6VB8TuP0uCxiLvwSP4K5V/GYWgIHqsuSXe96/L5LxEyEMa3nvZQxs4LGcvy
HvKH4LUYn5Klgqk3Xn7bqAX61os5AbXZTyVVIjG9JRERJoZ1EHNZwrHVfpc7g7eNKg3iyc7U3pEp
Ou+e5mbYGcrU/zY2RrW2orl48MdAueIINh4i3Yjukp+T/LQ/TyomRMGXSQZpnZyd10IbLU+MrEej
0guzB7GMdIg2bRZp1EN5plgu0skq/acrmSC+HA3Fy4QpqO9bZzCTU2dmL20Q/54tiM068fu1rbfx
KTA764FU1h/lkql0wLKse6XNT31jqg9daPwp8Xqr1evAoLw150H/ULkxjcjLQihY0mA7NuNJAzYE
GRGwGiASJvQjrrfTSJffyCUfg1vP6agzuv2HS/xiNlYx9Kt+ytuNBuPq+ktMpCMwsPEHp7q2M3cr
87KkboB+GAk/2NHVYOVuX9XRBAg92EveiJ1ypWnF3u0H9QA3YnYbOCGHPC32X7KO/lYXcOafLQ33
sWn+9etspzbD8+zQNj/P7tuAlqJGmzaShNETOtIj0y9ukXzV14rH5rKH0UtbSTqmakN7Swfp763X
eeup8tFB5qC/NzNn2LNhoqRuhDyn9aZ89kbrdnLHg0iAWnN9k4ae9q1eJs7tTCHQcT4mht3U33sx
x9bR9YojPWMNLbkLm3y4EMvXzvwwkII+nPd+qgPj/OLrFt95f8gnfDZlMKVMdAjMeNja+baKXOfe
tushhJPys9W5GwUWmftkzJqHbLngoV3nrRmi8q5QjPiOs0W2MoJ6eic1N20be+Cgt5idrx5KMu9P
EuYXVA0L05zefTOx1kFVrOk60F+sjM+WtqPhRsogxq+mjLpxOdzANBkgmtTxBMjM10ktkxfqvews
zYYEVB6Hz2VuQPsNHXc2zq9GpX8E6AosmTOieArgxoeKWtb91D7ZtVY/XDx9CDo+4J8v41gy1Gid
f4UIkLJyI4dwm8RQ1If5Pl0+CUvtP3xlVOZ7Mf2fceLTI5XsVXU7DLH7GHXp9VBS/BZrdBNlX48R
j8DWGPK1NbjfZj/LbmRUdxqQRjnN1ordo5u77Jx7AF0HMWUjLSYtotP6Yspobu90o7GSE1QH99Jj
kPA2R6fu9tJnIC55FXq1csyA7pGppSciHypu1XG4L3nI7CPbH4HvFt+7MMx/p03lW95687MEqEMY
7XvYIp455p0DUs3/VrnDR4CsEA56svJbP7/5z6hRqcI9p86PZRzexwgmWhr+XuYSIH9Ik9XfdQMO
ZE5W9q5uFOsDVmjYCScz3QKvYbP9OoMLk1HflXSkHL74BWoovvM0sX1Xv5pz2pGuukzTHrSstU7w
xikrg26Ib6UHkUumj8mt16vhI1vL94GU/L8DhL5C4ywN8K1lOIbtaI5GLeYLPKiyq0mzYj6Nzpne
KNFcS/NBNUOgsVKp9q4gSAUyLPZI4ftmiaHS9o0DoU3poNIegmDyN0U2q+dX4ivMzN/Iq7Bp/A2y
GH+PJhwpoyGOt3LAnRI1u+dEBH5DsbKF1ePjhDyFY3BMsuZRIhrX/h/IKPsr9BitT9Nyadx2AKOb
qv4FegzpS69ZqeecPjZhMezkITX0dTBq5kv881UxhR++y6v/GsdtBtRa5PcPuf9MR0X6bc5gK/ci
8Fc8OKbvLtUk0E7ftMUdQQSyU0KjOvVJzl6g4AwAowJ9GKXZvpq9CmkVdOl+DzpCo31iEy8c63rt
/nAjS09OqVpNd9YMsHQd+FQXqdzXpyDLFiLNzrj3zTK+7VFbgQOCt/aKMlulhanfd1BYfxqQGX5H
7kZmTCZizzIDvslsRVEQSkb00M4zJC+QxjFL0fj9719Gz1tYTj7T7di6oXmq67ATtTTbtb80ULXc
ygbDLqYT+VwX/pY+oYMwcoujXKYkLY/qcklbLwZnurwkbbEdczsgTUqcknXl0S5qRr/a5+hlioxc
zMb3253pKwCtFmXiCMaLbeFUxV08asWdvGqdRNkUIam1LwMzqqC7sKS3SAZ4VPBwWuYi7UohizQ+
jad/L5Uu64WTH13Hxvh0WV0iPLKnN7kx7z6tscy0aSu67TJS60yWSFlGXtXcvrMa1pdgTLRjnI/j
bVVmEf34BRheO4PNavGlepPqK/o5qlXpQtaVacDPimwy/hitaCX7EZ4jT+rQ2++lBXeQVmnj/ThA
SNvUaKdogX+ECaMxNnVdfI+HYdqHNtjMq38w6T2f9pZg5qHkWSv8jk9hVmpXo6erYFHAKgISQw/D
bgcNSCs9Qp0BoGTLNw06rrtzBMg5UEklCLJs9ImVCT9nzW43X7UINd7OZ2EWw/j9fD7yA3BFzqTl
5CZM9Ua3PPoL5RQl9mVYfFpqdPbufKYyum5G2pnSAuJbHhkUOXWdZ7lOdSyhjfhGHtsDKab4J0eH
2IrefKBl0Tz+6PSNpA67JUBdAtgr+ActDtyjcOE1ne/s4LAFLszzd1qJ83wR6rzZcHZQfMKlsZw3
5fIpMPw5bCw0hDKskuMCG2OmCIdo4ALzpRM8CMI3DlHdVSqWyb4uWC6dtMyfQ6Cp3+tBeueNhvOY
1nn0UCbQvU45yehxSqvtWA3zdlo2DhKiz28GwOZVZJl7HiUWoBxT2TQF1LIVGmdPITQQN0PZfDfm
Ia3XeQ8pRB51m7iybXrOoDKPUmRJEauZr0e7vxdX6A0zsLrMaa9Njknc+mZANQ56mnHnPV5myaup
c2NUFZPnL/6umfwDxOgvn5ZEhgUa3NZ9lTctlXThkOaGc+jS/F1850WWv2sY/P6gJuY3KwzA9DQN
5EWmVv3Wtw5/tPzlywWOxfTgmv4PjyP3VZpmkNwtXAckkJ1TtVxgyISKidP/F79EiC+Jpnzde6jb
OkIaLs5wISIHZnCeK8GfRs+T7fZjngTLNIoZzhrp0RwVhejaRv/xB3W9buVlnfrShiByaHhX7oaR
TNrYx9kRUEl3RHSxuorBcNyPARhAs/WDV7ZNNZu9UvuR2voeebQoBPkWr0hdKn96ufGekBB+n/Kx
XttJVt1CEY+gre7fFr5eH7rJeIMUnLaQ5SJ+eTV52U6ldHYjVt/4aJ5Tj+K8koOUuXDanofNrj44
vvV2jhPfz1Vy9nznVaxkRzXSXuhBVDLTcOs7/tl0LNe7nWE9lEFTCEQq+3OEXef+bZB0hwtjiPIz
Qny/rlEvhMGlXv5hZeaKrq7kCDMiDcqgQdXE4PuUOenZJwSRTj8aYP1bhwT+5CIfvCj6Doa+hUs4
vVbcTLvx2hRZ3/Owv0j6LsPZiKpg6pi/qU520hqS/xz/dXJcMZ1xVkqfb1YrmwnQxo0Q/Re+YoA/
iGKA+ogEyEUGYj02V2EAdck8DEwLly/txVnIb0DPp00Nsd/1WVf60mEzqP6b0Uww+180zf+WL6f/
zsvdt2i06qtP884q1RMTtWXiORrSQ0rQkY8QVh+FQAzRq63C/LlbLk6lvYWxPp4MgPnPrUm7M3Am
+ISNNn+utTS7pkhAkn+JbdOO3W4bUUFjUCb8Ol2JQCJHAcSl+kDBGzm2feeOEwkRc0f2WH32Kbff
8hRoESzEry1h7hI2LCbQg13kJeozWhPrjPzGjQkj3ipUlemd7qh00dv09mGanFeMlxVL2/9YUfzy
xhKmZPr7lKKOTeNg/xxH4SK+Ub5RDw1OCSidlekE5Zse+PWV0/X2VkyHhB2YGNhzxHQT70StQn+Q
NYos2Ih7Ylt+ypY19J9rRAWNQbVib8BgKDAh05Ml3VldgZYRD/2z6+KnRdFYaz4iEuI7d2xxhGwP
lpW+nc2ZpEHF2RkakSG9K41D5lv9bV47qrKJg/HWTajGB2pH56xi2+nd1PJdths0tvUGDpZNWgwx
MhZ9QBmL1qE+7FAr7Skvy4WUHMe6RklXVRYW/sbNJj5Jfd+7w0cE6S5Qqnli/4YuZnA4mzJXGxrA
uQjlbiS6jyhjy0CsdMOh5yYv1sUvJhX4xIxN2IM8Kh+w2l4lpkW2gnQMTP6N8txDSn5LZb64PQ+Q
Di7Xve5C51FDmCkUi509QjcNfQ91R7RgLz7wgAmkPNAyThIjQzLxZ7RYelMda5dEuLc10Mr+JOwh
P88PLw+v5m6UX62HuPxQ3p1VO+R3bQMMjlC9jqyXoCmUTd3a0IBC6glaKGrMDmqh0di7WtSdpnzh
ilA4s0mrlxF3JNsQxdglwu2Qa805JuNhcS8tYUiyUgiicRwCX9hFk4WAdEiq4CSmXAAsHim71IeL
S17RCIEisO0tEJoH+LWnZw5/HhBlztyL1XcWx3MrPvlpMtyJiyJzsFZHcBUy6OuDv2WrZm9ldI5r
GBza/I+SVoSVSr3jW9NP7LUtNTgWRee99hZIHmvqAfco3lULp8ZOwihv3HBPDp4Tu0tPUIYk5zDF
a6L12PYlpzvffkpy+8bO+QKXquNcJ2lMu0SlvfSTingdrNWPwCH0k6M6Nyk3ncd8uSgU0bdFb0Xb
i4/M2aMeWNaNRKSu1qzzJhthxTsOumq9jI7aPrvaNzF6xFafQqhUxbL4P3mCbW9d83t7iULNfwQp
sTlHuk3/yB2JX7ZvP3MKrBJUjyLYWUuy8sPKLfKeTTwaGHKGTICmrgJuYSTplPluohKxIsnlvnCq
eBFNG7kUQcLTSGQYBycZb/y9COVY49Cy6dUqMlgKwrfo897DRpK/Un6Jr3QT9r5qspRHq22TlTDy
JL59b0A99xqgc3mOKGkLeara6v8dsbyLb6neUU/UcjuRP1ulFiizKG46d9W3CKSF47CzkjGAx52H
+IbW+mkLVi++N8MM0nbg5PfdYWxa5U68cilyz9iqOpvuj4WW+CnuKcRV9s2nuNi3rhQb7HfHr6fY
TrH9Le3S8FqWPcfZcXFNpfntHFFGKYWDQZmv6G2CbkT+xKHuEWJeFigtqDnlTzzbynXRRcrdZbnE
G4xtParQJcgExW6viuWP0tMxAKfuVFdK0X8nJ9PckvmnvwVLrapPVhIqzW2zQM5NQMAy1vi9ARy1
+ad5P8fQsytWUawcOsvhOweqJgbCdiOWTuv93vVRxRBzBLuTuQEgpWmb+8CCp0VPr2+KbBP7dXnV
L0INkzXxO/KUZ09YHupw/pGQFbshv9Y/xQENQrLgeXQwt5FnslCpDuscudwru+Q+ktjTWX+5/anE
7DYxG+cyuukXl/grA5UbtVBpoQgRcRbf3KfjUbGHewm7+H9OT30FevasHHbuOADb72blGxjVj1cX
35dXJSXX7zPamucZbk2vT9Yc27k0T8M46WCf0eRwlPERtn+yNuObU6f66/Lovy9DmrWWGKTXjKXs
565sO85PaQggleai+rHQxxvNS823ecicwxQGnEgX1XdldtON5kNgJSbWjR2P3WNW9zS06PbKFMAs
2Y3+OPIv918CcC7U3l1/feaVro082U8OcsOkqODNVduTvfxhg+pBUmWHj7ZZKi9xdyXeOKwtNJ6U
O7GadKhvQgPVEzFpo1L3JXfrjZhtkGlbPvziPDW3Snq/o1K9dqza3Ss2h0yzUnSD+uPEhqIBvDf2
JdQHjTqPSJeNm7NZG6N3G+ren6ASxz33PFipzQnGMg/BwaGmMm2gRHEXQ2x/VYI8o+yI7zIw8V+4
HeHjXV988iqthmajIY+8+TLgqkO9ntw23cnAZdQw+0W7nmSCvKUMyLvBafDDS7rqIP7IduaT683z
1pq++VBY8d128ht51bhJCARycQYdl9Cj5ZzmkCxZa+A/QDLhlGG5xDIsL/vMIjGX98rGUIvkpA/d
feNW1l6sYJgS1O6We7fYxuh4x2AOyI0yIKOpNWubf8+w6Y73NcNmeJx2XdWyPMuDUfpLhs1xvdAc
yik6qXUxroQ5CqAu0FW1y3diyqUt3L1d0XEgZFLTDPC8VY3vl4D/NiksLHvXKvS5RpwBNz5tbdtA
hVJYLuRK4AQIf794zu6foX4/g32SMC/8nVrEOgadok96eBe0TvBcuoh0zyNaKZ6Rh8908avXARiX
lYzOpuc/TWtnGRIHstikNpTGvJZw1W1S7mnxgtRlMWoP3m3V2iexZBZQplPvzSn8Noa2GoI4eJlJ
Wq6sIfeva6CqL02clBsOyBGAHMw8j9GiMJEclWAtdm2g55O1FnNU4V+Jlr2kBJeNXt3NeXx/jm1g
1skGMqmKHQxAgniKwS7xKG8za9mLpfjDrYT2Gr9ZHvvJUdaxQ3vVdGBG1YbynpSveKQGm+lXU0al
1iWjSk1J7xKMWMdn85/mVgW6Lgk9ErWvsrVPevUpGCrrSGWifiAh1jwsLisLraPU6cRfqvrZ5bXN
Ji8TAOY6xYcVgkbe3RDo68hdducArO7m5RJGRXbQRvcvCbj4Oav1a73ws50MnBf5Of8SHDboDo0z
3Q9SsLZcCIiSIf4ueCdxwbl9rTR1cSfl6qSZoJSkn2B3iYdI5rtYVR1rD0YL3fqSh7NF0UM4j0W9
w+9h0kwpfaKdsGTfJChvNW/Xc/ZZd0WY3dGds3xx6M5pUIHl4+umO7Rms7s2jbRzd05LUvQ8IDMi
ehA/zaCWPUHildnk4EL1ShTJSW+w2fKeIf/VX9r8k/H3iIRVyl7C/p4zNtEj7CvejqPAZp6sAZxE
PBXXVUICKKZDZseBoNifi3bxrL7L4192Bugk7BQbLKpYOUTMW7mIKQNLhGwBZJMAZytVaOQmrsWU
V0iPwLUmm4afy8k7ILD6sZwER3zR71yf+4bFL9kOe36VoeYeutZO1zw53GcnruZTZoy/iWX0WXJP
TWcGjur4h0iZoude6VU2WAu10WKaSVbeUUy8yUu6INbJHJ1Sw4nuDOoxz0qgl5spy4arvlKiZ/qM
4+sY2YGVTDWSLL+ZpnGDSGdxDELIlKpyoItPiUsxJ18ny6LkeXb173dnmuu/3p0d6nCeZS9iWzpM
hF+KUkYZ04PdcSoJA5ozDZ2jC+jxPzxfoemjR5oKNekRxH+0KDwgtWGiwzIbcFlzIP6d28NvpuIF
302T7xe1Leu1UWMyDbliPU09gD06+MKHsuqDXek23W08+vNV1toxD++qOwTVHFxrntkfm5jugH5U
TU6febeb6Mi4hxow2Bp12K4ha4Rzhe0myNSxf3MhdoQxSC9/WGlwov1jClZF96i2ZYQC6wBazMui
Pw0bVltj2XJp/kKL7jQvkIEUm8Sfioep7fNdVJXzSSkUbR+OWgORw4Dy1DxqV2YQK7ecOdutnrDr
Tmm1P9iWpR9Rv6BZyq/1V3N0or1jtAp7K8xRhfIy6UbrSsy8oKLVkzQ7iul5xisdgvqdWLHbrdBh
Np/tuk+e6jDeiTsw6vJ2hpX//AZDoV2bmW1WPyzLRBhq1eqovULGQZ2pSxCwWejCOi+2ViAnq6O+
AAyan+YQknYlyfjk+9lDN2bjWzoOEPx2MwS/TuTe6AXCuHDVJe8UB26lU5UE1wOEMMObz85/2yOK
fYO6j3NjR3SwGAsx3lAPVwIklhKpAVEwxLPTTW/Y5AGkkqp4KFAbZTJciSnBP+Nio+quVMWPVukU
j1slp56nWy3ChItpgm7c0QH5YcootITGi6vWKJspUXKGTYSmsjaCMnySB0vHNvVi2XOwKS1Smi79
YPDWJWfR8sTkaccB2L1t3CG/AbVkb8Yxy39Ttf93RFy6/XqC/faf1ojV2fwfHDKG9pW1zPbogaRk
bNga9LSus5QuP1FVqT7yEUrFwrUxoLc7wnloXyRookRLtrEb0zmuo1LTLBdHtGvEPkfKJA2Ya44a
EKo0YstMTvgd2nU/10ReI1q3MGdufCNQj+5y4UA5H8WEHQs6T3kpThlOYFrZ2LmNGuISaBseMfLy
MvHLOpfJnqlUqD2lASIepHOk2i9AADg4YN+Mkn4vJliY/H5MJuN6iTujAux0yheujno1kEHef0AF
lhhUyJ7P7IURxJlrd1iOCP70l1D4jUZTr3UtaE/oasNJlAxnP92YH/5Zs4aHJV6oALUFECbx4l/i
4Rb8HrIR39tlrp2UetRO8moRSDuF3dYbp+yTW+udmWRq5PWHMKvpYGdSoPjtTWI49xBvPYx2NDqw
qLXuXUa1dEPzrbkRUy5l12T0Jk5HU4/zZ0pZ84bkVEpmfMCEjuAQe763CgEHPxsc9hDSsYC8ESsT
YD97IQVqny7Tk8pNryR+SkPlgJrzx3QtJPnhun126OreOI2dZZyQwdxkadccVbhSJ4rj7KKi2mqR
tzLfJKwfPQWwZEKf08rgFMpGuEm2Mlkun4LYpp4XE5+sdYmTVd1KfxM/qJHmoATmjdoXWrnSFaU5
Xi4GbUqfTEtMyFVIGuqbS5i8kthzxLLIl6kS8vU9JCZsAndr5Um46nNdLVeXia3YjRLjlYVlaIpC
NjVRfs/ptXtMEteA7FbtV5Wrdo/Ncpkhw4IYYE72YspA0a0TpQ0BeTIpCzp9X9KhuIJ8gFbzxTf7
wNdTc04OEq9YMVCs5jzmVnBmxo5xa7AbXcHx2fyW6Ma1b5l1sHJVzoq51/0RqHDTdTTcvwb0dSM0
QXtpVHnFfmYTfMWfvQ9sjiQwWC2kmYXyXUUmY144V4rS/8vTffc5q7N5l7OH5dhDKE0rytqubP87
elpbeXC4ETqsFEyllQHtn+lWrd13aXqwE3W+ZR/xfhkbPetdYFyKXs6XyH+Yt0TyeIa5uwmBZZsU
c2i9PcWIR0PzjgCp+C4DS2PuSUy3naZt4vjICMLTzVltmdwFirut6rreKlrm7mALc66rvBogpEdg
QEXz6rVptd/apvT/7KJyFSam+buH9ipo4CJ68g37Lu+Hl9ClRYtWvI4dw3IJNaO5jkYK2auvL2Uc
KvLmOpHx86QqaM8zL9M/xcjLCHGkf9/pWV+fJo5q0o0IWbAHxZJtm19gV/1kW8jOuc1Nq8KFobvh
da519PSI2pLYxTz+bVcZ2+pyGafDpHkQySUjjcY9ogGrmmbNs26Cq0zObV87B21IUVWgBwjqBGQC
10o0eOwdFQQC1q1p7S4nIyTAwlWS0BEhR6MMgD8KmBBAyGEI6EBxj4oyByX7ZMQ11RPkYeXySSPW
GVEym4Bvr5xF7dW9qMeKfZ4TmTeKEjWHJjbV479/lv+R0nDIzgM8MDTbUT1QbF+ezMCrK40GlOxm
Piteagk8S+dnmBvw08u9zN+hQ+NBoTOjx+X208dTSh5d1Feu7cG5rs07kaPz3dC/SXigrUQUJ9CT
ZDeVDVmxRcqu8ejKyTgC3k5eP7/+56QM2bL1EI7FXpotfZ0e40EJisOlAdNqFB6Wi0/aLWUgMH6J
65bezYsP/p4akcSwqGnPNt125zjkI70ge4T1LriFo8OlGcR2vmV5srT3uy6V1rZ6HKr5Vfxdllob
spP5tdVkxZvXleuh8+1vWrP8w8hpXompqjOnWPD/XqhW1xGYsI1MX95OzbT0kb7j8Px2El+nxcfb
ZT7MhP/+H8uD5MtxyFFtBH89V7MMqH3/Q30t6SvbdKyhvPHqYTXDDfGhRhbr0d2IKdpl8nPw/ovL
j8z1WbJMIpY15DckM/nlxHdLhFhDBWMm/89HttPFteJ3yU4H8fUe96TCOAf9bqg2au9uUNECTce3
UjSL2mH+bofqwxxWzcNQRv1TpId7+eKgSaHyq515x7g03rop1zaUqJODmOhLfpqkBfG+MBRl1UwQ
zcX+wlX566XRYGleibNBZGVvtcPpn+IuvkrNT9DWmfZ3ilDDKlrA2rFtGvsqp517sS7SJJoDahvs
ubFnz/U+L5a4LmEyc2bw7PeNhxGQyMrtbgX57M7dwhCo1LdU14wbtTSgiUEr6MecnAMahUp0aFf1
behAKfxvAbZflYfZ8zaRaTo04f77t+o/MIaOoSG0ZmkWPJEm4Ncvt4uc/E07uVoI44aA+Yeov866
RHttTWflxmr37CTF/OTH+iYsDfV1mCbvVq/yH35cqa8tLYmAFWCSkzleBj++6yT1VmKnCtgr7xDv
zytaaD6o1jweZe5y8FR9X737+Xaq72yMsZ3P4mxSu42Kcd54KMxvxZRL6un2HQB8MS6Mnqmqfw6V
AQlthrVUevthaR8ze4UsM0obVNnNqtr0pdqgSAAuwa7Mb23PPSymd+eVwpx40d8xb4OeXPQwzMUb
JJcaXY0o3sto+usSpaOdl+i0UZbQloUjU/1YQuaojaOelwgWdMTlr0jc+i86bILDBQ8Fkfi97tqA
ggQodYFQhRD18XAys5Vgri4Depj8j0SMu3wHPuNQHZ7LLjyh9DXaugpU+NfDnl2FJvQHc3NNvgmG
3OU03y0HfpTPONzXufHS/GqCR/0YFYqlS3BTmz88FZm0uDTzbUvb7S7wPevJU/ziRMviW7I0bo5L
941F7tmxWkRyF5ca+x/xMpgA3z3FbfQm1s/4nG3G7XnBqh7WhTutC7+wO21dm360F4pfPVUAa43Q
maBydVcvF/EbtESJX6zBSkuQ5tEaosN85wx68lTNHGcSGqh/m0BsAEr2/8omFJXUov/h95ZOc1vi
PNFC7W4Tuyc10TnqNQXa7irTxmi5HSJ3ZU/xNyObHvOq8P9q0u9Q4mV/jtyEV5bRxK8pygKb1IMy
0U2a4AB3iXKf1+Z7WyrOu1r58U6NVOeqgFLkPYWrW8nH5DmIbeV//JcbX6l6XU1zuJ+Ylm7r3n/i
wRPY+DRajaYj7UKkgSaYWzT4W9OwVbdT7ion8V0ufreoX5rRHxeXvFJI+W/0Kq4gbJleh3G2/uw9
f2V4FP5XXtls2tj2/5hq7bsftOE3fWSHAn7ZfJojN9k2XZPc1YprXfXdCB9KW8bHKaSBBeY+byj+
x72QtOKXLzpCBIbq8AU0ECZg8/Tli55YRk9KtKiPJnzqN5DYOvsOVOuhDYrgdnStZXeutc+KRyYX
9bL4h9pq+6oqO/JiZbyhZqb8nmc0feoNeELdUNSN2jXVXW6X9R7WOffAPreCdlKFzE/p5id6E71V
lOmkKun1O68Udhwe4F76cy6yEA0zuDKnwCo3Bh/xvaoPzpXex/01yTgdVvAo29lNZz3SKZqufQCx
3+GhuLMyC1FLXbnvXT/8y0uzH2GoWm/TDAhZlohyWAju+CX214kyTlcFOhDrKqe/uFkuil79i09C
JFjiyghOT2HGRQDFXVc1nGXK0t8LRpFeKv2BTqP60eZWfkjUdlzJWDhO7m06kgXjv7J8Dal0rDKb
Djw+zbuqB/e10rwXX4scvicTZfTG7f9Ah/03n76ubxyno7VLneh2rj1ourLo+2XzWDQ9AAQ9+S5b
Sdk7/urKE7BnhW8XV0FYr4tK5bv466vYSCB+H4sKWmSNV59Gt5zbwMLo9dA8yjFysfIU3caflozJ
oTIv5q25RMqh8uc86SNaxmSejJVY/795P1f5OU9WoZXBO3idMW7raJqOjqaMxzJXYXLrSv3sg1xt
Ol4uEncx5ZX4+tTbeeR198OgFBWtA6xXpLCKmFOvb89xU/WHqzrTQXXG/BF+M/sKTpyGLAJmP3v5
Y4L+6hpOl3Yvvnbx8ROAYDYr78VFfqg8Rmbzu1hdENMJAHPvFdqfpEOCmfwdmSu56JKskpcNJcar
jjwxB6wlz5XO6kmVYbE7LQSuPjU0YV7mXBYKEggSka6LrkwIuQ+k1kknggU+SdPS2ITWtVUv9FPs
OYs+CWCn7Ep1V04ouySeAROE05aHM+1o4KanLi+fQijMnuCeC54uEeLLlggAxWeaUpnEfecf14id
4pas10tnRdEPw2g2Tjya737gWLvBNa19WWvJS+nnDxIQxnBSjBpJ+zx2UFlV2mgzR2r4o9LaDQTe
5nsW6TZnGnS12HzAFR90/o6UW8EuElMzg+gpA3vh1hkQ9MXFXfEjQgbF92uErDGZVrEBfF7f1qr9
BGYU3SEtIoUYt/V9DJ5mbY6G+6M0Q1IU0M1Bx9es6NMpn8hCfMSWU2jdjG22j9J6XEOgbH8303av
FFDBlqYJUhTaj9Zrww1sFdNdQ2/KgSpgtde90rxPlknDMqmF9tvSs/bRBvDMf0wCx62SHdTctt57
O/WvEmsMdzVJRmRl5+/TrDj3RmSXD65ivokb0nAFTKNBeTpT77x0WKdG5TzosWI/tIUFyUFh/VGj
yRqvAcaB10dl2Xdj9xDCzf0tuXczvfymZ+YMnSbo5HTh31Jr/Y8iLY17pewb8gU9Ga8lzJ9muAYQ
xT3AuR4xOZ+T/u3fd/Oa+TWTAvk0h0TT8hwLtlWah37dqvmWX46FrsXH1usNRG+0YYrf4zCFNXiR
iqJstXXD0f3dTvxkVZuN/qq2SKHAmjDeG14I37hhNkd/7rmQxLiqAcrft2a653dGmU3Pmhezo0DY
aHq+pgm/eXH6uT9Sf1ZXyWJWDlDc2hrilZcH7UurduMt++43merCrXpfuMFJZiqmpTz4rQe3PBM7
NXSf8uGPlmrOpglDZ1OORkGnCZduDspjH9HrurrYehbR13SxFau9Ue1kqJH6gVJs3S96QF00Zvet
rWdXdAIoK/FdLnpSXxtt/H+Unddy48i2pp8IEfDmlt5Konz1DaLMbnjv8fTzZaJ2sbpOx5mZGwTT
QRJFJlau9ZuSWhJz5eW3uVZncihUvgSZ4qGgG0HxyVo93IVJ7K+oWqoTYeWkbEb+emCJo2qcK/Zb
yrnBVRrmShNd+ep+mamsnBVsN+5dcsEfc+U0K0hWG2tMVWXl1xrat5pxbQqtuLjEDgrymZWzgo7g
4iol2jYQgy37xvRzjYO4wKFSEni9Hb/nKkAs6kpOfidvtqzhcLgOHGN68NTAe5IDVYXRoRrlBqCs
Z7OFT6BKdMJABre1h+fEScEvyL4cNs3GylA//62zGwbMEmyFzIHAMwicA9D9Ze29S/ZXPmJmZuzo
/xf/cHki+f3E4hLHEcC64uvgIOf4R0JxgBEXGO0Un50swx2iIplMClkonocVLtF59NwJC41CicId
ugycLr15s9hBoA7Kiv/9e2n+eYKCWak5jq56VLRVgyzUP7+WcWRZJQky6xQ5anqZgDjwUeUiX92b
WVGBD5lKUmxilJ2m23luiVJGjmzlgKoDZPIG5git+8W1u1sWhdP53hUj5r+uY8q3UWaQaR4Uuzzk
cI7gTXvGU1J5FHDTHodOVBFQWUHnflVC1NxJMpX1i1Z1J1iZpvrfKYKiJef9dhF9Q2g8/+/vm3hz
/gjJPQfvOJuMpuZahKN/vnPQZUd4Rm11ym3iX4u91NqitDlcpRgxp5NgJZtSjNioMWg3bNLmqN4h
VYzM9grRlWFT4z2ywlYyvBYxWmy1kZ3dvA6vsosCnPj+iradKc8q0oS3sPS9/aT3+ba2OuVdVye8
bkYlPMqm4qjJKjEn/DHEaFpo69Jz69eqKVEjzfDJDV2FbKgKt6VgZ5RNN/quBqN5MMM6XccNBAk7
LtXHAljG5DTQJdBhfuVLto7CTrnJCUFfNqupqPqzHIxbDZ/wtB13cnTWEg2GVobjTq6sICgWH/Dy
/F1NcR/ZUxIPjm/n6y5mM5ejnB1OUZnWz0GSmy9m7mwll4LtrCMFRUKkjWPjHEKQRIImVszv0J5/
xEOJOKVnNdtJWpXUH3Fa28+SX2Rgr7TtfezPK5TJ7TYNBY74PbANHSxUHj6FxUAwNRnBlyKHSzKB
bDsCTAy/oDS/0pF3/Wj6SDuXta6t5XIyB+G6QBKYgKxL38Cg7jSwqRwMleDQDz5f1wFAijmY5HCU
zD90ERq0CtJvT4txo9agrjWV2WnB+s9dGK1i243REvdKJNRwCXET86aaNWCgKdCflHb8S3abEzbM
ZpTCCxM84x7xUCMKIoJWZoXd+NcgFjuZ2e/kvbpw2vsknTljCfZVk5prJej6lzDkorcb0+TDJBv9
FKUbc+jrvWwqzZRfgbm+JYg3leuxU74Og9FefCfsXzpN3SKRr23nKeZ0LAxvqjIqHuxYe9bdjm+/
7yJzQbn2lgivHNVDOYnzz3z0hhy6UFP2+wmdxFXkTg+KpeT+SolGE3/z4d2frfFJXlDkmtCGsQ9Z
ZruXZVoWGQDk23DapuNMjgFdpCgg+K/eHc67u9z38s0osuRDHf2n8OLklqq5gtEywknmCEXfVGPO
SyaM7dZI2xc3ap5CkYWPfA3butrvjtkY9RjVv8nbRDGSO4phj3hxcNfA4N33NPetBUx2ThwzR7QG
5lrIRomC2YRQWuxX3m7w8u9LM2jLcI0Wi24XqzZotaPWhTDy0nDiEa1pr0bXewh9+zOC7wVC9U2o
XvXC+yJb5ui1L2H5psTMlD187S65reiPcrFlptYqzav5tEzPrHpTz/3apMi6VQ2leS4FVUKDhFLX
CkcQ0aXawXjJ1eKVdJiarutEC7ZygWdXaHA55nswIQJE1oCfEuTRY6nP1KxSnGzkgFMExuME3fdR
bYzfB9B/0R8VJfsfK+4DtbhVIsxvmrjc6l4ddseCSkaYOO4OUePioSjU//Eq/jU62mnPm13YyXUC
do1seEiO32/eYR5kW7vSMYpLalQITEEsY3fhH5xonJTK8IeDh4MQsg6pC/R98nONUUDApzIXEMTV
5q7wG9ZYLjLSjXlfk7TJ935q/NPgkx5ukQ3awap3jopb23DA7G7VDFX2vXXDs04N7+M+wywD+6ZG
/p8zamvusSdQ/q7HKhD8vzn7bplOu+sakiKONr2A2NMeE0gv186uUf5A7/ZLEzTsPF05XCdORS+G
Pz8pfa59yf0cq4fRUA7hQNPbqHk5ftGRXDm6GnBeuZjD182rjOBlALw/gMTYpY3RwTfy7JdA419e
OZbxw06v8m1KG4BqxArWW+aF/dYfRs5wodqeKUZtpnE61Hx6ON+RBe3FpenxKDYr60l2eV2Fu4Ct
N3uZ6QSENp0nB5cga9C+O56DWCbowdXCPy6Mw2hDE5XcZFUj3eGQmzwsVGUfByIkBg6Wh08qQH30
keFTXdIpQ7dZtrtgFGjdzkoAJqUwmowh3bXt3PD7DPH8DtcS+IOASSn+s4Z+76suMJm5gcrf9LMR
1S/+UCOI2qt69a1sBqP65gDXn9+jrijf8wz+joUUzxVmnfFRF5hrBuZ7n1vjg91jgiy7sZbJECRL
st1gDCO/NXpgLWJY4Fam6SHLNX0DzS3eyKYp+uQreWnNCWFezzuqaUQtVPaFbuaf6iA6LX01lLaj
BUf4oPmWRvTLWToK9deWWsFrpwwZFQKv26ltDOnKxjpVTGhyrdo4sKMvKGQXTz2c3nGMeRorVfcy
ZEO3hafGQbnzx4OmO5HwvR0ukE/UnV20xa1qFGU9lb79jrF6xnMezRzUhvZJ3OThqgT+5ZpZ/HeQ
Ku9KFTVfTFQS11laEH1Now9oiqAhSsqBeFBRDpEIH9QG3uugJNZGjuKkm1+omyYrOZoolfcc9CS2
xFIcifrX0DGe+oAKB+55wxrWbHjo2LauSWqdpY/GZOK3YSoQW6sGNQHZXAZcPVsWyD550edpjxP7
9CBbY9oUK1cbohV1S3zGATCQzA+q11QzcWiDYIqknn5w8qLaSiKpqbX/KawPLbT8Fze3vW2G1M6F
RJR/4uCQ7JNas27gLeu1WRTNX3HeXTxjMP9GuWDT1Vn4fQCkv1LMwDwhO/ndUlrrxflWEOK+yNde
MKRrIP/Z0RFDfTQOx6hFQ1COloPardVOGfHcQlZgcPR+XZacQ+9BsAx4zbobDpGLx3eQw28OSmji
eZX/fBXRNwA5BWAQA6uVr+7z/jkambW5MsO+2TtVYx7aVHlMBfPwfkmmnJBVUBIR+zKOtWMdUPN3
tlFdg+EchTJ5YmT/aPd+42wbg5/tOTtz9q4uVNOrN3Dqhq4dXO1kLpoNIv/EsrZzTQLvu+bH9cdo
za9GqyJwzPt9TgjcNotlGp8SdWC7n1uNOmymhZtG6ePjAAxhDagl8PgYFOFfZgdh9m2s9K+z47ft
izPNGUfSLluUl1EVag9z6RqrUHrqdQZYrWjCLFEmaJdU7b1Ps0HYyzVyziAAAHiDTEhldeauim2g
+AJVjoz5vDIsiASGa4UHOyUTVvuZeUauPRP7WCl2tE5sYH805cC9rxyBseZaf2wmJTg506C8eYDB
pTuc1WAD30dGcBrAlN37/Qnz+Hu/KxSpxAP4Pt+zkELBuuBuMR34CGe41XC8yz9J62nRP0JoPEpF
KB2buJ0qckp4KmJ0VbfBU53ryU2z9K9S1x1wB7rFaVAfpeq72uyGVJ0/iYmzk6uo82YU6u8ckuPV
COunrl8qQhitJN2tJU8Irn4lE4Zuf83hQpXA1rE1VloW9meJl5ejssk/xXi7N+VoKiZPYq0h9nvZ
HPy6Xfv8P9YyMI0bxBSdJKQaJuLUmXrLWQamslmoIM/t42L96EZVuiryzDunAck49FkzoexnnfH8
ts6zuMimvJR5hb/Y5M2Y69Q56kliorzIiXJJGvDIRe/eJDI0SrXmzKWiBWKB/LkqnrJyQINuUPTX
jhKbAMPzakZxDA02MJ5tm2K4wCj0UROfBAhoI2ehnlJtyrh6GsswG29LqJSo7rTT5jm/lqTJt3AX
9VcAXO1KVXrvexema5un2d8G+Cy1NMcvbafM67Gx4htl93EPbaU7TWPxddZLi0S5aa4BkGXfveli
q1P0rUIBfEO1wro4Y1Q+3Cc05SWKh/jbbDb/mKAnz+OMiZzpeTkiF0X+Gib9o/xUqkbebf6lX+uR
J+FzU4DT5R8l5stPvaY03SZ0edIUvjs3OpQyN8JEZDiTfQ6vsuAjK0Giy0gL6PkSr/WrOQt4VmI1
HlLJwqOzy7r8OvoZRxhqqd+mnCBIoPkgJregArviBTHaYQ+TvDt6ZZBjjJfZsOet2lYIgDTTOpVu
/vuTXU+HHaYT+vn+sJfP/kQIxWda8S77jQAVuuWxD5VWX/MoT7fyTrmTVmzA5oS47cQGM/eEd80E
oVU05cb0R5/ciOxf82RTTv6zjxATXRn4zgXgp+NcKV8JRJvHRZMiE32T4f5r3yD0Vu6iFnFVqCiG
vvQ5n5ze9eJvLYEqWDf7hzWNSOSMs/cS2G2yNxNBpLR18xFt03ltueXR6i3jKQPHs8mnqn2CA81T
1E6QWMEF/ASER+FIOiWPSgozoYAb8ooIkINQ+9T+1RY6Qv0ihMYYZIlJ8ibAiqSPv3UTf1kYDs7b
OKfvo28izjWm3V5C5MPWCLcNxg97GRnKphyVseG9KQH0TYxFmJz8/7X2fuc/1ob//DXkz+UtdB+W
wLMhaQj4r0GtR0jVAK1o55Wpj/kV6tgfSIoFcjGS2VmDwh43EpXhgX05T2Z7aNC+e501UmZVV95m
a7JeGxu1GHQ3xwtyj9ZrPCP507ezepBNx83ZpDFU3MrJXh+YR9MvcUYVa7Uh865pyw4uWm2cu8+p
P6J2yY3kj0pQGBrg56YTSirUhZ1XpIJHkNqc5OUrN7W/llj7nZy+5NRvqbWyxQcL7xyZBbCNZLpm
Cur4vWqdwC1Z68xq4P4JaY8MSTxIu3lxVRDYfR/4rXoXdRBScvYxTezN8u7xsL8102DDAQrYDA3H
sU+hz09I9Dl+yYs2WA+uE20xDsNJUc5MvatpI6tQBuO+0obkyfBrPPews36nSlcIpYvqe4p4/QAI
BSJJF20cQKg/Cg8boiLUk4+4UoKN5eXe04hbzV4ULc6DZkRneU+3R8W6UTznkvsJHGubrNPodvpR
q8jkUGmfXyAjVEh08IXRjIHzYDHcMm/211arnR2kOh7MyoOxoZclGnTkvtJqpJ4nLpq5ohaHhKMS
ltWbl9jHug/ym2ShDyr2rTCsbpJpPmhIsYuxLsNIBpc8nBFGTv+pbWXnOTD1m20bOdKsnBtqz/0B
f8l/NpqgPDnOQDXZbcuvirZrRPlPbSDooKpzM4pWW75SKEoQh4qm/ODL5jSpNMXj996UXym8YZEl
DttqV2CfVIitrBfxUxXZN9/AUFi2ZD/PJhg4U3iRrV9dWlKGkH5ZI6eKWXIhKcPysdait06B4LcI
lepNEe85k/2jHbFLrJSe6pkS7/NmIv+WTz9f/Or5/YVSqF5MyIwMgDkT7KKoH+ggwRQ1eJC/g/xt
ZBd54IdAxpC+xgzRvP+NaPmR8HIDj7ofKmRzVV9AnZnOxu8j1GCDqVzPgxa5ez2dN6RkrGFZbDaY
fzRxvZ2Dflh+oryp6KrhpC+zfnXJhfc3KIyqrewKxb+pUlTQrtW4KDPziPA2Ijt44PRFUJHz7jmN
/eQnbQSBN93Jbs2DGIStTdw9trYmftvkeQYY9zyxtx4AA7kr2ScvKY/TdQc7Z3fvA3KPN0XuAPtl
VR7GxaM2kgbhawD4OdQV9GrLep+Jj7U3WQDolECkyaBYyJxPV6Q3GNZ84OeyOUiJWUli7ZzxZ9+d
5gr4meTUotbdEOoYirlTZhK0lDjqL238JNNQ9ZhZS3c2pvUX+N6yW84mmefKFIAKnTnStB+N4Dl3
ZUNIUDdnTEGzr9BnPFJl04jEWsP/jlP4tfS88OQVUXYwI3t+rBy135j4Zr83AkKFTLX9oKvJ3/Cx
zIcJUT4SYr6zl80+8wPI+tjAHfXBfTEnqntyQF5mHzMdfHhe3cKbb16drMPASzhoOgmSJUHlnZYT
pDYgt29Z7nJkRHYy2CyZEM4zOwmc1RLHgyyOUIlsyoudzj/77pD1MK9/9knILjlvY18kXXioVdMC
n0jRv/Ks+FlefBVPAyxkH5eWgmhWE5o32XLmNHluB1K044Bq573PyNGPqfgapFRFd1HcTg/yAn39
56se0n0QWdfIBLmDSAYzdEhze9cLhGYGTTk39SKG+5JCQC5uZZnxuE6HVESyQs4sz9PxEkMRKoUa
GiLqg7fJmvJrbFbBUcqXNUXJvCzM1a0TgcyTnUky2bveqrSDh9PWwSwJWrRZrV/cvqhfxggtgBJN
nZTj0gtWJhl1Hx5pcrBCfP9pUpWtHJSLACBj1dsYmO+J5Yg2GmfyAUQvv26Zuf67PoJnt8UMRfxQ
/j2XosrhBKMRvHIQC9hUYVs764oU+dlpgq69GEqYnt0cQ2mqqfTKi+yUi4yihHzn+HmSHECSqMd0
6PkDq20a7eooa7eRObWPs0ntMbH8/5SZ9WGZKkhSC7sipYyDhzZQUSLDYnafujg5ulkI0LAln2EP
5boTlA9zcj70Ni8+qgp6oFyUmweb5OhkwMpqBi19ikdqEfKCf6syFyqKnfTIMZNT5TZLUcBxSRr8
NlUbS9Ryau3hfoswxc8F/xIoamKuH1iApLUM7zzAzC/Yri2C0WM6/tb6NSbhoJNu/iAMIqrv+Po0
Sa+/wmWet7Y3xdfRAAk+KwVSaaYy3Kwi6vCYrPO/Mk2/FGqg/a2CUoCYaX1TYYOt4B0DlIvSdDdX
cXFx+r47B91g7OIOIOVYuyHOEfrwtbFK/Lrs+U0P2g+nd7t1URN7kXu2Xswijk/4mSO9J5ry0iY3
11P0Z9m4zw+wEn3RxfxIIzshR2fDe2l0NbuCpt5iS+0/mkJZzyoATGhpGG5kNUyK51XUb4aq9x9l
l58CMmswG6KWoWH08S+jlRiFOsk2Le7ezCge20XzNSVtu6sTQKEZIt5eNus/NJxfS7LZXwqALQAO
WgS/EcQ51E6P9mBevyWZbzwFSpW81oG/LUU3WsHxWfH7YW3XkfHhhra/Iddn8TiA60ytqSJUAYL8
AbGg+pJp9cBOm7uHYXLKL1b6WZSD81EruXbiywSKU3RXuEOsstZtHtktzRsY6A/bKj+LcP7Ar2P+
LGwICU49PXc+sApo2T8qlMU/vdHJdkoAyxpf2gaPSaPdzf1Dpof2s9xdKfaisWLW+kE2MycITzPs
1dVghMiXF7b1wvx82FHTrq6JTgx7avBp2yRNE6/0FAyu/CPVEraCAhBsL9+CkoToCgcT9cGyBvU9
mh9kN1VMH/0hFsHj2Tk8QIdp580XTtRPlY5/wQphuvzJNHFYdTgGHVKYN5BmkEE/izmCE4EvZWyd
Jbo8UrBzUBAJ2d8h6bwZ7rkLfwLaA30sj0thprZrPhHgLFDUir7NsQKZKVCK59KjVJeZlLFkhjlY
KX4efEsVvr1FouonUpn1s1wY6NQbnTyPjk3t1s/PZPSpRokiFEAa4wA9H5StrEKZ1eCtWuKqg23N
1s0Kd5YIdkqzJJnm99clHyeahYmLhzzNznZnbsp5nmB9ZsUDKKsCmTouHJaTdWQg437vq4BI/zZq
OQWJHzH5PiAny7WOGJUD8kKB4ee8++j9zip2KkZPEiUqhk9X7/gG+fEwrwITGJW0qG78argkpbk2
awyblMysF0B6NuPNidgi1QmBT3cwqllGJXpdNu+jcvL/w1rkN8GX3auoIZt7l4JYc+WJKxSOJwMw
6Z0sr8p5nesqx6Edv8tWCW3zXJrNLc5LgpEyz1Brnt1xXYwBMamroiqSuN6lni3jIcf+dJt2Sro2
msz5L9tFEl/GjhKfW1D5V0bLH49j4dTQdoqeLM0YJ+8SydRkc7vPLDCLsonpDZ/esnXPGvqyC+Kp
0bN4DaBgOuhaje52W34p9dxt1rFQnnC18lkWleeebB9YHaiCIpUXkJDaeQOhrhzla3OMGkopUurT
wTgb34+8XUutT9nnC5FPeXHFq8jGDrVxjNuEKQOpGw895dJ+7PzM48AG8PLeX/WIoe9kp6+OxS7x
tWR+H/XiscsrHynmGGMAYXJQ+tpF5yjw4uJE9mhDBluhPj59Iv1q4ePlR1fJFoHVme2xjFVW8jt7
Z5CUTXUS38+L5VT5AYfbaPVHgljmkGUfrimfVLfi/T23fJ87thaQQnKSG7Dd/eMQOj8T3j7h+GPN
f2P5vjmESNbOjjuHnEDg76yynD7rUn2bkrK7tbVa3pqhfZfdJQntDVyIQ9xNyOWprZG9YMDSP3lF
urOlznAcol1dTI4taq0879gV97UdYejRcUpEJNaxnONnhkDQW13ExDjsx1HmjUclzgy0vGm2GVvh
CMP8qlH2QNkWPT/8fqNrqRbrUhuh+6plFuBy5ygPpT+9ucB5jvcuhBAD3DWdfsMXddjIaXJUDhjD
TOCtDW8mkB2QJmKynDKgaiR/jJwLciMgU8qFQ4O16uzUgm5Ic1nWiHYhRn7r/PVLypvmfPQ6AGrY
Jrrn0lac85y2zvkmX947ZfPf+v6YYlq2zpcSda/7gPvr1ve+P+5HhD7itdJeot7xVygLmz+ljpeM
U6qaGYoI3lbmlJa+Jd0k54eRYS5DS6dk98g11Ou3oRBKXtbcM1b3n0Oqe9oh4K2umn7UiGKGYA/h
wH5mi4SVU9bdd9BqZJaIK20kSNRqdt8bH+3StsiNa9RoGdhJ4sK6KoMPqGEHBfcQYH9l+prp8UZC
nuYs9a8mW9BKNuvJ8A5xRi5aNrFvTbZV73GYEfiovM8mEj2xfUnq0DkFvT1vA7TSzvLiYkl/DpwM
3zcxMNgBMiKyc3m5TEqxDWICi5xxqs6IGfxcvgy7nbbTxyLY8PA1oUT99+DktB1mj2007+QxSQ50
evPcwL2+yK4wCUygv/b6vqgdCIDkjWYzvEVAUS7yqRjEJDFQTcvWihlTn7q3O1mvku0yLSiI6b75
wOFlIxPEYd1Ne9l/zxfLuahPZmt56z/uv6Se65gcOOX6PZlZjdNDVe9C6N4kOBJLO86K9/dYV9PT
0tc4SOmFSoo6PhgEeZlwKQzTTDwqS6QQUnm1rDFZJ5nXbgeho7B0srkhqSAueoY1KCnos2wtC5eJ
ehsees39KltBBCjEyPoAg3LSI9dm9vjABK61zWwnCrdRb4+2tTFVFIn/CSyQYIKcJ/hpUGvko35h
DST2INeV4lBY2t/AnKd9pZf+vmbTfkeF5BTgzPUNf9dqHerV8KD6eBoZUz+uvaSKvlEXP0D/zz+K
rIjJ2XhPtuaHxEAIRZma4T0ZSkSFZfBeZdfUH9rCS15lDza7DwAEpkc5BBi8W/VDpp7loKVyqs4S
7OvlaGPZ9Q6jg3krR7WmLI4VOohrOVqxQV00E9LKcmMDY6+h9J3bPI7KdrSz5gLLBUu8wHwq+3I8
I9qCvhE42svopn2LUSTtvuJ2tShc8jjcJ0oCbEV6S8q2q3KqtQqjNJADJndnoPSzqknt49ncWe85
2uQrhQ85QBaacd8d8kAdnxX+MW/8s4hg6a6jeHp0xuKTZKH1nniNd+pi0GhyMAyzdF9WrbWVzajD
bjSI1OTohkjJJXHMcRF3wiQNy63EpLRogzygpw2+BbxKICh9fji9120nLDiq7mxGzV+S+/4bC17Q
5zklrgFS1ud7/29k+ioLk+0M8lr4vxdXOSfrrfJoqOO5BxlO9Sbqpp8vezeZqASO7QEY2VG2sCzP
i+Myhyj1vKSxjbkbd4EdNDcfM9B9W/Yc4KXt0L0NOsJ48D1jrYjKuSyfy0tmpPHJiMb9vawu+7vU
8tdlH+DuQsLhsQXTbA6cvdZR0AWnwMTrIOl0/yYvru4b26IpzU30qy9MScH3Ta0e5BQ50FbhKe5n
qvRiWhwX9qHL2v+gWbUNOlN9lhcl4GTdovwCiMKds/Wk+PuRst2DHPUryzs6WtKv7ivaFHAZ+gdo
GVeJ9jxMkHCHotvGgR6fo1h7kzHZnXL9G9tadrIvXZwsbg5/zLM6C3uwIapWauGRvtHdsdrUSqqv
pVJyIrANAPAY6XTncwFaF0EAPtv03Ee8h7zHOsKXd55NHHVFU/bJUdcN/4YiiEjAr34Sd/B/Yg8X
eZbzsKW8oY4PKJlpnFPz8iFXGqyearXlCN4mz3aC7PJYdvM3dQo30jUX88E3T8utx6GfjLU8uMnA
UAdatonNHpUAodZ4HziGlGefpsq7aABOSFB51sFsB/NhnltvM7l5/5ZScF6N6LZ919BJA7iL5gn6
iXuq7M23TtHnFfHR+Kp0UQ0qEmKhGVvNsR1CvGY1wq4Y5UKZDrBK3k30sJZUAnoWSP4j27YGwTNS
IQBlPhx1v1Tzk6sa3drVCL06tJjzk6nXPGsHCuPq+CkbIU+oy9DgoVRlpHJQr9RbQOajc87LvuVw
kfvdGqNlAEmic6xgWG7U+8saM9CzvMhOeBYHv4pwzhL9y93ky2Xh8jIgIaZH89VGaLJe/XYzKyus
dTeG9UYXWVgE3Pp1wJNsK1Oxsk++irLYvOjjuMZkmuPSkrKt0+96rKMVbXXD1hmb6YuLe7g0x+L5
EKzL1E2fQP8l53+ZMTppsNaTMX0SpMuzr8/2Wq+wax8RXHiq61ThoWYEoKdoyos6ojGkJcazHsXm
0iX7595f6ZpHvvlXP0n3cQVDojvIGVWRPOiJZ50yIUw/JldLHZJFoF72yIub4htVKTXmwXwWvQ0C
ssae0k25mvN89PAaHP9aDj0xIuGwYkoiLJNXsgCiBP/StvvJ3y4BSccRbpO0/tvE42B5tOAJXmab
5SmTeSgbj92PUE2Lc4/gwUpTiS+BGh356hon4qPa2MhzOnvaURV9mjIH2uqeFdCZzM5lnO6H/VlO
ESvkXSIjwwVZrvh15/ux/593Wn6EocAi1fnRRZkd5VNfB5mD0l6YPhiDVT8gX9QsT304Tie16q33
EH+Vvdp3+t7r0+ijd5JjN7moQ+nVzfBt/SFKss8lOdkP+kNsxL+1cp6DE1W9g+EFPRzfCi3y2Ayb
rYod3KrWbfgBSWlUlyl/XHAPo4NNazQTVlYmhlMp+8XSxn6KdvdrfMFEWJb+c75ETEB4Kp58/cE1
zBn3AHmV52N5XDbD3Nsj5f0qu7qunreUR3LeEqRXI0CnaFbA0ZW/yL1PNiXkQvbhG4EWltX8JPRa
rW2sZJ/8Be5rnaZDa03iM2Ycrk6YGJf7JI2GnTwjgoz/K5tdAPD8Yc9B6d2yKQWjvCAzCp1jdg30
QPIRKtKeB4iAgtMHaEybNf0BVPFtEC3ZNSk/AtdXnmWDTR5s0lyUC/0hDRNzE9ZZsleELkut9Rd3
xuZSQzfztwcEIovWNZ7G5flwf3AEHjpy9sAuJh8Q94G2eY6RVB147jwXZmrfRtd8wq8v+qTVYfMy
kUppvejTLiwewHnjXoQS7kd2LHBy/6yURrtErU6dTKzpoxYaQxSoBzlKSZ8nJ3f2y9eljraYfTrN
pxH4yr6LXe3VMvov0lSPr8lfA0CRV2zu4gNGZjOOG93XXERgmp8Wq7Hl9C0Dso4qTOJo5jMgMOe1
m0j0i6jN8mFtJxEegGIN+mzGaXDmZona9CoM90bruUvURmYN+c9SL49svwHhXwfXCvVfPtQgDLqB
uGAMSGG2AmKQRXnygH73ey9a+KImL3qSok2l5CI2qvaRWYQ3OZiihrQqipowVcxNSIevh6ognhZN
w1EGYR8GEy0vJlS6QYXI7VAn3F4Fo4P31a/NFfKaulNcqkn3XdSowvoS8d8HkWU+3fudwqXG2lhX
2SV36aY3nA3P+OIaztXXLM6NPbiD4koYlCScefHaGHXzQ87wxYCPF2G3GTkoboiqnHXYp199Dgf7
ZUBOlJc+4dgbxM4HUrGohy53kIuDsPgaOmlDSjgDzhxkkP11c8qPFY7gwM1ccWjzzfw2QJO8LNv0
aKa3GuQO4TwlddejKO1V7hmV8wC0cF0V1+UlgIFyq4xjCCckKNC549KJ4d/mTHq2yZ2IZ5fbp+fa
VedHfGK8vZdl2aFo0vrVc6avyN1l30Nj/qyn1n4FGknB24Jx+2uClKmpyvHTT9P8efCyZJs7JtBT
cZGvJslqTLQovMIojKesv0CuCnAf+EH9gEx0Pn5quVJtXR+8qKnx+SmcMtkoWqp/9WAGlKUW/5iQ
lVl1XqndSA4kR7tQkWLPlZJMgvK37nX+U+QDQ/Sc4D1AyfSlr5P0YrUlMgWxjgoxp1Zhp9Qgmcn+
NVjjiULgg+xDdgqzpV8XpxsuUVfZp3uXnNZ6SrPxCkS95YCBTA9kir1tdtUa4+Hkexp97XGa+KFV
4ls2+vGLolGjCLDVOGqUP55wnUA1zAVnXdn9FZet8gXG/dETm0aOwctRR0FgI5uk3WuUHX39LJtV
/zWO++k9R+Pg6vMSDhqLIBngeIJZzl7OQgruwzZ67SlMbAIIZ/7wheC94isdSjm8ouLQL68QfvgY
VNfYyX5LquPfp3i4DpUrpcB8OwuH5NxFeB8GWXmopGA16m3WCob4P9o5aYVN1AM97gYTmn/vaSuJ
6QyNcD5blkDDC3jovSkBoHKyHK2ywCDOid4kvz3GGCEmXONIC6k8Gab+6Bfk3uWgvIT/nSFbJmps
R6i0P2eEadsdkjEGfhTM39ykGs6ObTXPStibD2pk7Ts1bZ9lF1CAeleVdrv5P5Sd13LcyJKGnwgR
8Oa2LdvQU6SkG4TMDLz3ePr9kM1hc7RnN3ZvEKiqLJBNooGqzN9c+5ZJZWdv+uZNX+wGerP7Rgon
fYDYb79kTb7pUKJ8w3MXAVEMcdZKaxpvJsy5rR6OMCRDzdnHxdjs+GYWKMm04U5T0bu7WPgF0DXw
Gll6l8wECGSC2uUgZzE8Azzcg30d4+Y2Ilj6ivzPvC8mVqrSLJZHcpVZ7UGadgXeARW36e4SjLd3
SDb8BdZD9DR1ylHz++CtZgdy5vFlrTx/vtGq/pdvJAqeHthkdJOnbpTC8/dCeOyVCFUtaVIX/CLN
cdaM1ayrOMGdyip9ui645AxBc1xPBmveyQLOFK/C60hE6oDaOMWctA7zXVfk2qnKNvMcDD9s3x+3
PFXaIybg1pOXRn/LYs00kEBWo8B9LFNgWpiBxdu8Z6Fe4zjiknVQY/W1szLtTulQgBT8i01Jfj+4
OXW7BSUzlAmCc9Pgn6XJJLsv3V3kN1AFlh2ZEirGXYz6kbSumzS/NSKcclgyXfqWwlqsjbBGqCD6
yCkf7MDiXS7gjiHZmJg3XMgBtqfka90OwkNX/SjRi9uX2CPdKmrtz7gCcUq+HHPuuk+3XWIoWAPR
pxcGrjEldb8bNAbe3pvLyDVGcZKtnXXDCcvMYOc6QQ9drcMQySvJdMqpSgoLGDaHfhn5T31DR8Uh
NaenP2JLuYp0+tm5rGoXaH7trzGaoCyCQTPJvjg52zrOhbF+LJdUv2tVOK71jnWO9SR/KPNhVeXD
dCetVLqUQt/aVhlspK/1piWL1PMq7EjBFk1QnUZJ1F7b0pkEM59JTi9BUW2sebq0wOCZE2hQflYg
C9+vIZ1VsquyabwvO0dZlUWTfaqg6ph8nynJHGVbLvtwEmkDYuyOt5KXPaafOV6R5+vLW7qvzS7o
8k2AVtX6OnB534cIL/0DbvbMPNp2lTr+CSiPPvDlcnYBnV9Q5oI/T+qSG2KZCNbXzKmb9WG8Tdlg
O8XKGawJqb4k2n5esMritMdBfVOnLj7fS/rienDQIFGc3j+pKA7geZzk1lEt46c5TOpbDInY6+IG
ww53fPC09rc2Oe7h6iPTKvh+pA5auxIGRn96SBrTwRblfeY82P3BBObl7bXCTb4FdkHCcI6KbRKw
jHH88C3PXG0PhMDe4/puvip+ehTkYsYCbA3oASMeGyfmacRYSwRJ1CQ54HI/b5UwTvZu3LenzpjV
dTs549ewYaELKW84DYref8WswVKKFzw59qUeDQ/Ytv8Qam2ikFnNB3DDwsedPe1hKPLiafHl4lWd
zjwPEX19Vbz2J4Jk7R7Vg3ov5gJn0+6G7/bSqVdNvc8rffr+TTqzEeudyodfqw1WewsjWoEpB9YB
aaSGxS8An3Bs6y92q+4uoAfE4PeDGhmXZpUXJ6er42f4N5caQsauB80t8ygVg9iu/Efn7lpeGBuz
P7LEiMFN8xZewzzAz7Vw663EN4Y53r1bWUVUgDCzwGaahO+1QCpn1/2gFFKlWS0pnhBNU8GIXX+k
zi23AVykgmqm8iEDCz7MX4Bi0kWaX7u3gnBznSQQM7lQj7PCRhega+KyJ6rCoUle/SAInmCAXN7d
4TztYvCC9/Lariuj2ztB4K0v7/TlZR//DxGyEqjGIj2zaDhf4MZ5/cMtvemhm/T0aUqyR+m2qSDt
W0zqdkOB5sXCXt+IgMe0CG1DdTE6rHH6GFCJ9MyLsInS4HUhfRkv79zV1NskGF+Dhazp+lG0zatM
P6hAN792/e3cQfWslbC7KdEi3kmzsPpzleTRiz5hZuZlFizmZXYHGhhGjFrfdayinparluG3vG6z
5PfAI3pXKnV50wYO60vYfnvxa+ycXkXcFHkqaZpjUT7qLR49pQN3G5jRk4uJx524ObZWexqETIJe
qIGlCx4mtueOhyJmk2jpvHpTfUq31dJEn2M66V1cr2RUq9T4qWRzJoNyqGNkddi530uLGwE8LcJZ
+mxo565Np1Pq+MadW5Wk3MIK9lUR/y1dlj6TXrNlwMq+4X4aHiZ8ffB3UF6CICqqL/C4q7W/L7ty
+g74utoPndntjcTovvv7gLfod2pZ1X5WkbuTXhJaQf/XjLC1XTpesyvayHmEzYsYrF8HD3FalDdW
VAArVPnzdyionFF2Ygk/JsGuaVT4gstAbzfDWc4AHMA5kPbltLLrY+ro8cHWhwCl+WX2dQ6qFka2
OBQMYew8qp3xWxA1TuLnK9cNECVz6/zEczbYCgbHcneGOxQ/AE9r29gyimMDgPTYW+hsoxuOnO8C
IEcCdtVGVf1zbPURolLq30/maB58rD/2TdobzxJbdnd+h4ekr1q4GSSZe9YyG4vObFhj3TGeLXQr
zsZysGe0nXeN67croH1Ac1orbO5SD/c3LWR501v92KNhATFN9fCsU+ZUP7Nmt5FcUEACOM2JBT5G
XTJglFNzspaDXxvHiPzkPvLJfq1dv45PhTJrLu5knFp+2KKFWSf1TdOj0IqP6okcNeI2cmp5acfL
a67bA6XQT9l7Q3M6PMb11SWNnywZ/VAryejL6cfw1SORmjzJM2mncBazYEaCzDPDG+AQXzPDqjAy
+efAVrcZV9KePMq2aU/Fxuo/h2DuXF9mVO2Urd2YteWnaddrwcHKdhl1hM5J0W+LAQQjAgcQ3Kgw
JDWT4iAgm04yy6mX5TcSKJ3+Ah++QHSWaFV184OxZKplVA7D0OU3NfIxKxnQQ+tQA/Q+Tqra3w3L
wQ2MmIx66W1TBDzurgNy5ofFMWnYrcpgGCpYGi5hrarYJ0tBg2FpSb/ES7PTeEfNASJU0pQBtwr5
WobQ/GoQb/dw/F/xl0Bpr6nDezlIf25Bji7xDwIr9+8BVS1urKTE5ngZkGA5M+Iyu7PyuxzPNvMy
KP3OlN/A98ScMDVu/sjjyhYi7dSvKRWJG2nJ4brn6ILpKzZ47n4sySC8mF6UrS+ZFPxhH93GSTbB
bEV3SlIG58T1yy0psfkrX/Oj2/jRb61jywRYtHihiIqxYdzEmAJM+mPnjfpKQhABJQujzT/kaiRi
63U7+8W+CBxtg/qS8kWbY5zHmy7+XYXWGmo0FZoWGBV+t8YPMwMEX9mG8ozmBLYDRT2REFGNgzJ6
vBpLI7tP1WJe4IuHIGS9F+eaexJKSDsJVDD63OzcGhjKsleTYGh8n5tzrY2rKrX6I9JY2jqw4Ilh
G7cWtgrAQ/Y3Vhe+2H4Q7QNgMEceD9FRD6guTmNGOajrTpaNQa2xHOTM1frslM5s8vNkuKu6/r1f
BuvOSHe1Su1CmtdRmR9o6AY01KJ319HrVT5+YM12s2Nd/mzbWMw0Ttsd8LcIvtU1KhbJ8JbxGj/5
XWOvpdviWcEawqtvYQRbL8BN9tYiAeONONIABAfVtcx20+hFadXwqanQujAd/FOdJcwqEEtwp/Be
8iGS3LhmRv4PfRKS67NycEobRWNSKZc8ydA9hnOsUUmDRmI13NDFeKSiw5rbjlkzsgZId38kk/XC
XSdpp91e+/MUkb2lOikr+MBSdhTvquOcxF21cZPauSlC97ZPUkDm8FHhRdULgypH0HRlpeW4u0Tq
lo2G3YgEBmqZ00Nlt48kc9qTULvkkOd5stXx7t1cOV/UkLOziWmHTLoQvQqmmstU6btO1TB32MQJ
zwD2Z+/TZPQat/zUVi1vSiRnTsLHK/0Qado4KW+lWX80hXiUeMn7qDQ/jS6cYXHTuc6VYDWzi1th
KV2DE63strM68ekWb2CXJbHSh1tvMQC2Np8a4R7fJozB3ZgSHYkHtu+JqZ2uh7kJ9c9NfgsQAh8x
WUHKCPv3X7MMqHMfbfKmcqDTqdQoHkN99I8mDOYNOiDT9zgYbtUOoekmruu9bFX/2LnK5jdcQEky
Kge7ydJt23qorn0M9LJVvrYlUCa3tYFEDGjblb2IDtSLzxq2df4Nm4hHaUm/mK5J8xrRG+3jNIJ5
WF0HJE6Zdf+mt8bHT4ZtElJNGLaGqXMgG/QiaHV7gbHzuuOL0SQtiTiaZGyxn3WqF2nJAWlGSiMz
Rtkyqy3a8Ha5xjVCroEuyPs1JGK5xvWnXK9x/SnLNSCnOKepNP9Scy148VL3iw0I4hZXuPAlqiDY
T/1c7WQwAit7wiYEX6RlVPoUkJoFtY0n6fLY5a7nFDWkfomoUb8jYwYsV0arsGgeqsX08GM63JB9
Y0EPXFjaabX1rTz8G5kI6k5YmL+qsWZSpG7Vu0KZSrZd3gTIqJzv+TJSifUy7S2e528eKcOjiRRI
9bMJIBmmVLsN580tTNJbrj99rwyq+POU4LKO5mk7x6iJzQNSPfQ7ik9/2pQnFVkQbmk0AzTDz3eC
CUtjeJ+GpuGcKxgz8mD/asu4aw/eWrBlZh48haYTbwJMF6yVX2XjcSqDR9Mv+OL0Uc8jrvQf+Azq
l8FJ2SnXtrFOmzr6aXsWz/3eflOwUt2nQ1fcZLEVvrKTvZWAFnD/mp0w9mNY7mDcExycFoaKy7/p
tgsxKEMcy9mmrle/uvH8Nkyt87sz7ENsFs03R+mmjb+EanY2n6bO/xQqWqH/DuWVGR07ch8FN+XZ
Ldpyq/ql9nWABJFobfzbdYwA1nGXvyA+N+xdf44OsIzMRxA6KCEtIWXirtLQGX/ks5Wy/BnCOxaC
Ibmir42Z52vqOID1rL74rjShd0Kse3zKVLe8DSvl3uLN/yRdCnYMm9Kxo90/E/ItEDz1XkZBLiIt
UwA/L3o1Zwc3WsqK6qtxI8OmYefsP35cpiqeFoKswqZGBoMWTZWGGvUOlf3oppv1DFSBFt83dc8z
IUl79dw2KGgvfZg/9OZlWPXwgay8HBvjJlJ4FnILh0Zv7ntERd9jokxVWe1V3FLXifJjlB5pDgWj
nRBhurOrqtCFyTAd7ClBtnzQ2Jcv2aWkNctNldvDVvEX1GGusl51gZf7VZDf+yUGgrFXtA8oPoV8
XbwOxyeaE2ymB0Ry9D2qroCvpfkxkOB1rcClwclzCVv6AzVClzaDeRK7LoRElRvonDvWUa50iesb
0I1N7gKu7zsv3VWT6x81dfaPHapQsOCXNrrpt0NaN6xOPvoio3oPlGiJ+zRcUTlUtjJ0PRS+oVpr
r0ny5QuUwsmJWNmXiaPifK1b7tEO9D45hzDJfG7yPQ97rOdJYZCI4EW/nvQYgK5iOLdyFmm2jwrT
/HztT80B3nnIE+O2xaV4laXZuLeT3Jg38dKpadNlirQ+DQyKG64szx/2MiJXHDp2QnZBHZvkWYww
yjorxg7/93C8vfSkuTFc2kA8cqe7RVZmvE0lWsbk0ANhZEzmXXvduSvZL3rb1k0RPFUsiqxYxT+1
ShUgDLQzChhJiNIhH+wHSgRLeWkrav9c1qO92MuoTyoKQ6didH40IcIfazYaE7jRpt3Hw0YyOZK/
wS/U3Ru4Mq0k6VOK7xqKIPdT27UnCWmX3I/Vte4+y0P1k5yrXGWJbcv0PRYS+4nP4t2ObdLgAGYn
R/lldGvQ7qjkHOLGV5+ka7BgnPHWMWEX8usOaKQ8mVhSJXbp30tX4AAocYG0rq6zKMP+aszfeTtT
wNFT/7Fuwq9eO6nfSG74G2uwUTGbuuJrFn8p+kD71jcaz9QGchKmk9o3khyILabVSz6W81mLjHYt
s32joE4CV+4uT7v70UWNYVhd0HLkarkxA8c9soVWVtrCbYFG+d4Un8VrU0avwWLK6ER4IKb1DBmz
nI19lrYqpekOxDfcsR+K2Wx5E/p/KfGEnPmcfy2DANGQIaX6lvTWYUQlZV3MACVm9irHfrTq2yiB
Zxz0lvNip0WzSnQv/o1kwMoxC/PvONYenEGpvuWap60rbK4gVDnq3vHQxnesBj6+E3RH3nzKIUjN
9s+zBLzesa8D5fC/x7FcKnYDMlO4dWv1IyrIsPt+jgLqbP10aYRlOd6y3jdY8QeNZSBehVIxmK/j
peh1OTate+6wPP6EZ7I+2E9a4p/LZcZ1Q3vBQy0DKW+cnZd6y3/LL8Mv8BZ3oR5Yf6chhqpUuH9Y
aBOve6urntoisndqaDUnyLL5Oa+UbKeR23qefddaqSYZpmW6A/Z5S8Up36k2pI/fuKo/2fhRFLNn
HezcnyD00UwRuFylFALuWN3VyGov+OIPl2k504buOWgdwPdLf5ma/i7zTHftBKA8LKB8l0X5tSnL
fWlWSRjdiuzAtflplCL0raz+ZbQv1L/fubCNo1DvdjLP3+au6R2dFBrLjZymS3uYRjQo5NTPYvc9
KkA355iUbJZiY34cMCPJIW3TN1ihfwS0Ye+KYXh2hlk7ycEcExb5cqqa7nvndVj6BsX4ppetjpHH
P9NaO4KlbwaYLdasSo7ogOBb6s3taUxa+75SUijgo5X9ihw2CWpl3nmO/hMYrnbvmgoSkC6kMxty
og2Ylc5hYOsWJLa7q8dSv5c+OVhzcOfa7MmtquR7U4+KfmfbjxLVfoSiRAxx2Jy/X2fLYGs5lBcr
+6noahKk/8C+khYPlTxpzxe4mTSXiAxb57ZA/AaeFgjQ5SC7zcvG009zCml9vJO+a0heUhlbXdtI
Q8P3gsmzlcAKEWxKxJOHJJgPLtJNC/OoqzAN3bzItkPi18jKJ/H26lYNdsS77+f5mJe5ckJXCEJO
jGPfjakFJjRLHr9/ZTg4DYLhDv2yrFbDAt+Ww6f2p1MZcgq9OI6L7NMIbMcbhk1h+vHPxUeiV4Cm
WC54SqwPKlipSXPAEDnfj5quvZh9/1siHAdGEGLxX3MQKdu8LHQyn3l352iastZ0lvqKpQBMc9J8
DcetPENur9/sZHF4gqFlDNoxzvhLSPO/R0XQCL4ilfoeFS1SshJFXa46F6Mv15Juf7C0I24jIYL6
XPoaVXUPKTS2QxIN8ZMCwAqrAy386eYAcGyq66xRo/mIgki77ZPW+lF/UYMk+mkYCfLAuuEezXlT
R+z2od9Ci3PiDr7ewryTQ6S0ELNTxdte+8ixwdBboqUPiV5wiRIY96m/9YvE2Y+F/+V/1DbPexWo
tw//8KprLmcIuQa3F4X0qEIzRmLiBVXUDUF9MpBNR9wpNQZgQuSnw52z5KeBmZOfNiVLLR2hpLGj
Ehw7RpPOBgNaNO4lY50syevLBEfXoNTGug6Musr1MyKCe6Xv1But1icgtUu6HIEocuQdqDO0kmo0
GmvLvoFdxvpmnL7yIooPM+qS20BFoNCrErzC2jy9Qw92vBsbjxyF0e/DAfl70QwRSZBr31WrpLX8
9zgJkeBrnPRJsPRNbBLI/i2komvM9frXa8UDNoZl1uoUE9EvEmKYcMjmRIs3bQ5FW5oycCGPVbqq
3kY/r6Fm5Wer0QqyXTex3YX2FdsnFyOOla9Y7dYGInySPjmTg4pfVrOTUyPS+PpdwwM9L+qVDGle
mHaLpNpfLFOqXbhUzuWQSKVcThGhY/q0aLqB+HzhpVHh+Urgp5i68Ym5TpczmSJnH/MuU9gEvP8Y
Jxt/FSOvDnaB3L9yKyOK5RwX/IHc4tJ1GXUuqNvlxodB4RwziE+X+/4yzherIQuPX41jtM2p70kA
fD4dbeOxjLx8r6MZdJIYI8wK/SynWmhnx2CMZhYbk1N7/FXCrFnVvR6eh6hFXefjzGUdrEClO/zR
H8uMa9x1buxx31bDkkr8uMo1TgnIOSLH8i+xinxGCmQRr1DTpot2seJ4O71RnooPQYtPWhfoRRHO
RnBc9/KGDPlGbP5k6HQYRJ3IfV+4OULQSQR42Wn4ZQwBBDHpdLGj2L6rt0NdL9eNAs2gDfr8RgqV
qBVa+9DAm0SaQzGltyQif1pz1r8EpR+/sCeUITkolfbmDbN5Ky25VuQrL6qrGduuj5U3uyrWSLrP
32FNx7txsvDvBI+JEYW+h2xqraJl0xnGM5jemN0oDy31Tvr6ZUuqgITY4Ig8bCPZjc7LbjRjN5og
2ItL+bLZLTutAzxLtMybPi7t8QbHksA66KNm3suBD2Cvyr7nRln6HK0y7+c2sO4939yaXoUGwUds
iszGqTXH07VLzoyUFJjTd1g+L7FAZEqMs6x+AwsPiCSIL32NDty0QZNnvJVDGwfWOS+1nh2xHq1E
Dp4qdX9jAEwmI4A6fJ9p2Sa2x+kgzdj03sYuCx4iJ25eleIYLu50tZt1IO+cKvpuuxG5xgxt5imh
mNsbPZh2r2OlZrYO71sOUx3/PUSpcZSW9JeTt05yl13cMgk1QOeOjMO2sawWPzEd9kqoFciaLdNl
AjXjcRfpyC7KDLftKVomocXWP+3D6lDn6IOt8HvGLH05XNoGfHJLgUEOpDJPNzJyOU3msGCFXZk7
qwp/JxhLsklZ+iKCdmaZ67y10JYABLBkX0XtNdCtatPEiKdd+65uB6IPKyHVEjLbGfeYOz6FZM+O
sQsLVSS9wSV+AaeSPgfFHJ4zTAyRckQe9KM/dZDZ+g/9qGyF57BN7soxQFXNgazbufpWxGCv2rCN
VFalbXq+hpsa7z0FBHywv0bKbJ9F+AbygEsuSGUvLZxMD9yk3q7NnO8NM8HYikYPbAMqFqn5U/pE
p6cXkZ/aB9trTvrZrit9E5eTecRG4FcReOWP0CovJ/E/Jx9DywleYNUP6dGt/LvlfC/94bZdEIpp
XbcPS0vQjPm/Wh9jGfTMtc/f6XABKhj5+LeCOj4+pIuyVxGjRjvF5lfBMkSujcdmfiNqi7GO5CLQ
mq5eGOR+Clj/Q1zxn26JkWgJIN0v0eMwkD/97xeQyGYEn+AU+d91MrNyNaEgumaZ3qh9iQuHNk0n
OTONgNFLDO4SqbKW7iZPzJtiUKCrEK4zmUxJitsqdnvvF/w0UYKuh+vVpQ+CHWKk2dfJb+tjhBro
RoppbaQDMqyQ0O7waHzW1fJW+sMxU8AIJSG3CDU303DOjY8QPrv//q62R+r4S38S9PXGmKv2iFCy
8vW3dBohvzFF7j3K8DHERRa2rKWxsrDYhyyglrdC/yLd+QQlJIH+fPm88otePpicXv4s1w9y+dNo
CPejgMMHkqAeZaatVjX5KhuioV3Ng1mfjbhxtZ3hVV+UqVb3bhg157Rkd2KjnM86f4cKivWMO7L1
rBqeswI9Yx1w6TafpxqCeu7Y5VpG2wiCQ1duSejbXr1GkAoB8POEwPhZs3xz7fuNta4NFdXgj4Fr
M82DuVnhrDLfOIF2DPAuttdlPgWn/+3URTQfNPMQFytw/vNx7rbSZS/9ciaXkLNKR/gUjU6kgWY0
ud/5L020A0GnnKXSKBXIyOjtA1ri301zYIslA73hIjsZlMb20lkk8YNZthjagsatNij0rvJ4k2f4
NM1IYZirEOHm+3gef/LRg0Mzpul9tRwsvkr3mlqjp2AtlvNL02ktsNoFPibbBDAfhQqHGvAUG7gC
m/6vPyZTVrDB5KD3mADgX8moXKYavbX8BtJFyuaAnoV6Njw9PBmF/dI2pfbQj4Xmr1zf3HSKH961
0kzzOV2XSZnui8xXH0xEEB+QkLLAMrLz65d5MjnNXf8OOZ33Lplblu2P1BnKo4TJwSX/sYVHom2u
fdRTL78FKJmFM+W9jk2NVq9n5Pt4qdrU6Cak5XfpxXDlo9ew9eJ7oqLrK71dGS2xs94rj1iZ16um
QOClGQf9e9nXt60TgGUoEO7HTTb7q49AIYBC9V/zTi83cewq95Hde3jddfUxrFXn7Og1uAucB57l
SmbDijLt06qJQMyCpA6XkkmCTc3OVNz0he1NuljDWL/bYl7n3Wz9GBRWCl4Wj/fNIrobxf3PdmSj
WNs6iqimDYrPiMrHtOgQP4pQuFoKgriuIO22REjzI0JaMmlIDHXT5NFDgynK5dFQKv6r2c7ZI1+/
4TFKwsujQW/xRqgj1drJRnks7Vczq/LHCHjoH1EoV1m4H+G+kMUpq7HlWR5mwZOW5A1aLbSky1ge
6xRPnrrerz/1Zz0KWM2A2cCwmApOU2APm8Huxlv0hcdbL0PDNY9sEp4oTm5xGRpDDPacxy4wisv+
5LoB+bQhiTML1yTZjFxOs2Qxa6GsvfJwjl9NcN8fape8nQqBbisyombSw9XmXbvojJp1lyCSEM57
XFXHbW5o1s2waHXH4w9tHI23yJ2No91rBQAo/ORCm3eIm7QlBUTNeYxMAD6Ln1ybWKAEBuXFsMFX
GOSJHhN9UfJxSQFqWeA/qnzki+5pikKRP/9GdOE9MvbS90iUhYCvmmQdBXOCQ4Xbqr+beaOTbri9
8B4uFAftdbCb/BYvNZgRwoS48B+019CPclxQcMhDdO9WMAWq+T0unOreZS/hr0q34j3Bemt/gSgo
XWCBt1rydhet2jhW9sh9gsLw7PQs7CXw+LhTkbx4isxUO2T2MO9glGVvJGvOdmmx5xSnLlQNyAsW
xVsGofgMoUN94kYozn3hvAVCiMeMxVojj9DsZdS21Pnpt5zKgYRtBYIqcdZ9k1C6SNTqjTQNTMha
OccmgItVMsz5GteeeespCWwPr3PWg9ovwhrUenMSOQ+wHcM7zTCjtaz9knZ+H9CpdtwNrJ3XZm1G
mMIuerJFhfp+7mvPVGrKFTLUzu92IOlfpO1PBQbduo8yKpBBaB4KbS72EWu9DazMeaPlw3Ay1bHc
yOPFTKpHPTCcZ+lv2d+Q9KHg/NEPxvIWZbH6l2um+VtZ9Ep+aB2KVI7a5reApRFOWwydycTlt2MN
DkzKBv20shCOuQMo4p8UlreC4/oT7rUMBi6s84UDc0V6RYNXHlGUyFC42g4Lt0ptKMkauVdihJrH
N2OZ2jeN0cALRnoODRlqPc+1XyLvNYzanePa9m1pUBpVWiQ/MGLcW13RvWFn0e9rNJCWe6d5dQwg
rcWcP4A7GFb9lBYbuO0mUHVbe9OqX82solXnNdZNFowTVTyaBppKJIzdx2IRkar9vlppYwQYfJnd
RAgTWVBh3km7ESQUKCrdzSXLqlr5e/tC+uXx/d7+FK8banejZ4OxHttyQhAyBosBJH3T62jPOV0R
7BKntncThpuvRqxRhuBNfJBRcgwJyu25dSujTmzeGH1SPmWDYyO0fSNBkK6cB62q7qVl2NEEpjqk
6rdcH28Mcqwp2rs5vIjOcjpsG7zsWf0FQLV/7peDmSNvqaNTtZdmX7szyOziu7RkittEb46pBrio
EQ+Eqd/HyCxuosIzbnD/ogq61OEqo4A+kYTVWup10id1uMGzgSygEX/tV5RQ2y0p0Isto8TKaJ4A
vF1ipStPfTC31cTmn7/5GuT8lyofp9OlkAOI8dK0IzyhqByMIPJz/84qm1cpQVCh9O9cpXyVcoUb
ep6MSbXCWiIdIgV99B/mLVeRSL+AuGpRH9tFaraX5aMsGn0FxXrHDuOzLDNDPwz2Xj6OGxllVZo+
zFCXdCyFF81lOZTIWt/62rC/Jvxs9Pik65LvwwvCw8q83/u1h4JNUqQ3qV68+QszLQ3N4aZvxxgU
JLw1KwRC3oRaTeaTJgTZrdlE/UtuRv2DhaVEFX1j8eP/5Q5/JUA3fmcKbkvhbJXP2OEZuwgc+4kN
EEpvgbU4V6TNq2+Xv7x4mjduYDdrZMEL4Ku4t8a6Zu8dEZ0BP/6vtoyny3iX6nyFK+gi/9Bf57ov
VkLIq8KuecJDhadPOd1KV60UyCvG+rMQ+OQQLJVX0pDowi48v8vh/zmpDCk2jsLGVcN7r5j5dbLY
2cZN5x5c0TvQO7fdvDN0e0DcOyf22N0VbQVwZVK+WHCoJf9ru7Z5QFVn2jQTaxbMGKL5tQ5BB6Yk
hjYifyLydBfhvX7aUKPFbdk2rD1M+mfbLJzbaBHokjN4U85tW/HwD8t22v4xICEDdRb8m5yNtPIM
l7p0RCQknUx7GyLPthUChfgLe+YOwZEGhA98C63UbhrKhUcNw7RpdYWIjbl/8IIyOgroa5ZRORUo
GWkAwP3jv0YvV1hGZJ5canBidWti+8pq3+ElpSpg+Z2qz/Sz0f8aebkjIk/mk5UFi3lDTpdEaasV
SAGyyWgAbWqrJoAenvWTvrncTNIePUPfFAC41f11/HIzDUl/dxG8yEYP7omGkEfQt8opnjV11yVm
8KTiPQoX12i+DYb7FItqNH+/pLDUv32n/6YiTfw1DXP43XUUPKbY5+3HwRluRkv/NY/dcytIqsZu
MBehefkeWrFunTp9eI5KZT23+kVH4IIHHfl7rfhf8myVfZarxNEdzrWXDdelL02wbGG1UyMwbgC+
DJqXYRzVt27D89N4o1in45mRd0BKPOMNE1x1FxmNsZPR2sVmywwtYCNWB0bbLNFU6LwI5TgTuwGj
YN2oTeHJbnGOlf++9PV1HK8MG5i8NA3VeQ+RphzkKnugxMONNquJuq9D+/vsjcU76pVPopH/StZV
ko2bKkXICo3qNtgLCVwO15Frn5wNQhGXU63DIAGxY2hMkXbUB+cQh3CxHNf4S1fUc1LZwe88AQID
gxOkWfKzTxX9u13laAz0efKtDqDCzy2oMa0BagRjLH4NfKT8RhLbL0Ope2u7S6Fq6iw30pQd1Rzy
WMzK8U7zrOyOAhjl1zowf6S9u0+zBc0HET/qavVH77Eu17PGfgK4NO4qfuFTMfGMt2tKwiI71ipd
clD08Ub0yKRLDtniHiRn1wERMJPmYBrZoU+Tm2tXpUyv4eD2UGe6/nmCKtsl2E57i7UjhKdk64c+
KIGlCaM8vk/D/uhTRkB4C9Q0pWSF3Glm98/o+dUHX1uKysuVSrIg7BONxeUDyKv2AXS9Ql6DytGr
VQwGb2e6+bcr7FXOPsUl3Fct4hvzKxkTY9nheahU1rkSPsqWLumRy4Ovxu2w7AilT0e4Unfn8FG6
uFGRGMx49cnghKD6GYLtK5Kq+Uvk5DNpJ3jzfcT7ytVxs51YswgfKseZZQ1GojoYnpq9ROBf9+Ns
ZBtFHZSdXtnFulACr4D3FWlnJHZ3mF8Fx0ufn9bPeT8Y986qNMwC4Z/MwkLDphy4rOFsQ/s7r/6L
sPNaklvJ1vOrTMy1EII3Ch1dFMq79s0mbxDcNEDCe/f0+pDF2cVhHI1uQKQBuooFpFnrN8UAutGY
HwfL+iGryZZ5jNKOfjDyInrtq2r3hw2xJTSYNuEMh3fJW8sDcjj9dYwSbHGtX1WyPitDfdvVRurz
4/dA1BaLGoeY0VnKgN3ctVy1xmGGMJsvVcJCSzCK23m+6hB3IH8Os74s6ks3O+Ejo2D0WC8HsxCe
b1qAC2SDrJOtAmy9uqA7lv7yFnaoMkAY4Pj/uEdSqH+Nhacd5IWy0dCHNyT5jL3Ww8QpXBz8ZF7m
dsgsZDEWCQ15SOzGAVjiHO5V8uye+5HFwdJ/1sEzlOF8f9vhaVEy7/JwdFc3hLk2TuIxN9c2RmPN
Bo0YBCCX3r3T7H5ZdhpsYMBd59bL0IT2i4g+2iYYnmVNmg8j6Ipm2Mu2sJzyo1K6BMJDEJa3PRTY
53l7h3zkYuLxv5cl1OM3cEjb5O8kncLdvYs+YreM9U16kIZ46EBaQNFfELNFryYsQiz5IvUs2/LA
GddTOTc72SpcVOtFNCG3C3D8VbHU6joJ7XZpPWn1KmsWLPQYmj46EjnJm8WTxSamccjc5EeELkaz
IZQDID9WLrf/Q4wzN+mMtmldaDb5Z4A6KZjHxzIs62sMa11W3etVvgkcNPp6qIL81pdIyG99g8Uc
9953KsefQLyBHyMxZRRXuNjjTpmUguUhIV0tyL414Vg91mbcPYOjfJDVoo5/9ZK4B30uf+9l6A+y
OiJLESB6t46qxkDWZ/SOeoAHKctbA/xE2fhEvMsvYWOeswTjvrYf1oauxN+iwp15OUT0miWdu8GL
sPDrCXVJ1GzbZxvVxkPUec1iNdE8y8PI5Mqqo1d3cEbwWo1diJEoXz/GC5q9s23zlm+zYzbisTnP
e5l0k/kzmYPrAK6O6Hfdq2czCPFH7j/JTvf6QjjpRsO8an1v6LHg/ldSs2oCCHFl4a4DUBU+CkgY
IA54LNzONDFdcYh9Ti3kcu/1slFnH3IKeMwjc3FgkHXyELtwRjtH/8netnvIHZCKpQ2rizjTp1Ht
5xPhmcTHg6P8VI3ogtqKwGzDbopPMOTclZOa2Vm2hrO59bQpfupSNDmtdVoEyUaGaOYh+m5FVXCQ
/A/JKZlhX24tx7P82xPphop9gbdxu0B2SUeclxVkizE7xkwqtwPnIs+EUriXIdTQb4pn9zItZwQe
3N9bY/OdeFPoY1JvfqBEspZ+NwFr1XVYj+551Cr9wQ2I3Eu6+ajUT2WtJW+DixtG0LTWNgSi7dt9
6xzA0Zl+qDTBLgiZIJkW2vOAlbKcW+WcKcT8hhJdfpElY/Ff1kZ4hXJ+NRZ3Zj6BbJMHF8Mr4Fl5
xJsxJITfayva9XlnPLXLwXa9HINs1T6EMzOo32TmuQHue7kVPeVAGjB4lH2tgskjsIatvLwA2vk0
l1F4srTxr1/dxeJnTdjS17qW7QExqWmj1chGB9Ny91QJVF9+Anm1XfWfJkPHgGJJUWYEyHynLcPN
PTspc5L34r2L6yQEPmULUBsyATLf6WqNtp7mSl+CbL1RfYrS4Yk1AhHpejpiol3+nLX2a1uOaCBV
ZoAsf2IiAlYuWAX8OIVdZaRfIZTkuVE+Q/Gt/LJzQEl5xVmbhxqnQcK8NosqazdPzp8Z7WkoxDoJ
GQTlO3U/wF15ZZtYHWWVfFOdkP9NI/gua0jwIGIY1pj66bNXrGRl7SjrwQsQwzJGWFf5HHj7Pq0v
xqKDiJxr1a9up7dmA1PKnucBVZClOwxysnQxitlh6UQPxhzVK0Up9Z2BgOPDgE6fuZonFK1iQ8E9
bqm8dVzODLK/R0XPn37rLE8bC6HHOWkv976Oq1j7xnXeJKRJQpjiLHT9gZyzn0vIEwJf8Uk2y8MN
1iQRTvdrfoNF3bvfKuU9ZfesQb6bL/YVB+HvttzHC6K+KPiO39Vllx+jcYlIE7GG64h9iGy49Uv+
1c+tZrE31PH78Lc8cMvDctFInF8UYXw3gTTuZGMstYXl6ST09Ny26ure94/rnQjLK6vMcQv7+8ZT
HB00dPbOjdMrDziYyDHqzk/rompclVZQ7u8NDauLXQluYSXrOsebH6rkIp/1AjYJdl7Tc0CG1joa
tUJR655r3JuLnR3l2vmf//if/+d/fxv/V/ijeCxSJvz8H3mXPRaI1zf/9U/b+uc/ylv14ft//dPS
PZftjGPpOmparmnqKu3fvj6jkENv7X8Aih4LEebpEWx3trFEAoXO5SVfYqMygi4j5wYMXcLV+suI
00ujp+Orzux9wDXM3WCzPn+VB9KV7oYQhXaI83p69awaeZ2F0qppKQr/5XTVAvDh9TAijWvG6lfU
T5/HsdP3ejLb8NkGaA1H9PPMI4J2p9Ihrod9+eIqgE/4Cmv6YGvnqqJj9ZeHZ9Qht6S0SSPhjnuL
0IVjgF1ABQNcy0UPVmIpihS5JRWnCKewYp9QRIxjBYdkQh8dWFm6A+6Q3OrEJC62wvMvexTVbF9H
nI/vF4EgzfbyRmmK8/x//jVc/d9/DUNVPaTZidZYrmVo/B7//mukiUHYBdzFMU3A+UxWWD+mbl2T
MNSaNW675UbWyQP+EdqlbOJbFTpysLY64Ne62cRrMq7ou6TV8ACfpr8dMOTIwYoWzLsAqxF3SaMB
lHKn7SYxNGLTNtV3dHvXv2Q+Srdxr0o7hn6kEl1GFAt6471MooEM1hw2D/VyJhv0iviArHNzByBC
1+KtJytvV5dWq6MYsEstI4CKzIbxtsXMUcyYi18bTqVlrk8149eGE7nAGNRRfZRd5UWT2bDpjDrj
KKdAOBXN4X7LWx23TGvPfpQlecuuGOOtLKLnFz+gWHTbs8r7yluClTZuf0be0tOVAI03Nr06L9D+
P//Uhmr88VtrnuPwyhEmNiyQ4+ofb56iuAZmY3m0F6WqHcfUJW7f4A6hp2gA42DgrttoAs8TFITr
ZHnqUhtuzIs+xda1M0sM8xr8c30krerNrewJpTl7CLs5ovtXn7rhVxhj9HKNvHSuEejvfa1lA5H0
xHudvOQLNnnzN2POXjFR8t4mRMq2htL1h7kK7SfGesYwt1O/hW0LNyBqPgcRmcKZiOQJK50A4YcG
4855mL8hN9cOk/hmB7bnZ3WXX/VgxGmc5x2KjVVDKYTkZ/LXkrCxV541KI9zkqeI0iPtYXrpC9Ko
4dGADPcgD2pNuCHKkwZx0tmFQwt9S9bJ1lEX3bbrjNCv+75dbA+5LiqIRuBrd7nV5ePCvOx1/RAO
Y79OhkQw+6doXAd6SxyKRx9+Omo48qATU2hstrWyNDvDeLGt8XQXvLaQzsNfmdH7dpPRJc3csIjY
3G9iFWhgAEGIbzdOq6o6EAPLcBOMNYKDOB0wvGukkWKtvGYpvkRDopfYnlTltVzqWtjoTHOu/SNq
Rby/9ZYtZht/CpwOWIi8drlCXiaLMHIflAEgn6y63USeaoVz0PrWgKhicGNZJ+/i6cZ7YYud1cfx
qZ8BLIx/H3S7QNIARXmwxKTR/2iQxShsYdFUwIplUV5x72fainHI0K39o/5e7FA6czzczP67ywd7
gjWWAYCUFzidPq+jCMnaO81LrZ21q0TZKUSOlkS5JIgttLGlIVga7lU3Upl1yVy2kOoXpcjGr52o
rFXTlOODZqbmpa7c3pcNczZfEafP3xxrrg5xmyboyZXZV4QzZTsG8d1KK429iujIlSBke3VGhwPg
940JKt+3lqILIMJEhJ6UtgpwYmuFIMvX8hq1yh8MvLIPpuvq2kp2twQ7clBOy+1kxa0tqGr7YNrt
462TvAdeBPkWNqe7kr17+Nt7NsZE/4noxi9lv3d0jPfKTj83xJhR8nfNp8RAQEgTt0JM1P5idOlB
NnVLJ7vn5SPRl+F+RlHWmey/SC3CRpZF2WAuis54aaSEtukn63SiH7jYD/ntfvKmpRayTFsgO8tf
l32HGKRa2D7VxmyBRDbmSxkiPGUDAZmIWkaKjppDB9UOv9kZC9u4Mh76QDUe5FmVmfPK1t1pJ5Cl
s4GC0OypxbaZHPN8q3OUuD2nLOBl461uaEhQQLoFNiT/gGxqrFGHRIz7gyz+9ldSgiNjUh/H5Q/L
+mwe4I32iy+bB2BnqS+LiXhgH32/1QHvvPznKUJ3vT+mCF11XQ+/NsfyODWtZbnw2+KM8V53CGIZ
O4w/FsRXamvpdmzMrvwIDvFYDUdkuIJHU0GMtB2q7JupqrsKa6OP2mQqqYr59x6EesaPMsPELK81
j/GABHrVj2iwuw1c4IWVN0dt58tWKTotW+cOprCVq8ZvnT0HRV9erUd3VtptIwbBTORCAU+mchlj
XfRjqlF/ipfDaACIivHq3su6SNTvYqj10+jafyXQOY9IGutPt4Oq7HBgj6+yJLvLM3kfLWlpoAeC
O/Yjq9zypC1a74YXdfVqjtGKrhRtmRNRd28mlcrb6VIOUxg0/20LKo3erP/eYekv7zwvt5cXyaI8
k3Wy2LH23ARBiGXN338BpQzm2d/+2P/rXpY+PJFCUHf3+90+3XLB7x/+/j2KKG/2raGd7h/rdsm9
i/xcaRYf9AyIX+zZwYVtkrEaNSf77OJF58O2GU4gEp33yQNJzsIedZlp3GoLNUWqLP2mvXRTXWKE
QyF42eLdD8j6Gf5kuRV7fogssuF+i9FDnWL7R4vVN/hvdqHjd/D7H+3e+IaqRXCY9BLXN0gwNUZZ
uuo7yuICN5sp8aisXSH71xet+0FMpNxPsTpuUaxCuKv/kXSKc6t2hyRf25Ud7DJtMPrVnCU4+Uaj
4p3FUBXbfiF/yGK81MmzW0+7LINzq5Ev7OzaPMmZpXEqxOUjbXebZyTf2Op0YORC138Ekzr+alkm
GtlHWEbj152FZB/rrp3ROvitGnH6yXadXTcV5lfbc1wf28PwgpVu+FjFRIVLXEi/BrBMB9RvXlpr
xBIBq7yNrOctDbuh/mphgrWJqtw6pIaZvCZKhl/iHG7mmvQQ2+CFmJ5glaeGXQNGA6m0W6XLm3Xq
0byRdTirm9fWCNg6TUL1VgyFDexMKmVzFXtgTDxg+Svz9s8oumRX1kpwco0mPiZVQWyiV2syfXm9
BWKaPDHgl2twH81b0WUG9hB68sXOqncwS5h9jOkam7/xNEb4o3aKol3tXCdfPhYs5TxVv97qMrak
KzH0h5jR/9R21a+Gejkzc0zkITfy9Ml+slJeRybpWyhwHam6KLzG8Vk61IYoiauBFV31GK4bmFll
K4vAGKEo1YXYzYzXV+lcGzFTH4I47JWXW2Be88wWSE/zKMGSY6LU6yTOm5PBJa9LvUQuyfq4KR7/
P0O96rl/7MRNx/M0hw24YbEHVJnE/n2w52fJbVsrrcOsopgbwb2efU/LcswiNWW6naYF24SVs9QC
/esPJZtmTe/CrQl3e6ONlffaREG6ApXm+QSyTF/WRZiwnpuxzFdqanivGeJnj0NiHZEuVeHdk8BL
3FfZU8zi5GjoFupLxwb3GRLpRGVlI9hZy4/Y0+xlEaq0svEaTdnIzmJEucEN3c8OlB2fXYv9atnT
fA5b0r2yiOlr9kRIY1v1yMPLKgTkV20Rpajc0h8593ckYIqrLKF+HPlCN+Nj102EHJ3AOZqhh3Eg
6PN1BFtm3w2d/ebFRbXmv4hUeQvkKKszxHTn2Lu16qFnE9TryoPsPJeGr7loKhXAEQ9dO7dvPZxK
Uj5ltpdFT0X5ls+VEqPP2rdCaFhODx28s6WznnbBtsiGxTqbomIsvjVhMq5jTRUE3IDEe3UTX5zl
AJUqvsy2ig6D161lCRTkr3rZ7V5XFxlvcdIjNOsUP7pCRUV9OdiiKG9n9zpN0x9H4Tj7e9WYBkgU
LQdZBxKcLXspytUfDbJVmQJB4lrUx6JNrcOtLoBb4IXMXrOVvJBezy95Ggas6UgUbI2Yla+s/K3l
Xh7Ig3mOHRKs4rr74XYHI1u4XWb3qI36r9a5cEErIeS/1edMfZ4iP6/M4lkWEtXVd1NkTr4sqkuH
1K6+aXD7T7IqELCtCit5shbhA1mVk4heEwOdtrKubaPosejLdckDVjrhg81u6BxGw/A8CJU1b8Z2
URblITF1a1XWjjhADhiebTsRT1m2CMdzgTyAmgNVVQUY2Sx17O2HZyHKH9Y4IxC8VOmovl4rRNFk
Sd5nJK+7cZy42Mg6sCPR2iotb5sV88UBv3TJRNk9R7VVn8kNv8lS6ardM7hPk/A3uDtZJw9gwQ49
Wb6rLLXE3k+Yff8l+8sq1ApYltfOu5EM7dpR3eZLb35Xhs74GJVwRtKL+TQjecLTrpPGqFz1LXVG
Yw3XOFp3bvbFqgvliFRkvnOKZPRx+izBl0ZYHc/aoxhsFGSMOQcEU6ufe01cNDfzXgSSNoh3zF9Z
4jW7mgAXf2SYNwAV+v2IiDl52Rx1t7E9jpmKsMUY79U8tC+hFcT4KuDnG7u9c609462oSbW6bRWd
PD6EpzXpoUGaZuMNBASHOttVttmclfyCKEHWY2Lg9XCaNT7RYO+1NN4mRomhdWXFrBJTku3htCqn
mV1mHtlPaoCoraEq4zGPhPoCLeO9csb2KwwsxpfSVK9oYltXuwwjUnNluDOdWtu0Y2o+MOn65aSH
z/JADlQ9zJ1oufm/6iLcWzY1EN/NvW7wEI7G3i44INQc3a4Nm8VDNU0fZTeVLPwZL8iH+0VqpQyM
PZiC3C9KiK36mubEO1k3ASo8B4j/9GZRpCujmaqjEkdoW8hyYZa/yrLShhu+DSdEdQGMpqvbUUcL
CixUXx4Tpcf+WZb13iyP8oyMEl3npb2RV8naX5eq5bgKsiFfy5lITlJ4mkIdXQ6y7l681/3RL5Zz
mWy+nd7b77fgZXV+TXi30yzrwZ2yX0Yc8Tg27a+DCGHYJ8shdqwoXcmybJaV8uxed29IBD5tq3vz
n7e4X/2rJ3TGXUXgDrdUgUqQ5T4psANeRNrjGd99T9t+flB75B/MPtTXjekGrD6z4GVOM0wONF38
sMwfZTjm39hRZj6jOPgVTM72pdeUBHoi86kfMsTuRJt8x9AxNrT4B+vlHihbkL0obdnsCi01DwYO
ZcRfgeK6ptN8jSdnPauoI1keK9CQfOXaAvp9QjE7fUM85GBBHv8cpb3YumE9+7zMA/J1nsKXiMM3
rePN7Jr4r1brwzcdD1/HxGIVV6r2czInm7Ezlbehmau9wJq2HZ3hZCOzcIJji5+HucGAcTp4aZ7x
vZXkycCebG3Ytbe39Pwg5tg4dCF5XOirFfamxoer6J/lwB6ruti4jVWsgzdmz2mX2S3ASEUTn+Na
ear5D32ORbmPABZeVWQgVviSILgyT7u8RFvezeb1pLTNpsqwXoIeAnYpT9WdEeJ2w5rUWPPc4DGo
gLdxiHqTs3RTpI6RKMB7eW9ifrYKYrIEtubYf8Gl3eO7gyzVGA3nLqmcB+YVP1NQ/EGp5Mccxk+m
p5ifxzTGKS95S8lHf20URKBCt1l5XZ1eC2x1rwhfk0pcRMILVzkFosvfwTEW+xyY7m52LPMFq/ed
V4td7oruWzmjCzS6df9EJNY9pFM8buMAK4ZGKa4s7yssv8d8nQW56SNIUJ9Y36Yf6rRhFNT8OeOB
ARbqra2I+H2l495ejfkpdTGXc6riAUsRlFbbMPUb3TAx3DSKh14zvfUIxcCzy/XQ2MauE6Z3tXX1
w9NRemMlQCYFLYJDHKiAEkP9u4N8+hH8IBEm88VlGHOSIj/2cYUvX6kS48pC7LgNwwXqj51e0JXq
3layozlgBNrY5coTaYvFbl6tCxhRV8cW6dFmQceubqW01cpTMf/F4z341FVg+tvMc17ig2BdCQpQ
P821x+LEyo5dI/JjhaPIboqnN6Or8pf8YA3iqW9t9HNBrUAd7ubnqC+GrZ3UysqYFXdTZ6zCJv0B
/VHlGBiNuxqzMcQji7heBjYq9mL3GKv1uYvHJ+yzSJQ8KYjerKZsEgz3SXdmfxoG8SH40cWo8DeI
BR7lofLqdD2hjjUVbrwC+9IeqxIKZ5V5oPPyZG8p5hZPed3e2EnV4blof1bp4OgofQzRCyuhFnuO
sTjKg+6J8nYmi0ppF0dvOcgiNhAxw/jfvf9oTgU8DaccoNcM7rFeZMAA1k/5rdzkxV+R9ZdTWTwH
keMjP6UfiyzVj3iOWNmqYH2bEkXEzWYVteUXxGJQcmYUwQkShVBiBd7sy1M90d9sPSq3UYnF2kD8
5ehMRGHZE46rvDoEifBWRdTruFGi7xNnyk5YsYK7i8sdirr047hj1q8fdLNy4ZktPn4OqBgP1pfP
GD8nJcO7EScbGKBP9qDyfKsrVZ+SQ13bueaPafbuZA6KRcsnIOhke2p5mNq3qszHo0fA/6gsB+xG
0ioCVl30+TFYDnKukWeAXCL26CWRVBuR4vUwAG5U0S88RraJxtNy1lv9t7IuXiHY43unJvwPVMsU
a6SDtZuYEdCFqnnMh2A7i+QKM1E51ou2mzwEAtSAkpqFryaAd5vpYAm+mPz9NLN6txDw3CBMlh+H
ac6PLICwT++PjZ6bB9PKV7mtZezRnAaVEKPLN6baAXaANXAsvOyLUTTWJlfjqd7nyJVv4yp/DzWv
PvKWEkbjP9YclZMdo9OHn2/ieM5OfrEI4KGfl1ipa4itH0XVzkerBRCWskFzLLc8iuX3Zi3v7pxY
sCDJ1WOyyERlddnd/pt+3Yj/JnmW5lV/O0ugcx1ag31fQJYetygdd+ECy3h06edtY1tPRpEBiQ09
OLJK1BzlwVWr5tglRF5g5COtY02s3YtiRd6pOWYi+IKYy1NdaSovWNX6gP3XSlSd3LpbqQEam/gs
hSJ7jquUVFDHurMPIXflBIQ0x/pc20pwicd+9ts4fyribES0QPsLUihcxmY4ZaM5QfYMQb3bubvK
HLgjdncOE7V9rpImXNs2KyJ8M5qtgDXmE4ZHLr4ywcqJrQli8H3Sg2wLgiNek/urN2iN6WucgkJ2
fiQBlJIXzky3eeB+TRTXXVt2+zIV5bgey9DlEi/wa12PVvhBpNuInT3xmeElcuAajFP/meV/yDzr
VavEstFDdsCOeZOKzKGzpOViZzUt6d/W0jcazOgtaJgENZHKXPNSEepza2vv9GhxN17L4sDC2iHy
IiaJ7CkjBbQ21IHkRzhae9si4xqu8QkIV4HOO6EF+bgDTmTwp0cdUCjfJ45mbVWPOAsx4qMLqvMt
O9YydbfPgsc0CWFfpJ6yCwVGRrHV7l27PdsBQuFJVB5i5ixMscSuy+KW/8reIYuJQmKKUtAKtZ1s
U88Fxhy6gpSREl4TkWEJU9fqhrHV3qA6O65DJ31H9k3d2HEZIQ5SIVoykrAU+CsMno4eNYjqTeKG
75lJcGxA8CV02vHKZPfAO1Sf8ghlWac/L9PqipzaZxWg61q0FTRfFx30mlX32lWdwrc17Uvvkglr
2zo6ukHvW7U9oXraAEHpRbJxurZbe2F1rSNxyCPDZRQ0H9B/jJmYPXOvR/jJuk3z2evSZsf7Cf2o
KZ70onzV9brZ8GPNe9vNrF1q9xvIts2uGc16BeWYhzpDXT0S/K5KjKOKwSOnG4e5HsWWzcR1Wf2f
GwEALJ3G4qAZPVuDXl1lLqvxZJ4Q++6Y6KcSd4cS5LIFGO6UquJnPHXZOuwXYFQPAQ1EHZph2HQG
Kuggt1gkDRMmP294CJPJWVnKTCIYKdVz2j02mDau1ZLv307Jd6us8o3mKsZFsRD1JALz0zNjoHFp
/cZm6jQ3OtQ8i5zE4KoPcUwutPTmna54FzONCh/dU+9oacmwLjVgIknsbhNIi9fWu4yhFkITi8SL
k48B25/U2rtK76yJIVlIprePsUmODXVWX7fRstcEZMaI8F/sBcGFjAk8e0Jk1wpi5MNsIYcTexgB
VNNRSbt5R+7kS1HgDYC9Qv04DG9FmkLVHhCTZcGnbVhHDX5dW2c7jaw9fFVIHFr9bZxYrpBrD07M
Rtc4tao9XkCgYq2VRSZmV1tOfLJT1dp00cXx+madw9Kv+9J9iEZI5UbdYuE86O3KCE2ekSBxLtWs
MurPOIGBMtVQ8WFFNfSZuw69TPfbzihXmmFl27H0VkAgnWeBqoyvZdgCepmzTNzY5yQ4XlQ98iph
hU4doS0YLIuFYoregN5Zy4eKr1GfP+LtAIw4DBoQBxA6Eo/nJLNtlXCyCLG3cmwA3UegkHx98gZz
5Ua+MpN+AweOe6BLWE4z+zWGPO9TojNFg+/c4aO0Rf3uCwa6xjrAuIH5Qy8ORSnSh2KsY382bB9b
75a/l3e+kVsl1hoRBEYW0/5A6MafBmc8Dpn2qIddvc2Ynh8yD/eb3BLdikkgegzD4g3NujNo1muH
h8UVYsiEdtDV08phG7i992Ra/S6dmH+qrDI2too6el2J7GFSJmz7xm75PixF88qetrVavKRN32xc
A5vFQum+JnnWbm0XlXPMszTfCJHuSiIQoJjg6Cg72AM/BJv9YFYHjDUKIK0lZhLNYPpN4r7Nham8
erHymKDarkMavRD66Le6GrMBwhnkqkXt1k1K7RQtpa4Vw9XODLzhldA62ogskM6gh4gsHvyi9NPh
Y54zZZ0zql1FNOvXTAnRsAdN5Msig/ZxRFsETQGsKLR5rj5CEwfItqyaj7IcsK42uu5jJFG38jDt
+yCm268mBvuPkDkbY+V0/kBNDPU0cB4YJOIpaMHY+PDmpFuNeW98NJ1NLoYH+sNEcwpEQO18aAl7
HvDB7gfLD3Y/JC7WY6vBbzSJzZSKW3yw3+GJqlvtU9xgLxcYZvRpYQmvjCDrMaaJoPSSLnyrhULy
EG1DYvxvNokDv1Vb6zXqcoNMeli+ioxRebIjzXe8IN+PDbZ4KVCH5xABtvVkmuFTqF0I/AsAqb3z
aGkTBPfa0R88e6i2oe6R0A9hCI2ini5eLMxdnLbTuXDqYW+i/noiyl5BMm60Yxf1oCNLlEPdPgQW
gfvrXplS5K/sON1PQ2XglMQUlWU2RjaWc4CB7KyhUfORSC4AQ2gQUxcq21jRPaWTiotDkz02NRz3
FsTnKplNC2hV/lonaLbFc/mpIJuxtqdJ9QvUt9PcPNnCPCMcpLEL0r71jfFOYvFnbqO0j7AAi+Dq
kLB+GHUbM+RK2MeRjXiHc+dpjoZfhz5RjjmfBbcP11tnSX22vGjc1c70DiB5WFs4DDPujeYWrZJ+
U6ZZdWJ3gjcE/HDN0cZ9Dn7QH4H5rlwD65gJVU/fWbYSsWUMB3PInk3vs+uo+luuTD+inp25yfMa
KftOCeOHGoPubeo5H0GO1UdpWd2bG2KnR9KLBFldbeOQkK5S6+01UAw240177cXgbkMv1yGtTqgi
Er/t9TOZMyBGS641dpMPTSO9VHnZwfKIrRs9A6rIomibwQwAcS+eJ92AeJRG76XTvDTVyhhma210
x1IoGpZ34omJaz2YWLhqEyAgXa1/wqzS7LpYKVn7k4DswGzemminC7FCZR0/7FnrN3Pe5Ugs16dI
d5JdEWgf1D6SFGpAxrVY8inn1MF/oYRerLAIvGVthmXXmBZvBADYUoL4JiDoEgLNt9jyiZ1uftaL
zNgyPr5WPQLfehYPl44HfuUKPAPgIe6crk5OmdGj7lgirR7bw9uYVvYuDIIWZYr+i9oUhBQQnp/t
iLFvDHqc/zQWVQ2A2hyHcFGWn/FwLLa4rr/hHyxOHguG2VVeupokrCKYmZSy3BSthsS5w8RfdaRY
I2QfcBLddIUdvTbutkrRhivU3kO9AtyWh4d8iYa4CYAjjrz5sWAlbcf9N0UHYai5CcDzAKSM7bxk
+l8jglwMMehrZGP3+cmJUve7V8J5haPsW7Damjw8Bo2WrGp4chCSZ+8JyLZ9bPXpRz3hlJsMy3+I
cOsHKKoMGY0g6Alt5yH0hL4d8rk5NkiRrU34xmwgiBVkVTMQKiJEkWGpgldp/aDqKg+48Nh3lBNb
jrxE9PelVrsDC+F+N8lm2VJXFcsuQJb0lxW3G/zWJu+iZ+rRFNm0s52fSRXUh75TyJvUrq8GaGoa
CFcjvtHqa61U7T36F36psYcsYW5oUWzvjGmTkMR6BtJyTaEI+KLtXDbtUE9GTzhvqJ4jgdFvchMz
jaENhK8kOYNluAya3k7JbedbGA8HmO+AVqZiXttzQQw/gEgvYHGpBKEwwzHY55fDqYxwH+27R9Jr
JZ4xbbVrNYEwhdE9dXNm+LZemgdUtzZReIhCYDBGiijklJgVWeZF/i1L8DdIsisoyei5wOGO1dJV
Qfpz8uwWhJFlALetg3UQRK9osnu+7hzbvtfeuvRVnYyBxGpYX7ti+IGo0oT6exXvKzUifaYxv80u
68oaCKgIDb8Ygf4pynTFpqgkId28iaAmMxf8DIY8f1WD/iv7uw5+YbOdwmAhrPEulmVytVFq+L+c
ndeW2zq2rp+IYzCHW+UsVbCr7BsO28tmzmB8+vMRqra8Vvfep8+5oYkJgCXJEgnM+Yc9GpjB0rPt
NYidL+zDobZl7bRuHZ/NbuN+RQww3U0K0hVG3FE6MnDNzConWKCswfeq/pyYdsD+qfkJ/KBdOPH0
apXJJsnfqyI0v/mVOCMsBlsdWks2vgVZVuBDa6FcNxbPCOK0Gydyno0hfStyRJ6j5ksyaJ/8VvzM
U9apbfBNjcZfblTnrCi8lspBEFCXi9SjqwFssqJ9U7Vb1W6nb7DkYWGi36mnHQKH1aIQpFKUXKs2
WmUI3L9ybRFHfwlElChcFeLcd4DPMzXFQ6uqgOp7/VqLmmal6AfqCFmCECvcj19NgYqp5WDsAqtL
vXUtmTe+uZGD1mmaIG/oiqU6svrokCj0Jsdhb+1/VUWPu4A1uos2m76mfDCoSbMfaW9FZXibISvD
mz+Y1sKJLoVnryI2zu9OM+wt7M4XJgW8LfSmT7gERtepUNBq8BUeUcLDwDrwEGsPvilgVgrVCPa5
7xfPQZ38AM49LFwNKWvdUI7fHW4QLB+c4hBQ6sPiFiDl5HXp0h24we9YdSf7BFOs3mXlhd95uSxQ
pCOlkENdgo+1SOCAV0aZryJgjtz+2VBFoadtJlIuK1U3QWgW+B7KM0OQbnXs+E3ti/4rgBeMb5w6
ekKeeB80pbOzbVtZFnGpXIyCt+ogJ2GhOsFXODUuVTRiAF+RzWGBpHz2RpfNRJpM83pJ+WxMKnoC
gZ3udKsJb0pc4IKnhDYsJAD0Vx2ANXkVj7R2EE/12h4FfwklYvECkgCqXtqeBMbtmyCZxOKufvOh
coPbTJF04RnzpHZhTml6cmO7XokIOErhTP5ZF/ZK2CGUlqqPf6rQPlith+T+NJgFCBlF5vLuoxCO
FKTIX2BE7cXWQuLD6iCrj2MSsOmZ8WG4lVaQ0XNrIbFlakyi+jFY9somC8qlFaPulJLInQvDHcoi
QY3vuxr2m2zwvautFR+H3l9jrdJcH2Hd0NB0m3rWrdMkBZs/htYKutbxmLB1K1todxAETgqZQm6Q
s/VXibVsA9uW0pp7HevUe67H4SzDcpTtsoRA/ug+ymWbdZ0ay33Wre4sw+DELo5H5S8xKHrMstYS
StL20DfSJDneYSdOrSKVM0RH2SmBKTI0jyBdhECIbM7XMBJ978ZFyKPacm7yoGc/KzSHrhAKeYao
/J+AGIgOjwGZA4R6Ytu1ZsnVKQszdYdtiAn7MpJTKKwiI4RWlJySl1O5suOEQpIdv7OqGl9KMdYH
lbTLnbmh+eca0uJXJxybTQWNaK9ZwYgEZHeW5I1wxFVKCVTznGuNQEqtdxayAzudd7dszu0AoGP0
II2nTUJ9EurCVvHit67zwu2EJ9UxHHAO9/Mw/2xE9bvU9oqjZj9OZvelwNhgVRhWe0r9N2588XMx
8XyzbZzq4hjDCsoBYpOmpnORvQGC4Wcrbc6J7reInRt+stU8FeEaU4mfTRi9lzbTXjvVXimtqaHc
4+qfChhqslX3JV9TWmOd6M+d2emffo9s5pFzy0TSexUL4/qgoN9Z6pM1OzNlIPBGXcNPTlLXJUX9
H8z2eLCj/SwXJgWGuwKl4rsAMXJFzZYU+ovsCJHLIsc4Kxff9YiLKYr3QEJm/d2qd53TnQanOfky
bGrj+MEK+lcTOhoSGrazaeodXAPv5kNA3hj6pC2Bm3nw9znoiMUdxiL7+QgFESwcdCdhuYemAsWB
YQh3rp0a87zHsKFRw4Wbt9aeSrp/QyHOu00umTrkY0vUAJglOwDuuuyFScN8iw1z0Utv0CSL9HM/
dWKVkUFd6WEdX7XZD0aeDZEB09Udq8U/OkZ7yk+JlW5kvL/7wsxzG/bgVQ6cSF5E1LPRjD87wuRq
EJFeY8jjoNiqWJWThqhLO/yUBNN8mKx16XYN6OqZjTrqs4VdFp1lL3aES9tRutdiatQnt40vOE4U
bwn5/kPQ1QBj/LRjF4e1XuEH3abqYa9K7SKRkzqNLIU13yxlBA8cQWrTis6yyedz0lu1fZKtkcej
3X/W0k57qoCNyGAj6uIcN8ilSfkkNkT93mjCYNUOsfo5HPOOJB8VNtO1f+ge6gNZ01X8h4JfgVSS
vSbhmIGfgeynl2jh9KHxXhR6c5ZjVYTlV0kbuRs51jKyj6ndrHkgp7K1/JjaddZ9aozh+yuaiTYl
ZMfZ3MeSNVkgKkwRci4aV06LOr0fJFecX6/F3PLKSHudsjWE0ujeyHL1E7eo9CK7OGDDjIYgbs0M
11sgVWMv1LXsjbAHPdQqJkRhCyQ5IEV4RS7r0lfIomSZFqLTL1x+EIE4Jezh1+M0dG9lNjy5oOv/
+vtQ29U/hnaqW/1jaD+2FygWVQIVvgQ+1wbVDRydDVyo+EtqL1jTGOBKk477vvWrL+0vsKLBl7LL
fJYipL7lIDnZRyP2ls+TUVr/Y3Id6eNeDqvZh1pIITxmy2vqRRwu5GyrJmPXVYmy9AdAag2khZ0W
+d7NDRV8Z33qy9Wkb+3Z4GTQjYs3FdGXuomSVSuM5qqipbVAGpo6yixKoHY9yZGp15eyOWZK9Gyh
8idb3Eesly7pB/RtpuHQBAol3NhJp89Jeo28qQEJbVQ7M1DTRe/rELhksCpytPlgxC8MyPD3gWNt
osyEHdAyxdJ3EbR5dKp7L3tVICStRSyUtWzmjTYc4wAUjB4P2Wvoxu4L6k6yIQeYJVk66n2nMW+a
g4WrE3vKZHoXAQvvpjb1g3xA28Wtb4R440lSAcQT+k1ld59rk3KRNpWo6X6Gaqhc6tm0cu5Dk1K5
RMjW7Sv0gFdBYmF0Yfk/K5zPoN/6LO0Nn+x+hwvYkKqHsZnCLdJT5rM1wsVPlbb5YXCT0fLmVjZS
kTEebij3Btx1k0Wur8Ke0iSFZtK1eNXPJwqgX7Q3KIX82xgVZaJNKTwEW5xe3XUNqfdmfhqh/abu
1KrMVqOXl8f7nzLtGfaMXIVBkkhKkExm8F3Nw+AsQzmklzXpEjB+8w9ZtyWDzJ4WsrfMI/15wu8b
ItPMCRRfI02lXpI1+clLRHCDLIIwShE234fWhWgepp8Lq3W3FNitrS288nOe5Wdyms33xgEGkKPM
eW3SujoJNsgIrHjtMe9i/EcRLsTRY+p2jZY+d21Ghtwpf/VWviv0uvqlki/7+8k8RkYGTnonBV8Y
NMHNQYBylcEP3INoHt8p/a2qUrSfcJY1zgkQsYX8GoxdbK/iPmz3svn3YR2bvPuwoXnXI++tF1Yf
rlVsNkjzT7Dr8Ccm0cgOuFWLC16gxUWeObhhr0xNtZdaT5GZ6kG9hxfqoV2Y60//OOPlfcSMvC+P
UE/TGwK6m4l913OT6fqnudWgDP/cqIW+TkMd6USk11HFRcUbLVbTeWXRY8E+BGFTVHi+h/V4ykJw
N1JmUbi+spMaGpqOjG0EvnvDow6MStuJ8kxKaCPlNCIVwkyiqEZyztUQJQwpqy7wytw2KICRqJ59
tfJSRIAswPQB1xDqTukHtjqhS4kd0lV26sAz4G1/tMtxBCLujsDfOJMH9jXDxi5NHjW/Y4/eoRkL
Cq/OsJWxEtHT+wWMobPPRnRCoVY/1Gm/94YoiJ6zqRyPwt6ZmCBjKtBTrAbv3C2kXLcU7hYBznnA
a9DZaPyLPNxlvJUyvtTmNB4eY+WZOk0InMxPe9kEyuTtWqeASVy4/lNuNButZwPYzq2IivcFRTUK
gbTkYYr8cm/YJMIeMbBV+dqYD3KW7HBJ2SzUPKv29+YYpFeny9dYb5Pj6gwsi5G6mNqWBDJ0HbJX
0jCsbdlz1b0CgaHSnlMzci+OUuyE7A2hT60zXUGuTHqPzddL9LC7Ym2kpwqy8l2LeK4dXJVhcp4q
UqhPKb5NO5FEgBDmpuwYUKBkoh+vrbRFnF4JfQ9RrqDZBagAU8Q0/dtkmcNJjvbma9lPKRvc+yWj
PDJwGraTjTdslEI4l97s+NVYyf/cYu0DeIFcinx2RMoYnYoCca5tojjhqilcbm2sCVfOUGHU4ai9
TV0R5aBM93HFng8DthU8ZbvjI95TAehWZTmrznlGwUfDOFGMs7f273m+WTvbMtO/PkLy7H6ZeG2b
m7Cug5vQfz72ZzKCVvF9e9Y2QXDLsl+pJAVMOWx1yw7QcAW9oYi1rpmIqIW9spLEd31it9cb/g7N
rom8vY6AYSKqTWOO8PTmZhLhzS4irbqUmh68je4GprvxZsDnP8HXq7ejiJC8mG/1PLBf7zeCu2ps
YA0C+qf7CQMOG31sG9kqyxoR5xqgMs1KxiAO+O2TrVppZhC9TKSuVxi8ZlsEdcOXCGnWG0T9dTSW
GUXqIIlXWGZ+9BpVHN98vqFybJqG6rLzjHY9GLWG0gE3buBW3UYL9GQhdauaCPEqeSYPckidfcnw
GVkr5LoPg2boZ5G6yiqpLfdzloVfIZv5PwVYHdZp3Y+k78gMRL79HJM329YllI4m9lcBd/cXsw20
/RAAVUsAnb8M2mC9CGOZAxN8kRHy+PnSZve7h+ByiIrA+ExCD0uO4XtsDPUK0b343OSlcq4p1lOW
G7MfKetCJxj/GNCJSTmbAdUitR7Fc5MGzTK3TPKmQdAl++zS2rl1nVxcQXHTyH4kJJQxvwi/IqxX
rsk5dUfIFOEK42zv4mdTyOpEq19CFvU7b7Ip7Y6a/WlsredyGpKTK9iDx7Ous+603SKuoKxISX55
+E8dMpZZ6GpRIbc37mxxFBqqWITqOG+TacqYPJMHZbZ7SQNTBWiec7enmPU5nvHojv0v9clE1ZZK
GUU3KVk5dK04RA5oLjlCxhy43EtrhpUrjv8lMI3xq9+lF9z/+lclyKKjANax8kKyedCN7nG0SMNj
0igfcZfxYh5vz/Fsjsd20CADIdJ17QXxAhCYcynhznw207dMRxc67CPrBCiZRGCqGG+a3iElmynN
1pqb6uA9qWWQT5/Jedgr1Hf7NXlotN1QDXhBCc1Li6VA8G4lWk8Re9A0HsAYZRABVV3XPrX47JLV
K8evgaV/K5AIfq6bzPkjLjL1Ho9U5vcduHQ7t9Er8DCndRL1i6ugzDyvrvVegHUM+q+ZUalLVUeT
zWzVbjfatbJDrxpNIcfirxsKcst23FxBeNmHzLUukJh6BLCGtrkagX6PUXhjAW00JfL3agLD2iyV
vwy+WeIVrx3rWe9ZpLWt2Mv9KMAM9TiqSryUzTTz6009tSafFftQSn8uqd40O8mmk7kbzaq9M0rQ
Lxq/xVNTevFKyg7nc8oWMNt7nlBSEgmZH7Xog09q4Ty5SRV9V/VhJiMP1lVLi2hzX3KEYT7uAl0Y
azZBaG44SAQt1dTEOyhslb2muvGzPNTeyVIN4FN1kTy3HrbAttZ9l10yZDliLnVAQ5HKuKGOqxtC
hiF3mCG7yZgU24VU813TKhfuCQ6yXoL+ajSMZDMkn86lFFGqCFfeY1MBVyCMokOhInkQJJr19Dib
stJdhUNpPQUsYVewhqdDPGaXSLOyG9lc+HQ6zsIVtbNbrCcfBw9KQKkE9kXGu7RUl7pX+8sBSB+s
4kR7GjsL+8bUqDa+6Rlv3gyMn+84jxFpMHyMMIrafEuK4j5Cp8iCWbl67LIctHXUTe3C/uPITrrf
aF6WAGVu1ROaHo2jkrXyEWaejDHYowz1pZ6QPcGf2rzEeUkHQq4/M4yqdlWERy+JjJ+pGnTnBvU1
YRtKsU4VpVu67KI2/qyrls0abEJDb0DLrG4d1zDGHMO4Ib9r3vT5MPpoo8Ulj2URIXRhdDx561av
YWQwTh4iUfkbvA+rpZwhY74ymKf5crgxAoNEZZ/tpU+qd+tWpXkh+8SrRQ18kY2qf5IxaXFiz71l
M+D+hq71UsZ0ZBTMzDar70knvrkRollKxOcxG8sFeGLtA5H5K9nE0YPUPxuRs2mFOU9irH4aHS3j
Oh/zJQQHhOoa1DCukY/csdTvo2BBUaDCiOfeXQ8wOCMAHI1RrTBy8dZyjaDEXfP0iD2ytsU8rulm
WKlM20Ji/2g/1hZyXlfWiHWomnuT9y7NUy7WODlnc76TFV5v7iK75Pck72ajFV5lrxwbhqW5E75I
lg4wBfApFGBLrJtCc/o4ZHMzAYG3ROa5Xz06Bjtr7uO0bpjWXeuDoNH79hL047r1vfopTBRKCPdb
ZlhF1I4bywAKHVDy9Mr8dSoMe5NiK7gy5s05ZYXqPNbNl3beyDfzIaumhdU05bMcH2pQiUElbWO9
VWDvgPsPAy2+TVP6cSZj8Rwb5ljcW8VmAIL4o2rABDfeEB6s2U4AlcDqBAD9S4aBwYtjiUtvqQjY
9j33TARHx7NKoaHrlYCvmg8CtLH7jXTb0ZBZXyMxDw143uk/mndnnopq8jhQ1/QEfIsOZXKqE91T
WxlID+t1vRGea6xkM67j6KVqEyod6bZxejM5fwgnm6AuPGkmWBr8qCwwbysKVdpJPojlIxm5CX7V
1P1/svR0FuTZvkXa5F4rJUw+AXBC6ZebhmWXaIiNqB95c7Ol8Le2FI1q5yyuC739Pklo7f/TpDHI
tWNXz2+wsvCnndeWAVCivWzWcx4b+YKPpuwNx781E3Qu7oMTXQEZFcSfs9qsVqWrpQeotuO7jSdu
GtXTZ1WxHPhJ4E6UIco2pjYF+0xhd+mVRv1cDCRoNE/UaxPB0+8FW0weMcjrlXBCFfPQJVbx7I2s
DLy5w4O8qiB5IV/i5HnqBZr1u3yFRTepF2ca3zsoCp+UoPxn38jIEMEcAKUOxUyrofpSQkpEGk7d
36Xs+zAA5D516v7hOdohqPsfY+5cyJGXCTtbbD+cQqdIKw9TVl3JcbgIa1KFkmdJRBI7x5JyTn78
2YGA8rlF3u74iKPVkx3NMd5lLtDLOZcqM6hwxA82OaOrTMXGCciyQbX7nUzUxjqC/eB4jKWcMKLK
dM1G4zDlSXkY+7RfamlSgHAMwr2lCOsl93Vtz77FW/QUnF+g9lsvfbIq1ax6kRGe299jgHtBF2rf
IxtdHvQhwr70l2qUe2cK3Ok5jftq5eTUUYT8/gudz3hey+LeEZ2pbK7kYlUuZWVcJPjmznEZGuTP
9e8xOUzO+n0NObYHWXU3s0q6cQ0O5wa6FuRulP/o2Ybj7ChqCp99cOS7Oa0zE178PKJzjes9J1Zr
Yi1N4uQhKurhHMwH2ST3vY0t4OcDGNCFCYh8Gw+HsslApMyy9tK00gclF/bjzWzK5i50T8TNnPEm
5tulHEjEqNytrjekiaE5sUJCr2R5z7+oJYovDrTMhUzPyCyMPAyWD1Unbg/+6L1p/RgeS5OEXh55
d7a5rALqToqPkeFd5ONDHnClXKW4y91D8tHze+J9uzo3G705CL0GmJZhcD/U1XjTmwJ6IJiKjYzZ
vTbeoB1Av0kE27l53L1s64CsQWFbvej192Ec+/coZMFeqRoyAlFxYF8VrWUOao5rbf4RT5w0WsOw
nr7+fbyMZ6zyb2Dk4kUSqieB3v/LEHTaWRnBzcust40QzFJ4TopBeKh/UllY3pPmNTXssTGGjcyC
TxV5LwUFK5EDpxRVC0mraw6AtTBOki1LzHlB24JAMa+FcGR5vt+qG1V86t1QfWoioJB/nJEJ7zVR
rQdE58hIjv1yGjT1PUrzL1qsx7/s7ovaYl61KIHJ5WlsfOt1EBzpYNmvTVsoqwLVhIuigNUbJi+e
kQYG9dSgApveASRxYbr+4s1gXKQWdnJupgmoWqdZn0Mv9jce9721J5uIJKy81m32stfsnQyUmquf
q7KwPs/Y9zKrvefODfXXDl00OQmkanbNAuurnAP/aTqoZdcuLXgbFy8sXjIn8y9sZatV1yOG2eg+
gHkZVIXZHOKkvsqWPORiII02z3CN4VjFnXJ4xE3MByhIg5OowcpbwMY30gC5mqWj5VmAuEQ0sul7
xC1hODuk/+KFjAEP9a7SQFlepHJrahlBdCM9PVYsA2fsiZKmO8VX2qMfl90xU484v6uIv2jVNiuK
9xojd7EYZ6O0WEmhVHQKltBt4N27k56i5ErGzHj2UQtAc6zGsSuXWrfqddU8tIpPIjLu1OR4P03n
077zkqM8kweUxirITnMP63aMQv+IBjAcnNo8+JPNy528YzXX9uUzBBgcWinR079H7o+c8lcXjfHT
3WqFwbIlnyr/l+kKxfpdlAgcrLHaueJs1AIEpXIrm7WihSQV6YBEUx5iE1yOOVnBjrLIAqeI8pxP
PQKf97lF0gAa0qftY5rsSNV85dshNoRoXANEV4ebPBgh2edeZJ/FfJ94xK022FP8cE6BUiFnHwQl
vjy/p8rBcqoTJ5/lrHG+Fcmz31MdKjhYJyXtx1RXaOO+4BfHss4zSIkrDlWDON7fm4pWXH2EOWTL
Epr5zCt3V6WnBhRZS/O5mA8IBbUlq3Q5ygU6t231EPvLuU+OAsH3AkXAPcmWii7cUdVbIIzzCDkr
scZfGQxJUg/mvp9zTxjOws0Tarl0E/iYpCTTlyTdyD4ZUVjWL/6/xqdd78OwjQac9mISDn1vbaRf
ke27I6SW8s/mo1cOlr3qrM3kzoMfvY+50utIcXXwSJVhbaxJ6J/+MffRfPzdMAApXenONp6z1VWq
sgcUeF3IdLQzOvlGCKiWRW+OGdB8/9R4jYsHFxILZmxhJZv3ycKQyerSq+Kli0rXrlfC/sl0vhtG
nu80l4pUPlc0tPGrEWrKe5sEf4aj8FuLltj7Y3QfFORuwm//GC3DQ/cN5oV/H22GrrHGHIJvdA3V
O3aLNzg6z1XpuTcKwtWnAH6ADNttop8NF1110ZblG9hwZ4vBWYMlSVu8KVloL+/XyL46NQKuphsH
MVIafNuFCdPCEmZ8UT0gWUavWZ/MiVXr4ATFTyt9yXLT+JVrAEWCsH6vooR8d9knN4UM7K4mIbx3
fs/Wfs+2yyH/6Q4vOR70cnasp9V7HJBmnEonuWXQ1nZ9h9i/nB1o0Bx9Ub5oVp++dn4IhtHxhy+O
Vr6x4FZ/NrD2uNUO4QI3v9Wk1d5f3N++Kn3kvYshy7D5AujTWxQxGhJdF83MlW1XKt5BmGCynNiY
tqFpiKvKNmvViCR9TcY3D5jZItZE/BcqAgtAr8o3B8Hn1Zz1vOSdbh7RKGvXSRkW76Yrjm7jAze0
4p8OL+4VSZtyWyF1C3t5FFQvSAUbYRLvbWDW1OzK8BgnyedwRjqlWuTcwATrt+EQIS+FAZ0nCOvl
a+hMxfEeizpwYlPDj0X23mea6JoUPeIhiZxXDbCL7MBcxOjRK5H5NfC0X/IEuaT7CZiUX5qqGl/n
k/96zDx9mmf97Tr/Pv33GBXn6M4Ig2fLd7oz9It3Le7z17Ay2Euzy0JVKn6WLTuBJRQ7dn4w9Th/
JYPMsgG62Mr1h+4M4DxZGUm8vEPq3K598R1ImvMdIaZs9/K7j2LzvU9i8WSfxjzZKv41D/kN8ClD
VBytrEL53CeFBJrC/GRPzUVuyjBJD5dlHWbXhPLKGe1KNE5aHMxU1EfIzTSfyxxJrZl9mBYDeIuC
5Gs8n4Ge/TiTMdkrxyF78L/0Pq5CUgfyUjiK/QhpHE0O7UvnOSRM9ajemVGvfWmMpypWxXsYKube
H/nLclQ1tm9IMUfkJfTuEqTQEGWcwk2z9JNaP+kI4r4K+Fm9h3FImtbas9ejqWsXbXOz9Fo56Gau
rsm2l1+CUkMVxMv3DUZzazfhlu21Zb2TNWbqHfu+JtHaDXpyrTqM32Q8BFp3HyYr1vMwltnGy4R/
5bVG8OQ+bPLCfJW42VJVQmOGYRbbwhb6/3z2v49zU009ImW+dBqj2JLL+O+v1KioM4eIFJkziqNR
GrFsjCzYFKIZLaTEUM1oRnR1JMQCD7NuK9+nHuIu3inVM44T7c11xXdXc8XJqKhzGmqjneDqfpcF
HlnECVBPDzUDyuBc8ylnZqsBwmQjyz3YpbaLELDVFqoCUE1TzTeyzCbRqvIM9HVxgeZjL4Ky/bNX
ilHLcVpjrscuWfTSEVOzyBorVjKcZdtRyAGo8MQ2qVOQENVGHvKmF5zlocCX5UyqZKkGHoo0v+M9
Ce6dZtRUNjDnla69lVyXFvGuUzT7KEPyoImuEygbq8HKKVBrcxygpmmY1Hgd8ZmRxuj3dqWXN60N
BfSS2sEbMSYVhaFgN77ouf4sP1fYw+TGvHi8f8yRpV3ZzrXPRQekCLLAj0pH8/rDgR68tLd51ODx
Jcyhc2u/ZOFdFu1VWP/6wldrPJHsAsxs+a8i/mMMmqFI0BbeSZbqe1dpVr6a2FvL7z7prWN8nupa
X4NxRC6x5FbUR41BYV1X3oGhHRGuy75prr3wS5g7Yc532iqs5ur2CJa/ilerwv0EiDoAV9NWg21j
o5KCy3PzlMwHGUvxxVt2Y7iB5t+e1HEqrHPSVZBIZXkHVQQob+wIdogR1yzpPeMmD71ft9fJ/JEN
cPTv8UbVP+f64MKjL8z7KHVedRoFkLJHrBGxuysodhfVr4YH3FXVe77uRmKFuzBsSpiUOlWb+SC7
ZUc0w8lVOFbLEo3gbdrVyXPT6toOQyFo1jPSVMZKr+PxGGmUaSRUFfzxLcOI4iSHRKnRXXHwgp3G
hMJjj3fPZCSDLq737f041eOHrVEV7WuReA32C8m4n5p8XapFN8DJYM8itLunc4303ofjc+u9tuST
trAZh2YhXaAzeBMnW8IrstqPdkPrvIwySaMrjn5wjRHZDwUZb89KjINl91c8KfAa19UQ/bIEmRic
YdBSl5/E/In5BZ+ebMmD/KzmuFchPvYI/R7/z3gEetEmHbzMlZRP3e+aCZ+0mWrHi/jdml/DMCjx
YkKvAzUooDj4KM8pmTiiPjugxqzZKPj9q0UVoFlHxZydn/9HbRs9AqXNzHszy1JxBFhyvL9z1R8h
XIT+PpgTW5OS3+6whUzvzjIH02pwAkJSYbu7TqDnI0mYCafbfQAG5n6hgXGS+Zk+noyN3dXhUpoK
2aGAaClPh3hKVq7RgeSbrYn+4T70iAE8Vj3SaPMgFc7z5uNH3oTeFxm8XxNFlWzduCpC1f/hcvLq
XtlxCRxFQhKmOLL866+ObVXvI+gP0VabJR9jTT30tj7oe8vRzXVeIN+t3HK0r8jH/v6350Ewt8eP
f3/3u+i/IY7D69F3pKrdO1K9y0BJRlmOTZUEopMUcHa4CMwe46zx5EBcnb2zJ7DdZruLKdjcEQDB
GSl7nDFsIOZNZrsIDE3f+TZihBa55hWQGr3/Zuvp10h3+k2ri+4ohqQ7wtascPWoshJ6UNkspF3S
wxpJNuVB8Sms2s64e4T+0zAZAwDUgQsb4zsSSSKJ9MLn1g5Adimbj0OOTfypImn2CEnoEsoNCKE3
BVSYOkYKCvxSG5j2HkkLUA4+/wuxiUONWUGos0cfYwMdX6ez8H7d9TrDqQ7Xbqaoq6wdxDMaNivV
GOxrp6bieTKwX1DzKVnIThnzEhPyiuvi9jIPqUb1vcERmfr05LX9HaOqB/7a8qHZWIaan4oY3QKZ
hmtDwGSZ4U7n3Kjsl8AtT2HfVyTGFDDKhjXiTjP6C8t2rK18IAfh5O6qKXl7PKgfz+O/dz7iVV9v
fApfhw5y5p0hYiDadtZ9AFp3/ggptbPslerDpLn/7G3n5mOu7EXD6GUKcETXg2imT8I5l8svVt+k
zYLxeVAQrwyi+K94dJVl3fXDMRjYOpy6Pk4ulomAHyvFvVcEyk+18SGWRsOXdobfYpRhXG3c4qDz
+GKnxmK6WTnwAgOrpq/zJL/vjpoWDnAzyZv0vjOdh1CBZTxnQX6nZkM3/T74KCXJkDwE8byUziZv
GRtlf0m8fhWVgfVKhfKDltJTVrEsAYhrZqkMutIuULwrLobT3IfJdxn0cbCvhunfhiklBsTVDLj0
0aV0hif5yIkH3DzGyP9LtuQhIeW6bnH1WcsHmIxhNwk2UNWzQ94LaPj8XEsTqWEfivo9lSzfRBzm
b8jS64dQZocyBJbWk0sC+/E+48hQEPtH9W/+SMx69BBhd9yVfIbDgLsCkXCPBj/5+wM796AXueRf
N3KEfGoXZhTuQOEY98e8jPUai8IagcfHikAXbok2ooY0/AKzpWnbIVdyAZ9BPWvWB/ZjYFnJiBN9
Wrk/5XOi7cZdTZn9KFv3dYCIhz9ichkA+7Ne9iabiqcaYiEEiIVh1u6TN/X2frR5ovGs7d7cAm3Y
GRDwn0aUZt+9QVz5Y0TTzDqilkCpa17WRLHingpN3RtRwpJGvs18irEWEPn58TbLDJyS1wLpfMTg
xoRby/GLpZyV8KzbT24Mb1gR3/s+rz/pIxl2mOaUQ9qmvlLrBeOnexlZtHEBP2v4a2xcvmG2gN2k
mz7pN9fe8ZEOT4L/sPuQnPyHmns/5KV7XZ+LDi7cBMMOFkUSvWe4MR/ixhaHmh/kwa7Qt3c0En3W
lHWvXdgNxyw3kDCJp+61ztrweQrU5VhEvlj6qTg1mhivjZV4kPPVESNZvm1BbKZPNRy3Q4sh6yaP
1QqmpdjJOlGYYF0gR+C4WR+a/25E0mYVOgbtH9fwplKsVexJl2Aukq2rxekyt+G4AJb166sSf2lH
B0ZcMkKL9UMMre+9LWzqlVklm0wvSOPNXscKSqHLOLCjk+6l5ptJ8Skbi/bTCDT9SjbthxxVBKW3
tYyWSbwF3tp4jIKQJV0RqGguzKd2p/C1t4oXOC7EArQzNl00c9P/D2vntdy4rq3rJ2IVc7hVlhVs
t/O8YXVkzplPfz5Absvda+6zzq46NywCGKBkWSKBMf4gYMpqoXirLigRfvlALcuzCLzfOdUsD4Gr
xMTM6jewuRZnFkmzle942cobYAjjWLN3rMED0A2KBLIzztDIPWXwhjQhCFLld1OZIjmYm0+Ghv8H
GhnFynSC8mXIQd4UUzphNtmVL2oMLk6LDPUsR0ML+uY8PMNbdG97037t3Gg+o4AAg62qoCgpoffV
8vUb08q8AGDy2+Sl6a9Gm1+VwrFe5zbqWHma7ZeQDcwGIG14cnPN3ru5qu6ifhigkBjpSoVlEFde
tylFTc8SZTw9zbmrij60D1gj4mv03h7EAlIGyj7bi/vLPNnn2wN6Ejq+FhIq0aZgUvTWYiHtuP5x
jmb/OFV6sIJOqywRirAx41IzBXtAhjPdIIvr9ctJdf9BCc65vR5qq05W9hDiyCIG3I6dFfiF8KhZ
WKBe4zKsDA45VgWyK03tcFH47oyrrR+jShKofXzq7HJdkZW5RfTIwiSKs2Goky27WFeIzL33eaXe
39Sx9WOKrKWOhPQT2YzuNM84w9elN752ExKpZm+pezOoJ2iAfFOy+OEdvCMqxbJ+LAvLRqxv+SkE
d7JlaZG6iqfS28iicj2CGM+U+JcsSffh+JXqmHPSxEGeqa366mdeuwvJ/7VbdujhTm28b5HTvke0
ajVtkOpi7+lhIYh/hFgwDpAs7GKimj1o2whM5unSTNWMvG1R1CsZg39Nc2fX7cpNsv5c4G/JExiB
OlTGs7d8yiwED+bxUCeD/VyOqGgmTfYGiXbazQNiPqbu+6L8NC6g6zS72WDq1ASIBSFDWl/aZCr5
Gvm68WD62ttkWvrzmM9PTqPbP/AiPfCzC94SlOpXCeCQkzWmzgE7Kp3qDSpbqmeYGDU0dqWAJRvx
aRvDYjUXWK90eW0AwoLWe+Q2kayDDhOkS4wpHN9gzgxbboUzNAEVOSQdf/RlXzyybnzPXlzzFaSc
E/T9AEsfffVxslAOc+I1Clv93k75HW1nR41ASiQFf2mBrbfshA5x64uYTQJFaFFW3XCSOJWBn6hp
1C/ADqJz0pE5l92lCnFM651+I5tyUqg19dLqRzw8RZEsdyrFRU+e/8mGbFu3n1PtIeUW/5DWfDCF
iRyKAOj+Y1fGw+SNn/sb8Zz+M37G4HeV9t6lf0KtKM63euJD7pe73FRscPOPA+rfYusrjzA3ILyU
vA/4acjt2v1TB2XlxkdzbCVfSmv9/eDMwxMKldWnfhEfUhMR2OnmlNds2g3fvLccN3wozWkv7+yt
6UGd6xxAo9TwX9CP7tlzssuwyzS5fwdZlaxnkpNmpXCzwFe3kXADNh3UdNKGgtYAWPaC+ZPD8mCn
uQVQPtOrb37p+PsK7YOVk+HO5AmBgzkMp/1U41uWJA78qdJN7xMFdRncAB9lV6pVFMlY+8h4Fa1m
vS5vUhIFx7+fMbKNMJtGAqhGbdNX4o2qN8pyiGr9jH4okotaTFraMgCYKN2wg047Luuxth5Sqx2/
+C6/KhozxPmbRNW/SxftqEPTf6oxS5fN6yGh+H+SzaxL0fQA27hF2WmAKODySVhszTcVlaQ9NZkX
Z4xSfihVvLUFbA5f5/xO9YRJssAAF4r+rbM7vI4F5ONizPBhv1CnLYiN2vn6V7/0/kF7YzzZRoqK
oYnPtpiEEshDaNr1wi2zfas109sIK24FtNg9NV3PNlNDTT/K1ezZN9XXMCF1R8WKwkZ41JXmRRN+
rtVYt5QWg19FEKcH2VV4aXbbjvlmFgGyy7Z8dRPj2rDKw85Asm5o1sGIT7oxWMHFs66cVRcD4sne
9yrJx4tnnZH/UBALx1vTuWfr4eyryOk289gML/iDHSRyHTgZwFJRHEDCjTtsEJ6TvIEkGhhPtaoj
mkfLoGJ/aSHv9N0IkeoZ/QnBLQn4adjNLkacP8JQ179METBfN9cFrhi0GmqY+xoBLYDFNKOxi1Za
6kY38gcgJln40GHU4aI3PIQA92bPLg5sqI4Id5LfIevFOw3DI7I82W0nM3yDtkEqUuja8enJT0h3
/GlpeMq4vX6sVjkCUXbnO9mF2E9wEyTIHU5NXJG6BaOTK0YMctqq1sPklG9KM795itHeh7Wm3zo8
CRayH+1E9MH9sL1pYzt/bfqTM5TVm+M+9rpH2iRNptfU4K0rkERO0H39J+SxLv1WUpl7agxoNMTO
aizU+pyP4GOf5W0lQJxCoh+UqHDYpiF/ARRC9khkRKxp3mbGH3L510BeorDU1ziBygHd84OdjxP3
jY6+2hhUT3JnbKXLcKIh98WMoHdZPSFJOZ81DbiLyHzb5r0WuOox4KdXbAdjosakVdpdU1WpUNPN
ftZYPWR4yqvK8GTzzXsd0VtBdlJP7zy0mnatYRp7PALi85DG0XpIM+V2zNGkslDGwAHRbY7lUD2x
PUSUVTFDfzU3tbXu26j9Ig8aWQU7ie1TlnekIFw/3LmRpScnkBza1szce+ga6q38Rsapfc/XTyXX
yndQjMkWkDfvy6zN62DINrXFnX/CwGmFnqt61pLcvsH6scXTMMyfIC39GPzM/iFCB7PJlkWY2NW3
wAmTfU8q7Fxo8bNVlcGl5StJcZb9oxi06vDZp164l/0JMGJtYSc/asN8qb3JIRXDweAZCotSnA6A
FqdA5XPmASoH3bTvZgBOarXSszBeFWjVbC5wpAsNz0nq594EJRx5LIHkP9Jp8fC7Nq+jsqBneFRy
+zE46nnCn/vHNwiVbmMFeBfVoD8Hcr08915QH679Te7WB3ENb6qLTTUXXLWzjNMoDlldKiibxhQs
Ujgkn/ouMY2T7YJJeZMD8pDIGfIUWYh8mcdOue7q/v2C0TbGXBolOsOavzmdZe58oXAU9g0Kk+Ln
GIVOuQTDAWulccMnNZy2sp/0PUUrBRkp2USp6wbbyvoRD4L0JKfXTvB8ERDwyuCkDvjxvU2hBx+E
C7pBcUj8sjiwRQ+QLnJVgL59BxSBlXoEepXxlvRBuZCnn9qXCZ/GPFfVF4ZRFjskNd1bR2nv5Pcy
CTv3FsjbnWaFNVbBQ4Z4H2J2WVaWp0YYVw91vXQry3rMyqS5L50ZhXAoGhPWlzc2KbWl4arli48i
8LrF4mErJ3W/9A5wwXyQGOZY96y7KoEM6ffIUXSTdfcxFviFfWlxBXYkWnge8OxatbWS3CCfbpB4
0G5AgVvo3I7BlzjLzqnkoVXOvDd8oMpeNzd3boWygzljA/WKNee5QVHw7M/WeBfbWc8tPHxTzGS6
k12X/qTbNmwJTyEFtUs/f2q84m5PPggBkNOlRhMO+Y3W+7t8DJRXa07SdZzHxRGzV7DmfoYlEMXm
r5aJQG6YASVo4c15Bu+U3Yi743GobTHmwTUic1FWM/Xoh+sqWD9i6X1ZBrWO4a1ZzPk3bR4+tBPq
f2u9R33JMNty92mrGpGbHc3D3LIxuilHHSaolVtHI0aMWlPjs7xFUaOLj2oxvchblOwqVA0SFLnW
y50M/97qNHTNsY71HQk2462do47EVROcsbesD8zGYAfC43MQAMIQG4GP0Ar0LCrq0Xtogx3YZjSS
8Bmt+Wuo11fOcTaSn3JF1IR9cFkWOaZyhoXv7K4rJblcmmwNesqUwK7/YKyUymMV+Mmt5LBI1krt
GPXambwClC68ljLXzorSurva14HMOUGFVLOLD0fYOODmykHpb5A++mca+K+GYdc/TL4eP7jAB4UT
qy+MTsWzdZnOkbuVTS9RxyMew19lS85piuZ5iqf4JCd5md8iNpfFK8qZKvYxs7omLx2c2hmOC1mL
HJcrSq7yIAfkGWm78GhnGYyuyZsWvhXrP/CRFOssM64Q/esN97404bC6HiCqWTXV+zQlZ429YLpO
alDquAo9whAKMCX9dIKZB8ZQ9LDTuJy4ZeW8WLhkl52XoWyYWPeJ2wIPjHC8Hfw2/FbD4+1aHBQs
6v4WS4ob3UJctTPHn3JcTrTRx1qWOB/fItS7d1gbfnGCoXvQhHSq/P3PPAtLbGEWio2ffTcLyFeH
WIEcLVLyqnabcQMYo+ipUM11m4NHgoQH8yzc1n1jsCRsvTc9vHSryLBu1SR97yZ6Vvx8XfnagAza
UyPuHOwVukcaUgFBNiITJU1oEX2syxHJR//dCPwaaUq8iu4vpC+rKwDS2RByqsn9x00RXEjY4Zwd
nVsZAEBAumhtPrpN+wuB5OmrpflkYMaXBjOl3Uz18FQMoNW3E30dj6OE5PnjBDYJxmRYnCRKTTbR
bS5OEqU214iLyVH2pvqmi5NsZVrYNw262h0c1fYesli5q3hN5TGqu0tTS5zxHxlWeN/UGQzMXKIx
K5Kv/KveqPBqj1HUK9tS7+JdWKuIN/rtuLNNbbwf4APJHYU8pF5irfTKKje14NciHD2R5X2PqE0Y
uLmIyO2pRKmRfUjoVI/oPef3hmmxwDKi5sR6K360XaSGgZ294bBibpoubbfNDJYkxC3TZdUDM6Xv
jnFWI1/X2w1aQyKhXOjaGQxb+JCY7AF8H3kukitwd6dGWQU1pjByNBKjgcJoKHi+qeEGD3OD6Vtl
J3eT3eT7xCfn/UylPtmFKWIxhopbwQWSWiD2R82CtiNpS7KNfOrv9tybuC2j0gwX3AUACRc3KBW0
TjOUnWRTQiAt7I7wGXiQPZlXImgp4mMRb2nYQlzjZYjb/mu8keFLHYVFsqthSZx6x9BXSo5fMOjL
qd9cMNRFMkSkRUWNV4twC03z6WhkC7m/zXFL3ZVUtpaR2AEbrZPDy3COcgcs97xOPuNKUqV3Mt6K
sVXI4R/vbKRtDxSU3xBYEhhitXqMq87YegUIWiQaG22JeHO9zlVtXtoNa7nLW9AzLOvikVWKzDCi
4wRjDgEA7nirgC38PaZA9b2LCMm5Tx0BbeN9K350acpBGSYjlMxa1TClt7VRw90XC8uxxpDCy0xj
HUUeuZmP9aU841eUH3zPhMvOuvOy5LxMm5q9fvFJbyLkx/g02ymANjw348ZEEZ1yNn2fDsWAClju
NZeQ68A0onCF83FoHHG9/eZn1LplTaSwgvYCg+giDfF+MSBr/s7Fzlt0On40XKJltUQOe6J4Kgc8
DZOtn4Wb4rqYYnlziwKIuR0sqA/yH9ZCPj/HRYQsVeegbumUG5QErcu/TgHZuczCqdwPyRjcTSEm
IsM0YcaoILMu1vARiv7GSs8zxJpfohis1DcwiRNMCzb5IV+QVaxSRP4rD3BhkcrhhpriZfiaHJDR
VTarSxeZscv2YAqV+tDz2JQv+2nHgCsLK4II8Rv5VlwTu2gjPvkVosBuXikb00ZYDl1VscV2xu/g
ntjsQpLXLHCuQWU/ozgT4L3exPshVI11LHR3JCQrTd3gBOZ2NVQlCgyyqWBDKCNSwP6umwnt2Mg8
y8NQ9b9y0he7a5cKNuocTCEGoKb3KvvzTINDYNfIvXJ5t8rCkzxD3GtemxnCUdc+OWDq+LiWlCE3
aR5kBz3qX6/f6SZDtg4huNdI/BAidMohqUpONoQZfr1K7x5QtkyopxcUgXy0d0d28z9txMWL0f8Z
WVDy1MFNngYjt9Z6YTRHVQMq2pjevOgFLlszJgQtXDu+YMY8ZKNOc1w/S0CZhJH5uKdlOWoeEGXH
RdqV9iZ/QAA/BOtbdLfZEH0zzUgs1cN0j1JGv5LNFqTOKg9Kdyebjq/8cNwpupWt/GH2LLwIZVpk
7hGGam2EeTJDx/xM6CbNRWGgL3dnGENSLyuhnZRpfXQjlZUoI+bLLtQ3quAxSLaCZDTIs8uhsgxu
6dGj7L+GKTre7UZe1RC8iuasRfb6Usj4q5kG9W4wvWzZZ03wwA0lxg04nP5BOu80NWED6XUIFw6w
qZ+zMf5K+Wm8lAPursD2Iwo8rbNF3LS9MRLPxD8NpzS9VLKNPdQ/0y730r2dkTpNrPprr0/j8HUG
GI9CFOxI09UOLCPfD9dmEU0kimU79ydcRdhh/Fuc7NO7NQoKwUnep2xxs4JyrnMDLN2FvDFdb2By
VDYDL9DXmEG8h1wHGgv1EM28DaqpWPtQZVco0eYXzrM8i6NbJXLK22s3t6HPocpM/O/QzkqrT6Ft
Gt2BAT2nYELuk15RN1gb50dlHqabUG19nttYInRtoa8o8fZPfY8X+MyK7FvLLf5CLvItbWHYeYnC
7fjdxV/upR4qc9nVLm4BJAXxdKjsZQi+4JuCMEc6kISsAR9u/Kj393qhm1/YFLOnFhHwmb6jkj88
JF7Z7T1/RgBa74zXzqQ2IgKmGMYpHh3lGR08/eTY3MuAkytHl5vmSRG4oOuha9+6ZsqO1x559ikU
VtcK37Fxee0jS7VyqAneRXVTbjoPsIpl5/NDj7fjnYdGJ3Dm+WFQnemhbKyenac23simXSrhXmdt
AyowbKul0T9r+lB/kYOm2IuMKdlu2WTVxg1utr5dQv0WnU4F/pEcrB3WZG0WHAD0Yl5JwuuMhBfC
zlHcog+sALakwHyUrVmLprMMwc21281J8kP2Xw5yFoY5xXKeE5NVlZrfFGCmFnbBFtDVve624xe5
gmHTvyBmDQopsH6lydJS1PwXKuSIx/jzs+eZOomg2jwD08swk1X79SX9NZOOzP1VIpysvKFyEWYH
bRt7HtCOrkE0HmfOQ9xF06sbrzMRNTnz7yjRbZIp+TNKiSrl87U+ouYeKW95rd+vWEfhys/gOSrT
ys2Qzp3H2PzSFXGMO24P5UA0Z8BCX3qY6jjCzqeo72k5E8Zqml1iyAu6BlJ9NC+MUdf3gRgOg6E/
a317I+dfZhQNJj5w7DYpSpbMmFZDjwfOhUc9FqBeyh7TnGQcyeHH5HuE9HtxeF8CA91HnwYlbjmc
iuHQD9+HyfjAohSz3Qmjm1iv7nusXDWE7lpolQMlyb9qAeB9D7bdWvu/Hu3y+S77sBk5lLlu7eV6
QXZVsTLcjCjq/FvZItGMu7m31V2NG9iwkCHAXnBRkBv2j2E5oMdFgc2Hw11OjiJUeZk8kRD+PQPf
VZTY2ZmjVZsc5gCd7supbJeiU551b7hOKjfy3FTC9NJrKznx1yg5/FeMbAZKnxzQF37LMq++/GlD
n/80YlTBKQW+px/+7U8WWQo17fPLJPmHXPMVcsKQ5ehAOxNKkGUg3JlUF1RCUOy7SA/xe1beD9hz
MIrsQxBurr21W2n41orQS4AcEooxmYPhp1Fa20YAoZbdnD+rZmGD0m6d+ymJOPiojbNYvDQivrex
a91cwv0xyPfIVKNpL+JjcVAbg9RVG+krOUMOBIGSLx3xMn2l9Du/VIRxDrgF4XigNwcnb7GIcXsf
aWjXaMH4iN7MTgKcWhRv/feIJeMhWVADGlZ+0pS3bWJUYELi7HtN6T+PS/2fAcjVeo4zFzoCpVP8
r6t9YeiLSvXieyxNDUBG2Ett3tf3yvAV+YLkxU/6ct8LCxMpcaOOCmmdMVtUlDk2+eD4YGrqzNnp
U3ozlz21UM211lOU4D43YmtW1tjbFbbNF9aRC7+245s4uMg+8EA3FsJERCQSWLgmmERCyyZ3EPs6
q7NqLXMHcoTGdeR32O85cABJgSS5QfmqF9zQdlxI7K6kU1cTfNEhQojcNwU8Y/yIkcOSiW3r+X/M
Q4IkwS2kefBJ6T3agfOqT3X23ZsK9N6r5jHrqV+AofK2RVMEC6sAsUfdK7oBo4cdXDu5LxOe6TJH
kKOPsXBta7j/7xGdlT01ddxicdk1txcNnxH+Ut8D+3C1EBCzlP4RfYjqKse/4lTRl6uTtg3Vhs19
F4WbXCuDY6iMxZFFtbPuk1p5NAx4JPoQ+j8tnLw146cxuqh0apX6mIo5UzgHR7R4iqM/mA5Qad9/
hC3xPqc7/jVHvo434DkZu9Gzxg3+BEZVW6PfgcGnKAJ0o0cRAN1cg1wn7XnIf4Zjwt5MtHwERqaF
nMdmPj9OBeYxH7Gy/xJi+sMZFdC95/Y7TevsH4luvRUIAaG5qYWbplKrQ2cMId4AoDSo1ZpvIrTK
53nhp9kvKnNeg/Oy07dblF2nNc9u7CY0lHS4K9YPcW19zTU3/Fb2FQYOo1beY7U7HALUGVcyHRdp
d5QGrH/ixniL4t4Et6RNO9VHWCYSD0Vcz0rSGDgpINEUP+Ye+UMlbvaB6piwWSm/8cRCCr7RnGpl
hxVLUXsyn9sOLDTIb5QJiwBdxXTKEFcEd5isEp2s+Rwp6P8y0HZWchSObcvZLa1DqJkPjeFHXwbo
frek8XFvQcX/bQgx7Kn8qdvLpl2++Tp5sqDK0URPkZrkjhK+hQNJTdcymlMUu8YjPjlb2Y9GHffB
xGMTLS4mXsQFBbVANN3e1UXvH+TBdlMfUWjzvVlNMQyfTsdc6yOkBrURrdxxXAy88/VU+t1Dw63j
ph1xkpNNfdZ7FnJ4xQSJcgaz0j9oRZlhQYeZjhzELoiknGUv5aCclPR6gKWYUux9s2MHY1YjX6UZ
gzynd74o1ZDsoVeE27BKmme7ZgtS5c1T7+rDTSPc64R+YSkOru1HN9wwUh4Vrn0vB3JVASPuoWeh
+XoTL0MhUojoS7i9tDNX+5EUnXPjSzlDMQ/x5qXZxuqtvAqKZ/p5iIvNoHTFpocme4Ob1I82SrLv
OA48h36RP5l9pW1bmztHHM/+Q20U/xZQjVm3y3syk5qTbFITW1hofj8j3wc/6YGFNHsfJn9qfIsG
sO9dEOlPQ4MNa5DxhYh5bm3LNteR/hjjI/LqcEWMobmfIZsDVtP1F3RSfiBWMJxLUfGR9+Ow79ZG
7HUXPVFrGlBPGLr7eHxCUz/C6kcvQFan7ktv23v5R8FEYSecIofc5ziLsDrLj6pAIbiwkwo1NO5k
K68sb+9GNuL4YhAwR/sFgYZxOZahur32YRb49yzL0JuFnCDDrNHGD4j1y/84q88p6UAIbgSclALy
dcalLV6jnroDdwv/CDgyfBgKb95YHowZdUhZMOJ5xY/J4avHfgBESKxuQnIpLGAFJGRklExecN9o
64GE5IvVs+8I1QGnpM47hi6iVr1QkppTlaKYkSY4WnKDMAgz0nD8FCb7ZViXIflAuXZ6rQDIyrBA
S96vNn5czRFXk00RVoI3X8zAi0++yR4+lRVIHhgvNgWjzeggogUej62AEgobXje41bAvePL1dCn7
raRvDhOCQsskZJXftpO20qey2MvRkT+mQq3yiz2N5r3tj8BiuJgeU3eF9BWsZbOcqYcrbu0fZDPo
f+FZW4Ff4Q35gbVCBM1e1DFqzHOQxa+oqSHtYNbPE8JqZ0S5W6QCq+i1HhGvzfti2iInEb3qbvKm
KWZ/5+Qu9aIy2cvuVqumfTbi5CInVcEIl7D0x4Mc/fPaalywZBev2WTW52sjs//WOW1/l7TF8G/X
1sU76GfBU/y4dpe/qgM5NsM4zo4RotDCQVXb9zOj5D7iGIoUMQvP2Zjj2SgDEcHwV6mRIOwnohFY
ZUTOHt202Udddw/zNjqbWttpKzkFTtBCGULzOJiVtUPI9TlC9ROZTyWlfIhcUq/WFt5CbZnvlKJk
9++32krGWJ7lnvRjhxF7djA09w3PLOQexHR5SD7OzNlOV2Re8swcN7mQXgpd1i69E9475qDdm6ny
wO4ZXaSwQSahxCVJQjqprf0VJSfLKBV1e3RQHXOZcs+6cav6Rz5Y8VdxUv4+MUkVyB55MofdD3mi
/T4Rwf+rmP/2EvKCoEtPfKYsERW0sJShnHYsAMbXIh93ad5Gj10mKlBaVC5kvwzzDYQGbBZPrzxc
dqGfxo/g1P4jzBNXk2Fq330Kq3qFTVOIrPT1ah8vOk2o1Y9/Xs311HYtX9SizLUqFeyLwwgjsmSC
3yALWbJpma1ylGWulNvLZVTKLVxHpZDDpNj/X+fKtyFfSF6ZurhyvL7u9U1eX1eODh9vY4rafguv
0FkmlgtmwvNOVjyYt6pim7fyLG7wQvETc8SoRQz0XeQsKk9XF/ncjlsZqMvOpq5WqV03p+vk/9eL
ilcLitS8vV64zROMbOVrflz40ve/uaicnwKsu7zbTxfVQBKrTvj53YYGigOBoVw+gkvs33/+x+ci
L+ra6riVb/z6N//fLvzp9XPfztZGt5IC+H2YvHRlrGJbiPye4uKhS7Yz3MomZDgAH1mNc6VQ4mvK
1r8vI+ojQrlPRhR6+Gk6dp//Md2t8s/TG7tYyot9TMeBZF6UcaOego4kpi2wDYnxNZun6DtVUrax
KFKjGelCJ8TAcVv6ffIQUHb+l9DEbt5DRxs+jgydtOpnMgxL04nSJ6MwzXU6Q/3Ai9U9APwDfopb
3eMscm91PQ3sSBYtN/ufBXpQ9GTZtmV5tNBEWWMWB6Ps/aU+mJiLiTqIVfdoFKEGaOL0+iDDZL8T
WNjsKDol0x67lg5V1oM8ux4MPBCoObrvIdeBv4Jl03eNcpk5YAGpAg+nxK9hPATeNxSGG4RRfjdj
4NwF+FUHv79emdcFFQU0RFIQQ1E+CTvI4YbFo/XgoyQGVA4HblOIuSEgmX4hKQ8Z+RcaifEjFOD2
sVae5bZbNkrlWW7IC1Rq/xxJpk9hf8+RaAC+f/85Ry40TdNoHtXmRV7azgN34ykOuvfT8/9m4r++
J/zB9GU44uSpql2xlE8nDAuUJbL+5o18hiHmyYKsfwGGlh09d+LbKdgKYWl+jtK0E5za/oXty3uU
Otff0nbOQcGpEQKWo7b3VN96iAf/lYJS+K1TgWzNxuCidAqZfZoR75Pit3Hxc1Td4p9RTISPqe0b
xA8e3NB9leMgWT5PjIMKPRxxxT7/JScOoGA3kfHczFZ/0yQ+ZuYIJIGb0SBWWTwyR/9ZfoOVyPvR
lkHyTImgWuvukJzYLWHR+S9zqvFZWlN8zOnFnDbMk9NYFdnBaY15oxe7xlT0DYuOCjch1zr0WW8K
+QTk3Gt+YyFVtbdURcoFCkqw8OpFWRa++D69lugJvGIzby57tcvujTlOtnOCD7KRCfFVsLwoj6uz
t55N4Qs5jslt44waRfAh/l6ae4nkUqI0XkbxON2x7Pf2Hbqymwx7pye79F5lhGbpt4UBUrPsvir5
ZNwlguk2lxiyYQVA8ZaW7C/CAmOCmcdqqbYs0xV8JjdmqvlLOSwPtmpQvc+U+1qGxPHLaGPsDSgi
PhlNYe+rPlB3lDqms+WZ6dp14uaxmbDFCUHtfUV46FTUYn+WsI83TfVXWUzPTp/Eb9Ok1csUZP+X
wOC/2WYuZiVdX2/kb1secrscEZrlp+4U36wob48lCmx7lQXEIiAp0T5ME6r/3q3Sk8r7hjxpgUo9
HM2F1LWN424bae58cCTTFzW8cuN0sYIP5myeKStrKLVGwSGuAUdOXftUB0AkE0cfdzGKZg+Gq/1E
IKO4C5JkWhZ6v4TaSnnvz7PCnFAACpIOz1hx9ucoy0X62ES+j/4ZV6gNtycXv1Qx6+/YkFmxnP/n
Nf9+xf8pLiiPmROo1TcA1ilEF1P9wtMckb1mGFE3pmlbWXc7Fvjcp9iBLv1q7tcRa+r10CS08Urb
NmwCb2XwUAVodqkkFusq0b4g1JVtDYRW1yU1FoQRv5Lc89ZFYvT7MAvLJ322TjBsmq+WmyAwj2zV
yYaPeIffU7eQA2nGzXYa7e4+xxf1WNpYn8srKU65BwXeoEdeWru2MvtNkzrGP6a5aitAfGjGVNvR
5pkDie+JDCwSCmn1Q0Li81BztkVmzWvJGLGbIBT7u/Qo8fNiUgNiqgip6iEbNbMau5wFZQ0/OqZv
lH0BWNZPo4nTULdxNXB2+rhWa7cB8gNuHUeC/Tz7Np4BFLFhI6M40/jVA95kz7hC/sztxP6uBcqp
qhru8JXJT6w3QClMQFzj1GMpEah4SsWH0ShBgfi2t8QPsj5bcwBmnwTWurON6q00w22exc73WVeg
TDjl/MWZUS1mH6VtY62uHvHy/mnNsX/nhBkyxzGsDl23vjVBTd7Zq91HP9DT9VA15VlXg3Svu0qw
H+yxY2dqR2sr16MnqzSwkeUj+a7MPnadAxVtcaUmzed38fcIAw5U1ZpkqRu9TaJqDM9FOKGDaY72
V4utr8st85kqebez5hE7xKBxXkPKUebOy04SejuMpfHo2SepFiwbwNjkyIygmhj5FJadJEB3fB/5
Y44OGROGGHfEZEQbpbS6NaUW/Y20+kqyM4a6CpcVFp53/z1ijor8ALK+DluEoxb4w2IWkmMYHWCV
OfCZIIixcbn06wQXYpMM8Jq03GyBMmbjJSKthoNaheVLhZn9hhRbx4pt1L4ohpK+RxT2fZuX7hP2
4902acmaarXpP7hB/v3yIt381obz8KhRzN01gBS3CKM7S0uwBwH53WWGE34JnLS5b43hkdpt+apq
SImRnOBpKpoafL3FkCfeOXND67EmwSv7C71y9oOitTBIrPIV1QJKSKzRjnLUey3Q83vtNMAglYpL
fOh6xWtnSbm6dtzLOdDJNvqgVI9sE8tbxUVTGFvr7KnQRhPSZIFs9j1P0XWBhyX+p5zN+sBZmNuf
+uKkwY69RCruWqjD97pcZcXEreKjNCYLX7Jpj0V47LpHDWrSsdJnknh59tiNJYQV0QWYuaXuIk6v
IdemPHMVnKw7eG2rvwZStRjQVsdkG6NbeCF5VY6HVByaJBgPlgvb8NIZ1dmy0nR3LweuIXLGJU6O
OHLKdfwaDnLURdIhGFafri1PvTTxFiguTquo0qwDNxXrIM+uh2tfEsZPJG6pI1p1Xi/+LeTa1zT+
75jWCi7zpnH80cLffK2x5KrwNfynSDP1tjTvY2UEX1Ma5j5HCvMC05q7DAP6JMMfDIjXtZQrz2Sf
iLBBXR1lPVf2y8O7d8Dv0evA32Vj7+6dtWn5RronJ2Rc1O9xufw/jJ3XktvI0m6fCBHw5paeTbK9
kXSD0Iw08N7j6c9CUlvUaOvs+G8QqKoskFKDQFXmZ7DkaV11c+vr4A9Bele+6ouE/q2/0XbeqCRX
ZX3phi+U8EBu2uPcLwLCZG53jYuKNTSpPt1T0qpW13Y0hcW95tTF/fhzRPpgowcaLoV6cS9zYhP7
yWtnCMt3G3dorOMu8+A3XfjJdYZ4q7ZIXYxdN+DGlkAeBsP0YfnWo6DW4fs+IKD0I7RNBpw5QhLa
DhzRP4TWmmKv2evCm/XTBuA5+jlWaFlrJ8Yt/ib0fNV3JuVFroCBW/BvA3KBtIjnddNPCeL7oBUF
5zMADVvPA7hbuIEgE6XzBle09GZc20EFkPIPAEfpu13hdlWBCw3ONJ7YI27MMu32+QjwVHPt/Bme
T/6cQLvFtk2xeZdlxbOb9PlzPf/V2IH3KI1q8Ky7KsPSwrF05PV1iutA50N3O5Sdkqyp5L/YmTGc
5XIR4M576HA7ackFbp+aAnffVj2k85uCv0j735pesWD8PDNe36T9ZbRBhTLL/O4u9GoPtq0w1uve
+hvvjfTYBoa98vJU24m2b4e9y1Xz1woac4+sUrm6if7K2TWuu1jqkFxDb90m2NYV5Sl52Y2AVNfJ
pGGkvRibSdOr2+YoL0lzmH+M3prREtzkqnV09GXp59crtk/jd3BPf6VGm3yKMkdbT3NmPnlau+BW
SQf4tdve6T5ewCFWg2hS2Sa+aF35hsvhsJqnsfhrqjHY1GASr8qaskEa4ecjUPYeWIDT9K/pXHZb
vcuQEmmCHtA6xQdo+tSollENHtxjp9T8dBm8TiAp3vnNdJ2uVcFAgRImZxaG2aOuwKWp8golZ3uE
xlfgbFnn/gFczryWJvA47aJb2mdpdVh9v7QumQwig0TTXgujR89Y1R+u0Qkcw9zvp7toGdS7sNrW
zWhuIyoCIqFg4ZKwLp22vpMmlhBPhuoFTxgFZW+xM/MeQ3eh6uP5gi9ZvRqHufjI48rae3PYb3ve
H2djqP/JQyBUcjAKtz2OGdvGHpWBW3/6M0L6ZBThUmw1Vd/f1nPFc+nnDBn4rXmbBoiO5DyM/s1v
cRJy+yDHBnmzykbtsw8VYH/7LrcPv11ULnVtNqBL8gaZ7uUr/++PsJZ/bQeTDUnTDj870CCNUtuv
2ZTb686YtEPfKBaJFbXe6djfbFXYq69BpOjHnGfBWppw9d2LotufpIWtgv2c9OpKZrbLdDUARR+4
1ZMEKL4PYsm0p3M0W+gHlvxvVMpUX4CsbzHsw2hxysLHbjkkAK42sxlqG2nKgIToc78zXbB6twmh
BvWaUivktuUi18OIDFrd5i0mKHF+kD65UvGfD9SdcNsPVE3ZRyTtGZGpaH0tl3ouZmxUlcbttV16
vIVYV3uHW/20UbUziPDiIvVTMgvZEzIC1/hc8ZNzFesvUpyVgKBBP480PTKllq7cQzFaszeuzwJs
RTd5kfQm+3HXVu5VvFtG9bZHO1FOrzFy+jNQoLG1TL4OLGDaIMFfw5kDc9OPZlzuQB2g3NAGd4YR
YJrblMF06sw5KndyCnR3OoWKBoke8TESagiS7qB67gvXhd41KTwTUFyxbCzmC4RMqnhVQKuNECoB
wt636GPe+kaEG2+jt7P/S1z/h7nL9YYABIZYJAeJjtoq27agLLTPv50VTaJ/HlUzW82V/l+j49I3
L6P/O05GSVj8iPvtM26f+3tchAZbgRD/kqsUHZDRajfYGkTU2clX4r2ebGB1o125NJu8gf3TOZjb
h11Wr5dgJ9fDJ1EVuQXL5aAo/wiWUb39woKreyw186jj6/0e18N4D3Pj79KdmvcI77uTak9oEi2D
ES54R1VzU8iejKZ24lCS15ytjOaehW1fZiMGsAR347xgAsLyjiVl/Z7HCghPdQx4bC+jcftsosn7
KK2hyaF4W+NL6DntG3gd6S3y1n7yUc3pJteDR4uUjWLU0U7Jo+5MgTY7YWyGQxKFymc1KtjTGK3x
BZ2dk2MM5j9G129ztGn/gkSPtRN5pxfT6qJtEzwvYnlYmAf5OdfQIFlauoKICvgC+MfSjie9paI7
xdtrc1FQkbNhVJy7JjL21+xSoAzTpp0GBOMGDeYe2tF46nX3ZjQj0zmj6xit3dB48ZzEBqGmVeGO
9AHLUFlr+cr8T6Zq3h1rnXbFPjM5iQOJpRbFrh7meivNoFV6rEKHf2acNqA0WSct88sX8S6Zpwcb
gvZX22PpEFWl/RZnxrhpPMN6CMvWhO+pWXdK0QVnKwSr3+pmAS2rctdt4YwfVep/H5DP/dYExdr1
FmsGzRn2ftnar8PAktp1J3g3U3GUPIqX6o8I2I5PKJeWL3OuH8IOeYLZdQdoDsBmJRcjk3KciZMa
2G29DqsU5/aygeHd6s6lmwL3cmsWbrXyE7s9z5VizuAaiaviINgmljGs6zAftkmhuisMy+qzH6jf
jCjAuW+cMb332Q+fbTmdbL3EODmttqnD96hH5wLAh09bzoo66OflP5h3jRc00KnptNWUF07YQCv3
uHERT3DWvmt/sdtqvAub2X8qqJzcD40J2qpSnqQr7D3nMEOdWJmB4j/JgJN23kYPGvbbS58cysqu
VokPDG6krhMvhombrIrrhwDp7XWmcpfXE4nMoPze4FG76uzeftMSrLarqk3uDbQij3FjsYELyc9u
QneuPrml82a5bv5PXwN+PyoxlE1UBmf0K9SRfCpaYqWFXZ5mxeFT48dYUpFNQHoKYDFosVuokwYK
P9NYOWRJH+JF+p9QrmoobvoamfO0Sgp/2EUFfkz9WGcqFLtojRLJi41FGwYmar3VK226tNRYkDrr
rD2gWYO3bmKtfZ9UL6TXJ3hU5j8KwsN+pLTf0oWSkuRltW8qrdvgT1axj8eV1qndGhIslveSvsk0
+1l1+NfeIgJkVn6JsEz3ueWP9ZYPOks3fEH2v/CEqArA92CXiO4jvg2khT9yzTGQIKqUTRumeEKN
mfXa9RG/q0XAEZlU48Ltcc4W/UfpagxF2yChvg41L9hCiRyfjaKenkNFIe3gWBfpAl3ZnVyj/caN
WGRoWqHuZLtes5dYCUGFXWsBSUkjiKfqYOho/EtTDgq4VRQaMZaXSV5fxw8Otgy3iLyGs2pWcXj9
HnrnfsQLQAJYaQ8a2E7vLU2p7hvYieveiqK/Al85qmhDvEODsPdFb+l7Xn3BR+oCaV0CZObgAw5u
1XHl8Yv/qV8qZ7eDaJ2iW2StZ9uvNreBX8RXSasaZ73c+62t7MBt4kycR784jZZ42SAUWHR3IlPd
INB1gACproVR1OCn8xzDt8gCCkA9MD6UnJBRQdoFgD7O5Ht9aZa4k259nic80pBVuY2KdoCMomJD
uvZnsDSTrCn2JEOx5HWLi6vO+rflJAdtKydBkAUveWKTe1tFbDhsa1N0s/tumDa19ToHrelG9RmU
Trztoyb+3ICHGBTY9WOMe7qjUftsdd/Yg0KxD2WdJ892j9mdhLArxaN9dl5znbWNYejuJqL28GF4
jrGZAms6SHNqIfN0EDEv0vTMdstzV30pdL168cyGv5KmvM94P15ifN9X0vTNvjnIJWuD/94fOraR
4Q5nG8ICWEC1e7LTrD1lg4tzY4eqvKKDhdWVLxYyI9t4UCIymVX+YhreXyWCDJ9S/BrQtu4+xbja
U2pS28dhOXRWjQSjW55u/WZe56ydYx1qBbFy6MfIfUiK3a1HzsY0Ri6xguN5G0gpidzpc/kp7/Rp
w392u9YDzZnzVVpr2J/UAXB+PNqx8gjNaF8g5T1MO3Cp1kqUgBFKmU6BU7xJa9Li5unfXfWikKUM
8zVKWv+eqMek2dc/JymLE+FUjup9Fv9wtEZW7zmfdP8oIrM3zVnXm/1NlSERJANNUeLsl9rA6VIn
/D24zGz9Ppu/xiEJd0M9XQUB5GUGQK7ONixJE6Rqdok7/IOnmn3SXc861ctZU4NYXf1yKkPRMNgn
n+rgoTCbi3QFCpBRa2A1EyYq9r5Rlx1RB0A4JqYZ2Lxq1Hey+vaLdMxtF6BJiS3dMGYsPPBuG8ON
WZfFysRm9ZSweUcV4l9nWFv/6ANg81+jtxmBnyLZqE6gc/8QN5SPfW1GlB4J+N+h8oG3uN++jnxg
YFifEDYY7wq/US5yqDzkizSlnbBfBVZyG7g2w5EVY1IAsPw547c4Xqd4XOqXWzdG4866xumMJ0RV
xwrwgrKiUDtVJzmLg7nE83BpX09v45ghtGsjtozrHBlwUxLEKzmVw6RH7iEqtEM7z95D2Zv1PUyG
VQhHM9umuB7upmjAm3mxw5MQOQtHxD6RYDUOt4Em6a5z++VKt365SOnU+fq3gayvwUYtF5EBuXrV
p2QtULR2ZvVz5WCVGGdNeUjqsNyKkeKcKMW6iSP1JMJ0npVtQiW1Xw0TBv0fJkmU7wB/4df7/50U
WLX5VNrud+oo2BS4HuolVHNGLMi/YF2FCbLtVBddHY1zja4Nv7xQ+2yM3k6du/hbWPPg6CN8ADTE
wQ+J6iAoDp/juTQSkKSa06ATks3HbsCyZVgekXWTmQ+51iGfp8+LjFF/6QI7fVf10gcG7ul7q+2n
d8uzTxLQBlm4TrOoe6jCyT6repGxyE6qv5ArWuV86BfK7Mp2guJy1IYxeOFx+V1mWguV0Kpm9bnt
C5xbx9ZCvzrpv5jI9kgEya4arUsGYXqjE1SEr/FoXR0wci0aD5qO9Uu1gOhmHbct3YWDZQ9q+Nol
5kH6JWwy8LGyFqie6mqg7jrcZ3zbCeRqv4WJpLG2XO3fYXqafWJxiik0u5eHZEJYTq3GfoOTGPQL
SSrfOiWpLLno24ABoP3qUHhLUnsxJtJZBRneVFG95acy7QurNvZVGtofUWdsSffPXxUf9aYOwtZZ
VZTyyQqzYhU2k/qVKhCCBAUKuZ1uomEMIm4jM6YOd3d+k58oTlao29xFjuWjYGLrb5AqvGtTZLxu
zasylMGuy7M8/6qFPTZxc9cPLw3uXqsudrNHO53yxzlBzxpM91uS1tPdrd/AJfEgsfxZ0Y8b/xV3
7et040fMkFUTFDIj2vqjBe5ehYpT8O4535oxpnvS9CKHN+1ySBbfBm7utZnW2QNEaueJBbt1LCco
UlbawdJKyRzvLC+vNkGbdvF6LoAM4vxQ7q9tpdK/KgN+mIhHOE8suJynDAvesQrDR7kgbPPqHtmk
vYxpPIm2RVD5+0Jr92pRzv8sJ2NqXU/6/5z895D0qL2xncchujpNyr2RhWNxZF/3Ve6PWdwQfvZJ
BIaiuHfzGb/EXUsXrdM8hF7xf+gHmgLkw3Pqa/FCag+R7i+vYu1RahLX7beUNlKIFUdfnx/tnhL3
ql50GmZlHHZBX2jrfsimlepgaJRaYfoWxiXKbMDYxRC5Ri7maohs6+p2DP07+072KxVWlZvedtSL
32ntBUMStqZRF/5dH5G/a1c/Xh4FLIRDDICnWHlRlp2A/iyVyahFh2TpDJI+O8kBS+cfZ9L8ZfiX
6bdwWwvnndkAiQsn5YJCNS8x7CCVy+yRdgnyUtnJiGtjabBxFhHYIIOzIDHXcBkvfEO7UDmXxrXH
cFcBgiiPPgpVSOo490JACAGinmyr+/vGSahRb97wf9XtJGIOxvLO7bJ7vUQjCb18dCuWMgYqaP9p
LuS3LJp/NAVtd2sKQu6X4J9z88VwSs3NHLXTKCXTCXUorWA0lsU8pRst8gssAvgN7vDC01dJRemn
BZNmH80pL88UghMg8XPg7ZCw+Ova1JcR9J1S+4juG5oDfr533MrZRUFkvTmzTwUIDEamd2997Tpv
sRfaO9BExhHud/oU8ddbxQueI4ff6IEi+Bq0DTo4rZZdNOiLKDKN4yZA1/hLOzZreuy/y6nFtd7X
8qdqyPSja4zObi6t8Ti0UEKqLv9ikzj4ZrfFYbB9+3OtIE7hQHZCa1QtT01HKgzhTO/tZyhAp2to
Z5p/DjX88nrV0PoR2iyh3aD+uGppj79cNSVVxR4EpEMxj2cHMZ8DK4BnRFW9fBMtfTIgh1EtxzOq
reM5s42t1owwZZYuPUigV/5+OiWL62WUjRuZ/KdrXSe67FoP2OGsUbfDdr5fTW6QLkaDxluKvwlb
xi4594tr8W1UDI5ltOyM5Mwm4kfw6JfxpndQu1t+aArIR4BjqZmd/OXXKJ25OYwrp2QTeOtL5Mcp
w3KQkd/m/RIDXr5f4Wcfdke31I19ucCmEgg0ezerWTx2pvp8PZiA9ex2PksLLwjl1BjJlysoa+qB
AHa6Nu1lFOX84hmRSbmY9KR5hpBplSlrxDvUDARi+lb/+2oVV7tCum5XkwuU3QQxPV7Hgv8q2Fjv
WvfJTYZ6XxdV+5jWaFdEkTu+TwbcXC+sjL/jqt22UgS0Q3tjW1XwTfMxYq1L3XpXwyJFnF1VH/Pc
yfZWovan0vDKE2WCet86NsyPscDAkK3GgxyqdHJwnu3z7a0vKJ3wofAUd2/HiCf/NsDdpPN8ZRv9
8yIyQZqal76Etu0fpSX97RQeCiA1d1liP4XQUpp1VwUHPQLcM1aIgcxtarIL8qoDbOTo1dOV+Dg7
drmW0c53qid9btmw1/FrpEzRqz8pn7LILgCGEh9PfHmMzuqdDHaWO570ku+ddGaDEVoIQLPrX66D
oJfh+PgqfFOmdqYe7HWbirM0nR4FYRT6nqRVh9HnZBFuj6hY7fw0nZ8m8g4bxHHRFidlvLIRSfjC
WvkVDZ75u6N5a2BKcIqyMFpp6eD/k3b1Q1lm+te5MqtVgSDOO45pOvhzf3pm7TluPbU27rHgsJEz
R2Wvduf5bmCdfRg837kEyyfHBhynPgnZHyoUOY2+dO6RTDf3lWF2GNqR8jV7QJNma5mXrDDjHbbv
/VMfxunGbTrtrU0S9PbdrvriFPNb0Mzdd7/MkeEN+K7t+C3xlChYKap5P2ml/RV9VBY2ehJ+xOAe
1mWs6c/yyUUG4lXRMn3TkRszNiUrcyQ8eEGqTXeqWy98tHqKx8qQ+BTMjeCzGRU2mRk46nnZ9sD3
54OFU/LnTClUdGAKtFaWsBxpMFW1que+zrsH6MEsMpd+MFrOJtNj9egss0aLu1qzP9qF1GZoIXil
tDPWwlubCgSvJm3QT0Vo559sXIYXmpvj9cVJ60tjLSQ4ieohIkJHyotPFga+P6OomRlrYbPdouRa
bnZl0IEtLMDPE4UepboPuzHlngQOkleqtS5ii7/NAhGRQ7+smuyJbN1tQIKDZcZtYJKlmHSWf7hM
DDv4BJ//UXYTtpU4q8HBGwMoYfJeICci/X5nO8fG9gdUw7EMQdSxxbA36F9Nj/2qZ2TPMIr71yEL
IbuqqnaSQUcHPBq4lrYTKABKbf0RrUskKpaptZm1D6adX2QwKBTlgEKOtmZ551zzXrnpd3u/duat
pMHGlId66mvTUZq1on+v+sS6l5aRFiulCTMWcqrzNEPYlQTbUHXhuQxNJNcKm+p+5Vgsv/I2rN60
+M2n+hashnB6aFGs+6LhHb1um1p71iAO7BqzHM4aUoB3KPOqe/6B7aPRzvGmZnnwYfTBNyfL8k8O
6S0ccsgkoeG+JpkzN/3K1dV208cwouxgilZK4XWo4EXZjvJScXYQADqRsHV2NV4UzzPuO1TQSgVR
3vLO003zH0ePkTR027+4qLXyulLZOrOtwo0u3V1WktaWHQtFCWwmxiI7VE1snmV3IgMS56C4c40r
ZPMyzfkh1C04fcsuRvY99Yjxdx66x7bHkERUxhwRIat5Kez+2NnVsbu6Bkn8LXKouUE8JW/vcgiB
Dx2ahf+2vdALxBsQTyW7u1hhGEjK3cXx8DnCPvXg9mztuspALrCOo5d5ns595JX30lVrxo+I0FyE
MaJKPTfm9GPUCL3g0Ou2eXLCyMK9KdHes67oD7VlkNovDfU9nyp1G+FWs5fRLiSf7hhmfyejWVT+
gzpEey+DJZ43QWwEL0aCrG6kfL9eoWgy9hjFy7Wl8RJHS4JPU6nHOTUW7ciB9HeKl6VrSWPfmpLG
djQ+TUYljf1LU5Lcf5ibxfz+JMn9S3CosrReLpUso/JBOTbe+5Cv4mShfcoVyhNSnctwEdiC300O
UtLT4uxr0jjeg6pW0ZtTs+pYNPZdr2TrF8bBDlCR+dHHzglA7EDRZSyf1XGx4RiNDz8qcdkK3Hxj
Ufv5cFwnQZjf9I9tHd1hawrVUDWOjm01z7DC2+c0D+OdPyca3FX65GCbwWc1Ur2TtFTLRmCZSWnO
jzAvukfF9acvr62ejl9CZUDo0DDq/ZSlp9ku8E/HEgR1q9Z6tfECWlXW6H3nbYTa2ZQO+coqA+c1
gmO3TfI5PaNunZwXNUN3mh+m1Om2WQlEZRBLPGmXIRJB101pGfvpPknDcm3b+RNO5N29iBwOBUbI
U8uzWJpW7LXH3FPStYjs5dh6Pvm2vi1j3vAoLZZPibdQj01MN92fDpc3r8t5AVpoAs4IZkPbupaD
otWtU07JY5EqltOcleE16HYNR8VHwMRAG/HOYjvGpfGh82Bc+4U6n6QZpcUGSSHrdShRIFf78rMV
JeaHqxrlwQu8wzS5L1Ql78TpSKyN5Cyap30Yd/Xl1p+pAE88o65/cUUqTdXf+bUCZ23hmcgBRoV5
7uPizs2wYgvjJYWz6FdS0TE3TmgbOxGVMzukOpvJ+ztzXbhaaM9hBQItUUpDt1iZqs4U7JZYGZSu
EEW5wLWNB8+opscrtiOZWu8sSQQz8+z9PDfN6vonDm3tR1uGOwMIH6pM30Q1HppZuqU6U101v1MH
Au+qtuOXmtf/XaM7NMMsjc4atmoyo4os76Euagh3jVkf+k+1lyswfAb/iQKLduLN82koXP8J1Jj/
1COvuYP7aq2lT2IBB6HGWdj5XvrkgN7eW+C1IYIFXGgKVePJ/xIGiO9eJdfRlEnWYVfxR6m1gQUB
Z8XkDvt4OUOd5seZ9N1GwfLEiFEmzslv2Xg1c91uyfg7jzU2Bo8OLhHUtXudBT191NQZqNToElTF
UboQAWkVXlx4dHe6en+NWGKNEqada83N8dZXmvWIWThPY4z9cFaFDB3Xl8ywKkwe1Bq5hKVN8Uy/
69nI/tInMZXEVEH86uooXkpfXRXNuLpGBoVrbm7XtQxctyukkNSOrbGppMqDN7JjbIcq+9vHkC/p
VOtzmWc4T/0hQhmwExki+xrRqNwBIYvOp66LP3uRrrxXNp5tXpwjww2r6W7SA+Dwele8VAY0V6/A
MMJDXiSbnO9VpbNPG44rrTTdqyWBKMUbNUtPpXbh4ch9JZ2eGmsry7JmCGHIz8s9JQPX2ddb7jZT
xiXyNrvR3R7hIb9+14NsUyGr9JFqbnRsfAyHOy9e5KFmmww025gSul6IqE0LYHUzxWZ+Bl9NxhiN
yFWTV8iZSucv4xKP3RQplSrYm7Y+HCXkGt1YQOITKwRN6bQnOZgjfJbVbMdmuZKOTEVU2TYWE2vp
tCXgGnY9x4O+PZlD0p1+HZPJEduQstCD46/xUdGhcgZKpD0NNRvfReVoI5DtBFgOCulIeznguQXU
Lf0C4m56dZ8BaTn91i8Rmolm0DJTBm/T2xFrDMXyvgVep52MBBMpOftTU/qU0qGUK6dl4nmbOOQG
kXlKOuAwNPmPvHn708jb5NQCybueSV+zDNxG/9Sn6Q5WG8W4+y1WRedEJ4c1VjYZYrU9JDOoataW
+UNnDsZBZ9V4ttzePaNOWPi7sgWxlOHytbZaK0T50h6mI46bFpmAfIq+Z64aI76nfxI6Je+6NVZ2
2d/WvGDB+DE9A+iGxWjOw11dz+4FLpq7wdYi53dk5pvSs+LnucV+yJ8rdTc3rMjXZRE8K40x8xXS
5HnC4OShKuGaLrFy0ILBPoBXtlbSxIHZ3YQ94H4ULnkGj/UDSAzjrbKGFzbn9YO+LHqWMWnJGAzL
X1o/xyRymWdWzqXvxxQApjFcbpyFG78BUZjvwayO8GqIkMNNr06aS0Rbw8MnqejvEt0NjqnT3PP4
0d9qVcU4J6jv6yXpFM1l/vhzrEyc+Iw9ALQLkrSWjiNxpzoF1b0W9VXpzJ1cueh1Uu5H8pawZGje
BizJ66q4sFlNjoY9g9cuOW2igB31UfSbBn1TRlb7tZvHaRvaTn3nYd3xrAzqdxn3skXgOcjtpwDm
5glPwmhbDpB9cLEw1w4qhKfRddEUj5sHOWAd2TxIP9uT01WZSwZ+9knEbUKlwMlC4gSDFARbc4xP
P1UaujxeZbfcoDQdxz4mkQqMLci0xxLdjSHE2LBVA33vxKOHMjRRqH0v26aOW0yPIUarX8ikIUyS
t/pJLm0jz33oxm7eWEuBtOiNEyAQ81SZHs4SS5eHftedq/sI2dAlh26pj9aB2uN5pFDK/xlLBlld
m2yzV6BYi20cKEAwo2ixJGutz3NmvGapNf1TV+9s6CjfVbN1YJ1q/TWEGTXddmrfxyFYUmGu+2iY
vCaGos/ORRPWd6UD9IcirHYv1y77KFpPdpiPT6MTtg/IbPqHAIOZ7cAT8QsZ8zVVVe2De8Q/lIrD
Vk+3xi8K/XFRJxek2T51LUZXzXKQMzk4vbLqUle5EwMs6RrNTkVxlMrYVKvpTv71IULkHqu4i/zj
5f+u9KvhGEXD39KFn5CK6oSVausyiZStdMrBtKZxZUfZm7F42ddNsHGdNL1Ei5aydGGVABBt8g8o
VJrOpreGR4ifbAjYejpAg6Nhr2ig/kjZ1rgr7qJxsDApVsnSZO3w2aNWhb/kJ3RBorvG9NGczpT+
c2OE37RxUB5VtUa1ou5Y3S/hKGWmG2cKohOK7Oa7bU9rtLOHz+RvzP2MftNOphdhc6fXavdqVopx
hkRVrWU6MrY807D/uhSdEr3oPsazy2XlSym5O6OdbuvcYliDLVrLa1zR8OZaFJzkALN0xj7yWUyV
xjhXDkmU4KLwM+BPk2bnOkmi/FjB0cPNf0ySCznOTLm5Z0Wve/GHgqPjqYn76plF3Pe0yJqvXefg
aN5p6gOOHe7F46ZfN+yMvsZJ/5yqTfUKRzy5K6uo38oEa/5b8QEuAwEL9lGvZQfA881H3qU7mWeF
0bhR0Zk4hS1c8xkNx4O4UqJhbVMiiC1KX/+yq6xWDrosj1PcVOdryRg/Tnwdl5evuhxixz95AGHv
pBWornNuUMQK85i1jpc722kI8IFamrWsrrPU/tp5qnaUPh5h3oOr6+nFTNutdE3LMontLJvs2cDR
S0EASr6kHCR9YHfTs5Moyp182+u/IAiKQ4JooIFQQBqab0KZKQI/ePjZqucifIgq+03INtLCW+Da
GrI5lMgZ9Ad+cVWOxqveKFR+C31CT6QwP0m6qqsrEOwUmM6Sy/JjT9t4JrKfMmpRwz20WJhfM10l
tg73dgkceSHJyIHcY5s5yUvWzcHJLsJ+1YIKIvWmsIvqCxT6StJKMiBNgBDVS+J0F9OYeInPav1i
j3VILRRWiAxKWLIvEcpGxI4r2EHRbmYPfywJd4p4uvea8Xy7nnxkEVO+U9CbHaIwezQSstxDbs6I
ZSfeq5ZY+TGOcaeT5iLHfUbHmsz8MmqOlfvY6OVBWnLwzL1j4ZknDWql98hSzw/SsmynxTCrZnW1
TLb0Kdr4bQdIcmnKB0/j3jI/9W6OTPesJuq+L/DNWHDvgCjrWN07UMu35hjXa6x/TZZbhY0gTqPc
8dOmegExqUAALcPxpmuQb2hhiSlVAzO1rzKMQbziNCz4Ol7gj77quI+O1ubvNZzvtFDei8mCHzla
n6TVZ3NxZ1i9vpZm14WLYyrZt2vscsForM/I6vX3fTiX97mCLSbiXs22tWMgjnGOpWBojAjsc/DK
sNtZWFkhtxZNj1YbTRedIh/1I1Y6EADIbQBe4SFAE/rfj6akirpa+a+mGWk/gn+bK8Ey2uexhaGb
WW/Z2mYX9HTTS+Nb6cWta/M8qRvplp7bWLcESB/3fbLTMG1fyehv17jFAXDL0Bvu9d1vcYPagMZX
hn0WKk7PWtmOZyh8U7NvNYokw5LAvuZfbp2/gE/00G72VPjn5QHahWyJkS0QRkfZOT7eIdvB8sPL
MGctRnU/Wvmo1tKqVC9BWGPclki3XiB0uRvHseZPQz6fraXcmubaS1c10UfuesPWrbX4XCjZtGlc
83u/WK+5ujlssTeHY7Q0xdgojuvnJness3QZUN0uQWjcy5jnhtgBidtOU3QfjQLWtcMHbXY89b2A
yn+h4JyuOn1Q38sqI3OmaOZaRrvGsJb7KtzZQa29V6qBoWnjKAcZLcOZt/DszudxudSsJQ+Bl3mP
MpglBy/t3befH9fDKuSRfpe5XoAu4lB+dN89fVDe08nvH8gofTUX0f7ZwpQxVttuI01lMjVY0yWI
91YrPpxu+O5YinOknK1syzG1N04xUHqczRxB6E6zWe5NZb8Kkbdl04kfIc6KZGODwN7o3dEgrwfU
P4NINGCCcbKiDrpQEI/sTZZTx2sxXWnJpHmeRoGs1D/EnPVq3gqmtd7CdrdJYiyfJ0MjUu4sEJUS
/1V7UcfurPNecgvuhNujXaTB+pfsgZzKYSJ7cGLlvZKWoaJ3sZfTRKn+mkAXXq8iXb9kJyhuAeO5
6hbbPHw2LR66T+romk9dhhlypqv6rkwbcON2k5Pn9xLneG1nTnrXtbN2kei+KxsYBf+PsvPajRxZ
1vUTEaA3t+VUpVLJ9qh7+obocfTe8+n3x6CmqdVYG2cfDEAwMyNT0nQVmRnxm31Qg3LeO+WEmFnh
3NbQvAUOU7bUkSVWLkheFSfPygtMOflpdub+gXrJj9FrSdSE+KKj3HOLvbRj+xfyWlSDTD9rXeI+
S0jgGsEx4lfEy9dynoPlshBazkNt4ou6rCIDnTv7iwXlceuSfi1kY3r0qUx9bae4OsEZCPlzqvkF
h85hpwX4AYV5ei8RWVxVJ76PwT0Ah/klUTFwIbee//9EhBnshCjjwG25Gp9d1TmkjgawZb1OZhRd
LEV7+4R2WW/5JtwVuRFcV7SLwFhSu0dCyoRPphQnHvvpF9sAjWYh/fR3G5HiLvy/28JCIb3Ju9/Y
mwLv8cndI1amXevaKk5BEWdfeGZ/TLIRh21N/2+vhr1WZiqm45yujkFlzg9DqX1M0hUru1owSVam
PnJa5SkjQb1x9H/l8WsL/V/4/vhrZvUuQZ6fb6DywFOtPvhhab13PZRo01CCv3WkkvmfTJ4cAMVD
Vdbud9dTlN3kBeVb3vO2AISDOl3qI7HvDsEZG1TnSVaCD4T3SNCq9zEA5fsy1H6Uw1S/CLs5XboQ
VFm7xMpbopYuaUmodOkd1lQNH2XpmrL8j3zEfRKGyEkSVbkku3pL0Y85n2/qTmzg1s45ib7Haetc
ttzXUPKXtnl6Crz6vrB9fQAAaEdAPldtDrzVkjNmxnda2s8/eO9GOK/380OUmfqzM0BzlYEoiUKI
/n7y6jYRuaVaNZC+YEbq43QOsfRbNqBulkNkPteTHX1tOSloaFDt2qaIMT83+ud67i/COu0X6mmB
Mw9p7DfpsavqLaWU9yg81ClBJwQ6dX0vg9WAEECVmc5JJkadE53xWwcsuhBiefq6VzNDcU3mIseR
Hx0vxlYtdv9sIiW6rGnrn5T/tLU+9a/vwcbQ174VTycwS54Yf7bT/CVXIDI5bRje5BJFyreqKqy7
rYttVHibEg3Bk7wAOYMeAJgKtfDQKd/s4gpDOVldm90ni6Gc9PdO8bft8zgbZlc9zoXmHVBYiV/l
krU87JIkju+dJbsjfalxtpqgfZHGFGjpNRysP7c5kzn85kDvCP9JUEnYDWLSpZTaVw2i4Vukp1QI
oNcgiLaYdJlWCeCx4zG1uHLBQzUws006Mn/LaDpVkEkMGzUJyp6t2N2yl8uAXBYuKisj6rROb/2V
Gg/VYgg0Vn2wa63O/E11ouEISsB5UF24PHoRdKcsbAFbRv4jmnH6IY3r6aSPHfyjrk6e7Bko2dKS
S5Emxq7rqHBI0zFi7x6GY7mTpszSbP1ZaRLnJl29FXZ3buWCt18WUdqoxnbtMvnd/Dprdv3mqhXp
m1I/doE+3YnrZO5az36mDC/pnFRUGuezuE76bTLeay0FK2lWKVy9epGu/X9OclO4etNSJtom5VSd
eVXp2r5CZx+XXPAP4j6NAlp0GfQ0BwRf403tNc0bpG17Rgnn19ih6aPLjEriPsAp4a0LLYmNY5M0
kGfzJES8VTmooPaq/BmIonuM0V88waboefjilZK4GIbcCesoNfAST2v7IgN22FJP3PhH1B+zkwLN
c/dp5NMtv/V90ZAP9TPr32W3n6XWmHUa7qgq2bFWgAk4nNPPK97dyH7r59B+LgfkSX0jOUm35Rbx
NfPDcS8w+HSK/YPdQHb4OUmtdcxEcwzqtDn+dZJEuSmqWTIpMittn6r9eA0dAPTaiOArtiek8svk
rV74eVmeGWeDUutLD+OYPRUhyC7sNAqbf3jqYOwbzISfCj3i+a0X+cmAYfXe995vgxI0f/FuJnfX
TV+9EYPfpG70axkZmNSCfzrE+BX9WH4wVbnu7JS80J0sgcPkldnR0tTxfeoTjAcqgNr6mCORZ2Px
kjVqfy+jc48CkBkF/k1GKzW4bzzdfZFB+66cxhaZ7zp5ZS9+kRCzapLHMEZry1mWn7NGu899jmwy
RX542Kn6vjLzs+mmxvfSR059MaV0re7vhMLyb4Wbo+LiO8Z9p+A/FUO4PfwMHabW+csn1CFr8l9D
nVz9tOrP0HjoPlZV+mHRybM/rZqj/avrSfmKkUVx0ttcuSMriYc1qFU9jMp3sFTGFVt1A6PBofo9
SzqyumGYPqKJk71hAPQk8dv0cCAMNfr/Or22x4/phmmlMl2W9T0HrlUCJbwpDnk7fmiMiHCIZ3Qu
Rp7pm7Qa3TcNkCyERJUBa6MbrjLQ2jMkpbFo8aCe+Ab20v4IxJEP1YS3T5Nlzs8VfvmROq6khwA0
3Pq7mBnUv5mK/y4eZ6rpkdmirvfrbTIWww4rWvMg45mmBFe5m3X9427r+zRbhj0XTYGP9xW42UPl
5tNj4gceNszaUVrbxQIi/wgbtzymtjHxhCIWrDDfIbl1KtiT1hRe+DxNj5+mxT7CHu5ApnnAFG55
BfsjGjUeShMnacqAoNYxpP88sL6X84aziZfCMPp0XpVONzL907asLOEua/8fBiQ44ik3eplyzXS/
uikpO6Qy1O+lJZdcLSivLoNyaaagxyZNNQ+/DOSmWt2kL2HhM5LKb8hEUY9tC5g2O5ncF1itTG6M
2uJS9douW/1rsAvKXFt7i4F5irR0GNfrZKWumhNMbaRjFita2U0gn7SY+CwbiyznX6k2QhIesgGR
zlxxMvg6dYPttZb668zeL5J7c+hPkG0bynT4wog5zGoB40PNCtUsvHeqPtMfZHg1k1nH6zJ67KBY
4x6W6iFQ/zzm4BlhmmGQ2bwC1PLsvd/RK0MVEiVljNtD11U+cJAlXAJ1cpWXYqx31ji09kmy66bS
oPaJ1MFJMu6go6du5zSRCux5SbxvQWlvExTmToFjb/0jrZQEmRoDs7LY4zQ8t/pvW1OkraWZeZAY
9YXTso2KtPXWXP1doxDUek4eBUnNIndfobam7+6rbQ/Nu5Y53WvcVnelGTfv5OFjrLO9b+uYai+/
iKnyZzA4o59wSamJkLhiZhMYoBPGkV3SMlqOZFwUfejvZLRMXJ59zsTWYRnNDUyAwtDvHmQUNsk7
8ok9AmMMLhL08ovFRuFd5loZPkS5pAYbdQ1ym5GfHNfmIsz1odG1jDil+TFSRhooUP7Sj85fhby2
ESn8ymr/dSEZmcly7lfPLCWGeY+rtan/8FT3ZbJt47mq3fJgTOhKShNOkvmcNZZ7jlGi2RlLUwbU
VO3g9v8pjS0UK9R34KvOvXSNs4V5oo3HjEWG7wy017/ag+tfdatEQNGIB+ARJMEgpo8YIS99qH5e
VKv8C/WXvQB5VCVXrhzuEH9ZADzpjHin03O4Q6LH+Jrb4x+lpRlPrdqWvy2Thqpt9vbYlm9WqR58
dyx+VGCV9xrCbsvmAVgeFeKTzpn0ixq74Q7bHndR4CBksjtypri54P/bvMLU4VSJKGUEs/xYVEN/
7icM5xsEkrqwTL/WvRJf49gOD9Iv0xMYNLkT64g3N4vicjgGyFBbyK1he4uYmZPO775n2499pd/H
aqFxA9jPH7TkrEUJ9HZJ3/4c9UGVvaHVm5znZVSCA2ts2HqMtHghh3EMxeldqQf4/9ysPQyFzdLz
OWYAKH3sUwUnkkwZn0nWpJRAfA14NOQRzvWwvpI5/taF6vjsVn7m72rQ6bGhxzfpsypKF8Bfrj15
uaPjGyobmH+rjGuxzETlk83tZeuPeWLcIEpiBEwZcut3/O4wgSWasWQPOuS6ssRMTm3A6T3Nxwr1
F3XeNQuk5b9ELDaKLz4+FluEZqIErqehhrBvVt36Gu2Dn8RQIXwmfuEf0TbSV3bpxg614uBPNWqn
i5BIpZ/K/QQsJg8fY7P4K+r1+QcHVwhUZVU8G0GvPASx4uypY80//GG4jEk5or+MwYthpN6ptpz6
d1cfdxKghNhZl1EdXkm1qK9aED91cmYDaQNCu6q6N82vfohUAWT2hi2+kr2UMWUw30SLrl00DAbl
NXFC/btuBt6x7EfvgpT53epjnxrUzyk7DXskJ9Lfsw4Ivygzky00S9P7x6qzb31mNt+aFgGJjOzO
CxIbCZg2C5a73tnXWMUupvM8e1V4LscEjddiRnuRkvNbPur1QbES+xQu51ETabHnShXV5uqWxkN7
7CzrDIe5C/fe6M83BxkRKIpw/6Db/Nem2+qngdfMbwlgUQSJ/fkOAEzyPUdKKsGEm/RoytYazU/p
5sMYUvf5/kv08hmlwvqmQEDdD1n9pFoh/uej33lAO3ior23T5CyGGVZ/3gAYcVAcdZzgnqSrGa3g
tiyQqbGySxRdvfMmPXsOFrdPIGtf3I6vbKo1+dqV6H1/dgcU4vwxpyLJtzMBOoGqzvKij0kB4kSj
HKW5DUgzQgEOjSxPOw1lEz7FbG522BZBPdYpFBgZUCZpuhUu2UqiTw94URhfM/OvmWzDu5drR9sO
rAYxoEhD7h365DglQE6w17mTpqX2H3350ucvIVGjHnVyfYdhcb5tB8WHe4W+gJtY5pv0IStaK437
Kj314PIgLTglWkX4rPV9+AAXrL63gZshGVFO3y07vm/jIbxrTKp8782AgoSu4vsKiGG6Q8g2QgNW
V/ezEfe/h3XynGaB+c8YR3s99Pw//bFDn6sJzS+VUo5H34ZpYjhmtM+bFo9Os3yMVRuXMUoTyS7w
jebqOWH/FrSmdR4qtdj7Jcjo/QB8dABt/5Jmdv8G9dM4eJYD4y+EjTKE6IQsS/l4ie8GHy7kRh6I
7MA94kYz7IUYIAMr02CynWPgjHybeIffMm/co6TOa6vJIF1CfPevn9q16lNWsJM76ZOLVXp4ZSV8
QPTSf/Jmi8dpZ5X3oTV/D6xkenb6kgeuO2inkLTTTSLWsJoTS5zmLlazxA12pN/FpopnsR70V6dH
pXr5PMrHUD6esck+JtEThwT+vx9NMGfdNWvyJ4nY+t1YU3cxyN71ky0Dg2kl10k/e5F2T149uFX6
Yj+ZLeq0Iwg8yrF6N1zI899Ln1ySZfS/hQzUCh9ApLNVjCnXq8XjymHRkI96AKe367vwDwg62qmM
9HJRxAl+Q3bew9+IBG2MWPOXflrYQbn9Hi4tqpHpqwstScYkXh//NNHCfmvCQfniTOlTjq7/kww5
DVIHuY46s4SrJvV2e8g9AP+spWrQWO1FlE9GJzsLz27mlAdlJBP5ISgyT3WIclKOYYOCF8shVvvg
UEE1vqH4b6wXBFPwt1Pc7BEfiukiA36jGrctzg0BzRqVer/GbnODtrhrc+sqBVS1VEkDOT4PnqUi
64zxXZ21oDJUx+GRawK7pnuMWv02932xk+aMNvM56rAZkGY6AtZUxjwHpJFpj5YNtsav2mIn+3u2
ucjTpOQBJxvi89rcNvif2p/OB+st3CBcg3XrimVU8iAXM42mZueOFYWgtkXwTNoyNPNGotLZu+ax
ih3zztNSyHK4/l3FbiuMYCyB9ol30hwceICIljuX/t6dxxlj78R8jPMyMHYFjioAlXjfSGcQM1Jz
mn8EWlHcVtPskdQOZ6DSdzBxc17CRUp4WmoJchdLLUHa66301qIPDG5/vFvm6JTqDh9M5TgMQVjw
vMsx+XyvUQ65c/zSO6ZLExfm9OBPWXWZ+BK/YxCfL3Wq+SbNvsGLDrTUa+kiCuE1eIIukya7rqjr
ht8lCJo9WujLDwgRhbsUIJ1PHnAgbEeq/KY3KMfuo6a2YAJ0XwVZpwxWeegjvzv3sM5QffE/mtto
UevdGXBosM+TipfB5NX2WTZ2kf6Apor+tG7rhkEL9nwB6zvZw31s5Jz+bNVdt5MJ/bIdlAGmxlZi
8HVadn/gAIJ9OSc1LLKqQKaG3ffZJ5G7c2TH6PJUepqma27XPMj6hmos7uU4BXYHK5uSOzEzN/XB
JT8CHsEQO3PqH/gvFMHRUdOAqX10XvjLGIQuP0J+i/yfGgrt8/pDjIJsuWNhaS6/pvzC26z1F8UY
lIfln3wvy/XvkKigty0KsKG5/uUyndJYdPas5iU1u0sMEYkX9iKDJ4p4InmHH8MugfL2UMCz/1cf
bwnkcK8cIsUd9gZYlnPkdAbZ1FJBFCxKAyhohlJemgUXuTXlnyvvHHMdFZzk1pTRLdjmFfrV9d3v
nVc5aHQ0J98ysdcwrORUDrP/BzhG9nPAiCCSwx+qbbN5RJk2uuiVG1+Kbqge9dDFqyA2vS9B6wCV
xr3uovspWGgb5riZuPFNoKO+rSY84dLkJmhRGZXmvGAvAofRLdgK1BeIk9h+N9YTgu31C8fE73Lq
aclUANoIsos9lNXvg31PHY93Gwqgw0G6Srw3d4Yd2xddSd2j1jl9cQe/CxPcjLI3h/aJOT7cwanG
t0Y+WPIpSIcDkrXxx8cAZxuXwlM+f/oYK6CAOZQxTauDY6gWcM9B32fhwaqc5JxMYOF5jevIarF/
QTpsHnhoVjpoGtSSEMTrHmpTv4F2aE8RCP31NKNGKVBAculQTP3KP6/tOO+iR7DiJHRBWa59MhFu
0jWafmSLgIVIWUxG93XqAJVKC0h185IF1dd8jKvrKofh1CDRlqavaOkFcTgVwA5CM4C7W/eQKaW6
E8TAr+ABkEfo8bidMR/dARXSqK7ObViACvdrbEkyXVGPPQp2r0njq68OhF3N7fEOWVpDyRNMMXSU
/ArgIvs2rLsdT2rlElAEeY1y03lc1suxoj84w4CjxwHvBABuiaM+cziAM6b1X+QCBfbUx6r3LC3H
tPSdErvqvTSDSbWOZlv5R2nmddXdz8bMd9gLhy960zSneGjMex1TuCf2v8F+DMl0Aw1LwDjTJxcA
i/qxiNRhr2la/NTENm4rbDOHSx91X6VvCw4UpXvMat7mls07fUiegFWP9+sk8gPaQ4LtnaCK+nE0
7wtLCVbWmMCDpLmCjBr782jzn81uaZZoJu9zwykfEl9L5nfqmdoRhTve9YpPbgXdnUXNyHdO5aK5
tF26RaApAWNzAlDW8+5iVFFrSvxyaw6qfbMeP/VIt8ySNdUJvo42UNyAzAweKEv8WxTa3g2LKh0H
k4q6uIxIZ6ooBNUJUhiQwq5GObcqXyfC2ygcDkCIFGA3vXfb1pFRU2XryhsZHTJiPy0lt5XfVrvQ
IUMsTZk7lc3ZVozmzpw8GHVOgywkdQTbbLNLY9n+oV6MlvwB/M6AwsK9brac2aYxWp/16wM8bbs9
/1Ddo3zz5aIm3sDXohxP63ss8oKOxyvV2yjMv37I6HMMsm6lqWV7MLn5uVtASnKBVEnyZ35J8659
TSqnQGxfh5+9BCRU7B6qrncpic7hpZos5dVq22TJBWV/Bor+PIPve7eKPL4rEM5Oc8+9U6K2ucWc
g49TapvgMCx7UU7pf9hNd78+p/UYT+QsbP5qcGKBvcsaYasuPvVG89SlfLmGRKX2YCvY3juoYlVJ
jFWxinVw6nXgQy0XClmduvcZBYm7bvDVF7h4Ld6tXvZ9MKKbnKBaNCwKk7yIpYMLAzP4uzq0zVFJ
Av42J5turu4N58Cc64cZeM7c1aepzQz2xKDFl4LJeidNGfilr/RtBe0r/oG2gUqpff7llxVkHkVl
2tuy29pDyY/1zfS8Dcoymjqo907zTxlgbJwtjsfd4m489157l00DOrj/0d8HI/tJCSn8bJEbzL44
cRDdzD7tLzMZaraElFikTy4F58Gb3KWxZ2A5OPwurU9xW4gyUE1N1AptlF+W2dayAs852HpfkLfj
B28DvzS1qTX2naOUh21ADYZobyaZeaAq4YMEiNBRx0cIzQsd1QLdM+9lQC4qLAWE8OUqHdYSKHc8
YYprhVy2O9l7eNr93lI5QBfYjwMUWFR0No0OufvfhTpkGNm/D+mPbd42hdR3tC9DMKl2Ve7Ngs96
0KAZutD5ApK/L6ZziZUEzdcZql5kmflVi/0f0pL+UFfVk46830H65DJnabsHJjIBZGUd6cvgDcrS
WPIFO8cFpDCdLMt372ER1Fe/pBSszxwGONaZj+Jz5QHmwVIkGU6WjJC2jx5mXQWweu0s7E6q+NEs
SQGs+OJc/WccO3azC8s+1fUBBrTfrshkzXfmc6ZjwiKjlHKLR91T1pnxwuGP+psWWcahLwv3gF9X
/2jbVv+I2uXwaMbm345r5WfpMpf+dXAJS8tjaWvBGrlN7NngnNWx/CYraD7/7WSST+nvYGdzctjW
ULp3rFPY0S9nqP2klAiEGFgW5xZ6IXnjn7VJAwNSqA3pV8PdG8aLbCT7wtxzAE7e5Mjg86GUlt8r
7s7UApP/xaPeVvsAzWHILsPorbfU8dHYkt71tol1/ah6NYrGWxRlxubK1nM6G71R7DcYepfr/SnH
VmFvZIActgE9x1wpLKtbG3ZvvQbfTsqKQwvkVTiraqiv0mlbv1YZ3oMSaWu/FAOlkPizX7raekTh
tQTStpVqe/a9DlQd3MAy/3Hrn3qqKUB1xuPWJyE6GjWAe5Tft37PJUGEc4nG92rBx6IzryOblie/
2x4+yVntjrdSc8yrOSvG0U/HGZXS9N0ki/jXErqAfT6FDn5iXYFofoSiQfZeFoYtoQHI6hPfjLJ/
x3AvrrTiQbBmgkiDT3M3OpV9+88uU2GLIMgz6bdUb43aun5O3EBqS5dMnFPsVMK6L4/TCBx1Nylj
dRlV9XGzQAFoPN5EQUz6vMSuLp018WmmTrzOklu5VFVUX0Z/eKwXTbGtP8Ee4woP8KDUeqru/KIP
H2dOXYfWKLvPne4y4ipmeI769K81GqGdxUV5EebyW/jcRHhAiB7DKEVQVCYsl9ZLv2lsg89bf+xn
/alcsgJjFxS3uS1BNynFfmpIrx+kz0vixfQTqMK+saoIVQAC186s5oWzKyZETVUmBXqeJncyLpch
AOkO8QY9dXi5t23gY7ZZeed88KHeBPskCpIb+ebkVvbhSOX3Zzt2MRmDIFHsWq9MbjIwWiEMBbnt
u3yR04KhtU6sl6ApT/L2oC/fIqQLLn4KJ2hd0pVbpVn+zv/4seg+1FlR3/cUoq+TOmfXbgqzqzTl
TvrYoqAH9d9i8M4gf2604J5ZIBoN4uR2W0F3NRd5dzOn2GUjWD4P2lXtm+6xSOE4Dlma/NEAL3Ub
P/rLyj0bDR+1fKFO0lxI5OZ3tl7oXyIn/Usi7Ny/lnqWfEOKHCUa9kCS8xgXvSpkcfDp4kyt/2dT
XZqgMD5GPcP9CDbsur+gFKrzHY5cPT5qoM7vXcSw7sq8HIDnpVTZIiP4rg7OzbJISUetsrfRG/uz
TbQR//C8/FJhWH6cutR70KcKoMC6XmPU5b5XAaq66XKaitHQFald6eNAVaHjsJw0xyVGqWivurxL
YFODEpC+XGJkDukjrNJXsVWL8uQ+9ZpQOVCT1HcgApWTvpx+Ir/ibLTcTegfHhM/cj8CDeRGz6o+
/ckm/yNE4tSi0W9RnwEDtHpzJ31yiTmtZm2fX6UVzTr00ya1j20LrW4EU/XQRRH7jaK9YAeDqcvP
LomQQYxJMsrirxl7nlPmWeZhHskz7M0O5U9TG1/KhXUzNt1imACmEur4d+hH+j5yguq5avHSHFSE
D/yuwbYkipx9kEbu76RQEdkL/L9B6x2CZHrIZ6XGqRtialjU463rKxQMhcUao9UVlXmzfOn+7ZNA
uSiD/i5zN8brOnddJkMIZVlZnUs+bbDL9oLDEMTGkFQf+E/p48TgsHuHPweaY4N0bE25Uz9HfUJ2
bGFo323ryM+IkoWkPujz0ZOi2Qie/8KJxea0wR/cqeE+IQl4ldb2d4Cyne/hNP8ZmQ+RrhfvTdVH
z2befM1it/iakC+/BABmDiBsi692MyogcXMI0kuzs5p4p3MueZSmE97YHMWU1xxlhyYrUnhWZN2J
VpM2WVhG1PYrz3DlyS+zf6S7h814Gn9GIUv0KUob4k9RdksWOPK86RsvwBuY5I+1OiP4R/Sf1rX0
UT2Vho9ZUWVkXwqMWQ9mFsZ3rVdlKJD54X2UFS6Ackb7rnJePEwYZTBYulK3fXcdcjhl9XcLzOKu
SPLhroMJ/qUx52DXL8rl0xiiORNr3yCrl8d5rsKHQgsiIGMt/6PscfoBbWENRSoAxdAkN1+m3gQG
2jU+G7VlM+bGfbqrlroXbE3A1CHiuVOKT6uboxRc/BOgs4izav9SJGF4HAfv427+ebeNbndIFA0v
I6j24/8hrphAQfAavvMzs9S/umO8pyo0gWUE+60iAbGP0TP6vdey1xUn71V3szP2/+RD871WMGPT
Q98FVxG4zyV67/hmQyPFGiBCt5B1CkWtdma22PS2mHPs6h4Y71Nnv61F5p4TsmV2LaqhSfPQeV3z
G/JCJ3b2GHcOZnfXm7V+coHH/b6AltrKC75EaFPf7Nqn2LX0q+nMW32qKuC0xXAxsE15maf8QS8q
691wI/UBRfZFYNgg7z4VwxldU9DBSxObT1gvSmHcSfBUDVRpbRxbZDQox9e8D7tnGTT1U8c//HvT
F9hVueEXZKXVB7Of3IKdQH8Ze4cXUe6pD7Zhzh0lctC+c10rVXsoIC9NfwXJWB8DVT0Xda6fWgM2
X+phqQUBTNtFiZN9sTVrfK3ybCeDIo0DDeaHFZBhlS7NA3dYzwEncDM49WVTfcs4url1P30Hh8tW
wtetK7mR5qkZJ45brh+cDIgmx5WAM6YkmUmmvm1aIkLPKa2ekvtPfRESY6ccIcT7z4IhEmj12bBP
+tTAPscCKbdcZJ6f+uxhKKxanNKxMT0UQ2N9MWxNuQ5WWmJKYVlf8rqZn5ELPEtLiejCfLqIuvlN
etQs/qLiBAponCFdQyzFscPiXtbSetKRNb6BJ2nKT2rDCLoTVnZUFOPcVo8T5eLNpCnB0zPjwAV2
rsjS+QTdrX4ARuUinLaoA+Gdu9SLl/HRrVEJXzolKFbgyJzUpS2dehd/xKxztsg8tUn0zMkd3nrJ
Ne31vqXize0c8HkEFKhd9L6Mz6aS05QRuXi5ZXpnzdSds0pxPqy6+QrHA4NxuYWSDLNP6/HRjrP6
8uvwp8j1dogchdfjNO3Wtj8Y8xWthknZy61fYX+Bidclt37aXhpDXoSHIq0BuzU6inpLyYsqaxmu
RprSlssaKbd1D3HNbOZ4J0Qb6UPz1G1OSBf8S4gIYHGvGLROieezOyXfBSn2i3CI3qiTDK7Ysm30
58AGP9sGw8ydzmmcf1+tJGVhifMUHVOXrOVzgJoV+CC2/WqH/if5MyU5uk3Kd6fpbsaomU9qG1hP
MNVykk/l4xqhO0lwwvJ92m8hrlaZT9tSqB3sgVkcrDnjSD/q0b1JjmHnTUr/xRmc9Dku5osMSlc3
FkfXs5uXKp77L15gIxPjQaySwWnIxmOBfsGpG9Xhsdchnpn2Ih/mJeFRSt34pxaPQF9JJix3VvoQ
jBG0n30w5s6TuKz0HrCYoZw8hMLQBxP7lcAr0VnUPf28hsjAzsu64f7DBmJyQu3SY2YsqmNxQkK9
CBJ3L03DTsZDXAT1Oqr26bNvD9pLESn6i1ku3BvnX31nP0TkYZFiNPsQmaNF31ma/dxOGPFBDB0g
+6OzjRR0mB9FCnoNnaC/AMSfvrkhUp2GZvnkIgn7ZcUlDA+k6dsmLF1qiAAZsc33DZX1bFCqm2kZ
1hu2Xgkka6pHQrPoO4QxUYlZB4OFTWG7w3vZlfVNAiQeDCAA2oWWgYSB+ejNww1JZutNurSJxImn
hbumYOlwwVnw3Z6eoRKaaOqhouMvSAy5mKrmXLok+nvrkjv0jg6N2fk3ackaJT9pbzkL+2JZTQZw
33MuVqP8JV0S9nO6MZGYX38wosiFVtYrjBnhJxv9QjihAkheccgbmlktk+ph0r9+QiZvAOdkgToj
aIOCvl9nd+vcDeucZBRgSz4YQKTI+ib5Q6TN2rUoPRRJ0iUtrHnXZOmScfEC9YoZHLy0GVTd6mTV
f/DK0K5rscx36y+/NDsDEuk6Wg35l85wkks6GvpL08HCKRcwvNQWy4pPV+NE/9Gs4e1IqVGCZVRK
jfUSLHNRI/RfVQ0LZMBtACwoqKHaEEXflxQKzIvYvKnNqE2HyW5zdsdBxQmeEQWx+2m3zskaf48K
riZpl3VOxs5qH2Y1IsCXMireJIOU9B0EnTSJTyuvemtLLkpi5C63p3rPqSv6CJS2TJThLXMFjRrA
m6SO7JTsbOlSDFrlh0SOyFct98HX3PwesahTIoJFg6e+LpTesyGyRKaFu9o6Dy22C8C9e0ntSDIn
bVoDfmTZnbd0TxWPH32hFXPs1Ozl09WF3Vkxl3bzc7zTbNrbGr+2V55jhoiYHXrGqbTYIJWt++53
+MzKJSQb/qgorvM46eFTY2r1PdZ06KBmwN8eJ4xWjq5GflqCpU/umoLkajTebdPlbl23QbyFo2J9
SiqSiiBW+GHyo1Ene++97ikbVBOPyaYsDYzqrKAk4ZcWV/61iqvcbZfK98KP4V9iartmJOi15L5f
RBaXFbYQI8IkTW/SB3k3bS+ornXeVDUoLp+ckWV0GTBI4lw+QNYLcPvnAM5w/87YllIARcgMeS+i
O1Ccax3g4FBoPq7kSYTvcpf+NldoRJFHe3Q6tPjnVNVfsaLba32oYQyXX5YM7ReJrBryg8mcvUgL
JM7XbCzrdR6GIuiEIyNzlUEMoAaUddBslFU7K3QObo+ogIwqFQL23oKLkqZuog6dmCjuFvILRRWC
V3rN6XBpyq9bz6guh+6M5lOUP8B3AmmEHFt87XwDqkHmz/92uM34hw+t8PQpSPPV+Lq210jP5427
xwotJselVntHz82Hqh3NBzPFmC+iiFMsLU3R+LPAT/97KzE6+Ht0o9voKM1t8tSUUb/bOr242gM2
CK7StY5u0YoK1E/xND7+d85EktLDfu0hdNQe8Ti/X++2PrOp4TM5KUbRcY7X2/8aKJPN/kqBDwej
ZaUBoZHLpDQTav0dwlKWdQlJ8k/IQiT4Mlj2sF5+jvoarzFqVAzEEggS9Aoj/YEHhNGcEAttYLUU
4Ztr/6EXsfYi8NxS6/LT/5B2XktyIlvbviIi8Oa0fFWXa6/WCdFyeO+5+u8hSzNoeks75v/3CUFm
LpKyQK71Ghnm5kqMiY2Tf5WnANFAG/ZngIj3lPbZ9Mn21quJI76Y33WNF8tKbxJ84aaPA5Qtosfz
RyEC7emdib1RtRcq+gaHuf92xNxWOm9Vekn00Jm2MuycoS32dTret9LEfdOqczyUyac4wRkwUDzn
aFlefbTrrFxnI16WOUJkLdo4Sw3f8VNuG8ZDO5iPCDhbb5RaPTAxo73v4Pu/YlC1qMbRekuypt8m
VErAHRBmgqtzUsxumkRRDnCkMamfwoJM+ZwZqE+id0siU0XpSMRD5QxRWoy6E/Y5q8EAA966wd2N
WvPLbtM7/jKXEMsRnTdoHfjm8NfQWy8PQP066mRpp+kYCXbwEDbaVDSX5PqHLavuRfFL64Ec0cl2
mvK+slA7PXl24MKkSczjmIBuAO4FQ37ow8cqSO2F5sjZGmPEMT3IeAtvbuiE1h2ofvXaq6wuBoiV
r6EVhSgV4WZLwlV71erC3jQgVUld0/Q6rVuYCu5AXWhQUuPmvh5CbeLdk9L1GxvrqRAhMOzlbIzc
vUWU83kNDukFBL0WVVGWnE731m2jhRfHir1dSOnmoPi2cQd+L9q6YMUnlkm5QnzTekago0Zx2ZTg
hqXGCmK0wbNIS/a0UMh+IeGCI5jYFZuwUgvWSG6wmvvEMYHlaIuisJuli1H0tYsU9dxyJZrRsmKv
k11/1eEhydr+LxhtqxTquUOkWnTNkFlpCINfYtEG1vcF+IOd0J/zMhyTHX84zoJ1QzAp2+kNLjsD
UvO41remvBLjQeECifStHx807kQzHsNknQwlDqwzHESAPxwU9ZZgvJu1aIrNLWZo/GyCBr7XZqW3
JHIAk/imunQn+EZcAJYOWUMLgVKxSV/j1JWvc4cBdGUoWomMBnKoQvEUgYdx6bvycDtOnzRRATqa
G9VvGzg1NEVfosfFXWRJj6JLHArf8HOih8gSJR6ocd+WXjpk6Dfj0FQb0WxUcNZFiwKDaNqV8qwl
bnAVLecBwWX9JXKL5poozWNpNNJLWPXOQcyHWApqZT6i+lF3P1at/HXayTLvttP/R89/ifG6qv4U
kEMbbQ8N/rB4MQEArjXo8sfY6NKjHQXgwwBjPVe2/7VzkPHX4C6jBF58aVLK4qPmetgatdAJvVHd
uVWDAnAmVUsdbeb3nF+2X0TN96B0P5d22py1BtT1YLMID201eXdhfGPupBkXyWQVJQcWoBGMAN9l
z3x2wc+jcNWiR2FP5jtlnL4Pgb7qgZK9mlQXdwYY2W2B2sObblzFhKUkW2t9TLs9at39c+hDbptO
lMuah/pJ2eCBWPT3pgMk20Ei6iny+n1taubO981qMcQ9S9mqAe3TSPpafJ3iNyG+XRbdmzRs9NPt
u55+K0bQNQjl9epu7iv9yFvrA1V4WUxX/j29MY4Uetxgf/MfmmuNYQfLyx6Vragczv23MuM02g0k
WsWo1+gXYFfZqvLk/DTEfr8O40x/sjLs/GQ19L4lZBi5IOk/xiq+ernTvGmqLi9THp7uqVWAfOYv
cmhMPVpGmqJedMNNFn6r208e6J516IzJMSmS4IjYjbS2ZUt9yuyCKnBRWN+9FTJGyTNqJ2dnShq6
UzZxrNGtCkguru06Jofo2olyG0FRnbYlIptJDGUKmg8kT9TCpSz07STrM5fmBseM9nUvw1qi7DbX
2vIxp5Q1x4mROUY0MYD9q5g3V/jESEpBbgHg4a3ra28pwBcChpHwF1oNdurzHzVg16VZjl84ynMH
ESPQHEUkg9E0o6vo6oOqOg0k5XDMszBT4X6z4/bj4QeRR1tJV4pzmslp+00KJfWzlqjtGktFHzbW
oF3FJoe3eVKTdFsiIXfrEv2xNRwKnvCOwaSmLbpMHSNlvCeQLpsOFwOFE9VbMSWXMsxD4KF5vWvZ
i9zu1mTE6xMCV8l1mHT9u8GtNi251mUT9Ml1HvhnrBiUNcCBLuYsSxGmtCl0RSkaj4gsTpwR81s2
qed0kp4jKie129Rv271W9cU1skm6xygPPsiW8th2pXMonUpNF1bhQGqoestdy7X8164IuPWKgFts
TTKUAmnYrkSnCCpctzSWWIFn+xjZl9qPgO8pheEec/sRXpVzwh3NOfUeXrkrbRJXHRRu+qmV4xZR
9kW3G7Xikwh0KE4DwZgm6Ev7zivrAOO9KS4eumBtaHxIImaESMn9K+0PkpHKmxJK6/SQ0r2lbYA2
aJh87ZHDQhM8Ta4WehD4kXriMeYWIcBzpqX8GpGDCV5owOB9qw0+BZbeTIrazgnr3u7FdtBkoJsb
PdrhCvp2du0En9zWGFaF0zd7MWqo2p7fVvHYxI18bfTwU5YFwSdcupRtbtlQtw2MGH8KMirBXWdV
3qUs1Ohol7290lkJv7dg7YQgkwTVjVWxD8+T68daeOOVTQBcN7TOvGl8lULvtenAwioTA1k2og9j
tVRb5/92HN4c3UbhWRwHQCs7+7p3qb3AJn/XZ2dTTbKz6Bd7/xz0EscHFjSFTAPI5tj7ejpqPrSr
EmXX9/GblaJE0yk5cu6gI5wJE+FrIbZW0x6iqTDzKt9ZfRgQwUGXNVuskKLFfMQ8y/T+jlHyfe7h
B9EqJJnjh7Gs8z0KatkqL91sj3MjIplRNF78KlW3Y5WHd/nQ1neRnDfbHl9wNA8RwZV5J89yiMW2
PbTdex6mJ2xIJjnZlwJzDW9RGtElT2XvHWM6dWGCgH9qdfgtYJNZE5eLVnWVy21TyeoFX7lhJamN
vvowEIEAh1JBPiWQHM2EXDZF2+Fa68Dv3fq81tWONiqsKJyqF0sesSmIpDLYiTOJzkFLvoLHyZeA
p4GgSUHUnF1eV53q51tX7NoIclRxvgoDb8SOhSaC8ANi0ejA8XgcD8DDJjCNorpfgYKrXOunVpex
mptveFhJfNUisEyiSxww3whDPX61vajYirS9r6k/AgWzYdEiAchzsdidNx/FtcK0+lm5s+qHcpIB
MrCezOLAfE9MmayHZHT3um0b2wF11b05NtYZAGzFGtAuP3W1dI87lItVtqvvPcBQadW1XyW0s6cF
UPGkOhggtphQHWWnVQ/YS8Ewid36niQ7agyIJr55SYosoK79CHEBQHz7IS579dQJ+4k2UBYfmlXh
p1tHVhMyCgiqh6Tnd/V0SRfX5XAypawU/Vlc4OfL+hwrBuZY1J6eRWvuF7FRgI+kHeC9dFJc5JNQ
B8CXJvHHpVVAoxJNSxmDY2V530VrgAX2CHv9oQ7l4dS6afuoGUm4taCHoyzPYGum/UPo3cZsuFDL
EcjnVoo184Ix2GrWx3UrA8bkYDpLavxyDC9kcvQrI/lQ9GX9MLYvg+HX52j0EBvW3WBH2hafYl8F
NDf1zQMmDzyLsih/9tXTXpFqwc7H8XsxB3OzsN2oPwroUpMZJi4+3ucb4ukDnEkAm6rR45vz3Rv+
aRD4KRIQa54n04WouktmJMHGHKPFkKUWSrxPOcCER4O63pPXYWPqjKF8J0J7PXIgK0jKRPdR11jF
GmvxpZhy+2KZY3sQLbEBAKPsXJN3NX/Fg7RxqsFDQcDg7rH/BZAIDhUWrQKY64Za9COUsxbaBFMU
WEbF6q1wT4bSwoijGw+FnshLGzHILboQeAdZKAonStlfYXTXD3KuB4fa8vhXRTJNZ9AvuYsaRlAD
uJqBceKfOor/sVFXxYbqRod9yd//69vjqxgSRxoKktWRAVVwKhrLY/OjN+ruKCrEyNaW69DWs1uB
uYyy6A56LaSsqd5cZohfKe5dFpvRPSWgVYMbGqggK3ZXSeoDWfobGzujZOPhoc9U4yQgsySW/G0r
dMZ4lNUUyFzxZEkiyL7JUXXr8VF0SLEcLRu7QuZ2GneDgOebKVxF3QnK+1SInm5L1rQpajtF43Id
R71x0oeMe5boEpsYD+epXzQ8fJxv0IHS4d+Ue8PdvBnbHOJYqPV3WdlkBdRB2mZXItqdZwcRJ7rm
I8Se08tUkvJzV2nBXWP5BThQxMcbEFNYwqT+Jz9NPgMO6/icf9KndKt86PWke/PtiYHnetFDXw7D
plV8xOXrJrirnXZXF7q+wOQcsaFpE0OaOUut5W7KIFduA6JPjGaGPZwbnIcCPJlXoqt2DDJjVOK3
me6kO6hBWGwZVXmfuTpOxx1161vpRLSjMv+rHZZdehBtqwBBtUymeNGuJpZSobc4jVResRlkSii6
0bpvlZ0j5okeYxi3B4cKwue+mnRJkMu+9tmo4GOHobKkj8H1nwf1k/LjdFBCTu/zOB3k/OagHnVu
rBLCGmVSMuClKqlnMnXLIsf/RFZT0vYhi0hEGLwTxCXWhNOmcWIA26YX7eY+D3gigkVltxJ9YgID
ita+NWB1F9N6UvQp6WQxalFEqLBQgEjLRuyJjZdoWDaaBXcMRf45oPSeDJzhryY5xUl5uJucXjhW
DIiQeZbcSOJFrQPsnPs+zJJXHcIieQ3P/6+J50ksr7Oh0R7nHjHP/FqLUor2gTZeP/RHHYv/MQ/D
fTF9o7o5gVLguty+b9vtf21qLGa6rmzOIrZRvw9aF98DSmwPOQTYxc0v0zXRrAv01oI7id+mqfbl
VZP65c3/soNTuOn0ylrNBppQuQ4IJeZnFtPyA2uZvZbFxv4GkRDgiRsCo1hlSBHdkBVlV5IqcJTd
qARoTCWOsgiVWsVKth7O82bstOGcWevCyYKzCBVjonsEK7QNC8gic3yA9aEK4JzpAicBHzMdPw+L
GXp/I6abu8VeppS/TvfhZPOUoPKv/CfCw62yFNqOtZcC7eFDdUrUogCDPsQiYKpuzeWpJtKltec7
yXIuZ82jt2rV3BalsWCK1hpXWosTiVGrXCL67V4l0/1ixp1yuNXaJvlRSuBfRZco6YnN1FVXGDDd
KnQIaNyaM6Ab2rBkKdfES73LKFn+s96xOqXSb90FShY8RyXGzhoMmb0YtcKxWHthqW9EE2d2aj+9
YqxEsDJSyJasMluK0Q4CGRAsfq7eNFVbdhK4C4NyMq3Cj5XH3Pgshm6T4ajijNxzRKvQqwfxqmIF
NDsJyteeXxcknsL/pmudDFpjauJhGxxvu9gzsYty4VHsoUUZHBEDqcljA5jMjC+Kr5kH6MQ/N9rU
NMamSAHg0ik7konUq53/bHelV/7nrgi9HSUm+G17PpOIUYCmLJF9bklC/PUSLHFi0basQcYKslzU
kusdo4qataP3/nFuBlNfPg4RZEC1v7ZKZ28/hFB0jKvFLUZMIY6xei3EjQVrkGlqcYgY/DC16JsH
RByZoi+RZmubuT8nWVvdXmWetOPGVhI0REHSHEKMEA9i73fN/6Xvw8z/fSr/Ty8jrnw3Wswv8L9P
EyUd95Pfxfzx1ThqDut0GK7iqNvpbtNAA/jHqX8d+910H1/qr/G/jIlDb2f4pVec/XZGXMRg9oqO
/3hN//68v55dTCMOraIGP4N57nlk7vv4qn6d6X84fxIDevj4Bf3S/uW0v+yKl/X7dqmOXK8st2BJ
GqSHfNqIvc4wko/N34WIuAlPdhB7fzx2DpnjPpztj1P9i2M/TDW/0vlsf5z+w7H/4mz/71P98XNp
JOkegW5Ez6eP/o+vdh74n1+thJtKBFPhH9/0v3jTf/xMcfcjA/ZvP5N5mvkz+d2x/5+fxx+n+uPZ
fvt5zK9y/uT/OPUfQ+aBDx/3PJWJJlkQeYi6NNje2YuBB4jzwOp5aXQV3qPgyhVgh3T6EzqmbaDb
R1nirEWg6JtHuzaE6zCNzgO3GUCyMqIZIG6naRBr/jmhaHoo9SyR2sNNYsxxrKjKVaH18kny0v4Y
ZZ6E/IQ1vNkUuOs0UJ8dDIaBz8napZ02TmDaxzC2UL6nJTYBNHYW/cmwTb1wUlWqJPN2hDcAZov0
RrlFi0BxCDkIqpJZfpgnMKXOuyDl/GFeRxtRUIvxAXV7x3upKsVcpN3Y3BWd5r9QAi6oJ6fmMewL
/8W0h6+oNeMpNLXSEDEHaIcX0QIHj3IghCLRyrWRDBSaQWJWL36UOydYZOgTbPKymIymEMM6/LKr
u16pLnvgQz9723lXxJL+qBCTCxGMCcAVAg430GlGZWJlm660dT95dqO9JJg5UxfKH1s58l772rYP
vh/iA19qCBm5LK+1Pqk3YrTK+3YZRJJyEKNqHzz3FNSupmuCv6CoqUzl0AyJ10UCuv0dYttXxJeU
B18OUVH3g8kLIe3erbRfUpoItkmJB5ar9d3FQsH2ggnDIWhT/c6RczVYaxLSAkjNnOeIHGGYc6W8
ix6TABM559a5q2sMUad58nbSESbVvcPSwzmRmHxxgUHgKiV3Ty7CQFIWPFlkHjC5O5JssDY6pucX
09HB7tXo6I0kZCw/M58xOlMRa+wSDAJpmibpaGSiABVNzcK33S2wc3WFtLzxbBrYZGLQ4v4cRVdy
O3pRCimIYK1HRzcBhbsWwekAVwYJJePn6DAWm7Dtg40ITkfoAwoKLRsRrOu6tkbFQL2NAkNt1orT
ekjCyswsK/E6RgJkK4KzrHBW+iArW/EWNJJa+ClJ3k7MHKtOtWLZXO3EsboGNjtrDW1nSrh2GYVP
xp+Xi29Tmx5z8gmvjolri80yc0wj6dGRDCwSp25fz0+h3lOzHcfwVeuqYGdERbwWo76M1byE+vxe
jCKh9w22jXvWs7w7ObV7lts+XFm24mIALpVPDWTNna11CO9MzUyrlXOa2FepH8onrSmrp3ZIll6Y
RQ9hKb3oQM3uoKmNWz2LsmVb6z1OdB225G3aHSLHTLEcS76iBRg91MDEt8kEno/VHNZeMHThBow/
OiuOoby2EdpIo5qUR9FsNB3bBm6J+uSh4w7ZUwaXNLcAeOeVlD0ZcoRiKCIIhziCmcX/xd0UWW8C
/dPOQ1zqaBGp+r0GxnffmogriT4fivG9JXvtpvDQ6BZ9YpMl6FHVkUNCaDpWxKkFWXmK4zFCtkwl
BtTSuVRtKx8DJ/Qnh7OHUeuQtlBgXUTWQW0Cfs6u2ZNcdjK2Fmr/d2IjhgL+urdmLSfvQ4UtmQ8w
KRgxTzTCwn8Eos3qz6qal7jPKH1gevk5a7I3ZJYQ6hkMHHiqrF7Xnj5sqCwUsGYO80aNqgr/6qmz
dqufIy556kXUoB/Xa1l59tpvjd9GJ1zd3/rSSbZmiXLaGLg6CFB15SPDo9jqEcPH8Roa/SpozHgX
D1W5tbLau2fpbyxVKdevWSyfU3inKx9c9raNzUOpV9BswUkstagad42dHWK9tu7N0rDupQg4szqS
9xV9SqYjhcklZ1H5Q3ivKNY2RGfwlPAB913s7tGQlJDDY1PqXrGVLC9ZoKIgnSzDbDd92FQLUFd1
jd42HJXbbpZRZc7bNlrXKIMcm4ntIvZEjE2OeF3LabRsffJJCqCHtNMvSRrIV9FDimEyNPEt0HAE
iIHSkXtECFGXFn26pUSU51LMK6aKeK9/TbGFPM+292aNr1gA5mUl+sQmTZ30qlnP+KpHF5sy1jXV
likm4U92pD+FyCGci7gun7sJBmpASDtJlVc+o6UH0xsOEJJBLM7dzMvuHaXM7ll2bIdQMk82kgZg
AZBT5E/3MAlAPuTWqK6sXJZW/lQNHPM+3UceGAzdD5pJ7ncBlLBcu6VtLm3P6+7sOjzERW/fN7bT
w5bw1bVbBfFbK0Wf6kLq7v2h5KNEuJQqaJksFEmiYpRqA4qUw7veuc3WACzzQA3Y1+VV643md1sy
r9j3IL+RTBXDUkPGXtX7fWyTgtDrMH0UfWC7Tq1aoIaYcw+MoyzdaUExHuVB0reURULHB8uRGNq1
KbNshTZi8GJVXbXAqa4CuVOdWqvTFqWtdhRCBusoNnKFR+DcFHt6ZiU7stKPadEggy76WmMq/Jla
v4o1w9oMuJItIVQPx8HG69tzVBwhLSX+hCfT0omkdImgrbWLClN5xnssXHUaghqeLhn3biwtMYka
D605fUIlbnDrQoqThdSEz4M/Zakp76pl3/8whvpdMxv1NfMc8HZ1HOyQbUk3JoBhs79ghdpffJ6/
9npd9xiq+8oqyyNtaaJef9KS0j0MFYL1o3pEyBcxFDt/DGR93UoVuIXB/Ky3Wnw0RjKVroftkJXl
6amHpLju2m58lWrsHJQtdxJVWqSp5lytVWT05lXsw4p1roWhXDOpN8HR0vLckphQdxYgivXt3DeU
Vr72lEpZiaPEgBKO8q5XULec+1DIy1fQHt9ymZVyDjDr2Y3j73HQKN8Np1yMWVNR/uycBVSU9KEJ
EDntHRmvd5VMXNZKUPgiByfVNH1LMe/MnVC/tlRDrnZsfR9sJX2rG8Vbq3rb7fWypXqQ11zO3AxC
b5s+1JahP5WNDbYK9JvV2vW55rEC0W3QdEYXwDeP6mwlRlMXN3N/LNSt1NXxSS16Y9EC3ax0JDbN
9qAodXWNERB6GjNYm2Zg9GCTLHvnd4W3tkGErHq5Ni89OpJbeQwzXIodE5c2SEZ1X+2Ursq2VpEl
9z7UQsTcUu9r4pmHIm2b1yguyeUlereX02R4sDsujyJCDoZ7w+ucZ9mvMX2BVLQLlNx7Qhr4S+wg
q2cl7XDGcj5cx1UT3ilGZd7XtsXTJiJ2X5Kq++7onfXQ4gnD0yQi5KVsFu9pvrFwSFsoOBk+ad1w
8pxO+aQYqbIaRs048avP7pBOSjd2GgCc95HM8zKsrvKsXyaVFX1JofRMygrV1Q5R47D68i6P64xk
fths8lapHkxfyxGbqq23wTevY+VDFEjMk2Im4Y/RqL7A/FJfR8v2Vh2ln2uo4j9vVZK8RbENAY0A
nUaf4ovURJDZNQX4mVaeUS3Pf7TaJE8vI6E2GKhU5cmjIpfmdyMy1palKe+Z0xVLHKOSe9kMw51s
WMU+z9R43eRNtKxdfqhqY+i7iYF0DcpGW9ZKWmEl1QOOAJzGIx8KtXH5xncZrALPqfHALst90zIb
WENIAqVR8Ke/j5AYe4L9aCF/ECAIV9TZWkEL4qJmg4uaf2YfvRSeY8I3d0ghxnPBLUCZdt4V7Wrg
6gqrpRB360sRGcPGCZCP91yz3BZu6Z0sNU92GLw7d04WhXvT9+1DkQc/TBPZGLmXjhPWFTUFFeH3
vNiLlugXm26KmMMa33yPIq3dzl1zmO+1zdqJem6ylWU8JWq6LMake0inFt6T75qvDqfOaDCy8tVy
qQED24umPch3lPO+jKqenPF2y694oHjLJquSrWjGUpNfYxV8q6mTYp8iRJcYpKIPZlBqXEAJcQHG
GEGiNPDaVTF09SKqNPvYBW333OqPfRNWPyDgLbkhASYJ3pTMFipcyEdQwbuOYf0l7RSwUY72rUE9
20pqtK5D45JUwzXrfOfgdWcDYv5SDs2HzPYwF6QuaC9bzOUn2Bt45WTqve1yqxiWiTfmG7xOm72h
AS/Iert4US0H3QsNZK5oOn3arvuKNbOvWv3C4qniXoVkcW9DrFu0ijHs575sjL40vWUdxsHt7kV/
pPv3hllmsDO4SS+73trFKAyexCDeu9+Q602A1qYIz3dV+xIjDHLoUTpc4nBcsYIPn7s2xqXdHZ5d
K0tXtl99FtBIFM4UxJokbCREW2wAqNGZ+9429zVM6QkR/QJriW2jvVec5lTIjX+nSaC1JZdrL081
/cJQ2+5s5an04A7mhf908pY1KP9idwPcZWo6jbN2eSrN9KNkJgFPU2E/7MfAe8DKIj36zvcsCcO7
NtTTY2+UVyXMq1PqKRYepwpcdUV+lksnvjRZ+ZSbSIZ0dn4du/xTaw3KKTMy5QT51ViHklQuG88P
791Ie8gLWbnrppbYhEPM+7Pbg4Bb2diZYcU94bjyuDkYioohrZHBW4gtvk8siS2Df3wdddcS2/ov
Sm4HCw/jj0vqNp+aQDM3Q9r0/AZi/XWIK/wUB+fONYJ0XRTuQdejfhexcrjLDMPaVjUGcn1ELsCi
fpQntrXy2mTn1M59mGXODyA+rWxAOfQ6OBeQK7/2tsbKGhjQqwkTcNlSY9qanAdkCJq4iqs3X/TU
fJVKJLqQ2l+keYZUrodfiKo047vlypeKC+SD7bhISxncYReo+wLxHApv2WYj3N2MpOKkNLGWbLMC
ojHgRKfJ5Z2XuZRFg8L5NGo44qqbNAvaH1LbrVPWn95Cyt71+AJP27gTm64PzDt8qrkQhcV93yFh
Ptadv1Rhl3yNEm0VuYP65pn5yURnnrUXQvdw/t3tGNvmKzAYCNht+W7mFit1Bcvcohm0h6Eov0Ac
dXc8yyk7P6sWsdsG33C46BZtkHubQA34PJuifez78nMclIBIQVo+uqMqoT+F9S/Xmj2cGHeH11R2
xog1X4OLQUKsCq+aXKAPoPrDq5YAUXS0ynlrivJbDe7nSxK298FowWMqEvUsB9jXOEUgnVuzTpBi
i79lUW28aUFQsth2nUOEj8DV8v0nG01iHPqUl9I3lQvwvhfRKrqi4uEjrhe5mk0VxfIyY4kCGTHU
oErDzZDw1CwPuFMlvvyU6729kAOnvmsw71jVqWvgUpO5m7SCwpFhZLdC8avfTGXafTaVOJ1vPdbJ
96heuoZmnTPPdBYRuayNk1o8tHCpri5zpzE1Xb8xV5RF84WJpB/2Y6joQZzCfbpBurcFviYX3WeQ
o+Y7mIvbztTz91BmjcY/Y+SoN98tgtGj6Zd4NqTnXu39Bf+3DOyIaV2TQv/aNW7xJsuhv/bUqt8L
KytI+maJktlCb319xVsgw6OBjsLounX3PtYEl7KHIIR4n//FZ1WYDYXzbDpmAe1dT7ZFYDuviQPj
viqDLyTQ9CW+Wu2phLlRliuhOCxkiMWeUCGWtM48ptnLh+45lIenJRppSNy3wcLxJz8P1SNF0w7V
up9My+3ECvhpxvF+iOTkqiZFeo0CA7fdqHgXEaxwJ+q7b4NWhJ6YbjzNg5+BcdDVLVSF5OVYbP3U
GR7dosS6fpIt63EVVJMh+8KDJiRRsufdmL0ODgkuxwrIu1le/hqpSbhyvVzfi1Fdbl6kqmb5GcTh
S9zdi15XLYpzZKMx7DYZuA8kN+q9U4Nag0WbrtpEg5wyaWhCw9C/gurkQZCvdJC4cUmuFG95odmD
2JSavh3aUDmLVqoG1QYL6V3sYwfmGCY/Rcz3PqveTpL8+n00VOBnmqLsDd91nvKovSB2Xr+DXuuX
kFu6kz141nEckmDl2XX0ZmXeRgCbVQWOlQJQCBc/zeLfhTztPyNGg59oF2TGAfLhsyoF6h3cSW2V
aZX/JZZeIQR0nzU9kNYQUM098o7pugwaY1FCn2SxlhrLFhvrxwwZxPsBWVhdqo3Hxqp5pNeqdy0z
AASqZbFOpBSSM+9yMWgQffJYznkWsNHrEiTfKqo2ReUfFBQSzqPjVC+56d8BSenvWarXL4l+Sb20
eLZIcj7yD4NUQa+pRu5ldIfHPOVT8My4XaleX2A6Lyf5olakbNvahXGHN3MK/xMLKNgoD2KjOEhV
VCEyWTwbttHShqq58oo+3pgj5pgipuhscI0yOl/TYd2gNNdpEr/Fvh0PSywY/uZjGTKAyNFuPD4i
OFpiA6ouPLiR83az5GjMi5SFGXRkn49cMoLXIHKxykCw9VX0pSqe1h/2xGiamb/GSRk8n8xOF+og
fQqEa6NW6neS04UX4JgGucsoXPswKTbaJFowdqF/mmJBaITLXO2ijSHYHvMziyCHWDEPYEGl20sx
IMkqqQIe5aR+BTqvfRB7Fpnd257z997vRlFMPlniL9J6Mo+O1sJEm/BbkpK0k93IfES3O9kOOQu4
3NRxvB0RxbDGIPsyxcI411kXTg4dEhQYrdHBmGsaiOvGHC/ID3dcV1E16gxkrPRpoPzngDhCDeRL
2IYvvlUDKgpC7TlAO2wrmlWiqs+sd9RtkVFNhy+4GnGvPkhgaK9S7efLLFfCb/F3I9f0rwbsCdzk
WXbUY6AeApB5G9vS5Bc3Gh8kD7kmze2e05HLRVXrLbouTbV2E/s5KGQrhyHpY2kuyVp0StPQP2tx
Xl34bpq9VHqfW9mlJbqmjcdSYR/YwWfRlfhFvvN13AX4XfLH9PKv2BUEp0gJ9Ds1zRpyldfObPpT
IKi2UNL6E543tEGPHBDyNRP+bFsf4yyE3MillzBql0rNAnHDxWM8DKAl24kwEqiIQOu5UzxaStBu
VQ+HoATy/jWcQHX2AL2ok4YU0QIu3tAE1edcba1Vl+rKVjihDUgWr2QLX27hdSZG+ylYnoLLKbiq
gMirUR9cnMytrpWn7nqrQuhkUjxNehcv2Di+D0rkTPnFTp5VhXUQg6CegeNWVA7EaN056WGsclS2
pkOdlioOCrXLym2156SV4k0dVzGOHXzrCC8mm9Er83VmxAtcMrleOY1xB9cSh8ypKa5hsuRt0OLu
rqIr8dpqFfk2P1Jr0p7JoAbJSljdy63+f4ydV5OkOrCtfxERePNaULarq/3M3vNCjMV7z6+/H2L2
0LfPnBv3hUBCUBQIKZWZay2PyU69bUx6S1UQpNqttJzhMQkSVzZBluKqyV9HbLWnWEP6VmQda6n/
SWpt+V5f8o51OqBXNlp4FMXRjJKLOFUaYZ7LQdfuQhBEeIvn5CprOuzCWznT2tkjHwf6g+XwdiDS
shLACDTasoVWRxPH052BA+3NUBiE4UTGd6FlCKAS8CytMvwxB78Uq5B+poAHtVxCIq5tyYnVgvpe
m6LgLrXIxDKasHzJioQg6WwGP5rhV9uU8N79d46ezdkeTe/6Xq4L7RwlT73v1E8s60oXXZjmuI70
oqw4ZMS1y2FHt0bMknn0tGbKPFk3o4PIQBUbgnbQKzXy7zqRWyraDWRdHebldYh2fsHSUtUagw+M
2KkrSeSC5n5bvAY6+adiL/qztx2VBqISeizjWgVL1w6d/VAahYP1FPTfUt3CmdCon+IW/NTcRQUm
tFm/dbWPy50Go4WQHhyBwdOYDAWeIXTxJiPSmPYOooHuqxPMcLl00a3XaZHVBgVOgEM7o2WYrQVR
TWwiPmmFTpBpabU1bXXd3sVRmR7FAXjyUe1L0cUsNQvxEOlZ2KviQfM67TutB5a6PFdRL6qixnpe
H70oGrQQB/VFEtzxW+vOB9WQaNZV2EKRo4cX31EcVxRVqyn2DUQGJ2EEaSMa0voEBlQctbtfmR4o
b0rlzI9TZ7xkqdSfcycC+Z0OsI6BKijwtqMZ7P/Zy1qZwEut3Yl6sdmaiWIWJxAgNXnlbgeghEyP
WjSnO0GEG3R+f0+Ac7cKooo6wYnLXBkR/4bqWNRtB+wQZ5tJxry71eG0lc9DHH8t4PVUnJ3c2g96
i3dFpKKLDHWRsB4B1LugF3kTVeKgqBd7A9AK6HuAgbyjf/5zhmiSqUWo7bbW1dJaXEvr80O9wNcE
7+Lop9VFgy56o3QU9YnQ54J7jfxv0GzkfZIoi3P3B/wC83FEo/XY6cH4We/m4+qWJOXcDaLEuM+7
Wr9ZWkdWe6mgY2QF15kssk9yOMcnZwYYqPfOAQNJvou6wj7l0yDfSX3wP/ZYQtunv7ULjODairl6
gmpqfML4hrOnuEoFfEjCILGWuIRvTP5ZGCRmVOqnwFcaVxwdJAv2OWd8QHzLhsuMuQJzElD8UhRT
BxDCjjUmRTGxjHncu02DzIKWhtECQSH9X0J2GS63+Cp+wohk6ZA6jC3iqOZU6WMkZ0e9DPQHg2DY
yoA66fdh2yjX3wSoFCVyHK7ioJpCAT7BsXbEU9A8d04LuCp1QtjUKMLg1D4XyROBvfpJ1CRtu8zn
sNuLY1KWQVTrmFDNpagCp/q/DTH8Yt+ryyLEzoKzAP3n5iwdlCjvQKQSILESHybxVtc+F1EIC1rU
v1ayBsDc6D+3fqV9toaFYDDV4n3Q0aqu2w6P4qBV39YpHde6DMVB1PlPa3WuaQ9ZpU5fKpapnp85
1d3cIX8dVvGjXBh31W8e13ThLzBmJ78pficdK2syDzFB4C82OpADGtPmWGqHbLqu6oZxjzpMB7FZ
XGfG1QGh6hVx7LwVOqxHHTeAQvirIFZCKYpYiB6vpeWYKKlGq739aSlIlrbSf8dUxdCRiIFESCgw
aZM5umOGkGalmwhQdoV162pIrRamcbEZsFZ/twDBiUQl/D9do68txEnbNcQJlgR9z59rTImuPY4q
0UMFuACAoeQixYryWkfNvPelMT/gAFFgi5iqM6khjSuOmuWY3PrefwsT2sroI74q1l4cEs3bunyQ
eyt9WFsrcNNocDVfZN8NwoWXCL3FXWuN6ckS/oXKABqrdHJzMBYAnrZsqoXNegjt8Q6DyhWlaqGw
XveWg6IZfrzxDhD97xZLfVJF3S7KkcKdotJ2q7CCjV5Gaq+3SBiY7PortHLzvRHk8mkanNduSuV7
UWWBVhg9I4wdqPZig/FmArpS9YvDoHxCHWYCqljKcnYvPoB5KqQrFtaT6P+iCsY3uEtV4j7bR/OX
kwiLrN+QaOUgebn35bHdqzmuWff/dULoz83z9ivbL/85yUqK/tRUDEB9lpcXHSTopTH78iKKmqwi
OZ1HjUs4QUesecRAbKZ8b9LzPAP1tH0ZwiSCo9YtgFdm+4EvcGc1Wn9Sx1G1cEZG801yfq4lTZ+y
qz30Zxkn3CFQM25/mdHF7C0mfyNSsl2V1TzsPwfGYehuPQOGaKGnEChFphMfOmJbj+M4Bgc6m+LO
MlGNesrCR3Fg0oxHVFqjO2VyoluREXfvp+jRbmLp7MgQIkYa5vG41DVE8xUnc9weBh63UpvCvsCt
QOwtK9pDIMMn68WaL99nC4QkKuI7CyMCKgct3xkBa3UvlSvt2sjQ/oJW83vE+IZ/C4amqw742DOD
lPhxCYEPMQQLD25S3cRGQoBy3Wtb9WgFYAzVyR5dkNj1bcoNPCqhD0QmKiGKtFjOeYC36lsboJkD
GAkS616avXCsqxe1qZB59uXyTVK12A10vf5cGKwEMXTb+ySNQjdsEWaISXsj9aOjI+sTku829J44
jggm+V8mBIO8QVfKT1KJmkLVfPcNf37UWl0+2hBlHEhps3f2rHf3iWO9JCYA4mYsy2OOi8jLm8QN
g2ICM8kmyZTxIEeInos6hKfG58wfX9MilolJIbNaAcSNpJhcQ7mtmwds+zKIrXyP/EO3j2wp8SpJ
Y7XpR/G6CWvnMFq9f518tM8NB30uGRb1i9ikJBDD15kV9wG4P0/ushEmHsP5VOEK2SlJnd2rQe5/
ipXsCNFqALKRIdh3Qk+0CnQ8Kz1ox51WIP4YKGNx7oupWI/qAHZQYYpHzAeuUSeKvbOGsdplaqq6
lpLllwCy+gt8U7/3tjpxIC4WcLY4bKmk0pHDRHOxES23E7e6rYnYg1o/JyXRmvad2n+ZtNHE1RZx
laIy/+9dolDcih2RXTsv2dOiLJqKPVEnTS1A3zcgx+1RdaLy4lRjfzbb8lXzHfWw3X6UhKNbT/BS
tQVJiKN0p6uLxBfpC5dhSfTXllRwczZ+FIpZkrwRGjvHCCSXwaJdRoz2UjU2Tr6tHDcmlBR5np0H
Uh1w86IgWMvEsAU8QFx0mNW4+UdZLk0kjqhxSw7KpVSmW0NEn/TSal/rYQfpWhefrBi7Li7I/XCN
OQczYAYlyF+kBfL1jYhHJx6x2KyN/Fbllaz7olq035qyLjRPo4RqWNLn2alZ8pQnxciyk3iABUNr
C6ySFzB0BH0RNV0eOxwROapWuVY9Ttr9EHXECJb67fGLlynq1le0Hd6ObHVib9uI97IVP7TrIpl3
3oamf9KhZUDDgnA+L3hrJoleIcodWUXTetMpmZ+TS2SngpUm7clh5Y63zXbvoi7oOvv3iaIsnszW
Wux9OOVD8d0f385T+pqbR46QlWsyvsa6Zs970QNaS01ntwfX70GrgReqNcZ0L14Xzu78sr3orSjq
tje6FSWpJCFte+HiyMfzHNvx8hLIVBSoBXk1cikTYm0L6D/Y1MTo6M+Z1MyuqGAkan/v6hmpzSiz
vE49bsGxuBiM3Zea8D2dc9kVG5Rnq/flLIISumuhIxXvZ3tc7z7zdXd9unlt7nvH31vq98nG2O8D
Zu1lEy/PQ1t+52/Fv9WJM8QBcdpWFHV4xH5fSh4IDsvS8KtPnOv6pYpvUmy6ZSAQe5YA7Yiy+JD/
1uZvdVBJ8Fq2Ix9/QRwRl11/YcrIDayr2CXTDi/Q8re3dyo+YvFiP9RtRbH34bS/1f2vl9ou/+G0
0LEqXDZBv4uWMTKS0Zz8vbuU+6UHiTHz3ZGSRXUKtwWHpixjV5wqyutFxJX+nD6RboGa259Ksaf2
1XxsuvQkLl7BGOrN2l6C7nL9nsVnKoaubVL4ULd9yVu7v9UVyoLcEF1RNNwuI+q24nYZ0aW3othb
v/it8sNPbZf52y/1igpjYPCWai1szMtsuo5+H3fFue8q15n4Y61o8K6V2N0ahVHVz+tAPogx9t1v
iVYfr4rllZ97//s2aBhLUthWTJaBRYwuok4Uxd7/bztxrjgt0VNvjtXmtA6r262vw7q4v/+xK95H
JEZysRuQ6kQCz9ftQYipRvTtTkH5R+sBv8tBQGcWQ1hKQK29E4OEKGekLS4JlH+GuAqlka5924ZW
ca2/DrfLRL19aKLJh3bbNyYOxIEjEd+e5HWS//AdfzjXzyS8WPJlvXkz/z6VcnFejPfZhTwERruB
wIU6pwcdRwv7qNj/Z6y9Mw9CYWCIG9k24q6tIEZVXNubBDcO4mFsI78ofqhTxVMke00YZ00Yynvx
zeZi1yY9+qTj/TpKo/5lIrF9doW1hYqQBNxv+epFc9/pXocQVtWosd/ZoOvdi/fY9Ir029RMhQG6
vlNhgIrdtTNvb7pBllfyO/MkOg1kfaknzfkEeeifJyL+8foqReW78p/XSD6fVs/jeetMax/7Y/OK
y4uf3Xqr2BN14ujfiqLub5dK1UaHNsXTl7W9uDnRtE2KfwKyYVkzVN463GoVKzyIBRyyeFnCJf20
gz7lZ7dYd2IkEnuoRrwvFmGW7c1M+RVoanVJOryQZOZVFx9GzZMf4Wm47ysb9p2QGIwizXAm9NXp
3ZSGVczsts2SYmociziZ3aEoALkSR9iRffB9ezBiT2wag+x/LW8PjfrQxaD3tzlaIpH5QKbiTTSU
RkPx0O1lHQScmksvs3JKVuGpAeoEIxe5xgglRJH5XDUOUPKxOooxZ65TTJkCBPm+55GJ3iu+bMfo
mIxm02Sd3wX/SrDWIcFZZruuaQxPNFEauP2hQWQCXjd6ze+3o+KJJyk22EJwZ1hncZfizaxD1YRA
Lqx59ouoq+LI2eFieTSN6UcIqubMeR9eTDpIGTHxH+ITT4twr8R9y404rjyqF/GZ1E53SjpcRPM8
3mEoZXjlVNQ3i2/MGMkedyNs8svr3u5PIu95D8nFV/SQ3kjukPYNkhGz2yJDcY5l3HVogqU7qGz/
HR1H2xvNVF0w9PQ9HeAfcfPvVnWrYf2udv3UhLm99e+hsaslVQLPwh+bbXuKipUQGWnbk/i81ke2
rC1F3xYX+TAGrd+3qPxwSikRtg1L6BFZi0+IPSF5IwxTPz8UOuzQqGMRO0RcikEe9NcuG+zuMI3l
k97r+IHIEgW2fzKG7InA2U6ByyYL/KsZJ242t09m9lhEjrUXv5pA6blEHHfQpR+CknU3PYjOsnxc
0ErtDKNEuE89SUXD8iTVz3pYa+sidV3FrpaF+BDFd74ZBx/qNLFaEG3W3Q/HRfF/NzDWc0Q3IHx7
kJPCPzbRcABFZq3Lpf/V+jC1Gt7tvDmuA63GY0z/qdvQOG59NTd1l5yh4SSqiKgzn4gxZd0VtaIs
9sTGDCQaBShYYD8OB12dId9Az0dvjP02cKxmsOi9f0xutTDrc1KPBfq0eD/++CFENxljM9h1SHuD
mknffYDbKCo+ytWecWY5PjGm4F40XCcLx5PokSTATEANVBeiCf+oKOlBfH7ijRNp26l9ZJ9E12vn
fm0gfjvF6eblRT2vpqK4sw+/+7e6sHOW0Gx0bXtmZrccTflAFtfDOpzVQ3+Au/JR3La4mtkExTFr
f7tTxBWtsZFxIYVf1DBX5r0lzUTz0+MMT7I4/m6GF/e9TpTr1yNmtfVzEv/QUJroMr+Yte61tVSc
Ns9H1muq181KvntnEMsqCpilrudrt37XBd/tipvXk7zwglbrzF0DC9ypyCwmCXIODmlMLxRzvFj/
Nio+NYlodlBGB3CX7TnuX6o5Mo9pox+03MI2Fb3JatIQ4E0LdXr7za8XDZKqUmGbX1bW4osQP4xM
5Uzgh2S8rfuJjvWxizZD95wVvoc87WmuwwV595/X6t0TXJ/oMvmLPfEUZRK9d83Yop/7Z9jSu2Ly
iipi2PtjKZCNdOn17DMjPb4gGNYWk8jIzeg0klCAfiSjsFiDrrvC0Bv10CTcsFzj3e7slzgJKj9C
yC866TBaeqK16MFhUPFoRbmFRH5Bva0mjvi9d4PO9tXXmHteNgbq+pDEo2nCqPXKXIXeWqzqDRwJ
U5Wce9Bys6vH6nhQCWCLz1XL2hdDj0mEWef+ARcC2hRf3plcE+lr+6SD/Quf82S6DoFgXL1qw8Mw
UQRb/uHvR9V9becahlxhg4puKR4zd3UJ4d5fFAWc7rg9f0chkBQv891Wt9qy7fK/IEdUVx9IrlQ/
DPi89yl+tnOePYguIXqD5Ewzn/XgDjMgoRP6LWQDMSKJXzZHK9qHFkyP774asbtuCmOXqpV1ypYe
g0fO2Veo35xL6IsXA1aq5aOmAAYaJ9zuyM7r69rfsDLQlKGMVbYMcuJ1iD21hpURwvo/I+l6U+LY
2mmURJ73YldUio14a2JPI5bt+j/tNrOeyq7wiID/i0qSui7q7EjPSVeTyoGkUN1HfWv4z2dnda10
bKyyU90BKkrxZFbLToxHekXi+knsro5K8fLX3dFugouhf2v9dDhvaz0UDzDEdLPafVgETq0PKeuc
wqKpzC/gP7N9kE671MxIu8OlFMq/9PB1JOB5mo7G8h6h9iGJQPQTMWytr9giD3eX3HX64n4QNuDi
R02XTb5sZkjw9lGQfhJVYqNXdz1qAGfRPA8fHYdbThcreFy+SLOtEZvI3uT5ax9ex/pBBQLqxfmh
L/WHvtXIbJEIq1oWuRGNMrqKCcwFYyFIq5NOPji0m+FOr+k8JoG+PYutbifVCtqZZBM+aLaZPHSz
pp3hWX0MFiWuKM7noy9FP0hmM71c6iXPqWADDkhMwplvNYTag+IV7lTDbfX6d7EsCWbBRaS5UWB4
4PLTS9zZ4UnTNOlo+lEGvJZARTHb2lNX1iXzZUQAdSmitPM5Uo36oM7RDpFQ/3GeXmcNrbycvL/H
LCXdSXYyCzUewm+9NHFBEvOcQwRk8SWZfjXkTT+WfWk+Gi19RUrrDuh2BFOzHTmfGiCsHlm3MiOc
tFv1QKvAp0tN4FClAChmO13Rqb7LWTw0MuQqKiwAkSTr5CkYNzueHW7Ui5wx3M+ddpKCOv5S6p9n
LZSPyP6aXjJIz0oSwBEngZvRGi/PS+2zGf7bgxxqFnsYBSWkApagJrK2BP5/NUN2hP4SrHdf/9KQ
lZPcWMG0JdPSI+Fz9qA0C9wqjStvng5Kos4X2Y4/Rd0IqClDEgk+d3lXx8VwMHU9vvYKytWLpk8u
mXyrhXnLg2BXTgyOnWlD5m/E7VFBGtFL41JDuDjIz/msvHI/2mUkreDi+IQe+f4KvweBmYktqXAS
uCDDQWCt5vcEGFFshpTE5GpWe9dcriAuY4nWdvtjzkEqINmevjnF17EEmDM5g/UWNdUnQ23Bj7Zx
9tAOIxmS4WzfzGHKXT0ymv02wa/LKEjwE28G/eB2kKtaXZnf4HJzh4CHgPLvnbq8Um0hrAisMPXE
vN3pvuNmpja5ZueMtzRUfNeHLtKzl6KsyY+gE0pSfNSzlKEFj+oh4a5InfaI/KhukwDLArrQkU1c
Kgc1h0NyRrahOuZOukvtTkEvM+lOWdlDQR+NiRd0ielZcw3MVI52KPgGt23Tgb26OHlGkhpvt9KJ
mbE+XTBn95NvKMjwwOXWS/UTQhDg+OpRQ6bMhb07clXHCHetbT45XR7fEV3xd6Tlkkkt9eARrCbB
t/3kt0oMumOMoUO8tQPZtutm0k3UYovHOFUNlLaiT22fIpzdlsausrNzYiWIAAQWuqgolJBWL4U3
uwzap1mv26cmrvd9DymdKGn5qFyzQTtnZZ1ck2WTWtDi19PjXADn0Z2RXNzgJ7kh+dM8J6e6sMbL
mCj7nwacoiSU2edY7bU7CPGrE2T7u3GsChdIcIgAs8EcROTmMNl0KBtyDE/3y3EnVbNxM+r+aFpZ
c66HgqQyJr47sbdtSj8CKaQle7NDO3UYx50NWeWjT6n1Zd2rLaOAj9d+LRALIpMhvTlGUbu1Dbuu
MSfOSankxoOCEGijkQWXUOvdoLSl70nhXGyURycoO1q59b9DcJ+QglCDmSmmVj/GcXzUigKUrtHZ
/8RJ9KIUaGhKc9CjWtcQ1LPgGhiQsIBguZR3bRVCJb6Q4Et5aZzQ4CNUBZOf2xZ5QLBugoAwKlGr
NKXgknaBm+fzl7pV/F2aAi4IB6hLK/1FN+ryFTwsoHQHEGrJa8w6M9hbvq/tyq770vsFakZp8kWq
471sjhUUHBFugaSL+NvOtYy7r3pURDBm+CjL+PQl0yTmHuXmeawgFqaLFuckUxtkipznMGsfpm5q
Tx0gP3dA4uAKyu256glCS5Kzi4nz30xFlnZZR1YsqN6FFoBxGq+J7BoIwbaJZLmJSXWkEfisQeS2
P1slcxUWfKDTSBeLffvYLnZAA5UwoYUFIkESxMmugMA55LvAioeYp94iCZnImlcG4c6JofxUOgvQ
0NIZyQPtdiqkvS6p985uroLnSu2mo5O19c4syGVR0cJNcssgKM7jU/LsjZz6DGp5lO8Mr82SFlWo
8QlX66hb5n2j+zAVNgB64NSOdqpqjK6hk3zWZPeWFpefQqn9rgBnu/Mp62+Yv9wrGnwVf7fyGczq
VoJ7tpEGssTBSgVq4O+TfEdYYJdLurEXWtCz9p9GdA9SsVNHGBTqxu0TnVVgUnrd0OMwzQqG7KSw
3E4C9i0BCOjTSt3psmI8KoH52XF04yI1lfGI2vivXo6bg2Xq6BomrlZF+qnO8CbE0Y8BRmbkMbLP
ZjXUJ2N6zHRbOegokLiEv/hMyXjegTjSLqU6q24rP6Zl2boMh/Y17ZRvUT/BBtHFJK/5Tbov6iJ+
M2ef9Qbhf/wYCgExRSuviol+darYZ9JY8VloU3CxQGNdZUWqkJCH6VjpgSvNwFoy3EKq8jwtdDZd
V9/GolKe8zGoL6Tm/kogiCgMdwR+dexM6aZkX6valN8g1p3OYVZUnqlIwzFRcD4abW/eW8sm17un
uqvuCj9Uz00dgupI1ImcPvlbWQYWMB5F23c5wXZIO3dynRAoJ0nuzmiggTCkmNTNOnIrNO/dVIOo
VStyx+VbBpFrmF9Dw/xW+EF6SJxc2TuKPRy0uD3NZlm4Rq+HYPGGkWSPtvLsbHTOWV0emxqrrAbE
x0rsJEHrfsVY9d1YnR5Tc2xRxE469MIVZy/HMKQAs26vFl/iqZLMt7avqiczlHALjaqXArPZSwPq
XnOrfk4Qb2Vmm8id1Ml00+qk2dMP6svQmskpyLW9imdUCgx176TqSzH2852KKNQuNUb5KQ2Is/qF
es1rBB6MWRroYYjepeUQXiz1B3TE0q01Up91owz3RiKPzAL9Z2CzYHoj+0JqORoIfzaxXc41pieV
kwNnEtcBVD6/5tEnf5j6ndbE8iHzA+1qTKiyNtOQuXZyL4eN8zj3T6VOTm4DzIHkWrw2iE54fcUb
mketO2BSpPnUQmivoZGGtvAB6BUxOwPVqT60X2xs10LCIRo10Muo2lvaI9je9YN9XmQvPfIJJDpx
ei40+SbVVu2llVTuDJRyeDvBKZLdseazmxFA85RSuzPk0NiT1uOC70f2s7aiY0HUq2uKEWiC8mtw
Bv2Qdp10QRxq8pTIhkq0WYbZWM12mfOFBAm30XMiJejde1mPfrBcMSKORX1GKwR0ExpdWEenBCUx
NzWKF6WJJy/DM2s51bdY0aERAqSyc8r+XkIvrNZ8sMJm9TnVZYLQeXqty8a+R/LORtkqaQ9hAzcO
ul2kU8pDSd7TvgpIc5uC7N4eawDWtT6Ul2nQ3ow67LkTfQTqb5a3mRzjczhZpNAbWfOiKGb9kmD3
ypkaP4iqHnsNem7kj8XBvkyGZ9+A5CfsYWpwYskNGnvERcWZRjbN95JSP+tjV7+Q+6TtnSnAonIA
aQRKnhyKUkLTBBmKauz8MyMaP0ym/JKPL911wyjfmtgnqd+uoKfi9XmisajTFM8cNYdkUFBoECU/
aa1Un22jJOrbpjxyo2kh4Kji0GuD+tto5vBrj052M6veknejHCCFUcTP7+rErpWm80ULi4soidP4
yNFoMqcrslqELvqhPwJ0kJ9NuR2fLU/si40RNPDoDrjutrpKMf/pAj++OuRwPVeRPEI/OrxtDYa+
Dby0hoBrqzO7ww+k0kke78mBt2XZv6hO8hMihuCZRKjguUMV+5CAx/a2Oq2uAK81JO7lahqRCVbb
x8G3m5s4Yy60+YatdRQlsWmbAa/ypOr0Vzt4Nm3bU608euxr6DhUU0vOKhiX58JPtfvOnB5ESWwa
A27bCtTBSRTlPJ5u48xNLu1VtQpe2g7QAgrM1lHUgSboHoAwHLHilxY0myqUlMDgFmuLSsnqx0ZH
wWy9Bi1IwO48fUDrW9SluVR5eSb5+6r7VUqd9Qwg1Hp2un7c21nUIPaO3gwZ+SP6OlL4JJpEGcy8
ORO2K7cqOebk316bHDPXJNPtWW0Ggjnon+1E43UzDAuJeO6fygDMddFpL4OK3jJGQO9aS3G0suil
jI/yYGovCfbMizzXgYsURncWDQYWUed4lhDvXtqLJrCnJL7DgjcY9XNmqtGzVDr5RZmgP0iTOnqO
l025pJbWelbgqaIoNnbICrUirfKCR6xMkJWBSgPAfS/rhUtCof5aIt7iZpqKxVjn2ivG3LA3FBRA
xVEekHNaoPVu4czaa5CYxX0xlt9FWySOxme/CtdjyfBD5rFMc1gh6W0m17yNfyUwNgCQrsNL7VvN
AyEu9WWMw2wfAmRNET5x46nsXhpjSB4kiwX/UhIbp1hUM/1yWOv8QNcAsLL28FX0yOxl06rFAex3
/LiehTjSngF62ouDMrK8jxU679slOyc3d+STKmdRh6rXdAkXdn9xgqjzewD+IQiutYVNeCBHpnIv
iqMelU+jD9ptucsc6cyHTIpOaufErgl93rlTdPmlbEmJlzUWZrWdKC+4vJSX0aFv9Vr7JKrMyERo
fTazozjBH83+2mvjN4wi5UVUpbFzr5d8GKJkq5ZJApPU70UxMnlYctXvqyI+VWqt3Dt6MzzrwwjT
R6n+y+Q4PIvNbMcowxitskyYv+tKx3bnQoke1xZTYRNXIM9eIxZwjC0I6MIOiWpF8cOfWn8vGFOK
Sf4GMFv7xAOwPUnPk5teGVD8hYpyBIbdPkktKnNFqzpfpio86/Nc/kK5+jLmUnQ/OPF3f+FidjCz
r9ayMSvL31Wgih80jbhJVRXNS1fG/06lxGMLtJlenkPFUZme5EShlwNNviU74SIIa1g8RiWrDrKk
1zvdyKSTXbv5qN6qXoFMro6ck/XSddnekb6Qp6g/ILdYE6AFaD6aSvGp0Z0z32ZwsHyp2lkQO/S5
8mzZEFS035sUSacBli7IoS3cH6H9lPeQv+iOVkINHTgn+XPekDgcyN6EaPILf/1QK2b0WDA+zon6
TILn5AG+dVg6OuO9MVfKPpkMmELm2LVDLfnSJ4N5GOoYd0ORE341rD2qygoijvhc2zHU7zSwolod
/Rw6Vb4EpfXdbpK7uXCivTrPIGjUKv0cmEfZVrHtEMsq8AK7TlzJn+TUkg5hHFnEfLPkoY2kHyAe
YZOpIpj+LHIsw+98G+qnwh8f9a5605Vsei2aVEJLsfpWjpl8ThYRCNaTqGyiInlWrBbKMqjRMEY7
dRcnSfyYAxkjZ1v2vzrDxTdNqB76NFs3CsLBlTTCKxaV806Y06lW58hjEC6Mxvl10OE1tBB/TcY8
vqG5E2MhmvleaZXmcIJkNPphQe7hymVkPuSQZCwBYBOzrfyhTeH4qZms58Qwgh9KFn/KDRt5qQz+
L6AlRB70KrxTqtG/WH2dnmp9LG9QtRdEUKDhxA4NXpTMyN2IBOB/HUt6s/py/qVAPGMtyke5nxJ2
hpsAdfdpN8Rl+mZXk+7NUdicYBJQdgZLAwRZq6a+QD2IaRbIiJIkJZqCod8/dn3Xvra+2b5OC0TM
zPpnUUrVnCVpKM93ojiqSrkv1bI7iOKAeNg5BSGw69q8e03MZUIDP7pdrcqlQ6JaxqNor0SWiUSt
UcLVx08ZepIdwiEe96LogB+9Q1+DteNyNKyZ+g1jgruIktigM3az9QEX2lJF+xaMAAT1omi2A5A8
cto9UUQKZ74GePB/X83K9GUGE8fE/Rml9Xk2c/Ve3Ls/mLHXE3xfW0xZzSrcmfBSLD9VMF/cUiN/
E6W2nwIv1JN0F0x++NCjrPZA0kKyy+I2x+tAndjEva94yhSQ8lGbkjeBpkfXUA4eEAeGcx8G1QdJ
lvKLVemPH+pFMQSJavTzdO1bnAQ7URf0LZYKie0Hcf5A7Icceyfed33l3Kaxko/1iN+x0Sw6tKgU
G7Tldr3Mh71V4SB0bgUJ9W47xtZ6AXFUHNAAxp/TtP8HVfqbXJc9Cyu10Iigh+atDafXyZbn87u6
CYzSgRUthANLk1ytzZvShJxikdxgYXdf1yKrE5SKsiE8LdMPQaDGcEnrqFh9LedoTdHf8OeLgthA
/sNBKEkQmJtaAi6iLA6p05TdRSCS1Ew1b/qyWS9FcnG2G1TFOorKDn4+8OlNf4irdL7BdKteQKsh
cUpJVKm1egp6Y34cw+kMxLKCZ2fQ34DsYwd18lpCzu+I1ec/taGjvyVGfKhms3gWLWsl28/pOK+l
aKq8JpqdtVSSiYtaVfEiWqIEvqvnenqJ/NJ461QWjnrnrMfS+ofqszidHcO++z+Mnddy3Naatm/F
pePBHmAhT433AUJn5iT6BCVSJHLOuPr/AeR/j6Vd5ZkqWyWqm90IC+tLb0AOqHqqcmVnRpNyl41W
+STBxe7TpL3ZXkOCFI0yvLOvmqzKd1rKuEGzmvsSr99Bd2IBTlE1LLCdUtoyBmBAnYWmFw/VQ7Lg
atdGi3oPpp2KIZHX1ufcHJCqKFz0/ln/LL2M4u4gBvoq86CEjmphdKRWZX20+5kQqMrGLQwk5aJP
7ZW68qfT2QpP44R25/ajUpYCWRmDZE0H5pFgLjghVOOirGh5EdDRfYqM2V6a/2iSJn4Pyf9cdMra
WxtlQQc+f4oIoVnteYCerRZNwVJKCr9Slt4t8pXcUhTnCr44aktogyQPtdLr76yPI0WV/jRo9BRC
+LFRlkovAPzh+eFVukx9EdNTnp3k2hKWFjoDDpGNJeSPVJKu7EBt3nM7+VpvMmQzvlltjl0fjVX1
gDHWO+Yl93ooYlSH6xSMgJLehGqgXtkVC3v9p2T9Y/ubJSfqHiJI4gQwvVBVCh5gcDnS1Np73KyX
x6nsbge7Lr8lzBJhxOSKoyKu5JqZ1KGmp3QXIRrTW1QT0WKznkENSjHd+ebFNOybPNgbedqAiOGP
GFMpuEleWUgSpltq4UZD/pDNkF3KCvvxTOt3vWJVfs7e54bDOB7kIjTdykgEwiFls2smTGvHIoie
iiFVDoaAvm/MQ4pZRr3P8j72DfVYVWPziLAUMaZHtBKJ1bvtp84Onntp6q4N08ie5hhZKNhIELbX
H1Mp6l1NmebjNNOB7EJ2zzGTX4J0UPfFkvdPAjEPv1UNHWzkaDykSOrS7Fgr5gaM+nCXxyJ7FFMY
70NzyHwja3dffvvPf/73f75P/xV+lIizzmFZtP/8b35+L6uZrR8i6c8//nP/UV5/yz/a7bf+9a5f
3vRY5vz3t2+5it+bsi0/u1/ftR7Nvz6Xb//z6Lxv3beffkDFKe7mu/6jme8/eAy67Rg4j/Wd/9cX
f/vYPuVxrj5+//JOB7pbPy2My+LLny8dv//+xZS36/TjMq0f/+dr64X4/YsPALyIv/36Cx/f2u73
L8L6h5Bty7I03RI6wCr1y2/jx/aK8g9L1i3T1m1hASqVrS+/Abvpot+/6PY/DMNWLSSWTZXHSxFf
fmthjK4vmf/QmcDzC+b2abz0/8/7p/v3P/fzt6JfwV5F165H8+W36sdt/nFesilUU+N7cEezNWGa
vP7+7T4uQt6t/McCn1pKjVDxKm2ebvOhsffV0H9NZJ7AxUyX3aTZ+7lFiyqrrY/WmJ60xnqJllxl
XNoj5D3oN7OkYt5mgujMcqQqIqOn2WUgtQdnUORWt9NqjZQUz130xiDaL9kl0BAJFf3qOBmUy49V
+tMi/etJmSqX55ezUmVd0xQCOC0qxVJ+PqvR7OoRbTDZSyb5WVTDzMAMPoIW0YQOKnlwdakdLqt2
l9ZbHj5SFvrGr4tuJns45JJXF59Gqey3t9aSTFxU4ocMlvRuSM3cHUZd90UFQSoJE5xecnE1mxOY
KFvxLRzh3byqpV1Y0nRIGvhvGnFhZwrojFIUIUqS6adUazufnQWBlvVjddwEmX10CwPgbW4qV4dy
wEOrxkraLCecIovK9DM5cCa9xyWvNxo3ywN3kHN7L9QBqaN6lA9w7h7xlFN2Rcj0UQ2ytxhEgWe0
EbYAst3u9QRBdlHDa1EjXDTjIVjctqBhUtl4rk/6B4IsIEgE/n7bd8sMyoq1yuVyc6zzQoLRI8ei
oTHa1fiOG0aTOJMoPtIhfSURsvdN3rozWo5+VlSxowgU6ZPkgv9x6NdV/oIX3kHS29ZL6N2t5RbK
ZJQPhc4ov2mrypur7Lpc7PbUpvnnkPjmLD0uzfPwrRiNwClb61w2ot6FSvdsIcnqYgRqO9tlm9uL
PZuSF68rMNRhEIsmN7BQrRMnKjschqRMc6dkHhF0Q1qLQTZdGukPeimqXxfmx3Ybkp7frtrC3mNg
50z0m89WalPhC8S2I3Mgg46rH1+YBJhxBylaE/PSHDNNui+K4S0YEC/N0SymNuP2JWAijgtmnzil
BniyN9WZzBvkJqKqcoY1gT28ZwbwMLPgX9tVBVjtHbnN5bMO+8+11OQI/+pdbSW/tFuVHnEQufO4
gHeqe8NNRhuG8HoNOxnOcjHlCPgIemakf8Bkc93TFPV9u3+WSN6wP36bdR4Euz9ZShr52/uUnMdQ
NFrFLKP0MhHa+7AW1XFRh6fcBPxAambvW4ZG7BOMmPv0pCz1e2yEjyBzfXsMFHJwsT7zfJBpy5Cn
+x0q7CWNfmneyW30LCbgJv2IFHY0IFtpql17bmjdK0n5aCTdaVvLdbYbk+LaHmYbmADfGU1jixgz
t3B7fGPqR297MDvjECqi31vByMlU5L+Iz9PvqC2WbMG3r0zUWA0uZmJ935ZER09kVPo/fz8Ri7V/
K3OgkhqkWk/uuCiVwqs9ngd2z/dEAS+W/TcaC6bfEObdba2Cf/KRzbr9n/dsqzdRy9YLGdGBIOKB
326+xQjFlwT6a8YxXV+vpGzZIRN6l2eq6vYd3rpxgMxDwY7atbbujX2B1QfmuSdGp5g5RLj5LgUT
3vXWbye+/S2rGEfD0cfmObavts0oWK/BHHOU21dvZ7a9rVlBFOkArkWlsTiN0bKThRLfxQiIw9YI
4Krq90tP/psnwjPkRvITNYRAXqEqv719+2gztRMmznbP99qPi74v14GF0c3OlASSk4X5d/Avjz1g
fmeK0wcjnsHkriehVqSUk2HF7vajzNaM5qIYvWCib26iK7cedSTJ16GOInQYhn5VswTtDNBQ2lpv
gZK8zMROfyyfwm4O/O2ZZr7nz1hf7vtotXaVSpzxwuytyKRdIfWGP6/D8LjBPEzU9o5Yp/OUx/vZ
kPtjmZfHETqYO8cNrFi8hF08G7QdgckxVMOXgRLut7tdwoMmESNdZzVS4RpXaXhupaL1JtPyhsno
9+m6ZZi2eekT6xZdPXuv2sM3clTc7grHDl4M7As8bX2asz59UgExxQWrNu+q9iWv5eYYUg6zduZ9
GSMRuNgmsIrqgu0xKMLqJi3ZUZL2XKxPIs6gq7sYih/b4a36j10YfsaG6mFdrFwgLILqisZnI35K
6ipgR0ALIbE7pBS4yvWM1j1NeLL+sK5RMQS/lxr0sJhmK2A9a2lRgJbIu6GHwDLRD/G2YE4HdWGk
X78UkmWtsv8JCbjhpxmPp54rnTejw+dsJy8hhCuZo7PdpApJHVwNFyZV2/Kk2qWvauP2VrIPsWvR
A3icYv7ZqMvchcrQsrrClsCKwgFai2tobDVKo6Kebis5AquoaVfYGw/oqZrWvhXLbd5KgWP11NQN
K63q2U2NYhb3xRhfaRo2kWuoalY2nxASkF4e6y1wjcMyOb3uo8jAeJrvnTCPdMY1qFp1JDutN9vo
1+DO3HqCp3YXGMrVsvR8fDj2XoglrmJa0Erq6bpCgJIBW+vMBWuDXXvZfdNxvKeEJLQFaf62iDl2
dbudrhHyk5yAAOf2Q2ocm7rfG33+kJuAZCnyRs806siZJW47XefQLY00diq5FbeRjqAGpYaddUxA
c2PAHC869hUMfZIOVjO3uEJL+ygVwOLKugxOiQ24AmTj45aZlfOAzrXC07G+1Wxt00nq/F6xNPwS
U8CLtfkiV/U67+LmgD+9KRMcidHNQC3uMPdSvGKKDsxW/XqaD2qiG7hUA0BqlM9te5I0FMSLEQzL
6JhrW2JIWLU2o3SnacfGV2k4Osi5624ux8sOqfW7ZqCPR9Ns2a33QHoc06L2ZfXYaovlgShc3GwN
p4Nq1qSdf0Twp3ZKoo/HKTZbdxXa3WNgM6Fsmz+iPdz5rcasvUZU4oxoxLGMbOWimNNZyTMiOi09
N7bye1lL7lErfdkuRGno466clact9mH2qDt5uUstVCihgWIUwgUOMI19GNEh97crWQTgVI0mognP
/m5bcud2oawjFjp9RUZuB07tkMq4ZawnxVJv90qFOMHYLBq3Dz0USJI+xj+xQ0Oi94ucNWi2rAZB
1rD+Dlt8529Z+PpTmJBpYYjj6qBUtizMMM1HJN6XXVq36E1EZuVuiUSu9o3XKHrirBv1UP2RTiH0
5/V+bg/h9jf4bcjE2yL6cTLjSIQVY3ZgHsRWC3eh61kfVqJiQVOjRCmNDNoLYQ2Yeci3yAcP59lR
C+txi4KmyeYYm+pT2D7ExlWmsQeaa2rIFCp1i7i+jpB0cYrGJAO35qdcBU4dpAIU2/o1W/wc173G
XtPzsjzJ2fI66LDC8jCmX1nW+3YK5t22wnQqYhq6A3aL4qEd52tsb99qq3dZoY2vS6Mf1mOKi9S9
rA7LIUbYgGmRcpgiwCnF2Bw1BU3RPI4/Y8Qxpikbt2dfYIDuIgl9hY7HGhc4LsS+B3fsjc8xtWdv
+6dtK9GL/qVWm/t2IZpPSSyxyCemUt/pYqs/zqGO1G/4be5ag61t262CtO78be9R1tSsJMGL1k29
eg+xjvSMNTwwyyYTIRJjHRsjgMOBbJt+I2fnagAxhsUJb12vrATvA8oHyCrg0+d0zZCQxHm14mgk
FGqdX2EkldS4EJi9dpoX6xHNweAELy1x/lLu/llV/rXgEr/WW1RbwhQAa9FzNSzE9H+ut6A4Vwka
u9aPHGpbyJiHPIRW0IOt0F6iOavcWciIPudB7ltK4skGyUESR0e7DFcFvehVwijmlMj651KLF4Av
rZe3Gn4HIQ1jGclkExXTvz9uVfulTqT3JgjLqiI0VeiqRZn/1+oX1V0NiW/GgG2vnau8ADCNqFwE
IG298TvUo09piphPqJ63fL6KerxuePrari8YISFjZqWZvR8VEg1dTvYtvTEBKhEg+5gDrWqd1uqd
KNFX8dSh9nrB5qF2tPTEorlprDzw6A6ebX9H8pUxU9S/bmnxErX+35+rMP79XFUZyJZq6UIYQtN/
PlebWoUGcwFthC67F+Vk6FJITVeswRCIvb2fIokadj1eaoQfpa1uNAGtV+l2y3fwK0PgtEqEU7SV
6udM+IywaY4A0gkBU3nY7rysdEeyR3forMwLC+Ns5Kgi/f3ZqOvR/rVvwZ1j0SkgcDTb0Iy1QfLX
O2fARbHRpAiA7XldrH/2Wgc0Fv4I4IHQDZEcUpp+cGVQg2xBQ3zcNo5Kto69gVlzOWc3sTw+5RK6
zttTtj3bGXK0BwO/py4TrzOsHUvOZ9I9LMHVyHSTttMdHQf6g2JPxFYy1G5WS89MiPtc1F6eNafW
MAp6/19Od32Afjld3RSKKgyF1qCurW2cv7RpRmtMk0GvY3/UMB1SzMGT8hsVDdS2yftz2dJMAJLs
l0mApzrTIrrpElLwA1b2azjcErg1hmy3IgeVZprQW/QY6ca5pfHas5/UOO/wO4a/1AHo6wO3GOxM
xnAtgV3pbBsMjSSw00P7IOLSGy3x+ffn+e8biQKOzTbplOnA5Wz5l8aNFdnhgliQ8MI1k9WN5OuS
/qFIzUui0iVRbTaFrfrZMsuttVDZ5IHbzdvylXCJPsSkX8qutZ7xXN/uSwHPWCrr2QEDATPGSl7+
/rCVf7s9CjcGbS16dbYpW9YvzxbqdQjTCqDeW2S15rrzIvwPyBoE7Q0ZKKkYqIQjYHLKabbTh1EK
OZq5wBYkk57//mgYU/26WjgcYcoYmCiKzROybnt/XS1oIdihkmqebSjfezuM9jGsYkw919Q/GNts
Py70Z2g1905aR1jdV7gI1kVo+Hpg3HJbspMaKNdLiGb13MnhobXmjnA9HQMErI6Rxi8O7dVWMQdp
/EebkLkXsn2huibpW6PTyj1twFxvWd1Qy2i4LYS4PRALwMiVhV5SzxxsjXlbkioFNKDMoMfarSGs
beX82O5lhgiekEtXXjCr3j5527UsmkJWfpYbUOTh2o0ME6xX+LiVymF9SzXK19jGdXjCC6teK/e1
zEAfH+38EFbIdM+aOf8o0TvVJ49829KPco2OiqDkaALwvBN4YcQUHWtYKOrDl205NfHK5ZsoxwF4
zrtxBgDWLuM+aOLgtLVG5WVs9pp12S7Q1huBjHkflKRRUwFYPAtVP6nRAWVOWrsjYKtKtR8zCTkb
lXSJVtXao4BEsAQciYSBkL9mcuGYjFcSvg3LDJpFox6r2/Z5qx+3/lcxaNdLQgE05rSjpoAnuxzj
D8A9SF3iWKBHsZeatHjbJDxmERjXCoe7XaIP3T4tDQQNAN6EXfQEAmHUuJNb5j5BQ8567a2gvX3J
5RmlyTy+bUJAuoW1E8ac3o98mNOk83SNXgz9qUVbWfXNURjJp6b0JDRw5xr9xHwl8oRFGhSs5xRW
8ylRRzqiTSQ95lQo4DweQ0Hiut4t6oQBX50Ze9GBkGpm3cTsnMRylnCYn6MLLuZuNkjjbmgnydEo
Y9xAbqkcbvWZkKMYNsmZWoLvil2lGtxmDV1ZhxprGYFCwFZQRlPYeN5CoDHFkGqW5PsWKVIG0JTC
9Y+cTwn4uI+8oXvYqlhZ9THxvjUTUli5vgul+NFkYOioeVrDFI3BRpjzPfaW5knRe1QNE8NBp47Q
oTfH0Y4JGxJl5tCmgKOF7WzBFW8HsQMydtxOtmvRnY6nZGfO9nTSrcG6aN+33DiWkIdrawoAatKt
Spib1GsJCSqt0aSI7n+029eyGe3v+shGA8eLVTSX5MYJ/5ovewW/Iae3wDuvaa4RdTcV1cTqy0Q1
v1a77CqDK7UJUNQx4ttKS+yLznS3dlA6xceuBs/Wl/WDHaXaLlBD2BEN7jfL2kbrNOk6WUXZt8gj
WUh9VHXnYGoWAMNqTiBjuGtK+pHXKImCYVIuGHfsRiudzxUeNluPQ8rJKEwtvDKaHBSDiRHSWvQq
Tao68oTNynr2MokpbNaEZi0bCxJ31a63PWR2KMjjM5230A/HuqewQpw9X0u5n0PCFjV+NJ9DomiU
dC9K3eGRN1NxIzCn46tStZB/1w5tQp5HZo7hq2I/UXIz/af7USb2XYW0jGcWQbprK/t1CwN9xg6R
x3SOO9va6RXgkhZy07Ez4r2UQ44zmomra0t8nH4rcA/zFVLcrdGqNXh+NGbe05y3cdzmyEBn2S5C
+zz8pBqp1dNCi9TMqWwbOsqaYsXMDd0pNC7yYt7YSXer6cXn1h2V1/Xbk5mEViOTesNWU4fjdurj
ukvEdcAsO9H3CrpERwBEP1bXCAHh3Pa37dsQ4OfVvMVr1miN8cuUdodt1W4J7fbEhDMbj0Rd5xhi
0najpBws3VAuW/2qVfFXVUuWvaj1t35BFPnvY56yDst+zpAUxmSqTWprWUA81TX9/UvMU7HTAokT
md5sysql0PZKbsVeudbUXWn8OfZBaRj5tSy4RF4WjpAk1pK4iGgflHhFrqgM+RL4bGUl04ES48Kt
5Wzhrrcv2aSBRl0Zcfs8YOvJgrpGhF+5rDt3g9mlP0fVZctLIA0GpwWyEfGBhLSNeQpKpr08aEX0
kKYdKtXUzbT8OoeHnhtDvd+bQ3NUis4NEpwYt7tigsB18glxh1phsa8dR3O9z5KV7RWcbJ2tOsWR
b0+498u0rnw4mEexejlr4gUnFuWydc+mCQc0Y5mAZ5dXkzI+5Hn7ZMfW01ZHqgXtrJq99kdzeysd
J7pUCIkm7mhZsiNpeA32UYzzWHTAV+3Yq0NPY0raCwohr9EccJMtPPy1ZWE/aqP0NYyt8cfs518v
nRVaxbutEW9nsM1jUwFgyjMCowkETCz9kJ2Ia43uGdBnBzDtmsNTlSPTq6vd/f+yZv6thmDJmOv+
YOgkQojH/bxkFHtWUdsH7KHKDNi2whyM9IPZOdu4YVs7eG5hdTC/Sz12hwFOeiPnQ0HHDhkH9Igw
Fzz+/WGRqv1bOkmmTzJJ82Wtb+Bo/nxgYRbOPZRaytI5M66CpKGzW8LSXgImUMr8KUYCo0knUrY9
gc0CBCnzzmi1ykvTE2LX+cM4PRlm+WR1NhZU/dTdY2dykIeyP/a6rJ23P8JxMBkjeQS3dlcm0R95
qQQ3Sg3BoZkvtbaT5eoyZYV+kk9d2JvXpoH3VG3Y71I27PooMO4RJUSIesI7MoUieTXTitzNPEku
etwwsHLjEIPl3qHCdD9ko8ExB53DOBH/FXiNriaFy7FdKVkKPnOhmpKLjPTzaIc9lrgNxhlNc9D2
B/Q1vWxeZYrTK1vpAJtIzXLozPHG1tbGiNzZF4NBC2IuwaUE/OPaq3OEXEvfFX2404wCN+Y6Pjdy
Ex5KmN5eMHiNmJFVsurkOEvpVTzUoadk+Bhi3jm7ZDSyVwMGGVB8ST0plTyqoBNpC2gc6dRIIBDR
0R3G59ya9x1Fc2zfx1pzihPEc81gh97QTdqmSIQzA/UCpq4pu3kcFt/VcNpZWv+5dJ0PCcLLbToM
UVSNDuYVkO4/LUl6TELrJup9c1TEHo0vlD8vYaJJHhgXlJGiI3zSfRhDlMRaCSLaXQFAmuHV5ERT
SCXXAVnEB3BWb3BtPWDmtTe8pRHkvujK4FY4Z/Mpl967/FjnxSpLnv1h1YbsVFPkxZb+lZnLLjKL
F+ZlSLHOTyqedQYFB45U+QMuJBCSFbIL3MhxBEPRw1dC4VeVvo9K86o5i89eV6/licFsW91G0+TX
lhI7zWHlzMkKbEyvZlssjO91MlypkIf7xd0pOT3sVHOu5gSc0NeRotSNe/U6kJDACXvPnHbrdczC
56HLvdFAGY39crFAsSnDpzlWjBkupont02KCSUWY2BYHLQ2AJMTxcQHDVIJPVYfhjW9sSpvlWzyl
zT4/SyXkqjH02PQsdHwZ5Fizej3jIhb1w47GroPX64FLHPn4dnrwJ2hpxkfFgAbb0UZVMjDJU8wI
37Svwjq/KHF/pl/J+MQ4t+oICzyki6q96TXSXb35LesjpDK+D+3sZlp6nMvBGVJ4TnJFABd01vXx
YUKc0kkrjZnZcKxE5LUGdEKQPl003RiiO2S2/hzQ3pPj7MxhvSLNfK9ztthRuWV6myXIgdY6ZkDR
VwkhriGxDuVoGc4ixD4sh3MxNdDJqjBw8rZy00Ajvylwz9IOE8CyRXTXNS2tyVpOUT7uFEMWjFjE
HiFgrDkLqObBVwBcVAHBiJz9DJuMaleHPwcCPDqUgeL2TezZor6fgbRZ0UXPpl2b2XehkI+5dYtn
8M04Bm7VfgUc4Gp6eZ9CZpxE+ipr0gUS57mgCAmAO5g2gTC6FviKVkt1g27+K5YcTthk7jDRKMWu
4jQZ5R5XQsicK2uqvYKJwiTxLg4C+O6MFyxlX9e7MpYvKI7cIDh1t5TRy2QEt3aBsrEsewbydevs
RrPObCSeIWR/loJdijaKxJAlwvYMfQTND7vbGbWk9M5u4j+YJrzZsZ7DuOzux8o+T/ZFiihChOGJ
8qFUdqvuvTK8qNGHEj1hoYuaCEY7AgBnnSGJ/BDD4y5C70YM3zj0Ce5ShRdH9NRrCAEjNGF+ltro
rZTELDwsCPqvShlYYzmCyrW60NPxlpXscNWhCG6LB/iOZnkdzPeieZerWxmFEklchzg05918pFG3
qzBYK3ThBDNepWbiJuW6f4ZweN3aprzpN7sw314ST3TNQ0/9UvQpPk3YCMrocY/7roPcap9Fc8Ju
0gky3CsARcxVTGIFnr8KMeupbqb2BG0OHg1cWmQlcO5hDP3Whfq9uaBSCIkDlWzb6YOzxR3Cm8gf
O/MQVaA7tLtFfZ+k/jANzb1uIJZm4vHJwY0aBH0tQ1WMniqQDEkZLhaeWUX4WdszlfxlwXNXGRQn
bzrPjhs8j161ptpZGMcYAj9THRirkvq9dd2quOjpqIyTZizC3GcFYzEz95sW1bjgNgquyOEPtVKn
AIovybyXFeRKrOq21/Kjqsg7OE/UjG9DJS5T0RxVCkbVQPMOR22rSfHj3Ne44MKUrNzRzCzPJvei
N0AUhyUeTOVOFdaxKWHZM57AxclLrBb7IGCNdCnx7KJm0aWjWcj3Qn9J6LlJdMRXofY49ILgs6zP
9rqTBIRQtXNN6/skOldgSIbDHFpHQcrYHSdJjHEOjW6896pxbK3yzOzdkZtnBU8vGldQjW6UkY4C
EBuMIzBF7GK0NFJfDSQ3juWjiUU1xUMkFh8rCyyLrJcY1pKuBz4QP0yHpSPydsDIc5mZHolp2d5r
zFqQK6f+RkE1WPxZKZ5CeX5oZEA1NlxaLt0J6PZplCYf6AjPGCVX5mpyc1gJesBeqtmR5Zsy7Xdq
Wu8VaLdyXjAra/cwQ3pleO2WQDjCrDO3qMZzIGc3sireDdodslodmlkjOCPCiTNOjztKjkFnyXOk
msmp126rKEUHNAWSXnZMcQvzOTUDuOMTeP+J8rf8rskwlcKi8DTB+fTmy2iXT2ban5TJcCWRPiwx
5XwHCktRklvxnCe5Z0j3Szd5IlCvBxi9GHg1D+gO3zbyCLDW1pDjTgAjgastdBbz0qaXQTZx0YF0
OF71Clxu9WkwvldDcRYQogG7usJEJF9ai2ryGugzSnVqi5ce6xAUt7EOFETO3cqvntPymzrg/zgb
r41leEmOSXhgSQc01e/C4Qaeytmijy3y9MCU4jbSNBr72a5kepir9q3Cr1qvpqn7KfuZLWPefgZI
cRWrKRjaAjhwjUkckydaSPVSPqVWd0GVEMGBUX+rO+utDno0xxH3N9rhNIQzDarIglNMpkPWtFDk
6v7chMo9cxdXCTL5dQE4CRKItG0o+v4u0Q4KMWi0U538MZ7dRsjsLYny1mUT7e4wdKHVN+QBkQpW
xMshfH8DEMJcvg9OCGMGp9Dkb8kMg7XoiuYydhZOCuYIBtqwI7yu8/mYFkrMrDesDwLxzofGmhbE
GXrsbOomfDSMvF9lvipve9XIpPHG6ubTkEOedaVOUNBnBbGIXw10O/CWYgI7tf4YlaV8rlRw9T/e
nMwfRlyujHy129WQdx8NMyUAW1OGCEQoVgNr1SczLi9tgPBgapybOSyeZ/REMOFrKcnGPH+Wxx7J
waaavDHIqmOgd5I7Dbqxa6pO97e3NNAifcC8xX77gIlamA1iMQ/jtOTPZsKGhuOvctpeVddOfznS
Yd9etRMAexKO2XhXGCkwieDFLoWfjjVjAHR1GCq3LjXeeEjwGKmDV4T+31qZoy8gDYGwrMr4qLYP
KCLdJ3jV8ThIOCKA2OjN+UDfbQyrwpkHEv4h9pUxe08uilLfRQlIwcSoUB/KMkLWsBtb/VQq6DxZ
SH0M6oNlLqqzm7DXcugKfk0AG9AZjF/G9jul90meiofIQiQl6dlJp3EFUH3OyWh6zLlwzpQgjUnL
h0WkXf9Xmho6D72d0UJ+Q07BtFam7sx+rMyHhjE/o/mGg83wbhfjLmuEj5VJCIU+d6xZuWmN2ctg
Osfw3b0xCp+wjd31ovWLxjrEZnBft/i7zslyGsqboJ/G/aodWEgJml9huO9wtptF/kck74J+MXYr
KCFqWzeT+8q1Shf/cVI9QauqApwTLRFgJ+XOtkZI48UV0lF2Ep0GAS8dGZlXMzIBmzVAPfHb8WD6
DeAdoG2kySt7zskeizs1x8SMnkm04rWY2rNHFTRlFiigjL9xuyJNxK0XKUghjzCkh5YuQmVc0QUG
qcGooB8tuOdSn5zk6MVAIcQd6OkBoJjee5mmt4rm+GTdCKM8m1J9W9ody6Jc9h06HFoL8KXBvGeq
zGafLdOupkXvkcJ3ona6ssRBarY+CtIDu06oOY9tlN1jZHElIyYipfozRDC/HkF0oWM0CuPS6KqH
6YCrIH1jyt2DVt9G5veKDw0r7YPuPAZaq1CKeaDgfYIfiOqbHuzyFKQ/NnpAuGrfXGmdOOV0HVi0
FLVyjmR51iPda+T6A8sXLraZ4KdMbjc26F3MxNvVHgU4KTCxJKLlR0DT+vR6jJne6AEStKVafUXu
ovWBYN1Kswe8yQ+szB+NHqarQWYD+RYJQWgb+L7AuL+oEkikqY6ekKBx56o9acmq6pIkyr56VjNJ
O6FTXmCUeB33EDIwVcpTYV9JBntEDXwEK2Xjtq/vVGNJjvqsz04H6PdCkbH1RQ1hLPQBMq+uhHFW
JKx9l1xCR0Xp4r1SGDupyqOjKRjb4ugzH+hOCSpJD8jSfdlJ5YxDrNmxFY17PJKR1i3nqw22tKxt
HslYXhDtys+ZJQ0Ogg2aD6tivArH4DSrCLJmQxN4ZipkvFJwtIuWNnjFAzk55ooUnuUMOQ4yqnif
lWwLkF7qq7HHxgnhHf4EZTu6uVRJJ5WRO8IwNTXkHDwsYBj3obLKXuTNeZ7r4Axn/6zQgaJmY3wA
Kk3dd7WsnkVvEbf7GqUHUQyHSEFdgu5XecCDUneQC3rJ9TKBPqPxsMvdraXaH2mknHusCoHykZ8P
uNBcpJywGKfa3aiQB/UD5jkbXm3I4GM0RXjermkvdgkEwCpXG7/XNLT4pmUGFQcNG/lS26k6FKLY
x+5Ky58qG7WqDau4jTKttkfX00ISeH0hVqVvRQsrdQ6+/z/2zmu5buZK21cEF3IDpztHbmaROkFR
lIicM65+nm7a/z+fPWPfwJy4XLZEkZtA91pvNJC5guwieFlC/c8SFk/MJsTTyI+yQpNH9lC0K71X
Ba9bc2lypo0vSoWscEZFAAl/o8caPFjHcGkTUaH+tJe6d1kWaNvAZUG0wBK+/0bJy1C7E3nZtsOY
b2f5hkK793GwGVOW9jhI6cKA72j7mSsha0rawlLmwzcyqcfgCGE0I5EcMP3HWc5rmA7nwbcOmYWc
SC9Rv+q1TxQM/5KHKFNJedsGjROkSndB3OJLeNOO/EMT16+50I4EirfbWmuIgKWXVHHZCrPMo5aT
1vQS+iCA9H0QphXTzp40LSy8kXngrIa+cDEhiC74YxZpcZ4M+1vTpvgNV5v+iGRkL2yzVRrz5dQ/
rkguRfcobnAZnWGtfnJiQPH4QhgpbFB9ZXPRNZBc3NuSY0/MQnvWQ3zBncODJ6Weng/nxHqlPmAE
Cvm6rdFb4wTZx2bzwP0EpvhNWKk/EhloehcPcZMniQ5NsvLoiWsOuGktpEI1hkBEDbGxfcjBLKmK
TeVmP3BdoYDP24ehR2ukmBKCTA5jFDW7eDxivIz30/RJAhLsCTqgb1GwjlaYIyw1nKMiCSQmXRlw
/ibGhtRO7S36ywfNJvdBfeaEFL2bebtXBJbAoADArAPWEWpCucrGm9KTQCm2gfeoVonQ76mSVQoo
rZkprEQJxDGlJekxlUOtYEAZ2zfF6LS98Uol4DmhgPyb40l5dfYx6noiJ9ofSt28LI+umyxXCXGr
H1HB5mZTyVgKfa/OJyUGoEv5CSTCVRzimCOtSTj91ScWWn6zp9t+q3RbikEjAAvaCMmrNcwZQA7C
LMXAKCmLzCKfm5Ylxte3Sl2vKDgNzSZqVOBBAZm41gzWtIocPCLKXgm+wm8oBWTq41ZS0kAshzBf
jq5mu/RH6y7SGX+nAH2N3DouVB2PhhPhd6OkbdUOGrtfn1+m3iS2QsLzilfoPITb33JsbfkiOLEA
8NKeB7/9FsEWTaKxLuJzKBjvULgklW1utNrnva0JVOSK2lQ6XEhIeXwZQB8PHCMsYu5qijKxEpL8
I/gcSsTjSaGsedzl1rhW9Jxy+wSScyyK6Djo3J+VR1GY+qqdQ2pM3HACSioDJBrlHNyi0pawE68t
q5xvvgkEIDkCxQhMLEs0JH7BxKJd6Sub2KeS8H354EfVVvAAomgcDCAcjcQSJM+Ga1Y0WdWb4Ucb
t9WmNlCnK9TepRyYEJA9GWsJcSKNF6aHuMlNHhjeoIYdY69+D1MPI9nEz+pwcH051vXg1I3GU6cX
hzlqfrcdO7Edg+mZ7U3JupsBZkQKh3DQn5eF5rGsDs/RSAlVhpB7bVr+Qf16MjA6TiLkXN+XsGW2
Ky4z//v1dypm9km0OyrtzbUP8xemobaKjHBcOW310FScRSbW8Edsr5wyHNPfTKVi6dIJK010ULJK
f2p/9wsJm5L+LH0o0N559mKxC9ucUVjy+ykJGCstndB4z2jupF45GMsWIpyvyUcJa4GgR3KXxYxs
Us9T0ps5UKSG8PvQlAYOjZvY68pmm1CCA8Ya0+NbkhHWcdiqQ95uSGPLWtHu1QPf1Nz7S3RTXz2I
cQ45QzqstMSNtzgk+UiT4XdY2u9j6GrrLPWvSkZL0e9jg2Wdj4EweAJpqrx6NwCtIr95KyNEgSSA
rhrHSM5Baj1ZQx4ddLsOV21YbTS9qo41xP+3brTOIxbedqfeb/WC6UxQRNYgu5XPkB6y0stxZsiS
ftcw+/WheRWFBdtg2j/7kITUuM8hByoykr6vavKupzXC1ZU6JZWSUx0T6jFPTGauALeU7hl3irmP
4Ks2vaj0dZeJZeulol7H9TXIoVg7K2KIk5eSO91sd9gqb8xAJOqqRdG2soTj7by6IhZcustSMi5g
9l3cDDzCyK6WQ91E0HR2tIMwSDfzUNNiicTaRLOzNzv7vZKDPMFfx0xq56eBKCrxUpM0fbAa55OO
aMGT0P9sPMqJXdfc2bzRKxuVDKgyopPISxuSVFwyN32zpEXRRUVh0eS3sErAxwK5pZOz94wM6kT+
IOr1Vy+hruEVSc2boqe1eY8c5OCHZfmta84Hm4rR0NFhL5ZNJ8UhScwj3tg8loRe8YBaHzmFYU2X
xt/6VsuICdDMd6lk3vXBB3bndePz/KUEe4o6VMeFOvLU78VE3Lsl8uikfv95Gv7WDNP5Hn4Vd225
6JTM98IdtaOaGrsOoYCJCQBmW1BHiIZA8X7yMnQd81jpOoqBKP7jug6schTTIx289FKFUgN9T31I
Kllbr5RwIgkilOUFEB66dnX8qwuJokJig/yTekki04HZRz7Pp41B0SPE0SfSDm8JOrZe3t/EDdRb
7QFG5ZEsxh+ErgU7G0mMGhHS1OH2irS9FlvflOX3IWX5/WqcdZkXyssuyooHPmeoCdGXrdSnpB5O
xQJnBVUAOqjMqW8OaqRUqqexCN9ip/9S14w6dZLOf9BRrX7fPhDcHQxWusDdZkhVpAzBMz6ThMxh
ju+C2thdsrDnSs10bMVvBaeoutXUbzCbULvTAv2rCIEc1d2rTw6HvHvHlE5iE1eLuoy7wCOAJR72
SQPaKprxoDTbljRvuulPrClrUeCvXHofKF5a9KShyYlt0ifNgi0feUhbLMnOLu2rPCNFG+KrbLCU
2+RPfWvISg8xepicUuCHwM3eB7wW+5z3uDbm4qA+q6Qa5h3xhkf1og9gaJybiKQwaxA3F9HJqBUp
iskJbk6pQ5qJvX0K++Dv/rRyII527l+UPEJpOKjGgJlqnJtBPPgplW5Kuuj8vZ5gGwnneGdUozjg
S914lnYeE/NxxtCpjjZlTVSmEnW7ZE4H0HtLpVFPSQe8il80WioCVpJoq4scpQIK6wiz/Bhl64lP
fadu56XpQYr1aR1j5usEZw3xD2SsyjkIWWDL/K8d1RuGFqbamp/k92AGDOJXS0uOxpCArmUe7VUW
oZzqyVAaAyGdHpHlc07JS9fN+FR0Md4nbbRV5jYUp8/LwLQTt8ljm0YvdrmhaASIRoowyCfGmIlX
X0O7u47n4FZLld3/Gxc8fBFS2EcowDYeshd+0uDk2O7Rcabndkk6xgG+TTdof8xs3WYv1eVoyHJT
Q/8T7m2zNvdDg0xMKz+tjsQmMRL4pBxGoYcusfDCO/yyZDYijB3NuOMh+K10QUocqz4QWXIJWAPO
lL4tYz+S+oBDupKrBmqoS2wnPH5S/qSsGupBU+5epTjyTSwfuQiXVThlwXu4IEJuqMG2fbitpv+j
dDJ9JG1TAcpASy+ifU0isStATxMngipo3Mucimsd8KyWurkn/eaSzjrp5Im7aeV0KH9kq6sQaA/d
txek63AohLV4dnBK70XQrdXnbfv969C6B3WnyZdEyT7UlFSEz/ZScoYZDdE19k/1ZKjRQH0IatDu
5Nam3rS5dB49coKUYUVdCaB6INM+5yiHqelEX4Rfvqn/J5hB4eeMyP+hNg7cUMFWHWoEU8q9R94E
OmtLM5Hp7Z5q0T3pRrRPDI8CHMbJptBpHG76L8IAOSscKaEJ+v04ZsRmBORvQATwCiO6ku6T7xNM
GvO83t6VfbacNd281P1c7JTaZWigxU35YeV8WN+D/Th5IAcdaSDJfK/2AD+1nTXZqMNKvYHqDCcl
Nd7W3ffY18Y9/dtBi/wTJw529gsLHj0s+R3RZvxYcoO0zeQ1cKCkXFfaKns9Xitz52i4D55fvJVp
dwEH2Ks7DbrxjZDYfeA4rJB6Sc8Dp0PXN7/Ub87Mx8dsMg6WUQveU2YxJamRqnufzGXEo9YfNVep
Y0fNEUnn+hu36O7KFuJhhiCXQmqlbVrmFhf1iE1S+oiUONfBBEbpcIEHjRdZqdhIGcV3pddntdeq
B15dYEUZ3nukSAaO/hr7Y7VeXtVfGhfpjgwn8rwy+/tAIMK/D7pi+1JPmrlq5POTVqy7ILD71Mr3
wWAFmzHxjEvc6j+IKPxStwZOBOKDDXgMT8u3anNXQr9Az+8Dv/hJXDfyta7z76FBQuvlWwin5yFW
2eUau90jj3y1yrSvRloAdZZH9XucUxf9KVaUYT4zqWjfS34wCCbqf/hsKZ7py/5BSDkXUZ64VAog
LKPYqgdDHk2V0ZBvmCIqiOa3JSRMPsRadOit6KGQ25aZtfoqydKz+lFHzXu2suTVjdqICCzYM/Vv
lUmmn3rH1deNtApNLV9G/aaHTv9qNJ/VGcxaHf3qf659csnKRBBdfHDkMahpWrLRBvtNS84y/PWk
FizKOPG8xftk0c1dYAM49iVyCWVfszk45VGhflnyvyRyF5ikMrXKSdCC82rs8Cmn9eT7uNBN1Kdw
Hd9uLXXb0bhdgkOkXwCSV9Q8xVF3yemV9i01Ss49xmWKjyE/THst2Sr104YyhrVAJIo0kgk1mMhg
QXpy0XObvHXKAym5wecccmU7aCY8zsugnGbiTZ4G1idQXLLQO2fQdvZQPYdDVZ8Dz3j0Fp2OIzV6
sFGyt/TtqowVEcOoqc5x9dCr7y9xqpAxkQXFS22wqKh9C4h88WfAcELA2HDsP+GSvtdZYDzGIwEu
/vC9RTlu+TAtySnzXKR5MrlhRKXEmoffJW3slos1o4mPwcFFOAUtH1Bc3ZvxViw5EayEYEfd+9Jl
qBrcpYLl7qjVcNbaFEJseNWjsp+yKoxnJwNcVb8sV0MuY7QVmzqPnPLx9wk76eB7t9QWV3XfYlhh
7Vc+B1yAo52tG2Idazt+iVrzK9KdszrG1c4sZiJs+hhpgTo+SmHmWxEt5yxhoE89fgqcWCFsonbf
OOA8Wlo9EG+NBrbQ4QMq7kmKlNRlMNVw7Ny89jqYxLAqE+4Ya9sVOJxE9UrLj7PNjXgfDXzlsAfy
yeE11TxGKt/J84H2HTQcE3P5QbPoHEHa/Jh04gmYio+GHSgL+uDWSclXnVYH3xowt0FQ5XXRHhOg
sYW7mJKHnIB/5ElmigumsCin6FN/HVhjA9Yc9XuDYJOdINtj4xK+4aAr4GDrs12TM4GNUKaWR1Rt
i2UWtpWCD9KtiLeugx3E8QeFf2LXmiD9hTjQes8FMya/giAYN3jw3sntOjiFmZ8GNDB9TSJEqqXE
LjVnBP1nVi6OOy8JNjClt7A0X0YtSvdRmkDP5uTwJfUqCrtwn1i8Xprr9BvD7vtNPa+XpB8RBBBO
HyCJnmtSq2ukYm6RnswGDDjrBzhrROS9loaAu3gILS88ezPNHiNO7UcvdAWRo82fcZwDBADY1sc2
Pkeht0rnluAKapAd4W2XeILEskrtaPIkrgNK6sIOR7eJnZ3mc7aZtLoMpYwuSav7NverdW9W3jYJ
t/2od9eA1OXSCRx0H84DGt2cxR90aSo6csJZMEh445iMpjsvmqKDcSTEPSf7WTu5JU/1EBGmyhvf
fnVx8Rk1vCWDMRGVONr33VS/LYFOovGIc1f9RwUCU7YVp7CplbsiGu9BmACse+trmdEYptWysejQ
OwaCPOnWQGcXM3T3ooeM5lfb5jio+GQKrGMjZu3Q7I9TsezyqEq4b5171/aeWqcSWMbmcLXAj3fD
+KNu80vhAA6ZotM2ram9VSIkpMWppm2DryMSXv/T8+sPP2yrXSMK5E0Zs97iQ7L0lNvVCSWwrW/2
MIROAOsG5GChOxnL6MWfSTbxUIYAMZv3aZEsK8uKbpVNFXRXE3cgaO7wJkIXE7nPQT99hCJ8gBJH
DTijJy7a/Anp/29cO5vMx/PapM258aJ46+sEd3flSE9em70SqTywLyQT3ZHnKB/AC3sfutkJ11m3
p2dzIh8hYc/eWomdHqJG/r06tiRHQq3B0O34yzmuBQ39q4+3YRqzd5YNZ7/0zasGzrqMePOb8s2G
0tmh09shuwPo8p+s8LdATEHJgIV80JvOYmz919788GvrtzP51i4K41+xPplX8nn35hJEd69xsSzn
AHMJ2dlXUliAtixRbjqP3TucIkQGLC4pdDtqo2M0sb8twvT3hYieelgAchTqzSgGPn2DHj3UZT6e
+fm1Nxqx7dA7FmRyHG1KBe9bjG1jYwwroiCHK/VK7YimO02Iekwi5OI+bRaist8mMJxzMeCm6loo
EnKa5nUbJJ9+psVHugG9k7BGanNGsYuZohCEsHKM5UdemeHarIHx9BRiOSq/UjFlhND2R7Cx5DzV
JJIPsUyMmzGoaPJsY9vEtu0Rbmui1ZJbQZkXqBnJ1UQuqF9Ki/aWJXG2oBjmtnX612CqnX3rkqiB
l3BLiEdw8cCI7EjUx1FUL0Bxe8tGeus6iPzzwHQxaEXhvvfG9pqA0WutNZ9ckXdowmDuddCOU+MV
MvcukIcbGov03MZ6Rqg0grTcH1DxOHwQlR9WyHJzvDVyMxK1/R/Musa/utoswBakSbpteMKw/8kb
WPDMjFwy7qYmHWjtRxrflP1sOxOBEkpBL3EHbHpr9BT9DqZl3Eym2e/+vTwbv+W/OA0sXeJptgtR
Q8z2P6mz/QgGPSN8EIc9G2eeXs2EE4Ei7reSljO1eyg3VpjD0QQtdEDRswMA0DgjXuEhTKM1rZ+g
SgiBpHVN/ellMo6IwV41D72zHf3WZLDb7KQ/c32JVhm6eeMlSMW2Rdllju+BKP29NkMzNPQVpUv1
6PZcLWgv+/AaukxWnSiBXbWJtF39TmE6RhKeh9yo7sLhECdUuIQkY8RE4p07kqriWT8MPZkskzZS
v+DEzskI5pfe0MGrCl9sEqHxN7hk1M6mxomkBh0aobrUXBFLj6Y//ppF5+4MZ36dcgby8L1wtPDb
WzBIxrcsksdJK0IWPW+lvjGu3deOm5asYut9wkj/bTsWBU16sHvf6L8GCDvZhM7I+XwyOh2jtgnZ
HM+P9UjIgsQXEkkbqRGvn6dImpKgeD3udLnvzFbqbKxa3xm6/gcn1iUmLr0gwmaEgtvzP+B9M5Jg
pyasJMBHhoftOy6MXgFnLy4K6lHjVhWHz07UvmeF/aCYIjWZx9Xway6ND+m1J3nkjxYe1BbKgjHd
qRQvFEg+59ZGgWFaIBj9xHcKikIdw+gQVpdSx2ugtmdJO7SStVODunLg6tILMpbnimVabcUKM1T/
WuJeEps43qQ5ABmUHVGwyqigAq3Ut9264zZpHBYt8C/ISPtOfX+9CH85M2UrcsCUqVstS+l/eH3/
JWkOJZMg5840HdOwLbSzfzU1BIWIuYoGUMtSAOzIN9ZsHbgftzr7yPInger0O/XH6R/nThq3pXsH
Dh8YobMfzb5atpEIntWjVy3D2XeChiYjln0BPCQ4bleOfN0kttr5I/dn8RLk3VYFWJFb9Z9c6Ma/
OkhsaR3BwUHKi207/+RC73yt6F0nBwmU0V5phgcwMtx7jWtr54yMHandaBsVV9IWzn6ccJN1hn2f
BtyUCtTXZvOlBUrd/PtTypKf5l8M4xxPOowa55Rnm3hJ/vppi6wshog06k0YlC+2LE2TvI/vqeSw
aod3frrrYApZJNDlS6gtSQioSWWOHL8ZhVoUJTwthu1jHuJCyL6kQVOdtGr0V/BiJdqHMUosVLMg
YQpMUtiD4WBP8FKmdsL5Lupn+78QSojPfxdCafjceKR1/i8plPdl9lH8/u8hlOov/D2F0v6bgWxD
eC44gu54Dl6n7xRKg//HNDE/kSrg2IZuYJz7Rwql/TfPclnrPQtPnTA8PHd/T6G0/b/puqkbhGfY
nmM5/K1/fGN8H/8/RfR/TqEUhkzB/MvzavOUEnaJ69/2XHz0/+TFEoZmh67n++s46G7aRPcdiu3E
08+N8cSOn69tzYJqnVG6iV1gtmzg+GpIrxNWtDdoeu+b313SbywKKiSKoDn5aiZbLkA57oL/Ddl7
grJtesjiY+x1q6Q11paJRqdBwpAfmANZSH4K4wPjauCS3QNYOzPu8paxKcbrhKzCuvsgAASxoQ9F
Zn7kbwZLztxqK9wyyNI/awyQQNhblEKrYX5l8YHjbS/pcGz5F5Cakyi/Hvqaxe8nY+S6t+YdO39F
pFafPP7Mw2ciWSkpu5r+U1zsre5sMQ4KP1vHBhG0KIPauxwzBFyQ2e41JgHDpMDKTDZ+c6UByCkP
GAE3mtgIhzoFMvKzq8/6FtIVFXUw5GJeleKt4oua/W1wUeGmK2sTVx+lQWIY4Vb9ga7LTem0J8qy
THLoAl9fA0EiSb822r72TlaDkT87tvp7Ks5JGuHGfawYx0ZUzYNFzoF9gnOkCLKTmohq+iMXb0uz
HvvUIaTwGiESmHvYg/bSY5BkUacRaTUsxRYAfpXYtKVilJ5s1nZ+aY5BQ4fb4dlkW67TfW79kERs
Y76bSHEFzZThbh4D1t4d3oezKa6DCb9r/4jzTx+TDypkR2RsKvTslsshR8lbQ24s9drBPhGZ0OEE
eXQUMS2BWNMjy7arr0I/QvpCuZork/DNbdBkV9N8yO2JXwKDBjmVkIKJTS+nRTwAMb1ZVANVkY5+
mNll/Qj6A1k/GErTZlebDtmiJ08rrzEVXD33CX8Ywm56HJ3h6vfayoWxQnHKiA8N5q57owftwL5E
1Qbtxhqr49GQMRxkLfmbyXqxbOd+IIpmsW6UF6yjSnXcr/X+NjUXLxnulxABKeVcY0zgdn2rGK1I
kr/kC4LshgQEbzlWDfajaCcE7XrUSb0mwQPpADHQIgKYbm95PxEEYKGlQmFaNdKGwiuCkZ4oBP/R
SOB69WKHAossgWUrw/RTHpoU/xpmL30J18Q4EzXR4PDUzkQo46uB+aGvKaI/EMsqLFqIif/QVNG9
RW2jES3b3gX4z7Hkz2Q3hR/C2rv9pt3PwXDtMON5rwkUk10RFN0DI+C8WMrXxRXb+lJUrEjvXhjc
RdO0NmP4c2aBuuxXlPucs9jYZ+ZHs3xZ5kud8RXn+7EZt+Sv7era2OeDc/aafO/YrA8a/FQEQ4G0
d0Ev7C3bwj/ElFa1SA+7cXyGYrNarEfFdECJ7Hk1FkXQLjCdUjQ/pD8jH3SC5E9RRbnWdIuLD9sv
Lnr93FNOTngATbsrNoj10I4/k/TUVZ/R8ksQcWHi3QIULmL/V2Y9LHP2OMCMzTYKHB6pis8boWYQ
o2jJZGGZfR5jCEpdnNLwyfGWVY8wvjKybYTBBY6XEAV7QLB+m42rl6B2LormlJXxPiZWlZNI6DxL
DSLqFIqeurPKOabVr5bIrWjIcCgWm8keqIyBuB5eRnsAwQGSMx8SWGbfuuUoEKfFoPZ02dpOdrI5
LsKm3g+LdQ1asZM+DzttjnGiA6KcG6nISmMQvSluD0Gz/EryHp3E2xKhfm/aEV1xF31QBwV1Um+T
Acaly3AVdoL02cJweV06rCDkJgUIoA0MJBbg0RjYBmNrxJYjaQuktIshEKuO+Z3tuM/jVFV7I8Aq
5pTzfdOkx6KiPtMePJiZ5be9ZBhIKI/c+47WXClA1tZIrjzzTa/jzyGm89fRvF3oT+JkOvErXmJg
kFD79CP3LJwwO0FmnPHlveQORsJCNMXGbTLnIM1V+pDjLH1CkY1Ps/WHrUe3UWGiSh00PDc0SSKS
tuatG3OQTwm1J17/x2gXh7nXGdeVQ9xK6nsEivvxU8rVVcdIi3J8PmiMXJomsxVQG3NkF72LGnul
pSM3d8r4K0x0/8DRnnvrPsWKVTj1vb0c6AYE2PMH2Otg6o81WuksIemqXA/oZlZT5aB8XTA8apU7
rewHM9OabdRs/Lw8RQV5woKMJafJjU1Ux19EUEDAVwBMTraZslI/1m7yp93OHZ8gOAelGj11wrNJ
W96Mu6fr9q2DVPF9AppYeR2w5UiFVgAdUGLSPPhT83veigaP5RIl98s89ats9slLGMZjBHEfeXX9
CTH7MM72r8gO7QecXOW6SbV+j9EwxmE19ae+0v9MBrdeXXMwBvNdoMe7rmsFEDc0MOVNmaju+lp8
cbjVK9dovKMXQ1VkEbxaXIvHvqEJ1OCwlx4nVBL9zQjEsLfaa6ZnM8rNBYgh94ZtOSPMiBe6yyb/
hcaT+pSJ+WcyjL9MlOXbakE/ZQzuuoL4I6LtmfDDjOUEONjEEsUb3eWvbWC+LHpqbJzae4yaN3om
eAN8wkliC98zyhMW+Wg+sMjfnNHm5bCjH3XebXKzjDYDhXT7IRm8F20oYC5D3g+/GY/CsHC66P05
icmAJ6fpNRQiulIeExwCPEPz3H3WNDKfTJDblg8Hiq3AFTVudDI81kbavDplmV2pLfgxOlSAaWDT
Zm/kx6xt6sO4rWc43iCMyA41hw4vrm3vMbXccRnewTVFtwBY6i4x7prOM6Q0FeP6lH84NepDzyt/
E1ysk2VlcmjxjE6Wtm7Y3LZFVF4siwZtN5sL+jxB0uCFnuYwdQ60OXCDWFwvMe3zLc/U0c/cJ/Kw
UpQiSGp11lkoSBxDwLpBUumbroUSGL0IxH+24KA6YhvsasRi2YbHfuI+5o/NG72Jh0uQhK+Yc8ib
u3hEzXHlERq4wDZUXtLdNfxhblR8I0ln1Vt+OmbAujzx0yW7RPz2F/PJHnWSlBKgM3foLo6G5af1
x4tPO/x1oA5CN7tdHs/PaeJ/NJgPTXvYa411LxWPVpdQeYWbxjzY7cnDnT4yClblhHiDaY1YHu4o
JzskzaWwjp4Z7icJzTd0gGjEHlL868nazTXdRxQerqTY1Og+lmo7Gme3v7X1glBZx+zLgYY9Jizr
GxbKLCJK8xP3hmX8sfybH+0bhoaMnyBqn7z8SUNUyEZxa1pE7uKWh8ewuAAo77X0y03u0q66o7mQ
9yTawkIElbnp3fvBOHWUv1RVdMzKUxXSRu49oT5cwSoedOpSWYA/ENLL0rPTYDkHU/qjaVabYffx
6GVd/LPo8g+Naicnl5EwBLrYq1DrdsbgMVP068r40cTks6W7nN/eQFzyQiBvjYEJo1xJ+1D9yAgt
xuZHyezakQKkuT+rekLyflcb7QldJi08Vfrsdsu65unX85NVu9t+eG9xm0bJbQJza4ODm+U75hwg
YAD5SKMCxMfZtV0Gm4Cj6B4in4Zt8j3H6CJGfJ4todiPsvlpFObWluyPfqaY6tk22Kkd379nc9pG
NtCVcefMPm2c734Fr4ztD05g4wOja/5Jb4jsGea7BJYKV0eL23HhxWb2KfeoFWbdeRt6cisZJ3Jc
NAbjhG+ch+J0ZNaevINddffxVK5RMjG8LJsmuEa4hvPlFpjVgQKXLT2nZvQrmgTP67JqqERkr5im
GhXj2hySo6c/6GlFQleEdcXcNO5nlO6sfiKeagS76thgKJWcN8v0O22dFb2Da43Mp6j/06P5mheW
pCbbTtxirhg3GGJTAoibcxh+DM1uCu71iuYVxs4MHSYtn3Z5Jcc3dX+0+8bAUDs9LBF2SDqT+hcN
7Sc0Iqfca4BqFL0X4AVxtlx1QS5fGAOpY7LxzGC9xLcafUs5DHe0dt5R7hTn9HULcrxwyHA8odIU
4Q0HIGUm9j6wYdaMBAno4GO2YcOww3Wb6WSyuOsJekuUxxpKOB5t/Ft8FygJDQSR3RSvGF1i40j/
CjZVfIj3RnlfUTKsafd6+OjZ98NIZ4DQsYyf6tG4+PG7OUH2YUbWLXqHyaVzEypg7M2gk92UEnI7
/nbjSyBogWkevJwFYOBfDX6mUUqjXL+qyEuK65apl66/pdhReEw8cEBHVfU4pPMTPZ2DPZ0sg90w
gqVsK9B/KHmiGbR2Qp8HE+ddkTP8kF5pazqjLxNRsqsj9HPdG7cXRNKCGw/2iQ2tu4u8ox2HUrx7
or7qpJtXXsYE+Vs6NBusjOs8Tw5x/jYXd4axHNl3SvFABT3oPOFv4U83ZCAYHXDKj560Z7bNwb1Z
TcD3p4c7Q7zUBLOhK9nFbF81KSaoOO5jbHBt9ka394uNXrQXFjbNm2nQFDujbqOpuah6clAoM7BO
TWHvep24BRZCUkMw+/Vujkj0EA/DsymeJyYfKxrxe2cryz1YfXLQYD4oW0NFYB/7Dp1E8dxSLZ7h
0MuwBmHkpGY63k5N9dRp9nMQGCTn/YJTuTPZ4Ce8CaAKC+0KsFd8q5bxGnBK2FHHqdbyEAFsGjCQ
QBJTpW0mutZ0QqIH0ExoTu1zacctIWa81W1A1TR6bB+/f9NTg5cfgvhQGRUkm9g1Lvk4ThZRmYNc
1cvvJ0i0IJLy61uRv5PJs3fD6ijdhZhIb5KNLmOOdiMU2zkUl7rIz9PR4vAykltoPmEMPAhYcNFe
liWQql62iZeKphmNvLHZcS7mkZR0ivGWkxDaeXEDGqaRaLPD5ySzLHX5xLGw0+r2ifaOlQ7LmLc5
EtDslTzuo+02DxUXs+XVF4h5csxfZxCFqTxTDLShZnbtPDoo0NpuXWFnQ34QruY5ffMhJLKoufWU
2lr6upVazBSDPgG2FZ1IQr8YfrXXqRjTDdK4YmH/zCVxaN8wfF0FZ6NBYjvRJzLGEk03/vhwQq5O
ZUmNB0/o69hxXiaHHsycJsQMTCgM0c3kFj75bEUs7nPQvpoZF01YE/mg/Z49bUvbBRyF9xBj2vJY
IXOKNzXvPdEfQp904fL35KI4fGsS65R4KfPvixt8ZXEF7mBz2vucG+26SoYd9drFuuzLhyG2z8T2
1IOzM0NAC7aE0Jk+q8TeenN5rLrG4Dppdq5gkM22pjd1UhK4NefmGmVcOUaziVJU7c70Y/amlT7t
xrC9ZTEhSQ1qOTG8eXN+W5y9P/LoYaRaimQ9EIXhkA4yiCOBWRvLfozzgz7qa1c+7ssdooFNx8wx
WBnJ1ifEHZtXw54fUrPYGcV74mtrEqXvnLhi9v0z+T/mTD+HhEsM9lcHclRUN2KyCL+myXg6utMp
RHve2eYpS2c+qggj8QU4BZXzNZj3qce4mnnkXf/Si2Cb0XVG0fm7Efno5MZ1Cp0dyZsMJUJsPeqY
RVctaYZ00QquTjzmjolDOWMxpY4JaOroFFfkUYzYMZkOI2NGmGcHMLOa2COaH1FdrRu4HsQZJc0j
kK4oPwuqvniLzfokgnE9iOlSCp+biEL19k7zHijTQNkCTPtfXJ3XcuRGm0SfCBHw5ra9YRs2PW8Q
tEDBFoCCffo9oPZf7e5Ni6RmNJo2ZfLLPJkVFtO8HQM+wo/Av0B76aWNGUOsZQjRJeZvH9+H45X5
CQssi6t1kU5+LAt6tHvuildrKh+kdlTJoYRdyKeCj9xNhDYlw2w/9WcQt4+2STSmH1dKWhwVf9t5
+gM8IR4/u9LhHYGRmB44AaBF6BQ8meaDqJ7YR+vkJQw+W+8zVmcvwOPar6dxXOaFcWCcHOT5FnmN
KlJDe52q+EWg2lBDw16DM6IadhF0EWbMTMKbTWFh3zlg/d4lghDFg+9iSlpQ/O7y/MfwBsI7++o2
l3KaL5pqWUTIo9D4zI4o+UOWInc0fUHyyd2O/B0NL91JATst7rG4nw0udx7TYKZS3Hi4kXYJw31n
7ZbmwcLUzv3KWKJMqJTFg4yGjMVzh1glwmvemgsALUSHyapL+agy/5RIRpET5pboQTchGbSbKHkN
hL0eJrrc234jrWbv4cfk07Cwxm/SgysF8kfy4ZxmbwLroAnPzCj2ZTLjpVlYohAL13zy2kzN/WDa
CMqcCV2M9Ol9Gg4bk6MKZNOvtLVWDr69UjL6dtLNpL8YoSC7P35V8S/daWvTOnCtxLJ8TEDdtxTp
ZeURgPdxACBq4lIWPzpIBT5ui5BkjqW7KycoF0MXrnPm+5F5HRpWnhjgYDGxRdjkFzEXjauYdlCX
ZXVEYVSAtKvxkkY1YVSfvwkebDSJcUzub1MWYwht1tFI5ZDkDkTPZ+HgBOvaQ56hc9K6Bg1zEA7A
kxiEEzfvuLwfVX2jZnBhcyXN85DpcLL8oooILJDuHaHOMdPdIINwN9cpVQ0WqV8ty5+SpY9tqRkd
SP0btCHOrKRE+eWtgZ0yJxEnNgTrlgEKQJshlgL8AD0r+nTtdFsXjFoDKiYsLg4VoJN3tMQ+yuPT
7OH3WyrjQN5RRxvwi6k6jzYdA/ShQlaxmRki/9gGog7MMSz4VdrtILLxTjwGfboKypqoL2jFce5k
WJCCXJb+t2/C4wWa2BU9CnS1tXMyKvMpSv5mwws1f7skxv/QmVhcKCcCqEND7c5vV1LHgMWntNXM
da1ajotvE+/levxK62ANK3PXmR+RARIKryLmMbwPO9g/Hns1tQA5KAkNE8+L5mwtHGcJQwIipxwQ
Tv0c+NerJTG7vmNsK9RpSC5i/AAmuqzgqcyiL7y3RUdvDgd5PkI5p2/cX9ahsBm3ZTuDNoialMdI
9eQdVqWl7706A82zLsi8aBdkF+XuNWYZvSgZn1c013Wr9jnpxyXVT4jrdzlHjIpxsnsys5Gnji2Y
MqyxYuU8+JykpaLz2n4umgvYiZ2JgV4Vj9J5B0a/zPh/08U5Y7xfRDXzkQ7m28mdLnrnUMQCK4hT
ZfZli+epH/f4YnajCpfUEKN9tm8WIKhJX1hRQgfyjErYZi5dFF2NxeouEftUB7Ao1wx0Jn3cDfi/
WiRFKtzWY6Dt89OIm9zyptXoPnTOQSLPYqxntzlW2rtBFbnN6k+NKtb0Mvmq83SVJtG3pX4yZtxc
o9r8JvtxmxkfcfUw1Z99gJU85SAEkcNGVvM7a6cPr24wQQsQO+hxVXzQI3dDVpgqHwBHhHETTbsb
QTg2Tcwt3V86ctWw9igPpcZ/UD3xuDo2WfcE77scUrEDEmxJh4dlZIukdI/Z9GOAAAYxsByNDw+E
kM0KjGsD8FVPUqgyu60YwicFHaPw5Bqj03vJWXSWezV7g2mWcPaDw7rVgropvK+CZdxSgFcJI0b6
uJ3S4uRCeuDFXxhO+iA855AY1b5jbOYyY+DcFWEKCmHgdP0miD/yvjzR6w6yh8bEjWlg4HWmpd+v
BDMgf1i3EVBnDOM5cKg8+XaScR34WEi0k6weB04y1kjUFzadId41J15m7dHy5QZhaJzNfuO1sUAl
6/V2UsEsqbBnVC+dM9/cKTQxhiP19qdR1vB6mN7kl5G2CPrcNmFFt9MULbwo2SEwtgERNXlwiBUG
/pyjfIvjgXPaQ5yefCMi8yWeFe8lD5BXVtxLgx6PR3v47KoSBJJEMxlXlQajkulMDWiMvL6mfqVc
jxWRUESeO2afi9y8D0kmZnUyF74sNNInBk7v7mX0Vo63M17D9gujQkDbvOsUeHueytJ+yF6n+jLT
rQbdXEx295Ryp051/SqxVEGXRe6Fe2S/uKTx6rRdTa1/i6aPPufDVc71Zs0dmfNFqmV4jLAv+Iwi
dZ5xguEyf5yIxxqTgJc11m+DPj1nMeqYy54+cwuLZlchBkWkSszxbSrbVVizyLHVSppvSCivy+GT
NN/ZTp7HnlDuajTc1Yh9FQ/POsxA3VUvVsIUys3eeoQ5Lw6WugVjC2K56qC8OAY5zPbgV8R5patv
TNVjdD/7YJUi3cNRAxvYudPUMfAjMiZq6bAu2uFLzZWgHeptCggYtZFnv2bTjtYDHN000B4drt6J
dhiTjsYiCF7QsIo8ebKZxJWY/FuPjNmAl9Hst0VxTdJHX1K8FiDV9c0mwimZCihkYchhx3+MC+ir
OswqPT8ayN5GkO6U+0pbOQfIeNd7/qk3Ugjz95PiBlwiX3L5AyeOCxF4DeG/IFwn/ltWvUA/expr
kCc5gIJzYdhLix71xj1aQHIQWFddd5AKGoSHTF1QyvtEPfY6VU8Bvqr40sZyY1ZXk8TV6B67Ci6N
zng7fCjNizCIo2bWUzjRO+F05KpjDnSIwR3uwObSUFYOB2aLSeMl5E93Gve+BwDoMQfTW7UfDWvV
xdNKVt9Nk6xrnz417j5TnRyVS5ZT3HlFcoxtxsnz8n9J2E8qZ1ii8VMTfKe6kPgUyV5oW6aNlk2m
FqEbcXPP6zCN9O3UXEa6A/ReiGlvbIS77ouVwG1uUQtleCu6yxA8Cvsh3hhsuEb3zU6sxZdUPHu1
var9DX1RSXbvJ1daiJfqCtr/WLmL/ibVLor3ihT8k2Hv0+5EdQOgloT0e5AuK2yEcKES94Py4a+U
et9B42QX29iwLSJWTbPoHO5ErliNLVo42W9NOuzvPzmQB1dUO6OkjrdNXpJqLmqgI6LvkXS9+96/
QoVa5+7DRHGC1ufU3G161nc1JScCgctWjjeBgaBqko9gNEn9lBvFTMbOZ8y0ARfNRH88TyYVYQw+
yiklkl9Af2D/6+Q+5bDB3PBA8cS6Yoc1HY5RQ8Zr81DwxoAFY9rRQdgMddngKSTfUu68cocG1ny2
t8K3OdlfYPgjkmpxcW7M+DXv0vU0l1ZUDEXJTXC2SkP3TtQRitsAJYiR4wA/1bsOvoYx+EELiptt
3tvqzu79VcqIuylRPon7+u6L36AcZA31nhvXMm9eq63Scdw63qdp7FrUelUYqyb80cdXTvPrPPFe
rLJaRsa7Xgp8uB/QZ0+sBTbDZIljOU3PKrkUXARM1iisf6spLBdeAeIBDoTwuMbK/l2mH66wV3GG
F1+y1geK8iy19T4VBUT+2PGXfetosS9Id6Y5fMrqHj5xafj4cBfduqPOwikz6hz47JpH8e6F5UUA
osSfkGQEm/LP0nkrSJ1RfvajVWyWOVxHmOSi/3S0Q9ACTzGfY08/qTLcAgzjdfzpg3M8GS+cvrGX
NMtGE99em5EJqnYJQ1otQdKkwqCO2dVJahgxxwltq7OhM08FBgQ53nuK8l9ywcs6vOTIYak1XhLY
qCO7pJ12656CxzhvuJvfSvBRod7CfNvXQ7w0cP/Xmbam6Gg52V++bM7AAkgwxo+lMx58O9gHlrfT
Wxy8T2MSIR2gpXC264MXN/91Cp6Dgy988DMbbAab2bXvsLtWyGp2xkCTRi4LdwdnbdwqUFW0R5wY
rAB/lCSP61yPXc5tTyWdxdIz4Ha4uz47e7IcWdeTXUz/idkOe8/uD1HW7VotfmhK2kv7a6e0L1MF
68prDxOdzLqrtkpmh4kaL2MGRDJoVXm9nlunlLfRiuyxq5MfQiYIF9gKxnzjTD9Zt42rt8QbuFd3
Fx1bZyNhMDXECKBZMjJS9nDRRM1R6tnxmXKnyygLFxLTBfCNE3mJl9G81zx7I4wSFGVzlGnGSIa/
xUs7wcVo0WDrN+Xy3BFG90yaCwu/Q/SSXHy41f9yjNrlpnzKcZ+TwwhvbYuUF9py7wTfBqjDoBUk
0hucSIdmsHa9bJ7SArUK80HSvmQpNOBS+/E0q1n6wUMJrLXVE2Bj9kWEoAv7Hd0WezuERYxIAGa1
2qqhW+tjfofwfjQc7ZaY476py31ESDcyOTqiCZTS2NbtVm/6c+m1+z6+WN8lom+vZx8eIw+eFrek
cZ4TuGlgrG+POAJINta/QwEjFOPF5G6lb+8pKNpIhwCTHx9LF7UHjlosT3F3pAx+FWnRQhoewj9z
Sad391ZL2U96LEdgHDWhsdI/gENc6R4rjRN0K9F6C6NhGptP2rJklTJq9eAP7ZcVqtUxBfLTp7w+
yW2q2WCyAiWvusd9vx8tJPn+k9ZfZpvGsUcgZLZwC9JWLMeC6ANETIwfbd7e8IusazPf6hwlLEuR
sHGXONQXmmm8qqk/kFbbG9r06JESKwm/LjT9g4HAKgcRzekTSofNBRmqWnhPMJSmBnlVRg0WGF+W
buzbruFG8YbdHRHfhe1Wg97VzGGdjeVOjpym3XAdCS7cGXSv1AWpA+XFHK4azo3wWhHKGjkwY1Hq
HtI4eKv9iHNvv6j6JyODEF/gz2r7tYi+45bTCW/+0qBSnqtjZR9z5oqFZt8ZpnofcghMzVPNYVMk
1h5oM0tASzMuU+aQDDYfpvFnmL5bTdtzYlqNWbgh7Mi81a4XaVf84Onn5KMOhdnsG45kWnzkWNLX
zXMxf/JiDnVNu5+8Xx/7UlEOgAGJHOM8goW0cEELl5iDMjofps58xuRHW7C/GoqMj2fgXY2ugw3C
GXTbczUJS/Wu0nIXJ8bKVYxak61swAESlO2LN1+xN9WI0aBadl0BKwvcL5pFzkmAQUnPm6Po8TFV
27G5Vyo+YYdehTzvts3cl8s1/IQOq0XoUnlBJlPiTQ6JUWrzEC7Snlk0V2V6dY157txv0vrs2NPR
wXWG8+LIE3I2Qt7cI/RzWkhFe4nCHTjMTdh7R1NEa8eMKGzC39WABUOiRw9ZRALHm5Ibm47qHOZe
XboHaRaXEN5f/enzhmxxBs6jIpR2bEHla1E+a715ydS8uSMriP5eCiBv+LcoNLrNETSqcJY5N0NK
AVflPSxJ5qHdwqunveZoPO/yIWlJi5QFAsKbbb+JiYOox1VEX3k9b6kJJLZ5ZMjw7HH4rTsPbe6U
es6CpNejVMUB6/aXafMpLge5E3Z301LrzWw4KlmFu23QYHKyUjXtMJZKt1WrnYeRUxGVMwTVd7rQ
KQ/lG6hn64amV7Kqi87kFo5+UdFyKSdkjao/C59mv8HaaxFijh9vUm6RWOWVz0k8RUMIv0XYbnIu
ZXRTPmlZsKy8CfeLXF2roNjKmLSumg7J9J1iYBsId6vSeg2Tfcd8a7RfbO1HIqQMOBgJP/vGuI1I
JPXV92htLZPbQXxR7J8hQVgZYKIzHzUCzyS70fPFvYzsnUes21sq4VJMEu4remASxt4mPjqVn4yO
uoI42dtpDscFlEn0YDkkhfe5Dvex5Z+k/urmUwYPpIt3kpx1WMRM9s+TfovkzRw++gJRCB42hbet
nawgX8C/wfBlNfft5P+ACO4JStUcZRVUq7T4KGMYBp3zACn7GGvOguPjqRTaurfkdoTw1jFUt5zk
buwaMk79mwGXwejha2olAxgX9m+5MjgJeqQ6tNNQAgXqMIqwmMlJ3QOCeo5BxhDscVB6IP2JbhH0
ZMlLP/jpvfitRlovSW7jkGhPNYsfYRjuCcP7FLIsNJ9lHnGUKtITA+rUqs8sqI7zoGtzw4hhLqeB
QK7fAfS2jWXMRzM/Yw7l3RB1C5mN13aqHqoyPhG2WTajiT9AP852Rh+solIoy19ERxa1PExT9tGQ
kAViYBOJhQsy6DU7zcbmpFYa+V2XkjbVJsd+Qdy9EncUxzTWo+1ESXvvDvrzDMmNCDepOH6DSFm+
+NGwLifvuQjIREoSlzs9jlFvFTzRxB3J3Y9oowW9IxipopujBR7YMA6+fIg5IyzKWpMPes9kVMZr
y+uXBXbQzlLOe9vb+tKxc/JevNj5BLIyc6lpSZkVoypkb4Wfbbw/VGArNmMtGNOzzE0yQo+bUO8G
xlJbjBpZxmoQpmo1hJbHFUt9+60Wcmj0gxt17GIZBJhYk4K3X25/lqkeHwhlhJBFDRgqwvtlG3Z3
jgE5DCMWSQPj6OmztloMDfpOHW3TTL7EfH7TBh3QGfW1iRUhSKix5Tg5xekaMvVBhc/anREj/5HW
NuHYU4kXv0bZ/VAOR04+69l+YaZy74bjGkrbsmJ2ms8ndDw8/AdxQtpLPbn47JdBBCK4Y/CtL8Gm
rEvTxHuW7JvwRQ3Dxo0lce9xJd39nAmOUf6Y5DONt45GND6EXR8e86jPHm1Q+YSK9GfaNrtL/jza
bDZ1kpyrQcmVnTCvUt5Xp1jC3MHuX0DNFmsGWwskiGDVawW2lvjam5K7Ybvv6OkAlagOgixlGihr
23VJwUBzaDdanMDYxIlIAI0hV5nWqy5p2mVIopmAce4uAaygfjfIj3hQLY6XzNTdrAYb8FBhSa7m
oircBsaA89HElWRcKZWtD0Y1fAJGqHd9WaOnDd2wxLCmPcKJJuxTLCYhQbEbqc5lr7DWjntpDLwL
Mi4e6cAkpnMWjG6tKF6p7mtCc8sTnXk/bmfi+Ab7X4C+FhK5pIqC0d5pPlghFi7p4w3mRBuRQYha
a7MXlEHPN/RZT2T7tvW157CTRahCOBgsc0ULAvw67rk4+uwnOhh3vWJnBv0/3Rq0riD6rPA5+Lxa
ifNBVg+Rh4R1iT8CEpG9Som3ltyB6DnWXM6GkbMcW343eeHZzF6mGRbqYdeIw+C85wU5XApFQuer
w5OtOfhygicjwWEPT87xGN+RYorY+CU6+85khU/cbdJvkD6XQwVrHaSbxeVbSKi66GTM+TQEc99+
LZyPZGZdqzMbbC0fc/lCZxieWiLfTIum8lCGNuO7+zIeYIkz6/EB0QUcYnG7iI6LZLjMqx1xukWp
N3fCu2PdlgztcitZpfp7r48ojS8loq2V6oiQ2FfCR1cnTFS+dgXSLptjQ0JYTVyXSEQXdrbIedYa
pucCMLf85QqhcTgQI6s7NeZcm2v34rFdWF66r2Mm+tNilp6L5kDrHpiTdOn0/TJ7QHEauQOrO10c
kTCc8OKi1evpuIlVCA1m23PT95z3zrgRrqFZ3QFCu4EijdSwji3SgmHH9XMfaOGaQ/wy8OU2bwjO
szvOnNr4G1mUYvE7/A4s+PUSbTYV33FSItLR2kcUgEyhxAUAo7g6zwMkjQEH9uOq+ihzggdML3JG
bnq2ttpmaWgdcy/sCKLaABFamu1diHLqtiTXXgMk3Fa8Sp6aweHX8KqUmJ/LatN2YuVjsp2dmBR3
tf7LhCjtGGdJJzPA3IXbCWzbKIjyNWloIYFFBFiIoAcilDSOUfdjhld5DZnbdmx2vXkadM6RjJDG
AUrAvnGOPUkBxR1dTjdN4d2O6daojwTETMwiVIKR7sUnlz3mSXdIuaLH8mHs13b9NRcEDOa1ir8r
cWgwOeEzSvvTGPyEHdpqBE4GeD5mDbAOC6snajzpGweXLahczJN0NeQ/QVPPM+B9xoeYhmruKWrj
Br9uxuoyIXIOztJxf/SYi2G/VoChOq7wVXFIiNkZ9pM+UEgzAoNtDmFC/fhRJE+FGhYO19DU3Aj5
ixMUDiPXpl1pY6zJEIw2hithbxHcZek2DgAaIclvwSIxs9X2A0tJq99rM+UYN41xmZvqQEOOGNPq
VyNyj5C3I06zrfJhajwP/VF3Nz6lBqJZz2+diSk7NckLHS6ZKz8GkiA1WO1ZjjsEKJtRBMDm2sHP
yc3XOv1lo4Xv021mzoslSq4nvBuSZpFXHO2MJT1RVvo4uT9Nt4uydwfDZ/VNGzQNnkv8py5sOy18
siRGEqeq9Z0H327pTcW4QS5oxCCvfnnzRr3ZGQ23krrqvsZewgQxDXdvjE62py3dWJXMaisPkGnD
TWhD/0lMNCbRVvXsntNUeZ8y6ENk+bF0+82dNCzMo6A3sHXCh8C59FySPEPYz5qAkd2jtZtVNMyY
lO/Yyf3npuMmFUbVa90yphRlyUCg1ZFqmJqXPgqyl8NW9c+Mtp2nVr2bReKtiwwGQj8gTfnafUX7
0M3OvoKwyxigsVRpNklrIpIwvYvuN5fji5uxe2IP4xW8LzOcRcJ9aMLa38atu3Gj5s1gsPqZV3G5
yLkp2IyzuFhKNLeWBV+LdWMdm320oYCh7XHNXCKjuoAe0/nY2/yPWJ5gEnJvCD4McxyWP4dxBcKt
yUTaJxKlfwIh3RXFrUjv2mDE7smAyf/1ky0g17FMH0dCRG4xHWrzN1Romn25nfpf2jrq/rHS7vzs
29aSe8HTiyeaTG31nPZYXV2CT+26BfQjsNL0brfyWrVw7VuDkSQiphRnFX7jUzE8w2M+B8G7Rm5H
6/4Gi/PmaGU9OrK9TuP+DlggZJz8kA7YT/Bx99dS74qVyUVWCf0NYPt5ypmfK8BV6RQGS8epJNZY
aFo0aisYYkvXpbdI841v5Nat7bTULxCCDOPpWolmH2sceXIvYX9083gTlY5zzIZEbtn5X2bsQ1b1
F6e1YEpNvDhR4+5oFAVKMN99Q/1OFOlZdKx3+IjY/IyeiVXqPmSKo5dXOatS04eFKeWwDyo+IDNI
E73Hwb/QJ4RrdO+aacldyJhTjizOfBaMhYnWuKksioL6ZtiQvXv2ZVeezLaO111Ky1o7ZXe+1SJd
MBq/hfaZAdZNZMojF9f0K2t2bE05nlKI//ZCU+6lztHK86qHOS1cfIUHozDpFuhjE15dvWjgKJyy
aa7dSuQurtJPUr3mfCA2tpzp9oHXTLxSq7bUHmGCwIy81FFeLh1uZesEDGQ55O9AtyMumYSb9QH5
lQqtxpm2TVoxzk6zHySc2Y+DLZOPLQMV/od4Ngj5GM+lcHreQ1f+coLTng+4X4lNHbK/1zXmGbfF
wCe08pAz9lxUPJ1cuqnyshJjGwI6AP6HICHinQRLvBA0UCwDeBzLqdECyGwRIkfnIjkhJ8/JL03J
+XbCSTHSKULjRt1AnwVCIuLsgSDGDr8E5wiMn1OFNaHM2fpro3wrVLInGXiIbHY+sKLXcXCtO8/N
eCLlWouSYNcWOT56SBECZaPw8EhPEZNp9j5DYHcYqOCUXUhbxvy9Xek2ckT6MA4p08H5Ic20htv6
/OXfD/8eMsejNdWkdwRDG1/+/VBVGqMUq7sE1dwG2RLhX/59OWK3ATVrEGF0y6SGuhpxkimZaTZ6
AXZqfhi8cPrn4e9n/37792//38/+/q1S/f/+bbKY4oNfH0qLtyB8GuUdxi7EzGI0CWQqDV3Ds9Q1
MCLSCoID30JSy3rUKn2mnM9f6rmHtzvQa7X3q3DZTpE84jz8z78wWF510go+tWVUlZONc/R2PPzz
AJFwkfQd3mDy+biSXO/w95X8n6/++VY4cm/hyNOSLj/G6X8eLMtIl6YfUZ9Gi+MRon+KMOscmahB
I80xqIyKKhaNeOH84CTM+qz54f/9LKy0bK/lHVp64rHVKu/49xX3eGSodESTmMFe3GsWoyosE7Sk
U27rpH3rQ8ugFi9W6q7NfBo9y7DYlKZMdgig17h17CNwbQFbwhIOs9fePlLj+n++j4doOsYv//6C
v9/190vbgk9JaLjFetIH7Q4N978f2knWx5/WY9AU6snx76EPLG5C/35PI8CW+WiLcGCTX9gOof6h
zNo8Ok5BrMb3oBCpzHmYOv9FKoWfgXuJad9rRW6cQxAdPSCTc2d568lImnvbUuLA2PbdJBeESwyH
OsYW6MyKC4hTDxklAoRWWzM4QAjDoUxGZ90POLJsI4mB6pkfGHScTWPrdI1aCqEVBfP490DAkzaR
TsP60AIFG0Tu86XGAtoWELC1ZejV1jGams80jYi7W5hl8Eo0YamtZRQ9RaFdzYXPHWAaAoclvpN6
rjUI61pbxyiMC4C1YBdld6SVsjtXmn6bOlff5d60z4seW0EzlHvX44wWYDSVLkUzZoocZ8T0KxbW
1nEnDGN6Va+HKPMYHbeXJLTLvegf3djXniP83kXHrcKcnHhrmtzY8JqHey8QGH0TjV75pFhbU7Ax
tGFVWjis7UJwN7O4WynNvEQp6T5d1wH2x1p8MLn1LqaU4YI/Kni0+jzLELciQDZrgJDRn1xxGsub
a3maPKVxaO+BdTqo9MLA0+hnyGRV3VxiKpzmP9ppQsIPANqOhSSL0IvpsRiJDY4hkylHdY+uRpwF
a8rfLxwrZHSDy+a+MHG7WKVyt06G1toFKDojoSSf+wxoclEx5IPqNNghZpc6SJYSrel+xtdzms/f
ap1aYaPNq00MiWCRWJq7y91CvxaUmi+9akZ+6/50DTwVkbLtkOjV9KYHU3/vkoT08LSlZjPuTLxp
8ZT8llmErdow0msp9VM3SYtqLQA6IDc82ioYTdqGjLYcaduV6SosY1n6mJaUmZVIxcif0W+hj87R
xCoc5vugw6tTzY1ziTVqGLCHZyevKQLOuvFdkI/xZFFfI5XeRj/3b2AyFlJoHrOE1rsp0+qAUNKS
wpMdD6Z7bweVe0+7i+RuaOWbf39WJbMqbTo4qdqhvbSN/k99Ba1OMKGttNwmSCPXvwcgVxUWhPRm
WvpE5syLL+5k3oXmnBotubE2BU9TY0T6NpdBfTdQ8bQxVI2sbavomM9FHUjk+ba0moFhPIqNx0ao
4rtMutEdJ2zdOkHBtxlMi2C+pSKpmWO0dQJPnnDOyFMVcYoopQzWbVajqnDQ3jRqMBfg5sozbVFU
KNlOvXVnSa2pq/IUhhVuXg/42eQQX4kQy1eybYc7DvxibyXZSc3vxnTC+wxJtuQ94eNVVJaq4HtF
n1aKbkZvqnEkNkkQdTCZzxbaqVNGc6cRDB/sVr9rlc2D2QIazVqkGf/ksqUcM0N419hgagrXbdw1
WNQDAoX3KUWgYG4Ncrnzf6vKTX8FIeaqqg7JqLDrexOo9rVwSCfRU9m3tr5Xoze8etydmKR6fFye
nMbHlNqERHg4ALpJ610912luqRe+wAv0mEwx7uHP0H0llo4Wa0dRJUSFWt9ESZ2iU9IKA1sxY94q
OQ9trB+75tbUGTpRHvjniOTrEYJ1c0yHcVoQqQWtquvdOSur7jwY0b0bkefmpbZX+RiHZxrV/LXJ
iRCEc2esNJw7O7peQGBl7n1kBc9SjZRTFFzrzM6FUdL33dr293rH2owXvd8zI7lZLUHTQHdPVP+Y
u6Hva/BZSYa/aHzssOLfZQ7iR9Jaa0BH04f05WNvEgIPE1iimsiTx6AmYINkwsuePnFWyqnFtKa9
OTfGw4JP9pWWnyQD1GvBCNWLHv1AmESzhppIKtixtsI997dIhQ6ieS4p6XNi8+ZW1Fgqv+cKjO2v
JUtI1tCj0eZY5bza7eCBWLRFus90iOgGziGnJkhoj2VsUMzOm8uP0wk5mBlYFyn7kGJIMBLxz/vL
I8WjmX17QHnEgdkPMW2Td40TwTbPBD5AKlrkWz8l+sVysG0W3YNO862mK4b+buVdqnjUTn9vqCBF
DqO/YFg5IhI7juf7nragI9sXzSfSc18FXvrZOCV3lBXnl5p2LWjFJc7h3sguaRxHF/chKg3tErFY
bQzwnbTdV3w7/8znbLEDyoNJLUQuhmXj4OuxvLOaH2KHdrVYTPo/n+ixs09+aU571WKiH8rz3wdu
opRxk+T8Z/1OEQTRmjupcbCLuiCeiTtIPXZMXYLR58au5s1J76AgD6R3z2ECEZ4LjHnRoeAwNKFF
Lq7crZvZ4qxCJfCXiuSfrxrloOS2mCHnIqqIzl8fRcmjNFFLX6yxMXCKmdbKd1xzn4IKiOIavqzS
SQF2hNSHoXv9w7H3AjObj4qWWiBBSM+IecKSngcFrCqS/tZKzBTB1RmuavR/m9hLtq6fhUdQFp0O
AGqU408QG9QBN9YmDHXogZbIV2LKEH4opljrmthUeJF3jMCuFmNOXIQ66fYwx0UdzWVBPRH7oSQs
5Qf+sXIQVyy3fU3kpvOK+Fc3Kxw+UlhPXe6zoaDojuTgHBUm4AuhkmcOZuUmdQhrsfUHNDvvQ+y5
W8+Gd5f3l8G0VwEATMy7HHRGh1LU6Fa1066Jw2VvmMbG1Ln1SRXcJkhVGUyHYdtjlT6I8N128uDB
MVysSHWWLMtqHQh8mq1V42kEjnhwQ4r/RjJoBUUYrCrTZaph+aVWilgmU7ofnPu8pG3XL7j54d3q
7V3h/Bdl57Uju5Jm51cR5lpsMBhkkARmdJE+K8tkeXNDlKUP2qB7en3ZI0AaATID9EWfs/cpk5kM
s/61vkUJkk4oei0ZYZXykguYrFf6fG64f5ob+2ImaQKCOhZnfjVGd5pX2pcXs8hwPU+Bs0kzt4Jx
Edy5NXdyCkYujZQzAbo7yF3scA2lsVPOOtyeEYMBm/Tk0IELKHx+YISLOzMAx5P5N/iZ+FRTQ7im
zIlRWfkC9AIRrtjW3IxVoG28wV22ztv408moo9INPgKlo1M4OPS6Bpdth1LPODvaNookzYXNtZHj
K0h+ua4FHTTN+BH43Lb6rmcxci+VfgbfrV3TfNO7zbGxGQ26WG7zifBb5nkPOlUhI6bRggHu39g8
NVuRKudqrlz/MlFCbMivwzB4tGiUCKfl10mR3tEaMHsllINlVpXurOIVUqS/xqzQwubr3FM8y5NN
+KBjjbyX1XjbuV13DYX4loqC9mUsBqwbJb/6XFMlt/gr1jvvLu6R8xZdocLjHLsqMJqyW8OyZxZG
MTtwAJU6u+7SptEIim/d1uwYc1zctCrZGC98TxywLXPeXode0txGKOgYM5ytFgbBJbIwWbb3bVZY
73aX7p2gfywS565ugRoWZXdlEfojie0sgL49ftwxu+O41h5Il1tHY49XWgDn7UuwEqO3PE3FSAEW
WcZrTm0vBrryP49//zz0RaLPr6zA+aIvFPvJqDjAVnrPAGLCJST35hI0sP2o2M9ihn3q4En3UoMj
tWLbCzIGWGV1c+mGYkwF9dCet44azI5xa7deii+7b15UAngg8qmF44K6nYZ7YOPDOQjlNnXq6mDg
cPL+hIRquIUOtoL3Ms+fdhLBV7GnLywC5P5V2K+HOmppDmwuYjXptBrA0MjPja/WcIInYhO4njx0
87eY2x6kUfnAC27Q9ZlWueEYbDve2NbN8IUTI9y7nf/lV653sqefJfCwYM1XvXRqyiH8d2HHDsTL
2ruxjUccfT6ZbHzvtUVhSZNhMJud/TzBfDWOSzB2bH9psKRSJLPSdUBpe5/cLx5+rhQnKnmRZoCB
2QgwPMPjBOxrbxmk5cycCQo7q0KUb8ns/AnXpxsmq+WmdBC3ShvjPQhNGWmc+QuzOYO7mApSkEW9
wEfOx+8EBUQyYu5l9goPbtj2WdNsNMr7TzifdVd8V05xMD55Li14U63Sy9alJ9ottYh0U5b08mEh
39lOa2+WAPy7hZiYwCNSU6Ope8g/HH8udm72HjJU3Y+GLkzXNDdhKTDm9BUeBMPlv7Oe6nxkSJcV
b8YzL0kVb5IZtRbs22O3CObL3Ra11K6K/s1unV9RjsV1T9g7dNgGbQ6ecEVoSPHqYu810pxmwAlG
gAZxo22SFy1oNW/nDVm6lbhTel/fL0a/Jx5D9MG7MHtjBtcBmjw5ShZA6Bu0baRXc589OBxL2+ov
9q1orzPYmrYAMxDGvzIv39IZEEWQEI5CxT8kxo23dQiVZw7iP3d0pjWsUDYmS/xWKkFmHqdP4VvP
etSYwTXzmpmTjHKSawnvfQhHqIATGWfKTH/c7s1VVF7OXvPVhBzeo5kd3BLtxxxx1BGd2ipT4QrD
V1RLTsTDYOPOQASLim6tnOC6Z0RczYneYvEmi7xEu0kMt7oEudSsqidLcUM3NvMX3b1x4SGqA4zd
+PIBxEa0ufd09tkWDUnfuEDhZ4GP1PgWJ5fQofF/42qS+7hAacpIn9ncIuGBiAeRfuexeup9tXeH
5WXOGSoB8JUoCwwJRcMwxT26fp5vejVYV3mWPFu5z9iyzzjBVJ+eSXDmV9jepsC7u0SLROTsPHey
KTtv7zPHQ6rLmn2adiwuASpreEFHdHpmgkItdFsTpB/N5edK3aNfE7cJCtwHUyJf3AVhTHnTJlff
bV76FMEy9l1q5rJc9wNgBoXdbt2ueck4jW6hYewrygajadq0OeTGlJUhlTgJAc6kEiSwZgDs1bLY
caZizqyQc/2ZGJ5DRl/kxBu7sdlgHn3MJv8UYxykaQAqwgWLz9z4GtWZYO9s73Jrfq4bQvJtUrDf
jHzDQC3wHuYMWwr3liJqv92Lm9P57MVQEmr0P3KJqcdHGpgaH50WMaPmRyuj9G0a+qeZrRPwCzUT
id0AAPf3FcuWKrkXkcgHXkNzuy7PufJvKiyxmku/nZ0N9Ml1UPFeZ5pbGw31P0XLQ0KpEtEN+7oh
BQCeo7hKNW7NJvIPYNrh0tjrIWJH63BRuQgGtX4cWxwbll4b4dsHkfzEyfRdojrR8IW1ndvnWmss
5yxzeFgF7OYOy5moi/ulnK+0be8zrdOnFM/oyCWMV5IqJz0WaxlRYajZlUD1DC89mLxjgrrEY8xw
1i7xcMAWS7bzDO4EfMoJ7Uuuc2pOp7x4dnV7wKj6YdsPY18/1lqDSZCtuw6MpIVcXV4YnIntPNMj
y/oTRe7BbpJhZ6KqYkrQ3rtZ8h7kob3y2KRWXadPRTuW2zL9nHWutlICZ/Hm6d5OSSw4Ef0TFqA1
zqPt3s+KA6cqdGD275ZKh10/8SI1EINt+Ji2DWfJCkn3+fmjTl1iS2W/t82Qc3MNi2MZukQB1UNd
4x4Jsu43jeaVuaQJiYzhUazRCjPipp4UCpvc/cgjEOmWbEbefBfZTGWxa6BDRI9MWciGTTc5uvjG
GCYpzdjcIDndZ0QeDu3l9Rt8GDdi4iKahHTQhsRZhXpKAu867y18DpP5oww02igBSz7S3/kl9Sdd
CrcmAsQrW7qvjgNAVs86gejg/NDsccY61yMswrabk/g2h2W/qpbsTtZ2Sbuct7Ni9coPuTAhzN6K
OSlBJuG5mV1aDuSAXhYIVEMegP1Si43fEmAl9XvyQ+agsLnGNsX9mUGcHj214RZNbRYnPCA+DQ4W
2FOpmAXtePJ2VpC9qByd15WPD6ei0WXlY0morQJnzIjXMyd7CkXkdQiBjDM64IPcNv6RTf1IhWN7
snJmV3APFl1c13ycAqnGQz6Z65BFysEQ52r/TUTmxNJ8MjHdyIqBHEhEXG7Qo2bHfURpA3SYSHbu
/IOiuHYfl/1t0fqvuU9F76D3WfUVW/UNz+oHzRMgetAmNSkbAk20bHi1fQpi54Y6tes5Hs86cppt
wnmPyabHcZEwD7852WOfIYqHg4q0jAH500AD63K1XvwRNFDN7gpA4YMYHPLIIPSdJdX32NWfwxwA
Rq/nndQYqCv3zs/i8aosj5UXEIJpX2fGq7yB6jPzecudxaXHwtj0WXO+XlvsGJwJCnk7QpNZRrGn
yGzmEtjFa35zBBFFlbtxh6elq5/x+JQbGlhJ3IrGXoVUEFx17OoczD7wngHtiF2gB8hGp6CflhUv
wBMu9bDMwnMpk001kmIbgxqmoeM/YBjGSILTYmWl82tI1NljoS/6u9GRLyrm9xccjSOLwdxiAA7m
POHcU2ZczBZ2KywYjNMe5k6SmgAGvbJr+8e/9paWFbgwmnJWnwcIjg4tE25z4pD02k4M4+HBbCu/
ftbcFessqQ95QYXuCHjFL1KEXEnoLO9Oi+V8LQTGejfumDznJGrgwZNWi1moL6feh9JqWQv8gomJ
02DG1kqss4mOHRVkxaV4K8F1l3M7AoY4u7DDwIYdljF8oHAB/7Tl02vbeQnfDEW36jsYZg1O0Q5j
XItqnaOdrh3Ff9wN4aGREcAWiyudyRxQIMFrKe5HP+KMCIJkZYcUCcbta3Ch+DhD9NJ15sM0WAxU
j/paVLtc9gdRyMdOTsu9KXLyTtS4ogSXmOPp9Z06ysso2SiUc9um+SmKJlzG/ZxsmMPc1bGIYNnb
mEna4luMktU0iLdjULyyZ/BBjkOBMXPiw9iqExJls3VDdec05kZ2L14uBWS9YRNmI774oNzFQ/pB
1Itjv6geIgSHbZT5N+bi9q3Sqd1BO33sKzBJYSGxekao4nNnX3cAFOl6KPdh7OBNK8VHtjCSB6x8
LAcWc1NTngDis+4zZx0l6qdOqohdIAaaGLBY9128j1OQlTWKVREQXo5US8IssniFvYGEg9fS4yfZ
q4OleGBuRwwoJBplFdWTqSJuBBI9cqmhXcn4u0QW5EwJ6YT5xxOY8rtKIlfbBJXdJRd0E7M4IkzR
Eo1GbGf9TKJpaPessLvQCsOdhQPRNoT4LZf5dDSN+Q0dGzddyORTdWV9l02crbwOE3aQ1t4hQ6Eq
Ynb2pDWEC4BGiZTkzyxpv8q1fYgaZHnDRHVxzWdGa9K6uG9Ix605uxCyliQYYyc7lem04+6Xb8b4
U9sRptcqWVUO8mu1gLGrRtAOYeRsCp+BpKYGnNgy44+phFER0Y5Zxi8FboX8Ml2PtLkv2aTjYlOX
eODgjTFgP5VRmG+7AQ+qSIonHXBrw5CKTYlYN6BGHzp1IgigRD4cRlvpc59bP3ZJCSji77SOg/p+
sarrfhQfBhltXUXpvMpCcf7nP0EKrDa6gEcaM1PY+IxSVl06FoeYJTOSdr8KfIxb9GIT6ChilnTF
Cx2NO0dB5qkLRuLSzv76bgRBC9euw1HfpMkf6Emsbk6wXMiPB/w2w7Nx6isOd3TehRh+Mo94m1Pj
aUpS1+xshXPW1meTYmeKbfxqc5btFuKY1KRABRxEcIwv21Vq886ZmIyUdsddNfS3Ih2u8EQeB2pI
z+k8/TXcTDkXyLXv+OyZHdmBKMKdXfvTac6JjHn9GG4kdFpMkViCUjamy8cDdksN1ubC2ak47smi
/0hNP+0s6ACtO4l1nw9/6aJfh8gttxKANTcEHtNx2RjicLXDuX50AVW6BWaPDDNPGN0wKmL8EKQX
jzYJCJbFof+17filhPh03S36o6jzmXNTfx9MKj+pVl9HFHPuwe5xKWvLG6Zkr41djWsvSSAIWatI
IqVyfsGh00pa7Wj62mSl9cpRc77WQc5QY+EWGiQW0xQeuUrOJ5oKsjOHSgrhyOhOkeA0pqd9PZQH
jtEnq4f4YC22vV5Un2z4YhJzH+lQ79CL5FAhB3UwYnj2QTJR4rLPUr6wJ5dNJn1yt9pshguKvC7d
fC1DPmZJX8ZbNBY+IvTV2D7SDLXiigIZDoz8LgpAQmuADkaksUp/dPHyzVjjG9nhM7G/a57LxLYS
ll1+D1u3jxHNd9y4K65IGPySeknONl3C7UJEPMboxC6fsqoSHSjHNmCbm3YLHX+UjsMZWqa/mYnn
ajJdsFPMH062sM5F5sU3+GyB5GSvY5jKXU6dJOAH8uNNDC2IfEfTzZuxdTljN9ACGa7hHBvSvSHu
0ZGM2aQuHvQwSabrWvDh588ekhHnESyOHNYtP/qIbVJzrJKYPtr6smDg1slrCmJcKse8Jj5zJUwP
rmqeVCUkM7Fk704szWb2b4syPpcFhhaXcR8YD66qDZgtE2cFCkl1bJuPOvuwm96D4zltwiUMsBc4
tAN4X27E79FpiC4UM0JM9PKtdMUHXZgPnfbId2rz3CoS5YuGElsDscA/xMqNIpIX2OfC8DMIIlyG
zq3K82/89y9WpHZDlX3M3C3WkxPcUZkAUWQiGTprzSNn417omvFqdmAnChrLpTZPhalp+egZFGJW
383dYp4ntwPnXM1HMjM3WPYx9BtalnO9qHWvsfeiPK9yEbGTgBvcORHsEj736yxWawrH4N6hsacx
sfquykAOcrkaCC1siyXGsW6GfcFocC27rOQK3F7MSZe/EZCxzOMHMdhsrThB/YtkG7QnxlXTiuAg
q3qObdLpoT314q9uU3yuRfRRpsn10pAxAMD5TVwBYyn8Vtu8M4PYYFOAdmwbsR1z9TUX0yOGHrKR
za6hotlz5seCOf7Gt+5D66qTSKRFhNirC3rsVVVXa5UK0HcFrLxuGI5lFHmnmHO6jlL3KmFBwZnV
kxrAir2U3JcFzQtzDPfB62BDMpkJU/1e2oimw9xbLEHD1TIGHPYtb9w6+3SsqSpu8uBAr9XRznS2
D+3sA724hgQBx7b3hh+/BquhCPXZY1fuoYBHqwGCxlTCYSs1ZvuGSBF2cn4llHz8701a/flFFMLw
jpa9P+YvDSbkkaaydawBJ+HHoT6TIvkeqNAYhAi9/TmviAwuHpNBVSGyWEjXqibZ6PDGW6E4jCKA
4YYljjfMsXlLcpUTY825YOA+/EyJi3AHPRcJdcdz697Z2nkdWsycTePwUvhhu8JqHaMgL9u2E4q8
lK6wuBI6mHFWcu4SFSdImpfRpVeKokTcEwQJBw99KCItnCS4xpwYk4wVXGLxifgpiuq5gSWmHUrv
jANagKQP70LZ4RCZTgo348p1Jwo6qLb23fxNuU17dLv4k0LovW1xEzbdtrJh4bR9PRzobLyNZv9Q
te2TcJCkGR0CUIhvDNddQkb6p27jCSBW8C7L8LPK6T+e6zs7yJ5Mggs6txoNQonqUKADnQS9NULr
YKzEVN5jW+X559GwSRERrmTgOe4G1ZIeCnJSMXWGgQE1yMYOU+cWwV2AvYEPEhEU8tHtyS8Po8Wp
jyt2yJSYoNrAetdKuAnT3aIqb8147d7KSWLlOIWF6760fRPwplJmmhRfVvRb5Aq3kS8IEKBSAgkk
/dvaPgjHgcRKgicrHqpTP8u/VA3f/YDhMKkns6ZKeMdEEVd0uO8gbtJh/8EE8DO2h4iPHaRzYMal
jy02Jh6jI46iXfNlpebKklV4xM9zp+K2Ps09xzYth3trIMbXW8i08S8mkFM2QZkLqX4iwvSyOKlF
DsnCzu6/4ybjpjk3x5KVA22V3sqGKUtLKmQ9TNSIpsNL+D6MLuXMDvvSEHC6QhApJvUZcYRfD/h7
8gUUL+kKiX8x2ueU6axrzWhoxDZN7GvauR0Pbt0OaFS+u+oTimhZlZ7L8kJgPxY8BNFA0HyR9OrU
LLMjIB/MB0Tu7JkFjMTDH9QMuIVmYsZYyscsYpBEpeiOypAa5kpAlrT9mAry8qNni42AzKL4FTpR
kX3MgLmFLpgz70+Hs9z0kVh7nbmU8RGKmqMnEwTi1JvDBO/wqnPqHSio5Oj103fcqoyhGtU8M5e0
0E+GR1z1uMTG/LpgZZ7DrN03o7jLTUgEr8ad2eLNpUR5vLJAl/X9o2l7SlfJPLquFzImWUMBX2UY
iHCynNGSjpRCANJrIH8bu7vkQ2HWpcX4HLZkB3trfClQf+CxhXeusu+pOwHIHAVfrMpowXLBGDOz
eXWWwbAUTxbNyJu+42OzRFAGamQkjo4E6O4ApM6fVDLKTUbL1Drt4Npry1Bt5CyXolXmI8pxk40M
9Zeu+QIJZWbMSxloYtGixGhtrB5kTtQcoCfmoMvzq3Qg5Jmjhcm0wTgxNL89IvE4it/RgqumWUX5
FZhbd+wn3Yzjxmn5jE8LtAkiJmrhUualatu0SPI03Q8jU/SLuCcaYHwTitWlmDIowGR2A0cK2Opb
pnTXdcAKa9SNxe+4km1IZC6e9l5JF/pYTt7G4aSVDhjnddqD3xvtj1JNwPpBYLiYxjTKzoieAgCu
CTbZFOzbBZxOxQVjqzPrZZxZtBYFB4P4DeQHNLcAq0XVg/gal/J1WfZZXv32o3/lxHy3wpP7GZQV
3wj5lUYkYCOMsqyFSVkfHbUVnkRK+KvAnB3Gtjra8XyvJ3gjAtPOygdcWtn6lbOHvZ0CEkg4Okqs
9v2wJMzmA0aKHtP37rlPm8cWOxHwCkBO/YxCZuQj96u9kQIIfFNe+BH6xHUDUUV6W4vbD7IGSagJ
0xWMletoWZ5YaTr6CekOyFjRu5Ri1KK8XIxzkgiOKnazxSrgtd5x4BC+dqMAfi0cnJXrVPfFePJn
sNoqvbMzwhzD8lYl75PlHN0Bl5xjc0vW2vD0ufImRTXlgAXCXxNn8ahesCQjmCll+s6cfhcy6+G5
yYPt5cNRk5VhklXipJimm6R6t9kh1y4TJ/b95s1B3akVOcEqm1/SgpLtybCyjG4Fp3+dJqD0s+mH
n+K6SP27Swh4nLprINzPTR/Ddmq3eRoOh0VbJEHRtOk14jWLx3e/DWeKIQ+z9sllIdbWlH+BtbXP
bXg3JCHQoLR7SQK4ouEjfYhftAtx5n9bMk4rdQ+Q16/pWC+SNw6d9bpyWrE17hsrqMATOZ6X3jpb
oEMxuyA7N7c8hCd/8g5Y2A1GQEXIJmQyP+rspxaknfFZxBcZwWqmXSK4ai8Sy5EI0ZEcB3qqD8hP
2PKTkdnGSlImoqk+yAubNf+a0Fz3HcVCQM9IwA0JiqkOLxLTeEhNI4Fr7bk0QclyVLBvPA+cbw+i
eHH0slGXSWNvvYiiDknPoATFXZUcrfq5KCbQ5FB7HY5MHKKgjEiGMkxx9nYL4zlbWEls30UDFP1J
MF+cB7JTcowLejWn6zAuHuLS+yuXU00mJeRDnqJMrtskDIABQVZXIwptgrzDCZtsX6O6Q1GG153o
zYlo6eWiDnARFf8UBO6rTRPlOtfNsM3Ut+WC8gu95nYUgoRGbJ4SevsO9aBfMMATbYpYYxbU1lVb
RhtboZn4yJEMAEZmUD5TmhE2NXy0TzdnvoT/4CuIOTZ5wfRUIB1tknHIYBegyHsCVZ9jVr4xPlxb
3uy2OTOUwEgQuD+lEtfBFAY7NB4yFi2JZ+qJTbK4m6XxPlVMNpEIrkOAlcsSQ6g5R5Sg5p2eWOBI
U5OD/A8K1t6Ff2+xZK/Gg2XNv4lsX7PEo3kteZhoDqmdiGyse+bJHvBWoZAmAfC2xEMGJz4YRGbD
QGfAuMqTJ5xD7PEg0c8Z0fG3jtNSrQodWXvqSgLYp3IzlcNZ5k5ztgw5RzdpjyUzTlV2Zl/Ew61o
euq4aVNnbY+OgVd/T4wIrJmRVZb4mIINocdiuKsIZnF5n8AHaAr78CuQ+czF0XbReyDTHDk9bpwQ
xdnvnG/cdIoXifWACoNttzBNB6Zobaiv+04m615XxWPmDq9LhG0ATfi7Cp1qS6WWX/feAd/Fd9aG
+REr+7Yga+dImnIJE3WHUKmtMwHxqpNPWoF8eDP62gOjSoYuCrBCklwXxByh5s+rsie90jWApkOs
/AyybmJ7sa6Maz1jyvlKoFXSbz+8zSl1z3XybAO+XZuSdIZ4XGaEAg+Tx5KXIKB7JIERuW2ZfCS+
ogD2h302r/PXKOeI3mKupX1JvDvtjCKkP9jfff9HT+2zbDmqWxGVJVl3ri1z1dPNva4m/ZEF8BZL
8R5MWc4jyYA/bxO5bbz0YZCvlV0clibNrzHlr020FUSg1zmBrr4DnW+Nn4MU77rt79zcfbl0ihL1
k7QOKkih1WYigsq9/ZPI9KNocft0gwNG1Mu2ssIzK5gl+MpwkRT2LWOCYeOguWxTXljbuBXGCn3X
suVak36Ze6++8kf+D9rQlVDjXdrg/zYxXPyFMtbMIz4eA1QiygchU0z5o7EDZqlIm1P/HIVIp8rH
exwW+VtT0V2R1Q0HsV1I7i8h/13vTAsbh3gLybL5wpSADDwU6bVKcbCTAWKBbCeoEHBIdt5doKmG
HC6hDKdxgE261VvoInzM82vsgeJ0quQEEEbz/dxm65iz8mk4MgwRPGLWmywCFBMIytmGOSaWay47
KOLXmJBs75wtdbIvtKbAzU0Rjco3LI/NbrD5TqgiuNdxjvL8uIo/Vt30p+f8NizDZuWU8+2ABWyT
thkirvjC0FienJCgS4vszscTVof0dklO7D3S6s5Oixf/EU0wPIA1hYCcYV6kOiqoxrt66s9Loepd
wJFcst9xvFyI/lveUZaMdZvsbmwvh5s5fhpkvu+HQd56cJqUQwg7MOzxdoJPzkvbo2iyP1Hlh657
KfL6w0/6BMqWOVcRP1I5btzQf68ly02DVXNTJNRFi7TmDZbhIXLEXzQyAnKadiPGDG2rhIJE5fIV
xrqdMt4jAPqX2sBhAhO90YrLlW5oF03Nh8pLBJVxuu77Qu+06R0KpzEk+1uaIs0uCLxgEwr5Vgtr
YziqbTAZPmc2Ki0NzfHGogNtZYYZAtyIewv7J7EbX5OuLn8ypvSbNPCdnYuDKb9Y8UQ5/1CFwsGj
n55MSkE4blfaB6Q4FY5HEfrMXFFe0GA+SLHZrsUK2rwSz2mADw5p295IH/XZmRlYgk24dAdZxx4O
OjaELcG6r5gqqTTy3z0XmuIQoCUMwYuNVL+vFaPHCnrWFblnXal6jaOhhYvSvdRVWOJoBRkRm3Tj
X+gOBQ5nUrG4k+cQQqvVPHsN1BKinMaFgWKy6KpM2LftzGJXUp5Pi7CPRIprNUqZ/PadOWTS+YpH
OuI9CXewIXQLiMMHe45uMN2n6XgYsx4B7ELxmlO3ISFefzS1zxuiG0oxcu83HtXHEtCVU6mU8R7X
50SUbBFefn1TMZBfFz2bQCW97zl8z8BeOIRpNmC1LgEy5wlcb7aecAhtJB5+ik9t3DH+JbDlQI4r
aTzqmQhO4NE2FDoQ+kuIYwVJ8mpcn2ZFVR7Z9eaNjK3j0oYPlkTjJYARtu4ezoS1irP8ur70mjHb
IEpfBM9o+ngc+4WPprBQwUd6jEfOCp0pACECNGVgx3Gy8X8nkPD09dDVI4jWMRJnTvU8FZojTAb3
vwPaiRLYe/c97cmV+fN4I3ZDqYKNyL/rAEGf1qJ1gZMijfA6cjE063CA2UXhljuogkVJEz+r7B17
SMS5Fk9lICYuS64KSLkxUOg01U8xbgl82HLX4wNbW7G2drNkeCkde29XnYAy4Z+XoXH2IoauUC1y
3Ztp7cry7MVv/tjdgEY5KYB6WfNsRX8Ii2fplI9cYFOYE2jLNLJvMy97Nh4zvrZOf8mUvDnUJsFL
NNQtCOGBVAGAQK/1bk6YB6Vp7RxsSz5TTVap8uRX5FjqpGZ9dWo6G/g45/2Fd9p8aMOqPePPGhTu
OV8At8KRvsSfTYyFspuVZuCWPGvTHcxlQQnKk9Wan9iZ4V/zolcZPBq8OyvvJ6itT1FLfzek2Z+X
OfV+cGyMY24OHmPhzs3WcVO2Rt0ich49coFXGEcJIUc2538X8blRBFqRSG4YnLFIh1jGiwh4dvLu
etbbxA1ip4bqBbvnYxfaPQmxh1B07W5xzJ8zkQVtclo5XI0VpebDVlzAHPhBsP+oY+D7/ZEBysL7
xDefHiacP6WgTwBeI4OrWE5HNJgfrE1bHX+xfIERv2BwLunJz+XS9Tf6l4354ZJ2SbL5dREFRp73
3h0ZikLKsutjCjnJLdU+iTF11eEJYwTmxbi+4pzPj1NdGcKW5FrAkAIldtd0CCwmP4csJAYfYwlT
Wl4WeGKfC4X0Jj8MYfnecCpIp/g0L/m7WFiSrGlXBe+tw7V8jKBgyOQrt9iHvhutTnV637x7dXwW
4jWWHzxxVyO7YAEDCD4jk8HwCkvNLQejTVa3XwqYREez4/hKYJYCPzM8h8N0w5h+UwcXQwU/Itxk
M+q3puFVMFwHvK49gXLI3WJd4jpgk+F0au+nHvew2Eod7sI7ZiNbzwMpUYh7Dh4f7eBug+gcIWWG
sXvvQSrRkgPDxZWgJkYQJjpFBTjjtHwkwT355i+WjEGHUM6rkQafMRRHlWUH4ySvXg3GgYOq4ZXh
Rvpe4brmGL+Sxtkn/vQUd/mVzvFxNmfjDD+OeBbUHbGarHSab7OcxxPqqKseZjvmjjKvEiu4Nfp2
nrkC/efbWJ+qkv/966XB9buiozKNk/6fdaD/859u0m+2iuqv/7/+rf1vdftZ/nb/+1/6D1+5+2//
/GOqRTef/ed/+Icthq9+vje/7fzwy5r57z/F//ib/79/+F9+//lV/h9trJIy1P9zGeuKxUL/pP9r
G+vlP/j97Pp/+xdp/yNwfd9hbw8dN7Bdynn/vYzVCf4Rhg5DPLQsRf4ioAZVV22f/Nu/WM4/pGCp
CwE/CqUC36YNtqvMP//M/QeHNd8OVQA0IHRCFf5n6liFDP5j1zpHR9vhS0mXL+X7ge9RClt/fz6k
Ou7+7V/Ef+UHwFxr6hcdfAZ59mVLLCRaujde295XEFr3MYv70hePrNMRlUJbP+4eJOif58tGbkc4
xCi1siJvM/uMDq2RXi+iSqQH8nVAVxnDzuorrMaNT7ZpgaGIJaT9YvU94vkGpIrmBOLgfi7rPQo/
CxznaRxSC7jwBHY8Jp6LYPcy1RVedkz3QN3vyLhfiRljRCa5w9a44sKQGRVopprrN9he9Fi97eT8
JEIQ5QGEYFmb/BQf7E5BRyF8WGugFFSjn/pyNgyP4l2O07kbMBP3NCvuDLfRNbLI3gIBfKVT8ULG
cod98ckjPJQzcwfPkWL418tZKxSIy/hpCNSpT5Z7Ql5gqLqTe2Fuc6YkmYhGNCVIbH3zk+fyRYzm
QBIWUyTCsewoHAgZ+45MnGh/YenFEA8jS1nMVANKq5zxukjMeNVB/hwpZQhNJ16lcG/8qsCZlsT1
TZcPWGcx+t4NLgKTXT9IcvkrYzHAL3T4oHzPWdPdR5ZczfKqLglzCv8vy+x6z0fkvYqCU9BeplpF
AQQ5vl6ymF/Ycci4etTcJCEBPJFMP/VPW0fefiJZkyma7PilD8YOObXoRkBAzYOdxyyfoUuNP7yd
d6UdH5XLdv3f2TuT5ciNLdv+SlnNIQMcDodjUG/A6CPIIBlskskJjE0Sfd/j699C3lvPlNJ9UtW4
aiKzVDaMQON+/Jy91y6h2c+hQmhCwYqzJjg2Vbv3Kdw2KRR+kn8A9ExnB4n8xugNOtJIkwfiO6Jo
IY9moMCkA6ovz3d51jy6lvtpueJugOa6Se3pC4gWXdJ8fLFI/gQoTUavt5kH/weTi6O3j33SlewY
SpBKn4wofA+D+DzMPFM+4BRfMctmeJmvWW1eeZLIlwyK9BzP4zHpQO4r956JQbfzSoSfxjLEkykp
KCbeOb99qrPi1vaOvih2EbeSXXttfmVJ+RSFCVL8AcQiKDHf9wB/BfDUdAeWUtTDbgglI99WH51o
epkElt+gJxt2UodkIHvCje6G2Bq3ThM8zF58yic5octsb6LIgZM8n2lwl4dAWYQYuN5Z9sTX+PmF
yf2NRgx/5Sq8q/GHlwgIYXJ4HuuGop8QXnt0ETcqogf9MX73AGHUUXwXJfBdDYNYHkZmnkEb2DdM
BC/+TRKm2DykQulF0oMuvY86hKNXkI/mm0bz6TfzTZiYF6aQZEf4UPXa3twk5fyYalTJeI8RHtTN
a1IwRMTxRkiPH4FtRXO+4TBG7TQVK3dsEly2kgZJ5ZNL3NQNexzmItCtjIdbSSoFq0pCxGMVDaRm
BDCZ/ewbyhIB2jvQV1N9bjokSqKvmcsb98mXZtK9pk8I38cR9lVYK3Gb2TTKOb8wsWtPZmBDaTzW
2umevCA8hRHKmgSIquNNhwnX602MPl/GX6MBu8KnM0Fv/Rtm2GhTGA/4EyGqpVSXTK53uYqb25+d
IfpmXiztrRY1cHAINBa0xYw6oeyIxWU+mAu6MJX90jYKfQzkOEd53baM3GCjc0RnTXHSpls/jYr8
o/pUafNOIYFcxYvq1h+LjdctomrivlfVkFhHBSB/zegAY68oWAHK8qn3CxqLxMWVP8dqnQvVp+oW
zhzTiIF59iro6ftStzhWmNPYsInt8EFrjKfKdPp1ZS4wmYAIqLg396hqbibEAuZYdltL6q/YB4gZ
5PSAxvyW8esxsq2zN0fDrit6b9UtJjzfe/ZGgwmheYebd+fV6Q8VFz/wSWbUx9B7EaNGU3Ot6gZP
bs77KBRzSw6U+chJSiR4zEddhLwS5Xc5xSZsxbDbB7W7iRCF3NhT/tJo4zB5S49oQTnvapXdOtas
HktCMluz+gozsICWonq2j2GGmaXAIH/VxPp+xFyxDYf5ey7f4ozZOMdBvZMU9rKlJLVPfkhYb+4i
uhtJ/iUqILfja3rRj12v2n1I9po1el9JUwQ0yXGllg4EuiG6Yj/Ea2WeY+zUCKsjyN5YuscQ7pJt
v47KumelObQi4IC9CE25pZVDIHmXhQqCZHprpGBSB8t/szFsVOaLbdbPYRUg1oNTV43+W0R//aok
OpZegk1zTwH8s+U1iWivYxgN63jqgXcVcoXATuw98SVq5DuWyVh4pNk1EsytAYTGs+usAHbt1IQF
KSRCmFk7qXCIzKP6WRgcm2M6W4eqI7J4TJtvSrqPIoWz6jge+rHymPkJDxPs4Nh8ChhIrCaBKwqF
1h4TcWlY3pPp3VocWnj25mHvzOJU9d26HRwyEAeLXgnvDplFuWsxlemRJQGkYQgmbnM/fp2xIq0B
JBCl0nFEhuy0MRdjUoX0YO+KfqbRlU5bYlrGgwX5S7rglvL0LmMKYw25ug9ajaFxxOI5ubR8rPwb
E2J9LZzEIGqVYXgyy4ceQeSqapv8uijIYxIB/myp0xeVvpHKiR+8UQh9XJhocjob2YwrJ093aQwu
YZjhOJngbaaReIyEDGIvzFHQcPuswd+bvbm1JzGtpyR49OZMrQ3zqR2lsXbm/DZRE24pSNumvi0m
HAQuQyv2s2eC3+YNHmnaRvOLU0UvuRN9cvAnaNmYvgy4e1Eu7aukusrCGVFkGG1REuo9Q++vXtg9
RCeGtcmiwxE6F7sxeDHSCGx48sOk2hCstjdj57xMFb78aRD7pKa8mAO9TYdR7bg6Jw8vG1iryuTI
i6TTy+30uumMibO2f0/ReuOl5aGAupl40bd2tPIdupOdbXaPYqBlxUR3HQuTEEmAH5Cpi12ilL+e
Rm6nNWjc7Wg6OAHBzfOLO4+JF4IdwemGIB1dbYGIPIw8phP5Vog8n2kmpHfzvu+sENm0Th4syQdX
8A1cA3FbRpqFQSfjBlHRdp7BcAgcKlgzohXIa/MUvgeFTdwwVe2hCybwkbR7oJbg5hvptMklhIak
50NixFfRaJK9jVjQjuAnw0g/1XZx6Gsn28CZfdNTdxdb5BmhkG7ZvoHvWfOYrRssaHpO0HzkpoHO
i9gejrOvHWiLKOC42s6IFQlB+47WMxvxxUDt4V20oGtADp5AUgYec9cu0YuslusSmQALC7CZYhZE
DaAJhiN0apvogfDimIM3wG4nssNjRQHlSLofALgXGYL5wySZo0jre23BnOzjZI0kIUQ8ZyfUpmy2
LdvAOnatdo0X3iAPCN6o1kg8CvveAdLX1NJbFaWGECfaB6Pw3lu75IUSMPFlfaHjsjFqfcJ5zOZT
so8kLRmHXWyzMQUlXwonZmE1H70NYjsgw8IST0o3P2i2DEStdY8ljU5ytIkYqR/ipniybBSRfAe0
f656yIqq3FrUNdaoUL+DVCpjjOLs+YxEs13bKTRbxFWwQfXXkfCPHNv9cki/C4sNwinBgBp1j0YM
yBPr2XU8MfUwRVDtDNV9sgwZ275qP8I+OvGvQCyIm3Mg4TjS/kFgk1Ooz8GCHWXuaAbfPQ/ArerE
tQAedRUGWc0EE/9ap+s7P5T5lkIbkxop6Y1Jb97wiLSpi29tjQDIQCtwgFZxXUr9IGOySIBD0rib
d4nLFLoo2nxDPxsDQ/fOEoFVhFlIFtNMNj35kScGjezxJfMcvWvcibR7p6KmJ3EQtxumLe9+KNLX
QCRn37LbXaQYx5MrcOun74C2tqIm0wgwY3cjSGxZdR5j5KQ6UWl8N3qmqjJqL0JncuX42DFtIuSu
OCZBOR3R2jLtkD2IbTMkjssIp51kSNdG40OuqzfdEReEwD4s+sfAZSkysAss6mcGo5CUusalwGo+
PQKVriYVqu0o+h/0zd+MYrBPA3FjBQ7su9rhDIkdYcXriuWeEFfVNIz80+AkFA5aawCdZ+ZEOsaz
fkzMjvuoPCafXxYIe0LH2lOREcsjXAORLPOBRlt6zf5BfFqHr9kmlqm7oEcV5Ij+KIwcYXhH31nV
0ZMoeCtzt9jRFkQ4w63pXUCFEzwtXphGWJs0m6INo2A6kD1IR789muVCyCku0RiKKwpIkq9mYlFH
G7SSsDFAtBs3B1uZ1/MmVYhiclC0BGjEZzyGM3mDJOrqjLFTgxV8Rv4y9kTH18b95I3H1GKXLiOx
KtRF18QjlpP7yKSNmtuhQEgq3lIjAbrQ5y5SOVf+wGWDoorUDx2F3bXbWddx/DR0EQllDpxD1P98
QYyQntudZsSUZ4NFzOlSgtV9XlMCMq4qgW0gd1j3QIBmCeEX2B0JXk0RjOFoHGJF5x80Cw8os4m4
f4Bb+Sr75mEc5tvQDg8grbB8TijVedTXYFVC7qh/mFslyESsD0QkQMIIGegzyHshuMYGvYAdxB82
Y6HvwCFlqzk270xXH6VUYlUnwP+86ci8pkUK0ulN7RY2aVveXRid3WqAna1DhEMLqIEMBRMPqud1
p85uXwI6/JGXsihpD0p0DSmcdviebMoBJXKYjnfJ0N+hn2JyJZ4yUV/FsfjKxGbqigfFi91OGWgv
EvXoj5INyhNSK/swVsEWFzVX02lvHcF7OMFNVZznpldGez9/OjQH7K3RUxlHn4xPhis4GovUDvoC
Ixthu/cBzeUCoGlZ9TeGWa4Zuyzj4yVOz4T0O6OeHV3xkTB/oNA9JtCzRpYDrg6mhsrJHn2Ybqum
6p8Cr2w36BxvUGq9RX4ocJC8mOjT1/FTZS/hYXF0a6XdNnZo54gEvZBR2cFdNTJRqohs8IOYNGYj
h8GmPqh79paVfycut9+SSIII3dTmhl0fQ8nsmcfZy1KyXvCc5qwMIfHH+BZ3VighbkVbE5ZMrC6W
S0irXNqXibtVVo3kHZuEXYOiGux8oxfVzFjWJI4m1Uvrxvdx5pLqmN3Yc31mNnqowvgct8l9E1MY
yuaz7kGWh5Pae4V1y6wcM2QC7yRKX6u2/kQ4MphvyiTepgwUoVqKvM7xMcvt62D6tGPvs8vKZVSG
THys3v3QAgykdmY/f5HkeBsMc7Xq0/Ik9XDraqq/Onmkw3s9kAHiyeapbNOXQVUnAk7u09r8Qj73
ib6fo625781UMIvnXwhfm0S8aHv+guO5rQsYDkbdPMd4vHNz2M6IaPIAGw8mxXPUMJiJ5o+WZFtA
EeE5N53t8hEM00O5HJ+BWgBT5Jwsc8h41UNjxK+u52yn2KL9QGBxQquqRHrW4CUIVLXKIOhc2Rjy
HfAgWIqHrWucXWN8jBQgGQvTXw7Ao3fSc+mEr4RHB6siBj3rL3ZGq3mCf3vqh/Q+dvih9mJjQLxD
ObJLgB5kMwSHZHo0WHzD+kt6MShU1p4SxmhPJ6XsXx2iuKE2BKvQcy6i6h+Xb4EWjqeV4q5haDnX
/U3TZvcZzgDdjMecIUij9HM1f4DkpBBunrwWVVdGeN6Vza0QSXI7C0JSchR4VIavuNR4swlo1yFm
LybXVvDmY33tZy4rpMnL8n3rxiB3LDpnSfLKEdi+Yl1YaM/eWxpFWzBWgTPCIvEF98hM9llJdY58
qLma+vhIN4sXTkWr0DBvu9b4VjnPU1qdpELejSWX0UTAooZuhlxEhrwEo0LASCjXituRNysMw3MY
NlBAJOkSjfUcCCyrE0P41ZRJ4Cj2vUTXc9UO5XOacqNcZiwNqWK4Ct9FGG6yMTrjHrJWKsB96xXX
phivm6l/b0aEYZoUgNU81SfMFiT3EH5RuA52dj/cBMZJZtm58tL73ms+GXZ3KxuVGiFw6WoeWd1d
fOxCU5mGJR5FvKXjgKLSLBOgxFm1JvZkZ9rjF8czRlD9o8wb0smi4/w2KXZm0c23BdnLvWl+jQWu
2wJswKwDtYbtBAh1iM655EJXdvyAdutcgbD2PK5EXxIlJ1iLq4FOH4QkPLL8U+GAH3YKj7Iwtuxr
b57Kfyy3DwXD+2BztcskOEpmenVDJeCO1WtLD9KPAnRSQfvcxTWj49L8ZoPxmegOzOV4y6MIGbwX
l0VUOfczGILZ2iMMfQXutWod52a6ql9Ym0YkMGlLwkcxZceJsLiq0+6rB/F34eBaAqY3uImfn7Pr
dpmJDFRk/MDK7jCBIFQah68yxflgjian/fxBO9NLJeNLZeXkkxJguRPEXKSGUa4NWjCrypOKzhAF
UFmq56q38U0qYp3hSm7+dzLzX5nMCMv5q9EMBPPgrSzqH78fzvz8O/+YzkCW+c30hKupkzkuQC/7
z+mMZdq/OR4nJUVhbVJ5MDX553TG+k2yHWjPUxaVi2am8/+GM9ZvTEtsi9/iv2hXbOu/M5uRin8J
lcgUFPnh8z/+nY/l2t7ywz3tKuVIS/w6msmSiJN/beS7YZ7Pvu2seoiyXkMlXvYYh12yPr3aQ51U
lxW9GcmsUZcPuphP5MSsR3IjZ9vZV4vGEhBKYYNf8TjDBw4VR0Reciq32h84t9dqjx/kC8gi/0Tl
rEI6dwYBF3CNFHxofCrICAjQlnsmxRtSn80rvsQK1Sku2dTBzuIA9qWdzDsJjZNFgMEFylRrSC6V
kWyG2T1k9UOSWFfYrl71iCbKpeOS0XtkYOnsvUxz5nx3tTpPBhPUknooC8glQlqntHGVONlqoPU7
RRRdWRJsHU9tW3mptbi3EfflOY7S1N0KFx8cH3X5MFWltthhOfO3N71EBqydFUXURnMhnYD2C8Ul
mWpQThhJy12fM8p1Slo+xQMJvLRkg24tE7DNQ363/FtGh2alSV97vM+V+aZJhskBnSWedR/4/Y2a
3ttqET2lZFp26zw6O+zBpMZNhB3blxbDs6auNNtLSxYAKrlRuARroLgm03OUF9vxj2m4r6z5JEL/
0UzsfFfV0DSNXqaHCVmlM45UmnAPKikhNJIK2t21QbwjIWGfkehEA3ONVEqvCzQ0tJfblwjHeVTl
1+EStTsN5femey/M94QrZVjp9ULeC+2LieZHLaEZ9mX55GiNmBRU1DEOrki5d+Lirm9zYh0vy/9a
bs3yFwHI7QIcMBDbN8uHMWhtg90+tFXwqWLnnoHcy/LneyO4qaTxklDmO1V7E6IXMOIKLQL3dCYA
S+MCbw2aDwkJG5OPLal7Z2i6nwa8W7QEI/PCES4vLibP3nIjcE9ulgfCLHgOXNKWHr2IxGVT7NTo
Yo0KqdmW8EXyqCx3yyl7K3kcBmAloC8IxSV7kbMbMJpw5Bkmq5JanZVgW5U0i/Bv01S6cryDosbk
x9e5AwCQupNgDoVEIEx4B3neAxTfOXFVQ80TluMERbbiMnksybfoCc3MOUw5e/jYd62lznnc35BH
9Crn7LrxGZiN7qMVhaeJvC/pIkHofj4T0Gu2EJvBRIzY4oh64fmYsvRGQtXkie/abNOhgK1rf2dr
uJ0pdx67VQE9g4QS42gaCDmYXuQOLPk2u4bbRoHYjjcsXNuIQVPrM2sj+b3KwQImzg6WClJibE+Y
SOg8bZe7ttzRqPU3lbB3GHDoR+aLl38ziR7/hd4C6lwv92E5d7qpuca/2LNo9No9pIYCVp9de/CA
6WFtccntbZzDODM6Xo5OLM+PPvg6fyAkgVLKW9dmd6NUhmLU+Mg8nncUVKSuGEhXPqqCVxvG1vLs
8MtixuTTMdcEG4psEjE1Ea7nKcGy52bXda0PsaxICIQ3r2fIEJFyydKY1JJcOTGPAPHcgWahveK+
+l3Z7cbMuY4brBjys/H7cMuCfK287DoAW7PDxJGukTIDw8rUEdb/q1ejhirckJxHxKg2XbN1pkJC
aax6a4X+zCQ6ZcTaEZEqinM8UObXoUtwx1Tk6z4o+Y+/Mqy8ollV3gqNE1gjIBbV8N7P9oGxM4a5
5c+ipMZkG8CjyZO7UCbhDqVZiLJwummEd4G4bNOugzLvDExhg0jcFFatgOcLEg8mus8IEkGnIzgb
ISrQ1bjLWZuuOFzjBM8YBGKGW5euu6EQ7pD5QffAM85Ahi/583O2zrHyGRWHRD25aYWkFQzbiuhy
EkuhQqUGGBBrgGHphKiU/e+2zvK1HTbM6h3oySCjV0XXHbUqy603K3Jo2nwnltwFjuTfq4U1skDu
qsH/GnqOpKFNZzHKyZRLG9zIanhPwc5CgkKMzka0BsIWcmlYgY1u/rDoLWyQRn2beva0gD7A4ORi
Ey1jMxsUC8r3bVlJdGJyT39tldZYNZL0IyM0cJmVzLn/UqLCK7KRbBYyWIjHscwTvNWDATv0dyXH
3T+263/Lu+yugEG0SCaWXfpPu7jQyA4UiDvKgl93cSNyPBlI+t++4W4n4GrLCuLii0B6ToqguE8R
M7r9eyD7NeQ52ofW330E519VErYjPVtw6DOdpZz5vciDSKTeTTu4wZYnd5lXcuYZejQaehuiUvy5
H7N/pf5bUn4u+yjtqe2MVplxqrhJ7PhNOtYzVqB7ZK60+sIR3OA9JwoOC84AsJFpbgVKSNBfNRfs
ln3bzKRIsUDz2rpxdUeLDvElg9/ZPUM73C0/JCZ7F65KT791qRaAWLK1LItigOy9ZyOYp3SzLOXL
hZKzsbEa0EVl/gD859GR70idV+a3NtWHkNWWScGK9tEBew0mnYPb569ILleq4QHv+fssdCXHv7l1
D7kVnMo+OMWDv6nJXYsisFVQOZdfu0lwMump0PiJWQPj8VKnAmIkfC8YUNHkHvr0fZj7dd29Bzbb
H0OpgqcD3A44zsuwFF1sB24G2oR/AzHPzvfT64FWejkUD54mTKWUjDooFSzjyMQ1GNXZawZisrxt
OpNE2V0HRC+NtcIrXXnnnAFvTYRkk6RfA10Zz6ZJJfe4qQOiHqkkDmh8pps28686Z+kOy5numfs4
tDxaOv6KgryFXihXzGJp4c7PSyFV0VRcdrMxZTcmVCNw0OzzVWqqA3JxF577cqUc6j9XHntNy03l
702WXdMs+l4480aSbjY7Z0M72yDTf/PEIov60zuj8BspZfHC8uD++rz2SGXSzJkYjfjwOnMPHhCj
DRb0dMPHCY3o/W9e0n/1gqCz8vhZ2nJcx/z1B4Ku7DtEzsVOFe6Z/impAaBgtNwPRvJqSk7ws0UZ
Sr4d28ay+dGZ301sZ1TJ93/9WZzly/1xwXBNrW0XURaqsT8osrwmkLmO8PCOPef2pdygEp2S8m6A
MTB1NKIjtkS6yARZGgyDQhK8k2vTbp+lyK4h1rGhEcCU3jcBz6Y+eMXnlFPzDtuhZHtdnsrwo3bs
nRqMDfCLnT8cy9QlNVofoGOeARUdtf2ttSSIX3WAbIA/Wts30FpWvHaGoL1HUdWwN4iJcK4QFgeP
ecN7Qkh0rdCPIfsiCufEM2KP1UPpHZfiOfDxdPAVlmr7ry+Z9efbJ02TBdb2LA5MQv5hjR0q4RtT
TcjCsgpgegHbxgHCNTYVBS16m81SAVrNRVNnXRNdfKeq4GQM6vzXn0P+KqZbTmy/fg7718eoEsGY
VfB2gU8xscuwLMLqDDLedX2pwYPCfCjij2VNy2mrLy+gYFXRWP6a+2TJq60TxqlytdyvLurW9fwK
KzajKYMFIxpvFDoVt3kfGSG107FU70TurDVTyqpsdhVWialxz36dYXdfkqs5DJEOApfltXO657/+
rva/ekw9BxEi7wvlo/WH74qbS4S9WRS7pZROfZZTCFQDyi7JWLMvv7GUDPDB7WC7LH7+rgtezLBf
A9aAX8MKWL+zuLpethnJ4V3WzDGW+2Uv7AKDQwGVtZDbUeNEynYNjRaYG1MNVxHJE20WokHXyw9O
DPcsMIAbWu7wH6//5kv+q4XI4zCpbMfybFui7Pz9xjngkk1kx+bNg7+c8sZJ7hTqBewTHDDZUgZi
mEvcZxyHyYDZhB4uGuddw+lNwvcr8IbMiluCcS9mncJIp4DFz7EcLX++NuVleU2WU2uaNBs0kYQB
HbHpb03nRsjmgLvtsPxuOFI6lH/32gi6JX9aaTwFedmjNKA/v3z732k/7dKAcQiAfzfG6TumJmeS
mOoIMa67JegG5bf0j5whGE+/L3sO73PnACK1bmXGWSxmGyUGwS8z0sNxdCEQqFgUlo2yQI81D+6p
rLLtX9+Sn0vxH5dHbohDPaNc09TLl/r9h04rW9VIcHbLqXM5Vo/k1mmFXjIDTs1WAWdmnWT9erbW
PjS10k2ulxGV6blnG26FTM+DjA4GEfRj/NKhbRlxcOtb3s/oiWAC1ieKH063MXZI1owOUv2y4i79
kyEJSQkJn5fXa4IL0nvsAPlGtSykikP/bO9Dl7YFf9QMnVUSuduWhzSw+H8FjfyieVlWwL++IuLP
q47tea4tsbWyBuqfv/+7K8Kc0U/sDP7EchWWI9hyFFoWFseCw8SKDTMHVRiHqIHloK4FbDTceUsJ
xlc0i+9D/LSsODrMmfji3+Oc/DcfcVkM/nTTXKWlbeOUAiXw601zypJpuMVHLKHwLUdAduIVV3xZ
p5dzf8lVXM6dE97GOILlu9TGnPNt5zSOrxW38GcLxmHroUpCtrEcTFnoNwpY7F9/1p9P/a+flUXc
dF3lWo5twmn49bPOXLnep3u+s8PT3NqXoulA31BGAgcoKLCGgIARc8mv2FkapUe7eMW7m2VbS9qz
xCZpAx/4+aEWtTua9bt//Hjk7r/X1f/hl//nf6L2fqn8/v/a+xUOAoyd+e/7u8vf+Gd7V/1mecKy
WL81T51yqQr+Ib7XvwE0wizKFqU0Reayj/9ne9f+jY6rSfPXQ8kmLMWT+k/tvfWbcgS1qKeFiQJf
iP+W9F6RO/7rS4HIX7h0i6lwaRlry/7DDmqGKh2rSWxJXb0x8G1mzEQ2DVEVa0GYHB7p0duMWz1n
BAdE3SMZT9u8gbBUiE0igeiiPXm3Av1uVcVJiXbtt4ulBrPaWoL1o3RModNz7Bd1ApZpyhhlyB9Z
EcD/w6tfVMxvU4+pUwtSRdbgWEwpOab06UPhemQMN4TL41dB41S9mDJxVxPNEfxoDySj0Oiw4Utk
sjzbNmB93wKUSHxd2Qac7wN6qq5/TW71PizloRzKC0FbsO8kNN3E+NEZxeOiS9qPhbs2TejLPjwY
AHfZEcP5a5lU3yHFg7RiRLbrMLzIblFWoAUFYo/MSkZ7aC8vlZ/voxhvQVwK9p+KsEszCreZPcII
yfO9nvTiqSfMlgYz2nt1xMm/7eWh7pJx5TvWEtHOeLOwZqJjX7pkJjqvlIRyei7wd9CIuOV3OSm0
qbbwHCG2lFXqIvVE6D29YdYLyLFJmz5ZGRkMKl1q4qYg2Fht4BzCAfSRQECjFhGOY7NLoqpMi/Zh
drM72eA07ooYIzLUObfWV6Zl3Y3x/AMerLc3Un9bP2EbeszpORbFUWXzu1fqgODa+BGuxEc0TI+0
mC5BDRVMThHCdFragxvsWpNZKpmftSbMfhzkYepQINQgOvAsOA7ye7mjBbsLQ/HNTUc0rNL04eE0
5rYcYUmJ/jEVeXQtTHMbW/0HUPoSyZKzDhDXI8P2gjsvxJsdRfeZFM194IGNbkHqjLL/DBZVi4Gz
2DGMt8wLOEdj9b7mSq1TRrNkmzIYjL4jr13uiPGOwfIbHAAmaqjsFjTm2clfJ3tCazA1nJVJDC4I
XajmtT2WA/HOZJJHCaxV5E9TIY7jmH8L8zTapQNfPyYdsAwRswx5e4SFB3+2KyEUQhgeMThYBMZs
i2oM19pND8UIVcWOib8VIiZ2Q+rNEjMETa29FiTprOP6cQRosJ5792aeks+YKEdN7jufCW4irU/D
yy6aRIc+y9/KMj8MTGQVoaDg72RTHmRI7H1RP83BjK8CTFar6nfC005ZVxxaO92Xtn2RNakixTFa
nncwyMU6TGmNTva2TqaHNkFx70Qx/oTGdDZ+zTCbhGKb+rKM2HiSaqR/te0dJz4g1b+tImLMpzFe
KzsnN6WxQFTVHdekEftostpDQXTnpJKUFz7fN264oCESAirdHgfc7FaQKYz3QsZPyse1YbXEbzhg
MCGPL2cqrIPyTpBA0kyAidGr9J6FqsmBPGJLHwEi3Z2pfRhdfCyNkUA2W9yGyAtW3K9lIHzNMGnX
wwPpesPcdXBQtn6YHQFfmbuwGTx0yesYSVmu23vX0PkFrNU+zmymPYLaBdMJz1/SrHmDxAGtwNZA
0j8W4Mry5BFZ/g42B3GTVXikpXgKqzYGXrPAszwWJPGjJFKNA8XcXA2gxQlJ8lhA+Y4yitHN5f0e
A67oixCy0USkdma/6+E7EQl31uDetHFnXhphIOgdkg/Cme9E6eTrzLT1kaGT3KAZH47+Ym2Yv3UW
61TZDidd1icYsO5NKjzcy/2tgRzvi8zMteItPnolv+PQJM5SgKh1dhPUkdjIyex2ZegUWNO5mUMW
kKpp4QwozNG+csOJXSCoxQMiOACMhtG+4d1c9GPFtQzLZkM/d0wercp1sBdw3ewgYQnqwmLDEfbU
JCUYs1Lem4mBXSIxK4b/x6Kq6bzhYBpjpFmO5UZH5TUX0yaUuigs52q0iDqzgSlDqE32kUENabU1
ZZhpGQc3l95+4Kx0g9Mj3wbp1N/nzcMYepiXC95g/O3OwUGYSirKgiea01vL5y2KyrolVKe1X9M5
fU56ARbRF9eOtM2zMX34IDiSIvkOlenJCWNrPQxmstYx7VTV8GbjTLti/Pku0zS5RyymblMEmgCb
gwS6pPdcIVNysm0zhGqP7PgpcxUu+PJVsZdtlFmf7LnU4GFT7Mmyze5IouTi9X64z/VMsHVgW7em
lX8aRvc8oVxZ4yZrd/YEjd+d72MpkfDOIXkPy5MDvWOlzOrFBj3WWfPMZoxePWsulr4FEAf/TnoI
QgrWmHwYb2qBtcwrqWRd2dS7GjBT5z0GACqMRl6SkYmarNFFG7X6VoUYjp/SjhW0081zHzTrNnB/
uLOXrpUP5wUDiQGwJWgQ2hBQgoemQfhkq7UrEN3T+fQ9h7EtyYYrmQUX2PZbJ4aul6jlL3zJ0rqQ
qR7uyO77AoV+ies0AbwyPuV9eIBI8tVq5mIjrIUrlIzXA6+c32CYyPKDkbr2qp7BOWZR/0An9aIr
KPhNCwwIs43MCZwbjY8iJIvFSbMns44/W+8V8eBTNGMcG9V4rUP1lQQajfLerD+TEVOwEb0YSJX9
A0qVS4MNSTnTxvRHUCnM8g8VAgu4tNTpDHXplfAWXRcdlCHPNS4CTukKKeUSMGy8J2WLz2CR7WdB
ce9iiyMmBCEcFtqVhwy/ZXhS5D6hYkVwSe3okgbpB76sNbaArfTrdEsP5IYxyVm5dy7Y722S0uiI
YhjNlwRTtA+LqQXImdLEP6JDf3fD5ZgyPDiZYNVW4wuIqlUU93e527cojL2bpgFP3MzHRnYvA83u
KWk+lO7ZWQtizoYevRDqfrhgiMZTGwnWgHYlB54bszIDdAi+SNhkMKdZTFktwKelzbGPiVIoJPfI
9oaHsOoYyITOLXECKF7tWwK9bxObR9AO21PldewfxZtVODZELrIsKzBEBCZnxBGWH5WJxmvwx3lt
me1RtHT3+gI0aE0dKVqkU62PTrGUw00w8au0STC9eQOcNUDWcIFJhHes5D3e+hnCIXt6kFn0Tprq
q2rLJ110SEUJUl71FjnU6sMsSmNX3Q9I53cTKANGrBlPrYi3umyO6Rg+9aBEdzY6a+01z15kIQAN
bQ5h4ZH85x9aDqAFpuaFiC6fHue0DzQzeV1CRtFw3P4vReex3DjORtEnYhUzyK1EZcmWs9sbVrs9
JpgTwPT0c7iYrj90eWRJBL5w77lKtOx84UDOi/c1eMm/kDrD+0sAGkA8J044NTaIK2MEFSATMZ8h
6kfYkPXkPRPP8KmC9lz3nAqe6UKrG6cHOAL7nnQbSQQOBVb9sZjpZ9dytyPOxOlGUAIjnjesGLTF
Nl5G/689d2z86x6SKN8e0yP1Uycf/uRuxrLlD8v/mit+J+xbh8pd7sTlRjOC/Hr65NHc2ZgckPw1
Z29sq8hS3nCgXIImjNC7JC4OygPY3yz4Yq5pQe5y4msTUsOOvJd7kVVvID6/zZULlor5jPHgSCKT
SeQ9pzIfhoV+wYCtmu4Ln/O6AzCxMxvQ7sQ7bpKdV41/zZFt2qLxpk7Bq+UVHwDb4YV2GjGd+d3L
+p6bTBdCsiD2Pgo2JIqJAa7NNETUlZD42ec95z4Ws0o0HhMJ495lscC0VAMT9Jc/2m3O+eyNWyXm
e8c1iyiB/ZRTXLoB7kffmC8YgqLOctaMkPbRN9izjAlf6gIgOUstGA0AQ1wnHS+Wk3QbC2TI5DYg
tgRaxbYM7kO53vvVyZEI3MIOWwVIPJoa9x+aVNiKo/Pf5BF5nDugPuCh233z3VjMIBU6vlFbn7rh
wxumlDscuTUwkiCHeud9FlyBUY1anq3N0RK5cS366lQMqBGNqSGC3c6zg1lRxOPdX4LyQO32prX5
VKslPWPa/MqsAiFiOsP8GGkbVtAZhtvdaJPgkAoWNZJCajRBGfvjeFiYS6C+0XuD7jfqurEAtWWS
CFVTB6eqnnbhyPNjhOK/PDPdi0N2pu2k4tgBsjt7uST4SZj/BhGrR2O5tmE37ccieAVQTQSnr1mZ
4prI2Bueu769F4nzOFfTCOF4xNbQWMzWS5gd5SoESkbmhaNAVSseU88hrJd8G465OL8UCbgHIZ2N
nXI2l0Xy7EDn4l2DCVKrx3mg5rThsW4qg0fL4kUu1OXYwIv/lt64yhzk0aQnoLSx2R/sKSDAzPqM
V+I1rLp0V2nSrUjNYFeZMDcP08uSb1U662PVJD0XaPMwvQ5dMhzGPk1QQmFarCZOumUYcIwjlMwm
j6aU0TQyaSydqCDsnrGiMtfwYg6Qaiy5Wx+VIuVODtmtCfWTT3zb3M1QTPmABCCzvfFY+IIL3Bsu
LX7hrR/719bjDs5IiPAapNAdTuMpV5/kJX15EwotbI8D6757zzhqXzEFYGNNnkUd4G8sk73q1Yml
YPkMD7d61vaYHzz6G8S2y3GyQuuc+dgJ21lUrDjUNmhpDFTdVHd+RuzLLwZ+9RFBfAfwurs7qn4k
IBgIitWCGBP1J7jwRSGPVUNz1Fw2W2OxQ7ifMqqaKsa7vcnsNuoytN+JwufXipSep5fvTlOx4/Gw
RAjTeTKDy1LzW8clXf9ckwqGFwzleVe84DvnS1ZVPpOBot5hMWet2MT6JR50eA7T4urO8bUuxvJN
yGWdK8Ac1Fn5potjN1i01ja6ldrp8TdiYwS9M+QQws1rH+AF1wteAQNxSjbSihFjfAqt8VURlkxr
n74wNwqjBMUbTMv5aAzWgrKn+MJkBOGLdBaTdxyNC9cWoM87x7VktQnWB8f6SDLMLkC92Qglsa17
0Tg8p2n73C5S3bpiJKxjfremiaYo48c1RfU0BZCsB7Lj8VJwSTs1EroOhXg1O5ibu+JjMMBUeU6I
rQNhaq0trg2S9vgA5yM5TKdi6h/RhjJTZ1wrU19eSaXybuFs057ikHNaNOlcTqjHOXSy5AZgPd8O
S/xHAw+3SMqAbHegBGYoKq17TTLN0QRuTWIBMC+v+Grs+lEqVod2cCAK+0ExAjv2i7ObcC1FXgCH
L56G+dEFiEla0obT5oVRSnyskmyJyib3qZMxHlILHAwOPTdcc5jIURC80dovHscm5+Hme+MjFuFr
eadC7zdTqSy6QyQB83LN3PnT7gqG6P2tDbw6Ep5zsUjevCSjOk6ZgiGWwwDHU+USUUe28RgReoae
t7jD8EIUXBThSc9tTmIkpKL1oWm7fzjxjIcsT35C57+e2JcRa+Ik+gZvO+G3xOOdh0RfoHGwZHGg
ck2fY2h0uxr70UWBkMob8buGx0aDB3dwggjMNqq756V116urrT0HCpvgSF0YrdWrYfHJuu17zefR
ZN1T4q8v1s3qC3kG3Voo9/ZwmefxKgfiYgoxkwiYt5E5/Rnd9nEUQNZXRqrtTI/mOFx8XGGrcSBi
hgXEOugoaFAaz6P32c39X1EkiJ11/YUOOaGdCjGbq3HvEQB0qEeqApVNFwuiBfMv93to9Llfuj1S
px8iVZ7VikOtJIYSRVR111Mhenri/qj+2gikTXnpvfyup+EIJAB0F62IFeT2nieV/9/0clQje9NJ
/xOT1RP7/NWNfOd1TiYHLvtPIMCwIihFk6V5AykO6Y6tiOVNlAvmnTSkeldoyS6GQCClzhZgvHMx
jilZnzUJVg2TdQQy+4RhIctRrsR5opQLjGlLRoHayMA+2wCSu2CaTjBhl2MdAs4CqSXn5FgnuXgr
FoOIHQQKp9EorkOqylvupfbTAJbnaXHfliXFDEFgnE7br8KluFFdtys9p34ojeq/prXvaYFKloGn
t9P6H1ysjHQRjjuQ5CZiWszDEByMpTafEuQa5xhB48ac8doNOAIuOIPtY9Yr8ELEPy5LeIm7dHgr
0kwfg7LgUGG1uCfsZ4FGgax8yjh+Eqv+25S1Qnoo44h7vI4YGJ8gC+dHl4wse8BqkzWagHDHOwvb
jMkAaOMHq10ewYlEkzAkpGN96uzSOk1997fVqGkNElGPaQN9zbNpyDAZm4huDnJ0i/vMItosvfqB
2ys/tAhtMYvSPrdAL5BbwAYHc42D8py15JwWxCRsyzH99r3lcxI00Uk+XBqNJHES6W/QhTcnW/bk
lbF0wqEclguRzqjfjzYx7CVYnMOyxtkDmScMoli9XPF/zeAS5u2lW64InkWdmzsR1+7qpSX4g2wN
naIvy0s8awMpn06SKkgV8bMUyYr8k8YWkPh3aQGhh94tDMaEddyY22RyjhOc6YR6PStXQVXWgj5Y
LmWxCv7MCShs037V/r1oepRHSLGSuH+s17QGHD8EujLTgO0gzqOU4EoT+PaaHWar2dOjawPmBSgN
tCgBX9UajJh4wQvd4S1BBrfNS95KI49BIWOJ8OPiEQXfLlmw9oWY6fqxgQO5h+ZToWWJI8+BoWLi
uWJ6lMGlBBMSSbAlpNWcWkheGxcJYQz7e9MKmhpwfgNAvhjaRIwq1T4pgu/WeQrM3sb6COd2F7cF
wXnLcnbQySXg2eiz6cZNaHyZEscRMNnejK0XjzrKBnjPE92mZ6FLZgeEr8RjqvYkS8y8lP4J5AWq
P3dynxRhjn1G2CUZEo+lQUNYxNTt/NuwWYwGjuLCOITz1ZTOilnmnZLt09wwywtkfTPT8uzMDoOu
fETO6DU8A7V86+s4/lMRyBeAJoZZ2SJC1/KIWcJdIaBfwDbqfeaMN5dggV09KaYwDG/MYGpg6Fxr
CVWLpJGoN7O3oEIrUDlh+6RGdeGM21AgDsc0aR9zQNKbtlWvZrWuCxP+2zj777NnUR6skcgC3Iwv
5Euv+m9Pl78O/v9TllyFVX3yIenejRH5Dv6hTpNT6IzHwfdWbueG1A8fLNDapGn0LjXFCaXpqaxD
qNrFa4p+ZjUCwyCZoizo2ycPjSiG8WeDVc4WsMYFFsWjL5etw0m7tGi58jyJcsM4Zcg8yaUw+d5m
M5134UR10VyV5w4H00oR8az5ND+MpugRCGicc7y7QBvJcbVyxU3oPJLgOxF8o7HuldUX8FPcq4J6
Q/FIyZDgP8/x3WgwxNcU9gTqSR4sJ5zMrVD2tMOXzUdeAucIoWaAByn3vLMPLrO5SDfDzUvaP3om
0wuTM+IT7PWGEl/gTRLwMa3eucu8ayWsmZAHhfo/Po8Z55hmxtvgivoX2stuMNpnAMtr2KVi+xNi
Hp4mYKWe8UNvBBB0GfbWwB0KKiLcy+EORqA/GKRSv0A6QgTmQ5aiNVFdrV81cBeRFD/ZWGZ73jMm
ffZwrstjNqwgosCEugxBEW9n8eSq4ubLojh5pUEWbIwP2DXtCe8OiRQoOyhcPIw+Li5+WtYPMVoT
BX57IaTmJxm+ef+7i8avZ9PJRT00001JivLBc+LuvRyKB6PpzUvh8C0cJkYGvsNExCPzsHLmYCv7
4UlDVz4Fs/UUFFB/KwzA2yBRu6ZriUGo+w++OszQOw+3c6qcfVln3QbPvtglDdcqmeNb44hDPYkw
hOQs8jFYgelH75tP/w0xLqlJrnAJpFk4nJogg2kDk7mdFKDJcHywMCNwNOZifAqqHsDWygW3W6S7
S84wtw+TfOdO6/RisfcJUdkHn6VeaIrh3A3mK1rjYpt2hNHFYfkSa5Q9ktdGqeDskUHztNWNuJIw
GJkG3/EpkQ8KHI9LtuTV8+J32sl0y0YL0g2xA/xu5Muk6Hab8YnxNGkHchaRroLpAsH8xMcznFwY
FDheclr/eb3SFLPSoV17JPMHbwSo22Y41BMAX7y+MPwz40qd+lO6szx4dvhfFsQXYoBIDiWtgEuR
YU+C0BQm7oxpobsVit2+0Db0jpnN6yAiP+PBHUMoER6IBBsMeEf2AJvT1DrgjsBUDMOQAxrzOUKH
hPlVVPYcZvkyvcUzpwNqFBCoCJaP7Tz0NNvAZvP3ws7wR/P8ERPmfvgB+5E0w00pbKc4/NojQW4F
ocwE/QLD1Ec7F4zDLUTai38nKwEThGdsuwFB67S4pGIxQ3CkO27SkINsieU2EBZOesE/ztJfIIv/
AQ12qntXngNOs6l2zY+WI8CEamgqD1o3XPPO+Gd4A84LmcsjhKRqZ8y+xa9uIftkmbtA4d47A3Mq
EmhEtMoSIxPkRBQszS2TxkH65Z+pxxtMUFikKq7CQDGO9Ph7rHv/ONNgUJgRydAaA7/MimZXxfAk
bKaNVcPUNS88gI4esjcjqz+muEGwP7Y70sbqkw7vE3HfR58w7xjSlUwtrpFclPuCcgRC0wjJyqCh
set1LxcIRMjATyMpDPyeHFgVGOVo2itP6Bch2BxV6YcTo79ySRKdPMhFI+mxqqc4B71aXYJMHSDB
MIVIs1sgQqRApGjthIlZynWZagT29FEprz5ZYyejvnafUmzmdhhIiLUFM142STIxwI6RsgTUCkrG
iKd26n7rdPiSkKwQR5EvACgtvSWi9SKy16Ugf6YvK87UDuyHG0w/qZnflSJ+wGgcxnUxYb7kHB1J
iji0nvEyl+EYobZi6M43+Ug3dChca9/7lYniiVG3N+LTpPU1o4IUg80Eyxqzd30mhSu4eg/MKJ4K
wPPkqBhXvBf6IEji3NXyaPdmdyq1TNb2+5SEw5VKqT/S7WFliI3PwXUfkoxF5WIvKYwXUnCWhcmk
i+Syzkdap0nnTDP912q0XuRCH2VQvPMeb6tJ5segqt8Y5hK1EDM/anFuEribmrA0JnsioDAv37ll
BP8unVAfrEyBqfqpA7SrMsYoXfAp8jsQ7NL69SlOznhsQj5XjGygFXcW86ylSswNC7X22AIP3DBb
IEtDB+Ux6MAJqj8ZyKESAuDNKE8CVMKhSf15F0h6jlxdcsMBOttjysVnh7/fye9k540MQjWLAEue
2tE6wvikNyvL7hBb83tmpjMEJVTXwDww9fesjVifn1vHQ8c4hks06uHoW5+9mJLjYK8Vt74MHvlh
XT/lxznUn0O4Vw2/0ZCSFa+oO6XuvAOZBO/DCswqQfFirRcwHyoQFE00msrk5K4vecdVzezwM9NQ
Uxbv2MwtW1iEv3wuzOTa5iSbkv0u6/7CvKN8RhubK1LpDa+m6GV8WDQphIo1hMFkMscnK+PdYLNo
YO31Z2wsAuqoW3VmIBmR451MKz462dFWfMUuSHBXHl0vBRj7WJOUa1bpvmk0tKXurHsbGwm5dsG5
wADAfJrx5jDynaBULJu7n4ovFy80OGO/PLNbE/VIxjBjgtRedRtsPhn7RNLBPRZb61hh+bSr4LsG
x4O15Jm9s0S9Pr7Zi/sJV1BtEippnfi3dva4U/S/cly+a+o1JlkuDOgu2TlJ+TuV8B1d+7pOWXst
Htzmp42Bt5vleA5Dti6Mej6Ybm57Z2B/jw4/tgsc2k3AonK5sHvheafSKIbPwTQYBhdP6wfTc/Yw
+/9LVfOEbuSkJ3Vc15bg5HisiZnWMrwzjMcPBFsty7i0CnHt2vnulIr8zmw+80S8W9Zzh4rBf0eZ
0bLoXi3+Uu7N6ebJ4dlP6rdUiWuVjs9OcEL3gT687p8p9nZS6n5rhs0z19ZvOioDv7NNbN93nYRb
af6XzK9MImxg6wsA+9R9WFEwofcQcIhZZH9IMhYYKVXsQGkE5CvzGQJ/EoJflxi36MB4oohfsoT/
0DbzuJExm5XSxFMY28NVFeGOBcG9auxTD1IQJkFOx40VqIxf6lkdLKzQJzEBpITp+ATCaW45xwwv
Blc9UvNIBglG17Y7Pfnhuof8CpyUubQ4dy0bFEfSgQb+yQnVbpEAclTcpxHsOkN4/8bZw6hhtDtF
RCrbWD/Yd/VxSD0OfAeVNYrRKPPLuzODk8+hvyUq/JTl8p56xlHa01dqWue+Z8jeMhSKLIc92kyo
q5XnHnr7QO/srt2ZnQkQRfBpgojkB3/VM+kqHk+0VGhL1d2cmXH3KExn0GqmnX5b8jI7+nFwgLHZ
wqHh1gc3GX+ZrUGb0CzeNAr6cDzpIf40SuM+8R0zcfgKn2lj/NvDJNj2A/i/OXiUfvq8AoiDDg9X
XPJEyHxNB5OUXvhKUtc8dcWzdKk7E11+KaQjxYDdKigeu8TZDoj2LUMStmOOy95YJBcd9bRncdEo
4uC4xrYVs0kWIvyv6BmUQx3c4OGsMzZfSeNdsTlRirn4f8l/2oUVVT/viCsgWhd/e3KEwrkk+c2H
lJIM9k0jaeeNxo4neSZN0rSNonwqOOHZypncBPaPT81R8vMS3yFVAoolEwI4KkXMepV+jBqLNAJw
5GYXdlijuEgsHKWbXs9vfSFfLcLkKU4Ey1VQq0HH3bqQQhUy9bDJaracYtipWV9VXX6QaneAIQ1f
bDHulOMR2kCPEwa0s1YcTVP8R/bL28Cgjr0rhtmh+e0cdeKsu6TSo5EwOxJ54nvuwbXPPKqRIuE6
FBU/3vjXwqGv950qW+Yvgu0fz9LGbtWIQKOC7mZZOFv7a+A2X7anoFEswU9MKq0JWZxEBU5sMPb8
YszuFg+RQP2LufsRLNXJavWjNiA+mov1jrrZZTZCmoyTslHjLoqUA2AhzuOHcKU3+1X/WNjzCSKF
+rNYlKZgqvhIWH1AfOgZHjK7n5k7+8NN9lBu2HZe/Lb7yvg5WIvYpJD/+M6l6zNAeYFkw/Swdqad
fqj81L7Sy7MVCen9cTOqfpluMbdIEsefsJS4iKGyhOP8kKUt+Qt5QRFTp+axmYwj1SBZ25NW6KeS
S0f8NubCoNhZFm4Jme3LIAZHIfkgYaU/EmJGDMStbAeLNR4SjiI4ButsfWp/mK4OUT/OPK5d+m0T
dUVYQrYrx/5e8HpXJCIBoJb69Jz0Q2jEUYUtUSP9XZb5Oplgy9MkJafPyc9JQROsuDt8h6lKPWEy
Nymg1fwdxqRvhbb5LwlzYDn+nOxj4b+WnUnSnl4xU+HXLAEQUTn3m9fBzsS+q06tu5xIv9sEXv5S
LSmpRW1zQ61T7x1bMvIlg8qiCwzxQZdYavYkgT6KksyHBNkIhjH11+kpc6TgrVt/Ftq1rkWm2c/B
rU7a/rDGZEcNI0RtuHvKZh9VRhogn67p9eabx6B4W6rFPsXo2BjsxAEnhZGXT8mIJqyHqMvm1f5H
oPRPzh4nC3gh5sDjRLigm9p/W+DUtDn5a2qCiAe1Ulh59+qRR1fq/KvDk8oTRDIpz7UltbMfeu+3
KODP+u2HWZtvfoKHoUJKmSJEuKInoEIzkrcwq1/cylglRDz/rpuBhi+c7zFJ7txxbw6tDJethOOH
8CKI+dRTR2gCMjKiOY1VdJSwqXAuJHOc2867u9uep5GjEjgkhjcDgdeav5ChAoUxu1oD5GHwJHth
FxzBOl0Ca7uTXgwyTWxzrpYk1hh3oavEJR+whounmzLboYVjgoLgyjGNTbuQ4JCk5ols3m82iN/p
4tItWmZy8VL5XvmFder8uYJIYDCSCFvr1lv90UzUNyif5UBmBfG8ajla5pK9C2bcrMu3hDk9TEEc
IqDVhIjUQMUskAwnHo254++YXfunmQEFWrp2zrXJbU6L1BS4/H0PP3wlJRe9/VNB9zqXarbPjSGt
HU7Kn8zISCSewkOgk/8ayGcbs9S/Zuo/OAt2BDe0UQhWrHkTG1EpQhq0Q+RoNxUf8xjJwAxubILL
qDChcDWhefAdoziWDI6YLHeQTYJ7YgeUWusftVjwvfQzohj/lXDNW80EZV+4Mzfg3BKaod17x4J5
m7ZdtzVbH/4q3kwjI3IgQHqYw9Dv6ICzobGjeLA/gQRaR1ZCUDuhhQezc7OaxcTmH6/0YOux7J4F
9NPjmtQJ4n8s4Lo1IHGyMPjHZgWiEUUYwP8UDP6tIqHuNndLeDO78qlPDeCIDuk03KlHGaxUWmWe
dEN5X6z5gTPxzCotLDzSKKXcov/tguVux5eEgZXomjdCA0Ck2Vu/6t6GIH8SfV/giZm/akuVm04M
jNCdPtlP47etQEW1iwGpt7ADvprqKuyHPBGfXhre49XubzMddRJiB2A5V05UIgtFq7SZMDNZaf4P
UPYn78K1Nf1vxIRnh76b5vA76BvqOlvt/cUklG80fueAPLIM+eA4ITEESxXueqsYQOqx02ySyPYF
41z+gLTxG5rWj5EOBDG6NTTOrvmTZzktROB/NyGzlhHABli4t0DHRyc0IEuz4AhqQB/lkuvdYKpT
PjdkFxF4v7KLhgLBU38IpuIi0TtEss68fR3vfGG8x9p3bk+Dkz31KNUTbfESArlHL0dJ0bg/bbFK
IRBq7we/f+3i5Qk0JMvZkXlKY1CVFMNrmww/i0G6sUHq6DYEpqzhmLdF9qIFUiGfMbPGts1wdJPx
66XhePMC0jZFBa47DM9JKx4skL7Wrguniyso5i3D3qmkAMTdoXwFt46uIXjoBqCpFZCHguBMBOX0
7k4c5QlRe/ZrTnm2yax4HSl8oqZH4nha/BUOIudL67EhfG+r5U3665C1Z33aWOFzI/rnDHGYdtIH
hJqPegFy0ToxSFr701zb1GYZSD6PcefEbGCLeL7EYfeRBMaNlMS3uGCmRkNqM4aKn2xfv0myknYV
LCpfZWQB5u15NL7jsT8glgQiiwLs2Icg6AkhTQfyTtmvziiok5TDL6PIVOHI40MDYbRY9qb4xfP7
zzgtjoICoqzjzyK2dx3o8hIIQpzTkWd4FMhN1JQ0y7aAkD6Ddty5gsZeI9DbkSsZ2TPCutUFIyye
dFFYn+10GSixdJd9pqs8uya5TD/Z4WhGvsmOv2UtCN2zzEjnCuD6T/aTlxhvzKX881SmDzmsKjJL
GS64gb3z1oCiGrUyF4TRp/8CjF4bYfCFdinkC5eAVXMIY2KSw183I6WkCX8Q/mc3c+g2aYGD0GCV
0lSc8f78IwubI1H2x7Trzs5ZpwCRjX4N0GlKNmcFaF89vvk5VlaGi1+mwWrcOTt2/In//zdBUYNk
4FL7Q8B83zn2jQ9Nb+jOvQyaozHXqJ0S40/av2pt31UYrHp0MHZ875kcMXc1gVKl9G+UHRBQvhV3
FchI54Rvg+g/5oSbwOzubm5brHbzyzAXN0eE8oAG+EHVTrvlYAFHQH4mNZzdJ+mOlLx2l4AEARRz
MWOCLPOS3DdZSW8jTSBgWABDDIw+87EYXWHNSjxFbH+ufFpnpLdHXbIXiqsTMPGPjpTbPP4CXzZH
le/icfDMX0/+Ei7KLolkXjNDeweu7AuH24qSg4PCZ/WITZA8haK/1+RdJfV1AOqX6PYQe/Mncdct
hZ/7bdoMx2u/xr7hPntD8xy2zQekfvcyljhA2bbwULC1IvR3Dvdj2kJ+FYIvblnSjZduGDm4s6IY
NBGPKkR3UrCRJTIG4JIZd0RCkLGTenhfZ/VLyYcwLdfLPm4K2Aq5uKfwkIqiJedbMwgZa2c7JXzN
EktlBxF/mCWSAWAGJD7paU+GTbDpSHlgQJHgkmEsYypeuo7PdqDpSvuAAPMCOpJbLiddV2IfaMO4
yA5ouKrUVVoWeeYl0RhOJ1+dBoGS02bhJkRBdtAzU1u7NulYY7FTupkjnsqvIPEOvhczKKVtTUqE
/6mdVbfKyj9AiQNiSsffYCDVVVs+rl8qYFcxFQ6A1+YLYWh5i/ZxCpP3pTRBAnXtfVzJ+4tCgQZ6
J8K8Af1Jd+2hdNMzEehMsFvK4R6oqiLUzQwG8TyiAwzZ8btBt45YpbFBeSunRG8txmMy0/Uj4ZHs
Igt8yKWhUZq1xyJ5wv5QHhahfoYxayOlrS/AF99jagtmHgoJi83kj6GLY6hv1PSP5JVd/cL5m2sP
Mh0SoK2Jym9KTf+claCZ7OwzGbqf0nc+A1Au1Wy56B47xObefR7CiH5Ib0F6b2y7wjm1fAzgpfYN
0gvdBZ9Vyig/k/TVY/7uubDh3aZ7q4hF2oRYYXomfGenq17Kjjw0r112oFX/8P56GzOooQ6sfzHz
UZImxWEKVptQt5CjhYo/pm0md55R1rG0BLDgeTmbwfJMj24Pmt0sRdpVQxGLAtN6QIpc8r53p7GD
vGG0waUUcXlI/PkrywfkfWZACiO3XRu4uwYd3qargktm99Ad3hBJkyvV/RE5E+NmavfjNTTy/poT
GL/iNK3taNPDwZUOIkQMO9m7/8JwODh+MQIv5GtBSBOvUIYfUxXvVA7GXcVECoxKHTqyDObce3O1
gucurXyL8y1CW5tcbd+gjjbocVPPY37WhvSQKA/TMmbH4RlfVuM1oNZn2hCnvZAh8ZynXXqtE/kf
wpG/de186tBnxrfCXZKbiovXKa/UnrE3gP+qvU5hxZnNF2Tjc6ZyEXWJFmC4YnxCQVQaw/dYoXAU
DUmJ42oA8eJ615gMACyipzi3WVuluLIA5e/qAHWXOXh01S4xbcgmm12rhvsSF8+dBfoaOAF3bxga
214jaxhb2CbYTQhpQtnmw5K51tXAi2X+0PFDC0RkEYS6DQ3XfEVVuR2NdDl2vINW0s1HJZDbj4hP
0F+NYqvN7Fk3jLD++PVQXt2SHX5r8Ku7nv3XtedPK2WoHSgrqmzAsb5grcTsj9UUCbA1jKEtEiWm
YBlhrYUSGy0SQfckMAx4ipzUvOegJJczz8aLMxfFRuh8h+juP6jYZ7sT+cmv/kjcaw+eVZP+lD3Y
3QiWraTfpAiwTtZvUls3FO18f83RemoT0TFva/hHSLJFuNgdzfU3WhLx+bTuP7s8u6tKMABEgVE3
T8EK35xq9bzU9U2TrckzAudgDNWpYqevbiEosm4w3kmzeU+XVpEgF+wMMPxNQNyI749JNC1pf6Av
aFGld3dcaXFkDMGlKo1pJ1ECEs0b4D8u90FlQP9sLHp4BjMdVqoUFaKfvQ5pz904b4tqeqtdR+25
Nz7miyfKH9HDpmdTXkWh6Q9Mc4gnlEkaERwqUdDRVxKkh7wHCsXoAbqG7Pns+7eubkjuw/zI0U1/
oPmyeJMDb6vusA3y00onwNnGnh3RFrD7gcAe38dCIM12ZlDYOtuaoSRZE0wtUIuy/5Ro8R+7WBDw
HRbPmdA7LtMvU+MXHwZ2eSkrt07Ht6Ue7yWYT8fz3/1Mf3lM6Vma6/sQ7JaOwtFlvjoJjJfW1DwK
AoaSRECZIp81Kiv5Ldz2iDgSUL3pI24egk8nh4a7VC+WS2KzNQUvbVXg0sSS3LcATaxKfjUhVJ6y
cJ9HWZyNof6pxuClC+sYydbZIFkAxiiP7owELYNo7BvqMo7jRPw3I42aAVtYcU7jUuVjyb6HxFtV
g+baQTX7NKH+NWgu1NifZsDv9BVVdh5G3URtGV/AX1onn63+RrruPcPdycUkXnOBQKhD71aPfOIV
s3+TdFOC5byoyjCSMJhB8FVNLsqyvz5lKaYAohFagm1lzkUjOuO/1vKILRA+3yox7F0H+XGRGg92
EzNNROW0TVjT7aRVnwg5AD4WU1QW6sefGKSR8AebD9k1VhfvUM7la0/gUdK2b6w1h93AdLFS1hJh
TgIQKjAIcdyVe7fx/xjjkrIF/7XG5lfYIP/HFx14sM/jBaitCo7WgBZ4sEj1EHX2qJYDdzfbq+wx
HcflEIfTbXTcXd4CXS7kKHdEf+9zhdSlEPYVOby3WQWPY9v99cvgbyNj9NFx9mbzbJR8l5nPUnir
EnqR4z+YztgTzWOjquDwiUMuRZrGPLXHnY2gt4v/c3X5IDKHRg94+aY3HkdkByE81TyM5wemgXg3
0RzvqvB/9s5jO24lzbrv0nPUggkAgUEPOr1PkklSFCdYdIL3JgA8fW/o9t+l0mrdeoF/wkXdKzGZ
BoHPnLNPskGQvcfnmLBBYqdPWLK7KdgcT5nfAv4CXeESTj6vrVZlIW5uj2FSm8S74EoHVpFduhrN
kjHpryNa81WP8AOU4JG+9zVn29+PRbUgdmZ2ZopD1BlvkknUuUAlqaxgYFWoEdDAxAf9i9fNQENS
nldhlZ4RxkWLtkvHJdRxuvlZuRxLYt3NgQQhdjzSN1+Msn2SBlDhgPU3kPZvGJ4uZT/yvROizm64
AUxl20Ib96eliOU1M8isAfFFgseIbgMQWCDnC6Ah6YNAtBVdDgMn5uqYQhZtKzE2GjjNrBF8npIu
LF220NrE9tpGHC+8fI5bHMw7LZg+/EQCMM/9akvO9lo06p2og5atLyOHsCl2canNnXs2kvCtqy1Q
ocdI06li5viwKrwkUVghfDA8yJXmg3EfV5wjSMffc7+DCNifQhdxOWoMRDfhqQcBimo9oGDv2u0S
NjH6j2l4E4V8IVJGrpV2T7sLdatQkm1nm686U6wbUoh5VXF2u0FMkr2dr+OerGBjHsY3SX5hHvgC
lVGniW3PpcTNNVEUL9t2duTWhxFFJEasihYl1m9JdJp8MPWdoZHhNLpMHBDFLX0ZfDlJcRpkPYIX
zf0NzQbr2fuS0BYhG8wdDjD9urk0aHcRA9BnufE+9EZvUSn9OBGfsFEFgRjZ4I9ryx41bKpQ6GMu
OC8ir06BJrG7arzOqN945wcgIqtogDxoTt0Frf3ZrvRyrxPNc5ZhbW2KzvyaqtE5BD2bFF83HELS
3R3b9DX+PX1bZQGLSKzduFJerNImJw2ND8Q434O56VGQBMNKMfNC+wOby8XaCc+SEwuHLXV3tG07
E3Vx/A3ufbM0SdVdsH/L/OjFUUmxnLjPMDV7aDFZZ4TFLaHaQuSfsOJbbPro06XcG3b7vXe5LcV+
c8g8961tXCKuO4+5dP6jwiSB55oUTiFqtBbi7HctqL4qPnYqIpRK3xeYS5i8Cohldb1qBj4lY6LO
VYlpBYLiXa9N9rrRNGOX9ZhIjK675o5vMRCmP+Zuoq2wzfooY4xV24bINYxqXfMKoJO9xDrJQpPi
yknMyV4Ujdz3NvPfFgn/imEgvp+R93LSESy2M9UzyVBcIBQgG5u4lcrgdHBaphvBQYziFLOrq32F
cp2h2zpMq4zREl9sNex9ww73bmx/gQNDoYy4KtWQBCtSc480t9xPMt1dGJP1XCQxe2yHu8oUNFzB
k3MCLK9WGORvvgBkyCgZMWX2WFrfhaL6GiqIg8Ec6ZBVTX+oDCrDMYuXJE5ny8xIP4Ox2tRE9O6C
tvE2xoSCanKhwIpKuFs0ZjzXicWQ7nNlJ56MMbJBeGTzQvzYOGz0QD13IuS3M9OEdBaiteysQQnQ
2ndO74ybPvY+NFzhgOEQRoxhbKOGTd/LGkeb5hJDU5GRQuB1dRwVMjkhhb5tUHH4jtmtgyrWVvjO
+1sYlocfWZ9zD+dvuQVSIyRa75Uo17J6hCbkLXRBA0lv/5qo8QeydwZw6U86dTtcnLHlOciSD16U
pkth2N+DLv2cQsz3eW68VkUMcSoeGBBz1436RdKi1Snj6Wwo46oLGLIFYbptMq2CwoQAGtlr+8CA
y9hWhMlgIA/fpFW9J5oM1qpGlT45h05Z1yHAl4LAy16jGQ8Wpj27uSznNU/dHR/yYzFU+cEW487Q
yLdgfN2vEwVbss2sZt1JBC+t/ezBwlg7BZneCiFEPJFVj6iA2AXfv3qRdhhC31m7U/ciY3YwiYaE
uUT98a0lxXWr2Rq+/YmrrXFPXosi2pgQJjpR9ukEzQPTYPQoCe+bYvoR6CUSq1MSAEJIXPNYaskj
qteXPgoQkNUBPv6CAWFBtwLC0qRhIfGh0c6xwjLMq03jDcHCsap+G1osaGzXugwmj6mi8kXvubUP
ZM3PL1TLYUPz/WQP/TEPAHvwj5KFoxsuifZGtSxDA2uCrR7rjrB40VBs45heymGGFjYRzDp/QYGH
WbPDb11IU5GSlRMzppcgUFvvo/CqT9dAk1dZQAStCFiR7T/kvjNDcP3H3M2zk5pg4XikzQYdwPP0
GWUB81LD3ufm0B5iFCVuYmhH14xuOXkfI3euzgDC1Ct5hDuwZH10cKoRan4nclxlztn39gawYuDu
0PCDgoA76kU/R0avJfmrHnifTYziNWv7DikQWqoxmG7TILDN+pmEaLCpyyAHTzVbJ5PXgBjSPOUu
mNTxkyeIiq4Q4oxEBS0myToWTQWFF/ErtaFD4qApWU11dgaqT6uwGoy6POYJqq5QIo/3ULfUGTNj
2fRgrhUc3HJbxHiGLYcUraHOrpVbfZo5poYBaxMnWbIdXVvfuVHRLKvQb5axxuc1GqccrLNFeT6N
hCVHVXqc2L63aBdlYU2bQJ17mSp2n+VOGIO9o726mWm/87t8XnkxmVDBD8fB0tuYvKFZ5zzn+s9Y
VTJtdF9j75aS2IY4G5dyaBABGmsbki5fCAq7czDhJBoj+wEAvcvJldnPrgd/EqOEz3szMiXkFoNJ
xl1WRiUuXYX/3hmtXRDVS4bd5ibLp3gb6CbPEVPhovOZu3qGjZdQ7WXpPJOBdm8fOp9PTm7qp9Q9
cIJg7i0JHOI0Ctoav2WCGaMbqqtrJJxX2YnXbFNXqAT0KGYOSAhh7yK218JwYcybumDsX/N+2gGK
S3mJEByZyZOFShqV2Vb1oK28CFrllFocU9mc2uC4qKS9J67c6CZah0T2bsJ/hhkpGMMSQbTxmLGd
W/pe+N4YKHkywuowmujSIxoGF2ifumdwXu9eyAQkWbnucJeJ9B11FLns1Y+AkPtF4ww3o/QOqoF/
g2aSMhzKAyw4oIMJh21mYan2IyxJUYQ6GjWYgvZlSdvaZVgYUaqrnRm5DDpRoyOuZy8WYwEwCcwT
zvjc+tEPOxfPcGhOVlxIdt9TSTAm1FKLylAE/RGU12oMsRGP7RvjDHVtysnYEc220HkCdyFFJxQA
8mPrOcqN1JzW9fSdJe8dM2YalZDjMLi7etKmpebXnAuxeqkar9zpbX3PvEAigIxgmevpLrK8VSVb
ujJ9PLV+sS98cg/ymr15IyeNntTY4lekBdAcCA5Z6l24XXorLfMHUuXF1Y05CQsG/mTFH0s9fA2a
ngTdod5rIYndoRFtaoI4V8KYrrJG0dlALMaEjTEYKUaFigVkBjeCDjZ5Mw6cnJxzLSarpWBqvQsq
hpNmE5rHwn7PBfoXyA8bF1XCoanEOvTt+hAFa3Ap5nYckus8Qs3sxt4mYy2OyLYURPSYmUTjHFnD
uNyxF0KhbgjKILhhMUY2pBvJ95ApUakbZ49oJWwL/CVhMtZV5V3pyefU6Cnow/0wqRtDvGaBBuGQ
aM8umfVVOgeR/ohMolvmxj9Pq302W7cL5+oX7mFADK815h1v9duYtMzjgalUPfQaEj0Q+VceqA/R
bXMvfh8DnxcfOQM1B72e12BQNIjR08oBGXXlxkd0P/zPjiWkEfZvHkO7VuMSiPgB3mRqK9JMSG8Z
UrArgwIdMoC1Ewzd0VTG+4qUwGXctlT0GrrQRIyfTkLOTnkb8PQ/gAayGMdDisg0EtnAZmECGZuN
UgJTqq6/2HV6l9a0gjnV+4a4rIY2NYtWwqERLUITevhgR2sDs8mUIdJmgb/MPEZLrjn4KOWQo9TD
YxyycZ/s7XzxtUNEQBI8FSxCCAl2xL0AeBSbpB8PAfU+1/EoW4XtlQ2VAQiIXNq7ZKTTbBRjExzS
amFmDQe/1h3TLniaIKWDFSBltg4583LZs1LQ57UVAWSb9U1ZA7JhLozWCkkUaRptqROqDtGdilIX
zWsZRC8WI5c8MYgV3c2nQz6FD53gnUkz8Y3kE3ATMv/E9gk6IsaFE9tWDYvEGdgh4djUEEgHDQNW
im7eqV3hJ6xwjdE/2lm3yShNdKoeav/wIbNGZPJ8/A2lbpSxID4zzJEEzBgOoseKjMnUBIwVjh+N
H21d6arlZM62+Cl5DLqQ7GVVv0jDXWF8vZjwb4Y0eYrohcMe/Agu14mXFTEtIBM81ts2FI/uwMP0
OOkH0W46H0NNmW25EWurMXNwo3T5LlSs/21L8cGMPt2+eIqF86MetK94npYPFMDHQtc5Dqu4OcFr
rxdZ36JSKiTqXB1RbTKevY4+lhMNzQ/QhirXrsgEmrWynzFQ7OsACVtH3nMrrU/X92gFHRz5TKsD
lyGK0cGvCu3n4HvujpuoKl8mD2pvw8Boai1tJfumnJGbztpMPQRaHujv2mjurXLaGqUZr12bY7fW
fCDLzXUyQnpI8InLjmZ/gfyWESYMZrNaI1ZiYqyCYqfT+dn07AvbgWj7Zrrl96EksyjRGN4k/bby
wm9ZjLTJ0pM16+/nnky3SKdOHDxE3dD9g+o1Dox1HlrPMe/CEAkaPMaRS1o/rvDqOWZxyBACB39G
facC2nLV2XggjPAR2+7a6Aj3HoOeCAMLrdwwIjrSCXFKqvum0w+dpvubXjJ/sLSwvXpIPkPf4MRD
NqSYCe4dm8VAl3IBEWupV3p4nnLsp73bCcoqmkejIRbXsBgsRo6KD0lac+ExqG85XlMr58pJGobu
ACiX4KSiO1lHSASoQHqmIUsMXB7CCDtdyUrKu6KxCFRD32S7dO1uWdEz2nUBnEpfFsJ9A48YfiFf
3PAWV+he+eyPyfAmW6vYmnN0rWVVW9HHGPHnLYfL/merqkQczEw9DAa4TxSv46LosNb6/XgiZZz5
Bh4hOkQH1lGEfhwKZ/JujtGDGCvG0x2ou5bBIgfrpmpYK8bseL3kOtfViFq/iMzlzOA2asRYzKpM
oxLN65nfSu6G1NunKBCvthZBN0gPmUp24UjWkmhdli0WZlxusqDsvuusw9nPz9kkZHYoH/GAgemk
o3+hTEDLX7GoYgDs30oyZheZFnj7kvelETozJx1DF8HIh8RBXeGLCR3Q/E2qQN2yEQBUMDwNtYSa
XtKv4v691+eFEG/izp2YR5Fq1R3KaFibHnhvCzYttpigOjQUfa5DDttIeXxJdfc516KCMD8M+4e2
o6BNEm3O1bWubR5NpIBGuJvFe+VqH45PTKRZ2M9wvZCpx6jKMEtlhiMvxsh2qguuBNIkqH6rR0Ak
nGkOT5OUEgbvsU84yTjeVwgTVoljRXzESa8ICpIlnelYm8iS6wIgnE3I1FKz3R+loP2TJf76Kf/m
9Oa+jgiSkrLtt1FP5pnPSo3caiRitnWhkYXFgxYMSSlCZRTnL6Us6SE9SKc9RFHkLUhvuMcjh4r3
2cieLC9+mC6l6mhJXv5enokw5dOPTR6+grmoy+GuEx96SGPnKhCwccnuiNzHtKAkIzp1mVUFUBN2
5Ywx7T6+auTZxGI6CX+4JS1blSGLT60Q6bow7soJ03jlcaqCGX3WpB5B1kejNqgnj+RtQjUvw+Cc
SOnJN6yC0KLFNzmGCCzxsKydCnlDVAim7R03M2bqCfjvZRwhVNPI/VnkCeTnJ91ASYK3RF+W0noL
oBjw8sQ4y7xerAaFEg76ALeirPY4myGqlCATcrxla39mmpPoTYmMID+aSrIT6QJIMZzv3mqr64Na
GAFLQjGM8YKEGnxDOYkwuFW2k+leekVb4BZGtMfOqoDZi3upIfvqfOvsIaG92bWwV4xUh1VJFs3W
VH25adp5te+WbI0dnxlvws5eE9G1dRr7WCGTjExEOsKHAmelWXM/WcU6noIYK1VLdMUAAZMRCzM2
FyB9Mwl4S6U8xRwX96TlgqMYtLumHl56iQnP0MC1dZyUKAjMoy8z4zROIfJ8H7FGODHWBu3CxE0D
3uionmlP77MQiJp864410lvkut99t0DWUBcNwqbAgfDrOeyYJnwRTbU3QBdlK7cLf6igT7D2IOLM
BbCqsST0NYqtp7FPAahhkGeoZe2nduxPYwRu14/ggaRTc7GKQd5XpfUQqrF7NvRhYTqV+GZZzsEJ
nOysxd6bFuP4oJaDTVlLfWE4PiI4FbfLvOjx9xrZj0hXO63AGNuRk0EkE5XHJAYa7GaI4m3K7HBw
3XSFAsN8skfjWVWpQVCp01IVAsO5xRAH9oyZmVS2O88i1SXQGG07fhue46Cm5gzCte1q5feQED8N
sPeZ3QNQ6L6/q1WX8E34XYMUgjgWmbNW+6e88tpV0jTVe0HZTXFrtL5+FVAh7gfHgc6hGrKPKcdZ
Noik31S4M6CPaLwlRkGt5GqMoDky2MMzBVkYjOQWAHbyu1yZHOhZnh/7yTqaY+LsSGuQSyMRd6Us
5IMu/OYSxWJt5qbBYjVixm7lzaEMkQorrDQHKy3eWuRW9zlaCBye1RUB7IeRUiRTH9KHS7O6Rtx/
lkio+hXgNWxS1rRmhhrsMeJ5qxYBwd7u3fdOc4O7EKAgMY+5vmlQJJ6AAa2jgNDJZP4yK3vHOj66
mKCW9PHeJfn5tFKPBT3BwcEa3qB5dnpLrr1MuWBOsQoOzANuSdNP7JtmUTGoMTHeHFN9IMpGZ1pF
z37daZcyKsBIToBobF9elIcRzjGz4mLq3EXH4kE6cIzanlIjinaYLnAWFe0uF7W4WDMYSETlN91q
s23qd+JC2BEa2Lb8ZtT2rS0omyyteZiCENqeyXxTRgbR52ifvpmNdT+M7Umr4no3pFp2N9URfJL8
YoaDxYKUd6pUGA6mWLpbR2LJsf0vJg9f7ZhoT4PQYaGglF0PDp771K+mB7R7D9Rr45MAnAS+KTSC
gyU9+5hNOqeDjkyiZUV8sGHjMhVigCMaWV8zd2KBa0fRe1DX1zAPVhYajG9xgEslGePp2Y64fPyw
iW+RDzSIiYl3zbs5f1PUF+lk6ujKnKrUretX3Wt3vTd1XyPZ6C7I6Qo3yKXN+v4RmSyRIpqmiFhI
l00weFdfKffeYwBD0vT9zz90Fjo8eMTXwssewybpbxz4/a2xMKfB29orsDGySEZklf/vixFTl8Tp
IUl6BfIrTK4BipwdrjQymj1ARWYfnG1+632oc939vPhsEW2sXIgjqmDronmwg/+6Vhq32uecAZga
HTg+Y+y6Z6WzSsui8c4MiuFUhtNWYOQMVi0LB1z3KTrodYm9DsDd7CPI7fKkAahLB1g+3CwzDwbb
b98yQz7GRePw+5aMFiT5o2xfPF1+nzR60tgauBnG1MmuQ35XV5MMW9z6XoNp6Uz7NM4QiXb5NZAI
ajOEsjIS5kqL1V3cgOUjyxJP6/ThUZeaSCsNGoqFazsV+kz2wxkKeW1i4ifk3p9YGIg8fERAf0mZ
dcOVXVm5vNeQWMMc4SamM/ii+MiMrR5Rt/WK/wbKaB7ENGueWbuI86rdldM8gEqgowbCRwDqviuU
kHwyoa5YATaqFkRgqAOIy0E9sC/grE13Uw4/whao1tHRkNLkzb0BTtw0dh5ZmnKAJNGs63oL7QeT
TvwY9dpTJzGzP2Pj2PQ0ebrWfnMDin6gtl550T2ILTL3Bd3RD0X+5bc8Z7BZWGs+GtnOb0Lk0O08
X6z96EkQ9Ll20O2artkcuamCrQuyHfNUrhOwIrJTbG67cfvzX8gAN+dssssPP/+cCpC/hZ3sIK3N
DYQgnMIylL9iKGYfcD6gmnIB3ZAIo6akQIRCgGxkJ6AXm7bgGJUMOIXDfcM2htU//8fP7/768lPf
nvqvDmSI/ZRBVxNF0e3hZ+rMH+xmpEQN3erw8ztj1Dg6iOdZtbhsD13FGEdDJUHw6vwthxHTw1cs
/9GlzkhDbtnwKDuSJILWWyrnct/33Y+VtAUtYSit/EAlkR9MlifbuDK3anC73QTxrrTZnUR19Tpo
2PuJ1l2OdFoITnad1d1ShypxYETIi5GQQl0eiyDrUL1X21pTGnkNmCRY7S40mxUYtv2qw8ID/9Lf
oIfaWjNAIdkHQX9LBICe+d8xnd5mM3QxLqfvhqnA37JhImppEQU6/VOYPkP6YsOAwNlNiZWv+hFI
2mj2y4yELnxsaEmLcuc2JESx2mQqln3mXXDrDfklUDYkPmKqqWCDFcRFBLkrObNAMvZN7LzWTnef
NjWTQT7IOY0u4y+ALNg4tQ7fFp3qW54OB7zc2OBvPjdE5LztUeg9gtqp/ZEN01nVy4pNNuwTg/zZ
ycLTW44LPmtoRvz2LpHsG7R2QjQ1PY8mVV44iY3ZUbIWyQNRMRQkjkAf9JIjN1b6wAq3It+PkdHW
zezXn54dB9JjHnEuy20SlrSQU3g1mCZuVWKCSe4uKFW7oatXidnaGz2aNrX5jfGvWgCRPsvCQHen
P4dW+4Xx/qrSZoM9AoFgaLyCleVoYrtru/0dlM2b4cxGzqA4kEb1ASNz74a4AwyLqOsU1y57VwI0
gQkCHSzsk/VSw7Xom3GNnKUjbg/Vcz313ytteGC9+WKHNc7eOGd6je2CCj045y4AaENGBVNGfmqY
hbCckR/JeG92d7YBHUsiI19kKF8watAJHqRMH9ib39M+M61K7Ffh4MMJNnrYbdyZjWPrNRyq6Ruv
+tnNIGrBZ4y8pf5QcMNFWdOVzYsryi29CHWDBnQ6B7ergWolF307Fuy7g/QugadtIJzORloIPy6P
L1PCgFvF+PsUFANpaf0So9MJAxz2r3gAxOh8ITu403p6+yjbz25zgkLXtjGXE8ULSSnrdNyCaOsX
YkTfYrnrhtVOTuAphzBbMJjOHHA62iWFmlfZ6k5U/SN4VegFfvk+OFa7TR0GlXl8bEbA0ZFXWys7
0q6+f9LTwF9h6iD1COgRS1ZkkrrGZq+nk0E0xf1Ar7wfqiyZ3BCCrpi5RzXQ5oJ9GCzvT48Tq1DQ
YRtKx6JAxmkG+gm34iDZpkPxcGW/9XU8N9rkHbhjsyQxG5b7nz3b2ytd/fs4Ff0W6X8B6gtHPacO
HSYxPlZZXXJ7DhvLCU5tNAWQsK0fsKhD0x+HjobKwvcTk5VeRCUtlyEpVmzrbGvepcNvwKaYaX1V
FQdQgopcL6dbBl1HN4HCRsoOc4KsOYdvwPlgwFQFS+Q6JUbxvnfJZYswUIdMAQgE7WkrnADlthh2
dd/1K1Wg2w+nO9mnu3Gs8QH74QbVprZKYqAy7BOubhE9Qa/C3fU5TSi9wpIbIKyv56D4qFL5ze6H
YYfWpVmJVIpNM9+wtCA9QUVUunfWneSpTPn9fNB6i5BMTX4DVpyu/PIND45Cu6k6rVwiCWSOZsPU
x68TKW/rBZDUXS9i3jwXVKCwmBoQ/cEVz096T6V8M43syjL/3lHdZ70HrUIlnVzbsUKvqHZo7xoW
UvYbRRrHuV/t7WR8ERyoxD+upjHi1wFNpyfj93bchJU+rSEQenhP+JQ7FtsJgzy7VaV/L2t+otPU
1rayj6UZ8vEc7I+yked+xjDZeGFyp4asG7yOfcLkoFWHwUKRUmevVSVX4zgjIEZn1yvj2e+z63wE
ahMe0sJ8GNhOurGOpfenbL18yazygIv6zlGIVhtKHzVpb1py9GznUffkN6MpkdpJhj5UYcb4GqY5
ftOyu3UZsuIERwIT6QkGs2ugP2rl2Ypogpz2K2mdc4vVHm7RhDagjts7o2D5nef9KXD6s9PhYsjs
jxYfW1MbpJIqEviKnruJtyljZ+tWCcB3K3jA/7KduuhpTivQOwsEzz6DMaOiE6/5nZ2VO66KU9U0
L2pmzcT6acgD1pvio6PqmzVpuc22kirUJO4F4TzWDz0qaFddaCLj2NwsqX1ZioK9M5/96bse5Hu/
zUHl6+ukVRBgW4gGqYOhhD3NgqboTntUdk8SXMEnBukLPg/k4EVfbpvS/TBt73GK+AAmEkweIZJ5
413jsDqwf/90LDLqpwAOgNa3916os7mYuYr5ZHzGgv2OZBvCcWIZB6FnyX5EmhCF4UqPk2Jfx7Km
CHJxfUorQOPmZJcm1oZtwVxqbaqUIY1lVocB6dNfX4L5j+HYP7DHuGHgn4f9eUtOEVWj3mHoqyRa
nzaHjPuzQBrmQgoZEGf1z29tPGcDe+1NgjLDDYd+FcQt4EXYMOyTvKg8iPlL5GM27y2cT4GFtLCq
juTUw5GKsSUIg1+LeFraBwSrh59fUhM5Sst7xVqP0jCJfIqWBoDcKP0DTklUTwLNFCDOJd9Uh59f
dBOdWNJ4PUIj+5qV2kXhKOFSitd1UrzUTW8tZitFVVlb0NUHz3Q+ymkwd61ewwesbbGqe0bgMJfJ
g7TQKpqAZVrtvp33XIEfPnaGoNvOaAXD6kXqaAYp7oAg29bHhFGWKvPFytqbZ1EVkDahPbCZSRZR
wmjNH7twHfaeBQwunvVweIpMHFsvWspx2gSIe+Hok1cHk+AbVnhmi5xG7pBeG0ZXzCDDQ9xO1DKO
eiB6fkUxCw62PEkCqxGRswuU1pPZRcW9LrFG59zbSVI+etrEjFs8TxPTwXggANN1o72Tet8RoGtm
HJ78PMGlwwEWINLZoJZBjAtvg+puEl694s7Dv4F8rpvZ3vGs00CgJJEuFvu54TgoebYb79GfXVgN
8ItRxVQPsjvGvvbVBCZhAZ8GymLw/PtQ9NjzlyGWvdyD01zY0TZsxdlR44dhGc8MdD9tqiO3U0hT
KrHFsLzVtF0ddZiC6+425RatmxXvBjMcmTABHYaKS3CdhXMQCZLPkDMcam+jDe3LSHPFW81JyE1o
LVLMkPUQ7bGCeevaxBXCc+nw5WRtUO3CMH8iCNgBkDSw/qu3cJXZTw18KEnrezE4WQnE5dmMln4q
C+cC1R+RSIcZNjfTH42Rf3MLOi5uKXC+iUXkA8bhQubLMFCKO51KzuCaHp3xwXZ5R3SqgU4CJzaa
igXds5iqBgOGgGKoW/woCnqXiHNafvXhpIiNBhGjn3abUyltuer7Yq/FYXTA4kAgVUopqPU7u7MZ
5CiFFBmCFPRi9tmrbqhvqj3FXpQ91cOwrQzrGWIrtna2gtGZNFp2uTyASIL3bqQdBGbVAWRElmpE
2arHEMOtHcGYytd2ML26jJ2QtCMeMtDlFKVkH4htjTnU0qpQxbR1vyij1EKt0N+KVFBisr2Zgtq5
JL0Gvo9q3QbqP+JWQtsjGSmxoUV9pq+1mvXbEU/4LKpAO2Mw+qo0fBhVBJi60INTGYuL3XwaUfcw
WTqS9rR962r6B63iSu91b21Y9kMgrCc75uGY4iVuhce4FSfPdm8tbpJtm2MabNtPdtCPDlKqlWny
KwW1xn7Ieh9FwGjCufgTxQ/C60AmLGAECzcBgbl6qxgdLXCFvw4ZfZmf3gPt3TpTvkps/mLZAWRR
dvo8gUbEsk+kWc0n0aZSC0cEvsII1KUfBTRrrDjpUDGdI5WQkNdbj+3+MGlavnLLjGZd6XurERvf
98bHUUuNjdT8czGqG87wh5iMVUDJn61mJLixKQimnt+5g7kI3gi7RfcCPAMxg2d+dX3IGFFjj2mY
vGNst5qtkSeX3ArUQVPFox+F3wblxuvY7u8YG9Q7G8xaY1e4PzULmMFA0AvjmYsIr3VLnLoyyQwb
y/wVZfXrKNnCWDa/QlmBAezmYn0eZRH1Y6ykSQEST2ODhYT5ZsMLPXUlmRRZBDIu4fWxDAvnJGVu
zTIPRYS2LTJyOkx7UCjjtUsk65Uz4W5BcSWOYpTapo+IJdBCbtJutQNDwQS2bIFI2HbPyyxJz0tY
B4uOqQYyBL14g4X20k+06rWh8M9a6ZmDl4CCKKNiVb51AKqeDzSNIQWIVWGKii26U2GL71Jr9qA8
kR/3LLulTjQt7X63inVykhiwXbXsWfWNx7yOVjVBEG63wz1oYjIHzAicUMTKTVXuVzHCskCi9dXW
3ZGKvforWO//h649juXXf/7HR0HVUY8PX0H0rxFqBnFofw5d+686+ML6lL/9mro2/5O/Utc02yIn
TXcJNIAb5KBCJaz1r9g1zbX+YTs2qbaOdIlt/J/INc00/oG6RrqEOTqM/UlW+9/MNc2x/mF5urBd
w7YsU7cM8z9+puT9npr3zz//GsY9R+f+M9qPBxKuILDU+y3eV6ggKxx3StelEa4nF0ZdMFWHkc+7
KfBI/fJy/E9U368P8q9htP/7IHIOTP0lhtGjoh5lbMIz0QmvKpPvuU+99vc/+w9P4Pf8xLEjuChT
8K/brt90evdD6j2eqvjUVc6/yT/806//WxioaVqQy4hJX/s6Ir2h6hCGZwgi//4JzOmc/8c7IOcn
9suLk1sWwBMRppQJeLw7dTBKRBIy+nfpoH/48fPD/vLjtTgOLRHy+iR2wP0t/MhSA4SwnF7//tf/
19Dbf76384v2y893K1UpBzkhsz6cfKEb3Vu2sWG9d+c0BTfHkZCmBuMT/eW/yxT+wzP6LRww7s2k
wTpMcp+axwWqbD8499Ck/P0T+tP7wSX36xMqCtF3FhCLtWycM3TLkQJCbrKaXfXfP8Cc7Pl/veEc
EL8+QEM3VIBE5vf31bFW8EP6ms4V5AK+Yst4sZvm4o+p828+X396uN+u8JQaUg3CDtdcEFibjWc4
7+NqFA4TD6t5qjSmTPgo9X/zcH+4Ht3frnUDLosogWuukTbYDfWWQ+BPEEWMy0nydb9kguH3r9vR
v0SA/nqu/OmxfstOHYXIUPGbIWtvAEOx9t70xbifEoF/XM/T/d+/X3/4hLu/Xf7IdAOt0yzWRMFb
gBFijvGG2g7AGlIq8V3/zdp5LUeObIv1VxR6Fk5kwiNC0kNZFsmmb8N+QbSFdwmPr9dCH12Jg9uo
UjD0dGI4c4BKpM/cey1Znwjyu/Cyudv8pXE4i9GAU4Esm1jC7b3KgMvG0ocorvjC91p7+GIssDj/
7waX78WO4C5N+l9wWOwLrXrt2fPf34wDKiMHgCTMcG8YlnPlqMK58lTc/j5fByud0ln0+dSSKueI
jZpOvA+2FPfckj3ng399/vH/9I7+n0HMWfT5UgZsuSYe71UmmwqLPqmmZmc70YeYgPhN2NrDhTpY
a7OL3l/U3AokZjLnRiBeQDX1yzHYgObE6XAH6u/OF2itNhadvo4LNQobFaXtZj5ujZagGW/8eP7h
K0WwF128HpwhJpSUIjiE2IA3CBPrego10khLLryezKAtsgs1s1Lxs3T2bbPiYtcMEDMQnWjLW9ZH
H1yNDcqlylh7+qJrk/AVDd7MR+Ms/zop6o95b35X6fDyvg+17MyDghBlt9Gfx7dYbQ8kYf7uAabB
/bMu2a7XqmMu3Jue5zcWJzq1cBEfCiQehCIxI3Md0pHSbIr9+4qy6N5p02M2mxLnAO8nBYvcRE9l
ztGSV2VcqHYXa2Sl4dqLjh565M3H1khCstWcfD9Pd6OAU3u+ECvd3F5086Y1HM1LufPVxmeOn8gO
IAGA1FUZb8chO77vJYsOXnVDNiRmxOEAwKFwwAOR1TdFDhpYhwG5VSVo/Pe9adHJxThmxOOm9sHL
TWLkc2WeiFBJr1s9tvfw/CCP1ARjnX/ZSsVYi06PPc3yZT255BDX1yKtQVWk9qWJaaUfWote3rWB
YanOsw+6UXzPIuurEwUEAnif3/fbF92cO7ZWtzNy6e3GuxqBYBPh8P19j1508T5wIz/Qa/tAshZ4
62F4MInJOP/slY5tzV/rTceWo5f6nh2Tc24+aUTlkeQhVcG9t7g5/4K1Ol10ais1Y27aJwtw09Ta
j1EN5mufd4TxZ+9bFZiLJlobpK26reXM2ft3luJ2Sdj24/lfv9KbjUWL1CvglO3AzsaGQFr8IfCF
HNLfO/5zVbyv1RuLhqllQ0gELr8/JC4GtgeSlUvbgJU2bywaJcEidQVS3907nd4+jUXbHz1YOoeO
C97j+S+09opF4ySAwlK2Fbr7BG9t0FTPZJ5Ah6uq99WutRisa9tNRrNh5iFn3z6Cw8eQAYPswvC2
8uutxWhdFFklwXHah9BwbPPaDOHyw80ivrDLHJKG3vONhLsYrjkAcnRE9Ml+tLzvnH0nV0lSmDBW
IhMxz3veIa3FO4gRNWPNQfbjkCxSReNhoIORvXvh8SsdwVp0MqvmzhmACAzjWgx3ihD/HZYF9PWJ
47+4XLMffaNtXs6XZe5df9mgmIteF+ggw2qD6S2t1K1qOvSpYFP9Sn0XuXyuhvFYkSIx9vbh/PtW
CmcueuAUda3UJ806QB/xG+IqyBKGmZRHxa+0cPTuoHHl6H2MPZ8w1POvXGl4xvz3N+Nurvs0YvJ5
9rACYG5lD64Z3ESJFBe6zcq4biyG3cmGCRph3JxxF3e9jZCiBW1ZdKRm9pfKIOfK/8/1JJYjr573
iqBUCpEH4x335AXgWiKXqrS47nPr1fOtj5OLdbyX17Y2XjqNW/l05lyLbz4dmSQ+GA3dQcpODm6F
MUCHeNiPH87XzMqXMxcDWlIaheW1PF4RKbgTxpAcoUJZu5a0urspHMU7G92iBZh4QPNY8J4kfchB
y/rwfg3nc5HJZ4PorvOFWftWi2aA8dwk44+5RbXZleqBdHfuQ9NAOjr/fGn8tQlIc/77m8qACCNh
sPGCyKrRyoztjTLGgxWl966Itz7HjRZwEz+zZkvvb8OFHE+WCCri7sLsuVbCxQhuBUDkAosZWkku
NIFkhCE6EvBr5wu41hoWw6rdQ6jCwufsXY5h7PqTTjhFkn3Eq/q+FxiLD5gIbme4PXH3dZuRm/Kx
8IpbFwSJ6WoX3rAyuhmLL1T6RuMbtUYRnHpPKNiViWOAFE3P3RJrQ4ZknDyf/1hzq/rP4wEX3P9s
DKk+NUluAFQkSPtG4d0aTO3CEfBKNRuL+SdCExiVrufspW9v6kZsbOv3HFL0rh+uLyYcr7QqnenE
2U9BF9x6RFBtRRpdOq5c+Sz6Ynrxallymctn8QYH4Z2TvZK39M4Gqi9GQyRlUzV0rL+IgLkxNJgx
9khIYPXR5sDyQgtamY/15ZAoOFDtbN4R9KS/NuQ1tvF0O+jxY9zlzC7EhLdFR8y69+199TG3gjej
CpvLUrnN4O6zZJYIuidAuLfnH73SofXFiFhUfhqUIw0JHEpO2BUJR4A8zSu/Saon4MjVhSbFFdlf
O4NcvMiOdL1ja0IcJl4xVEtGfJhM42uKNQjQk+QH1MZr72CPdUfNw2hDOBjZG1hqvUFuzxd2pdfo
i8GlkpIA8Y7COsE3TrQ2FX6r2e15/unzdePf+vt8c/i2mgrfKnui/5y96X/uzbDd1L7xnEr1pZA5
hIqnpIe7604fXPGQGhduZtaKtBhjAqfpjbFxnX3PveVpjBB8Mq5hE0r06sIr1iY1fTHYdODpNZsk
FbKYgcCbQGYc398ZAOt3mvMacTgFxm5TQt5DEdbuwpTI/IYDHkEe6flPuzJkyMWApPKwqwmVdbgP
mDa9r0Fg1N63vpGL0cgg3wv+No8O1BwHN8jvWh8AFjYMaMM9QSPnS7Ay68jFuATFRAxFQDPHi6P2
zRDA0gWjevQS1KF2bhOIWyOyft/LFgNUaxRFPVW8rBYR+g3I2Sx27Wi2d4U7rooulGmtVhbDEpHB
dd3OO3WXTvygiPo9BQRlHc8XYu3pi846BokR6t288KyI4ZHKPtom0WHnH/5nPfGXufnPMPVmSFUl
EDvUt87eetaepx/Rt/QFkvtm3Ken4Enexgd15X2cjrx4y0HTFvH6ZtgSIXzMP/UHcZBbkKxbkGvv
LOyiG1sJux+y8plxZ1RE1HjQsomF2Z0v7crORP75+5vSEuPlMfbx+Eg+Grqx662B4/Bg06QC79I9
sePZ+JmkvPOvW5lTxKK3WoVuutlElzI67yPZMvqxU/4XfM0d5hxQh+ffsjILi0XHbaDFNCrnLbqo
MtY/2QdPmqfSoAI98ZjjK+wIFWUiwQpx/o0rLVIs+jByBS/OJlIJfBsxipqy4RV4GR7K849f+2yL
XosxTRMwK+M91C4G0BGTCCS5GYwwvJhGd2EtsfbZFp3WdvSKuMIm3ie1cesXwd6GN6QDeyYHlMw+
j1h5APrycL5M86f5SzcT86d80/BYtrQJkLh4X9eJDcvOeiJ7+1vdTleOF392Cci88PHW6mYxWlhc
QDeki5NHTlZ+bBJ96Qvn0pZhbQYU+j+LoeeBV05qoHsCuxgLaOwnM7rpoY656Ymgry2EOzGddCIi
oC9sHD24UKy177cYF3zHNSR0Q2hNrfE0mPp9mA53gvScgQBR1yUw8nw9rSwjxGKKT0XUAeFo2X3r
wYxXVfExSgB/JYlb7t/zCuEtRoW+lZXsiF7cW6By0SKA3opOYfDrfU9fjAbOiLnStAdSX82qhf+Y
kSSUN996kbgXfv/8pP/clIW36P0WOZ9DNq/uUie8JkAsOQym+Sya6aM3ll+S0rpJvfzxfGn+PhQI
bzEUwGROYMI6CU7t6n7SmkehC4RDpvdEXIR7oW2tFWhuC2/6ZtMDhAgFu7whUdkehSRwutYj/rEl
MycDlg0VDx+BE8PzPV+s+cl/+YTuopMKW7OmKqcbkYt20iAReKNx8nEln3/8SoHcRS9tQJpGNdB4
7ssqiMn44IyO1JQrafwoEv+G3nP+PX8fQnFCLz6csCYjnVty0jx57pOV3ZvjN27/d3pOpH4B0T95
122R8BYfDDB0J8ySN9kJDHiI0slnrQ3hfZ8vyFozW3ywFjB7HBI3ve9MG7znF4A5YJhJfeqHC51m
ZeUhvMUAFilhc9ZPr5H5h8x7ifBlALAXyjo0Mtnj3S7LW8O9dGX+91lALEMrvZpgcrBAyd4gzfS2
C/P2Qyg6AIXnv9da+10MYV6bWWR5WDFXayp6SZtSB4Yj8/S+s2Xwrg25WAZXAq1D3uHa8d6yo8fU
j58VDJb9lKBWHcO0vNAT17rKYjAjBykkwJm1RpjUnw1bPujA97dJbZnXZDJFj0GafNJMcaHDrFTL
Mt7SrmrEJw0B6Epk+rcKHjepq+14YX+60ordxThGyohdIeFI9sEAOpwEp3wQP7kkfgLicGFkWSvA
osdzVhCTImpQgKYuvs4HJJyIBWH+cL5drQwo7mL2HbnbqXRYwTDwmk+tWzzYJZFQ4Oq2aQ9KSen+
bWF621p6F1640pCXEYOTSrzeQs25n1LrTnfFTvo6RgSbMP3zJVr5YM7c7t7MLeCZSy1AE733NOTt
0W0Pb+T8k9d++qLlpq7eCCPHr5y49QOyc4TPVXxXanm9f98L5mb25qfnbRiX0uDb5Hl7nRE8dlSZ
/gra8dLx4dq3WbRXDmpSMgyYBZE1k3VimKdBlFfnf/xKX3AWDdW2orL2W07ZSDwHvl98U+RhGeZ0
5+gkPJx/x9/XpGIZGBiGepZGktYKCeHW87+PJaYAnFU+w0k6XAo0XTlNE8sAwSkIJP4VXuOp/Aji
/iupxSQr2rcM6FdT6++R5T3ECds85CttMXw+X7q12llMWCXpkCnHJwRV5hXqplIcYliL7/x0i44O
KM6OuoR9uNthHhzcUz9mn0xsQnoqj1Z3Kf54pQzLaEEdzJuywTLukTwPpw50OWmwtXlhcbr29EXf
9hy/8mbgMxcoAubGkGa3WYOe7l3f3172b89WsMfzOXZ6cjddOBwbkpQuTHtrP33Rt+lrpO95DEsa
qKCtFqlnt1cfz//wlYHJXnRr25C+5jp8lsHJy73pOpwvZ4N1SHqIjudfsfbz57+/GZqcsBnrDtPw
nlzUl1gPD6NGIvj5Z6+MHMsowCmf6rxJGVc7I8F6Y7GpxaZeHBobjBKovQvVuzJ4LOMBhe6G+JP4
SpOJMq7VEJ+3aInc6oT1+MV2mnddkAl70Y3zsO+RDHB6SEr7fQ1vzM30gxVfSvFYq4lFR04j3chg
WMMgM7R8E411hcnuUuzKSlUs4/46wwLMGzMEgTuDBDPYQzHHQ48DqXaassnucBuosOfrfaUkyzjA
1usHZRX0N6QV9eeosrUP0MVEc+Hxa2VZdOeMhSQRMjSr2jH6D1Ukb9Dbgtg0+s9DFVxoVCvrJ2vR
rYtgtOy8ZB8TEfcZh/pVm1dfojbCWi+ORJof2oqN4Bidzn8yfW5Ef9nHLqMEW1NDfzH7JsCA1Za2
UcB07C6+9qxfCD8gAL0UpNMn/ucIBIaQRE8D20R35cpfgGf2JImSep5A5u6+pD2mhupCo185pxLW
XMlvBogkI+3YwMSzr5vpg0KPOvOFfC3cofNFqsHJ0X03yYNvfo+b/k5Lx8+FoT2d/yor498yMs3w
RZ6EE5eUpbI+6QkKHE3dSHv6cv7xKwPHMjRtLPKybSYbUkfZn6Kgf0wmOCWhB+KnTcJrx4YHf/5N
awVZDB10van3S8s7NtUHkT9BfncufaO17fAybqwK4SqbHgbMPv+dI2arjR8WZ6Ldo5H+HuIPETdm
I6Tb8wVZ6drLuLGRLAHOREzv2JKWsJFWcFc06nD+2SvVsYwRq2YbgOFQEDkViH9hEsK/ytSrLjAb
Ghfa89pLFoNHGo92ZrXIRIPEvKondZeO3s4hp4oJZIdS/n0byGWIUzSqplU1rxlLMNDVSRuGrVXC
Xj2e/1YrDcpcrAxINyNAnRjBoyIfWteeKtDyY3thK7dWyYsu3wotqtAXufsiBPMQmDPtJOvGC9W8
tgpfBjQRVm9Wcgj6Y6dVj0ZUHrsa2taHGleOHj6EGkyi/MBh6Ybw0AvvXPtc+j8HsRwgepTOJbJR
tW6wUrkbDxIqtiZCLs7XyMqEYS66eI73APud1l7BzmZbHe84l6pdb+/gBDHbYcbrb6SfXngbLOa/
TxjLuGmjUk4b1GN50trWEvfAAqcaj1QC4ck8ARLMn62RZN3X3itUvJOOo/uHRqceH4oB4tGuzirb
/k5gptsBWNEGITjcHIwWxepsVjmOmkoM3OkJLG+OKBrlXxcwS61tM4Ql+t3B9RLzqLXeIK4sNw8f
hF7asNTcALTKqABNvjilO3Jn37VlpV7MwtaKq141UGF15hKHK4+0RA06ARX8ivskM5+k3mjF0Ycd
XV1zMpmHJ6WKrn7CfTv1L2at6cVRcjumHeDc93Cdx5KE6ntpIid+DWI9xjfeERw8wozsmgrwq8ni
ED4WcQXOg5IZJPupHPQS+gohw4+lSgZ8owBavwhPI/m/BSyswU/zdGuPYaCwt60hMu2gKwkVuvRK
CA2jE5j6zM7qRwE5yUibYp90gSmM/cR6BwtJHpbtDKAqPBvpnqPGzrxxBitpfhoxAL8SaHafILgr
DEFcBQDLcOp+tg0cIQiJqsUI/NAX8IGAaJTK8JoDyUE1tTQA53Td0NyJDO5BZGgzUEDXZdjcqcIO
0nv8FsOrVAA+yVJx9PzU1P41V5qWfZc5lqbkRjgC4cltqOvAZXeBkY7jhyBzbe/OIYO5v0oME2cd
4tHReM2i6qbxulMKSC296nNDb2CXe04E6BRGjXuTNJ3TEwKNxpfLscycrAyuTRu37bAdu7Bowjsj
DQboZnYSpbV+E42mKIHXNoOhkmsZU4RxL1rE7IhLLLPLh+Mg5xwVEj+V7wWH2PE7CzCDMYY5QvCg
Lr2TmcsBLptTGp3x3UxTrrihjYXlxOVwDioZP8SgTVp31FWphuyUTaHj5wdCTpEEQUlvBVPj0Nae
+eSMrpmOO0CQVjFAWEi1oXhx2xp31y7v20kzt2GeBt4vgOQJvLqyaHxkK6CLEvlMNqPM9X2aphOD
ux+YJaE/eS6gKe1kVwesRiHJZjXMCLtNCAIsI8/6rktdhNpOhnpP9IsBjFhqt5Wd1FPfHLPAc0zt
DjxT2oAhAXrdA64OSqMx+FwhzBow4hpGPtLMM+xBMLnCFFLjlV3rMLG5nhrCzH5u9aYpQKE4NDLv
CIrWEF/C2Ay0b34eCjVc68RBqHEPx8/ywsOkFKDtn66V5D68O7/P5Hc+k1TmTrNcC4IxIha/Odae
wCDHTXWcB6Ha0SdDqCuTRgzU5xEsQaVtcz2OrfCmI3NYIwqglsn3SgyY7TdxYEVT8jx1dWc+YOd2
vYOb2kn82AVxWY/og7w2fdKkX1s/3XDkmWAYYT+ZG92ItQlAuefr1o7t1xjBFoocT1HRqd71xZUW
JChuboqJ+2cQQ4EompNLLmCaH5QCiorVJ8JKAxKYhiyCU4XkI7sTLaMn6cCaFzjeoQljHGwwV8cM
WqofatTWjrsqNzCh15HMjcvXIdnjLg+V496i23XzW2hNU/ZrrGJRBN9Sp+9L/3okHhsaspNDP2zw
obsQYvaZrUnscEUQBwN4Qx+D17SNrZybPjcfo8baTYbqxt/6NMKEOQhz0jEMVgQMIVwR7Pb1RyOI
Q5cFf19pFn66rIycLH4OW7hdGLdNQ7dp3YglyQ2/bfM8sVv0LoDMGESCxOuGDbAvBRMt6MWoqg38
w6yNj6CEquiVyqvB4KNV9PARDWkTJ3eEyABJJGQEBkb6u3Klix6uGNG6vZREIs/UrMkxi+6Q6lZu
3OtSYBfbDWEA7f0wdV5oI4RBeihmD2dmaOjwwkJUdvaxSyIN5H+iRWWHfbEn/L9gS6Nb9cuYNWVy
A+UbQx3i67iaL/aFkQAm9S2j83ftNHk2+jVtisLTPCEoeyvDyQKEX/bzPceNmNAoxRsn9rImmxM0
Iwi3kSe5CdsASjVbCRw+y782ud6XR0KnEwC9oi6GLNmMAfqKbxq+UA/w4qA6CwdnzrzO1X/V6gjS
6ZgqRdtResH3RBA/xhQgQtf+ZUF5hZrZ5PaETdKxBR7ojd3g9fkKuG8E0dPSmOKfdRHZxu+wE0bx
xS0Bzngwx6VRfg6R4TIF9wgkS8KBnKFRJSrcRCeSeCCAgjINVqraj2XNtoueD+qD5GxmbAtSpC5V
+9PyMzGSoB9zQ4Z8T/rojTdRaPfypmr8pHG2Vua7CjpurjOMEFE6c8NiTybOx0yWQzmwwXRalnuJ
o2TyC+Py8CUiJsWRu4wTKOcXk7glOz6nH2avIrIaGGhoru24w04X4OzdRK4Xt+mmdCIoQVPshO6n
fIwr8X0sIPd/N5WPnoONQxiQy9DEvQceaQJvAZHfJb0SkwDQVtjgWqy5Fmx9yXKCdDMdHynQKsSB
9m/JrF7+JMhNEM4SmzCUkm3huTomzbSoov5elrGVftaG0rCQzUTgesDKxfgPWQdVws++DWOFvZzV
AUHyr32Pl+NxmBT0XBJvDcuFjMT5pnnq2I0oQj8CRKraZmAGlPY+1UxnOAV5hnQDvlTaWl99EjTC
H0OVVuUnzxrntbgeghEDSTQwEIJY9WNzfJ1Q4/b6rjGqDMyYoZwsuMvcSE1XFdDFiGSl0csYgCPL
1b6w7GkRSKGIb8trVzF6XusRYazNkVWWgfA8Hzr7UJY1nFC4bekvQaLlr7DJyFO2Yz0LnyqtdiUd
UpPFo0W5v2qwrVJISI32s7XKqrn27bKUp9jH13NDY9GhA4aCMRN+/TckjkPywGJDkTxDXtiAzCMu
stsCBie3ej6ypeu6GRjs3alk2Kc8rLkOflBhqUaKBP+YzUPU3PtVhGhkgqWT3YpY2urAXKsXCqoe
hL6XSGmh5m88xVxwajzXlDvdZcDaMecjS0V8FLd7k3aU4wikae2k6Mb6rgzQxhL8M+QGdEAwyzuz
Sofwoyohw584AzRrTmg0Pz6U/VjAQoeVoNFVsdLeNRYmmaMujaY5RN7UfO39cZp2unLL6iCYlV5F
34LgM/MK02WpddpzXnf2TwGbWttA8wHwnA+uBqyrym0oL5o1yE1cO1LtjDCz7KsgSBwEcGNRW4gw
R9kfDYtm88xUqAWHUhaJdVXJHmlyV0ZaQEhM75mbjrVxe+OAwh6gzo3ZiFZIh5XvdL6fddt2oq8/
9bjZzE1IkO6zUZcaC8KxL8ajMU5l/zAAvOxvUq7h6l0bFoav0HOybIMWb5RINouy7bbaSIfYxRV5
EfmsGsSbyjI6ym+TeXbcT5UxRkcIfpGzc20UNJskZXrZxLIeuk3oNFP/ETco/hPSEC2M4iXh3tdw
OvhXuB3BW+8j4PUaS0mYdleOEYTxddVyK0hXtH350AV+Kq9LEoxKyG7D4N9pdTNr5iqvS3eTprdk
ubRl53ws6gHVIgD8DgY/Przqqda6/rchNEArDR57ufF6qFzfQZ/Wv9oQZtNGkG/rHovW0RH7yAIO
X2Y2rfel0ASEPhI1WN8n9GD9ZJUFHrwgK62XPrMrxHIqtAsEHD2RyGOJrYNZ3GsD55mbxlCegki4
4XZKTQYVWxlCPTgsLMFqFrUv8CIpD0PNEKrmXrWh7m+9yY2t6yLPqq9J6XPiDcHSIXkA1WCATUC6
Pdo2boa2KsuiuaJQJO7MBEvzXZTr4zMr9lLbtqXIi9uprbL2V5O5rXfHLCcKdmxmhl5D87jEZf4l
ljrFSjOQaHzqGty6YuMxZmQ/MfiFQMgFdY+DYCQ+49lXZScfKtFX1u6/lVrmGYkFCTANa2NPgmMc
/wgqmYGzTzmxTz5DAR3YRsaT7H4y2imO4c7vmOfLnb8ceS6zctF0dUzgAfQ2cKaOlu1lf6OVIAbH
YGOjLHXCC7v/Pyksf3vT4tCnyrMkrCzA8Xp8ldvHaATV76AgJwksUFtHNNdGYG9yvNiT8cHxo30N
mXvoXrvyOYdiWSnOWk3YpuKAK1uG7TEU91VWsy/7NkZXtvEtrR5D586BP4o9+fzXWTmo+nNQ/Obc
ddSrzGGbRJxOacPjCzCc3E8R0oZH4V+oAFTxK1Uw//3NS7rOyTlDl/4xIysibE9uA2WdiwccCbCt
t8h4dzOitgic2Qa279gQa92P1LvKW5i3QbOJ5FeXruMQOcgWkGZ0dKKQKa4/SII/ZHisIJjn7RXR
LJsqV1utdnY20g9C3YLo2cbJ2ls3I6xZ4uNZFYPJuRlq/0bTu1MfCARh04Z4xYOr/+7s11Q3ToYT
JZCYIUYxGvU2ozxs67HDNmvfNOGzM7YopG9nSmAU/TAjY59MD3gL9zT3TRuk2wZubG3cmMZtyC7e
wp7DghsAuA78tiFEzb8Rdbof46coui/dZ7f7DV2EYHdjW0+8y8aUt5fV1VDdtXlw42I4HLLiRsEE
tUDs5mPDrQq2E9YQFXjkzKqfSBHduvUjKMKNwVinx7u0/V461U5ZpG/gYPMeWNFv6eZXRfUjs7tt
E37zsUSWCll45Vxb7nSctFMKQKgLuKa2dujSAUFeJwygdrYZxucZPYjgHhw02Nt7RqeN9H54CbNV
x39tkhFYZXBE71r3urTRK4YZLE9gS1DFLTKxgaZbhTo53CEYPttc+2Yarx3jiYXv1sfclqfPbvZg
hR90NEm4GbZ69FlLL2WbrpycLRN1OzJ/BQem9E4hdnV7SwTDRPG7KtpV9bOwbwlBuNDi14acxckm
Q5lbKRn5+F3cGgYqm6TJItU95mi+1TAM2jU3k1V0Ke157XB+meci6sDrNAWYD0IfQR+OubNqdy8k
yWTJ3HaNLYu1Fz30PFrlxVCslW69zG3RfTX1oNXxxFcQ9blbup0K1AhtJwgCb8z3XZ8s01y6agpQ
fxFNAV3bBvyLbABv51cvcW7Bq6YHp08vnHYbKwVapnDWmg9nXo0guuB+GA9C61Qc74DFl1iOp7Jk
LZZLtpNYRfpAjz+MKjVBPMBN4BJ6M3jd1NyzkOxYZiQx19LZoXILDoau2sAfBnWTpmFm6h+8JmYJ
hBWvKvEtTRr88lST7CM2CiDkYJ/0IShI6bFGgQ93w6LH1l8RbI3KQJDqJYrzEMRZkqM1jjDj6ohE
oJjt70bFTtclrA85Td2b8Ov9GPOsgIAqTKeescHNNBTeib0TpzAXLmtWvtoy5zJhR+1jjQtPKbr6
G9bUiGyZ8Uofh0hmXkrNkCuH68vsVzdEq12NRXLicDdTzqGflPczKwbmrpDtf5GwLLIq5yor2rr+
xFcSBg6+LiJ7Y7bSufLoT5W+9aUe1EzMnFMGh0lyFsdARvbshfl0rSsuU2edmnPYQLfCE4dHDy7n
WXLWF2rtLlMvQp+Oo3c9kL4ds7991wy+TKj1R7toCpDtJz3Jowq5j6bvnL5J9pNll5+cVGtvR2Fe
Cr1eubRZZoO1RYyimgl9n0bZN2lWx+ziZdPKqCkXqwQhh9HleG6+C89RDriFfe0Qm571DbIDNXrb
PoseoVTszn+3tZpaZvMmbeUVUYt8zPaiAto1rhIuxnu34ky+hBTd+7dR4V85YjwUzXThrSuteJnl
KwLNi5KazjKW0t50mtFxOzQCJYAmfGH2+ZOY+pd16DLLF7gQx3Oc25xiz7zt2uJ+1tT7bQE5nB1Z
WW2K0nxW+Lb0pnvFDkSIRt/f5fxvIMYLP2KtnPPf3y75EiRzFcbEfecEuKBzU9smo4foNEGMe74C
V5riMgHYGeCSMrqiiDSa77nV9Axyl66715bFxj9/vsbBYOFwQr+3YjyZqQhv+05wsAWgve/ZCr2P
FiuWibc6S6OCU0DKUCib/YglexKY0/BCSPZKLfwZS9/UAgdLflPOQZWZPm3Krt964SPtb3++Atae
PlfMm6ebErobRxZklSlnM5hf8+LB0Q/nn71SAX/iRN48u+KwtRu0nuTqpPvtw2MnbuWqt8YdzhnU
pNnV+destCG5uLHlDtBQwuVOx1FojBVbAHEplXVlWvxzL/2mBKFfdW1kkAGh9RUHjQEbBxH92ulF
fmFhtDZeLiK5elOa+KJI6isip37iSEvbFrSfgyyK8AjpAhZ+5zW3pGFNFya3la+1TI9027RgkGYp
FpLSf1MlenvlRv2lqWWlOS0zuapxNCOBYAx/BMsHBL4e4br4v5x3RZW43jKPK0W5iGaFIESRoihz
g+YT62b3Qkv666/n4XMtva1uGOFAh+BiczXmV19gpY1c9Mhy7NWnuhhZlL9v2Ftmj8ogyOuyJQ5x
5DLyaOrj7BrznQtV/NdieGKZKeq6iR9F8yVnFdQ3ZeteqQo1RoVFeX++x61sw8RilvfRu6NSJXfL
MFvt6Jh2sMfO+qppCZ6S8isx4M7NZGqsmcmHuzAZrbXbubBv6gZqcVAbJe02IcH8hCNU7UPMIxeG
qrWnz39/8/S6R4nBrpind9FVK7C/Dt31+Y+1MgqKxTQkizbqnZza6OStlc9q9E9jv5/0P2Kld7an
xRDIibxnuGUU7Fvfbb5XKOzIDouTd5ZgEa+it8KKR+FqOyfW6oOjpXsX4uUx49iFQ/DaOIBruVDL
f2269MD5I76pBzXV3G0ihyMhsIW03MWfuLx/0aP0x/nKWHv+ouWOZhWFQcXwobjq32hcA4TxVGxJ
P3w8/4K/NiQKsGimhUmU4NRm/i5iBHyVBhfOG72Jwwvf5+/Bnzx/0VCNpudGJBX+lW5zY+fURGCT
HHKtdVxftOPWqYdDy+lS7Hz1pNpGxo9MqKtkUp+VCxGQjHTTw6Pec7Q2mB+syHi1gxvcev/uRv+/
dRHHX8Xdt+xX/d/nB/8oylHhAW7+5z//sf73P2M12H1rvv3jH/bIF5rxsf01qxtqbDr/4UOY/8v/
13/5X379ecoFEcScZ7Iugtg3YVSU0be3Hoj5//FvD4Tp/MtzCQqEKihdcJdzwNe/NRCG/i+mMJes
UAHK2LXm/dL/VkFI818uV822Z0p8A9Kc4/a4J2zC//FfjX9x8m9KzxWWRTUb8OT+o+AP/9478M1W
WeqW/me8/r+bDIcFjOcgozA82xb4KJboOEKwOyB7Q8iBZDodDPdjpcIHK6oqnPQGjrKojA5pUB31
rmpOlh3fma4aHqpOfWED1m1inHTHEidSUVjOXcYdCCbL4KNl/TQGPfkhG/fKDgvtd2WKXSJDqEWh
+bvFaR9vzGvPL13uq72Pom8w+SDz3mpJEpIDaEAO0Zt2r8us4TR9kC/ECuAhLzn3dKdEvkRDpX3Q
vfLzn39qiPK5Q2994prngFvU+966MSq+LD+EWW+dHP9jZ3EjkXUtgSzNSFbSYL02ced+TIkitZUl
b/Le/WWnkfuRWJH0w/9i7LyWI+Wi6PxEVJHDLdA5K0s3lDQaEQ8ZDvD0/lpT5d92ucq+6Rm6UavV
wGHvtVdgvlT45n3TaLvxaBQaubv8zO8Pe0NuHxjoqP/2aPNk9k3TidZaUx6aH4aOAzlJItoJvXD2
E3Q1XyYp0LYsvWuSjje1IFbRHfoNBvChNJTppBbaCmijv1Tj4JwsT5zSQtceJsJoH5y0fB3T6Kck
y2vjVrF8RJo74YVYdQE8gxByXuUjERX7sep/dN53Ja2GXNGufSzK3qbgjtMfwoWVQ285w6PdDP02
W0oisxRjulRpv23vz4vyLy1f/PBvJ09lxlqm2poWZw+VQZ69HCHDaMiNOhL43GKNX+OstMq95a+x
kGwJ0GdudY9fX1tKkDE32RQyc89pQRvbRh9eBnCTyglnGFfnJqXNa2Gn9krTyEDLyAZcGS4Bv0Qa
Ookx7QXqpw2Z7I+1Zp0kMVBh5ywp655eBPlI5pwiHiq3SLcQWBokZ8ofQYL2HuLKLpPbkt7SH9Oz
KOb0kFvyrV2WjvylUiVdebIDK0Ou6Xl90EsCjDPKVSgvf5w4B6LXkseoIXlnzA7atKR7ZnQXx5X4
e7i0eHKAxBZ/DJVzKnJRBuVfN747V2Toqbri0JLwQfxZ3AWT7h31JGnWy2JeRNQoG31JT2U/1dt8
1G/4hMkgttMHyyC/iWA3XxTKZ0ZAPAyG8juek10PA8kvp/Wcz1dTocEcyxUX5ZSL/JTDWfHvebNp
zyA4rrvV4DWab2bJK6gd4aeqtjKGGTvybJUqHjlvCYaz6BYFDBu+ZtdeckYjlR85yJT1wlx801Zd
gBRCj2acghw4MIvMSLmUyo/erOyGdMdo0S+ZTfT84qn7qvuxzZRRit09VXbx3FnyEegTfkDrO2rT
rIRQlzAlUdN2va2WOVd9HB+bRYSY307QMBS/U4kQnZ1HhFdHwy5/sB0Ra8b/+yxjXC0UYr2Wfh/f
E1gcQ3mky/PKds9YnRAlGKT5xHyhaaCk1Ia7s9L8qXKt3m89i78mMtZThGtG3X3konpvSeAFXtXd
p/tPlot6sCEsRlq5vYfm2U/wVmHZ6PpfEhLDfJgI/IZZojgvOSOr6I9juVuNNMwe6zg1ktq6aRVO
AjJcG9YZdHXeo5cSZgWz8B4r2ylG7ZduUZLl1DA/EepzpzZvvVIXd/ObFztm7tNkbgDdBxsroQC8
6yA4nfYRj0ycq7a8iBZX2hI2l6PV6sWS0TXxnJ0o2nRdWkJbMacNWmdc6STHaeQ5Bi2sijrLohBe
jRFwmXoU55jCVVm/UtSYGE8GX306vkmHAY5GiGg7xg+DxNrKk1dYW6d+yr7rjD5aCeSM3HFI8w1e
KoRHmI96UR9mArC0stm4s/cVqye7HzaxkobxPZuTVLc8yKT7RzTpQ1umz70zP+rKyOQu+jPSC+KO
F5KgXN7PvdVS85t7L/ZTa7rKpN0U8Vc3LV927F1HG8g7ZhlPAdj8PnqulSms6uJHF/OLRInGiJ6Q
XTvJ13Tn65JChpz2U+0kB+KSdyr1zmyOe3Ip7E0ZmwvRd/ZHYv1gf/1E4trwOE/yI9V2uA6bnKlm
vCm7MoBaNeBw2y/rromji17fd3vkVCPKSG19o0qbILYIjFZcvcXacunXnjt/wJbgGtHr6a8rnydC
sZ2C68+bCEtz5o+yG6pAVgoZaJFrhvBU6TAJKe49GUTOlAYFvKTf/MsMfsnWHAn/MnsDLQ/sRnhe
UU8uo1EeCrOt93XztqiLOAxLIw6uyCB2DuW2hJ+YRQZOz/Oo1X5WgCkYdj4dSa9NsP503DBhgtSo
1sbOojf8ZLpjJZuVBf8zwIsDcReqf+bsy5agVstvSwF5OHP3Hby/MCK4249sWmLXS4KUe1SgpsOr
kfCNjX36Gtc1tJ4k1R96CTUqm4g5TJs/fZq4D3XyoHQ8qUYorlAFBQ1EI1+auernavqIvuw8kK7r
VkSvTWf8wpqwcRiOcq3Ve71QazLP0fbiCEjgYrSKogHkvZTdLq7EzoprK5C2Rambql2AFEpZDf3Q
B+RVxKGEqUaIXlVu4/nuJYLB4LmsyvOdY7HSM9EEXk3uTyfTlk82ZoEG+QTFL0VHbMHjgHN3T5r+
Jm+qP9SRCGs3nbdNSoHd696zzGXQVQUBvAq0Q2F3zP4fbIie53Kw20OSF5s8Klnn2hWeHW+5mzDM
uO8fEeE+dgyECUzBwTSHHqYX7UafifCtlp80jVZ3q6c9WdBqOKfkS6qJle2V3rW3VuQQWTe4ITar
6ttk4ranmup9FJ8GumG0rxC10nDKE2fXQso4lFDm+JTLtxsVyblQKu85KodXPUmVM+yw7ljeyxp9
dJ4M17TPprnUz1BOcx8fafv4u+lG8gY79OzZtVhJO/2jWY17s+ccNnW31FtThwIBxfpSq0t9WwZX
7LyEpW2em1Xa1eLMRaNci05TrokV/7Utl8iCNM+v/PYBHvNFKHO86WWh+JVnQGP6fdIm7gAe42hu
Jq90L7UJ2qBHZ91sh4s1a8d5GLki0sqxfEfqw0Xq1toqlA6HY7bwr0kOE8G8HvP3mkjNVdNra0Jk
gNHdwokP9v3h93+/D3U5x+yfJwduhVnoCZhmfaonhyFReMj65PC7yUyWK3c2tVsrFmX9b5f7q7/7
/bdZKvOIJOD/+Lnf19v72/635793/G/7939af+f/9H39v7zF75v9+zhFzslAwRkPqnvJYZWvejfK
bik4QLjEZf/QV1EddppmPPbtPVRQ6NkzdWgVtPDwXwp3sn1zsGNyUI2eoiCb3kdPJSY3a7NPoMeP
Otf1r3JUbqKI++8p6g+VHLKfaZqIqYwcUO6uIMAY3qFf58fRaT1q+IQy1iKCfLLJojbNIYEGU61k
VGk/sW3spNNE39BrL6mulH/GtnyNx1z9TPXmJ4XB/zHk3JrTpZBvUhFwRvQsfr2fJnBLkvmZanYJ
iDkvnupp4tYIEeuhnh09FFYx3dyRkU8VKdV1IkBxLbI0u5SmbaxtN45O5dTIDY2vc4Ry2GztlpHU
WPfku+a2tTdHrq0O5cOO6KwUSDSPtqYss2PnyHSbl0tx6vgjNiL1qjNnh1xnJIRe3C62sUS11SvW
17jJZ6N3w4NzClUd03055EqQ2O38NBhEmFOdKs8yxmgxTuvhldT6GZ+9yHtLMUcEWF7GjzjHCHCy
0i/u2E8FbF2qDfPkcLr/hbS49WqzgO3AiNiuS1jyev+VlcImxd3/9/XbymvTtTmObbYSFLnVxn41
2Ru3M+e/TIpPdJrun2opnlyvK7/6SPsqtUj9oOgrUEJX6Tvk+snvqnF+1as5gjXTZS9tjq4Y9pvx
lDPXC2LVaB4TOY746GTJQx576aofNPNadq6xinNruswqFebc5N1ZMaXYyEyvTrNVxNuxH8WdDE9W
1DwVByST5i7PRrH3MqnvlzGqmHVp+mEaoN9nqWMcubHO+BJQkdwN+yEJ9MpZI11nnSxucV0mr1sl
suxvSjWboSEc/aGyoyK0lCp54vLXyKpJhudmYulXlMl5SVijyDkf2jfbpDMkctt9t6cOk/Q8Hz9d
mXDDZnXLyva62LH13VkC5Yk9/nSNtrLiok78YYZlVCQItAqLsdj9tE9zxK26Q/Q1abOpLknzdKJi
jWag+vEUb68a1vQ9JDW1fu1+ZUrxjudR+Wlp8CVFO2qYwbMAiy4t3lwyi6HrWtoLjqNloJRa+WwM
JSsB1q6PFim0oZnW00OTFk6oDWV1M2NjXEE/jK9aDTuzachpNYfCW1tmpp84Y/SNYZCPLnqHoVRm
TYdFJP0uKbR5r5Wy2ZPbpe6oMeuDlUbGVkWbcZRycDdT0fanbIL4v0QKfV/ctmujd/SL7GKNZT3y
rqmSxKtRLOKB0XUfxh6lvwIPLdDG2X1q67ylJ2maF3XES6GvLfNVjZGIDbKs35OJgniBPP3Rt91n
3VfjVyuKR8KBs2/R9kcqK/tv1pXMO21IfuM4B6WbE9RKDlFOqGbmV5/Ggm7Nx4DFZ1XU4bnTxCFp
i37uiIMDLfavnqhnK47kn9xRnmM5OJ+T5nxnsq0/OKn3sQ4JYXxMLHtty0mspUyzh3JkAIZUJcHW
Y/S2EjM3nyFMesXbJx08e4M1BAzAZmOQan3TF+mSo1JTLAHWrH43R7XRIWJ3XwhYDDRyeLjokbLK
chVkJNK7Ad692+2ySbdvDmT7k9dyIHLzvafFmFAbrMQ8EwuZaXCKC+UYCWM5usrOGlX9Uo9VuXGJ
DyNqlwjdyilhJzgJV/z0Zpl9HiyZrW2Vhg7Vyk+y1a1Ll3+pSpTcetzbdplDqgz80vSWMI5f5sXZ
mBncMhmZzcqBer3Sx3i85tFfutGgmtTmPOaVdUtszVtLlJD+SKfFItkfnSo7xAidNjKJ/kaWsstd
tbylyxik8FQvShVXtzkxZ/paAoY7ii9bXZspH931uCErU0sdWIokxAX3r+VBlUvb6Eii9DkiYPLY
9bly/X1w2p7lUupyC7d/PnC/emm0OVqpkOjCgv6UigEFkpan27TsqcE0rX7QOt2H3PCZ2ku3cxQk
WtCmp+OEOo7fbh5St9Ju8f3BbeVKIMo7z3Vm7/Ko/aOIapvXwjshxmbxsacTFPqL0wzN0fKc4mbN
S0A2dXROpK6eVRQ/8djKdd3n3Z0cyKKgJffgbImMYFqCGGXMuRGygfowDaG9GzkKq5Sr7oZYsLkh
pLLDxuIA/G5Wk6wvDeWos4zQwbJFCX/3Te4xJeU8yC111pb09G7jDpJl3lG7W+OOSTjpc72eYIrv
Z+QNwCR1d1NQbAZ608uNgyghoFa+Da60A/gsfCUtteheNafvWVf0s3nnGsocZ+XufhH0qtw0tZ0H
TF7yQGbNtCmGIb+pRtruErIZkFUVxQ1fPVx+HPcELYc0lZnud4S2rCa3MlfWrU3O9WI2HHr9cUkq
BFSwjgN1cs3b74PdcRQztKLrtl5pY2Jc+7Eub5qhkwWtgGD8bhaG0SGNNJ4dL6tXy/0bswb7MsWJ
enSpNtYq0idflcWxlA66AonCVNdKos1hld8Sw8huZTuR9VdPHw2168r6n5cveqjcx2M6UPTc2SDZ
HK8A79FJul44xSBU5X010JTcvc2O9oTRSrlvt1zC0aYyptehak9dReol0oXC8N2yqpHngWZhYXmj
CRhvWjy6O7I5HkDuQ+BJLteWNXI/RRTV5qnVuJjTobpmDUqFxqrtc1XCsh7tT7Sn7VuCDraaMiX1
q/xcJTYjhfhWISHhXwnTJs0QNvT2sWBlQk8kT5aFns3mjrXrJrCskbLmrQNBQxYZLS9ocjEPHgRg
JkZsR+UuT4DimTwN+eAERRRi7/GmiLQ+9wP52vD3q5dOdk2g5V7ybAhvL00HoVTjuI98MSKMrHK5
TnPHKh0frKxbU68Al+Ttp9TTcdMLjscdnd33cRthOxFxHwVgsq9uNRiPUV7dxQK1vk1GFqNZH49E
xz5yS22Dch7lbrL0eI9+8N1x6++srZcLykdYqd461U3lVRP6VTeSMZj6iB5pvDbDlD+KVtdWrYFG
hA6BWlLP9kvecDPo57ApyilMSDNHpjj5tJDdOYnkZuI7vp8eNDNakoTZhJ+inmv62suKlZ1mn6VU
Cnjxyk/ueCrpRxlXOKLlNJ/VVbKo/XnuakQ7HizeuaA+ZgTbrVjvzJN9f/j9X6mmdHM5HfYQp/gD
u167YuJvIWRPPmuBP3HNenVKNLFRdSvbiiHXXohzj/B6FfMhmyp8GtKmIBN91P1ZmmmQ114fJg2w
qKd1t0q4392dgi5nc5XH2rMQ3dbsSbOipv2bTxSIttHTjjPh3Oj4fyxF/miofzxipx/yqLYe0jj/
QXRwbDTi5tWJz/b7dDIv2Ra1LHazcUQ+2X3/2khezftn9QTfnScr21cSp2SZvsVZ1wdkjwLiLWI/
UXC65lFkhF7ZZR+f4/3gTPkaiDV9QGmjBoXZKK/pZNBspMVmnErC16fyI1+Mbyyr2rXeILoWPH0Y
+nwOltGozyxSWJghMdvlEqGTF9v9w+9Db8+7Fj0QJkvZGEIibC8K4GaIt/qwFlGlhCjNCVgjFuAB
RG5T16hmWjP9SPpZRd1R9xe7qIGMhiVazYt+TMboEjftDpt0Y4Nid2ubRrHBdZO4QvusRx3rN+F8
fpUYZ4MT8TaUdaiiUAE6aVqfgJI8tuetXvipXagbZGuhy2m4a9OCYNkIPx2iFrNrBoKH4k0QSqEi
KkX+Ym0L549o8/hJwhBG8w2NZh4acBmaFmKyUjTharxp5WIBjo3ZlnOw2RTRxKCmBUeqKqonN1Ka
wJ6M+aiDNfYotAa6nbGJ8G1gvUCLg3KaNUpZab05XMYi+RoK/cC5Wr7nGSLFOip/jCxS9lGX9Cda
zz6IU4uhBGAhvQVff2SchmgJolyxmPo35b5C5g8PIZiU9DuJrM9+Nl6yexnUJfl1HCzjVDdcThZ9
qmLV50mQxGCXiKtqt++wo3f0FYIb+ryxhSgrolMBV2VTo6ULZgV8LeXeGqEdXLvOF/Ul6vbZisNM
N7EYsA5Zl8W7KIuvqfhKMzvZaG4nocgzchpmsNaxLz+MsXjpl3sJ1SAj0vFhIMVR9VXPEr5w3ZWs
2mqPUwCr6wyBzMgnhFcjmKmwKoVTe0ZFBfhqdEcPDuqlMT33kijjh0APvkmj9MaxCt1YRH+MGuRH
6Q2XliGZgrywdiMps9SIO40T3G9qiuGpWNJts1TrrDXoztvqNY9UBVQ6gf2dKwr4MBIiXPU+nCTP
QrdSOWRMjFj1/pQYaQbpHWXT4mRjVi6ofmOnTLDgOVc9o7tk7vs94daMLUbpi2zpNwjH1kbSZ1SM
76NSVaGroBvAIg4YoPaCNLJdALF+s5C+hozJs4JqwClGNDtuRQ2aA0jpaNYnuz5WTdGtImUth1hs
HY0JH3KsS9NbOZwvpdsoKSLgyFusYLGSaB+T4JQk2Td2plkgjHpTs0TIqkEG3Dn1aqiOEu1DGUuW
RQU1Bso3IxCa9zyvB80dVwSExoH0yudhFMEC98Efl0kEdJ42S/J00vMmWqONDfvuh/bC3bfdj5i8
9Kw6i3aBMjrv8jh+8KRwt2kSrUkAP9YanXvebHXXGUIzbvKglS+TLAAVh+QiFddXTPNuO5Ke2sJ9
86xUpx1mjiIYgjjOrB0mbxoDSbxsYCMkPFQwSOLRqLbWxKrl26mDb0AmEu76ut+Nw7z3tCjf1QOz
D7LiAk+q9Eu6OexjOpW9xaK+qPW4x67DOYrKDvMksg9u0+kbcK2SSeR05khzN86U4TLfH0Q/oVWT
3Vrv50tO5MKKane+D4bKQ5aLdwcElBMnZbgUuUcTXyiXFvM6x727E0b8mjtlum/TfmcPpJemcRHv
BixDQqOKupWtju3NTkUIUVnBkEW8oGlnasgdPi9rdHD3UMa2iteWV9fXXLbrYlaBFoCOg3rn9KZ3
qm3lphhkN5XWH0PNlidEcSd77K1gtmd7XdnjdGwTdcvJavqNZhubGrHiatDUKWSiFh2EvmHJ1dcl
orvQxkRK8+qNsbg6N/YCuNY19rnueUHWRmB7qfeo4zLtJ0XD7K5+l47Z7BcNBEIYiC7tzDEIeVLi
MJGoKb1YV0AS3e0k5scqxyInL+y/9gJ6gwf1dsmzB7OUP5Yu2A0/ThwMOsJWqAB9nemdbxNygEjy
3KuLc8mr4qce7Vfq0ewd9PjdckXKFIhYu6w1F9w28FWxBkHTOtjlvk44kxanL3e0OhoC2TLnXtV5
m8x15YPSGEQslY1NGU/RoWolTTmLFTcWi8Tcna55ctdk8WcJpd6lpwXrUf1ypAjgVHJOo1Ok50IV
GJIw60OquVR7W69Dp+Sa6eQmVypkQ4RRrZvRqwMu9yycK9sleHRBujhZsR8Lr34fmtYKtT7xdpqn
Ju/GKx1+8+4RP7QbLUsJ2/tmMo/fpuaY14T1898P/z5f2oUV2g6uHNisJO/5h14N3guu7+9N7R1R
hE7n3wdRmdM56jOM5ovYDgtnBEe7v/r7gsoAYVeLnsopTQ+akxlXsPzx2W7VWxctIyNptqj73vOu
r89jMY7PGRNXP4Kle/rdxFzm7nniJUehOOMzsCaAc6LFh99XTRW1nzP2BvGQbuHHS4VjCqLsNexn
9dpomRt6mZs88gdbQULt8+yUnstcyO7fCsMqfJsM909dZs8JFKbvdopg3xBp7WsCXj/2efQF1a5e
4AL4dWKuYrfX/xqs7ox714o9dz+OOwQWly1A3nBOTdJnfHcp6K2ZPVfSchlLjsnO82LGEZPbvECf
iNaybs2VXOr2JbNNDKgXVYORwasqxJTA6+g/LE1vX3BXkH4GLHb8fRWx9mvZivoyTFlDjADEtATs
ZqN3mmDsFzdPWLR/Dost/sRJ84Y8yXliTOduDMX9/9jBok99Smzl04A7+X97B3n/FZHw/ttBN4Xz
9N9nYDH79xn+93f4f+7w+yGjOS//+yt6s6wOGHMLUBy3X6PxtUPdiLvHRFWLB0N7/t34fXCsu3Me
CtnN76aljvlpsOS/PQyn6x5lSeUpUuSBv3soRals0XTmJPfwjv9+yo3CRGlHmhOewk1WBzVTxvux
aaFfePa1K+Lw991+90ixQQgYORNRfd+jRf99dA33+/fF34dF816xYWAqM3BqtqM7HHobUT8cEECg
AYVernLsUgosfIqjR6j1RZjMzrKx75vGMs37wZjAY2I7evS6JHo0h9ByFsbnsSsPMVLxwEB2gDFz
NYFhDNq2ygQC8YLUIM8ZmJTJJ1RVylrLwB2VvHlqvP5Ri7ltJsqXOkYvUiw9nImWdf9vLixkFzNC
UefWj+47eumKdkP0fpwx/DPFp+J2pzJZ3vvYUf2kQ8rXcCUiEKuHYCSluPHmFVPx6+zgd9F4zfMY
NX5VwNiY9e6hq3rLFzHc4joW8lAiJ7UaWa9yUnxByqNi62p8p32O4VkEEjcomuaXQ0dPm78YXomv
TAzRou/S60ByVKtPt1RECIyJO2lG64FBjXFgXKwREabuUu4yecrAkifHBCcVXJTjrdu6zsYtKhID
VUBo+MncLaW3Wyyxw3jST1Tguhp7KL80xZOy2PNqGtSE/rvvd1zJ50zJ/6q4fkEPxfmnmjbjQpFK
Z9IF+HP5bi/xsGkXY1fVUjv3AN77onDOv1uOcJsDTg+u7zAwMfr6b6zk2cdopKsi0pU9LitqKUNU
6Kbo5ftk4QYkO46z8pXcK8MWdgPTGk6hpQQtgslyRNaCY9WC93dFUk/WcmRVVMSK03OAnFaGeoZb
yeSOn0kl1Jsm8sCKs+hhyW9DtS7V5i+FNEyWYm3J9AeHlZfIqt7rFF+bZgw6uZMiTgIw6Yiqbvqh
ONyKaXy2PHXEoIOxAwhim9+lOw14RQkorkNc8MltacNy1o0tPY0Xof4lXkWBNoKJmI7pUDQF2Vx8
kp547XPZBHieKf5g+KWKl2jX6gy5ii7zsaoLpmjBaMlr7zTI4VzbGnWW7e0AMz1fMZwXxApYlnF+
hSnZt4Fi8dXrYemgkqWF8zslQbw8OHQMs7nrm7mhsD0mg/dDgRKt2vcid33GJsPXcp9NF05W8mdX
h9RgdzehrekXwgzzpg7LtHcPlresSrk4QY+H5GryhLaGZXdCtlj6MiHjR07NbcziCyAvc9qqc4J6
YNYiItwCDZXrCJcJWDvjGrZB6xdDIn30hJxCItlqsXx38A7zo3Lei1TZSA2QOo5X6XgfZDSOssLU
t14xPIn8uCp92Hk95YcWM0Yc1pQyT0lSr+rECKcsT9aVazNtwboLchZDpjZFi4xQFIoOsIcp+dqb
CyNj/J9qyB1a9gdLw8Xz1NBd2mdoLQ7ciQQfnL1wp+zYz+INlrJ106ikYW+l9IJ4deSBPaoYEFQc
6qGY7m6mpH0O6gbp5UZ35xrUCxQDK6UHB1cWXBVwTtMghNVSpfEAln+svbPE3GdVlTEXlnD3UalB
5G85YbrEuZnUDxi+RHtDifBHyVo8/kZthR/NQwXPH3103fquIrhh80cRV6QHudIoq9b1PofR/SiN
Og5Y0WzfSjVlgxXv0Z4IGDCcPguho33NE8Mdp1TyTWlZ6yljetFlTr1tRlq0qRfHXuc0mvTuqmpN
ETQd8IxiDXBiwMyG5lC0k+IXTbbLunm+jXO27/UOr3GzVmgksmhVcq2u8BGhnypCpmZ7PPpmMAbq
Zgymro09nNIOybIwmvdcnyvYP+XGHOnOiHG5toq2tYz05GCXyeidntepOPlLA1+/vEh80k8fIfGX
gSZkypxD/2sKbhvJpAvuHbjhWIj7iBkXm94ddy3GGr6iGhv8vkHy8taksmF9HIovkfZOOKgLUU+w
WQg9oyLtG8PvMO1p8YmxY9y81B8ANshixEr6mMEw/dCddYXQFQcw/lza0LDo7CsFnL7JlvF1rPet
izeWB7lBS88pMZEhClJlnah4UDpgmObM0c4ex3oeNo4yfUTx1horNWCJVXzXKCcmAbil2QlHXyIe
9xUnNwLdNuQxm4+5iasA3oNraUQv+HZMQVPkXgCgUbjmt21FPyqKPO50YmEWOxHHNNNkJw/WUiWh
rmunto9YHbzOdydrOpOTegWfSM8eMK93BrPJD6708rCYYWepyiqJQaSd7n4+GO6WJYL1t7jEQy4C
ZMtKWCjNa1e0Pzh2BaXNLTWF6C80vfNx/COfoVeOnZK9KlGvhDUa8bC4ywOlt4Q4/N/EJN9Tm2TZ
pVg2hqN+UWS+LdbOKsudpnmHhknbVo/Hj2ipEWzmfyNEhEECDFN/lxE+KKL+ioo/s2gA2EbLDWxj
2raGTPx56r6Nol2Nw1VoaQa/6O4fO0+5P2qkQbp6iCmNAmQu5AOw/7htBycNyqiLwX41gub02dV3
WKqNDwqMrStrWzAveYKPC/TntSagtf7bVvPlo8bkiR6NnfVFA1F13eO/t5p0hECt3o6r31d/f93c
wOOI85yxJT8wGXI8MHT4I+8f5fcpTyJmBC6MN/9+g4ZjMhNA7fq7i4Pl0Q6WqOoXv5+2c0TkWzPY
0u+7G1jX3Ejf4rbhnuaMk8iKRbKOIZTgxwdpOrO/sQL7riPvMS3yawabxpvDoZ6/O1cuDO6cBFcW
Ls/YcPYeU2rMwKoeiyjccp3Uk4Qa64zv4hgLTad8iMv8lfzz99huy2BSbYNJZ5DL/COznaOmccRr
oXxBHR+DReDm79V5CJs6w4waNzLg1Etv56FVFu/M8N/SeHqgxwgje8cEJAsyteyZVXhpME46N8yw
d+BvqExqXmqnPpiLpzybCtQ+y7ZvGGyoffVtwJPG8roPK1W81RXMk6x/qNP0ycvd52EWamjE8fvU
1duxLfaJaQfx4mkEvLYPtTc/9EkB3bKVn333WpGvOvFxWmPcjbgr+p1250spUFHV3N7FRrrz8N3C
XTGiYJaTH6WmR5c1BHPZi/9B3ZksN65sWfaL8AyAwx3AlAB7UhSpXhNYhBRC3/f4+lyMa1kvK80y
RzWpiew2CoUkgu6n2XttAFa9Z3dpAuaTHaHSWDzg+9zZLA8iI/0IkdMy0eP3Jlp8aEHXeU4v0Z6C
V9DaGJnXsinjEkE5sEmG8Z9ma745SAQ80qvX7WTqDPzrL6tvyIFuvrWQbl8WzecSwKG0Cofp8Bg8
93zy1mX4rDIUk6Z6Vdmmg2YICCR5bGHfPdlsIABWmPT3MUbRKa63fTG8VNL5rUnKRP4UNklVraNE
NpcuTH9rGmgzkF2/4mIMtugOA0Z3BrgSAVNbp6uQ4VNQsHRtCuMzySCTDAP1Iqgk4HVtNG8sNTOw
6/CEiHhAV574Wr18VJP2DUqJIlfXBYerk3vyLuQqNYfNvMZbUEYsa+3I+kBDOPB0zGydTHSMzNZc
N7G3mqhPGIFiFBDGpckL8oiYjgLz6zZ2zpCAa5lBDkG+U7XScxmv58wNPeRDmd/noDmnJR2PUuWU
KWwYvNYyHhZVDX4I/Goj9CpCSwtgkF23N8zxhYfZXvEVdH84CsaCa5hn7Jfvs97x03HpnNMofQZB
uSDrLZ6JlfFQwnMvZ77KEsbjTVP4uR68JU2bQiKXb8osrkyEdHY9UbbuInmUZ9lVN9lWezPvURQl
8ZVh5XER6UthbtsKzSShQakwsu0yZWe9dbNTb7a/sCfUj9o4bnohi3NAOmxup+1jMMzVjQomIUTp
0eG/aippHu+5iifq3hOj3c0gNPtiyyJ/QuSR8fB3W+jSk9db1k9CP3UFvsrzn13AM/Je5G+JYKlr
Y/nHUVbnz+Ni3W/p9NnhlG8VkVYNFXX9ZIIPP4YLlgYaDVfFmmeHqAtFwuNnFGzowiolBRhvgjs7
T0PkQXHbJWFasZfP23VGa7K3mmvaTdpmmgvJ4NN9HSv7K6mSr6Q0y6N0sH60owGSgrXpPsQ38oiL
2PVcBeFxINHLS1nrbnLTqc/cqPuyTd/LpcAQEGqbXDKKjOfhCuUavbLMnll7pA9g7OpnFtJcIsp2
txP0V2+oa2ubtmcgvi9JMze7eKn9vD0HseNeO1EE1wT68LERwS+NFm4bVrAHNZMlBichdxUqx1VL
at4qU4bYlcH01BdOvOkC6XEGifvMevbT1FB+Nehc71mNKjcEU5CGzqXEELAtET/REgTlQ57+avqk
xLwhkl0lA/PRmOUvCSGI1QfMomrMPwny9VoXEU6XJRPDeNIe7EZadBl585ByQJQD50xj6dpuLLL2
mbBkzjLuHTVDVAooPD1EZwsvRKV2VTof41a3EC7FFoGpr+xPGQwk6UfVW2iA/37Aa7Qx+vZqMzby
mmwqfdk0up9PDQlXJf0U4rH96NLRdrUR7shCjT0Ff6VIBPs2NdOFygJsJZNp9Mhz7NWhBQilNL1p
0gAlxiltmKy52MqbG7PQQqA9MbR80OPsaEJLQYKwigeWBs7E1SFU+bJkDCgH7oyVafe0s8rhcUp0
byqAjplzuu/uwWs1rDTqPT4VrdMPZTAdiERHhz9/F0XudZGx4xUJ6xOUwNSlSXpU9XTOzSbfq6a8
IDcubrWBxNmE6LcaTffQN3V5HheHZmsoks2shpDdkWpR68z3xDerQTnrnpc4Sb1auI4nhuVoTkJ5
VmBwhsh025vpgpkiibgdogcdQwvs5FPfNG8xgLU1no+3LhbnJRwPmWuwQsyUjm6LPYgMpovb2i81
J5Bf5Jr7PmFXgsQAJalqh8rPB6RBdeS+6ZN+HGtd9/ogMHcTLILDlFPO0bDx3MaluU2VumNomGSH
+lvIeHlVB1Z0Kl2Sv1hcXCeKlkvWYbsy0urBCVBfKTk566EQqJ+y+dIObvtcK3EMqo8B7cpbmbED
YI8MUgtghA/ydES6SbKXbLSGkFcLoXwQml7iugOXf/kdDLx/Ckte0gUjqfUstKZEIJOzTm3CtVWo
bpPOw/QejDUzsGZ5pZlVp2VNVy/4hQj7pU2hn1kuNXk8xo+xKDSsiD1nf0k7Ti/YHg3EI+X0RLYZ
zFIz1dZOOp+h/WGDkLjNmiakuE5DzUPtSCeeqdFnnfSaRo55KZKMJaiRvxpjh6bIVr9D1p3dCBJ0
rJg4DPHd47GU77HhMvKb6vMU8eadHKhsw2QjqR0Q/qAttDTWfG4abgx3yNdhbev0l+Reujh2tmM7
fjGieAxSY7pRKRuozoNkV3ftnzxB+y/rOthGxC/WpoRplIbBYQxfkiGb1q2AFwMKk4cYUhzNmh1t
cxFcBqH/tGPa+iTgtVvlpN8qAoAdVfNbG/IOOjiYeugya9iCdv9mp7PYtLmtDubkjB4X/eSnhaYd
yiV5Nooppi4zTnqeMASygq0T99pBpE1Er2m1287I2HCPHPwBQh9Pn6P6ZBXLNddS/bVIJVvFVpYA
d+lguu5nNCNfSGmsiwlvTs/4/BxY7ou1se7k14XCct/2wNy7PLmYQI8abWRBrRpvEszEtWqOXpEh
MoIM5G8+kbofuVY+6XCBA8taax1ZRDabZ6i2h2YMzgzXmMcIrQYMP7MHptm6cI4FF5f672DnatXZ
+UVnFgJnkUsL3xjGgCCQvjnq+Y3I2G00LfphzLI9VcZLNDQ6Y6wI5GxheIHb/FbTciWgg0PuYS7q
6xI5y95J9d4LmuZWO3d3o6Ydc22pzp1kSWXH84vshzuRtQyoVXlbgnqykcprj7ygfzqTl7gs0HpF
DG/qPkHEhP5yJctxuyza4NtOC7+tgsFY27Zva2+RJsNrUMbbki4kpSQjr2ft5N3AxqgffMDKFVk0
iMsWQ3jSbrRHo+ftnC0IBLP7DwIKKmKG64ZueUqCazf1+Q40/eIXbe5zhf6AJ/4CWN+8NNb0M4+m
OgudMKw4PQpAsu9uye5Gy0B5NYP1mET1yzyXN2JSbK+hsHOnytqRXWyunSXpvLHunmuyuld2J9Xz
UBig3KZ/upVcLpUfpnO7UVmYvEVN9uCoNkLO+qjxKqzaaY7O6WTw42VlxkMbH0RdfiA+l4+ZET00
cMRXclm6D4pYL82Ha9vL5TETjJtYMKl1aGil10LDPAUU8SvgpA8Y2l8tdNAX0VrLq5k7q1aPcnRF
rvmkV/FP1jvys3SKH9Qb8SEv2F8xLDg2of4QEmr77ql5PsWq2zuNO4A9deWRvs7HMJSTaMu6Cizf
KgJWvRH3urQX3aMIqx9LVWcwEJSnlVPvB9ZMroUQprIKCtJofG+N+lwuSKC7gHWr4UjT4+6u1knJ
AqdKyDUI8T04deFlkl2StGe5LVQR3rKFySdeuniDWegyIUtAMDjdCORjgRRDfnrsOp0ZUNeUO7jk
SCeUE1EpTijbR8NdySo8iFgbvLTRdqKpNYblbrJFHkubaCbfMezhNSzkR/fenAy6IqUwnYhbB39z
jPWh9wdQ+Z/hpEPlCG7G0MzgTDquQuM89IyrTWkfMidLHtCl9Ru9RpGRNwsxMUCH16LV+mNiMj02
oLiUHz2/vi0vLX1zO8SHdizeLHtEdy0cfwBC6gt33qA+Gx7ifNS2Rm0ACLwXxouTh9tc5w6cQyS1
pLjEa44Px2cciTgnbB6s0OhOYcDNnnaRtsW9+7RIMZwkD/gtr9DQSuWRk5efmRC16zgaF9/C9bLK
NBVvu1sr8uxkdUF1wtRQnWx3CfHwUSMVhZMf//kQTnQJmiKD4T5nq9d1nWHrKLPin/+PBLPdLHP2
FlRIJUcWgJ4JwfFoG91yFAkWpCkGbhxRDKCvs60j/a5NCpOtHYaauSCJ6cLXHSf0zMJy/BITD19F
Nf5g5uFpaJfUy0PBUTINjeFVdFoHiPBY852aBoYZKFU0wuqjpWXV2p55qojc7tdNwxiNN4E8zIky
/cVFdDf2PZgVkQ2Hv19GpF3rz81kr/Jlqtnt2ttlxj4Y8h4BU658BJPoW6Tl8s5O2htw3B36/I9O
RNq6WGY0vu2q7OuznIbiY15wtNVnCur8WEfRR1KIZy5alwrFQOyAVtFrudG8Ks33rfXlxOZMjk3x
DEr/E8/lto1JgDRi/UsEteWVCS9Ec4RhWB6NMv6EcfxQzOk1H2TmWaLOGSnzCuuTWk8N8oreWvdi
/uFp7ai6ZeGFnqPyV9qXXV/zHdrlV6j4QYzO/QWn+5ry+uPYHOdVrRWHgBwAtLHjqxUHyH6C9DQK
62cutcCLIxM4rih2JcaING6uhez3moERkYrcgy/zldgje/goWKNLahnKRZhtEPt35bJGfHJPQI9u
zAnUhtAUxlf51eSbls0NYcAzxIoqdnDXAkVdubG8jonzG0PxtShN5hc580eXtDskOjV3BrLzedhS
9XwB6EX+57KKWVTW+PndJWovDKhr4ynox7UyAmM1azqBz8XvSsZ4pXPGRubIPs2BOooLoGyah0nE
3TaBq7gGVxsivr60JcrdAbldKtFRN5gRlY5EaEgsYyfM9koi6AHLLEyg0HlI1LXPxmCVtsyshGSH
Uie8yR0DF0z3ideCk8gs/zQxKqVViBuf1/e+PTLv+o8+2YzhtKuwUa41hEsWGq4V05PSF82r2Xvl
YKebEd02EGx1uyuLPBT/6Rap7dEhesPOjXHV6YMDrmZ8RXC6NVzzdabYW1vuZUiXepf28QthJx7q
tEuUxs9t3cc+Zf25maur3rPQKwUiRsE3VtgZj7rZP4WWQXdsLeUKmuFJh1cOUCASawTR7xq1sYOg
Ajw8mYPGl7OY2zrUrvimN7bd7msreHFsV66BS7cYitUjsqX4ENUaGY5h6ucFg/mqfEmt+QSftDsz
FzcIJ/mVLMuzpg+7srS/QotSK+3TrZS15avc/ir1ZFwpK9qLwKx9PafOoTzcpdn4K0so9DiHKcCc
hzDN0L30K2oH9Ow8o6vEQiRsWRzOWky0COXG0K9r09pbIWR4GrWYon5h48W2qizGfdzyUnAalW7O
LmOC7siPUY3D00wJdIdNYv8uROlNs/0a4JYjBMTyZpRwTc+8f5HTLQYhrjBCO2b20mjFORvlzZGL
ut9yCQ9Kwmkc0YJKqq+psS5ZxRvDtFCr98NdEWq+apm7j3Wk3xwbm7J13keZ6r6Vw2MQpt77iH2e
kGgfHEO91aOFyj7Cf9Afe5170G2DTdRpr9rMoEZlGKlrfa9mJshN/pio+IOsaIcAmPaFpaWHzv41
K4DAJ13KkNpNIds3csZD0/wmUQXoCwJ2l+aUbQr6SPGlJX1NNU9yg0rGV1ARKdvZKYSr0qTHIVAP
VQa/GcOw1j/0aQg4VMcx32h2zsp4eUoG8nnirlrHI/sgjW5TM9Bz9v2IaKfDltK0hZ/dQZ+Y4Cmn
Kh1jU8vOT/tjIuNvp+Bw/x1TcgG/IyvAG7VgjYuaBtxOHgY9XgcuFr5gAmTRJptoCl+WpY+PSLa9
VNG72hONMsPy0quMjzzBiSRReOMu7p6lc+rFeCTkAduG9jAMVNex9Io0YcmtKZI7kqd2Zr/t2Bxp
ofGoHORHukFlXxqr6L6yjer5NzOQ8ZLmtdiwFTDWppXt4lnLz1krtq5pv3Hf70dGs+Ro8DPUvMLG
C6bWjzJM96IoUy+oyl2S2RyJQbsrF5pvdK6WhYpQ0+yvjrwQT05XSLARq/xi5yT1D7kR36ZebGWg
5Z4bsgMKA79a3OdaNy5uI+GAtM9SDo+jpr32DYp1FBo+KdLL+9zojNSo63mrZN/c8CjkGWSZJxNp
MunNezgOcqc3Gn47dJe2cw4RhvGInnE9s4aZcegEjjgHbrUnnekMTvkljLLfgdUeURC/9q5zKNMz
j4zyQL+CBmUT4LFxJhomrlnNJtjFsv5gxNO+78yVaWFXUgY+/hDXXlxil3AmTPoaXv4RDyvKEMPk
WY8LXjWV3kS67gmWthCVxRp1WdPiMBqo++4tQM1IIw7OtEqfbkU7PsCr1ef4Fs9INgbHOS/m7EVm
+gks43euNe8dxIZKiXdwFDirxKkZmjP+RWakfXaBjx/6sjKtVeMwsUQitJpwUbmd/jKgYSoq94x1
7aEFNGuAxA6TZBc0w6mZyr11X6pEw64Q2k6lxqNrtp9594nLbddFzYusw1tsqj9DLV9nlySqtORo
5rC/2TYC3FEw04ea+SbZdCFRm6xglVl8H5MRfmtz8ZMa2qusbQQM5gtJAcl2CCrhBeuxwPhdPtWS
XtuxzmjfP52sO6YZ2xTZkx8f3pjYX4z+I0CAs8CSWoWRxuCnOJhWzEbJtGgv+vRBzFC+7lRNvWCb
T8zOpVbTY758Eb0D9qM2XmtzLjzYMiz19FNX8Kn3CdrQxM+gWR9TGDG+sPim5tTMN4JKPHFLb7Dy
l5ABvAemGowu+lFQscggeULnMWIhFfhZ557vb+MwMU52MB6TbN6EGbd4nnyLstzP/V21C6WKe136
jLh9SZWuR9YbGfOYzadN1zIk4l45i8hg6GHi5dCD5a0DCYJfrcVSzki+0j+SgURSA/k69JSiBO4f
6/FN6ba/IAMJSp7TJQlvduhXDFE0Ff1mLp6ssTj9DPE511gPN6l5L4i0D70x7VWDzWllLsPeco1d
zw0MOQUvQuW2pT+Wj9EsWNF1t3mRr4iAv4eoP8TK4peoTdeJR25qSdo1AQmFxY3zbPRtGSGIC+2P
0B63OHKEx9Cy8GdDu6poeso664/h9p/FWKAhIaQNVwGjgrQ/143wLX25sWzWW97WUYQLxiRGrO/z
HxcYed2QnkTJ5iHLPGl64cVTbKHkNj8zW/xq+dEY2FZbBJKrdpbBI9eJp1XDzgn67YJYnLXCsMLL
xDZ8UAOGemqvFIQClxyGhMVzSPTgqcHjPwdXdyj3SGGISdPQySywbLaERUjKI8tDaMO8Bx9L1vN4
k+HAsHxnjx0aqhkFY2hs537xh6HNNu5SoPVH8Gr/IWLLM8xUHaqSw5ru2dq84Kguztq9HHXT7zKt
WAJmEp7H48wINpHsTWP3oczBeyA5jDeMDH0tRCrIcWEi02q4cjcqZjPvoLNpRzSBDNxOSzd8CkAG
91qJ4A6WLgbKoKYHN8/7oZfOj+Cr3fWLNrxz1vJJiVAEfdFaimA6DWmqe5UKt2pJyG2a3Pf04tiZ
s8Ke+t1p1WeJmJiHltCIDICDpb3PC0IXNfH+lwbBZ+kD2o3v0DWStUn+CMFk7/OM0VNzOcApWJlY
il95YI/49vXd0gAbsMwapRj7KS+v9LVDNIYffo8dsWaaLPdkgnMNPDpp+7Pc0fM2J5EkIGbE+zF2
BiNugWkeJE+dxHAjcuxuOuavfAbW0uF89ietfJ4Gtu2mQwUxJjMVH8+Z0yfHwXQ+u6wChuH6QWT/
CSLjyXTDH6aJbEqLCwlSP2UTvTRB+IDJDmshg/QaUdp2Br/ohdXCk5qsxlyXBx3nt96Gy6HkOPH6
FgOcnIvxapnm4pOXZaxZnaS+NpN8R3IKqzAUJtaor6u48p3BVfuyHrO1NeQ07HV8lFmJa7tuLgPh
KFPP08dcZFXGuNHa4aLB7FoN7vLeIR2lG8oYHjrshOb3oBw32Hcuie6+90Z6WFp9QYifyK2ofpJA
XhjrNfuAJoTB2GaM9JesZ4mdvjqmfYuYgnKTLY/9NB/H2Fp3hfvLghbVh9MxjKm4e8u+yBozkBmj
fSrDl7kx7yuyUx6dZo1hKLOj08zBkLXTY7RUl4rsQIxyb304+FWJtng02Yr/NEby2qdCrsl03lI4
I/Fzf7imNyLmZKhFtaySBH4qCrhf7NR/Ax3hwdT0Y86ivRpmm21qtWdrfe5djfUFMsO0C3YBi/zG
ArTfNcYxqzhFgorpLco6Rv4EnG/KAPt+4cyrYAJrYFuaP9m4IUszd9dA41tfLqZnpgR6OPHkEPcU
4NRmuiTi5NQr9SeymBo6BokYNyZ39U8p8Twv83kYDQ3zis7PLnm2c/tMqYoCy3ZXnQXTIi++Dd2E
nYF/hLHXPOjcUhHzltB81pK4PQRzmK0rs4C347D3CKO+9YcIoE7ePo3DyNZPAmqweuPJcAvfNvaL
GhZEfP17kVAEJiNwCbLR8CzXB5SUr1l9Gox8k3YpLCmdjSTaztQfYs53qCGr0rq3jSpYRy4W9yYZ
nmSvfwoWgB4zELc6FuVc+Claa9nNB6f7pTK6u9KdHlEvVtuMASADxAzme32gLezoo+EYOQjPaKHN
FYlgrzq+Z2JzJjRb5rmu5YtoOJUdOiQvgZeZp+V7qNhNjEzS2I7KU2eoPZ1MRStt3caxXfi7qTKz
LPhyTZAiBAxcK9JKWmdf3kfScXMal2VrWExrMeD8Er35rFJxMWKR3t1EV3tisqtA34R5yVQz6Dcm
SU/lkO8GZCf7kJT6rbSK34JokaVyvgz0fMLF+NXrvcZbFc1ii7F/VxQxxDVNPIWzq3t3pokejq4H
pEnHYaPG7WgLKEzsdhtOuWhJBlKGI64EC+JB456pUjfMJT4FlhJVL8cuUyfDlvdjnuJp0rs/ExLl
xS6+m67aK3I4u7yMHoZKPtJdnTV3AAfZues+rP1iWE5hY/jGyBnG4n1vjtpOu+eOTJGNNPQ9kOkl
sigfxSu5S+9LbCzbIQzbbe3Qwlm/F3UXz0UJCtqKTrt7ckPxUjDf9YJ8+bTNbG8SU0EFErcfqaTM
FW7WIZFS8dppi3TLLxQZlt58hJootrlKA8y6fK4dhvt5ItSC7CB1QlZ8X94J9V4TFVVo3N/6PT98
0aSfh/VHFh/i0Q7X/Bjv2VBbD1VUEj3T959Ep7G0H3txUII/C+gwOspQ/0yQxoO8MpvDONWNp5eW
e3JQhux5SG9R222ihh+s68346pTq23VgLRXWps5fikK7RaEgEIPUujgL7Pu6nPyZ+jCJ7m1xKlAn
tb6zQguaXlrhDXajLcwAzs3JZO9bNfJY2zFMLOsulBjyp86M3U3UVsInFmnXJI+FYyqfPDOIRo7y
deSos1k+qLgZ74ChO+h7P8pp3GpzYKwz4q21BV1aKAOcomHpB/j022beBmT0EU8lnhZdoeUt7Nqr
O8fe9Lq6KTe7kUd1HLNuh66i2FiJ9Rv5U+tHicYohNhSZmwpc1DNvoqWYbl1f4TKi1MFLdZ//EHa
lIDEMoo1zqHboEx2xKgIIEG1bO1iclHc9BMjac59GHMnWc9my8FjhnrqOd3wni43QjARrEndL+QT
oJSrHvMJbC1JVAbETqV8jitd7UYAVSqYKKmm3wzLcz+a9IsKz3nLeGKgNMgo0m3CCjeCcaPRJuXa
7Qd6VDFYXtdofktgb5MtT40qgYkkFIYcfrnBnT7Y+6UrkOclL51RfMla7d2EXiTX3ZHMH9/NaM3T
gpim6GZTyR2j4BYMdr4zq3Bn5s1FZOr1Dqr3yaGwceBxJLVEiXZ8DRbVg1+HjBb18SAH3sXNaPlT
q3GAL+1896Wx1YfK1jkNCYSB9hKHBmFCAqmDMkxEtx/BVAWbpsg+3WxUoBRCz65owXS9PsQ6ZEOm
Mb23y0Pa1pylfjgg2ZmQ17YdM5vFzLlxU7Fv0x75AVuadWOJvaMzS81zcU0wy2KIx38S1SPPRype
OhCMq5RgObgPyQOqNvNg5Po7EnS1jtmYzl7f4YBs4hwPkcrfc1m4K+RpTI6L+p6qCp1RBKAjOBkP
g6bqQw57gHdOMvocUeIwd0RYEn7LeiNxTeAv80JybyKeRhf+7Iy4VTM/k6k5g9ZZQrQJL/0ooh9l
h7/oitJ3FtiWB9MHT/0xSKKvuao+wZkUCFJwEepdlu2UwQSiQKY2EbunDeizFXQhrLLaHxnhvMaB
ekOKn3FcEv06jry50K68J1FJUhWciBcdmisWxD86dcCVkTl0iRjaQDY/Nrn7vjT9DwNXDKma3R4Q
0NDAsamaCbKFCEqctZdFZnf4+0HRxrnZMZveoY3Vx5Lzw8pRP97FFSwD02qN1chmStgQpM0bF+QX
NaAh2sOs9Xyow+7w91///QFg7HeDZWP97/+k3z/t7+eyBN61ranjPCgkAthRHv/+E4rYdBeZNC15
kYIDGcNozf7wi7Hvcsj1rs0ppu35ENbdcoCgtByKsXnjtUk2f/8tXgDZAE2h1JyAFCTmlbBr5Qt2
TBtCjBu/T2Rw7od5ryVDsGMUy6Qkth7jIGMRECfsXOPhOzKPYzfxXlfuQWSAIOz+SiTuberIo7Kx
XzD/nXeD1b+jy4UE84cKMdh1ZpBuYkvxCwejV2UNLU6pfmnlC25TQSNLYYv/LnhjDYPgrS7dLTnY
jN8ShHF0JNKW7n6iLuIAGQ66G9GvxU2yCUXCoRAKonaGs57fcwI1guvQPnzGmsU/4TDfF73Tv+l4
R7hrEBwgGsiaXWGR39nmMEWboWCIZlcPWuJqTy0Dm9N8VwsHBMV9JlzJTJnH+dEpTLWZE3wemsRi
5TZz9BkI8q9sZHhKQTDA2r2u+GJ7i6EsQ1N779rTTtORCNdh9gemH/THtH41bQ3QUst0vbYwcKUB
E77SEO9WHc17sxi+S8Jb6cRZJmY14Ry9Oa3tnpy/IgUkG4S6ehgtxq5gx83PIEOFFyZh/yh5FzwQ
IoZkXwPrAR+j3k73pjlVTnZlGjmc85lb8u8f00T0bRcCidVcOSup5nKN9sz45392qnonsht/jKtg
f8XwOVVlVg/Z0sMN+MX8CCFmBjoVKNTWjvA6tEtEhYzmk+QQfRNF96UEBAmOh25jRX29Mc32KatO
qcvaAEe8BS52uCTmFL2p0aIkTVNrRXYs3sQgwZdtBxeZOyFeHlLG73jNuIEV1wHnWHVMyc2QK2aa
4pEhgPxjt+LS85ZAbsLsxT4NKE2OKoYjY430nHrX/4oYkUdtGQFL1NcZVQPSqfsYFXNhwNbTTqrh
+Pef/v3BLPsX/B7VRlbSXiFLP+lSHiK9WSejONYO8+OK3+lJNNqlSbLO19FjYBi0BRvPqFkXM9JD
y/lDzjz52IvifGEts1j3ZY4ZEGObc0qQRI2nADUvfSyG4DGm7BY4NvBdNPqat8w0+czMtnAaq8uY
lE9zNHynJge9QcyDt0QMHiYLPaTjBwE7iZAOhsOZ0pp0umU0TmrJhwN7fOBVxYCoXDd2HK8cVHdU
YT30z1ycMFHBpsRhGCBnrQ+OOcy8qkp/k9ou3NQRMjYHIeeBUqzxM6d1WZRU40G4IbwGmAqFlzvB
mZAXuqc8vumuDh5nplkqv7mlCKib+p2oXeNpJMPzMEu7Iya+2eio3/Z6n9X7UHtjsbGVrvkYpaqh
dAXcF9KQI7ZeY/Ak9LV3v+qcyc7CaoQHClymDu5luVs58K6tSjpJmXzqwv3WqsXZ9MXB6aOzo5n2
wZgxPOmz/NMEzaWN+60K8cMNVMhOT1RrpOWbZYrlHkMm6rBiWI9u9JwU9nRW4zK/LCXTlkT4phqf
wnjKtk3PQDhjnFZkc7FD/aVv83j6jIMlODJuqXduiiRrHuUhj8Le7+4Sj2HmJG/ZXZqqOhpx7I0S
xnXer9N6XjeBvYkj+VFG+seYIZxL0PgRJBpsgiLRcbbwAeKNBaWjd7zW4NJZGm8Okv09Q9y3WHMc
BKyDla4t6Waw68el5mDWenxcqG4KD5D1sCqWlGVojm1LxPMmkiXfxFJ92RUPHaM54BHnv4D0/9eI
+HP81SCf+On+byj8X775V/mfxPj/j0Dyhgvj/X8myTO8L/780lZx2/7q/ytO/u+f+4cnrxniX0oo
adyz2nVlO/b/AcprhvqXrUsAaHRyjoGbCwr9fxLlzX8pR7fvoQG21F1b8Y20KMAhyhv6v9z7V3OF
IVllOiSf/DeC/P9GlLf4O/5LTKu0hXJMS2EmMfgepZL/LY6ip4oM4qK+2B3IMDgPIk3mS5MxGS3N
72FK2JjUIuA9+OnMJrCvtIZdxKXUmhEi09CKscDRfPSu3W6rJPzoDLveWj2QFazc6gzn5ACHSq1V
2nM7ZSTVWVOTHFXJNKjP5+guSoU5pcfxzqpncYkQ+f4He2eyHDeyZdtfeVZzXHPAHd2gJtH3Eewp
TWBUh77v8fVvgXntlcTMkqxq/CwtZcmUKEYgAPfj5+y99tQNYh8QlrkDUb6DtHOfjmuhtfqtbN+8
yumuGFtXTJtwJ5qDD54lS/c/fZL/Ju//n6xNbzmUsfo//8P8NeXn/boo3XYMk6ujdMP5EN4QV2am
Ybu91rQSN/RSiOYEhbzSQcVpurk1aHoMLFUUkDmhPMUd1cICHLoCa2I2m2g2xKWho29y6nLWoVFf
SaGivXIGjpxTezIL8Q2qSnYqRu8t70zcH7ahsIHS2XINE2F9F3HIY0ocTDLYEzM5Oh7GSWNcmYGd
QFsYdzAgQF/IEuGj84UT5BJgTYRTyzGWU8tiYFAornCnImpRUmxaBfbMqYsr8zqEVC6zoRpHYBCg
37Dd7yRsQACqDDY0u3yBgo3TopWosLU/JZ/MSUn/lWHw17UF8g7S3DCVY3xMMDRKAJWQLy/e5Ofb
vrqfOa0Xf9K2qhH63hzktA4qwKFh+Vzjn9TqSL5olni0afXPKK2HQWB66gdtpaMMADyLIjiLmmLh
2imR1im7d64TIW6MTbehuDwDjKt2ejENq8rHGxGFNKZxd2QbYuRRwEUpoBrZBiuG5Qc1oO5Uk1Fv
XZ7Pm9eo9TgGyDtU/UzQw59Set9j0z5eDKXTy8AMZMCu/nCjubYcRygdFwB0a7u0mIMBbkdP+0M1
PfnnAamvZk+GsTPe+aN6IiZvE0UuWJiBcC7EPHAAjKwpOLgngGBg6GjBmK9sIyo2k5H8KCPmPYOD
04RE+GH9+6fkPRbsby/elsQGGboS7seQyI7xiR6MpFenpcccr8TYCt+qh2yXJsOyFLQd2iBetA1U
lbi2jiogEtXlDy2muv76+xfzvlR9eDGmQU2iFANawO0frqTFGKlWdojk1aDOMVPklLPgXcM0vUon
r13Tq9DXg5vkD2LA2Di09bVMyrchQitruUyOWdhvmWlvA0+LNp1ln63Gbpm0TD0cPia8tWadXFO7
3KhnBmgI5fiK1RzxTgJUpZEmAloaIwfJmbzjHEoNJmgPBt4+stxwgQL4SzPM5qDEKfYlYPUNkceo
k10eNThMzqYvx1vaM1IY9XC8LHUp+50uaIfHdihObfJoBuGRwKs/ZGh9CGB9fyAtyngpXWWa87bD
A/tTlE+M0KpTlbrUeV/QU/N3KuK031WOuXN6uS57TiIm1Sn1EoaDGutUFl0YWJdbZCQDDJ12Fiid
CbxvwVR6oN6jwtxZlPxFfbJ4ACeL8k1LC5QftjzYuPkWRhIOOzoaPL55gKtTm3VEoiOzZNELJCw5
U+8KXyWLaklDm3v697fLeyDch9sF45Ql2EKl7ujqw5uus9FBQyQu9LDDrd4RwSP0bSSHauXpFuc0
UH54E3aeXR7qa4ZG8w/LoD5vrX97ATrVARkDUhrmvDX/dNVxrIWy8uSFlQXmEMhmAEQWAfDrUaZ3
mSA+sDfIU4jEI1fuYJasaCzcf7oOJND8w8uwdCEVHFtDvN8cP70M4Sd2AtDoAiB+K0ke4azz3Ut9
B6NgQMemrc5GXTKsLqx7DveviRurQ1P747IQvr30yEzgTNeZu9YW2QnfNvBXL+YOeIlqSAdmhCYE
KAJW4R45kJYnDoQCPOsTZbDb6qDoJIM/y/XfSqSDoeerS+s3aH9NyVGm4fz8+8/d/qf3qxsu7S2X
+oognV8veyA1gzOauNC6vfU6AwkDzvxT5W9x+I2XRGJ2psRYMYd27soDfAU8M+nEqaRHEoZFstRK
CDc0UVFL8WkUgmVvwMYb5w4iqjG5uEbnrUTyrW44VAsUIXoG3m4Yta9xiUoO6/Y4D9fUAUcyAbkw
kmjtVGulim0GqQ8+h/osRnUPgGpc61VxKwQ8oaYMMUS3ilaKSRx9kndMjUZc2Rl5zevWcp/NLdbt
aQ+3NF435THI9XBDa6yBRgVxThNAoWmTZouM4I4lSMPwSJhAggdVbjpE+HehfcfEMDw79cV+BJBm
kWx6QOl6qRuVb6q0K/ZOth1zHmPSaBWFHDys3384c8n7t2fCcNVc/EoePutDyGKAYNUPEW/VEtqE
cD3SJPT8Mw7d8iAMVo1pGswNSTNYqVF/Flh77Mg8OFm2jWmtrdqyKGY21XMUJuneo7XdJ124UVWT
bWdIRgLzeEEfuMH+lfx1Svpvw5neN7uPz7M5L6BzSY3W8UOeWNQ7msqS5mIawRuVR3XqJrHuOs0n
OKIH72GOj6Qi+z1pIW7d9oeWnnPN7zXxlulGsCpzboxcGS95G+/KoUy3VsUEjSbfVWvo//ohwsSq
0ndRlTl0eNNpyYZEAwGJz6qObHdn9Im+cOOambPBGb7wgv4PuXLzw/HxPbpMZahXdMG/Hx4e5VvG
6FXFZezZCRRWHp+tckn7/A0u3v3vb4Z/elA5HekoO4Wl686HiMciIcygrLJLnA7FxtPCH5pLnfP7
n/G3okHNpy8eGBYDg1iQj4twmhuidw1wMVWLP9+AXYOeD1ujCg9GPBubEz46NNnUgGqVN9hf0OlT
y0zV1jROaIYKJL4gU4wGuxVBoEozt3Q1i6VP6rTvj90mloHag18mmtRrx3yjYUheNa160Crrs6eR
PlSM4W2MWhLFdUJBGh9l5Hv9VnGjLYR7bUPMsd6YU9Gl/AG82k8Bx6OFZZsGLQbX2U6tWy5kKSgh
ZXqaJZSyQ6hY0C/B7NrVHCpM0K1/uHa/xiRSvzuOw9Zpc3BUyuSo9OtKOhW6X5VpeXG16rFmuHy0
QM0vRr3qaIpq29oW2spVqCoKSWtJ2dTlWTY9yyR7Hi3kLDj2EWiipC1yY8+QDwWhkySrnnnuphy1
GrrJShac/aZo0PCQVxtN8dnYHrzNSc5QP8t5KWwP2JplirVFYhacWQQmZqMdC6biiYCoqTeGOJp5
cZfXTPn0wpPzzMHa5jxzG2TL/aaGq7qrRcQe14l1ZTefcujf9K7cUx9nPtE3lNc06KJPnKLt42A4
37oiKNfjVN6j7Tf/kAXKZvThKZsvLJY76TKL5WzysR7La8KvbKO62BHasXAOFptCB6gkVq7UAXxg
lRB+8uGvvViazNJxvulLQPR3nYBNknCcpuOehCuBVBobtmfvTdiMJsdJSI3xorSLdu/YchtEbXSu
8EIVZFJTlBtwihWqJBBw5brDunOJzO5sSFgo0xS/1K7S92nvpqdIwbUK1ecgsLBq5oDCjanS1zEQ
HXqPIU7dkFW6c2p4LAgQmMR8yXqafLZkNsO09BKPBwaQjIVcg/aBFbonUGekNDn5G0gFaxc31nfH
LjRKivRG6MI2gBK+LFvM3ghtz/o0t96bOrmRn7CCjkDpvSnsyscPN+o8zrwd31z5BayVtgnVvorp
eULS5dkjLo9BYHYxTCc8YTf8Os5HrtDJLiM29hsNtXv0ES7PcnYoezJ5rB4BTN7YCM6LLeZixvGT
Lw76IcgseajF8Eq7Zsmh4ruK/AIJILg/0KUrBpzDAWZJaOnOqQ54iiFcP84ZFBd7YnooIQwvWZRQ
3qIq6CSaurz0po0Nw4XuXoAl3GJckuVAGuw0pZNe/CgMbZf5mXEuaDriZDGPY91ssx5zpoKObHXf
KglH7r1S9Jk0/qFsNj/uAPO96SoOq8IRNJ8+7tBTMSiG6ukF7U6/c2pWTW8Mh61IGRgaJshbszfN
hRVTvztVoO0h7T16AtN3V4GXLyz4EQyx3G3h45koxCWP5MTMp3RP9NqxPyNlXKJJuDqjHm9GjZmc
bX3j1Gsf+pITnWZCck8jnAyNy4WS+7Ti2jpWsg6QYu5tFR3StBvRgZKylAq6+S7HwnU/34hjZD94
KEYWRjvdYo3zR+gS8TB2GX2RaFaZh9+tBleAy2dWplmxAX10bnW6vRMmnpWmdcNaKActqV2E29+v
pvrHrggX1lWGSSGu66SpfjyP4AgNTEYQ56YFtdBB9VyWXUd20EjomLDjLa00uZyexNicAc3+ofDS
P/a75p9u0vCyldIl/ch5M/7pFFB1TMA00zkPYLcqNMGMbY+6VZU4LNnp20ifU8ks9I/1WgaW3MOa
C7e1LshMCr8zLXZQ6zK8mZhf9Ik8AEj70yv8h92GtA3XBpGp4Pt8TMMm6q8k08E99wH+XuDTTkx2
lJsPb/2MFJgJZ76fk1hlfRpbE2P4SLdIjjEiVJad0XfNjd8aC+/ielb2h52Qw+LflmzCm4ViVkrt
59LK/VAYWbZAyWTnZ7t28Y6aWFgYND2aWncVyH25rdEC1fCEDl7gjfsgJbeEFsmi0tlb8HbvCJ6d
2FCWhJc6i2qqfUTAjfMcD2/Yk3SOGvhyoigBjOzNPHXnBJdyJpqUAekGlfXc6u6wdXuzXSeY156h
ivarYWysne8PZB5yHj+4FXmIo1XhDSRs8TmJeACdqtNOYca2KOR90JT6pi2a6q8vIWa6OyaQeAKS
bjWhnbsbm7Z/dIvrINwnpCbFw6R35r6HBsGj4pifHHJV9FIWX/C5HMKkz1DuhsEGU0TGm8O42ybF
gIYBSYuZIrKx6PZm6JoXCUp4TR+Y8TRnihnviLghJbUuvLRTszP4jmOgqZFdrFpXI+h1Ucr+AOAN
o4Vl7drGmnkJF7t1N8PknN0SwX7dgxV2lNXv2rrcZb2I7gOEO0ujjvQDqsTiORNasaha/LCd1RbP
qBkfSec9D5T3r43JfGp04p3bEXGYqHjc+mALt2Oi0q1XpPe+o3/vKmsnYj1d1a630h3QrH2CbEGg
SpNl3S5jUmAqu4IqZ9ebRmH2y8aT8o372IlDmurTQQ+qYtXJCaF1pvU7BdgIdZKHDTUy12UwfHb0
6LvMewNsvOdsfC++Gy1srv50Yys9wqRH6m2RJ+H29kZpwjsMeEGbNtrJwbgZGFKT0KzWUqNNnYX1
fT+Ya3uKIU7I4oFguHhnRsa3ACuXa0y0YOwiR8xkXIGLk0VFxtmyCBWCD1Vd29TGpN7+iEzEMMAH
rqxlAod2c5c41b1bc3fJKX0pEe9Qqhrttsw4CCvray7tB6cfv+X4H7SJbwahkzH86w9D4BJAIblm
bMH3xKPT5u8OQ9J9Lmrvc0Zk7cJIIa9O/VerL8HmoEzUI+cxTisaM+1Vw+21Io395CVy0+jep860
iIrMlj2GPSaruYPq3Sf6o90jFQWn2iRn14xeCAP6wqb+EkREMVDqZ6O29itEKj3GTjpc00NCM970
qy+kfjJeq4DI9Zn2eRCK2sgOQRmk4zPgEH0ZjhxS3clY2LOjFOVuuyOQ7DBKDTxA68SrWqsetMBB
UmTlUAEbvKGB7TR4Pt1p7we0SsHenFWVTltDa1+0ATsXK+C0jkNyEa2E7ABzHplotV/AtqthUAfe
zq4H8+JuKhfRGgPuchFJ+yRsnpyoBPtRdN96zewujcmVRD3OgFRbNrmOgkquQtWTGJlP/sZuMT1k
lYu1a6of8og8oED+yAJM53mR4WAk/0Ha+mHsZHOKc+IqdYrPVRdf9QKjxUC5nww+HTvy9NLCspaY
+y6lGotjiWso18A3EaWXov8ixwLSp5rDVvFODMcO8ek4+K9d2goI8cEnm74s0OT0SirMcVDJtLQB
T9BHAn7hUutnmnNqEKivorKwV1GegGtxZLGCc8ugd/I28RR9FyZMoibJ+MiG4YqR49mqCdcqFYJ4
mvw2K8joowdF1dGVwTcN1eQqMNpzG834C4BrcLC3rv/i+CZ8RtgRUIUJbcw68DTedOo9jdp5zids
E/OoyebNJH+Qk/erEd+nFoOsMGwXtqaLzVQRWahV4kcfqE/uRGqJhZqJownVbxs/YQAHhlUkkDMm
gzOfBzhTA9PS4+Tc0bN8AHqBfwfxfykkOBY//+pqHjyMAsZ6kwwvrPQYnqN+IzpuJX8EleDWnyCc
fosM6vcUZZWWCsJXwjvsCtMBnXzHVRYKVIKrIMbG8YtsRbpG3LPSOygKkQUAwtJfLX2I1m1QsQsY
+S6r55RTu9bXKdiLq14F9iJz6w3El3itNIuv8rwHQ2CpHR4qli/tHjn3FxpKDE5U8HUKC8D7OeG3
M2csbPx+M6riB1yMYg+AdgOAI0bGD4laVucBAsjSiXWeXUpbqCxDtcU396ziNDro1rVSXXAOoR1O
pFHw7mLjCZGZucFzvh7qN8OCdlF6frqN44oYPD09eFXSTOumH/oNmXUPjEJdTj9GCvslHTjBiJId
gwUZmOduRMi6g5FRLMgESZeN3t+5pevOq8MRO+snOsYYoxkNRL6RHwjs+vcvFOCziD7zlyknDawd
xnRwQz5k+22sB8AzCQMPTFSUACA1YT/GSbp6/6a6QPlGggLf//7XAXN6oT1pryMTXf77L8hN64ms
5mkz9IGz7UNiJ9HK8dsqIdymTt6qPDXXoipeiVp0qPwjn4Jx0Fx0foHB+2nXtrVSpfUQjNWPxrob
W/3i6fFDTD1EW5mfP8lhnxLYjdmhSBB7j8Yhy2zjQDwQjNWq2QyG8alFr82RkGAFRwtONfS2OtRf
EP6QhICoEBjx5f2Ku+mQHqzB3PYG31Dm5uNQcRCF3qbGhA9W60M8k6X2gDdxYi0jqrVi7VxNTqg+
hbq1rDPn3FOez1JgmM3WdD/q7rQF1bCcQsBbDnHIaG0U00o6nd0w0FuLbHGmInhJDLqcrmVTFuDf
TmyPkDbl1NQGBa23gjGr3Xfqonv9GgTiIxiDag+6PS6e3aYNL05IKJTljAjZYb7b1pPFqXNBLZoR
R2i/JiklZ2AX922DaBOY9w+tyrInZtvTdZD6tdNA6dOPvRXOpC9LGAWcd81X0xZU7sJ4ThMZ3KL6
ZKsSAyOTazBwzYrTCKR4JdP1VEX0eDnUnql2ZxOyhXQ2IfGsrr/MyZorMVsaAEww9S3uoG09h9L3
ToAhtH1ql5sw7ahscoTQjvAFPDG/P5apedH0tt+UvkTaLT9ZTSX2Yg4Zo7vmIYrWby4Iwbti9E/I
/+uV3ZlfyvAW+ZE60a1EwskeTiD4wD3bYokrmyeRuelWfdW75JFUP1J9m34XeDiwPd9+EUDrGVdq
NhmT30wLBIoPQGaXmJG7a0ZmZAUnmoEB8VOX1scWoQ7nCzJCbY7A8cEPbZphkljzrL+0fOZ66LRn
PE70RLknWfl7ssnm7LQKXA7OvWXFSG3k7j0GfZoc3//LbvAgTIr2MPd4vY0cNqp88l7IUDiadazW
ST4N9DC2tm22y6GL30KJnMsSETLIjszbbCK613LXhD3DI0TYABYr3+kSC1AWCm3fyHRPvBemNDk8
uKiH0jGvtznHf1IC5BonD9ZdT36PApEcLZ6ngfXmapfqO/IegGk+kRGxtEbsfvQKMcgUSvRPhWPB
5iJI6kdTquJctvGhzitW8LF8EBlUL53oytceSXyYD8lBz7EN4O2mJMHIcO5FBbsxDk9+RnZTbJfG
yjET5xjDNxid5oXUVecQyPScitTaQsFEcvel0t7aLo4uIugvfO2dEJAu0NZ9isK2P89Rsj7q4QMS
0vu+JCfTpwF1UXT/LVcTK6KoCkR+ZbdHfb+oDb+4yibFnZrWY01Ogb2Zau0AVmXYQYuFKEoXEa4i
71eDDXPf2OFXJqLgWyMk4WookpNOgOlO2rDQS2fjJfDY+BThT+3ZttUy8jqxnKz6uSXiaKHVbHRh
D5Y6J3WC/PoDMH/7YnTGNeF8cMoyA68YQaRAISqWqwnnwyDEpS74/2Zd++u8JfamYS9bCku7Ws0g
dhrWRg5ZGN0pTa6ebudrHrR4Dw70CwqfIzsYkcWSWpFqolnjlJVL3SG0ISXbhBwBezuYSCCjVuv2
CEPIUQitpw6u7zICLTjTy05aQf+OVvIpFhJ3dxM+oO9t9wk80i7Eahvl6EP8Gqp4BuCgUuo17Iby
EIn0c+n69QFu7lobx3XtA2YIUD2GlnOLHM27hsomnwHPj9bL+DKWlGUskzgt3FPGOtqYFkfmmqSi
GG3GsseGWJYtPAkvW5RVV4MUc61N0gUAfQ36xXhucLbFRXWzmrm7xiR2sszylWynBUCQ5pipDrga
w8Ulo9aGVUkft0l2H0AMeYr7HgEd4SxRqZeriPuG8E6LQlUrAbgNLTFMbhixAThYQPBdvG8Dd3nq
iZvrE5DcVM4bLYeFN388BF62l6BLA/yL5FRzstzJtH6Bfh3Op+FhQ9A9NxWRP58CvNFaeydKr3qb
xC0C+nfoujxc4J/4AXV8ZuP67jEDZINRt/ym8+63Qhos2C1kX9XZX0OofHE/DscahsDRNMenjo+S
x7dCh6H7VzMXOeePfKf03Hjxm7MqzfDY2Ry8Ck5NVjYcqWTGjRbgKU31cT/FrHtVQD0V0hZkWTfP
SquAeFjZDix3c6Hzvw1jjk2z9n1E5nm1cyiovpVfU7tF+mpk7omExxY/hfgcOp/1UWGQEpwiE5CA
2uQiWjbhbpsBlgctH1YILIpDUtIGHUZFKDxHY454HpYJUW6socVyZWYPkDCcdUGbIJ/lisiQ23VT
V4Tqzr2S0cfy3tTmwjRV/5jMzWFJyvOyNNiuQ1YSMGsul97GhOT2/idH+uI4pBEBJvmrtCEE+pb9
aBhlueEurak5m/BioHFZ1oXmXulwn6Iiu2CFCF8c4KILyZs36P1s1bwoMC4IlQgefMqHQGPW5HUD
JtAoAKs/Axx/xJR+D0OVHR1r7I7Ux3jbwP/cRW68h7o4rggXZYIKvecwL0Vpk/Duncbahkq/obab
TkWkHUE3XKFK9as4DdQhHvolHQxsF2lNXIMJioaFkLY5lmHAta0i9zoLYd6MBje+4MZuiD6JgUbA
t8UnGzcT8RLaNB7jlmYI6JJPNKdhkIr2xe+jfm0WMXVWp8UnZ3Ig8pORFKvK3ZqNTv0Y196lpaVr
27RUwSv2AGdjlqxxMgJs/GA4y/CiQU054nI+155wj1xLiIIECAFyh9PRuQd3ikqaldF3rKLxXOkP
AEbK6hGP/Lqp6hBLiZUdZVW92mMQ7mWkdce8rDdVGN/VJj4WkYz9pioDjC9ptGusvL1CyXdWakRM
NFHurRR4umWaeZh5AqgNEbJbRMhdvx17GCTddPEdX1sbncOJfmzIrtHETjhmBcda3iniM1YAt8Nt
0YZbNdrWmXHCfWzbL10kj0jXaIFp/FZjafhCKtCZiQ9jczz1DELXA0XGZgrMG8zjNw4M6ZpNVmwn
m+S01PnSFfQpSUMq4vBSIQeqTcDyIvDNI7i7rk0YnSZGhr57GxcBlXYBzMONrM/E5obbtoleRFtJ
HJIhfsomOJnZcwRI50SP5oLUvyFn3bLXfuAjqY4DcCraZO7miw/QXIug9LsVJzvQbnhEaw599Pds
WnC4Sgo2AwtBdejXe5XIV8uC2J6bNTJH9OJIvVaeM0CYd8tiI0jAKxNPPyBkW0Oa87eta6SffXIZ
kAGjdNbPaZQ/qjjwIQWm34C12Duje6Wud08C+QZ8CFXTwCl6jhfxj9YyfkBbw2CAa9g0K2Pb50Ox
7HOxbQKPCGHl7osk9UBPzwzO/OC3BXNPy/3mt9Q0Prs1TH9MkGTUN+ypibcu4tdBb9pNAIV8XyX+
kx0wHaWki88xYAg9GZ+RPJIu1s70WONRNVOy45SEV9uvXJa+ahMZWMkaY7qIwv+qZ6Buk4C9wqf/
edORObU6Y2UCVgltdUcjvXGi2Jl9bjzSigJFYOYYa9sUJpfnEumcFHtBVSD6QZwjrfDXNNmwxBn8
/zDwQfMJGA6l3j7F1ZNeUNZp5bHOMrVLRag25qBV29js7KuPPQCQUwyEesK+UkMuWWiTplaqTwlW
o3w9uL3xgEyffmKtTm53FOzkd9Feo+sEJVn0Ry3jk6xkAFZCQuujSjmOJMXQOwSPldKQ7jEpEeFX
giKsRL00jKS6hG31bFsteWiWhlOuNu9GUkweSSg7GacEleS5ZFHaTWR9Luqsu2ld3e91hSWA4elA
pgIfpNWOp8LIK2g5w5eJ09Vqds4srEas+zZq90hKb3WqNeTDEHtrAKRceqLXj/LQFKhZvKIuNlbe
37ctvT2tRUkZIN2vR/UIUHRY8LQBmuiGZ2MKGG13/DCyVELEXBcjk2/k8RW7DAp5j7FzgWvee/C7
fkbTxdewZH8MKswkIbSfrdaoe2vgEYl6gQfZ6VcJzo+VVaWMEaDVLOMpuS9drX5wapvzkdeIaxjm
X6PWcE65bjzxdKNCIUSsEl/a0nFgrrA6K3YGR0bj2iI9bNF5YUDeGi701j2Sftit6jor6YpYG/YR
OEDdOKxLyAALp4aP5rn9tymTBrdpTgId5Rf2Pb3ZpCOKPqIC+41bgDYr2bTiwpbHho12MViiIMpR
23s1vj5fq2mahyF4dr8uVz36bkTC4cUbggNS32TpSu27nFgzRwCp+7qc8UTK2RgaDTG/gh0a1tMm
9sZsk3AQXSmwFWs6TohxTWIUM8dCVxkRLkchftea8lxG/XxVm0d4vguSecPNUMHlp7dGSedoG7YH
fWnMcCdVq3jlQK1bmcZ4c5kObB2fqmkaXXR5YXbKdLBp4K0gv1mUtsrX+quedvdqdF/DPmb9Cx6i
bID07odMm+eRGo5fCc+RnwNT7CVocS3UeXnMDHXsnK7cFRLvE66rRdm0JrMIgApwtbHohSAatZrR
n/CbTagP27BiGDiSw0mFU0LVYclfWtjtuSU7DEOh/QRgQh4SI0RP0093Qu/CbaJ0qCtuYi7I/7Xj
LrsnIsbLA+9YiydgIOYFye2CuUJ7QHMcLStGhk7DnALDkZYSvGEgX2h5TDCAJxbAEGog3yjvDLeE
kZVXpAoy8RUpeng/BKMReg6Vb4xtJLIbf1OnHtUQ58lTWxigVCB5eU7j3MshOMVFcuuxB6wliJG1
HzfZouEkdUu77AXtkLXC9mvcY+ZfVNhUVnmKi4kY1HHLhM31SvNInMAK6QaE4ZQxAZEKCGwlcCug
pTMkgPL2FKToLZP4TuNEs5IgyYeuIwE5xZnvNc/aPHUlZvwrOydQAjE3eEsDMZv7wx1qZMNa5u2Y
IsHP75/QG0V/TcX+v23kcSy+/+d/fM3brKnG++9+mGc/2z9sJpf/vWtkE2bJW/bt4zf8ZReR+r9M
x9JdBy6ZbRmWi4as/1432D7cf5nCMaRA4SxNwZ/6f2YRW/wLRqrAp6BoVyAa4bf+bRYx3X85SFKk
Y9lMTh1U0f8Ts4g+K9j+S/3FEc6wEKU4rqXbyLFohP06JGbppTesFIP1KlL70nRuysQ1TVQLcGJz
fGl0igbOq0tNlE+RBjbhXbVU+lhFw7bO1h6aQaILmB//dAlvf72En+0aH7S08yvjDRpSMnt1/kHG
hdZEZVQrERasPt0FFaUiw+JtpuPuz91aoilOUXVJnitGcQMHK+3OdsLw8i5n/MOLwdLz4TLxYrDU
uFLZsPbeJf8/zdKxyzFXy6N4XagR4j5SVBgHZnZz09lyyOJExTacW5N8K6RhOJ3dbTMrq3//MoxZ
fvXrp8XfjLhNgNRTyhEfRvqcz0igDuGOccu4B+HYRP9MJZk0xOst7XTCyMaIGdNB+OpXRDkZ0AE2
Xiynk+Ym4Pyr4Er6UIBbMbpN65K78yk3MsZSGvUpSq8jPdroWKfdH1wF//jCbWFbDqJ0SbzjrAT4
6foJvYagp6Pf8AvbXvkDLruYpiqpW9HVz6UGjbn/ZnDKWXLadoNmVeokBEWZTztIU1sqk/SJscV9
AoPeiacr8VrW9l277lf5Q8J8N/Ovv7/YH5wQ3IA8tei4uQf5RzfVfE/89Jr7bjAldloGbGJgThcG
cAEMKmvQhpW+4Gyu75TyGILVFVdvAG8zeTJZy8hqdl5YgopppfiTpORXrc78ohAjGAa3oTSxjL1L
oX96USoXdtB4YMXzVOYEoIlZJ5FmSwRUExl8MQdORFl7Sjz7ocy8I0G558ktyWEPnC9+M5gLdzZV
ttUwokgh6+X3F834VdLx/tTyEQvIpLoydL7+9aK1QxJj9NGCNXfTwWRIcyeD/ppqN1XX1er9wWEc
s/Fk89yaUPVR4gBmgEWDUuXG8RiGOi+vJ28gKfyQHob3g64DDlZJwGI7DFTeVeluBVAZ4ii48Ias
GJL6NIODbrj9/t3IXyU07++GkSReP1ZcQ9rOh3djDVrbVQKWq1NoB71W7akjtTs1tSfGktOLtMHU
0Nm5TbXOWbGi7FymXaI9pKFH0w8RQZF33rGafyEn+euUas5WKxr7qis/v8PFcu81XvXsqobTPZjG
m2q3qZAkeQQ1ZMzCeurHEwjjaeVoQ7mDK0SyllsYe8vJwTm2voBCPeHazlBaojsBCgDk5w9SmHeZ
0i+rzizWlTBNZw00tooPe0QojGR0stZFAEGxEXiE+yWQFaxqjO/1qoeXrREQIwuDJOgI3tL7L71Q
b4Q+owobCXyugs4/0w3OeL5jtUntzNgkdji71N0Xz+vi4zTqxr7EYiQHXV0pTbt1luJx8qcIxxuM
S3CtHGQ6p0oZ/tImziw0NkFUH2PSag2t9rajAJ0ZC3BGwXiQAXCTPifBoVNR8qxccc7IhDvDdLxZ
PS8Vf7Jcq6R7rJAf3Rw9Yw6kheEfHoh/WkWQOJH0oBx8n3hDf30gEmHyPrUYho2GcGB0v6aNg72o
dzkWtExN/Ba0HUAwXPkW3bsoskADj/XRARD6v9pWLT5Jnb1sdlWxk80FwU8LiF/8X87ObEduJMmi
X0SAdO6vEYxgrLlvyheisiRx353r188hax5KqYJyMA10QpXoVjEYpLu52b3nyqQ2u5oGl6MkD6Ow
/Z6Wox/OOS2d3Gg4twkLZQ9NwQnxwQFRwJs1hzWQ6/wrS+bvezwXg/RctQ1NFZQ6n/Yz1UarqjQo
hjgFI51vgJVO8Dv3TYPkddZ7+yZeJKJ6L4nOnBz7AGPR3fVZlBLImX/lI9F/X7zYUlH36jzploFK
89d7E5jRqI8lRxVjEQMGCSqtbo4IkoqjjKn8cGFAMh31OgGgV+l7DlKoZ4qnyp7usr5JHyaDW6rA
eN33+veCRHl/Mhbhk4Kxw8aU5IMTT0vm0JaEnBKYVE5WL9+XjF5pj5bXAOj0Kte2Ge6UNmCBBqZ3
MTOphtuZwLBFEjc/GwTgmIn6+Oe1TvwqVlzWOipUOl2UFiAmqUx//fA6p37BIsOHJwhgI91gONlG
cVT7PH9suDqQgmb6wnF2r+ajg7cVM+8A+mgc1f7UuQ203wg9DrGeLukEhI6h1yReIG8vInSSG1m7
zVeboc4l/XthEpaG8E53BS4nXeW6f73kPtbrmJVU3QW80fhferlDlqF5E8Fq6dIusqLi+1DF4szp
/BngwNtalNUG9K7YMQ3vi1v4ebvgehByoJynlHbR432qGEpVnUSl0peJu4W2yP9iR3gNpLxbEcbD
frSF6sWM52EpMmu3NeJ1LEyqsJdtumxaci778SMWtgWiahJHuux8KiPGK+xqp3HKSFeDxnKskIK7
evHh4B3yVldAadmBb6lwo3ipxy+qTvtzzbF8LLEs/6qBlRBX6K+3GUiGUquymHgF2xNTHjgWqq+B
SH0ZmXRyuk69dKIFhspK8Rzd6o8hjqU7kiL2IWKaoFMAxCfdiJ8qMM/dFDNc0gRctczS7xS3uClo
UKSnvEyfNYQAW4aaGqPeonwOTX3YVSYCixzidHpQMEptyxA+GG3orYrBcxvl8XxU1M69LZVuX2FA
vrY2xvQJNfa+QUVyo3LbN2yYEuca8MUe/9tFqbWfiexVkKtteCmUvt6iJkxBY1mnhAAJWyvd29rA
MmVH5glATn4SPSJeR1BpECzUIY4cs7NJqmhYmcO5nY1vGlpCYnUT/ZmhmIfhkIZpXPLhim9xVqPs
DoKMQGbSB1MbjyAT25yWGTqSgMyJvdAKi5GEWX1h7xG/HV347th36Ba74j8WNSNOdbsZSNxjMOQR
mwMQTw8/5pZ5QZVVKh6TpnhYi8bAlFCBDGKKwXwS+ddVryT/PKoRgAx1TJxb0RK5nDNNmAnB2JuS
nDHEME+KIf/685vEIfbXN3spcykgdQcnhWM460r9r12qMIDjMaM1vMAGGrwsqzNyR72sX+KI2UPu
wPyr5uokEYN6gCJ/GpU63rQorKu82Qc5lTpok+Xjxjd/vjTxH5fGyZzdistSKcQ/veRhUNRTtzDv
hNqkF0tgdI/i8S+ROt1B4tvL6+o14pH7YL4FrN9JyAVtYHxkoBIec1u9pZ+IMlbQqAeVGL0Ty3DF
tzGfjNoY777BZpxo96NyB5iXEukYvAutrh7U0Nj/+ZM4n5dPlapEXcTpprOUKJ+3u7ysExpRerSj
NaHuYSUWOzJxyHFRK+imZf/DYsw02Ur6gleIZAm0czbSB7SmFzxElIM2w4DMTdTbYXRexTRjMBzF
OZvy9KKSALVNhaI9tTkp0lOW793JFSdVSwG+LIGfttKnBz0ZUDtCsQJt5xTTTU5OKiNo3dc1dkF9
KA0/EAhjR4pKB9w8qqaQiN8DuHDO2lBpQS0HR96uxFf0H1nbm+e+Y9pmj8yh0zlsbzOaFxsp1Iln
1e55ywPpkyPCWLGv/FYrLQJbrYE0X/rWmtney+XfMxu6thHcjLM2J36GYHpfLgf/PoQtCgbVAwlo
/CQl+kx7tcSq9KYzLtmg5PIzno9LXGa7lPvko9w2LxaJ2Qi9xrO9jIeKaYlvLLHM3xmLZMUgCfOr
iv23b9akr2Ri6cBzYOqk3v66YgOEntqJlqonRjSkjV5WXhWExLrE3cOkg5mISHxxK+hlxZiMHD0i
cXUVWipNijJFwvXOtaMVdORiK6V9gDJCEAwP5SEWZvI0a+n3UA1C4hiVfNfJVp4YatrM2QuH2YoV
P3aq7YemBnk/XHPM7eEoFHS2joIwu+1EvUO5gviOKomNZ0sVjlbALvBGFNFkHATvuSysnzWt9mc6
zX9+7vXfVkSee4EfVcOGhS/icxeFJbALjUBFNUmy90YnHADsqoY0kyTqEdMpvmClvFTE64FCPq1f
GgY1j0mUvEWJFftJOSNjNbSdBY78AWFS+9yUxiVpx/eO2RRD+XrcZhTS9+UykQH+uFN7kCoqRw24
wGBoESZlwoUUr1XnpjPfv/iES+Hz78JoebNNVbN4vTULJ+SnHbtWy26mCx8RRG+xzGizLT0tr4s7
0X+oKQ5DKqAbtyZ2YHCJ7sU3AFuw9bKylAc8fUxGFEce81HymlYwoNetcmnVoaYGyzkn+qOdyfFu
lrjxsoZ8i1QlpmE935JCc2+SQZvTs3ki2S29nRfDZZoq84Gw08If2npEDKqofp/Lpz9/8k/wm6WK
XQA7OEo4WNBzXzeWf20cymjDla7VdGe2J5HkQ7Tt3yRKhE2UwPxywnK4ZMXi/iE19rHSGuZsx3CS
0CpbGzfnmD1ZzfyWEFpDTq79A5WkegD9plzreeZNdn/0zhDeyuWHERzKUWNs7z4WTpk/zVW+GGXk
RWUufGiMwLkB16mwKiScVssg8hHU7xBgdhBV24ZxLVqxnDVQNNYFXpA8IQjcOU2dXP58U7RfnSzc
FOpkC1uZhZeZx8Fdlot/3RTRD0yOdUx1qATGO1C6sFKIJllNdHFfvFhL83IGPsLC5NC1COdOPUAb
f4ug/m/S3p3eEwyz+Eio2/CxqSKYt5rMna96vr89txYNX43FlTqavf9zp6FUlQTDw4jfE9/YurWy
m3cdVRsxohhk0j4hGBNS0Gwpb1C4Qh8RaOK3QgM8TZqjoyvKXp/K4osS+JOJfbmD1OCcDZdjvEVJ
8mlBLZjM13GjkjWzdLode9iVbtWDAI/fIpySG9TWBP+1jKqcZRVDgEKPyrVvasf2siBWj4ozvmhx
hfkBQMJBmkSAhrV5MYkZUKpiozvYXOBX3EeV039x8dpv6x2nbG4mLwN9OZPG8a9fvzlNE/MHw/TW
1pkYUMWurZUEAtu5j0uPWb5+zLRk8GHe4dmAhW5byf2fn8L/KES5DJYkGth8w7r16TLqru9DB7GZ
12hDyhL0sgJIrCBLHpXxMUKo6rsIy8jcYcCYIHHcjQVJDlXZEWvSYUBzA45Pbk4OFICtSzKw9vR5
6D5pJaP13Br+Bs34lYfv98417X58YMt4RjCR0Jaewb/eHTg7WhKnWAUrEo6W0+28i+E6eJNFfIzI
YxvrxEA2UNLNz62mAN2YlTfNrfPrGNs/XLdrD6D50fApBRhGswkurUXlgQJH3xLRmR+1KAStHB5a
KabXL2755xefXY5NAHABICIc3Z9f/AYRqWhR1u2iCXCw6oQGzycX/8/davrpUCN9WLsd2hQToFTf
GFEkn/OK/kfXGDSSIbRWkzrcmjCsyzqqLvkUsrcNju/C1YCPew/+vvrGbgCngPmyVy1H1CxDIRIl
mt9UtX38P4xC1vv+7y2ONYKDmyARFJe6sM1P30spODxOU9jsxAAubFnXi6gDTdhc2tkkq55Wkt0K
67vREJeQo+20dODChqHWGHLL4NQazIwRKMPOkMqu0pOXP9/7T/ZL9N9coCPotKncd9P4jMRSCkET
uAE2qUxQfdV6CDDE0zWqZqb3SPNQ8eGjrZ0OGWhQI6ZgUwqDTaA81bLe2sFEeMMUvyPQpl1qhFei
QJwvKqH1zf/3TVzqBAZbiy+d/8Kt+fXhLnnJYmEl9LMISd2PAQ2pOAGmTbO+9qQb360O7WCEtKSe
iKMpsQs2t4XoCA3s24ueRPllVnOy2pd7zu7unnrDGLcMZRoIzwaBtOiZ2aqdXTMwY0p0iGeY6hZr
KTEWQZ27t3BnnpxcPEpHfqAYVw6OAvIijZakDXkit0bZUenme4tTNZpeKzpWQYAa103EYdVbZfSZ
/JLwAzQw+hd3aG2H/nKHmGVgSNBA+ukWgIzlDfvX64/M1sz1mSwb5A2A+fNU32GxIzJM19AtOYSD
yZe1rRH1trOnI/PWtqz9eEvITELAnQ23A+NJD5QJbokBoHwtVHKUq+hOLqHDy3bCygj4QGtv86j4
QcviK/rAJx7QsnsJnkXGF6y9NhXvpz7ZlA81aeSJ8PCrEMzujKyqdVhf1v68yu7ptTagiUR25R2y
GMqVserht6Xl1gk4KZTDaNH3V9JT2WrwY0AfKwloYEdBhmlaw7WMymONCSsJGXuZUyRPooJ6tH6W
2U45V1KSeWrPcj4OUvMj174LOrP1BllEdFvthz+/fP+11+iOcHSXuR2NK/GpmZkw5Wws5qHeTIej
HILuMGFISArT3RIHBTcsaAGpJ1Jg76IVVwy5D0JIP05qNV46yfE0S1R4nkJ5aMs8vCqh9OOEvDjk
2xc3aHPqtDn69v+5ao7OLGf8+G1W0I+iU2XVc9XQE3fEEBqUGVZLTqUs4R408zHR0o3WpMMNUnef
gG2ovRnZC05eexMwf7gIw3ZeAgJq69RGvbUT6EK3BYk9hTNc4zaTuy+u+XPbmOVN0KRxkeUYHDpt
8esLUtDUNCSx4R7/M2jvGS4a8ubNZJfDpQfpIG5qmT9UoUs0jDOc3cnUjyRDuBfAZWdZ1SUhd0rT
IUtdDo9uqoMRiOML2w0x7CZHVfz6f77k36d6lMOOK1j07KWU+zzV02DDqn05md4/GvVBMlqbB8TX
LASHgTOJ6igHOLbpW6GktOzc8XUmz9QPo2I8SOO2QJHnOxIdMHhulMFa+9QkgXaNe6Q/1vJ7QwB6
kJgwzvS/90VEePJotOYlHuFqQ47b8eMZK2x+IYkCTfRIPnMzqSMNy6W1PjrpY6jg2GKtYAoTW7dF
GltftH8+cXLWmpYOGwQKyzBtjomfTgV4UasxzbBL1gHmczxo9QPBlI9rNVA722VWcEwm4GlVZdXP
pT2RIFmBWzoyT/srakn1Xf+PDuo9BjYj3M+MHpW9NFoRS5ubCp7ADtaMYN7fv+go4S7L8OEiGEVf
9MmpN60YwCjHUhCB3rITVzTUuJNv0OTdfb3A1cMwgQKdPARhjSckJlEvnBtUrCiXNatSnuUMKMUi
RiBeIDFz8DcO6vYsbJJywf3+QDZI+TUR9Ypcjoll7OSXbBG6/PmJ+o/lZiHB8gLolgvP6/NQbSD5
XSNkigU2lc2G2Gd5m4xY4SjIA8LmIXElpdnv1klkhQcrdaGrWaQqIIKkqmyFJFetxY8eKXq6Taci
uupk84i4xna7vLl2dzCUaP7iEfitRlnarJy3aA277rrP/fryyj6gU6DRz7JoyhAj+Va0xnCG3YmL
rzSHtwcSuJwNHib9Pk8DBGmUOicSjV2fHp+CQTAv9yrmzps4aJ1TlZGh4fDxvri7i9rp13YGpbdg
RVwkDy5j1E9lCrK+lIOypbLGbaSezA9mskhVZZ/gikFXm6jp/E4gFYkX/fwQZqm3difWD6XMUUxC
U7OzWaWuiilCzACkyjF4nm4Hwy9oXK3NOA2xJcTV8mAWqv6cdEtic9FAdLMygp1m4bVjUb1WdEyP
0qKXlUI/eFklSQyT4yJxb4MUIk4xTsfetqMtI0Rs7jR7Nszl542RDsC0az1/InGCgS9i2nCOiN/q
a23bONiiNhwf2JjDga5y4IQ+vnXS0JOBRmrvIsznDDzVe6owStyofZ+H0T52FBP7KcBlb4xzzEmI
oUxa6K3YuFIeq1wEZCHE7cVJ8MhYSGykMn6rKh2tqjAcP9IbYoWMXPWLoi5R+s+vdQrpRrrTcJGO
dTeXNqFNQahtyHaG8nrVQfvdKDRQ9yNO+GMNuSLVbDp4RKpNlY2NUYbnfCYmQas55lQReR2kAKpX
1SyuMu0zKo8uO9RY9h8UG7h2x+/X9lKRofvObcIDDOTlQaqAAjBucCA4lPdS+i1jPENUr6LRXqCl
DVe9tsD6LTeuaSUitfWPhGEku8iYm0vYgyolNgdFhWb7bgweybL7b41UIN00qXtwC7TWRTN/tP2S
E8Ncr94aQdbeJinpCAPhKqSd9+kFQY57MOM12N2mzROi/81oYanpewHlz3fTULBGklsgxnyiNdHl
p66dYl+vh33RBsU5nEjeod1t7tZWmK65QFTNOP7omvkFEc3t2ly2BlLRYndubzslw982zvuGYpKX
Lq5egYx6xdR+DDwOr8hV4LyT67IBXKiR/NXlT505o6bmEEr6IdbkWGhnApBRTo/CPNmdBHqKd96R
DfDHum9OjFVP2MqNGzFn5jFUmhjZdv7DwkTwIAlvPcfLwDkLHgy62qcqbXdNC/5MjYq7zLXIWh2g
bg1p75ytziATZhTPg6S9GesdRzGQd+sMpA30VxX/p19imL+sf5K9/ImGOg++KNXXE98vpTqrBLsZ
s0rLNZaq5NfFzByBsHJiAsusjeY/gT16FXbHqTdJt7cyxNi8wEKJlLOypPlMvcJ3ODjfXLM5THjy
v2nmwz8lQWuSL2TmpnuaKlLDYQ49hNb0t9pNuZeb2BOrinVETWv5tD674bNhyGRDwLeBi8dydpk9
GV6njvGhIK9i7wY5pz8ivS+MusZNbk5Z5C0qqj0OQP2hbpeI7GQk7AkGhUKk/BPqyIo0xPGRcauz
deWkfisgFQfmJF7CvNxYpKieQ07wG+pp5UUXk+tJI9hj+MBY0DUkidjzV53z/9ovFjWUSi9spet9
OkhYQygcPPbsF4NR4RznvvRK9FOuLxAmuSO264mMexghfTLdiQWmP9kVBmV1r4atepzngS/eCSmw
p8wBN9GTWZuuTeovNo3PrcSlLkXQsB4CqCqsTwe3UCh5CCyEWqEIxN6Ns8wvwWqXTUcTz3Sfx7qH
NiYcZafrrXMwHbnTA/Ki151DYepohhpz0blI9oRATV6Fl4HwRfGaIpcnwA7rdDrfJVWADboV5TUR
rUUrHBfAnz/Ib6PQ9YOgzuV4rpkoMz4V2FLnjW/qDDH8Mj1KHVfbyyT+S5/Vl1X+p5LYOfR6cysy
EGKlnTObiepnmi/0DSxAe7XyEmFf8xyX0cWfL+63BgIXx1Vxq02b/4C9/fWds5RBKlFvcpeXg2wY
9L7E4HmuwjQ9THp539ZNexsNxn6KMH85mvLkLq9ebsjKc/PcPXZt9z0toidnJFR5PWxiFyaAcRmr
VgvqBmL7tZht4zJGtCdngxSSsAn37FD2VTrLuG/Bai1laavRSgnxqNkN1tyAmfg+g+du5HASWjqc
m0mSlN4hHKhFHd8PVqD42BeMKzXP4rVEe4RJ8Qvy39Lf/FS9LPdIUOnZy7K0HEd/vUe4Pdq0UZeK
dTIw/gec77thio+1HuaR13ZssUqdl5fadmASLD+K0npUm9JhNyicUyqTEw+W6a//FC6/Wv80hMkH
zovkNKf1TTIO/WOvttXZCOb+xOxB1RKSi63yxuD0fza7Tt51bfWKN3k6rb9apcxKb733utJ5qBJV
hAtjv+nog9z1i8oyMrIRMx9M+w0AJSY/qTLRtloX745+9/LlNgqBykgLGn/9R80Kgq1KbrcvVUQS
oaU+UEdg/hCyP8sUmUdSD2C3daZvebvjocKPhKfpMhgjfnFXT25il2TqZmZIg5M1OTiVPgL+eGe3
rsDlp92NU4TWE7wruFTQV/9R5+qNHTBkq6azopEG6jDZ/d8LdQLnHBr5u+IarT+MNDvcGZyQEpuC
9CHbF9qCk1m/i0GQ/9tE03CqDE56TU8KdaKapzrVfAWz+o0ipgS/ERDkKC0agFeKftePFcYaDbuO
Xs57N8vSJ2ZvIF8GGT+zsg+HamwkBurE48mu7udQKa9mNr2FTJ2epInddsAjdxg0WEKkCoc+nP3v
kaFP7702O/97aSm+ZJBPnCkiEIvH1EDwadiop9Ww9ttUUx/QCn8oiNJ3uUMEoJo/SfrSXksjhP6+
hLzcp/GracrHWsnNR7c2XxjRAzid4hfRATsXYDm3gYxCL0Tt+kxQD+ia6GEaDe2Kh1V9GJ2ALnjf
Ah8ZHmMDG68yz+NDbnu2Ic/QGvKTJB0K+1IYXxim2jAkDP0Vt05N//XBniV7XjoAbYujZE8OKqqe
GviE4YZXPDDxNsnzeo98KCJOkJVL1YJij2tW9RQ2mfup1IlfnxZP5lw4HOhYBRqraPcLe5CBvNUz
k1S9xtLyW7UPi9uwr7wsG9yYRrCB2CguXiWO6T4mWEYM7a20ssFfl5yl97dDl6qd1x/1oPjry9FN
vfA1VYt2CSi2pgnza2Q/S2moF7tHdo/9myDj5bRWG8O9Cff0WKR9sAvhNcGzgyww1eQR6sOLU1Tf
BoLKVHeCrVUUN+soJs1Ip9JUumW11pyjGlwSqNpQ2QTdM8cRwusCQqrbjsXbiBBIGtowXlSk06zH
uwT74EsVYI4bGJrt1ybk+rc6q1w9dDkUSL2Pj6kQnH6sgiQrg2K6tyrwKHJM95qGUkYZt+WICxQf
gIbLDfq0bQ9k1oyzfRc1CuUnI5ZdaJcGNZLNaToYEjK9CcvmGHWwxvmtX3wYrrZzzLa8j6zSgrpT
J2ykRrrXZwGmiSj2cxODFg/zNtqvAQiFoRDCMMz7UIvEYn+esYzxp8FCWTPYSbyEvIUb0yBm21Cg
cvTLCx9NpE6GLQWpkyqXoRg5/WO22DFP/HssovGaz9e1Fc0gxrquCOyKkeE/5wu14sQauPYuDuOf
uaXFXjc68TEWKkViCMb2ZvVql2EznXKaDzsX0cZOJSG0WC1pFXkmVtMfAazGLB8sB1R1b0Qp9xym
chz7VgGRL8DQO9pt/5QN5DZXM/PgKb6dm8y41Sf93YardWpn1upCRxAQFwFhp271bRqu5EhnNxHV
3LXuLyKtyxulKmmqODdSZvRgp+Z+HMKC2HTEReuRp0iwmpOt0WzWgx8zhfDU5mZwP6qmyndbsL2M
zohTbzC3GcQAt5+/Bw4C6TEejQclSvwpruJda0JtCcPKQHpDC2sMHGx+VNN7K+qfaEJQoZGftP7I
WpDvONAa33DiftvjkYYuhDk5W+h+GooQP2QgTgszssanUtQFNFSqMJIqs6hQfzBt+GHY8NVoKfac
EZd5jXR9R48A0C2rx5gF5TWdGnz0qypEZbnz584f9Fm/w+tCSvTy/lXwhZYwSHqIa/E5s98T/IXG
em6tx4GYikuZx4d1cWlzS9/YNp6cxqopW0fIABnjzgPBwDqueiU8FCTn2Yg6lkngfojn6IhyIBxt
hgpFlh3HhUzRpUeCMTZJ28QfDpNGr2mLO9T+wZ2pcwhVQ3c6M3GSO9LsEa8T63mqB8x/qNyt5QxO
LKyyB9FmIX0KN6NWBj+U6nntPZSx2u/HOmYmv6oje6PwV8l8IxsLqFpHCKkNwsvK650egvHINP7d
62FszhTnMENTG4hD33AMx5S03Jag1/arzhBhe4MXVX9ab1GmGz+JttW2pPNlV5jE+0m3lPP6/MRW
0DOoHprbysIY6TyNxBPyVNcP8O3NR2ko20rz1vdMB+q+0d0uPDIcPCTYMy+wZFJv/XtaJ9jHurLk
DX1A+UHvKDKxXSr9NiyY49qgCW0RkeDqkiRiaRVPaBzC1Wgi9BFA2TIQdgrmilMTxqfRJk9eWDwf
VhJQElQnIVN7E4QTK3JGGAx5RpQmEhAVrUvknafCOg46ka3GERWyrK9V84QidFtxRDJH+pLWLZRK
SIzfZxItnf4pGv+OPhYjDX8jLwNM6trzUDGjHF4aDAznf1j3evGNNQoZ8sahH1SlS8Q6rvRgYRbF
KjZRY3zvHSiRBJ5/Z3OMblUAIYRTWk+W6Et0v/AvFKFdQpLJXqngycEww4+2Tr7hY/0rpd89FOG+
qh1fC1hbQjFxyoBHTCJ6u0tmAUg51R3I1dF8N43tTTOqw64PZOJTFJPmXgTVcXAD288r9nB4WcnO
cVXlRMrJ0Nk3M/Iz9vnjKGmdFW7yZrQZgQnkOjQgLLdEgvtmG6I8j0HajA46LaOnjG5SkKZ9MNN/
wbeVmfMtNfVdFiP8s8PptQgm3R9pByoQ0MOZ+iAAT9FOL6MGZ4E8KbeiU8T1JBbCn7y4TAh40wrY
k0j1dofgY/DlmKgvo8iflVZ7kVm/tw0LqE5NP9ja4qxQfDOeRlQ4bIN86yHS86G6Gau43GezdU7w
zExxdMeCDNdLokJCwIoLfatpk9waiFQb07qLIOeBTdQWeQ9xCPZP0+qBrVRHfvdTrRGqA4jRkuZY
iQZixvSct0toSxzfheZ474qJPA8TCUdF/lDpTt/rOWR3cod+Lxqm/3ZUnxQ3v9ERgM7VdNHnAid6
rT6lEqYKtiYwDaXMb/VBB2IN3sYLYLUQRo3VDehxrHC45JCzp9/zmJTBE9zG5/VBwZlHW7JN0FlL
NfBYv5yTizIPunewDZ06O0Shr5XJneKUh6Qg1KEMzrP50zWhuo72fRN+mF1wJvpuz156G8SCMB3p
0ajazT2dXQN+7qDgqIGuhedCRYGOqAKNxSza8Zav3UhAH+apaRNdAjlxKLgtuviOsIG2ZdRrXt64
H2k8f9CPvJZT9zCo4hnWPa6mhjaGVu+6oDvSR9OuQ6yWZyA6hyQDGdnivoFDY9tvpnTlZiyncGfW
jnWvyE7xaw0BZ59ozVYjoc7vBVigbdPEr0qq7iyzcsknI0IUChtuQNe6NcqfQDw3TvFhpeYJ8jLj
r+h9rDPOGMK4umL07K7aUTmiYewPRv1jqsj/nu6RxZiKcWncCa4QoT3ip6Sh5jJ4y3y9KM4kLmkw
X9IHS2ejd+TgQ2NlwMOW13VVgng72+SigsZOesU819cuSBRScJxXdHHmrmHMFLnZdMxMidltOUll
4xmJ3Uz8e/ndZc7uoCvX+5fwuQ0QmN2EiIVyev/0aAOb6GKM6lof7fIu9uAA7ivqcl5PuJtvMs3d
l1Cb9q6Sj8858+RzSJQjNp58+CYCmuVDOCFIYUtX6l7e6VH7lFSp/Jb2NioWBYUtSaH5qWgYOmBA
uaDqTgncMJtTNU/dnsPs/djiUctdgL25/WKSiJkDkc0rw+/wpQTkYfek+6RhswnwfjRvNfRokwM5
qNRNA7ynJ9Z4cFkhe5K49sBclMep4+MS3Kpp3pC8ol5pgfoId4fgf8EwDrcdooKWEO1JRMUThSeU
ILtSvaBuPPwp22jgJrJDFP4YK8eEySSYBgD4U2gnvD/OiUibfhu0BtGJIXhGeRib+V42kg0GtAh5
bBPeMfcF6uKNGzn6rjez79Ng3tLNQouHPl4OoNrtQwAvJoQDRzNjX9ByM4CVM57A5kdBJL/TC9qb
M6LfrvDsfsCcCHYOJrCjP2nVN3XI36PkGYdp9hDXeKswHfQw+Tjx3kJF/N5b+J3q7vCRFIpnxsVf
QSBBAeeJn8+NcR9D3WozS3121aH1RuJwNReIPmZJSIYFeeRL85KD6MakENiY4dSc+kqFXxrOPpkR
P+DM7bqZFAbzqUhrkoMjCA0FpyVmTf0mIvYyaR55YCzP4UG28U5M1n5ERHQsZNnzHI/JKSSDZUeC
6CWz0LQmwmjuZTAf1G7mYQs5LEaWau+l86whMNIqlhso+pGFJlvQa5d97FzMkqfDpKZlxDL3hAPp
hFk2zdbOcrhjk0jp8ef3WZJ/yCoV+7IMyWvXS+VeL5sLKtbo3O3MBMRLvxwCUZ+u6uGHBHYX+L2n
pCP5zb7S35sN8nglazTBUzrDyygt9zwCnuQZVFjjKtiJ4RxClZxJsXW3qXZycJDaDmnJbkb8GpF4
WjnYm1rL6m1YsmhPDgk+JVHhtPULQueinK+GbR2a/R7AMmIWKIc9T+0OpwiB2ttobh+Akj27dnaP
C5OOP23YfUbY9AFatoZwUaRn1AegskhZ0Biq77izi/nPIZ6O3xfLJ7ej8BrT6U0527RhPL0UY98c
Sa740VqQPdSRwPtQht0eJdo1NFmu2YAemgj2Q/qq/uyHn5pzH7O2h+NHBuRQnZJtZ2r066nRA6YA
Ln/vVWXM/DRBdNciCNH5S979XSrtFtdSwOtpRtmJE/RGb2uGmbAgYRw1hZ2cyVkg39eFhNL2NTEo
armLJOx1O4BmPKZkwcKQfbFLE8ou/ZHgmqkq32jPIGwE2TlP9l8QTDHz0BNIasbdjTeo1zm4Jq51
1heHadneDgROlXpx6K0yuxSJfm+OEUKiKtz3DAA1xV8uyxn112ii7fWqV6gJkaCNXkxr7Z5SwC9o
gJ7Viap/QHG0z3XAeyFHmUJXlW0/jt+tJv1QnZ6DhRwPo6CEdNqUwSswZ7vmdSR5pb1JmP/T0zUa
UokYbLihCUmEJROUbeQijr6fpn4rI5a9/lnaj3XykhTfk/yNcBibioAQuXwcurtEiV7qWZqknYTd
aa6G/rUfkmtRFX4ng/GmthLxmFbY6njnVUn1xZ6fntCWXZ3E6jhuAnxqHVW81pG8M5RLK7JzMQMA
c8L3pqWvKd0IMC1IX6MnT3qwvTLOzxaBtIeoMKAR2jk2qXk+tC0bxGJRV+P8OBETlYNQQ7yxGSYv
w3gYejqOFXXajQpsFS8g5XLwKr7K0bNG8u8CSz/Dzva4DtQwpHDU2DbC+3oZqVLcR62NxifS9kKE
XmajBSuYV7piQbs6KvkDcQJEtOrs74r1d8Vb+dMp9SdOhZyMxWtfQfrJEehx6NyycQ7YxaaThcY2
wSeW07vgCvofdrwnfTMoMIaeRv3Oyo+ucrS1RwkEWNce1exnSDqTgj+f0oVuxDIhBgy4Z3Ud7HQ3
VL423iTN2xDcgf/yDHYuMR9C8T9snddu40qXhZ+IAGORvFXOkuXcN4Td7WaOxWJ6+vmofwY9GAxw
DmHRku2WyKq9115hi8E3Is9RvVrlS5jPQZV9vs60DW5Ccb8i3sxg3wj1XRblRJ5BViC6IZS/rQ4d
PcEYQfPjCvio7DzGdfQ+RkDFwvnCgRRVGs65Xrq22n3vHlX4ER4nJsBM8BBaiS3boHwL0NV4K+5A
t3kHmLC9ZVweqxLh2HPPkkuaGm+3b2jXSUQrV2/Xvs/ir1sahZMNZV+RvBqmL2mJqbBih1zP9tG5
V3gflTOcsZKz14abi3WZhXKNW6mtMFR2Wz6vko6rMFlqDBZH+ZQ0hrEdhQda6JOOlOTmGy5ffwod
t7AG0/LVFOYVYUmbwNfKH0z7eP+yHCdohsFtlPl7ah1EiaPdXwc6lS3uWX6mrREVkhSClHbw/JsE
ihLiNHBD4bNeaMscdHIyvxlLJpu2avHRaOxN1DvxCQdO6zB0jrPFgMe+ToOEpT677Sn13AQ2Ms7Y
d88+8r9tp/EnRCw4S9UH5T2wsRmw7Rjv98o7YoOCd/dYnS1l7HWTMhn7OdKFFi2y70IRu6CYgZfd
mpAedqePQZBkAjvHxorIWhud2kwxxOXSWAQViTfNSwW3McjekUViENmuwYWXGd1OkxMwjvHyOcix
5sDxSeENb3Zk7zKs5d7GpbPalUkwJ3cfKVYylheZPCGcGBZR3ei7Fkol49pbOeyyBLMGLG2h1t11
mAATa4Lcupg6comz7zUYJ9T03pjMc7+0DkJT+5V13UtQk8Iqgs+NxrQ+NToYHw4Ja8eK5YZQbxp2
7G8pRD3jgNKOEPpK0Q0UG1E7WJWSEpSyDEzpufHlvrAm1FQQMWugh8Fb11ZRAhKwf4U7ZXYbC+oc
WvtVJYtD3znn2B12vflMOvs2UvZ2xE8wndvYJFopdu35fWYegQWpuXI6rj/gKbgAJzV/Jj4pZxOX
PjVYkodok4K1C5c/h3qHeyiR87J4zfuFY94Nk5BtAEHdz9adZawLlnmCBWn4i63Z4DBl0SUMuIko
rk+M2AuNgWNC0uXETTy7ztNK9mpVEFYomUUOxROY7dqMq9OwsMqILrBdjU29rSv7wE61xudxiYgM
wPrMf3H+Kx6fSxMKYYR9ZzFhAK+DSDznEGhzSVkJz41Rk0LnSuaj42Jc55IE31cLvON2bLFMKQwE
IPnGjOITRQPgIRItA6xhF8hfImGPpjlCJ8ddKrdeoa+c/o3anZ3IJpQ5PWFkO6gsPKRx0Tzl80EW
7ntLyjnTCczGimPUANSqQhG5qLWrCss3w/gC6vBJUZdZrDFn7ndhkExnzU8MurRxCeBGvF4fHHQn
PcrMWmrFuEjw36/cHDcGmnb+RRli5Yy4WtFUYNw6wEPIRejufdnvim5OedRW5qSvc/+PLDb4sm2n
LkTXBYTb+0uPtm7AInCiEMNeemm5hEZzjUThpxW/pEjrGxxWEUUvcrzznSJflbRwNttbi90ooTns
CvraF0SYBjbas2sUfcriTp7Ams4dX7JhlYuXWWOf6CUYMoJQc7YCdhYy/2ZRigVW1Ka7F6Edbfph
XDuxhgm35pwKq0HwFU3pesybc8QfeZ63+pzyeaMM87fWc0abfaOtAbtpqLTaunbxZB9F3l7qUsE7
qzLWTh5lajKYMuCndoFG5WxJhiVFza5tfh2OokL4jAXchd59phbDU6J4ipV0lLkPm2YPh7I55ynK
gn7KQrowto/Btc5iDMMfplO30R0pYLPxGMChJU5gIIahLOt2NxZ8tqpzn+MyvXDXb6t6a8U4FOFf
ic3ZpbP0U9FEBw/sTMn4VAJRDlAbmfiAOHfpS9DQzJSDL1d5bdJJuSQwOzARrrKWr6JnCmPK5jjU
9oiPt/pwjdJ46fwX/IiCRaM/N++OKq5a2h6byb64YXsMtD9YoW0sKyd72dgyzT1qKljo0W8rpttD
GEe80NrCTaTQ/aUFk7DoDVTj4oKg4ATaz3rz3CRiXahu1VCXgVExwbmO9Z8wiVAj3bUQFlJBZd8/
IeqmdGdJHYIDXcx64AoIuiewGHqDfa6t836FtAQfb/AH9aWnW3pWylFckn01bNVE5IcKd3BqYvwp
g7dawWK3aGbWmKuRMYAxFs5TxIXa1YfnJlh+djkCuRxCoikdamkCnWNVfudKIyUyC8ur6IwCt9+6
vCZ2Hq4920hXj3NVaaMUbrxp6QzFHuME+yADrHQrZmQh49Pj0KoGhzpX3vxxqiju7eYmS6azDTYS
bG3ZO2KMELapX91lrdQO7RelwB+v9jyCUQh38CNep0kpdnXS/IoYGFw7hgtvZnnLBle88ktznGaz
W+lxt4lOxlffnfRlXMkjAgn7zDWMCcd0KYhIW2EqVNxUicNCNmLniQXnqzf6lELpawjUcJxUIefG
OVx3JCZspOmqtTUZGwdS+sdQeq9htIsjfAYj87MDsj8HtiyBdaDNBn1WE+V59JyoIeRLavcsL4uN
EaKNIq6sPUQ+3CvGuOJIMu3f3kvHY2W6w/HxFQxQY6t07SZuRoyssmHvt2szW6iuxkFcCBokZMz4
a2dO6oCcOjbw5VXpSXW2gb8rRnvHwq0m3gLTpjVyQMvqLXQ3vcB3cVmn5VeRkC4iY4dGbz5AKdwG
huoWdmJRq6VZcYp0VeArG9CQC2szlmQaGa0RwV4W6Zxp1z7prnZrrcx4Ry2v9krbVczN7kprtFWQ
inhtE8bHxZgjfVB+jKI6+YogszLY7KytKMDIwxyXHeyO5NYWJ0xoqRdbFNXMWeh7B3KVXV8tEGxQ
eJFu4k18EpUHo02u66pvd/pQ3ZKNA6YaRZBta3P6cNUl01r+xc0LMaPWeUjJrQtJPqjqojxNqY8f
gzGcoaKpZR+/V0b+JFQM+ShC6y4t2tHaI/POlrpYcj8TO6FgeVd4sndKYGmCE6YdJ2BViUUKACbo
+KUxELJjL32fsvpGzsnYffZt+xNVU3qJktBf1VU4njMV6YiRZ0flGdoZhP0m2I5XwDTn0HCPoh+/
YuCh2dO83UC5Tg/CrP9AJg8OoZaRFR4PAH4j0S5tsmmUaYF+WEF7gA+Bp1S0kXEm1nE7/sWmXqy7
MTuWmiDCwCNG/hF5ocVBfnh89e9gxeQ+ZWWiNoJKJg7c+gqU2DnNClBl4xhJcYHuG1soZVz/ifsg
WdITBCvlDvjMp3PAnp1vUEkb3KmK9mGys60mGu09NOncNZxwG3/aeQ0DIxC6a2TQ90gD/cUAXxPt
+66PNPGWeTsaRPliBPobWJG5xrzV4nP2jUunTBIycd+aAju5uZPZXiqX958pwW1svsPIY+FD9LQL
x+Be4p66dR2PgUqmV4fHV8JIECxOfrB4EEZqYSUrslqzlWb3RH1itZH1lr+TxJK89vogl3uMqDYw
ObYID9cIJewK5whTLHB1WKrxV5nt+wRfr7dKcyie8M7N1rCZVhLISLDZJwNOZm29mbgzNjJL1FM5
xBZ7thvt2RrDj4pZgO0NzS/Ww3FzNuqw37tZtJ8Ijn1y0w8GGEsrsF5co/A3VlOLM9jkhHEiJFSz
PYmuQ1IlCN3obB/zdV21mzSz6jmUIFxU0p/wuvCqrfCLI1SU7oCm5Mftw37J9oL0tNZYTXg/vVLz
GdBb0cpL0zejkfZxLNyLW8X5E8HRGf9mmmsiEgPCXv5CcCd9BEjhOEsZ4bsuvF5AsLjnmZ+/5I0i
7Ay13jYzGnBQKb7txGOeRISM75fTPsYLu8N9fsg9Qp1MiB/hdIV6N0N8r71h/Ap3hhm7gKn6Midd
cwH8KPbdWE1vBA5v+txfBrHxlOuRwt+1NbHBYs4WFX7zFhvVHcOcJ9MmNXNo5bTLIOgtawsazlDR
hGSyB/eOSYTqdXd89nvDvMx1ZxzmBz7DWxLE2SdL61YFHSikjwNhVEZ0FePOo5LYdNjaEmCX6Vl1
KWu3vGSgHuvOJ8gC4mwCEDif5Lc7e7+zri1W2VWT/R676JIx7DMbC7xofvHjILEtX+KLTClkQxtp
T93vosnfipabFnRoWQdr5JMfdil/Va4m13nykrP0B1a+sBXUgrVNodW5qAwmL1srq3DXldKCBT40
kB26+n0Mvdchw8nI6etswy7eLiLXL1cmtCZEeoTYBQsrihjcYY5N/R+jVVnh5ERgZd0vkyz8GbNg
JUP28Sp4NqkGESZuG1WH205ce6ZqvJS2vjWjw5CEP1rd7CzUICZS+0WYlHi9PgTCZJAy+zdHWMh4
U0wa4J8oMAbLgqmB82QZTC8B7yJDDxbYY/Qru/LDlaaAjxyXEZ9/rtRE7K1feXBaf8MKu5Kiqb9a
FBwVrvdlUJIGTj3ekIJlNPq20pCDi4pkBbLFEWgMv20x91M6KHTtrAMvg2SEDYhNwikKZ21N308y
PNlxYbJ02gZiMW14mZZPCOOcJd1TudDAeTMfNkLlJqehgGxHmBWedEGlvemlZMKVd2RNBiVRDDii
r+0KkCRBZrgybBCOMjferCSvlskUEbbmbvqOkVGWX3LUYlURmy9sOQxlFfkwjLBPwoHc0iUli40s
PpiTGczGGffB7kJkGU14ItMBwKjapV4XXKtOfc6e9lZm/c2L3H4iImc9dJZaNQOUVHddj7m2abTQ
fmvqhmE0UxONj3Fi9k6LQ6r02uAjCI2PYNTZkn7bzAeE9aF8uYN5uZYWKaQjhvD2zU1fInrZKDvr
0J8BN0LU8y6D8ES6oOYMxDXUlqYTHRyGF00Q/7Qln4ueaW/IMfNjqyfhJX0iEEsQ4DAzEdpfKv+O
hwnLSe5PEUTH5CoIq2N4FIgbC8HVz7zsNSy6Q9J7CI2LmLaeyc/BTtxy69faaZwIAkG6PIE4Tijv
JPmMKeZz+xz3qAU63fAdxabPUjU5+7qheS4d+FhNVRX7Xks0LHTTG5C12/0UcvoE4lmCOPLCaM50
XdiAOoFH22VxX+i3vL4XArJ09T3CiddyaxMmfPYm3yhAyd5E0K70+LfLmxGlziLR76PjI0N8dIJT
YUO5+CVDQPwYdX2ABnRgVpFF6qljMJVCg3PYBRamDd/vHlUZ2IxGYVxp8TxuZKXCwrYoyCnR9tjx
r830hl3ZSnEd4n/egiG43EgiezdoKluxrpuLb1g0UV/Ss3adJ5bFhC0UDJ3M3hNuTapYp7u3Jhn8
c751bTYdPwrTr4ZryguJRxii/AzpCwJIOccACSv6CgNv3wnPf8XpQxEXYlAGte4qLyPtl+GpRWvD
l4icFJkbLIbIXmh0IxFWMTmBOCmITpgy6LwF6TsRYd1dq7H2PgQ+ycgOF7q4Mjnoxrcmc1/sJLBW
TY74tXb0vynra2KRpVeTLOqEnxD89nX4F/9GyAxqWScAxsY3F6w2/pmYVBOj0udM6MB6uxijEjbN
vAk2ZVDZK9MfjCWjs3YPLQB2Yti62zYfNAJ7annXgpeskMWTCeh71tqKqWqSbOIjmkNCVdxgQxDg
c6vHr51VZEBkyHW6qZPf9mSvtMZi2kBoXXULYSEssAZI9koYWDphQAxkFA+f3ej9RJCPb1VbB1cz
ZYT1OB9HKBN6ZtebOnvGoP/czYNQPIGxwNX7zxbOzJbIRIgE80Nu/gOsUfVidMLCC4f8qcf5UcAi
UZIF36j805iG4w3vb0TJHiOJwMdQV0utpzQanma5cxf7iBcxAnpyeqQ7Sku6X4w45DJRIzhwc2n8
lCFHxUj/jT550bC/Ac3b8EWJq1yUg8XGAkFcZJsUXxzYPoIYWwujA/zAdJyVsFJZeuHLKKjQwg9/
fPPGVzcJlmSoLSL+bwy6QC4fuPUht5mAR2Hb+oqPZFnoJ8c9GwyKq65YGj0zmuQd8sFS9/J17ePU
znDfrQgqKakMSwiF0LN8ksEYdzMuNmhBuhZoAu1N0eNl6q+GZthYEfS9elWCwTl/ZrmsrZibtSCN
xLCEFQAMQzIyVJZaFIPF3crwr0XEWpv+mhF4RdAloXWI5Jd6D0sPIAnHo6XbT8v4ZxTj0si1ZTnD
MorhRJZt6lgnkPYaEblXT9wdGLLPiiH3G6LWqh7DQxEQrMCTjg0lRkOqW/vBKpkYF2b7C6m9OeBe
HuWWRCkV8oY2TBtU84xeib88WGCvAGz9t+QuSeqPtvxSvsaQql3iHGDIBB6mt5DiCkGJMEOSxthl
AsU7ydihsiDGmh6Z3//ZAnPXXxjcTjKoSA2HgNpuLfp22K5ccclKscjP80a2iZXDYI6OdCUtfOv6
FxgsBfP7lBxZGoDFaDxpyODb9hNkl5E1qSvVnhthSS4yuTzxDMIv7DpeDc4d89SFst8dgWfkXnO5
TtN854fwSsJnV7yEabfodRCR+pl3clHzs4yqwYK4WhIBD+bJVc+qqZP+Wdm/4JvzEWJ5j4vsOK1J
eJ4Hp2N66Li2DUUMmbUUEBD6GuNK/W5jUo+9Vcc/Mk18JqNyWVLKifRv0ApcY3pshEBSJHMS/0/E
P10joDib7ycGdf2XsH9Z4e+sWQ84uQ6vqmXMql28bG/B8JSPMuGvS2/Nz5ECW1ts78vmBmN+Iaqv
ujg4XrYxYBxRjC40HVMrCurG+06wchjw7EurP43M0B/nixL6gWb84OYAZ8ZbDdFrR6a8NokF2kJ0
aBrvJtZfNb8EVzBJaNnAtLvwvwPx4XnVsuW32I2F7mo9WXIjMq74OVfA/mmMv+nACIP40y4rqcRN
8hmxqypwgwqIkMRfjO67SxhyWmS88xv4I7GtXYxEHWGrji6qoNAg1Ne7j4LAT+wQRQlDt+4TQHgG
Kjnsq01aJNGuIF914xT+pdBb+Woa8EkIHuo3LlkFn0H1xpTWggx/x+4EZjZJbZNv/pCSuJ8Yu7yg
MuhfpphM9rrfw4MfXs3JtNY5KMPWQLD8HgzGr4DL8BYru3nxLGetnOQbj6TwptVBd2gGhotKqHNj
27tuSrQ9i/Gljfz0rqepzbhWHvV6SO9JTUK3768gNdcYmuAJxKQf4mZEbwZe4LrbHu+jO2TC+A5h
cW+GIby+jLSO2iZ8rppM/aLp0dbAnPr+OHRUYKJlhhGmUj8LGVdHU2hoTI3BfzEa8jR6NuUfCmBq
TBF8Zz2CQu49qlB9UDsD4GfnDKZ3izyTZN247b9lyDM6gbKu3zVlaRycwvo7tbjZu6qJGZY5qAVQ
M511xOork9lJg7DutY4HdIBj8KcVybVXXKhM6bNt2Ovi/O9Q6QE042iDz179n9OPM/+eYM9aKAyC
huW/b7C3w3YBGAcRtuxzPx+mIduFfTUdHqcSqWKunPkbQxGD65rpx+NpCjkSmP7voG9KBpmhfrZc
px9ZibyPYayLXdyb0/nxjXqq9XMZF991FNRLLHdyqG+I4WDyfpTpoG+F7TYbw4m0DyKbXmRl/Y6H
MD0aDliX7wWATkYPtakRyacmemdVuqm7dJjfzEZt1ee0SHJuM1OPWbRbWR/GqPvLn/Dp1Jr7Xly7
4Sevgp9wTp5jA7V32VUjTuNmFPKv7cr2s+2mLWQHvMZwSvk02f37prnbyv4uxypYD2NfbwZP4+0d
wdnN+im3gntvQ60FT5OHRAOkQOJZXVMB7Ck0g4Bt4Ms0MOwvKSS+bYa26CIQ5ynx8ahGy7+FEth/
mH5PJlJJDiPsiqQjw6mq5BVWubuttYk5jjLvOjF3X4luk0MVUSEO0jqnxFcdzdS4FWEwMmv2HaDU
dheV8meQqrtjZGgtJUY7u1Am0wlGxHSKQhD1hRy6cIeaz+zvWo4frO7BAyhMZxHWojz0qQlyZvlx
dehQi2xx698ZmrVsVEXctKhJ3yMEcn5mQoosEp5oN/SIGWfXC9w3NOtCeFWTY+xmrzLHOtuq03ZG
FdjbtpLe+XFAMgWiYZKA0kPZfcBBj4MWxKAz3nQCK0VKFTiSNbdJnV3Q4jRuzrARmq7WW0xpkS9S
zKzh/4MsPV7sZKAgGISdJj9jrX78rCzjF3WuUTH44XllNEH7LBJt2xQaUdKh7W6ghnmsGvGASQrT
hvTs1jK/wSrmYiuVSdmrHe2yMZ5cw4bKRnvrtt2tRCexknlLeKHMy5VWwVkwvD+kaGcLswuMpR0l
+7Ht/haCwXjTuki946c0cbMNFkntOh5waCNFj81+Kv6G86PHqbC9++0WzNC6m3E2vIik+ikZJZ9k
n0N5zOthhzAmXqEdK3YZCXkvTVbi5EbC5OrxUKRwbBuXEe/jYcx1eR1941hVDsKhCgvpCET12Ws2
UeOxx/cN1oaoZk0H8N+Lp/xzNGp8Qks/Ohhee3SkbK5kXbVLveovWgFLcaTfbN0c5mGMx0w+uu9h
PmkIUxZZB3g9KgnPbHA38DM1+lXdPVud2TJatLE6L5J4PZq9fY+Mzltit8IG7JeQJby++5CJDTCk
1PQlSkjGRdGzIYU/iSdWaB4BnMrMOrs2UnlKKdRQjWiJwOzMi5wfPb6LJA9iRKe48vy+gOeMv8Lq
f73u8eXjxVzYN7vui/3j1L/D42dprqUdIDJv/t+Xdoafr0NZVct/v/jxxMYcr1WYRduyDbeea/8q
U5i5SNqJges1CTLDMAoXDSJKePMY3Pf1daZ4XSdpXxrWrsPjUemqmd9iajtmEMYxcaqnMPLFzS5O
sTs5T2VgZDunAhZAMW/dhfIYzdfEeavWuRe4Bv7qfIIialayBRFhVLLllD91Rj/L3n+mzPcvUe23
0Li4/XGC/EMnKQ9GBqLkTK3E1jnFGMr/JW1tPCh1FgOBn1NoCUb6MDRY6OHg1tnvxqaod3Rz65Kw
pmZXYqMFeKsMqW38VDVYjYNamKa9MmZQA5CzJzvDhvgUtrBIU2tp6cFvkaQzK6CtT7KOcyLRqm7d
INU7KA30xRlJiyJAs9x4ahALEVofcCm1TRS5Jzi6v3FlCbZIRDzUc+2rGSCstTonXPpUhlagVpCw
zL1ntO0xjppqZzb1OUib5hrPbqz61EyLssEiamyA+IfBuQ52WZ1Ls9kF0MIIdIYVFocSsroJa6cq
P1qW6I3rYzzmVlsCfGNCKeExWmkS7fHPD6qmO6E0sE+2LNIltCpYJfbAZhPLS9jkPrVEcksIY1qq
Dnp+VYbYBzphQ7Hj5OeACJuyJDI2NWdGQt8mq0i2VHAu3FY2MA3qTzSw3mAnFnv0dbKl+G2839YA
P8QRgN+MtQ8QqfyMcYchCeauYpLJJkijxUA0cl1+j0KrASW1fh30kgD2zN13HU1GkdWQUsPnGmbE
gl3qL4FrLxB9i00xUM9DE1sU6D+iHKtBF3u8BGn4rnZq4yAbfqAZdKdI6dnFQZVQt3xYqPspj614
GxuT3Et8B7usNVbKIhOuREbCNqOPBH2zMyZagKnV/FAMATDA/FXrthT8/x4j1SUQ+JlIuWkV6ZOz
1u3utfehI1FpyY2c4OpoXfJVt+a0ZJVuFjZu2KuEZFNk8jEMk0o7VyNyyabv7aup7LXvSuBD1HnD
KIqngRb7YpCKOlZPnR8NVwt4Cr9E7agTObCgaDM7ZPug7qzzL4VUEbQgpFZJlPZnI52+h1bvtmXH
uHAQJLlCnCZHYQSPT+WwyUgkvula81UxzN/bxl8o0TUpXn57NlEQKo+YiDpI1SkHuNjDTEMqW7yY
tsMbMzDykhmyg16lNLXEZU4+IaYy1zEe1D/qeb90reiCyHyBTcivoGL/GjR4B4SRl8eCnpjwHRCK
+JrZ0bPe+dmuj0Nms0WyGwSh6RjZXHFA1lz+PQ2DAf5cGmvbQbMi+mc7XJsiLO9VYOK8oJCuwVLc
ZbNRXDMwgrNYrDapHtxCG6+lSCMQoyWsdVlLOUHhdsdTItjxF4xEdnEntYs/xbtOWpCNyRGLqUYX
ow/rQLDFEYQ2Uz/LeSdojt5AD9EQKJw7HYhSTxgn9GWNdrVvG3n8rDH8WNYa9zFJr+k6DTCcbwzA
WTEgehqQozSg6G7r/hVBrp+hx5dM341U/TBDz5kUTWGsrYvQBAeckyeryP6T90l2YHqyiUiE9jFX
PpYKIpeXGTE+ATJemWFZL1u6IS9QqODIgFdQrSCRgKXG6lSM4h7UlrdIKRDnPrWEUxYtnQ5dDinf
RH2TprmZYB6r2jC3Q4flJkwrf10YKXwjupIQcEY38JzzZ3/Dunbom6d4g2aD0Joi3EPwOWcuDk0E
xidwlHGxjiWJIbWv3ru+Xxs1q3jkPuf49g8ByzrKx337NXSjfpajdafiLd4zODSLMpf15fGwMD7c
0utm23KD1skiwlye88Fvn6J4dM6pgKQ1WS9d2TtvfSNAXuJS2/qFeWDKBhqHMnMVEw1hopRcSj/8
hECEttobP6zEB3s1DHdlkubskAS+Md1Xr5qcRdRkZ0wHuaHNASvyxkZYApbRQpKrei5mPfFbOmb9
lIc4/rfYR84zXCD6WIqlF6XsI3l+y51SLv3Beyt6GmwGrfa6ByrII2L3gNPIYvD2Dr3gymwHYERM
WBD0oLyMxEsakhc5Tv33GBavjqoIIim+uqRhnA44u4BDuMziRkLbxoBZT0OunSj4Y+U489jzNDrz
nvELJ9N+2itHjasIWjf89wBEpaRHLi4D6fLHofOfQl9ulPZVswSeisoh2hBrsUWBe9pYCAMh7HAV
0hK3wnJJhUdgldigIF0P8DK0hrliYRhInCxa/WKgQipBS10MLpbYSu+R7l/72Mi2fRM9G2L6jiMD
MqzvNSt4S0lijjvu510by2EPj+1uNH+wCMvIbgCmwHEf7bNNj97PWQpDZOIcgf6xrI2FHJVHSAij
C5zSJjC+wVhLEIur0XjviOTJe6/L4SC16VXzQ2i4iI4VkvrJ8Tu0rOPFqHM0mHoBd7rBwbefUry3
f9n5aK0UWIdeforCd49RMr6YDaDBaIMXxTVGxmWl/tpmMd0s4tQyDL2MtOkPad5WG7thRoBZW7Dr
VEph4U7cO751NsfYfdISFlQtOJZ5PXsjBe4tTWrvVtXDXy+ug308P3qcnxAD59Almq4+uX6SQc1m
Yc5awMg2+e9DNX8lULd1aEpAipOSUHOUWtCB5kMShf99eJx7PBQERuxNI2MQPeQHmejucuyNcZn7
8kWLDbUezOzLrzLvyaI9wb0mu7YajApLjnvsZNTK66rumBqk8dD4Aav3xg4fJMieAgcX7mw9EZeU
SOKjmUMeZbDCl3mAtaDD8BOq/KwKiTGWwJ6lQ7cKFBH1THSdqM7PpbLRQJm8yQXL70GE4b0YcOLI
O1UeGxekTPZ4sEdSk+eyNeT58ZVXz3try6XoWe0HwoPknXV/R5QOWusEPAfaQLnqayd5M7hrbO4n
i+HvT87fTxEQfHfobtrhOHnueMwTXPVH/H4K0pmGrJPQbefzCI6n/zxD9/vmoCd0FPMOA8s+vQpj
MRkQsUBks+u/06Vf3zLHk4f/cx77E/KiNRwuHq8eBzfDNdGBHqPMd3smbSbNO6rHecwJOvY4LRAs
bwOc4TbkIouloeFYTsenHx4HX4tQaQS6DgLLZwpQ8Dg+TqeyQBJQp2CKUxBd/h3yKU3A7tiTct8v
9EWHF4i+gLiU7pupf348MXByPjpZkBvWGKdJNay68xvv4cp6zGtt9Tj1OCROjSFhCkMMcYu98ISH
9w8bbQRyngwwgAesoSqt2pYFqW8OVBCYp/ZrnlTaSQn24wLnvQ/Rp8FytKbwOIJTfbTfqHSHs+Uz
rAzHlyDQ5BvVp9wYWvBtpl1/hAhTLovQGN892x0YA/kCW0QeToJxAcpY9xJgOPLWIxcaixEacm+d
Rw9C6n+ehVgObhUznkrdPJMgQEIJJsj0pKkYFUIsqx9RAdX4WeJXD7+mbJedhjNzQZztNplC4xUF
KoU5RbVNhxBSV13ThPrOh9P9KeGRLAeRozfqMOiPRLh5nJ/Aeba+T6xJin7s0yjbdcrA5sUt33XU
Vicvbv73oW1xSogjBz5HQhzS47vGqP/PU/Ciz1a5ZTKMp1miVebFjx/TlMXVbpE4tLAjVWu7QB6p
d7MCB0m2W5L6Tn15yothiyIZqnhQRNvRzcenfj4E4H8w6Um1Fc4Ei711nvwe3Ygr5JNwmOcTIrbv
9eLue7O6aOrUomyHcp3VPlg5cNvKSUfJp2l3v0P5Htcq+Ery4dr12VXV+MpMpCk8mZkM1vm7FE15
HMtAxwLMgEbq6dUTQAh4sQNjIxkQGpB/414eB5qYZuvNkfeeGvmA58O/75awmvUp6ZGR/88L/vOV
irpVFLCI/fsGSUndxc9WLok0d5aB6D612d3R3P6k5kegHc2tzSSwPY8ez0p0du0WWhSQS/dup9CW
sk49O8FQgtggrhAGsTi+8lNUClW6SlAwrmAm1vvIV5v/Yuy8muNGtmz9Vyb6+eLchAcmTp+H8r6K
RqSoFwSd4L1JAL9+PoB973RrJnrmhSGJJbIMkJl777W+NQuI5i+0vojZDfp+qRS22DPXXkp7A0O1
ucIm/+aUeXQ2Q05PdtS1KCxgJIyueeJVp+te1ZqtlXB+dapJ5k8XQuk64NWdluwsAwl3WUFgjdAO
kf1Zrjqbyc/oOlzeMjIZqmdyI6sxXTQSZVMSRoyw3e5pFNqkYSRpyF4FMm5OWsKti5jUPnfRrVc+
KSzFFpUGSc6xfEsa/UdFv2FDQDgjYUQZRHJl1tFFcmJGXAPNQD1KiKabxc5B1lghS8RLTt9gCIaO
cPZJyUn8xDkYMXdZIbK7iIMZKkwO7AxUD2jX7xoFpERu9dwhVT8Nw1os2AYbXayV/rGaMhqMhssh
lXQzHOrnBWSB8ICr90UPwLZQ0G8dok0ws9FXLZpPpvzxzgivcdxh26BEX5eOna8CPtylI2rQ/zTl
Tr777EtL7ALOE9ZUktA/eSXXwodgofsrQH0aF4251nSS0LuAcUVbxh9h7XePDiOjyAoqzPwY5sTQ
aCcDb9gxwxKlBc6wy4e30o72nnCrQ9Q9lLqeHy0NC1ij2hyfk3jZRvXGIXkZhI2z7WrS/PLCobXm
RuKgRumDTU285gOXO+o3qZpPE0WWyrhL5dLJ8599UDPKH1WGKGXzLCh1Q8edlNjCBLbaE6tQkIAV
6ZlxAPO1JPfUOYL1p7mRgY2QvZEcVR+FQUv4GRvQNH1AxHIgGHcp+/Jg16azHVpWTV8GzTar6JJ1
6T2LQ7n1c3Z3RW3Nb7lR71u/fANCky+SAi6Xx+mXeZLCYU2L3xvdGinsscFbEmFbHD3EcOsOmgxR
gLFCIqzDhDYMOBrq0d94EQsFILhk0dnuBuIEj+oRo6Ys6Dmzia00CKfJE6aGTrgbEmRYjQ67zrK6
HfmnFceo/jvajZhZuC42hSrxH8bDjr5XsYBehjC6JASe4yC196pHB2VHW0ht5jkXBuAKLCARHY0B
veMGcDNiHVHbVzJqoKPYarQWqoNnlQPcEn2QeakD/DEtlJw1zrnqZuikFWbY2TcmYCxcsjxNnC7G
ZZBMo9DmLRqyszaezA4jJ3MBKn5dTDsa4eQ2jX9SMpu2XaNILJc8l3Kny+REiZcsu04oG3IQN30I
1avmbEKXKNZhYgU1O5KpZRm6VO+OTDoTZEP5bWwHnFTaaPC2opgdGlqf9jm1MnGrh/itSmS+bGv0
IRlyVe61bdwn5KMkeM6ohHYBsOCzZVn+muYYSQkuiwbp45fatBltKLjRlMIkRjd25TZrOdfo6AeV
CG4IjSz0g03iLJWqGS41E/HIHhUWBLCRlF878rgRygY1ake64DfAt9my0pp82wYO9fugPhQWk2XK
C4/2YzRFCSLCjwHa9oYOFkgoZ9OK+5PbUQqEEvcxysubQpAICl81XbQqKw9SH9hBTJzRbtz1ef1u
lO5L3ozEp31LVcTxJg6QhQUjwnAfgwL3Xxy7zjnKmuc8gw5jB2F69m3/VYbad6OO862GceI8sriq
1Ej3tpy8SjWKtawiyKBJEvdItyTdRyI5lWYN5kv4W3bGRc0Z+AVo8Q/cRt8oYcOzMX3JOWsDDnaW
qkkvTddAuow0LapiMDFFYWiCl7PR0qDZQ1JP12Z8gA3DYD/zsWdIfiLM0R2YUWitwk+vBuQB0RCC
7Po2oHKpr4zB/jBL8RlFrs9sL1yabvysmGV+cyRsjyAgJXR87h0UR40GB4kO/r3r77BgFgdOklT2
DvEcNuLrXV3SBqtzJUfdOt6Yxr6rMIJoColTOIB7GATek2L0b8EAoLm1ap55W9OP8GplH6RvvX1q
ArW8+FaNv7j2Lq586dQSiSmAV58UOLfKIpD1yLGrPML+8GxrQ4Os2p8UZYipcr/G6eghl3V1bROM
qbpLG+eHOQ7WoRh2mZr3VIvTOJ+WrmGCFo4mklBePsZOjEweRWiNLEyK49ghmmknfQlxassSjguf
J14FodBzqLleBUyZnYjzVWkx8/OZey0qoyaoWRZngmt7SpdGXzYutuAsqCSWZVrPE/MiTDiyexWD
SvKHDzj63UOhcxAWyranmXrxGH4b3PGXAg+Vmp360tP2g4kgJPODaKVIQzta3XuQ6sW5FDWZCLWM
Vwab2Qr7krZwAvscwPI9NKRT7QjjCpDHl2uiaYyVI7Jnz6qQPg/DSytrOjIBvtcOEA8OqQLdPpg3
u41RIiThB3qmbmNw9GaDiAsm8UO6FlSnNKmifsITBDDrm21RW8QWO8HPRtMa9L9VjuMEV3CgwNOL
nXoRDuHP1I+cTeH3P6gM6v3U85bqxMO0WsZTiXKXY43atg2Op65zu6UP1GlVq+FdY4ofBgY/xGPF
Y4I9/CRltkWn8h6K/hVexlbJEfqCSdRWFX52FNb7ZLDlNui6gqKbbgX5RPA18n2d0BNVUZ+vs0A1
t/VIxq2iZYDfM3R9Rc9rctGsMnZUXhUl0HdKaJnPhbAfCjPCy5IrgDM6tdkbwhq33TTbblA2bVLf
8a6qbmNvrgH5NoM67OpmfILKfVORBne+0ax7GbPON83EoCSBDertmg40436auqumINa3i1ZhQHYL
Bqa7sqkfLCnlfkeFDbBBEmiXqKDCbD5vdoQt0Kh4jbRBiO69TJD/+3SxKZ4el13tG0c7qWH2qWu4
d/bFVJwPJx2NRdEAUyxLqSxj4Tx5JRqAsFAAFaNpljRZ7rsMdn8evMSD7C49bmjac+MSV4l65HTn
bNCjrSy40TR5qkeBGQi2yoBrcbipaVRtbJni3cYm6fTPbhaVqzRWGT+BDrEZ/ywqbXyVvj8svPp5
jJDFWXEM5SLnfevMHwMOpQ0RENXSkBpe/1gD6CP19Ri09yNjOgZsVrsc6mkgK3V9YbrlzwiT0UK1
is8iZxkQDfLi6lXXmZwjd683GplAtPW4DCOjOSl51C10q0AkFwb2Xq82taoDiLeCC9PFNySJ47rh
JKjHbXDyImev9eCEq9TByqVwEJy/GL6d3FxffBYaiZdVRcO2KJ5ypf+EtaEsjTzqN06tbTVSz1k/
6Ii3moKqNA93nsmyrKchw4yow85gPoWy5sVwAENdnG9G/zO0mvbc6wqHUMEzNGM+UySt2wStrpZ2
yjFhogL1iAC2kcU7+TCkt80LlWNUkL0anfbKKSRcRxjUGY1l8tjlzGba8MWUY3etqDBIFPY3hmLU
R7cNT7DZVcRxnKg6X5INmF/kQIZRXJndIy1OJsX+sLHNwVtnEDGeRGKiO67bn1rUxqvUOGdV2Z0V
BbU99QJZXQqevjE8Y1ofV6ioIiwK5JYgFVmpSeqgRjHfI7YH+mMwfBzeO72k7aP21m7UCmg0UQZD
rNn7LihGpKDDSvjkgCkl8k8lx3eYVbwjPiU5LtuVV2PicUv1vnIDbc1AfidL34PnDXNBj5SzZ7O9
A0FjjjXlXoVvZPONDOQ5JNomDWCgmtikasoElviF7ZQP7AVwFEnCZWCeP6ieQaxdREhLnDPX55bP
qaXQqFKKCiaqDpC5DKxNnauYPWtPZXbY7SgYGR6k9GM11p3K4lBby4HoRst9LrSu2eTKmED40vdB
i7EC4Q9A3ODNCwkdtJpyiruWmNWaobmXmuus7aHbuinJ0ihT23PppmjGgYbZWcN8f/rCWPOHpSXm
VkZcqRN9guVbPMQ50vBgZLGKwcTlilPyyJq1tq5iXAf09+M+1ZaVCXsPswe+2dE0oWy4BI/bhbM1
dbx6rX3vd754mMFoX7Tv2GRya/jZhiREc2tJFf3dQNfbCOIPC0r31nblPveZ+CaTqjmXhnogluB+
SPThjxwtm3qyK6W+MVCVx7q17MA8gxq1wnOaYf0ZOhVyBErv1pXRyop65Won7JBxoSdPfvneg6l+
8J0aKpEHvA64IlwmnbM7tgFrkaW6tQqF69z5CY2QbuKxqtS528ZG1qfJ+qoRTJt0wdaYKMdWxpCm
N4P0WiXAXIGOXNnBUtqKWXAjXewHtL4rGHnzIKnNJ9HZTLi0G5GvdMwrV0IqP5vK7dh864fSTzLu
hbp+mB9lBmO/QV9Eij2m38pVKCfjGPBxX3DuUqLrjH0bHOUyUwotXTuozCOQbSrVeX7TZ+65q9UI
+CZwolvmCoQlIjCzgGb1lDTrtLrYuiEcF6/w7lhjJbMef50lOgomWzlWcRxCLmDgUxbMdK2ivDS1
b51pPk8hADjJppyMGaROq2ZpKDAiStPLl6VWlEvQaqhPWgTh0wnUwp1q8uqWrJyUx1MwQEUatKxL
46gU4dWX5nioqTzbgrwcRY+iM9VqvvewSkRGG6lLskSTddkrYicLW9tbqofXJKzNr/BT3TBPRqUw
joI7vchD70nNi/E0olbaqq7zXEXNcAhNi/ZfbBCjUTT9F6NSuqG7xV5IJ45d9zT/yQtwf1RWkd71
jb32Nbt75OHzReSRiYxrjlPc/KVlocjyaFFCKSKr17mPM3KjXboPi7GjmCXLKOICDmqmknax8hQE
so1C7ClnljsVsxGDGks8YAbBbqYG6apIKT5TOvHHsVEPtkB1OuI63Y+VC/QJ25TDaopl5750dfFk
jMO+xxXZTHkXocJT85kQDFgRFnP0MaTCYSMaVCCphu65QbiLADsYIP5O6QlK1EJ0jCfAlj2om97A
Wl+6foqRlV0l7AmS9AVSaj96/+J5avpXDsAcBhDGrooUdmj2Ag0ROU7YSAwjWvm+o7C9c+x2uvAF
R/ZV0RVka9yD5+lvfRv5CKKZ7Q7RAGAUOWPZV+ZDPTiPLtzpS805EReneSwwDzFkLlZtS6sEc2xP
gTigflIwdxgplBhBevUNFf+KKwH5Rqo49FL576YehW9FSPxkYW5UD6VMqkT21ycehIFLIUQ+lmCf
cKM4u/iFJ956P2EJQai3HGUATsJwfxY5vmCO5N5RIWs7HFQmpEmNyLNU4T0Ogd9tRlIA6cjk6QqQ
mrNzMIs8ceKhTdqTnbzICj1D3xoNW0Vk4zYs5GNbiwOhnDxvHeVmL4W/iZjdnikGql0oyn1Tt4Re
SO8TlNrScxdzspUX+BD2ZeycEVENa030nIPJzb77SjjpGnqvDnG+8xehDyDvicRY9C5so0SEF86s
HK4H/56dBHqrN+psmG6y/3r+ip88CeO+ZDTC2RKBluuHOxP+6ypoMMmiEeBTrBvOZUGU7HqSSwi5
Vm/orZMNbIVqncmBZaRSUNRVzc7KRu9OAmtK8SCbo6u+sm4wFBj1YTs65mfb6Mo3mvpAgKb3Cypz
QtOYa1jTHtwwt+9iwlqCxN9rRI8sMJOVyLvxs7uBsdbDBKERM/sLc/3btIPvGx80FkHQV13RMJ97
isnxtfgsXQN3OZfxbX677byrd/PtjleYoePUyjHZyQvmQ2tPY+yMNMKm35/ipUM9WjjOt9F98IY2
WKnSqYmlAor0FZ9Mxwv4f63Y26+9zUPAki9xZd+orgPiB5Gd15phr2PSdjexiZOmYLBFbW2VO4Vv
75AdAy6BZbVsC1TN8Whu3QRf5EJVog8sz+kGEMuqpxQfkdNWTkIvoa3HbYqq+DEFcrwfpvwkF5as
GQmx6jA3oclPb2IKJMnUyjzOO8BX6vW8SGPD0g/SKTbEy2uXOSnMrfCx9bZmLvXSJEG99HZ61Sgr
Jay71Ygt+urW6ie/Hdoq74OgyQNwwet9azUOufoI2IFucqV3d3GeH3ypPls0TO+UFlFIrsrXXgbB
IaWz0NjPX5BkYzpbjWHmnmVDyDmGXBcPMPIEjc7OBrixfasaROyRkqKpVBhMupbyDcJ6sZKWsWOT
eYsRVz+PA31srBvEzCCkAsM6rd6VhoCT8KtvOZOSZmKlj7hZGalzdMb9TPSsbuac5MowP8XROLw7
irJoBy1Cnvzmg0G7Zi0av7b37ZNX96ir24kT5tWn2CZP3NB9FJnwoODcQrtC41g6/KLom5bDC+G/
DWIT4h7Z5QHDZp+yWm/r/m5eO/EFMWWIItCCuoKRZ2QcC3Dhlk1bshZGzSoLzfUc/NqHAKGCzNx8
XWtai+s6NYwf1kRmLlod2k3a4ENpmIGO5oBBTHHlrs+0H20oozXMC0IX0vaAp45Dho+TS4y6cQh0
9B8FuaQLXaGzFIXhB2+0/iwMlfKsNI8qRJ2Cns9e0cx2J0SGmT42wNoT0xNgTsw0T7vLMmIUa63K
77pdJkhgURhLrAkKRGnQGgt9bOgx6GaGEVEoO6+jUs6lgrSFsvNUkBgCQ4/7ojdEt5I6eBC7q5aI
GPqL5ZTHutsmvdZcyTiIlmUYOqCrOSml+GXmd2teCmmIirfE0KKVO60MnppiQbDM9kBw2adhR+m6
mLgU9FU69K2j9u7rwFrlamYX87Fz1WlugJq3Dy6No0Ee6/DPzm9bjKtsbes7kseLqyOovltfX2dR
re7seaWqiOEpmVhvSg1vjjMxZbvChoNs+uQHOO5OkDrIAf1taMJwlUbqy/xbVc10t4aa0ISnI/eE
6Lc9a6VGWDR3baGq1Z7AJcJnBufdb4xHvXXae6vjNgi9gBkvYmdO4319xZs6QTOqi9YNe63IrK3R
m/HbUCNyDLMYf6os1LXfJsVtyBAchaI1L23nvSgwNd96uMRoGYTcqlwMC1n16QbgPXCZ6ebpKZkw
BuAljUp/GeQyuY8LMj0HVFqZWVd3dccEUE2te0cdgGpOneEqwOzqZP6pRd97gUb+pgi33RcAymhy
d+KtLSCbDHZAvh7B6zHZ6XTQOHrrHZu25LC40uzJmkNW+21+axhRosAa/XM1TeJzIdpdjJH16Mcc
hSLfUHapFuXYGThwuZQCR8XMz0EJPbWv62sG/hoIGE+WOJHJ1nDGzLBq4TouzUgv96kK8rSK4Ngn
tqdfRty9+C6gZSY2PyJOUbgYBAHufQ1SRpcluGMRmS9K1X4FFGk/NCaLgpYF07wSBLtVqyws0GIO
ZR5YGCRKAxVe4TLOht07uJkBZAXp2Bx6L2trXDhOGZ6aFLeepqZP5lD3r/MKwPCqOPY4ftdtyZ0x
GEW3Eh0C6EZj+a+jnmxLjDh4/KzkUqRBx5GatSuRFfJxXR8PgJRYkzUUe6Tq9B3aCguRAgb1BPdx
lqWnsAlHGBsDSlZf3orJxJfhTlupTsGPcBWoTbIkDDvGjxTkVX+OfjYsplb8YldDe3HDzF5msZnu
wO1jkGZbXbhYh+8Nszy7CAL0PlcvBvqvZYavZ8NTVHf0rRdDKdeBTVk7v+NVYORY+/G+z6lbaDGs
zZgJTqWjtM70NjHsCTSHDv2ZdVFVxT6vhg+6Nv4yV7tqO/Yf0IHRMnakDZggfipHcdeeje6K6XyJ
USrDyu/X7BYeWUOoO783lRTbvg87PJ0ESAoYXQgNuKDk/Uic3r3AdLbJO62/fb1bWUdY51wM6GWL
VQZIAEKhzuA6iAHHki/YIKNVd7T+e84E0E4KI9vBUPCPsWNwFJr2XsFCu6o5uq/n/Rj/FD8EZ6XY
tchZufWoLU1k2c1rIGjSBtNxXJgNJtdaQThaWFgse0JBBy7NJjEfwtJEdzWYPHcVHfW05gH8rsQl
bLzuXJVoyl1YAHMkwWhQWo9Eju08oCILMD9MXigWDC2/0iFzV5WLqVThEWtdlQF46YnSJbyTX9jB
NW/kzmiUOzCvEdOvDj5JiPgF1xBtVQC3hZIaDxFR3JiOKoJxgrRdzgVnF0RXJ2jrk1+XyPQQZO3n
IjWvdcSrfvggh+t8rWcOrl0pC7g/UX+lS2of5xIVKDVSMIu0zymkljtNXdEkrkiwAMwvbYUNcXKK
zUlSTEONtdJgTnDx0lxzGaya3n7UuY3ujS40z5gB7iuhtvtOV0/0aotli+DuMEKAQ7+o1MfW9J9K
P1sX5oDFO2uNk6OZL7ndc0VMRyidsCKM2eoRWkN1rIn0rHGc+QbdSBAjVD4igHfa9Yesdm4mMBUS
2QaxxM7Hp9UpJ9CL4Rm2H40ExP/o5UzMLhoe0rBSjQti+A6VaKzsCW8xhtY8BUlZrr46BAzBbDBo
l6hRn8IhBYrYJfUlY757rrwptP6FizFnS3OVazAamCn08Unr0K6j4ACxa7WIzUq/wUZ68ysM+w6u
BD/RVp0DYwGFl3eUKFRRkyfTJxspFMu8YnIdbk0unTW2GQMhllwPYDvMKlFuiWbwsTiWuwx7s36e
l/axaZ76NN2Tta1ee4R+y1TFVVqM+b4xTf2+aOFMWR7HnpEWzkH4yruTi+cxFMGb6TDyzVpAPahr
HtEGlA3yGwsW9lWU5TcKq/5kpF259Qh3gOpHm2iIgLioopN7rTYWQ40Le0ghdn4dcJU8fFG4R5+z
0hkXYVxbZ3qgoEOH4qUUibyMVWsjUQ6Qz+vfbHLRz82QBjeMivZaS+iNtaPt38pjepq3D+lAyvla
/GNr9Lb6NJpzmjo5z3+qW1ymHY7MnRd0xk2p8udWaOH3Gg2p3ctrbCDfJMcYfiHAfJ60wu8lgjnv
TTp/8Osl1f6GR2xMDoyT1jY84i/c0RvKdy2cnWMfKMGR6oeAB1Qunbrvxyq8pxaInsjeJLVdPNmp
tQvBvumO1YwLje6qTxLUcojV/iTNAXlD7/fo15rH2lEhtcjyAUMKcwS8ptAsfPlECwaLcyX3kQdw
Zr5ONB8be9OvrDLOCFNIAIF3ZD/Hsf8+l1JGWL2F2cv8m9AuqQ+ZwZIo24cgGjWXJa6PzuistzSX
1FWoMniPFQYOmQ8ZzMjS/kzbrD/PDQQmu0A4uNgWKZmNJ2IZf5Yqozhfa6LLEBZz2UPh4agQ+Owe
1iPr30OHdGmdxEq3Ufuxu/9amANrqek4i+eLS4FPmqDYlyUOfvS9ur9XG04PiJrSR6zTBgdcSTU6
uKO25Ejin7P2G7O1hS89attE/RE0oM/NvviwptswRsS0JZlAZ6dtgwcYGIQ1kyrPCQsIV8eWHZT7
3sSVl5bmc+J7ytPgcLAI+DTRHsTu1eYoCj9O89/H6EkjhudjbFhCRBNn984QU5aSS7mbF0dBwvUz
4YVPVt4nd0VgKXcAx+7qXNbfo5IxOxYwf6NitfgeOj1CMkWE4KQkdSMismkPR5d8jgBhDXOBNn3J
AZwMaDb2cxkoNPKLkkyXZyUYQDm55ZODF2TeZsYI3rVhtJWyiHNiCL7iPhxDEFJZwHrxmrWbhOjH
hiTfmDVDIQrI9Rx6kTSVecj7+kHzZ/+DUPF4YbjrivL4n1+KlMQCwaDriBL0iipFo08RxCeSy9Rt
bGUszgPAWSCiK8djcDlvjNVApjGn8WqX6q62TJnlfRLfBbBsqMCN16Tu+QHsRIex+knkRshgOai2
kctHhg9GHjQx1Vc1qtrcDZno0+OifDLypT1GqCLoTNtH2GDuVm+aQxeECiRKMt4yzhDrUWSMrQrM
CaEo4m1m0IPIcw7/3tRWjaSZ055qb4ljadvO5adZqOgWmlU0N9pb+VVULU+v98Mf2QiZTOnQIdJk
Zr3Rm/uoqs6VHMcrsG7AvAm+8RCV1IFppvHIvuOtXB3Jceua9FWmeLCp9LHGZudPeZuWGOqdBc2E
hghWkdy3+l0tsXwUSdcc29EJVpOdE1NtD3k6Iy8BXdxblSvtsrNok3Ktxd/a5ODO8UVYOYH2RDYU
ocLAbAN51u+UcV/ksvja4ZUMKWxj1ThFNfVzvphqCwJc1HH/maKr7rIuek8oUVc6TTgWBP059gK4
Rry17KyrSBfB9wHYVKAP31nPdoFZRUs/FuaD7o+PCRiCA+276gENqXeYL77UAmtVFmSsaqYGXR2t
nqq45raKkFmhFCaO9cOKkx1MCAyN/XlqFX5NJPDMwnnM/WBfV4a68jpOwmE8NhcSiu8cPY/3qt/Z
7PGOfzYc8DeAbl0TbFpH5OXSwmQBeEOvF2lUp2fDQ9ID+eYcytzfzx9DpSD4Nnv1xASNubSjczqo
JLQZunahanhbIVNvOUe0FSEHNFoIj/Ch7C0OiGBpkT/NlARLi2GLncAXEgSkdtcjc6owF3e+lVkf
wqourQ4qpaEBt+LcuaRS024cQ+19nnPIjahz/T5WHguG9IusR1wBO/UcF86t1DtajCEtsLmXCuMw
yG5G3QfrIes+gFhNGM2GGKYARxQyKoncmmi2NOnuZE7VDvwvRmYmtG9e4kUbXiRpJNPPcMRS6t66
9jr9GzXIR5zSRUYCP4Lb4OoUoUJn123901zPfXUWyh85iW73lUFW0GRjV1LtODdddQ7AU/PTlubk
9cl+0thsUaHr7nmQ5AfMF9l8KppXR8XwwZtpaLfmf4vtko5LYt2Npf3cT518I/HLvRNjlwQBvKEY
eGIY7fAm6vaFNhx4jApK+PxXLXSInkmFmJiILzE8wueWohQ35XBAunfEgJvdLKJjbiqb/fz7Rgck
bxgZ5crLhLxZwgyRJhFoANic0PuWFB4rGsL7MCtulhZgKkxdPq16UuWKeiWssFn7Q5dvUV/IBaER
35HK42Ya2OfnO9oszXOpkx2mjBdVba0Pz0vvMF+3bPqlQw/xWNid/kzc+z0WYFi30u6YkYADi+IG
HXuUlXtziN7iJk/3KjyZS+OhcWL32OM7BW0r6H4QL7jyzeanoCN37+A2XNSxrpJQQydq/gjn32V2
RBZ4VBenwBbdaf6TYeGq++p4Wui5scvUVyKS0WdptH/LTH2EreKdc452rEuMHOZHmEjw4gRuhuNT
+YfkvyG6wikaNiMRvejRgZaHF58bd0sCAIqpaUGzkvh1RIc1x0mNxC+UdUx2HxLh7za6pSnTgxpS
y+rd/JRTBkA7aR2EEY6br9vTnzj4FfzVIu3i5by8o2gqyEH3y2MyB6AiwTROYf5Z2YHzIvAQbwqE
8hqRMqCF4o2MtOjQpf1DWvdPBkfKuYzJkmG8dArK8mrjtyU1qOj1U9DlI2UMf0415qXxcwKW+Ywo
6E3qaE6/jimFS7at5obylgnuF6vJvscaUnYrpG5UItiE8/EVU6/LkcDuNk3yoCuEU5QTxmu+4zLK
YXzxtOmH6q5jIHAcjOE9xLR9w8Zk39JkDPe1ocI9jvvXQiRnUCvMFVTiNLhUVTqcfDFxkl/ytqfu
dRdaZ2nfRkfcvnZ7w9FOOiyZjmL3UmdGdWdxpSw1hyiNuWluJGjHJRtlmDrHlkMOnRvYHoS3Wte/
DzvVxS9BnsLSDVvXhKlZNA2F+ksSK2qp0W8hW64MtfxZ96V+4CidQIHjZNCq1klG08hdYYSiS7MD
XByWa0ZL39MyfbBMj6hl1PKqMMQRaPmKzAiudQtCcR/FT8oIyZc5uHoEWIYrABS4qXQCTC8n0joG
rRIq0Sn0jHw/17dmpJn/Q1Sp/l9j1nULboFBh93GTj+//vdX1ge//v039f8MeZ617P+oH8PW3c77
JCpXfzWQUnFi6vpA6vYS3UP/SN72Ya7uXQZmF7REi7kI86zkwctcgb9HBIDQ8GOpltAeO5muHThv
323hH0RgdQyNzfY0HyKcyIkugVr5F8MgcqomnyMO3M2c3RfUWEM8V2N0A0P7CC6XNASmnaqaeOu/
/3DtKR36r+nRvHg0prqmqwa73C95wVmS0XqqTV78dLShlditVdxLAdl3PVQ/nDwLT/GDTR64OSUu
DUxfx5haqb7YCrP4xsrTNgvMgRj+p52HRo+zQTyL0kgVjB0Qoq1N1XsJNGbv+RB1J6dUSMWZb30T
3Ww0hdhv4nSK1mIAQNdB26Vq/zAfjg0GZdiJOihMWYkAQQ4vUNuOuTfxmvMh32dF8RJNqgBSX8UK
WFq0mSiOFzRp17mDmdsKXITE+04UFPqZgqBQTxAMQdRmtaI4FissR8ZFDP1b2hlXMU0SvQZwHtG9
pTw6Ruywp9O0790yXFqOJU5a1jhPQYH4VNVPJoSRw+hXaGwMZ1z5FVwqTXaHv/+Y/psEat0xXO5g
g2eAwkLnY/zTNTrJJQa1GO1VkQ3OXgGzt8eftI9JU18ylsD66GjElgdhdbBaPCiDad1yaEpVXNgL
V4B4WORRHm0GF8ZOyrDwe88p6U8J1P/3vf93/xOcVTL4eVb/65/8/T0vwPiA0vzlr/86h++kU+U/
m39O/+3/P+yv/+lf28/88pp+1n/7oEeIFHn660P+8mP57X88u9Vr8/qXv6yzBprtXftZDfefdZs0
81PgdUyP/N9+898+55/yOBSfv//2nrf0Bvhpfphnv/3xrf3H77/p9p8+0unH//G96SX+/tuiarPP
8NfHf77WDUuMav5DN11E4wjeVdPSSFKWn1/fMf4haJsKx7Jd1XU1lt4sr5rg99/Mfwg80cLlG4aq
QdAmgrrO2+lb/B8WMaQ+wrCd+Qf+9v9e9l8+vv/8OP8ta9MbUJxmWvB+WR4BAApd03RdN1zN4Sr8
Jcd5LOg6Glzl+8x+nbgi+LHeUjsh4GhwH5vQIjYPnyD5Kcxe7eTYk58iWldsE266tGQhGMfigtnh
x5/evz+e55+f13/7tFzH1Vi+tOlN+OsdkSZBnHoeiS5KnR1dPTvqECRNF9GHEhWrv/9d0yfw51Vy
fg904XIS0WxD553/6y8r66loStt0Txjdc0D2kdZrpzT33A10oFUTWHfaJMMv+oMnpwgND+m7QOya
xjXYCVGvFdWvlqbyszOjZ/ZZiAkKnbTaUj4q56dLVjuZdEgrS8QdjNu9/ylMfdqi/7TKT8/f5r3i
srAMQejHL3nlNqElgysEC4bqvs96Ma0Z3sg9oLONe2znEwDtsEtgJCO0MOxpCTGG+A/mzmRJbiTt
rk+E3xyAAw5sY56HTOa4gZFMEjPgmIen1wmqZVZd+q1aMm204aLZrIyMCPhwv3vP/ec38b/5wP7t
NfxtpzFczrdTNXF1qMqawSBBmtG7m2ljL03Pu//zD+Ph+6dfWD3ONH9ZLztzirIU3XcfRcOPEdNU
0Rjfo2KPwPiVxe7LP/80RzzewH9/gy3PlRyQfFvxvPx9G9VEVkP4VsYu9EW5pz4LDjppyaqt7ZUv
QB9gVl/pSQMVmKjxWVu62acd1A0AONMa25++5EO6pr+LJop4vDlJHB0rXLinxkkR3YT/UnA9XPll
OpF1oB/b4gm07TjfUIZLzwQ/DB5DR6J5vHcDEYQ4e4S2mvApHGkpsD24FLSbWQsOZPIu++HiQvQf
GccNikbKwE62sAl+Ft1YXXrwcq+x9K/FoyIK9u7dCXE2erRo1tV4KajSI0+wQ+WWjQ/hKmxPXVPT
oZnPb7Jkclf2zoDQ2Dyq6MzqWJqACZIZlZ4iY+Z4lr4Nc4mDOoc6iA+Egk1YiahpSJRAWKVP0NDX
ig027Lej4510N01rN9TfI8MLFiptPkVQQiCvhp1r5l8clpNNFejPOZKaIZaZ00+1KIJweCLLUGLY
pI4wO0mn+EoHjSferT9LQzebAYPf0sv9AhSofcGhHZ0YS0QnP/3IoiyBoUBxTI/pg8NThnBCGEZH
19FriIMYmGLYc5+lpvYJvjog07ki+1bsLCv7wGe098LyQdZbG3jPttnUvHsm7ge+JhPZhfqY2jLZ
aCfGUuIQyRzVrie4vR4VvW7sFkscyS9eieQlzOg8euQWMsPotrYv6yehmfDZlYV6Gaxat9OvihP6
ao4ZhDUKvDAmLAagoSIA0VNt3zw5EQ05rucvZ6cbofyeAKMGFB6kH/XYL6eZIkQvAGsQ/4YWx2Lk
fkV1dcmanXj4cNRbVbXDZhLDZ0Qp5oKX01PmDs6TPqTF6Aq5yFvSlgH2os5Xy37AilHBtLatdFOP
6Ev8tmqrAnI5oEeTDo9N4TDggO7TrRTWfc+N3yJNq1RbDJ91B7QPT/h7UpqghyP/i98JzIlDQWdR
aapULPzyQ2p/G34rBzxjXsTlNk+sAxVyI6J/fHeziDGw7L6ljb574I1Xcpy/3KSks88a7OWIkMlU
oG4PXUO3alnSyixQPqHUwzPOYK46yjvhP7s+9rwqtE9VOfzIWTrs3DqNs/OCs39dNKhIzQuQBpNv
f447JHpnkbt4VN+EhpZLbeP9FIreGHBfS5EBS6Tk+ztG07fEHH5UWsDa1d9Csi70yK4pj+MU0B5F
wS0B2m6qY/Cckgm9nHNsqNQ12hG2V0kSfS1rXlDX5afMJyTWVcM3gsJC3nTwNsRR9lxZ5iXWvbkM
BC4H0VrfC9t/k7ll0P4LT9OvAp66Hg3ESz/dQr4AKTJoq/Lfqger3268Q5VlzzGOopUtDWgERfjO
UBR8Xc1wvH7Can8VHQoYcI0euS1MmEbbJ8ilTCibkVwtglBGTQDA7lVJb9XebOoHXnYi8OGJ90l+
ieYdTcv5MOFgbfo+XTsFHR5UwY4fNgQNTqssSzF9mCYifejSkOc79SWGRiEKU21I0NV76IfJLuzJ
PM8ycSmj6ik8ePRzcnqiadXcxoaZfzrtfHZrlFS/Mz+GrLjIeHj0U+no7BmgfcjQgKOQ1rylXh05
xOzkxqgUQaGg21I4UQF0DauXdt3bDkmQLr5Ax0IwHJDvfYBrF/CvuyYD35Cheu0JaudPcwLRj9pa
vL2ALYpB6FvEdHCfhsPPuXCqC/IMOWP2e9vsf/t2KI5eaNEIL4Et9CGNYdTc+2bs7zwvOmCxcg9h
zAOnEzJIIQ53+KWC/EXNdbxJp98cNWJm+rYkzedUi8mwoX2y7a7qrDnNuWantQZI6UOF5cA21kZs
QNw0yZM7VQpthjVtSS7qzqwFMkOBfz2rkt+53NceRCjHLvKjzdx4lUyQl8vYONtJsXOhSVlJ9STw
VZ2zFKYaTmpvpCyRosAT6edF/lgA53DuViZW3iw72lEub3PrvoQseXuPubBfey44R19dwN661qO5
iq5UJM57UBLlGj1cyXVMsQm+VPK4LVWXEoiQtl4LI/S2wgB76vYFFoY2YvshcBESBY+lc+gm42in
GGC6Fqs40Pa7FU/4ekI4p82iLuf3YoS+mpJoWVcFnt4muALWm6AfWj9aT1F5lzhwgvr2WTAjLbBm
+eC5uHhe2bb8bSXh83aBe0yGcV9SsWRm5tUPh2JlQ+QbBxmgcxMVxwiLLZA6HQtLkBdofTIznATN
ZODKcP1FMffWylZGv7ZJL3P9Nv1lLR8VR9X47gXFu1OC7mhzfSibZlPwqZe40GOyEAv81fw3OOf0
M+AC/Asd/SSMVd4bN0lIzWX7VrNhhBJCGyWy0ujBtns1uxOKrQ5/zxaGK2f0v+e6YK2fr8GA40DU
6TGgykYmw69/Pi7Z5uO8/O/HJekJX5kOsoPLivb4+78cz3RVQZDoUP8pimDrETnFLGAu48SEuFtY
d6cF9NPCJjI9izCt9N49EZFXCkinuta1LaHyR4QAzl0S8CH69LRErJQk8tKLU3lr6ZofaEzWrZLq
OeCbbj0Y/pY3Nad+8o9qqkFxWHQCjs3EV8UOK8oEQShp2y+JePSbwAOIpqJiCdZgVRciJIMWAtvS
a9MZBrRx9VwAJSPdeQQu+8AR7XP6uXe2TZmBips3hU1jHXXVlyrfg2Sy1uOjNXK2RYwpqD9NSiQk
sPGkMyD9FuLI8ioqEUaOrUsctm+SWBn5zR+TAR04bGkUZ7m62YX5nIfEWYAikdja+sL7lTX0V7Nq
sunW69zK3p2+gzjf55cOUwgIjicsh1cfN9LeEv53aK7ndM7lqUokR0Dq5c2UPUw2w83Q6xJQit9h
iGhB1S6yMKHVfPB+VqmjrgYo7WWX7+CWnNvHThyX8TXKZxyIhHe6mTyZIcb94xzmDHrrhBR9GpSd
TiNF255nEBUDM5QYMVzhmPrnXP52h/op8giHASg9hmVAKwi1vKFooIY68a1MBChT7Fx8W85hxoGs
s9Jk4TlnOwDR700jeNpyWg6VBODkUmPUJY9ysp2H1y7vPx8/JtXy2DuENfGwuYzV8lxvtWdvGen9
ZLuYYdckn02VfpJa36ak5Fb5Ne+IRuYEVsHCcGwy+Q0YOx0dAOXBiEBJYRV1Pe82hoieUClxH14V
Yheh7C8KGMgOdQdIgFujdt+KGDEqxOpZRfTZM+u6Z767a6z8JWIG2wQ3y6E5okT1IX/q3FtFXmjq
8nWdTz+GicNh6sIPA0kL9IY3AJheQkUcqyHVi59zT/QpzY5O5r2IoPkBLjDZmIX4YZE6D0OeiKBX
zEGjfFclLYXyBnFOrFaLruqvFJVqrgJwetZFWv7kVko9XKQgRY3zD/p/vwgqFcsxcvm0SbTTz1ws
yDRMJrM9StzJnvryV+KQK67QlBwQuXgdelIA5k9kqVuIofIylDXw705T+ZaT8sGy55bzUzFD/06w
cG3a/CZdt171IY16YA7uFPtSUz2MpEPcfi+qJHsxwjcOAMTcohP3cMYo+bC2LA/aZQJc3I3aJd4p
B0EvvnE0dfmUeaFDmFxCssBTXkEltwaMB03wStPxA/6Hx81PLmPDbxXrMFhmjv8uDPU0R0AarEiC
++avcBgNfG+b5wzbOSf37oQrlquEQhWcYK502vjMBIQFx/pVVPFvuwGuV4Y8TDopPlJk+xTvHqct
tFRZ74XQ5lm159IdiEbFuO1C7BULhlN4XHT8Q+UBVQnavhVoKNLvVg3XkrF3v8E+jle24PJXQCnx
KWYsATgHveYyUxwMijV5b5+0pF5IjG2wdfv0Z6OGrVP5zvrPwv0v9ez2f6Tt/feC3L/JfP9v8t//
h9oeus9fdrj/Tdz71hVxE3//q7r351/8L3nvvxzfs1xfoux5jpQIH/9T3lP/5VjcTbFsScYqjLXR
sP4l79n8nRTKZotkVYajzT/6l7xni/+ypJAW0pd0mG5K9X8l7z3ku79sxZZp2x7THdNU0JQcJf6m
o9WsCVFc5XzXErrlB6i2RwG7KYpx34STAdzQubpJHx48r34qp5R+3ZgreWRYrwBt7D3CdPkf5Dbz
bxMnXhO/sOUIZTHVYq/+28TJanBURZ3NsLJoX4BCQzW2IopcxZhty0pQCaLhyIfeON7nMbS2nWsE
y798gv/6pv9VXvyboGMxDOH98DymFAh+vve3twUrEDaNh2EpjOKU6w/rpmfKYxqV/pYBDre+tFHr
Rqqvf/655p83/N8+EInXma+J4yimbb75kLb+cjZylSCt6xEuxQX8rYR4uA8SovGdGdjkf+P+4LbV
7yzoQay1itI126AktML2lfsCQir0zBfStlhjSngSkmYwq458tUCQmbprmOarYtTBebSa8dql2aUJ
omRTRPZtRpwjnO6L16hBWZBZ8qngjx8a+ZU2LTKPR7a4Mqg9lxHLo/Lwtrreg5AVUrTaCHFLa2z/
f4Zo5qMcwWdL3bm9jVG5rvON6k0HTxZVcVWJxdt8rYcMLp7d6YOB7LQoVAu4Rwsg/TGMEFgfGBgS
/m1/1K4ab7EsGQxx3LAiMg3hp0kTld/pr0AEydaJwqOc3eQpQcLeTRxjrekhYSkUAcnVhOybKG00
mWtPOnMRd2LGNdtlG9cWRGGa+WfTmc1zEWPpNKmkLghan5sIh6JlYH5MhH+DIU1DN7mtPp+MnQTB
fwyNnmZgQVWCnJPoXuFnQQUK+o0IJ/1tqFOcNKaEu+Xn4X+Yyvp/O0JbbMeu5/wR5CVLiPU3OTWT
YVROTpRCMXWvuhPlRYHvxosC0qLAuSiKU9ubb6ZRv9lM++8g6O5mbbfkMsPpoiIO2CbBHbLjNn9R
EIqkB+rTMIP4kDWUxbh21Bx7/JCIEBF8BZuhmQYethAh5XhGmwEsy+eMG1m3KbKwO4Vx525F0hCR
BCNS5hm94MojPALpI3Pt+1ikP7OkircCqlLWBztukRxj2IqPqrSivWli/Qrt3+NsOMeOjP/BbNMf
npgUcem+3dYprcUtkrlBVXG8K0Zn044Rj2SYPPVQzuw52ZWBtXCNtjwqmDzU8jbn3LzNgVF91HyE
y3Eqs53hhM3dNst9JsED48Mc7gIZrDT1HYdQg/KtMcj0wVZyRIe5guM8s711MJkM7xNqMnUh7gVw
KlorWhv+CwyrTGrvI047usbQWWVHh7hHwmjjHqupCM4qRMK1nvNaNv9hqbQs5zH6++t6QRDdYziP
eKe4XdjOQ3f/y3pBzxOEY+n+ZPx6jycjXXUh8Xp38FgXfcxPpkttsmlPT1Ka1yCc3CuI/KCbl8M8
mKxlJudAgxu3bbefPEvEv0RwFi3PBlNcuqlYZrdl51yZ24N39nKszCiAikAekuO8Hzz6VoQa7pJC
sNKOuGvZwjjGc3ofkxZRwWy/5rTH+JkZH11sbsCyzIi5kzhgLp7AC4Q4cXsIr/UUv4hQmrs+UxgK
MpJDOEtCso46aPkmC1eAXiPnkWUvk7LsZ8+Z7UUnP+LYCq621eCjjLPhHAfjftY5wb2S8iKzK94o
9zyqWVBNrJPhTr3DaKJG6kA9ADY1yW5rem49DBWjYaJfjPjHPGNJLjH6IBVJIs4JNkbPf5G642+U
M7trWb72dvzoZoCEpAyeQpfx60QRfNH7gM2yfqRW1n0uRQ3WtALh7bRJv2+pKlmZnGCfjHo8MuoG
fuvS+V6gylgFjwOT5vaAMEDiB9bGUlhgABR12d1obiNsCNjPvg/Acxa+bFdYQus9cVhM34BErmii
vxkgz5umnr8DKS83puZiNlK1Zj4lrmscevaBOh2NbW5pyo4KD/AHqJgWAhcuqiXhpg8Pe11otgZF
ZGjQvdO2ez156wk2ae44V9+pxKMGoTrnPZ0iabGXRWrurLkEOxw08V02jD44febjncq68uRAIjcT
65aZw3jh9pvucLOsyOjD3OS1fushV170ML80tKt9a5EAV2NS/YDxTfGNrHA/lyUfkBNuKN1barqg
t0GV3gkHA+whREPJ3cioASCf1ogIRPb5KLJiP2XtKqI619FsnUjEt6FPsE0FtPg5yS62uuLMfkBx
qXiASMkj9WRHUdpS0nmTCe+FVrUmrR/EwmJZTd4HHjoL25XfnipCNVUAPRnDXnSI8LXkcTYthmb+
QbFg+dKMYHyjISO8CULUE6ShhENoIaE/a0wMxiE1vivKtRDQi13hpsWbrgjrzUGRbQoP612RpUdt
SMwvvsa94B9qmaXX1p/N60w/o53c6xmrbtItVbWvRlDo9NVMq3konBWkGPFIb35kFCRwsYRkBUYN
fy2hMjuuX6deeLtZ/jLLUl5dnN59knT7CqDeInDSZDUVFVdrQUrR7F8x8yePzEYOrMC5U/JAmWvc
4O23v0GE1Ytg8odNOQWrcXxUYcQp71qG5GRrfcBs81XKD5iL3UImDBFKzbpOupV5MZ2TvQ3yqrX2
eRSe/EyFG4qZrmAA42XNU7L0SSdD+6D5d7DifRT86n3dHrzJu3EEY8hhBoQsE+NiJYpbbkteJzVd
OliJ1HEQz04aG6NhuMFRZCTQ+6iAbFAD1pDN9AqR9KedWJK753CKEXSA/xtvbkj9XVXcfQXFYpw7
55768/fO88gL+vRckF1wTzXp2igwgB1Sq1L2Hc8Xlr0lt7iLYQXGZnQSqPs2RX91/Zz3lHBNfkgF
pzORv8HrvgUt+6zVXJ1mB2qpqi6Dza8Dc6K9eKwbJh40gt4T9CWyonw6usryQ2/RiQF6mjyVR9I0
c16LCQ/2xKfz5MdWdTXkyPNMZFhQESCTQmzaR+R6iGBWMwXqN76e2iVJKuPS2l8tAuslgp5VKDfe
u4H7ggPwDUshJKl4OhTd0K8930XA0O3vFNfQxcyv5dS4qL8pRKa63o4JJ4l+fMu7cJ0RwDnaXa2W
wqaORkOX2riz3xwM0dFEbj5y4bhv6KNw8vfW+TWXafwyND8J7IuzBtzO8bUo3kff+bDqJDh5KfTj
RGd7WuNeumD2NlmqtlNKtXnLd/+RyiDnE7Bwl+xQBEdpKq9cExWlxL4a5c6i7osGmKxnUjraNcCf
V67OPlUtgmU6R0zHcvO9o2d0SVyK7mytg5ODYloXdrG27QCdQ2m1K+RjL0+QmFnJty4kXocg+bnf
J/bEqVrDfPPkcPALynxcTIV3yrUpDEF1x/JAdyIVvGkswHS4MtiPXm3tLeKPC6uqy1tR0lUNWt9j
ouvQLJ3NLo0KRD7yINr0HvtlHblUAFcBzAvLqI62QAYnqlRtqGT7yGKRrQXdykgHbH+G/05qcRMr
0n9GdwhIktAnxUyq40XSqkpLhqT9ubaLDWZNBk5Hd3LEXkkchmx6oDJuceR118m+SAUziNdUr4xE
FK/atF8clqSrV9JhY2az3gjgu+RnPwMWxO0ooXnAgPz0JgoverPxeATiFn5mLc6+9J8nS6uzVYrf
FXU4L3FNhMnDQh1G5hMOSk2HJ39EvfjCIhxjKXEsRiqQBXXVf6Oq7mPqlH82uA6vVBX9IpcL/zRr
8mfINT9mXHsbZ+7jre3kJlCRxljWvbVHsKHFMPLjfZtvmALDLa2yHs8Gs1JO61vocW+h7W0DIy0v
+eyUF1C3RLJm/4JciDrPeOXHNIC4ax5VToP7Oj8q9Abf3P3hR//5Y6IBD9ZPcyAeEmO6qs7m1M0H
ObgQBhpvn+EBRZRyr00PiRtz6UtWjdGzSYFOD4hriYEFf/eEmMzmX74wr9mTahoBTYTNta7q5upY
I02qs7VNLk6d1pu6NsS6aj2kvenidfjs+pj+hJrzyloU5GelVbsnzXKCW4W+hkD/iPh05unhITSC
U4Wmu/Ww9vVW3zMvLy41nNkdjSMJwlNYHBmVjgsO3T6XetGjDvqAnGFLSMvZTfMng011hG4pGZ4K
iOeh9zVAzr3nhdEc7JSPj11s3HmZanaqzl59yaHnO9jHZmcJQ58IlwJfabLXpGrO6QOGQoHUvK8N
H626b/fcZDkFQGmowaE8uJts6BYssx3zk/sfO6BgRMtuzigYpMZyBu6+LgKn51fNOPLH3VbZD6sH
NyemPTXZLjcHHEhUgZaWR+1PRHVBycN8zF2IcFnPlBZLBxUnSdeTDUvQIEcGMyqF0ALc6i3p4um9
UxJ6RIxFOomg1iibRiI3PHAdCH7RtIHRoInMF3ze4xqL3doJq/nq1Y5Y2FKkXyzY+ARh3ZVFkIIX
CBKeULtbwDcNdpUerzi7ihcZuflTnQBVxReDE7SDWkXY4ZxFuiRNYZ1VZEw7vEndJtf177Rvp6M0
9c3OGgqRXGTivm3pInHrn3FBu8YQMd4KIt7wPhqI+oBUtFVX8jt23x1SV34WGs9T6hc4QZjl1qG5
8mUTXV2KZYG5F29JVB4g2DZnKyj3Y9nGB3zztCPN0t56bfXuZ057yKGfNEDNKsHE3InfPIoFk6Aw
XzDKDLwicaQBYT6WfKNRhZlwN4FI7qRTmdCjIOkE+p8X9suEEec9jalrrGPn7s7nphzvcLb6XW+k
oG/J1jHDlj9ad1L7gJkFZNU0fCny+mcY5vprnKBYqt00msUzD/kIpUabq5zH7GQ57WYcYMLQc5kf
KypKxnc39I2zjP3kWbYQd2X2BCLa2gewYxZ10KhD8WCwejbwFWOyt1wyWWZFJDYlhNqdqOyag51s
cE928sKFYcXDqTj0ug3dE0ziua3fbCxdR6/OKLomduMSI2Ac+kwrBI7RkvNlgMeW4mM4hkkS20gK
kGwzpZpF79Lmw9jP3Efzm0uT5LH3dmAsOlpwMIYYiprJumcsbnTZjyAq0wMz/5M9TIDFAqteUaTM
AxS2FKJ2XEB5LQRh6qp7iqbsuSm6jYOtFSpfSlhROfbBcgIuwTPzBb/yDSrh8o6GaUWDeFd8JDxF
bERDuEoAPi8NaO1XrTNoYyq/wpSOXyAvqgdHKoBbSIo9o1MbcAeUivDnIFL66k2aIXxWbruf3Cet
FFlAToDJ5OYbIMThTse9fdBTAubA8A8VUzPoHUzdvVZ/KxkViepieSo651n6Sha1WM/jLE+ammwA
UeFGGG4NhNHYVUNfPEe2jVNGvnm9YZ8wxetjwNCEfAmzYkp5vXVvxhdHDRhk0urFGErj2FuKqtrR
Sm6jTEmKBs+e0b46EbP1ipUG0k3qb0dff5S4orbNIFxE+RZ61twnmz6a0puXcV90kmHdlFQqe5Ub
3yoBuR0WWbZqE7oqbe3BisjpMScDsoU/kp9chKbFaC15A8poPPRACPBA1zxQZqfXIKGcfRjOz3lE
4QClvAejhY8We+G1mq0QyPv8/rA0XeAXwGilALFSasbuMtcrb7TVdcqoqJnwfSxJwPy0miL/YRgp
Q5eGUZ/LQD8mZ3rHrHwalMxPtW+/cOqrVnSZHh6H8SPwiIVCND41Od6RyqN0Ok3rw5/NKY8wOdR2
Fh7mOjqo0MpudS+ne2kZ8Gvdr0xFyT2vJpozGsNa1EY3rcnBmduK4abN2gr0FtG2bfnfKzycqw4A
Bx1UjgN8GtQmF9IfCbsdzdRe3vXfrLhMAb3G42l0yFBS3HHP2lCBKv1VzbpZd/5EDpUZ3NFvLz0m
2r2LYA3DUU/rnBvFysQDcTMTHVEya3/EczkciL/zVHMDXNSVqc9+2ulr3QS4zHB1LIUx8MYUEbbw
qH0e5PzVR0Z8QsUiUAoI7ew/prpGHtybwNlY0s63rezDY1eYzk6n+bIrYwLvXWUcQrv7oEd9XIYh
ObN4PmuH0qVAm59tOMBtaNKLS+6lmPP6VPYsm1jdMGfIhC/rlD3KQLtfsxzjrVtWOyJK7pKQBUeI
dJpP7Vwc4dLo/fB4KeRj7mbVb4yQY1w9dFQnpTOdEkKAYSEkfyhj8LED9xq7ID3L12rAGFEWx1q2
PlqOcL4jelLlZWFhiPS3/NEM2RppjG1L6ncsWQv1zt4lfjLSMpdO3quLLDzCcw7dTV5X7bJEBpcW
bNS+hxm45DT8AT9cvzZJDgkzG8CQ2jTXlIURbOwbRiNvZ4bG/M1FhKL+yIguhcIoAtZ6IehHPuL7
l/w7xz3JtndPZfLb1e5OhlZ00QwIIJ25xpLPuvojYG0G0xFLvBBiLZo2gy6IUwYz90pb7QpIn/Gk
M/q6XBrSDl4YjJuWRkv4zD0YkGi45oD2jhG/5YbvDbTcfPaPhqv9Y8UNfUNh+dmC43hxJdQf6dls
9sAsuFsB5ZtRfEBXWZeobD8oqKA0C67uQIL33KDML2zfzt/tGjpsY9JBEkhSnYMfzTfGdD2B2ZxG
d3cyznVX9Ju+Sau14ysPkDi6EgkQFDdLndyhj/d+Q8J/yEIYSaoqr31kLXqDlutg7qhAbMnbe5qs
6ZjsdSKnU4UECxNlvsWGReManX/brBrmAzw20dBNbgwiwPUjXz2358szBuVtHj/DGkE14bKulPsC
l0md/6DRRJQefVGBh00HeWxzytywG9ww7kynnogME+Kheu7D9BoPKYzMAEcfwPVHSfbkrRrKrpeZ
jzrUp/WNZhZvl0J9+FbPBYYHLCxZ8ovb5YOdDMvxUYsSSem9iU4vDYKONi2TVDfNJWFa9FSOXRsM
vtVzLaxhBc0dShTcY5TaQb11MT9ekQwmeWaKE3q89+j7CDdpSKO165svjdliGIAMfcw0nLy0poYw
inzu6SZu5NJ6vNRutDa1g2EX0OZnbhruUxm9564dnLSRveYBTWW2i/pb+qcwgWWvppUNE/0tVOWL
PZfOMhnSaZ3wbT4Mfyh0hC1wQUZyL4KnJCTJ3RJZf+oaRGgjKMOdazWrGl/B2+DXd58fvfd5uI/T
6K+JGGO+a+JXCk9+93q6TJFDzcVZG3Z8qx9/0I32s6e9YOuDPj6ZACHyNDjHketzgkvphTIBZlY8
o7TYD8vK0u9216KgJY6zU8dWOEQeMc+d9fyrKpgRGOV8cHjM10ijE7De5paIyj/2Cc0ugPxmTP5l
PSMGEOnZ1RYdFR48151Kw+L68H2qLLf3c5Obh9xq8BNKf5WOvOYeRNmrAgmgC+hkNlLykZVsfCof
eZVHApGj6CeTLn3sZP1kZXb4pJCtSy4KV0qDXmTXtTdrziR+yrTBoFs+O7PzEyc5t2M39k9qbhNW
Ahrfs+7EFjwdulo8pZ3ydqiqvzmw+09KjVdSR+Y3/C90BMsyvfc1vmEqAmxDYpeF0XuMqG23Mm9l
9jPSmwELw5xlc4FOxCLzUMAlSPVd0igqdeKqWsZ2VT3j/jlK7cdPQ5gdUviHF6N3ooucbgl6/MIo
SffmTitugyz2TQ+LyJwsg1jYMK2dWMQcbEpihQ/lrlAo3XJqyiPmrY6QqdYcrmV9FpSwAgCgldfr
hLo3HRW1jem2iDcEKUttPVM+476oqs22glOoHcwjG0pOHeY0+RtT9cjIU4K9aDaP3FYiQoPqWBep
BCxLB0DYJZygWwn0vcFlynUgXyY0ec+DyF7Mlt7tOI9esyl6tImP7ooUKYkHe564vHRbrr4gjZK9
BKHA0yVQBYuh2KSts+1NUASghy+UJvQLP21WFsv8uZwVjcaGs6eFhHY+C1T5XNVMhqJHFSIsc190
wV42+JtF3XHkUy84gpHR43pcijT4gHGYrsO6A9IYL9qcgiPoKuseKjhBY/2EnxrjoRl+4kEKF0PG
ghwHw55kGwFScQJbV9X2taT7YWG14bhW4jBkfrhGdhGLXIfbeSaTryVAohAZ4RjH0a9+/fjTCnuM
xB7vRXaiAiBbdrr8OYfTyW+2IShZnOr6lHlgdArCk774maWReTZyAeXKRiByBgkeaS4PRRA9aTf5
oOyBau7wiRQg53EOQ8S92l01F1xJfI4H+VeQDZx3GHRhdzu4sDLx91CJYhcIoXF2BHpk9fTdT6bK
l7CcOZgSAvMK5xXy3sOZmoIoK5UDtob7B6myfE/O9eCKQX5qF2NPGDU7W4EaUUO+ZX5qLeGTXrtA
D8eovA1EmLNUjztMP9Cap5e5pruRvtd6007hSpSBhkDHG2xYV8XwYTvy9YI1du5wK2HVahE3e7ro
csfc+6NRr6rUzynv5qTHYOSKpEHLNkXHXKKbO4tAsWro8Qu9D6ebiTZEHv+/ZKDJk5DtgrUt3fjD
IYv52HVPVSt5/zejsk4s518GXQHLvKoxDxrVKsmSS1Wb4Ls4urOOXPJqoE0kKBeDaFB7p2LYmwQM
UzKc9XfAxcQIQr9dS2WYm8zl+WM74d1hy6fRcRNzj90QN9c7wHivhRmXe8dDX2/KM4Udzopv5XDE
TQwFeZuy0C5gTpE2pFGA+gDa1IvHGLZBWgdTRsoBsd2qzXmdtS2zOGX+rhhDRNoyz234Rm76OeJ7
s9F1Cy5u7i5aYB7isEodqSs4OuiE4UjBZz0F1zzzYMv+D/bOY01uJU2yT4Qah0NvQ8uMSJ3JDb6k
goZDw4Gn74Osrp6anl7MA8wmimTdS15GBFz8ZnYsUU8xZA9QWzSIGlftFljMAXp0znMfz09Ajlgt
h/IX4y2xdmv3s6uwGyonxXvGfDntGKjRV+vUqIK+fLODlGFu4b0OFttjUaIXISvwe0+dtWtzE5fY
NP6Y+go+fxNAtSqg7NBqc4mbP26X0osDqG9jBNDM0wHSoMMF9hKIHwXt6+esEDcCBFgok+JWx+On
Uzb7kjjyzpyTTznM9ilsI3LShn3QKtzCKhIHy2f36C0/2g1pvC5SJFtF9HZejF6A8dKd1mAakoTy
6cQ/RzV20byG2c97Ht4D5bMREYsgwogYYOEbzPFF80xYatNFcLWww+bVADmgh1ji0rtN7YBabgX0
s1eSGVgvjiZfiHMdkeDhWHJQxvQR98vAzdQ7WH+o3A3mSabi/jpgaFs1zbkri36P5EOgNdf4bQUH
uwLnb1cA+Eh6+286tThIVR69AsJmxMbuYE7Y18u1iBLn7MD9Zn5b421UFvTa0F/Fo0MkNK7zE+in
e4DPrqi2tlM8CQs+oVlb8hHkCB0z1SFErb4NVA4adiOOvmDRrdjOYy3l2krJlreLnZa83o7Wtssg
KXZgrLblOoB0nW9arKEPbol217KHk9Mxh51rtorF82XqvGChxR5NRZCbcqHX3nJenBx3ENsZ9byk
QLaibu4A2fqjP1JmIqL5sZ1jeqabIsY1Rw6/nR6CiuKkqfUSqi73ycy0ok2foGQlOzyCbasjBIgI
K0IkNqbmodSBVR0brX5VUXSxXWAE7kzPYF0/BnW+Nr3Sf+6y4qOwu2c2d7Gq7Ai5U9CbAAxrnRXj
55T2zSonnIM7mq6H5VPPoUOZWDSr0UfXp23EJCIHu5N4Aavj2l3utOk20clfnj5rmxnOQ8NzwQM7
BeizxT2lrmjVsePskFC9jekJLvRt8uSmBlOB0X1QDT0iA1P3FQ1X6aZQMXNdGJcrhzrvbeJ0DsTl
MeHAEn/YTtdvZ9fR+9QkW1TX9X0ykSKquNuKMd+WZZ2dQOHgrswlEkjS4CLmSrGJANSvAoO9f3TF
C+WPF5rP2MUD7nHCNh6hxPEuR3wUDaUN3EFo8GzLk4xxvPc2aB4zGLYs6OMurrtfWeGOGwN485s3
mtNdGfXvMUdCSIdx5wfDcjoYWOAohQhCwERlBSB8Wlch75oNmp7FhaihL6iJeQ9D+20ElnaKpvpz
9nx8EV6xCWWdfiGHM9lz12IQ1E6VUDnmIr+ygVMQZnY/+Nw1T1PUXVs4zFIX+sKdjAU9xJFrcsfF
ipnitB78GjOUfjDiLiMEks1Hr8QXMbLnrQ14gFe0V3TIn36Em1d1A5GJyqFKAle0jSLpZfl7OQjr
7vbgvytc2FbOsHOAeuOy7K29aP4JLmfrWAG1Ip18+279tnyFNiPyn/CKujMG0lNCeyTqrARVu7wI
3BL4VTHUdAR+DwZ6juJODMxN1zvC6VR4xUl+wY+GcRxX2xLDfI5kxcijkPOja61DOe96a5iRr20M
Ap4tjrinjwDAPB6QgPFsFmVLNfYDrrPHOgu9s+M58qSz7jd7NOT2gatWINxXSZB/0+MMBOvGmkMV
LUarAdSMTNNHCLoc7FuKK0YHHH5KmVLuYQfGDE3ijSFPls+Ux1L10mCOIfvxklh+tTFmrOP1M4xv
g+xd7lz6qfoFIConjNakxP45AOq3dIHfRc7VNxMB3WLS7IHYwluFwNLk9g6LwrOn7JGCL/dFIh0W
EjO2ZwpSNqwzK4Oqi01GwHLtR9ZpyARkUVh6L5FqDjIpvmpvya9UQt9obUVYq8L6jVbqrWw9KM+T
U977oE1PZqZI0CThnaZC8dp4/UcXU8jh5fqWK045RRfjsVAhs0mcCKfvH32/jCk1a1MaIzxWYyG3
nsZKATeio9THbA7m5GbXvG7jPTA94wE2sre1mARwnwwYiTMgQY8oNjSCxDCdivA0JNhOQhidx77o
5lf+Ce5+arp9/4wY1yuMxWPEOPQ8+oV45Y9798pGPkQKAlmhaOyJQRlgFrRdsnHKyLZDZxYHdINp
HwbR8Jan8VVoV/9Uobukgab67gUGVh5NZ1Ad+mtUqeGnWl4SHDEEzbQ8V9Ie7rIeCRhK1z4qMA7o
jtA+29F71RVAcUwQ5mI1jmFz63PVJuVpHBqPWrTlh7Hp88OODu3B42o147TcGHVOFXFpyI1LXIqU
BCTjq3SUdSW7eDLwkZy0lVygIEBmgSxIUgvqPB7A8L3nFrXuNADDuI054yH44k5wT0OEzIKO5txq
4fxSeR59pFDs9n6L37CDMfPB8oLM3ptMjLqgWApewtPk/AD6FH90VOOdQ5/98funiUdQypmS+uiK
xn3KEvdsh1zBmiZ9ttzUvhuufrc6I/2wAyX2TFSINLg6/TCWPyMx2Py5Px2MDp3TY3AlhrQg+mGG
J+VH9trzzPzD9dNok1u0O1EjaYlS8StyPXrF+KqpA3noGmqIarxEH4nX+ds2asNNpWje9lISWd3o
P1LQ1nxkWXhPfTN+Kq0J816XvnFVlydoXDWlpuQHyagAn8GGj0dDDd5HOWUTZiJ2jIg7DXWGZHw9
uVWa5Qwh3Lnb4GK3su7mzWxMzj021A7YqTzXve8goJBujbuAFu2omuCY6ofAye/0NrZ73GLAbVrU
hwRmO9WpFnqhqtdDsnTqVcaD14vmHiwvBaUPHObngk0LfW1g3ECtG/DRytQ3vpjI7uSasdHIfSla
8LOjBaotCm7a1OJM7nQFVsCAUkeZuJbiNsiGFChfBuOIYebdkI24NS68ybnq4n0sk8uUGJz+Bltw
RmLOnMisvP/zpfX820R7cUNsGVWKsBbRIje2TnXqywOyKqIF/NO4DpKzpbwLQboi8J56wxXnAdwk
mEzgrzYt0zd4qN2qFfOn7yJOcrFYx5yTsq3KmTw37MlR0w47L7LM2/eL9GJ5M9z6GWdof9QAVkb2
gnXJ3W9PynV8oFWCgri0xUuD3pgFlrrkAn+Xz4WJgs6CVIULmb+sqV5f7FjDviFhxMOP9QsKkrzl
88Rl3OSOO6k7luGnLrWt2/fL3LuvYyoKjvNL4Pud9yF/cNJQ3fxuVre8MptN5xnTasmhe9kvVmlA
4C+RF/6d6W3l3Jh2J3eenyyGerDYHbFrCrobVccTViGOGCoy9yUr7vH/Rw/+X7AicgFb/K9/8Tv+
r+jBa9Z8JeWf/yN6sPwb/4we2EQFBLEDYbmmJX0A5/+KHkj5D5NwgYt7ycZAatnEAv5FFpH/oM7X
8uBEOK5ley6G0v+MHtj2PwAFSOnxO5LbM/mT/vVf9p+W+n+SYP5nssh/A0LAkxJI4IEk3mAHlvXf
je41CeegaKdyE4UKL4b8VasG79S0bSz569/elP/BzW8yUl8c+//uk3Uw6Hue4+AjdrkYC/7G/+6T
tU2TNLOTDBuXNMdjvrQddNJ/9OIk4DActYcyoFMHvzGVhy3Fa3vfMd4Czhbn0pv6nV5gtM1C4mqs
385CPzO8oDz47Ej3cHnJrdDduDzSI0eGVTV3zdWCQiSTUdzKyi92ZTVI7GJm8YaxOByYUwpGvatR
Sfsy/ddLQLEW3m8ugpWQb4xJ1xEP3bEcEfiIw/unsJjUPs4wC7RO+MVu89nEbno3m+4vVRZLcUqT
7V3XjA5TlJjIReLV9gpFvRJRS7MXRMUzz1qNzNBPKbO+HXa5s8N+/hI3lnsOAxqR42mc0RS5PAwG
/ZMarXE9KMq6MhbLJ6/bDxXopgZu1VFAXnrM8pwWTUXXz4C7oMnS8YDWnj0K276bKPtnijEor4pI
JJTzKO+ty5E+wBS3kRnVwLOfTyfU4+kUD3o80YSYG9WjZRytMG9vNi2uRzlyU05mTa6pqWgZWE10
zTLtFaDUpfHsytK+kNkODlRiveoerSRLHW79gMOKZsr35giWXWdiMWE7G+M5MCVuE9WYz/hVF8e4
WbwOzJ5Wvh5RwMNwOqZOi6mg2PTj5O44uzrPwENxPkczzjghXsyG8/1ycwuii6k9cSEDYXHXDsje
ZlG/lUVyGBQyTyWbcO3YEieLNtuXVF26yh2ejRAveU9+MB1RvNxa9G9ti+geWIDjKR84A+6lCo+4
4DiM4xM1kdXTmA7uwaBHoi2rU1+HoCQ8QVbXEx/KyexLi8ZHma/jkVAEiC/mCluES/1DOg8vVR27
d9PO9rI8j+xvtzYKPPaFybtVWdavXIdoGvcEartROs+cd6lIaexjm3Mk+37p2/rUJyUTuP/6JfR7
jk1DacNjIKBoynJ6ZSJlwE+oYDHTbeiRiziEefYLi9eFCXn74EfNwcdZXDiZic/MwSIc+88tGoad
wUsNcihkrqkYnHYmdVsD7iAC2rjKLAiS0DL63TBTC+rREFtV00dYG38IFuSHNJ+cjafypXSuUJch
ww/LI8YNUVFNNVBSnaIKHvxWu+euf4nmLLmM3XLoRNbcmTp9pZr22cij8S0BlRLadbexJ9Ft6A+I
8w1SCKcbnH7stUwwR0kiwPIDshXYFh6LeN4qbserWncSGjwxjIhS7r4bxalUjKiNyMAC4A/I/QMX
D44+J6Iu87r2mp0/64Ka9fTo6Py5jEeuRbn7OSU2F6wIH5VPrJh5GGcLx2Dalg0HYWd/m66nG5ZY
RNFn3R30DEJlIZ6KthY0Sm5iTTy07ZjdA7ZgSNnRYcAxiHjruYnbn7VB36PKxmdhUoUQyAgJ0Z/x
WU+vyk30p0khEYXEUFN17cx3q25fClxRO0kIYT0Xhn6ea+OQuG36kYGksLCPzADPTwmyy7+9fP9a
2jjwLkE67zODa2sJfRj/YqGedIDVx+omZvd9fim9ML2oPvnD3/cxH0R2HrCkQlgdd27NxLEGiMwV
MQCcMk7NY5XjbCut5Kgz8zk14vilwxnDytPurYzyHE1i4t6gZEi33GNuo1SBxZGjluoweZntZZRh
e7Fn5Z2rxdzB/5aFQZHs8gL3m07lViMkl+n2m89YsOiRtXgf8I0e8Kt+0I+dMsE03C2YGO+r5D67
rXNSNYgr6cqgWfdYjfUTOknKQRhRU3VhxFAyn54chyZlXI7bOByCc+ShnaL639o+TB5mbD7bnMQp
2PtgzUnwC/wH7oiBMLyqA7H16rJfTaPdXPKie+t9RVl2BGTEoZHx3HmJs6ldr0MMx1YepzJ+Vfjr
CPQEn1lUsfHNNu4bT5FfL99BiPWHEQ8DF7iyuYSUCnSdNyI36BnnZfaIGBsfg66cr0whX6a4H0+G
48l74DnARWfZ7tWypscuvzZTzbZPIWQUCT42lLlcOMOb04/FGf9MwkxuHt+KTquDnCi0zfNYbYMs
x+0kjK8ccs5LEtFdZfPQEAYS/SsXxJd8mJJfhI0IZZMGeMacioOpDE49mK1LLTu6J+y0eKG4ZVzZ
iW3/0hSfOaHWfxNd72u4PWkm9K9m1D/Y15wXzLYzkNrZJE9WJs8iwmSvmGEFYe6/+SlDQlXl+OOm
Odt6A9f4dLbZTcmEnbArm+eyxXwAR+Wz8JLsfVBUVmqeOe5UZvpe0yKXOzM9qKXTc70EOkVYKoUi
Oqmvsd9kfWH+GLicMlSuL7Hk/8IB3L8WujR2CSOq7fdPhXJ9OiFd5jLEL3ojzx6/X5hRZ9tReO6a
k/vazSSWzazHfQoJpr7ONhc6d+QQTxPGYsUuHqflko2UydT0qm3KfVUTVFeX5a0w++yHKXPFsoD3
3TWnX56D2s/w05GTfSW15ly/f5QMOFGx4eM43mW0xpzlhPWttioczkriP3Gx3udFi9pb893jut9v
arM17oFjbqjPgywNe6PVprVNbBE/z2NvXtO0vLfKe9DcsZ7cXGRHJ2jevYImSsiNp9DM3DfCAStc
vR+jNugIbXN1xdzeUXySiUOkk3bLPrmenNY6arx82zBjVJxrWpv80sXA6rV4Clk58cJjf1HwzCGl
5XvPgQCb67a6KQd4IyiATdRSDj3xbkutd9g4wI5mHUJVe+QOjUTqpO0RoSQ+IAPSJJrggTOG1nwW
S1d71ZribDV1d6GzgdZQY272oU/VQ21MxOrazPmjjhYEDtFQ4f0dbfx+8QCgDhYjnMQ0kcnmKLgO
vfSvHQGSa6bPFMmDbjErmI7uUL8v7SWlXVifeTH+UB4zgpILss0muuMLqc4GJar3YHlJ+rLZ2vSU
s2VhaOnTvubJq/NHq1P9CWP5r++fYYt75FYXgjNCsxO26f2QsMdaco4IYs5bX2J1VFNRP6QBtABn
yRYO+BlyGDrPdq/tlT2U8mcuym1YVObfnrFdaHv5Pu56h6AuyYwiKuoXwyzhZwRxeYt93HS17/mn
wIdE0neQ7hVa+WMtsT7zFlk/mbs/pCn9vUVDFmQ26Jibo/LLaoaZ5CDadT0r+xq2grlRPiiKoswH
Mc6o8KMVv0FbnU6uQ6NbM9EtY/rZkYQvUFrCtjfbKg1ObkV3AvCNaVL4ame02CncuPjoW/cKcH54
Kgv+RaSYkvEIwdZmoebwHX1xW8tDZglZTdxYPbdLBQP5HvRktWf2Pq2ovslvyxt70zVIG99aetD6
Xl+M2NaXuZl+8BRXe0beioIj75JHuCeTUo/bcdmnuJZfPRu65zdC/ftlsiBcTJY7b+MaByO4X1zt
4w0zyvzYRNm2wzHBV8LJ3sBJ4+suxlMEMWsXzK7B4x2xpE1Oc63Yr4DOlQPegTg+U3FH+aBHgtaB
BybjJr1ltfPgB5B9JhXYN8dytj7lpCc+zOSIaKXM5UDvN+52iiyAS2b3E3/sdNMR85TZCZ5l91SW
HMsbAtF7DTimd6rp70JjD1DgfpoDX10fF9MTzBaxi4dkOpM/QTMxi4XIXTY8HjjU6AWYTmFUkM3E
1LctIjwYreNEsF7q4r2SrbWLirDZpXmRXK24+2sPZnnjQrQCxTRf/cV9Url1eaPhr7wVjiYT50+n
//1LeHwa1lwNeruxkd0TGw9jA9rS4KIkcc9/v1QS3guuI2NDXmE8F4Il53u4WLotsuJCxuiLp5ho
aVYayYe1nIe6mE+nj/ZGLCmISSPNFQ0/KaSaXVvKajdRJ8Qmw/kAY7rzVBTRbqJValPatvlc1VNP
7qwe/3yQrvrZxF3+WNYh+FyLGm6f6NZHpVQFbnnG/JkbjN0qRuOtDT0sFm32FPGR4VvDWUuOa17b
um7fGpq+e2Xln2qim0FbnTyUzaGskunmD5bGpZUEcO8wE4yKmnA9RfN+XB4AQCXDU4MBMGYcZzQB
CyIulwcskmpt2dUInJkW7ki+uEnv77UYsQ1RMci4rwEoltV1unUH6gfqkqOA0NnLhNkS0FHhrplH
msfSpgl8mMLgXGX9z8GbXnAuEQ1gIcN9eHJNKf6QjtibNkwjW+Vi5QzVvKVUFj66EyeUUnTGU1wi
YWBTnclzOhUoK3tJt4c25U6+SAApy+TmSeWt1EQ9su+X88FMm/4hncyQqzuiRtNiispDCAf+9Mgz
Zd8KgpV2WjHuC9P5YCX2RzVm2EUmnmQH7/C5TU1jnwcxSkeZnntpnhtves7bcdgL2kRWqDvWyUOw
oA7SvouxVU+MBew9zDPQN5QoSDREWp/qkfnnRHKqKx+Svs8eVeOwRXhwvxIcf/c+AVzV+f45xb/L
2TT8ZEZXfM1usWFx+81mxe/pky6PbH2UPbGeaDY5V0EIyVRSERUlGF6i/25RjpGqLY46FfmISDc5
FqtgwLbr1q9YmA7cbtPHsYdTibMbo25MPD7o4um1HjMH7ROQIWaSfGt30EpcG+Qiw9eNSxc8NDWi
Vc5b69nPJSkUonosO3Hen9PZDJh/o32HihRSqHJv3UfGB3FScjH0t3qTL7n4Aa3sDFBb6q+2mnes
0+FaZ9wkF3kn7Qnmlyr6bfT9I1cYO4Og2pLVMZxLgcvoZF+7rCtwDgKXHANPr4ciCRH5aoyvKT73
xrwm1aI/atr4EDTeQTufLEZAZMSWNk8XT4LHSn1glPJahdo75/YNIAVSdP4mO+QUozLlGkiehUNK
UhbhvbqJBaigapu96MzH0B8xhYXTqsioVguzca9cItasVfRuvsx4stZqhBAdoLukA+e0ePrsiZyO
LzQ9XQsPiBPmoCCb/lAWHO4IZVSsiBheROcfpx6hq6nxOTf2V2JP2boWtETrzl68tOJkWXFIY2r2
AJQqP0Yqoxw0IalqoQ0XAi8KHkg1DLD5imoFMRQ/ol58/HjOrC5lo4dqkRjzYWp+tvhmx2DGUkPE
B+x5kXKJER/U1j0ncyHXbQTJ1NLMRrxKosM/dHkenGUvb65WmrBbf7EiStJwuAIVkNYErRtfSz6S
pMs53dFJxQdYMfNYAcHZVkvItq3wDGWEwnmXXXX6frGDBLrZ2ARHh/aF2dE4mGlph/JWbFuvuug2
eKXsliV48L7Gyn0CkfJp9HyY1RDvCju44E/X61w0J3xb0xZu0T3R8k0OwdHMjOxYlAO5GkFCjvvt
ypa4pWmp3CWlrzZTlRprte3t7nfTJV9iwgg4m81rmow3X3svWMQJnaE32UH9TOEPDhoCt/LLpRPO
Lb1kzfmeBR9+qdYwrmx4cviPrGMagX+1OhPrmSZFNY2rxmk11jD/w2Ocsoryvx19wZytKUnWz/lY
7xiRHekefhrr+sec+LcSUTaequeAw92l6ewLdCOWB+OcdRWCSndRtcwQ241npweY2npfTjX+ljPO
HZwIQxP/0V30p+QbAyBrJDQwwd+V8aGnaHzkgrL2HcSV1MrxJifwVTE6bptGvbiKFSv2CaNLDE9n
oVq9E5X1GmNcPAUA1Lem4AN0cz9ZSxt6q4FqnecL7kmn52hRIiq6eHxWBYoSihXONzyDbj+sx049
Z9NPj5o+4Oy4HdmLeICnuCZRyFtbWPPz6IxbF4DiutFwqEJC7ZschwKZyJ/YVSh1aby/yoivWD1O
nh+8MKMQK2EglsWCZPRYNfCUoZxtcBink/UVmHmxwdn+a57QG/sy+jtq116cDx2Y1sVYFm3ami6X
OGNC0+SfEERZWeL43Rf5o5cOxClFRiebplopCh6HOPjKsDzu2tZr1hhH99OU/RVzBqRyrlK6Xf2P
eXafcQtd0dPSTTnZP8Z+Vw8xVokKt0mWml8V5NKHsbRflozjRaLKgbNKmF/hJ45bII5GqugmIRmU
W27N/tvcM0b3fDWJDdmZ/YyMmtBcQEG0TCDfLbR28vIdindufw62/KDwCwY37sCVS6lTivl+Vbs4
MZuqPeSV7K+sCIoik53VEF3MBm9V93hPsHCoXrRrj9QoWPv+KTTba11OyYqkfL523FdnXMhlrvOH
gMufxrrnGQ+g1gGEuDPa4W/SPoB4O8NfeZNDN1BxsYqOdqy+7h/FAl11JldgsZtYNJqBhhyPVX+Y
RyJZDOOSpF8bhEYE00AC8Ua3pwdo3BnaO5aFoGECSOXBLaLHXA+sNTGNAGleLhkkdav9cDPpMIR4
V8szsSFCZDUxbaATFCIRLMU4f5qRJ1aKVOo+S/ecdBet+6SCgUiANz8nJa3D3RiAhKirH4ENUYMK
c7CUfcyWzhsFSYl4vQwoXcLrenRHDqReuTcMpN8KvgY5Gw6uSjc/euvKRIpLnEPcBHwRYTbqAn2C
NZtgcLA0jAP1TAzaNkr7zPJCAVBY5FybOoyYA0QDqp6STVa8DVEd7MLGfzRisJpDP9m7OR7b3WTm
Aq4JAeVo+CXymYztVDv3JnkH6+4eeYgOSTBSu2EF8znASZ+3isy+E7roHQ0CtT1+hpbgis7feh05
FZ0kReqvO64FVu9gco3b4daIYTEZ5+Y2Z2K2N4J5Z0ZOiTmkLLZdlJGW8XeV77VraDS3odnh8j8l
dOy49rDrB7AbptX87eTwknXGQ+Sxs3DK/xPn4x8Cn92azYXivCjBo1icqqYFf+EhrUYtQwAOw6SP
u+JgOuPOQ43fNLrI9naLVDnLLxxA5FvHJyDnf4IOsKBvP1Z6+ksGKCZ/7VHfa3WXxqvMi2OUzItm
mAWpNuatrxuQsSjdblMoDmT9Y2skx9rJiWgaXvgAno31UWiT3cT+0jn+OI/D6igLvdIzbfJxzxUM
hOhZu3hFUXvyVWxAlW6qat+6qU86AQ6oKEe5DrNi35sV+TqmxNyE9dokFbSN5nDjBgAC8K/vbaLG
5LytYjtLaMB9kZZ8y9JqV+UlwAP7i5Rqs4lV/BVyHl7lSXuw2z444W6gNJjhcJz2nKpqhrkdxRhg
UMfHATvCemwobWP6dXA7Rtk9171qnWaS1VynPgAomPT4iF74KromHz2ETW8jZrgKVubAcm2KA1/q
8GDG3Y0ka8dD3av0bmFLJ6mRit0/fzEqIvlA1QerOhXfAccPSYJ4LMk2tHOhqeqz2j2ghOBW24bY
lFl85iqPnhNKiMlee+mQ9EO/KU5mCkc6HC02ATm+4/ox77RpfWI83Yvasd+rIk3Xk2RsGZl9825w
kbnNc3iISUzx8I/myZ676RpM4qj7SF05w0ZnGdeKEFxzy31ZYS0CmZhFRGDKbiccN9v6YfwzzcNH
bB3TCpjuWzeRwIjGk69F8zkW1i+VE3wJlg+d8RfgKBnsSgy6wRQf6RFm4NFW8SO9ZdtEmG9OWnsX
m1PR1hn/muI9o/aqYTC7cakh8Qcs04N2v6jS28/47Y/ULudbzID9pjFWXV/Lh4RZ0qpPhqcEp/CG
1lnyL60Tobcw4WQKRQfL8me1UxBsyH1kVtid6I/oTna+9R0Cu1zcGIHRaU9bI5uvS5go4tRyLpqC
dlIQu6Gi50n1ErYRNHrurXLVS+pO/ETerCK6xlImf2o8gxyopkNn5tnBYsYLKyQR55xqpXVj4buE
JdS+tBi5yancvaKDwpMG9DGQB3cme9wb1JTvaRwM127vjVuOxNcujLGnw1i9zClDFWypHMlsHGIx
l7Y8rNTZLlo4v8IfdhwvneVmxIU1C8sTEcpVXcTX2aw1MltQb3tKqlcz+AbX83b8c/2mdAbv1jLl
vtkYFEJqybdJ2wBiMF/7aoYGMOOmMUJ3XA/ERnd8959b5I8vz2RMnU69dSJ189ZIuAlhEXxJUCj7
0YMhE3e1uW8s7zfGxm432HyUTumImylpbnOK9tmDX/8MIsLhQE6O9/unaqFmpun46XFqqjrPWY72
nN9oQOAOt/Mm4ytBzHxshf2RMQwixbwG4plf43yVVa588F2kodDcW4N19fPePZkCQAFjJHzl5Q5r
8HSKDNY5v83pPPbZRQ0p8qMDdrNS5nbOZPms5DRfMYuBY10+sbR5KMikd6oej9gHm3UdV3CXlCUv
v+bY6x/qRG46n8mrcCy88JGO38rB3ksabC95UlwjvypOLp/jiuIH8+owqI3z2V6j/0Iqxr5P0pC8
ootAoxrst0RhCm59mIzsEhtRUHskdqkUlZaZnnxbsPh1KJMzWBsY4WBOQ5y6SUJD0sD9GhAsCyBd
ysxc/bMgY8sbCoNdIa7vnWD86B23f5obOi/FiGAYkVw0tOtgZkvm2wD5/8HnFI6o91hWQDbTfuT2
GCTG3hcqBf6hS/QFuHVs5/Fdax3fzaj9CAYsfLKChogctjUtPXx68XRPuBizDDdQygxCEjwIBFPu
gJw2/L5vXV/5a4MUBNS1HwNRvZVThx5oYtC6sJq208j2keL3MhCkBc+B+4uSRHfbj830ErdNu+pd
wETUGc03bDio3+KtVe5SNxRH664a2kNHCnejT44mdzLReTa2t4DP/urN4dINUBk70ZRnInnByuhx
v1ogcPZV5TwHUQxmxK1X3qzCg8hw5Q3+DxK4BsDmU4uGUvBHrYVg1lVFRBDxNc67RIcvtT2Ry8Iq
f+RJZlWdGMbaiTwNKrw1CTyZxsTPoKOM7uGu3ZS+Ue1C0BZWgwwJlYv8Lv2DInCOJcEMkAc0OQr4
5Ykup63uhlsU9HIbz860q/EIgia08p1dGh0n0vIYzOqBpOUuM72fQ2TQNIp/bzPB3JmRrf2R5t26
LLBygJZTlpuvOg1YwvInPlvLTvY5JzZQByjEOXOGkYjmmW/rZhIN4iI3+LUmiX2ZKV8ip93+UBM7
G5M3qDapmh7URJSEo4/D3BLOMWh/d5HgSII91gYtXkNK2aecacXxD4EOuVQOP6fQO7nT8MMoYaAL
wweuEqhbbwuSgxNF7rTddpOBwRrr8AoXaFD6t6qCN+RhzK2K7CvAYrqqcX1s+1Y+EKtiiupwGWqW
zxiadQYnJzgXZQ/FOSw0Z+Ky2xLNQe58iBoVbAnK8d1yidgnXT6sJs8nZp647+x86Qq431/i+fhE
NTdD2DK/nTRu1tkQOBs3yaBkkyKrKsgRg7yVLOKuTw1qPNmQhKQmcf8fHJ3XcqNKFEW/iCpSE14F
KEuW89gvlO0Zk3MDDV9/l+7L1I0TJMLps/deG58CRYjqYfJT9SBZdaNEBdmaTFsJkDcebEKWTfFO
d3LD4hsfOsJCkWvHQYfIUwEDnnjd/Ca+ua1mtMXJDnKDem98faGvbOtm58uW2mJ95efciLbCSoJb
Qq846DYOlrpYc4IZw17YCwPyO9bxrVFXxM5NhzxIkdzmimsnVm35spTG8Git6DpuzO4EKQn0/+Jd
IbvpQd72VZjqrJE1rCJ/GxZNa8mjakG4O2NqaEJPLN4lHy24UjPRx6nOKSlIkfPX1txVrCMPPBR/
YqDQKTjXjeKlFRbU/IStAfCt6RHpnE58GZ6MjJkoLqAsxlhC/6SIa+orDJdhbKqPvt/xpXM+LM3s
rzfbOHfi9IA5gv7Pbj0USMaLEoCrgE3sbROm+UzihB4TfsBhTwlFDS5zySBuL2UOhWyczC0K38Wq
bQMKTvrP4dZh8ZPWe5d8k9IrakEK9VGOy8n0sOw37Ecjzcfjn1NjJzgOxLMaL/NIZw2QCfJ7XHoe
dkem1bXbinj8dqdCbjHHZvByeoexE7MRcMopwAYNAR9eUNb68lHM5UzwnxENqATM20wjLLBiqwU7
Sb+GPFot9genVsfhh1SKe0oY7qKUyO3GijNv3/j1mbLrHh0QB2hWwZ/7/wdS3LjUl/Gzc33kKg64
wFX68Zjf1w7sMg7U6JxXuySFxZkDkp10b7xC/h93i0NGklLjeAF83x7RfHolHXaY2rxDSdEeYpdj
NvZgEaCLYlnBbjMK3sStfWus+ndy2xe7qsSfvOaZLvpHRzp3DlWMy7Ywughg9BjpeWJsWFcVZw5W
zGDOCluBz8Bq5gktRX20so2sgSplSxtvYKs0fELkQAhFiXVlNzIPY5BCbj0LoZztz45tzm/mFqdu
sJeTiK0t9vP0xZcFlQ+13Z16rspn4zMDX7JvsLcv8UjOqTZ2vJXmJ3OVn3rvlmewHGoD1GxbNKkf
UhQstiA1IJWv7Wc+p8FKHeTNuP+AaENqy4DNRxx8YbKo/KhfVudaDOzCaD+BRjI5UUV3RttVLKT1
z54FUlhXkoQiyf8tgKvNCmYc+wR1v0WJtGvfv0VtgqDXVPpjqVsypH/4NeEbINfrGGen6ckauHa9
YQBLgrzTjDvy0DtD3a+CxtBdBp2pwthm0AeOjDpxp4ezAtCNMKpO///ViH66rXzt23Zb5ziO+6xZ
Bywd04ggxYM1pts0GKTariOTcsVgZC7at7B6+v9ket+yhUTdcb/jy3jzFgKOk29ht5fEdapaiCdf
VmfIHelR89Z/luuYWyDjO/BGyRl8+XCwtex1BBgMN8sgqOvRdMOWFOKF9QM7KwDS8mTxSWMkxG7M
PbXL5buvRuIf+cIRJeE8mRtsWEe8AxzdcgwERbbt9Dl/0HgBZMBor1Jfps10mubG+gOa/EAkj6Eg
b60dwrLzUifJgpHHJ6JAiQEt8KATXGzvtdLsrd3X2C1o6HEnFm/s4XnwF2ejmbYJecTNKLBDzIa+
axpqYbtS9S+wE/TN2Pl7qJ/I1lInTbd6ZxdI5cmmbb0aMBhvOtKBBE5DVMtxS5q+CvQBV7k3NlDm
842oGkJSY70cjCn9WBqn2vdFCzMsMd4mxuht6+bPlB/gOQfByQ1K07TeVMXVNt8rwzSfgbxTANcF
bZZ+NVbBX3TVsFez+6+k6ISxzWFR5W0Jsmr7upnfFkeWpC34peeq6Q59RQJMusMhfyhJuACe13u+
x4ztYVYfiNK6YO220m7dTdzGFXQ9Rreeu24zO82Pg8eHa5pZjA8TdokuG64+C6TaBCDux+dgjRh1
xLIEUK5lMSM9/rjjsoyhzyIMi1iNbmNBQlkLHzaoY/EAyNujg+YnSPxMZIK9pNivDv5/0684MjhY
uABujmpXDptCdvWVxeyG5+FDno0AsWDo7E2Vh9lSP8JyiQPddpvIy1OXJLVi1UC1BetfsJrQ98cr
qNtbQlBt6+oZ36vPV2e25U60693hGCf3BcYWbfqL19WxqhHBU1/rN87I/79MJHur9FdAVDEEA386
6P3Vst1/7t0Qr786POY3S8dLtk5Zn0j09Y0wsEPmDQyTXTJl92prtkXKGeYzTNlozZTck1uJs8w7
2313qW2iwDPUcYsbeWjpJydBOcDPVSv+xFVX2pknNKeRexvZYhv6Cx/Rrl55pCVpsp4nVZ3tGtuX
Y1RfjSO9E+vvOULoPZk6z+henxNEtfmXGgC4rBlxyRwG8jr16qLD6WHxZrMUiEcD7wATPg1PY1Qn
dsEG0tL25awiHG8+EJFNDuYxGvFMU22UY9Kl6a0mZhsaCaluSBDbbnVutbRzCGzzxryzuXvDbnlh
THwrRkHDj5dGXZzwSqqARzvo9uUEvGpMX0fE1ClBdMwV+oyTqjJsS/fJixvOfd78Vg7smRBnhqcW
egyRNIQoz/cuniwB3eh2ZHpe1C518T5KPlmoKuQSkptuvhep5R0yrWfixzxX+fNTJXEb5o1L861F
l6pK3YNaC2tXNoTQl/y+h5bDg2c0Peg0ykJwIE7vZDO+sqZpWKnNfeTxBWncT8QX+AXxzvWq7NCW
1K7qbBa0gheZajygvvotdnV1tPIqD+0JRrich+cxz98IVnC3WXLakdbcAH5tyKGiwcDgfEvi6Y9g
kA05/IJfdQqMzkWhBXSZbaflauBCZSrscKlolNisaHXK/Z0HSdeVcacbEVYJ4s6prt7kvDU5mZF5
dh/vIlrL6yGMWz8SttXgyqVxPlu9E2au99x6JUDs7/Oi41SrMG7lzq6s7ORaVO59J5ewzumiGVze
yRQz59Z7wLb28SeWmrXlsJ5FNJT0h0UyXCfaQqSOrkwJp4d4GjEM+Hfi8v8P3KjikjbeP0tBLizF
3B979yA25tAXV0mTWOPm4spIZODzsd9ciFNRXYqrORZgcZPuAcOYdcRNQsWUidiG/H9scvka0wNE
AKo/jnl7bVNv7+lUADl1eilzbDGcCdta8FAbPvzaidqhg8Jj4vMhcRc5RSt3fu43ATMsTw5eQpDa
Zq05Zpr4zbrKOwyW8q9mM/wdvf4mOnNioYaKS3sMj7sca9hg6hmu3pGAUK04nT+KRS0BvHkw8jYj
QtkVD2rIt06MxlwYzboBmpoGs8kuOc0JPZdJdcmr6X2KkZFUlrJMS7MT/kIvyBg7hubR8bVD4fYD
Dybzc/XtKXKX+dIBbYdUAKDO9bKJJCndPKOxmVai0lXH0KbxZNhOSfIskrHb9vmqYaiad71SBUs2
Mz5mngH2849RmvaDZzVPIP5o7RohGI9/lWWQnpJYzkvAFX3DYKPH36vBt4Ir9XPhJbthZPgnhn7f
eJX1cOdI235RRbnfUR2mVzu3zm66NYiLXtboz+7dBkJ+8m4widJl0EDYkK4f6OFzhxWQn+bvtYIe
nqLmWnV5p0eZpQvs0/PGqEzrlD5rg3pXWb6Na00LD2VcpXvuhozAMmNHXnnLbVjc4zjMIKDciqYg
BoCNs2Qa51wq6iitZ+vsShpKq+ZZCerIiPygKeuP7IWz3SApy+IMgV8GFmDUpcB+Wf+vVTaHxCBy
8Ffmbmk5j6HEKQY8yPuDW6bhVDeUEQJW1KmsOk6WBZVXsi5IeK70kCzOdc5Lqyy8mOch/IWe+u2I
D7/zEyIV4P/um5vmiAL3tHr6oznavBRWhRQnUx7nGAqikQoiCl2WVzwrDyLH51+Plb7JrOrDZKAM
JoMah15sC5MuxVJQBEh2U6d3k0S+Q+pCWyq2BMOpIH8c8QI5qSTxgbbC64D5+2TjFD9yPB+iWdAb
OVrZQ2ojzHhKG6I+jcud2WKD0e/yYtLk74YhuxCCBEV499+drA6ez78q7XTnqQoWqWmtPKmSL38F
XdQbOhpsPMW4fJq/FUp8MLgDw5gHwLHjAJIVkHvie824h58rWI3R4ONPfB4unAN71xfXyl6Q+Qee
2x59VA0bpFoZD4OJjOU7Hdqrft/X+hNMi4bABluX1NU+B4xZ6GaS52ia/nHj4uZ4xvOk4SI1408d
QCbb0Yl62y61Xtp6DZiM5u16P+NXGdgNLEI/dAQbOzmj/5p9uzGtMx8dUFmmcvxpuXEpMs7PuE10
X/XHpGysZ3et4ThwHfKkpbmSElHs2gTUq2X941gz0xIbqnzgMVgzPw3sXQIsrSEjrhvylt653vpe
97ZHqSK45LW9meo0YZhnTylVlJvmh9OVtHxpfRWBoGlDIRp2vXP5JR0i371f/2j3Qp04HXdTZtBa
YBLKHxiLqeUiYpzPMHHxvsGp+aMWhpxEJv2r4/PRy54mDDc28OC7OVlt4qi6AYko99Ff+kWGJlyT
UK5ucnOzPloNUe2GwY4AU2gBYfcWxh2OLMNriXTnj1lM/a+q60/YxPNmyT1W3bZNpaFZv9I2NFxW
H6GAMMER0zyGSHlYNXoFTT1/crzvdjCN0M5QRMvPflkwVtP5tUeY4G3B4oBTO68d6apDPrtvXBLQ
sps03nUd3oMRO9Ve80ny+Q1lrSoz6YJrkmCKWaqYzLfbpnMMKjexIRoJ6F9M4PR5eX/qskduLnfO
AssR3FiUl86wc8m296q4co6+GZDTnWcyBxBCAJJsaYLOQg12fpjbf1ZH8RVhMN8o+0XJjC6nRdCr
btUENFD41/oADgCDt9JHkAdI1xoCNQyWNts7yXrL3QGvoM7g0+NWH0oGasziu3Gq3ozEfWUcTfY+
Lp+gWOzfpGZHTifjPQ0Dx2GB4wqtfqPn5teKEL5d/RVVpy12U1peFrMWF2sFkEb8rQ7jrH9lQw1H
bmo7UD+FtXe9/Fn5hQiBwAxwV2iabco1v6ZpD6TZehRiqB9Gbb6ta/PZAAME+cI6plLHWSYpG7nG
xJvu4n1kgbqTJ2MQzynJpSNhH3MXE8TGQofE46dSsN9HwmtEXkSGZKJe8uQM7287OYR32BM1R/Z/
jwZjsuHD6ehGpPKSBzrvaLyca457mNnrOLCcPGNWOgCe9fZmOmsnYoF3Er4FinWNxb1p2DmV5vzH
tjUR+gLe4rqKo2jE90qKO4Sk8briXXm549IAUybM5OPJ8UFb1Kv9HisgGqstrqu7MmMa/sMo/tUj
h59FRJlI2FG6yyZRk/VAwFd3nvPMtdnr9fMOKs+LwRp1O8FqmGskT6+3HpUG1R8PURP4VFQGs1UP
91vs0ZbKOLc19MFpzsOhXzDsOFlzE+m21l0W+6kV2vhbgjYn0GE0R8Y+BpwVNqZl+1u4LeRpqtK8
9rKKXJNdU1cK69z9EQZGgax03RPxq5+50Cl9GDNi3WOdbm1N+4bPA+i1YUdQmPEaSQf0gc/eo0aE
1czW3ulixu61vBnezNP4DuXzjJ40eDM+tsSHOA6lW3HvlJPwuAIC7by/nbjhEyIk1HsOpM2FdzAx
601WZy/WlI4bSl5egfOySfOSv5U8DPmPSWgcQHVNwQNs+RGUirkw9dix96dIxQdd80SlPIAi6fim
tILt3sIRBcgtlD267GTV+AHVylkA/BTKwbCTND0FFbaPs+yTKPe6JEw7Hpdj51LaOqOMOOnNBxiB
Oyz/Nm3+w5jejpD15zUeKZ1cVMnbBQS1TH6cTLg7A8PrZpV+GjZUtG3Wq6tcb8cp6lIlzIf4rJuW
Tp3JJ11f3i0SCaYgPeP76JpIy/0b2tK8YQafAtOSp3wRjGB9dyxrX+491/zy6QumtPo8MxtVmvUy
LzNnE5ZggN1XBiX1YukrKZYa7LHBFD/a9RMuwvdOB2NK9RSNuKmS4deievbVuv+C2R+fdw8pnhNO
dJNwmU8IvcSrsURprdVRgIIFuzsLeKWUCVCFXPa3CeXzbga84Z580BVpQ3OUv3RURS5XcdV4wVBx
IMF2MP/G05tpmno0g0Puxk8txao72hloQHJCgoApApH7Cxx8P7XNu8POQnBfbujGZLgBxG4HC5EU
9HLnHwQ9WHW8vAy0+Xw5Ini1EXmj41xYJSIVMi8q4q7uXBBm3C1c81uib28uaF1Vgj7tWOPx4eJu
sfb9pMg8zHhthsYHVkrzxerHm1K10YpxAewqn2rCn9m5j831N8mEWyvyVyfv/w5p24XKxMc3Z5HC
sNnSmQOpFL3N3PdDc1hs5IT2sXCnv+bojFGFFmUmn1hjH7plwcF1Rw1Olexw4GK/qXrxdie2WH6O
nmPQoTmx4SgRXRwvwxWQY/qaiSmStQFDaNJqnmAJ4cbyKnx30gQN7D6Lgb4Qhm4XrA6eoXnlsDga
xN2/pQVcdhHaN6dbFuWSBssKNzzGA5ZcdwXF8qbA9Z8KlFtI1fLmetod176n0hHuuTU9y9+x6iVE
+eZObseT67QBx2rzVOaMj2LIjF0hipNCWAsohfIhu/M9xfWjq6/sFWdCRMWK8BYrPPyFx30gnpAk
VfThrBPW9g7WX1L6m3b6YcHOzmERzb5adknax1syB9fZa2EPyewUL2xVRGFGPdkfXmWEOnxQ7lUL
YMFYyo21cn5Bjfq1nOEgxxWyvmrPLLRxorhIJ2iHF3+tucnFZZqTt2Zl4PdZYqj5vRL3xoXEjlyb
elJ6BtNHKK1hp1DDLfvqoeQkQu7kAHZh4IVs5amKumFiA1ekvxz87phhBEnPki56W/6l19UzJB37
FT0F5NHB0jTxQm7yVqBMbEu/63nbZNfUki08ptOGwZ8vVJkrjrkihD3uPngd1rIU0dgSfUydlvhr
uT2zmaJ4k+0dVTG4mjYuZu7QIAcfgGR7bhr3gRS44oXANcoR87uFyAxDQrMo4X0mMLqtetLDI49q
u/XsME1Xwna5bXChpsu+hywLwGvOTzZFH7scPBYewHqPiXlbOUqeM5fgU/Jc01CxdxBmt6nWspnh
Al4mHAeAoDEMTk1AmfJfjn/z3s/ZwRag5laHkauzOHiUAHKCyprfLM20AHUby77TuOU97sgMJNRD
U2Uf9ejBqNXT8sB1YnA4rKm+gBoV5NXFkrGHqDV61KZKznWLEXa27z3olnqWgt8urttPcrAHt2EA
mLwxQhSLL6be0huc8Bg2K5Z9OSW9oYLDjFWPNgCcQx3BTnoVvOWVLeuHZQHnbjjT6xVmuATThAml
ayPNoTtLrreOhTOhxNQOXct8G2JqdiaN6iKkyd9J0I/Qyzu7j6jKnlnIy06NrondUM9/s+5ed6/7
h7SSmHt0GbmFzaXavyw8lCdbjJiBcdYXBQUHoqKXwgGNy77XDqBrJUeazRSS3LnOkg+Y3NVmndvs
RqSS81VzyIno3GZfy7HNyJKO2GSOimRLxa1H5U36yTIO8LDN9qGwTlZpUlo/FHxEGm6oLgGTVjv8
uWnw9FhNAJvlDVCT78ON/cSSB2dbIddt4mivzKGbNGU5qqk7RknXPhyBR9oDgpmr7JLGXX42G+fF
dHAxOKxouTuGk6MnhPMq627/CVbcJ5dyXf9aVShc4548qp1LWb6DOfnSAJZ9pgk9PlXnIgXXhhE6
I5VF2ohZgFAg0dnhMhustRx32Omc/u+5mmELhhugGznymC1E1KMZU/RYvMJDHnHVuFcfiew66clx
sbC/a6393Az6WwrWaqfNVXfURx697j2nxcmIgKr68MrPjk/iTxcLDj8uVEWtpwO2a+1XvaQMELJ7
VnLqZ7iEB0hK7IFOG0AvZuCq2N/N4GdCL4NUU0q6WQj6Z1HtGgchaze0DKYX2aRAUo1zveJw0MpO
Y9Ouz5GmOi30RlaFdpY0uyxnqGJaOt75tpFK5EFyZz5hZyC742VczaMX5YItgyNgR0qsSVZCuG9i
I9BRPLwt1LJPJs4Ehk/A0By+rda+goVlP0BX9yZd+4TXFJ1As1Nucy9/w8Fx//AWuRe6mew6TVIn
kxYzzVjJU0Uw7CRzY2+veDSt1H+U9ygfww2AGYI6h8o2vu12akDy06SnT475amfGpUHy0zCbb+Ac
bURW4SnNd7ItxCUrzJd5ZPmWFfMNkm5HSUYcrFThZMwaPzFawQbaYhvxEdLURR57Y6pE7MsScx7w
VMgW3V9eQ8RRS/prmPOA1MIJCWaKLxFBsK97EDbbGvFA2cve8vhA6XHY9UAgt4S43cg1+Od+rHFZ
47ZX5TpDGP2zeA6LpoLbPtb9HIKDSZUKtQwQIthIJO479Z7/bM+hL5ummbQjZT66uRUNeGDZWDJq
rFeAaybnYZQdk3oQY138sB0h5sm1+6Vg+tOa4eBOlLFlUMTD+H71wFyHtT4lHyxZtKOjOVrY2HhW
IYk1oe2xXu49nl3UVF/jnv2faOpobF37Mn5WlFsc2TeTgU7ajotycndEyijxtDkPZ31MxwXhqchB
Eq8Tl0M4/8OOBQe1I40HqtE+uo3/DrJ7l2UVNsq0Oy0VoLzOm1GKlgeKKie2/1px8WXis0njIFzR
GZZ58dn2wBkVy/a+yIHVzMn0CZdYHCaIn3fXYR0lWA+vGSmIvOCX9ugOsIuCRAJx77DN031a+mip
ieNvK+UGsgG/n3T6dFSQ16EF0S0B3iCSJpy9MYcjhwWaI5OQkdZ2gj1Kc/UNArVgNPCKCT1qxXJk
suaaGCn2SpV26i0O535P6wiu+9BimYCdBB1cWfVmmtF99MSxaZIy93H3WajSfoQR9FRigQ7xoE+k
dsK0EM8Q4j5pDgz9wWkPdgLON2mNo6fbP52x/vVtI1iV723EN84Ajy2iRR8NdfUJpslDTD/GYtMW
QQ31slSoHx2QMnBKB8UGbc4nzOEsAfarhUGn8UcrWgXdy4rNIUmo0FQFetvq3sa2c9hXN96xLn//
d37ayqwvbNT/cgW4gdWVkp8uXTho4kn0x/HLdZoTcBz2HriXgz7NUAko+OthyQY2Z1xi+pyW8/iy
AhaofXyKzB3qYhX6Dvvrq33vfTAzTkiOrv5q/owEpRm055b6q+q5lwAfk2miWy1JUIWLI7s4hSsZ
BovX9gfgfm7klNqfUtj2kUmXAHXHm0i3YKe35iwQ3TuNJJZGmUytkfmx6K5xXTxl/pph+4BkSjET
X4TBwtOpEVrHfTHp+76kCcayx79wb5xIZe7bisVFTKkKOs16wpjLThXFLixxIndQVl5N6guGBC54
gygUDRNb+56of0g2RUFOZra3U9ygLJs4+r2Q79N50uVOdK97fQfM+uD/b/1NkdMFRy3CRvnWKoq3
ochfMOZhz2nAtXro6TBbiZyoku7CMjXAtyTeKW68H6ZpDLUrXTrsprmR6C3icFzeqI3PT172XbPi
C+HflWGX1OYFBz8KLX0KZvdDv8N0h3GNLDw5tLtYBkajUHDmqubKRcyslY34VybWb1nXBwbCLabg
DJxK3L/3DVVS2SxAJxsxPhM8cmaXQIa1h2arY9twx+QL/U8PVrsmjrIqlj+g00Ci4XJTnv6FiuWG
3d1PRNXIsm8T+9I3BDxaGbUlDsDUK2kPUkzOXkUquX5l/2Cfk1bp4ayVY1BU7QNR9HSLcPpKYN3a
OVqXRGLtXni80G3PAZRe2g/PRFKFjd3sDfsBv1R8xdqzNmrF98TE5ZNdtVevDkxfgdzgUgosdSem
ZAcgoYKZiYMf9lwA1MesLw+t16iorLU1jBHaWQHPu4KCX8w71skgVrgh0tRtIcCdRq2OEETjPZ1D
ZA/8iKEPiLVoQEAviB+xFb/VqMh7qjOCDDTgKdNd6hi1otiOkLDnhnMAQfycGPSO3DtrD5R6FkhQ
AYqyiWh2JSwUM3D5RC1xvhyTnsRBklX/1JwT0l38/WJn9WUV5WdmY6b303Y+mghIi96qc2nEP6Nc
MT7e2nhxL7rrYsY0vb0N5jSUgshXtmq3yUhXKo3aDySjhfXur4ImfqlEiQWE3LjidBJMQ7Nbsqw/
GFjBoGic9PHR6KDgADK0A5FkPZ1RcR02KSHpbBowOuMYXItquzrsgKH5W2PXHYZ4ZeluZEAa4ftG
jPGCC0qBBhpFfuKQwEq85YT+5txZ7DhdK91MWaAha6MxQbWucf93ReId+8aaHrrZ3HFpj4dF4/st
GYVuYz/D/1TitIAL2Vj1W+EZzomBIkzL2tlXcjEBKw1LlI2YMPM0UecaMAqKXcMrfnqEGqEd68HS
jnBtEJhhZoYWBQp4iHJqKFZ2O3FPuwX+3cPa8JwwNeFv1QQTJ2UlemITeltIsezVko7Baq7Dfmg9
Vhapr/bDwgbtfjyLJqSjQI46WFmSsJhCx19G8PVEHFU/kTL5ptu32PbQXplWCPEFHouoUO977YTe
hILtg5qAiPPpyJa6AuX/ZPEiOJiJNljk6u0sp6HxSRD1GuQKWCsnYwgOXDxQYnL8IsxeHCZC1bLk
1G0Z7Z1FSs5CZxsctdXo3IGX6oEQJvnZNE5+OndGUUFv88oXVVXWU2b3+9zMkvelTswz8NB18//f
xr3h7Xy/bVAc+LeCoyYTVVEeJI8dbNZac0nbSWxIrECOt5xjijPuOKbehZ4GHA8N54KqiZMjqNFw
IlR8WWvtS0utX/gX2VaKg2XE67aNmz8K49gGUvFXptlZyGKQl+/kLMvDYiRXyQLlaPYcW8x1lFuj
3XVSggtF6Qyq1QKhzYMUoxy5/sC37OZUJmIIJRhUtsoLBFwGKIJvBjhNN/OjysaANmbNgoOQDrEp
ofF4Ilyv0/prKUM7qa58oSHd2EubBNTo8qxWI8e1QrsQ8nI5IZ3WqZRvHmhfhdTmIIE0M8ajyo+r
S+dP5v24lGOJ6c3jwBl7UbXP4ZNipfaeNxN1cjX1HqPAp+zowtMbLcZZ6LwW3XvmfSwp8FPvJWEv
sbIbcen75gm1Wzgo2g69RtV5cr3L0Gd728i2bfOhmmqvTyt2nerEPHKvM2V4e5ljOnepFtogggQd
SaqBedDl28wKcDI3lLNdpahLqKBbYY6YB59i6/y1xQSwKi90Ujwh5lHy7NUN/8VA4htGqAGqO6ie
xJZFlEf1pL/RCNS7MdAOSQOd5yVvMYzOCctUctBWF6d2djTKqyFn+OMmPk1ikRWKhZLWaZhIFGAV
YAF1vleN0qYWVvyJzJzSne7dZwPWAeDAaH6kYBPbRsh2ycrxO7VX0MWetKPOpB+r5giI/KmBtDKW
D41aujbxkJWGvRILcb5my/54P+sri8L+g34Rrgwaa5rqpXIo1V7QJUaOUJjndDgqI7yLuh/Ore+f
OHoQy/jSOueJ7z4U0o0m+11X61HvZFDOoHr15YZgD8ROvhoarmfYtXr/oL0lufk8Jq9C1Du4WJFT
bWLtu4W6tyd6UGfv5vInAe9Dzy/7UY4RGueFDq2fM5XVnVWHTNi0USx/K6KauJzBIARLP+OqUmFR
tLiDIfOrb9d7LjtgDQRzYvjl8Lt8GK0G7q3iAuigzIni5/d+CFLm7SaReBtWL+B4n+CpwnvsU2iu
Ne12ZR1SehwvxiPfcSCnliO3OuV9H4KkCVAg3gEHbibs25re76SFk6C+oeaQ2KbGrN3SxJIzASn9
g5xbYN/tYEx6vv/cEp9oq5PBKg2+BHoSq3fQ/qijtTNHnXW+9wcITN92wxYEQVZGWfNQ2dVFrZ/j
vMWFGGgCk7uivYqPkTpRrWoPuSuOil2YGzMqE0xlAXbBYLlbATLQCxmsYNLz4YcizNDnNUyFWmnz
9WALrHD72fHOLfpPHBwRqbJtquLX1px2EygvOW+0mAOn7WyBlq3Gl4303LIPLdZ/WeOcTKPcJOKC
og9OFpNEFZp0ThU9hUUpv5dlfh5RgLykYn67r+yCwks2KjYjq47PKSy03IL6wQ65oB67TY9tdiJl
tncs5i/1B9f5PmH6B57BrGPBJ553k/OddM+F8SXFupMQ8FnyFv6LKf9Ryf7X4pqt8x9xh5+3R2Bv
giOaI79a/aTRfWfwqBn5qJxnDr8hKIygvCgcJQ2AGYhdcPgpq0l0tIVDzwWnx9e6A4twzriWCoiz
vZHvZoJtSR5pZExN/3EcRnq/OBmxJEDO3i/zcrCyN1n+4PimSGKjIwhn7YNeXVo58eQjEEEjJnvQ
4g5EmLjRxedQv1R4VjQhIXU9lP0b+LA9ro+rLo46FtW4vnlNuzNKSrWcS6cduUGCAgQ4i4LJpP/i
xW7R1pc+mjKaeEsjGJyDVz7UCeW2LEYVjUnjn7sMDjdcQ6HEvamLyxDvUJKxvB4LVRxdnPCVz/tu
YA3G7y0lLN0RscwmLKZf2FAhWF9oEeFYvJ2QtCcKcgztjPsPDuywMSmSj9n1de9mqQXlrsLmUJOr
NPg+9h62z5zHokbQeDSJrQ/7vPejbvm5y4Fy+ujk+CZJIPnzEhrsRd2RlhlGdjzCmDdDAp00QMhQ
pute5O9kkTubzgp25mrsdrM5RWrkJFWD9ej/ZagRPkvZxL+OHs4ciOHeXIS6OGnEq1uYeoDSiaBd
ZqDAFifnAc2CzQMrY8KgTlTOhDkxPhdX4CVHd6Sm6t6enl7c7qAVZ0ma1lwe4PKQVRg3BhPklEc9
NCTRH2XJMhFUfSPNoPEpealQhBOO48N2BKJJqpIH/HaYbNYWYC+KqP7HBBQ4qAF6qm94vSPx8H0P
2/I/js5jyVUriqJfRBU5TIVAoJz6dZhQHck58/VeeGCXB352twT3nrD32qJxoMaBvLUqbKBuBRAl
AI6sUQxjdy+i8haD/eOmtscYJYGC/Cq99BMnSdDuKXNtC0dMqDSMKmlKWKzOWeTfpjkhwM8iMajg
a0WACKJxhqaDsBUxyVZDrxRaTOowQgf6+zwpoLyp7dnWQ0oiZOyWN/SzQ0BwJA5LpNky9RWGCfYN
nd3Ev9L0XNETCbpslmtsQEg6xxVEKgZ7Kp60iSVThaQ0k77FgP9P8VpLiVtUGfkBuEY6DL81O9A1
QYjoNogpQH02ugLRlHOriG4wDGhKCOYM3KwNbEQgW7FYNTDML2Zm9iXRCCzGVAluigAW62f1JmAM
JwW+9U3Uzl0q+SbykVF6FXHJLPJhCB+CkdgCFPKIpaVlPvKYNGfe8/tqDtfna1NwN5BaC0mCrRSX
iLlBEjZy1S6rLmsf5ZqTqNGpWbdaq8yqH70JrQ+SvRHoXhmjAslzDwjJhhH9rgHYlaZqvmFhEmb9
nh7ZTuRTju2Alpiv+KJcNSJm1tU9SHDJZZNBC67dBo7xiZd6bvcsbfu8xROVbQW5RKUyULfSoMno
zZJ43UK/isIbYi0DK3Rf7OrZzwr2Y4Bj2f8zAXuG3bmvv4P2Wxlf44b5HdB58YFYzY1Cdi+07V1E
ZmOJGT6av9SZAJPIa6w/bUBMzmtakvAyleOz0b9GEYkj7PBSvGf8jipvKoGWpXAgyO0haddi3I8t
E2ctP7TKBc3cSqNy8uDaVMnNLOJNGRxiM3Ygfm2LqDqSaLCjtN8XsVdp4lus/8S6and2YN7M9qwj
SCoMC/XaBOtztE253icSbw0rFrD3/LgU+33tKR0D6pQsNghxROJ2B1SVXmhmiOoZmcHYNL/V4iQV
vW9AX9GzzJX6AqZSRB2QbEAZNOq5Jbx2EycQYTsn5HVLjeAqc9xHuXGGGPYeydA5Ugv7ylefMYde
qaYzoptTzsAZK7pgRm6azrdWlfeEMDPH2jeTHzAZrhS0VcG5VckbKf+ERbHZLR2y5k1uf1XQPiHz
TdIoEW+8ZXLhTsp4u+b4qYDCGsSsTOHq98UhXIL1Rl6OSXTmGm/v5CmQZWb4CqGmhslABAkAp7o5
RrtZ24lySvvzVjfUTcgPGLB1l1ZlrjEhmJteidZ2e/Rg63YSesiJZtORTA7hnLCmOsGM2Lhl10jc
Y6VfJqrD8/RtNeAYQsWn/3HF+Y9W/FD05U2uCbSxrM4txtVUYvGGqIeUl1ML/kzxJWbyVCfKvlne
Rv2ZqT9jgEhRALYD9w7cWwlD1VhuRWHeRqvYTKbghIHwo4b1IV/YrQovaNSfI6MQFis/goCwS8uZ
/SACHhmoAU540TE2WtiBVbYRWLDoc7gj51MuGB2DTtXVCe+sI+EEESozp0NkqB8L3RgVE3wiznVd
PJaljNNwJMUM7VdMiU/dhekvjZoLiP/DNKdvqKmoTiF2qtT8qvFU7zOSxXmm3gHth3xESP7xVmxl
syYgZMIT2NyWKGT4mSHrZpIQEMps0H/X7SNYUsZC5QMULrLQNRcVsZ4s2MIYHU112dd6s8ORqWnH
Rov8cpp9bD+dggViEXj3jzQqu7mUPAFiYXJposzNvBq66lxpRzimTphTEAZm+BUn4sVgUsCKygc+
umvUt846W1G7gWS2Mej2S0oMC64/g7h6M5AOkHXlruff1FLP6hDxWbXXsaCsW2sbhet2ugVwJ3wv
q1AqYWbcs5g7SFVADkK002Zv0VqnkpkKr4WF0LJvL//pZmknJTMgyQ3QYfCwKLmXDQokzi8BF3Sl
ys+sKB6gTok+p9BRcVjyuItQjfQBdJm8n1RfLC30nvwsSRp7xuyZGkwkgcwWEFeK8UyG4RkABVr7
TRH6a2uXAOz7GsqJimiNafIKAu19VY4uDPIpAsftWFwGQ3E1ddl0CKu77C1Zf9TuCs6MtXIEva8G
9kZKp9a/KCL2isagy9UvS39fFSHS8KkbCrF7lAPhx0xSYtJP28q4aQte7RmvGjrntyJPOMtn22SC
F+uIQGiX2lOF1TZI9L1C3De2tqU7Z2AeU/06zJBqWe1bwmsFKwN7jcvxs5QHSyh3stm8kslXqjj5
WmBNWA2KKvcZuTuBqHky9OCEc5j40UUYHuNU3OM0oM8Ahb6QcAAuN6pbrzRGgunwTDHFjoMP8n43
Rt6TF4N63uC7Br7x00ABhpCzHcF6t3W8n1rQUeNuiRtXwv5jxu8AK48h87128fuRtaJ6bdt709xW
/AuEYUG9Gsp5oUFCtZBBYZ8okyPdSSbIcSFOIBb9tShc9BLGukn0Ox0wQKZ0BbbKLKJQYYvJQu48
+pseSVYG1lhEpSuqJUgiBHQJKZCc0M5ENUEZV1BJV0Fnzyspjl1ezO8mS34+S5uId6DibGAY5Mpy
uB2TfyVh3aGCGD96CTSKcgnCyI1O3W52if46SDszLE4GieI6rn3zmFKqWNUNC+vYf3KPJqu3AMcj
3s4QHWrNKcfnSUb1Jux/m0qjUGItGOkYPH9EYcLYBQKUXl1iEN1PDvngRfOdo3ce+mgjER/aVjfk
t76prDtUVG0jSIQN0OINMU82wqwx2dMxEuBZeX15ibsKWBsK+HmrTTmivMIOm+YqiR7rSqj0e2wt
h5qbrI1zlxIHKJ3NFuaNgh+9MgF9IPAhlPp6cIxX36s4npEYAI0w91ReMZHEC6tFgADbVn3XGQ6L
wlnCsTCFJSWhdWWzy0pYKpFmHRSBEA3iR0jJIP7wHkp7BeKUyCYnZrDCmNDtoiuLN3XTtE4L1liO
hK3Bb4Z6jUVz4TaBN0IDDgFXzt2dNkGudcBe/izrm1ic7aZKn3J4BRKRNmxbziWYiED/wLuBTBDS
RVa99hMKkHtfhgedDRSrHruoD62J9RBXfZa6dYwX4jVQOpp1wyanmbAdChkVkG/oNshfSfr6BBH7
MakHnY4uKwJPxvlj1Ko3hpC9GX1WpfG50OoNReFZ7GGNEooYc5ZyX+Kcqpilwd7pdHLbYKeR+GcR
WjrwoswFd/fZEP8qIfSEHFCojwamyCW3tSiTOHNN/R62jzTHiV0xXDZcdpBJ/quTNy19p9FHaflj
U16AqWwDBv4NUXLiyJSnvwwSh75TmZ+hJPrAhTY5UM+MeFl5W4bbVCBplFjNMTFthlMgl/y0OXad
Z8RHiXJyACtYlhOKV2Bw7DOhrES6F7EkYDXlakOzXVoJxPywIzgGjKv1mcXzc5E7t8dzV6VBf0qL
4agK1GC6RuI1EE97VAcgSr34UJofbSBWHTLAPpDhRinjVDuWSNTcUEHesEatPYNa2LC179x0HbNo
+xioBIEJ1kuqqT34WdbF0PQYzgRp6GvV6A0dX7A+KyqNTARWscUv0SsJmTCrJSs3ovQIz4rpPtnh
LTrFSEnJrVQfaVXHfo0lOkaA4cxJXmzi1FS9NpIfU9OOF3SXxNHrCCYXBo5KQiJwIKLhRMgzouPY
WEUpOm2e/8BVIOZ5yj/jumQypDBiUdigJWxvA+QKl7BOzqaSnMNhUndSz4QuH0zmkQoanZG4u6T2
egSr/sK6Sc0Vc2tZ82vGL3hibPevXfUEebPNUyHepyxiWOKvvSCO6tqqv4ki3ykxrms1nKMTBKx/
xYh5sTPr/iAkDI1hu/qq3rrGQttnZLH5Qlpdt+vVBBRQ2W51nZ7B6hQHW/llivXJAyeDZ50ASYJy
Wlsj+NfprFf2DfehAOojSuIL4/x/BE4ghSINArJWXyIS7fKnpNOO83WXi4mZYUL7VhjdV1WPTN+C
Ck6+8UKX0BMubLkVI1ByVgfJrtpg2hnIaFSRXPcu7i+rm6HKiIPrIavDRdDvHOT3dBqAPZfAg3uR
MzEf1T8JUfoZaLyiB7DxOfsDYBGdscxnFvlSsoCOHadf9N/9Hv1iZBeB0u+mCYOWlEnKjRH3VxA1
t043qu8MhDOELV/rJaIbM2ob0ifZJ2mRM3OHlz8lQF1vtGhsCdi9msC8RkmRCRh6bzSARbu55qdq
Rqbc5bqu0QNSn0HGb9rtTJysZJADOS3YaeVoqRyIFNYo/EoBroeC3xRULnIAOd9bjF9LCInqJdGg
Ji8CqeEotrDR9AlDWrmw9Zhcys9IoXgZVdpzYwDwSsLJopekMKG5XcBafJdpa3nSIPwi9aY/ZVtD
anbwVo0JdxLcGYDr+puozVyQGLk4Gm66FnLoKDHjGMRkoyyOdrWw3WjT9jeKrLXwGbhWptmpRGKN
WfGw/5ljNzUFvkNl4BESQEkuDxMt2/pc1IOleosKoC6XrHrX6MHLKMDi0ohPNiP9EIcCqGrGEpIW
/0MTbuxVPL19zHJ5qeNvQ36TJkp+u+ASEpoT6WvTTlkyeTMjoxrQc4KlBorZpL5aMoIO1op4Asyl
aPpTtcb8TFDuKavavWylnH74cctKYm4IhXwzxKhyQCEi1O3IfE0qacGPz705RbrEyCEdNnqB8Q8l
wthFn+DAObCmsTzK3dsAQTxQxq9MqT0z5uar5ZCbXTigPd0oaeMvDBWt1nD7RTkJdb1TgIkoWraf
+wWNMIQ1HQmsclGimqHpLScrGevdvoxfusTcS3LvpIhewyFzG0OBX/HV6AqkSQlRU+JIyLZgBxiy
wP/2VwM428jV3iywldK6JecCvowdlSAKuaA9bEcO9bqrMvBNwgejG1zSs1txr9XZjP6ea7t8wTji
IiAHhUvADGtxQSzuWnwvY+uL/jgHU6KLJX6sr0n9Jv2BKepHsU4veLCshOC7lhzc57hU2Bc+id6S
GqSr1p6EB5YS+SYs+lc9SneQpPD11FtjeA2X2ZNbkMnBN9O0ZxqUXh0TUy0RHOLMTW1jJHLjNuCj
ZbMFEzRN8V/pyiGOxJ3Vpu5ASIBuXfWu28nyS738pfLnhN5zBEtV0UQGzI8DBtZSPdsYns/Se15R
PZwFy3QU6Z+KaWYC975+TAVzlsr81xJSm/enZqdhglR2Yv+ZMneBxsgYnH0riZBGOtiwQa4LQwYl
orMAOZg0TsTht2D+F5U/0BDI0bmdJqRc9BeEPzpxg+44bfeS+kwjQDjIqUY+bmx3OPys+8DYJk3Z
DiIS7wsySs14r5BVbX4Y+a5IfF1zMsuOg5vS/JvMo85DFa3Y7Z/CXPwKkhhZNjQryTFjWiXQuMW5
E1I1FNAbzXi6ZtJx6S8gWeywKuxqrO1ZAVLf32RVu47Ki2ltY/P5/9TX8GBlMIthxdxQbK56CrPX
bSu4D/hUtFRB0YGYdJ5OKfl2cRjYhv4wy7Oc14gilr3aQb1Ji1MB7n6W4L/wRE3Ko/cKRoxpVAOH
QninIJwuZL9G3EFrlgUjNjR2cLwGYnKi0ablAQzPe8kQBQ0ZeUNRzJDDsKtI8BcL9Q0yMFUxeNqR
nws+MI/LXC4e9hg2T/k2VWlNKPHz70R9JVqEXhDMWQf/xNVHC4mEw8vUa609pB8JOqVMecUtv1No
MVpEyptGEFn9KFDWgYwyXxy6Xcn2YpnxdWqMWSkDcpob6Tj1JeFvjROqZGEy0TCl+5KaZFb3vxVN
fIGYKcMZsO9h9g7Mk6Bw2hO75hSB5HRo83cYC8uIIsncI7nAVLcq9JDB28ymMInYZYmgDvqn1TP8
dtUMR2f1CaxmHR31d6m/lKg9xw44CfEuIwqvpNqaLO7IVEX1ZGr4CyLekXCrlt4SXKOYtIeEB7nZ
BO3IrmhH5goUX4Y859K8xToZEbiwiBTY8GnF4Y4a2phOksDUZXmc2Q/cy/rVqO4yMksglLagvDfg
vRoF+xMCMzNARO0LSXsEfM/m91/Cpg5QlcOqGmLwT8IBOrUQpGPeKMSu4qdAhZf1xK4GHwJ6py7j
4kS+OQ0481lmWCjZS+msS5919pHziojBDpmRLcsl0SeSXQP5IIFFGPnZT332Xkuaa1G/TCVIEYZC
iYyqqwY6k1Fxmd9iiNeFmYSYRg7r202QNdCIeZ00jDDQIppkDbGQHqkp8uWUdCHNoY7aC9HltAPW
qUuMc0e/tIiEEecPuH8u9wxzZxBGMX65SkTf+jLIw49U11dgwVFLSKwxPZtM2iWwneguNk0XvA1J
YWvpdNar6GeQo1cjWdNmmO/wIY4WJVWkoCeajf5vAkcc5yQWgSUJDsYEiDcwam4xRdroU7slO+gW
YLAVl+vQKk5fqB+QzW/dSsWkoovORmi6huSwOL+bPQ66wLKLluRy/EIcrTrz+aGejrOVUOuMxf+r
oqER8CNxDZoVtSk+gqx76RE3Anp5TRHmSPLnIJVfA1zkrMvORU6HyJ2ah+Q1A30VtXgfKR+y9KoT
Wa1/St2twXwWtD+ZcAiU6EttxX0rx1iOzfdRmFx5WY/K9J34wUPDJ8MB/t72DJuoaQ2e5tXmyzpk
ACof5A3it/Ra4OJmf8vQv6GhGSITm1C5D+N424cIdiyG6VVl8Qjrfmipux7YpyVWft2wkVHXRcm7
KGUojOfXMUuffVvehdHwRN66QvlsoVFock/HYh6W6VPqQfUoUKNIjY3hbhfgCXRzoWLZiJvyZzy2
OpxeO3Pkwe4Dwh7zaiMZJrvl2F8iUNbVvcGeJzco+PvoklsRf6LzqwhUVH0g/hJ+rbSVk+mJJm9v
kXpdH5+jSu9IkyMOwlWXFvxyil2JDh+BYBAbdslZGLLTwnBxKCvtGczsiOYvCkOJ/njbgRwyGarD
l2MFri6U5mxYzebcCANRSTEFa7fhGYI7F61kxgrlEH+pnOc6eniJ217E3RKqv6gICqz0KPCk5RJZ
thI4YX1Skr3YvmeWeRPjnTXfkYBTz8bSYWl0eLqSlwDjL48RWoKIY3Ypv6+8b+4cvZA7tEVJfOh1
gxT5v66QvPWlGOLXqHpoOHYKoFZhrqxR9whV4VtoswPYSIOieMrzS1O7LECQsRmSZ6SQn7eYx/Ua
rxOcyJ67kyS9TsRqs4XNi5XI4CJRXI5GkKiss3CzklugAKC5Jf84vHGsC0DWscJozC5RQHKL2Ya4
o3ItUAuTVfBgMawfeQQabSP8k3+s2gVu4BAEIfa2TJ2XPixEoJv4iOCEjbTsI4do/hJFfslkDdAW
Q38Z7oiFEd4ES9JL7JWra6IXns5tZzSA8pqcJWVr3Lpctb8zNoGRKfqyxDeD6dbBty7WvhlVNukB
flZipupHhqDc9X3m5ylySkivmhRuJUYlFosfbhQGBWPlEe+XdfE2xo/u8XlIJ1oFNKHTS4p6foua
NGvsINjkV+Wv+JzR419K1JgARoR97M9++5xeMJwu6dakFK629TtTAQs582C/h2/lk9dtVRxfLb++
gt7dYGmZMSnekRPjyVazZ4huYeQm53u8ZHAGhhwJ0TCT+pYxO8GzxDaRWpJgWH2SvuKgZHRuDH/C
sFU+Rpa39XaxrT1Cgf6pHiVuIRnLM0FntvVLw2FBaEdiyuSD5QgQkp/8iqQO8xyNXyG8wj5ntSvN
jlqf9EeJEcbc8bV16X6quFk3jVNhEcVZjjpgOU3IgWeg7Zvib36DSoBOGd8FZeiCHb5wLOU9X50r
HnNftMPhBjduYZqI33h2KYI21Ao89/xow0IwDz8gPwqe835xa1aE2Z6Mui7jZ0J1iPHODYjTLh94
apAH4OEcQxJgHUvyaEmdcdir4YFg2zw6cPtVs09RTCZ6kntCdUAlhA6mh2+0L6HV8QVChufafCvd
7oRJQg42rfGDydf4JQ8OxWwJZWz02JwwRmG/BwmvXs4S6/TwVBtfjcnkdDroPTyibQ0Px0ftKmnn
WXlhqxxmT7F9KJWr1S8NdxfNaPioPkrV08xjr13S0g/TS1vzI0xo1mHm9Jeg5fY4vWghb8KrmLi5
5nWoAgBjULUF/KL6o+efSvkuTKccWr2ODFj6DjJX+Ks6VxaB8RGMvInunEQIpBmzYeCjGIxtFOuo
2Ni2kFuLUhEIkOm8oCxo1ReagY7JtHGi8ENx0mocWDsNqvKO7YGZn1T0+HiQoTUtNv4bArs5v7mW
g5RARDpUN81c3Nu1fNTYcsYvUuAkqYemU+12debKrQ/VZqyfHBQ83gGGCJ4zkoJYXDAxC7/AZAcR
Ch4ee9JU3EJ5mr3dJb4h7ebHmNvzchhfZUbyEcqUs0aytEpi04AQe2t9pJy1eA3woClPHpGiOvDt
th1/+BQQ/lvCsWTZxUnr6dVp4XUJg5OGgnqXNz4PMSo0xuG37DVCnZD4TbP+SgoJiK8LUXemre1q
jVM1+tTEkz4djPLQtp4o7E0iUbM9p7pk2smW2mdetY3rXKIgjWV+8AuJEW3ceSE3Kweyr+7q8Hsx
bKnksqhui7E1K9xZW33G9LKTiQdK/aL8I8ZbkfdgdgIopsul7hwVZMkfHwXfIfdk7ZipPWlbRT/D
beHr6fzpjPa3QpEU7VSLygwcbLRjhljIl1G+TmdbBGvQbGm/WOMKxU5anKr5YZJtQJDr/CYEDOkk
oDA4hRJWAc6A0Rul3ImSk4VsgK2/sBW+LzYH7SuBHwllKAgUxHol20i7Gh4t5Yz1QzmotqzdWGlv
geVa9UakGkpxRm3qC8bD8JLBxx5O2LdYePMEBN/Dx7LmrkPBsknM6smNR6UnQ0pjcYFAF1ecvTKO
VFiezFX2A0J1wtQkF9RbQzuEmEEjV3q1YV/SB74quT3w5wLElhT0m0ZnnrJFfaO/Cn8xN8rig4qg
gHe6ASDLLuNGLB+8Nfzq5NIMO+b6BdzQjG/wX6W4yceK8XtTIMlZe+R6IlVKZ6O3y/kH6JfJhjhY
vmbAg3y65Nw0eGHZWKFUeHaj7neM8DjsSPnSatRNj2miLxRpu5kKAdCXb6ugZBDuBoEQ6IfwscAW
2BmDJzenGtER5iMRBfNLIe9YucX93uQM5gXJ4BQQu0ly5baRTjOjtFgkHp3Gbn6oLDM1Z2Ikr2K6
8ZJy17QcH1vAB+l13L4rdIWbNDyEfFhv+eRyEMuBn5O8jsRwuoI5Y5tSi+AAbgtbGbZWzZ55olXb
zAeIL7Xkna7D14ZyEPF2Hwma5T2ckeFOW2Nx6hyHGIOJzXhcPVuLIwHcJc6pFKGzcmK7eOey6BbR
QgDEQWKzlVFMDbv4fbLs2TqNMRWeh5QzIKVT3aJU6URbqXB/bkPDA8lTgR8hwCJ15X4TPpmv1d8S
0XUvvGMUcHyyIBRrk5N0qzRHJbq0PDgMtvO79VnMdl8hkcEtdyFTKl3PA1tvGPGTbuehVhMSL0IW
b507kMsYAisbpFgdfhLlqBN0Ju8r0eNXKyMnVZ0SFgG7/N9R2vLzzTDgWNV8hMgkH0JzVq8a9jFw
KCwqiZnUuNu3zWcas5rwaaEQs+LiUd+InqFe4s4EF9Spb0X5LdbbobkTNTPwrzTO+NOSeUN94vA6
8VrwtbU+Dw9RJNlndF6Qn7GJIOuvXU9buCbieEj5qpcrtIhZZQhFCuGmPwrpQ+fX7G0WK6zjysZP
gz2LDJ0egkc/MC+qtQcqz9y2c3LD46DWCC4QXhnYTznKWzdhg19tOvyyG3Z105nTYGLo0mPrvgMX
ZAmKtesoIxno9hpkKSF4nQ0PIZ46u63yu5BWEGPpvgx/+PKgB3yXzdbsdrP1aRp+C5pdhfDQeG1N
MNL4UIpD1B0ZYyUik0sQSkjLvBRBQWM8mLwpLxwX44WbOcf3EXvlRflXat+58TU33ogjuK0YcfMf
7UF/If8A4gIR1fRLFF0G2nu3gY3TeHqwr83dwIKbWh2lxnLCjsnSc+RayDNbRT6OfWMjM85weIe4
YrGXtdAYsDOhC1829AIl7woKGG2tEuXlgB+LIw19ag18hSMS6yv1sWynb5TU/aU6G7cVA+nrb8q+
I1YpGe1sQRgJo+EuGDzwDiQwOijqEgOA1zU0qT/Q/20z8UKB2g/Mf7CEb5gVF9UvRUlsfGOt4Nbh
zRfyLVlnqeWn1WVpQd/SMLiGTuYUWBVnZIcYfGK9tXsyOS5EXbA95/pKGbSTMe5yb1PRI27srEea
vMCAimz5DRKcPjIVPID3aLjvpBN2hZCBybBtsq1W7BvEC8V4VMnSQMhBnNrYnaroIk13IUH3W3Gu
EyOCa9SgRpKPCZqU54IMfoHZGxoujxl1VUkLCYS5nA5Ye4ix5b3guOOlq848fsZIZ+mBDgNQg04M
7tUubE6RSEblypPgoTNeeLL25VSwCoAmtZavPFZRsaOgpQKIrzrT/zfV2gz79EhyJAcHf2fcQinD
Sy4rrNJexnFPlgYLGV/HLIhz23CUdX3IfNlW8PCEUJjI2+X0OcIUBeojpU7JQiD+tvoteAFSkcKf
6cztUF+X/DGPMGfFq1ARl4CsBg4tzS0rZlHYxGQyNcHkR5boh1W875feC6HTThWhyjSnaAOR2KIb
qR2dtareifc1zWPWfrm0x2REqkAoTP9GSjhVmUFc+DM20WCNF2FEhpf5KmMXpiSK5NnrRBtMJ61k
fIK2soLSGGwJjETJwGMchpxwIneXZ64U682iCsiqn21FPIaGI9gqtqJBaLeARpsOoR+uMD639XWu
L/PU02ecivKLQBqOd3R20a3hZC+LD6VZnGL+zLBvo/UsPlpO3pn8qYSUB0EyUb8gkJE+tLYDZ125
ZsnnPEiOiLxg9DWGYhWohLRP+Ooz6gzYa9iPUoNjhZelPi+c/urw1hkdZCLVb4mP0mp2WaN0mrIZ
OwvCDe0WEguYLEyaFFyPjXY1M6hBPAjGxMw5MzZjT4DhcsyY+LDibQYm2QJA9NDtVRRwW7W+xD27
rB8+5C7lLF9eYvm7aEidCAm3rj9VCC5tldr5MDL7gsZHHcd31zL7DK+t+KrIWLG+XorsqmrAClgw
frfqiYl9MHwMlbbpLEZ71wnYVFa/icoH2Vjo3e9L9A/Rh0sg4j1DdQxxUvem4TVTa8adoQYMZI0J
V2l3IirUviN8bCZLQSsXze9rEqQ0kwgFdbz30qTvWLg1Eo4fU7Wo9/HSD1HvhiqNgZxwOktm4YUW
GxdhanN2X2NBvtlEHWhyJnY9UpYJN7tobYV04pjB1ofoiqR6di1OXbO5axjQsnv8awt2Q90ge0bO
qaQvYK6oPVC5pQLbKTgfSg0poGZFWduh1FDGBSZjMdTvBHIvQsJ1FQg04zPLUQK07VTbRXqW7gWI
qKz+q+Ok8+iFx9js/8VQXUJLC1CBaLdgxq+gBQ8SLkKEwALbeR3OWo26W7dM9FWy8dr+z+C5z0iS
hN9AVU6lnnqByXcQiiMmR1qIuH0tkVKUfc5K1pRgaUlXtegwGipOMDHe6vTByePqReNUIj4JH7Pf
l+o7rreBbmhwNcXys7k5V7363QjhjSRYx9KDndQxMIgXup/VYLXMSuQAQsHq8a/scKMHZXcQzfCZ
S2liq3cKbbWGgrsI5PC2BoOxWbSuvZX/6a3xNZBpmhSKO8zZATO2L9XdbxdomMlpIypWX0Vh2OMc
YU+QaTXlfZsl75UYKqxe1lDB8hgMCiqbyiTIdzrKEiSB5mfizNSqckEplEKdlK2fOhe+korBfUmK
F/oN/D1WV4LrClG7mDphf2W3D8iuZb+wxrTdJ2M+ajh2t9mpmNK7GIwJC/DkAGYDz2dL0dCRMCBX
DPxApqvuYAhuLwAPkzRVZ97KwIYgaLTxay00cTpnSt8AkcIfXkerxnvXpM0hhZxWULvitWcNiV93
i8RRRH8+E2emknI1DBOQID5HSX6KanTLSuM1naAI9vgIQD4c+jy/K2J/WNXBFMm1KZGgnoRY3JuD
JbKOqCVvCqMfNOmwygEEMiKEsNYQeYOz5sgG8Ew2CWZrDhewoqQjm8rgR+NJY8hWE0OlBXz6paHz
9OcHodDPstX/6g3vvyG8TcG9ntc6t7vKCVjxkFE/nPNFS/ak1O8zE+n21PP7ZY7GGLRI9L+p0Q4d
nF/BGG8tFOeNOXGqFMNBInEjRU6c8uX1rG4LRrvLcqlYDiWSsmsb4wugIBYWAmsgdaFwKlPsNIz1
0yD76o3gNeXU3UQIuPgRXSiuT8D5J2kReG/0wocIwP6w3Ctt6GpS7FcWKS0RSFoGg+Fd65Gx9n+M
PE+BOp362XzgI1W67gY4nawLAcRbQG8p0+PzGHmOQkNH6eGZbDdF4LcKY2Yl29J+LNYFmu3DlBhf
N+qu6bhi1+lYTL5BxZyxu/fVvi7Zahr5qYm0XTocmnnw0ry9KApOSs16iaXgVCdvyoqCXNf+Cmpj
zF95F3ux8mwUbNgdE4qcdm1gUJYcU2STJrS4mWJMJ5B8DblN0J/1JD6SFVVSztyGPGfmmKEQepuS
r3T8WJIB3vixUL7hbsKJWjYtK18oT97YEZS0MNdiQ4hPC0VqwTo9nzSnogCJW0SjVOIDdim5mggn
MvGXBHaCIa1eZQlcKWr9WaEda/lcpFjYVlOEZ4ntTsaaERAaMZnotBLm40ur272Y2IFQ2OK8l0hz
i3+M8L1psT3RKXOYuQJSM6iDbGVaQCbIq6XS7jlmw7R0pvGtMT8U8wP0GVHjjhk9qvSd0ANGPSN9
ForMIT+2bYzQUN22fXhsYg6YLvMz8Nphd5HXWEsVOFHQ7pJccwsQZGXPrFIkyazRIcZCBiDZQRos
VsGktBHcSiiaK0OxVoH28AJ0FRyU+Rsm10Z7afvuXCqhG2sfRYEaubUY/f6BwSRzJ9rBNXSIOkHD
qThyUPGqIWQHjTUBCGrnYzW9iaZ1kjKWy5mNc/iYLME+VZa9PA3EovSkvRV0dezk5L06Bp8ScGlW
EMeyW9idFsSFzeg2RBBzwsSeEpB5FBCnLB1Zp+wSYmRDvIRjzyJ+HBkjgTXsFe1NpRbDSEAiizo1
D5ETmN3wdgxnHBRgBwrDoYlk0AICxQ6t1papd0v8gXaSMV3VxG3Nnybyq8rn8xCoYHKMq8yivfuP
o/NYjtzIougXIQLebFne+2KxNwhaeJtIuK/XgRY9I2l6RDYLyHzm3nMbrNkdY5BO0GtIZOi+3HBq
nhEhrYMkXJV5zkaCThbU1NlkuBm5/NuZLQ95f46qowVg7s2L1FUgsX/46rEmTJsz+qyP5FBayq5i
/WFl7m+FJEgZ3SsFiI9xX9UdIF9g1w44ognqK9YIjtPS/1Ps7p0wop026jc7HLdYUPcOSkviTqC6
k9KiAIB3tHMOg1QvIAu7/TpQv0R48Ktg2fnKMV95LbdwsYZYetH77OhlxioZ69NoM9JmZ+Np3nWI
avin8L5bex9i9u97ID2QPB85xpUAaU6ETNkg6Qaw2saBpp3T9PYeZv9ib4wJ6Jf8KLsaDfLNG6FK
NN0XVj+mGBo/W6wNOAqTJtwYnctc+Ucy1bW7Jfvhox42GyU355Zf/KkNsuEouA9NuqQqPdHjNXQi
jYJOnzmd7agPw9bAu5hrviYDKfVPFe5xiIZZUxlA1NS1BaDEArUWC/297sqXlOJoddWOPExCgl99
goZZ1/fQLglU77gi5d22HOKsQGaFKKuRf9Vj+2JRRGm+sp2rCI111CukTySHkQ00ZB8wdM4tYzlZ
tf61Zi5rZaiWHNzHXvkq24+mHQ5jUt3ydnypenSQpDHhv4e1mXzL/tyQcBr0T4U2Lq6YIuHlB8ec
HfSRJyi+xfxw+4AqPYvmTlhe4Zmxxgla9kdiD/cKiC558k2ySIGQCe3C+7pEDXWQuB1SXkMrNL7d
3mfkWMKLib7URrxVkVgGQXRpdI9cWpIeLbs7pYjXWSPTDHXY3sgTfuhEMaAUPPZKemtG75mrwc1i
DK4xqIP2s8k050+VeEidhKoqByLMCAk6d4lFWYUY5N0yadx10EqwhKFoNEdRsOiPyUJkL1+kNpD8
6NAiK858+e1EPPJwXOeseBz6Cb7qNBQCNGD1134SMo83aMvXrnaeXh291261LAPjpxYoc+KieIVI
BggnX/Z1fYBwST6x7R0trz4Plj6L2MGrJdoqZ9xV0xLB4Q736w9EEKrqrC1L+wgb90QTxonu7uui
2DvmpLOoA0x4zck1lw2W5Cy1vTdL4q9BTLIJWV8Q5pXgLmgK8YQu++TyWqUYNsz+AQPqvSSWrpDp
Q9n3XX10q+QhSm2dFR1PKWqyWvsu01kY9uukMBGDNOJW+lfflz8USCga24U5fdykqGOe7tG2FTeU
TV+DeUCUeO6KamtpyUvnhwSmFSHhqpo6NuhUa3/0d8nAwzaoP+Bj10oQoe8/dqSOVICdkpYdWhzt
9CklwkIpW7YabUF4q1LtWEhtlnRy1dX9MRTN7yDzk5kqy9yu/pdSIh1jPho0zJ7T3iBNaW77tP+1
8wnB5WxMswWPMGqr/9Acccq1/GAOiDfh+A0DyvXig6i5kw7SYTkmeKfcbE9dEejGuz2WxF65zCyV
duUWU9Xh74pA7uEjwYFIZ423J11xWTDZ7BQOIIgMQaqta5QvNfvUMkomGxFv3mRvSv5lMVwg/a/A
7geFBx7Wj2yXQtl1VBGifAc3DzTymaRManDFBUgxBIIBXlkt/SJ8gbBuCBCrhltwYi1nYMhpAN+6
Uixr7DUq49QMFYOI2FC5z4rJlIKdbjBarDYwTGCW2Ok8mPAtDZRG8UcwLKXCp9szg6UIG/wWPBjM
gwYlhAXasoSgid2RuYQCxCUZevLFkJGp4boDsRQS3tdjMMdbsy5hRuoaeoQCie57lCBZ4Jtzgw+o
guTLDqssLkkyCtay/SnrYd4xLS8BkTXos1qP2PmKbSDbJsNzZ+OQQtAnGdI8Jyc/pmrs6h1Yj00n
AnoyH7ZbhcWEdbOTo28zFyPimAoFnYbgwSEPLimcjVJcJFaspH30xUmBylPHAG2Vfw5TvRp9rCUs
lFF4SaeQkB7L9tCsYq6XAedvYyIGZ62MxMw3wBDDEMA22fYq8lRC4afcUghXboTXjAZRzZ+mcGYK
y7FKb+ZkVbAN7FFyugs7CE5x3K6VihFa12wpexf+UaL1TDhWpjfAh4Us4KSqGCm5Ruajnf0YwYM5
FdK8BdV5P7D/Zq4blxenvZVlvyUfZNnUa844+ip+CC1TxkmiSLBAjcU/Jte2FIyH9WZhV4jK4EZE
7DUcWJ7a74A7dyTkiiPRtC7IJQzPZl9irUp2OBjIaspc/quTT6PaRLq9D8x2i65b/8DZtjSLn+nL
dNO4FFtJjYA/O/UwgXQwiD4DXAK430LmUDmyHHiH9TdX4lsn9ugb3zJszfXXgOBJDRgeW98yp9Br
UzYgFz/jAXlPvBtqjbE8gD6A8NhvJrSrnmxb+1so50au+J1G/ID877XvZr7W21/sIpX2hT82iT4k
NrgkPpGXqwtAX1fgTJyJy6Ikp44bLhPRgbCyQ4ipAjtnvfECVpGVPCZu/wDghIylPDA8ZroYONqO
vGRUO0gUrqoi1mDNqWE/RfEjECdlW4e5mCXfXXka3fH/sjtNP3nHTZm9BiS0mnmtohbguofky8GV
sHDkzB5PNq+kh87TRn7ABJJiukNAkUfDXEWyXw/vgv0TtQLLokcx0bzTP9DpLIUeJZAohLWkyjIb
p1dFsgxBAZIpxY3GLNSq1gBTGL9qiLKNI/y7BE6aPimipDeXSMlwdyKqXLcpStny6WGwi6yXgmof
2zPrd4g1XCU1mqRk3Ic4TEac/BKCm8ByLUINNAYPDZ4AuC78VmsehO5yOlCIWV0Y6DwqtVu5iEuY
r0pIA4Z6Cn2P6ShbPw60sMZT3jlr2nCyiGr60b2PSLHt/G0Lml0ywS6w+I3QFCRwHwtFqBIOlFso
zfU9nY+p2htRMUBg3C0A4bl9P1OZNEk0eGPB1ieAalnhvkLmOejrFCaMjTrH5OvlBGgV7Du6Ktm6
sNBcCfACO2zAZBRU1qwIMeNgSvaVZ4UstGdJfbFhvkYDDSQuWs5HxmCA2pLlqLIURZSrIaDwuKtD
xoTIbZFzLsMQmELEWBBTBNFeBTyDAUxWiyvFjtHlJoDlStYDwcNM8P/6UNBFxKTNW0eCqUGyFoLI
qI6IkwgFQad9DG564MZY0DSucowlvpkv9R0DNNZkNCPLkmXMGIxzQO/ECJfwcc2jQm4tzAoD380w
QOsDVNOFySZNjFXJHyGx2I0hXuLSupACeiClq2IL4YfQydJuPmlKozLeQWtaWt70zyaCJxyt0lh1
2Ka8ztxNjl3Sr7eNhhkxIMqiyMgN6aCgqGRnIY9FUgwTk5hadm3wJDG1LEaQ09o6R+MqtXZOzvnc
RNuAPmJNeApe6+qN32QN6qIJKxijypx2cgU+9AoZZBk26Iu46cMu2sDKnla9sfMU8jdN2Bm0F2eS
AnOGmvY/wYyZN79I7wJLV51N+OcZ8z9E/cPczPC/R38STGZXyaWi/lYJ3ZdzHxgbAQZc5t81jBxe
soY0Ayv/aKsLKMP/nUeoY2xAl6pJH04tSgw58nxsMvCd8b8oObvYV8ywDp10I/4p9FjheA+Uizoi
9uUGRrC0GzAMBckld59Jc7aUn8AHYooExnLIJ3vKjN8HfERhV96w2xtxm+qXTDyj6NKFL73+JTI8
rT+c5lUaz5GBrcHatVaIUoreQUG66kdBT96iqepZqWTIvzt5tuRBi1Y99ZQXfQ1otIE3mg4ejpXa
nwL/DHYcA/lbhB7aRm2ovwF6724Iq4z0rMrbqL/S+Nc2oYZnsPNglF4knV9/D0PSZZckFQ/aQyNM
toNN4iA9LSE/aGxsW/eXps3M1kFWYIVrZl7ME4QwNmp/m2DLKbc2ScQjjo1b+BVr2Y9FtZ/hAG5Y
GrnwPpz2HrVQZIZqaQw6AgAAeGm28snlGNg3DAgLspErD2tYCArGSTCPGOXBO/fkulgKQB8PojSP
UlDYiIgTSrBu9lD9eoaFcKl6rGwTNolMOuikJR+Dx4hRTy7m+DUphAGGg3HgvdKttzp6tsOrFQDt
YLJkdHMOFs68ZdKd3jOXRvY0MgvTHhjmXGXnFUu7WlTdX2T/Y6DcCha1U33nML1xEfYimgGZjRQT
dTmiw1GW6E7lLCuoPloL6as1n8zWcXIcQRd1+gJApDsuE5V5O8VJRggRV4ZPpGp3AKrJN7PPg3tf
fnHlKvY7CW486v/SAAjEVYt+RuOmoog321/LgAxv3vg4jfGeiUtb/JUDRPGT625Sdy4Yv/iPvg2W
iYWZmKtXrPmDpMNF1vtgik8NPTAzgPqZVSivghWaUO9x+CwWQXxzm88McQyAog7zZtMlIKGoLraO
Y/JBHUp7XWpPi8V9U1xyapKUEtST7wX1QGjMCmVAu/LlssS2kWITYPRmWxdex06cifpERwESJ74l
wEhG9VkUlNoomHD/BB1qbu9cdP86jT12tvPqk1VcRhRtbgD/g1m4yCg5dba4OBTAhgTFJGXkLTkn
NqvqCqGN/WEhDi+8llxaZJLWF5H0M2ARDe9umjKPDO+u+OQbwhhu+69cWXnZZ4UKrTbee+8nAkVR
sBIJo28mUvMmPpvNsZ66x2Iv5Vk6l8DceMYxjM/8ZxIug2KbmCe0+b2CAEcBFI6s0KRLx3DNw4Mm
3plsUWbJYo+qMUbqGfcbjEDM+MaFUIeNKf2TK2lFm24dozV1OlyThXKcTH6j2PRO9pj+VpHJbgwr
dtyoJ+lE6dXXXVhz6g4HIAxA0smeCK9dyUs6YnmFtKTFw16P3K0eo80w7W2f7IOe2Lnhn61rqwok
BMFYS9nRamkGMaMayYnaHsQz8D+VcAINDBiYFoDqlgZCMTFXri/ZFNPtFC7yzPgMNf8IKPw7QAPq
h0y6neYaRdqFXc+nmdarfrJk4YeVjb3khi1TuYmYbaoMnFwJ7M0rdtFR1CbkpejkdKRwhALFaP+h
19oVqT4uiP5dDXQyS4Yl/N91mzwiQ2dNCVGoiBlw5iuji69EdW6HTtkaU7ho0O8SyqrcbRfJBGiv
i/2QTs0ax82UF9O7HwWXmh1hupPD3pEVuUrYNbr4JczgTrrppSW/usNmJmx0Yrq/IuNznTG+SvVv
BSFbRxovXIRpvqaN1trxO9xW9jYHmOXH2WpMrI1PiWPDnASQgR7d2QK+V0J3E9fNxmBq6ejhOvBJ
cQE7GFLy6USNFAy1QeQYDQ5LxWT11I3r2PVvlo0Tz8geut4rb7rVOlifN0HDgjTvusdYsZkM2PqT
InZpDb6knusPe+LBhiWDO58nAOER+052uJOYi8OxX3SzoZNIRWpktkQ2UZdpPyVJnJY+9SjVS3RQ
svRLYTTtbsp1zXymKmlQ3QzF3NuyWWlRxRZOgYxiHPkmNzFKmYKV4axVYbCPxcHMyk+htusRbPrk
uMymhdHE1+os2uHB+5IQ9QaipN4CQVSxYZ8Tal2HjAcugfFUGxQWPrxGWnCg+nOQ6XvsjZdO62BT
/bVJe0wM1ox9qP61UOooeUuwmaqS/RtzHlLT/VQo3ZQfG5zHSH5UBeij10kinqxEGBy7/sutdskz
c5W7hTjPR71W1+UJL9Nnhm2kyEjvJv+KVSBrAZwSltC+ew9Sl93yTVcRiwVmEX5/rDXtaPK9w/U5
dk53FrZ6DtkTtjF0kfKmy/GrkuEZw8dn+XKigVqUdX8+qSRAetp+c4e6v+85x4wMuiidNfuenekO
VwFl37EenRut/eY3gRZWusq7UN2zWaVXiz4QpcDCttOd5WGxtFfWyJy+aC+jbZzgSu5tI94PLP8E
HFghyQpVtxVT/jwa9349roo2u0LlsQnDzQg4V5WAYY3W36I4fPkua1MpMdnrzIxzcO0ZrZyT6wvc
KIuyrxcGsReeszJgTKeIaNLYPTRoeSMlWPWk6RI5DGTcJ3oCInVXsBbFZcDBDmLjrDZEgZJLL7l4
yNQCFt68leqfliw95ps4tEfjO/cBP+VMpiQLg0Jr1nFAIezcJbiROvmK2mEzotKJTbCckb0wimY5
9YYh0Bd3fNhMWS22uXwha9D2aliejVx7d5NxNsYPu1W2Mdt1F7LVECDGN97miXoxnM8YSBgYcHID
IlxO7EPBdIKgWNuZd0LE5NxKz8TZzACcwG+MR3MrgipiMl0AMGRnh86Y9nFvEuaDK3jAu3++PWyB
7aKD1BZhI9ejQEVoakwPP83x1KMfJZQIeXYI41R43cXyowuc0CNYlTURlypipHb00bAigG4i4iBD
LBmZXLoKZRSFRN++4tRDGkLmX5xioAHqaVBpxaDZETznGUMmeCg2pMV6za2tr3PIoCEvfenq55hf
hm2ffcs9pw3qfdBbeqIgYGeB/LKd4BJQ4sKe3AKt+xeTc9eU0SZjwyCludaVcj9AE9An9KuSb1KD
9swZxo0fOfui+mmQ8orSwq6RboXn4UXASq7aB7c39tYrPNtBedT5BZLtQloC9Hbj4oY4JUr9s0LV
XID761PrOQ7ae6Qq/4I+PQdiXICQc17FkBwtkaxSiQKSVC7LZkCHsTzTgm1u1e80kmYIs2gTIfei
6W8hgjl3vVjQDfFP+QtAKgDKyJrBJYRgKT+PzmZ0P30OpDxYmc2VBOBCP+A9+SpIGKz2oltr9TaK
AKbxOO7N7j7mHNprEKZRMlVFPkcKaAL/GlTvcfwdAlKz+NVk0zQ+Qj6GwmXYh9uCFsEzz3q2qZG6
0r5mi0JcQUWNxPqZ3xL7Y3nXjL+hjN6i+hzHn3V/Y/Tav7T8NGYfrEB6invz2jhrZm/0fGX7crxV
pm2ktlHcrdJsClA9lTdz/IM6/Ovwb7JedfIPwbjBbZ6G/i5rMIcUePhEGuUHTBPH2Q+GK2SvPwmR
B9307Q5E7pi/afXdlIjPPnRAT4X+45pXjccWBfpkLVsiW6+Qa2SXMQZmda/lB1W2Gd1J68ZdRnGF
u9BRf5EgsC5tRboYp5EFysEEL2KXUlaWT/7wbbSHRMdthiZpayo7J7/aDv7LQ0NiXn5OKqy1mG5q
uqXC87E5/eGVWIz1Bob8kUC5mQElPBG8ufxCjU3ZCwWveVnQIpX8pCt7GBti/JJiV7cfTrcNKPwE
RwSDP4UVdrdL/W0/HEFnVAi52EQmhwYrLJ5U/a+X/KjGm56+g5oekRJGe6c5FM1R8wKssdGb4f5G
rrtNcTNR//ogeHzTYrM6sVxnZBiynie9B1l6BRO1D6+QXqaPl8e70DdhgJ4UdGSCFqvMoN/vqe9U
jKvmt+Wy737X6g3fWeftZL0rAU87oEmeQf7TuJ8jZOK2e1eZ5TU5kWMvU9nXkt3AGUl0/EtvAUuz
6Q9Ot868pUIOPZnZchMa18A9UtCnWLgtB9jDt1P802j7wFmY4iuBMKyd/epojgtsm2VIsgkn+L0o
GXk3v5b7Z8h7mV3JdAqLBwN7zf9J9VtDFc16kXfAZfLq+NdUYamkf2bWIaBtrn1wfsNXYR765sRs
OLVgtsxgkNYWpswHL80Y4964a/IgdCj3mHon9t21G5C4b/3xX2jtM3eH8CpvmKqSm3OyGdu673Qv
gfYZY2mueeN6Bux5ikDn5IG+Ys7FmOdkys+B3XzWJwsXU0EDkoi1yZvWJzMz+5367emc4JsHssmQ
Yjh7xWHgrIfqHrXg8b8y8RVBipkut6PC8ec/PVTEJAehlokWbXZI+2Vo//T9u6f/xvqf7dwkj1fP
yF13ya/Bnl2SuRnRIn+1HeCucm7XiLzKd93fK9Bm7HmEDhvHuzIporEyhmfXBN2ybvxT22xkfUzH
nSMujXZ07aNdP7L07Ij3GEGWZxlvDtYTzbuL5AzwXbFOfrLiL1IORg1nRv7nB2AH3JcLdSSCPqwx
SofhBPjnENq/Vbolo11FQqqeE+U86Hcgz7QIbKt7nHEPPnoVwwn8A42PRC+flX43g0ONzVpLl5i2
BoEu6GB3CI+eYfDnGTcGKDbGQUmOUf6lM20yMVSazNxUdpRMleDm/gpx7gPsB8UzY1DKJeB6t8E7
lvE/MR4MuDXae1r9m14wPKbq5H3TgKdqf0wUOwwWg31PGHYH+ZtMb4GxNfVDVS3H9simrcdkrt8i
TAOuf/WKbZacvQFhz7yW70SBgAdHGLfTWHSa+s6haNc2mn9i8eEzr5W4DPpjO4ELMFE2EvF3P5bg
UKD1pH5hzxMlsIlxtp4k2r8CF5UyQobzMGKrG/xXSEMQ6BGaS6KNptxl2lRCp4VzzRT7kefhl5JU
30OaLCTFjjaIX4dKc+61rwT331upM8NwWS4Kcn9HAuRY0qvn3qY87qV4tlmH7j5QIY4EYMZdx50T
IkKOdkbolWeTpV3GziIjpLNqsoOml6CoNEDtWoAIFqA2n0ilJCwQyngO+d5ErTuh15TuN6lKRETw
uh0jtBaFKRCk+9go2LL8QflgGxamE+qA3HgcSDba/N5Yaw4jH2kWjHFNPBixGdPKxZYy5+XLVnZT
bCj0/V3KBBm9+kqR1dk25DzujPn/C0/iNlAB1hWrz3A5ZghwnSYMmXDYPGgjfDzcrJDFR7msW3Wb
EqPCaNc+q27JOqoEOjMO9FZlv2osdzjCcTVViP1WzMC4GVDnpwr6dbTj/DCsuS9DfUlE87wvombZ
SA5EPaKBKkfvN9MafZlANSt0lrixsnEHLQLHIuYyyqBAqDaWSTMceIevfWvsMjUkoDEVzKsVZW9S
RLEszagG6dLJy+RiYJPh0IeRr1ad/NBbublLTokgydJlqNtW1UT2CT4kFu9mGD4LBT9LPbFxrTzv
qTaKnZuglSwCjpDp84bSv3EJ50a4xH3RVSSNez8Ow3I1ByBngZarAODyc482XQx0SRF8tx3765lD
y9Y3kJedfuB+gF5BoonyNmiYYNja76LKHNZNbf7VrpsT+fRjZulE6SiVmWzVcDMSfb5MuxLVd82I
ncQ2wLVRrS+ZdObq09TAdo7oEKSl70KtuFZdXV41HnDWyuBicXd1VvltwbYhykfs2JKIbVtwxZs0
nW2RwDZQQPeiZJ2FDa6Iyk7vOaogUb9GDEGhYWkrshE5NTVjHqIvnQ2iqFbEGi2G3CHUq4uXLCNd
BCfT1G+618mIZg7v5OpS2NpfqTNhkE6FH5GxAF/ZFfiCB4zKeqvcLMU7gWHJMSySu5Z7+dHNqoqE
zHbll+/NiKjScUGORpmZbyR5XEPrKocIpoCv6t02jih9QhzAkP33wsArljoxQvKQqzaVO60eDsmk
fVBbH71pWa9MhQ7eK0l5zxh5431hNwORniioKtQXvojh4fSYsvuIN9ZkulNUaCaMGsgd/2Lqg9De
D5kbn6QcP1yR5svRjVaqYhrzBkAhvngj3Xi5Z69CSTBV5gaku6DlfBsKfostemqi0QC1DAzOHKjZ
9Sw7ryOiIxelr+KLdoJXn+GDAmbkoKqJ1UsrRqT047VnardKS5bJllQ+zMQ/UXj5u77ogLA0uEey
SGGN0WhM+MCcdc5pcAAQjAVoLd1zHOoqZ+uQiUUNEpzhsCHMF8WOp1qdKVECnT+ZvNW2eSFfBm9A
kh7azGaXEWMjCNurlsfz1GTFZNmxvoxqTOgJUnLdxLRS+iaGWZVYl4L2qfHfyr5r5p0GDwM97rz2
GHd15ihnRm8jNtaLz9ro0re8IFTCVGrcM6j8IecHMxJbEBu1ZHHkjMJcInKRmzLgVdk5Z6myjiva
JKv1oLiwNUpiFPW2rMGqVf5SZ1yHVJqPwUxz1glslGVpsyML234mCOMgBjFa1K2Fi8I79RKJvHAH
MPlIqwBpt5t2yNHRxuMrCsnoUsCkL5ms3OLMfvCkrSjZ/pg8A1wdTcajbfcEvm9gQShOAK9eVixY
H7uSSkD78SHMWAW+DDJ4NmirLonPZxzHg+AFCjeprnRMiYK/SsfAJQa2kj0SBNBTcmbS+aqyuaQZ
FuI466DHeRcvg+mm+FiwmFtwuCNQTMmUXsjKecZNuPcNZcfcTXE4pb2ifLWdeQcpdJWY6ETizztd
0wHnV+SK8sO1Jfg8oXrfKWzflSnjbWGw+FKYTaAWCk4i4xbR9HOkt9uB1Sdgi0fMmT2zMQEFtrEo
GjYC7hDs9S5kmDSgbSFEnh9Zjb2RVVraJHco/qSR2OO3a6ifpFR8Ztp3xxgpHmyi6yE7kDJcL/S6
/5ve064dKv6mgsLsHoQdGZvIgCggCXEpyaKbuY51dgJudSdtCY9O4cPbwG1rSJA4PlhHcJy8GSbi
YBEb6qoe8+cEnYewjNZbVftFohDNEbT63Ium9RR6szFkMm6NbEqRaNwsaNNeb1HuWvpPBPcZgQ+U
9ImdF2fmKx3r9NwgxezNYzemWy8ZvsNC6sS1MN9r/WmbmnrkLmSBtYSaytGLWSgZHJKItlTvVHI8
ipxVPpf0wyDqrDSnTCre+GXtVfjr6BXL6jdrmdMGYWkvO7Fjg4uKW7hs5JE+2pV/GXQnWyNkd7gh
ybbMFoNwGg5D1t5tWsHvy892pbKFJLnUi2BKxbY4Rah6YXMdGtMCPK82d7+BjRRC+0JuK/ceK5jG
wAoycThBP/sd20fxarGesGhn1nlAwHRq6LgcZ6TP5f0yuGQ6ykKvXvstnTtJdMY8z8Cbjshdh/iP
hoy7c+ePbD99g5+mohu3yFHDvdYtGnztuoMryWnIFCtNvGksJSFJCvxy1dns+TnqTWO8Wb3/VEZt
1hocpjIkCFDaiKyLAs+fNXBPDXioHd5j3zA/XHW8FIqp0xs3+0EvXhX5H3HfohkJceMqF9eTwRLY
PD8ytroDe3BXOt+B5i0L8LObMlZT9KD31k+3VoOVqQszl5eHOwHVLp+OX8MNQ++iZDZlKeatIMaf
CvGGtb+LcYBoOvRTvF25csty4AWmqH8qMUF22vqcDXY31ygbY8VGZgTVrCDrK8msVerWHcMb6LM9
hv3UeUWODuoIOwxy2bs3xrh1GTP4zFnnwovvUeaSsxWVL4FufC7+R4vUuIm1uVpk3wM2rqCLQaeH
bGE6V/uVindXvWSlF9ScukNxYNqrmHMXoEv4KWR8NVUeS89D3y2teaPLGPPUzVc6d1Y5Dy8GDkrO
y+/gVMFmaMDIsR6f+Mw+vqiE0ajFFoQfkhKf7MSbUvAAzfcO4QDsQWLLwoPRpgSzerpHDouxz1vx
2TbymMYPZru/YdCuI6XdkP62tlDVuOpNqzDM9E3H8tiq8B3LXyv+8xKDwZdkpVTg0U6mqYFHKqh0
0ldm2w8kFDwZfBaxgdMxLQpe1Ri/eAJ8Vs/Iz2qBbbV4eMAyqFupsKxNVAO297DElACgmVVRGw7b
gPJXSBrySufTMNz60FuoVeKgeVjEwRNBwOgGY926ociDKNNp+E5YB7CD3LRTCnEKTWUooRQ6isE0
2ft2pv9b3tEEjAmtfWfOi8G2cNFgiXVRmM2zNDlZPpPLOFMN/sdGmWWWfhjNFs2OSsifmaAyKrnI
45gmn3UvqTfk6prDL9gpLBKBERFuQ8eJjMQ3q5oUl0BbUe2DVzIMkuc9dqMGhK1K4ORQyVHUTSz1
7vA0zeqaliuu/YVad79OClc7ODYjIJbWRofZtHKt59bOGkkKr5Jm/v/vKKZ/zVjEZz8enk5X0DU1
FZe3gXc+Q3LQ++D2QYyztVFf3eh9Bjr3bMVU/I057ejlXBUVxtyhExvkLzywVntIARdrpNe4JTqH
2MdGrSj6TeTYaIwhp/46SwXtXSCkmGlq+QhLSruo1EksTct7JcAEabhzSkn4oK3EpPPoOKCUBHqG
Q+xnlmEqK5r4btO2osP5ygba7fDPs5xuWRsAD0O6SUG202TAglWT21vbqXooUbm7JAd8IxTZb80y
xLreouqubWaZHjKMqNtD6MZiUHZ3deRRGBsbHOzYIU03gZDYuPeKoQW6q45Lms+RpqL79hnPByGq
pYqjIFSQ+8EcznF+yeDq263LBDVeCjeL0bInbKajFhEsQA3HfjSJ+vR6HDc5GU3CyU7dFGzjp/Jd
cEbxx0bzInU+SHN4RzRNhcNeFADAuVPVbzOYFOzC3idq+IhDZoN9UCGcLjDzQ/phx9spS4Pu821o
EeP4wc1MlHfFxyEeBSaCOI0tcWU631ZANYUIAylSA1iz92GfMKSYiTSIVy4GTKWxdgH0RwYQqCtr
1/PehmRy5Oj5WhUj7LTyTsryTDXGz0LQjJJZw0zH3rq5XLl9B7QwkdpcQolGoY7S1EV5g74xhwSQ
KNjioH/ftYIYTnYRDXfRS5sQacSLIVDWSU7wnYuqxHyUiYc9PgiXMSRg1F6Ot2iLYVcKmW+zsuIQ
5qzoxR5EJXwFPcKPPYTZDh8KAbD1xuQhHmImEHUCnpV0KomJwgrX7Zj+9AYVcWBjPxjybZR2vzmx
lTOv0kmTTk5Jmd40vTbmifFEa/XRROW9eWQnqpKJVgN7fwiRNTkkTjGsXHYO0mrDI0CQDu+KGOsv
6cMAf3/9aCoGt6k514UDbDpOJgY0twAzZfh2X7mVv+m1sxxi61Gi3xpj5cepkU9bsljlOkqLUeXG
L4kcyCJO6LL70AqmrYS/g42olW4tGpuYEokgSx2oLEyS112FzIuMarqFT8uoW2G9ZnjVItCPdg4N
ttPMvSn6ZraN6/BOuw7+NIjCXWCYS6eMdbjB2AgCg61ItMQoCDGL9DAmGUV1bk0NJ01nuQv4awM/
HtJhjOzpSablLmQJpSLIUroBYpd2DoH1pdqFXPpTUGKNw3BMqTkM+ZBGuOeSVwOkCq3DstGszQYh
7X/UnVlz48a2pf+Kw88NdyIxJTruOQ/iTEoUNavqBSGpVJjnxPjr+4N8+lzbt8PR97EjHHRpJokh
c++91rdAE2XTIlRzaM10hSLWAa7wKNp93CNz8yHXN3kg92YWwbHSJD4FYIYXcRxeUow9+tC6CFwN
KCaaqmUoY5w6jr6fjfa2QtZnWIQesHOjuZX/SFRPz7e+7rvwc9DiPSdrydQulgD4J0k2P5rKfAQe
S8lQRFiKTDRfTnOue1BnbowxPsNR1Y6wBQ1nJjpWznddxq6aiFKGUZG/tzhP2CobB4OgbDHCEk7Z
zxV1/N6F0QvVHK8h1lQYrKNalIfaRh1jmAQkRylr37DQXMptaJJyMoX8rQFFGwMITnpafoYaHzJd
nxNjvixCvDYceQ4UA0mXRofYuK0rMvOKwjkmYffY+Fzvterya5KyV6WymGJ7HoKZcRRXRYXsNktj
dho+kEinQNRQmyMvk4ypOvX2rIwvPll32rDv5iXeVcnoAYch1gGW9dpqXG4JBR42SSqCJ3XLzp4L
i20tyWQZgo8HmUcxmv7oEi9aA6xG6WQOK2/5Sz7etqQnzS9QxuGTtDKYSLnuN4N/X2vuEbq2CXEQ
L17IEuRYb6QS4XquT3aYnPKxe+cWg2MtxZRB72CPG3KPoO4jCPrrMvTCldf2F45F1BkvPkHgDsZh
hqSQGLFPArrJl8YhW/gwGamSwgxlRnsbVnI7LbEaefU09cWdbjGYxMLCumq+BpGg9FI8GZ1W27oe
Hz3CjOhrc3eZOFmqsv2O4bNek4H5gfLysdGwe6cCi0MsiTabJbucRNHZzgZvY/RVuNafVVleLEMd
HM9AvFMS+wKt706htVncAe1KBDbqOTIxhsyj2hyaFzuW81FLbMLFAJIBrCtUCBHThh7utJftnarG
WFizI+/yxRM7Yskm1MFBcb02rODdt2kQ+WN4b1j7KZaPKCl+EnyhNtMAr95ryQm00WFHZJtcOTRO
jJASN/BH6EzVU4dn/3EePzwVMrMTtIbTJThkZDLb6+g1sWOMTVU+02Cm1a3Nkfxm4sSAnqR0Zfrw
wloF9iL3oHMI5Ft1JadV0fnfokmzE4th3mZCbcONRVIw4kG2EhUxKtYEDHUAhUVHmNSNBLqAnXz0
lmtfSW2+D33SICdbjIK03mvXeTbD8I6u1g2hwac8tlmvucfQZF5rMEqjxbLkdPXPppcrus/fWycn
III7vMnEO2tgdS01JGptlB5vFCE0u+3jUBDWhwEnvnJVf5gqZEJty3jEdLkHs0NdeogrAA+QJhXY
yQDFz0oYAeRBkqAIbsNbQDWTZcltZNjDsckW9k2/mp3p3UiKV4c+kbKdg1LIBWe8rz1qdJqm5rOM
u/dUeM9uHK3gB45onrgAVQ3UJ0ZTTb5Dv7zFEnAG/Og3QWwu3uLxGrnRmp7qW4bMoUXwpLE4Sjsl
drb22Uqzc5m7sFgHituwqNyHwZhvHUIEKKBBUrvLWmft2Mj1ME1ie1ugyWkd4hAaYgdA4R8DnXyX
FP5IWU0CpgamU74r1UYRFtbnSFzzIM1JOYs/R5k+ea37UwVcg1TtbYGhvyifuk5hNWf3LXvAM52G
C1FnPlkaywNpJvArimUmiveP6T6kUdPFwOHInVll+cavrEf8sHgS0IUVM8wDvFuJJMgpHqxjwpHe
ji44yQiLokoWViHJilOM+U078DQXjQxpbj/HGacZ4gd/hs0uAmRtlS/KLbmmS+NZyY0UP8e8e3aD
/L4gWV728g4UcXK2BmJPDA++azmBRE2b+d6KAvo94dJ9hz8bHeeJJQqwrL+u8+DFHvOXIEFIOgW0
ABfQXh6mUDKj5rUm0CnzgH/gdub2a/gtvgp2mEmC5GMekzeA71bQfZ/nrEHnzzyGZNiFQgaqxiLs
+bbnoiRj5CVZjpuvAjJdICNax7wt9JPFfMYpoYL3ukTEWpH8U9NH2thNOq39ivlJYbPnqRyY7k1X
NssTfJ8m96Ul1APXV8jkB6cFMdfNLvVAalvzzIQ4/ebUNAU95V36skJjYYRyHZn7voPcmftleK5b
1V6xC5f70kKvlSa46QtkyegnEV6TSxbvewLGOJScn4FVW4e2oEU5obCGvcl80p0UoEsbCz3yVzhI
JBJPbFWN4kqkMKqycbKQth57BL80LdEuJ1gVaZzy1jbrXoEKL3vpXwWVbpiYpazo8bYumS77vQ/B
TjITtnJ+3LKhVJBGMgqYHjURuWjjhbnFIDlGWQc9avpRIfgsyuldLtlcgwHab3YfuFZ+9JMrUPJm
cp0xJs0JD9wn1fRYStyX3YhCzc9gzhW2RwekogO5rxW/wS6LaINGaG4+ByWODsBVM2R4YnpAvROg
NUahpqMHScmTqd4GuX4N3DzbZDYDhMIgQH7mBG2i8huMgtey7MFUdfQJeFcqI2ID24WLl+6iiCig
w4Y1Km9AuTQS9/PMvGGVE+obOmrv9xZASgWwsHPurTZzt7bHcNQA+p6xhq7MDH+dOA+NZW4rRQSP
yw7TbZpnRPwE0ehHI8XJUM97WsjfMs8FF4bfzBsreHAmI1Gz+BEEw9FyCoNNJRPxfu7OLSXCkFI6
amMk188DAZXBVIGUgRkkXhMyV68So8NAqeUyWe5J5r6zO/elDumBmQZgu2ByyQA262PTj4fOBQUM
37VYjz/zMPZWiPoDNnQmpi1GjMaTUc36piUTG6vouGstY09j7mJMul019BCx3ZMPSGTZyjaAdluY
zrkSzY30hnvPt6B0BeiBvcncWvGsj1aOdLJktLVVi2ij6HCLzDZ9CydpmOkpksxBDnsIvxYAppW1
8JowQbU9SaONX5Jv6daCDvdorBvGxydT09opUSXU9bGdSMzMxn4pb7k6c3QfcTKwf3BywqoHSBg+
UVN5XdKFgJplmQxRRu+cCQuTvE0GeBiJx7zgMq3YRGae6rHIpndNGdh3rh6vnJD8UTdFKU0vlLAc
D8UvwV0kklLNMN8r4CW5nrup8rRYW02QboYMz8IAyMWwZH9xcJxP8WWYHLl3JCmLDk1Gekmu2JvE
FLPX9VFtase4S8xqr6CgDVjVj9FUPJs67w+ZW167AeAZy3BI6jEtoipGsSFAg7CRibFWWBtvdPJ+
tjnUQuVW70bkg5GqgycFdIaOAG922pCFqzkV4nGCWSo9SO3xj84G7xIJ96P3BOHX6DqrASMNEoPJ
CwDWd/G0cZJ5P1AIE9Ykh1WBASH2BQpqeKPWYvTJwNwi+sbywa16jaTZICAvs+UrFfn3KplHMJ3o
0+eaKU8+EC371o6sE/LVRgRH3BY9NgpENc6vqQO0LnLexuR6nFgmrWi4hePLeCC87VobhqsvcJD1
IWCrnrnm/OpMtUcsVP1MALO7QpV3X9rZ3WCQJSMi83vrVnfkVtGl4A1jyaYfy4w2oOMAeQhYsJ8u
Q+5geXvm6j12pvuoRbqu7eJ+Gu0HZ5p72l+waAbXfOqc7MAGnrl1j6OyRlnMn02CGypzCPvoRghI
wdU139Wd/9D0LwaZlq47X5NMIq9o3cG0AHDWKbq72pv7fc6wNXKI8Gxc7CcVxEhpTkc6TSFTenKD
6S5SjZLF07kkiYR0xRZD3SiBUMwjkuFq18/w9OSVZtpmBT0rJpHbZOV247QrAaQlyLfJfeaAAIRp
MEhkw6HlopxBMpr5t4jhUZB9hn5zKLrkXHMrbn+mPuu319Hr6JlNNcZR9p2m8ZbBlWrKdcqwfMeu
rWWbhGKjNDYide7iOP8e5OELU0C4Hz2zXR+tU7ANKeh7NTMvo0uGPCzkT7g3ARF6pX/xDcn9E0ud
JTcuOs2GfepYXM/l01jhhRQwp5vyqR1cG5UyHFWfaBKL6OhAEVvCmFxb5fcM707JHsjRA3rF8SaB
uZ8jVzJRHoX0YVIArYXk/woccVJfOflbE1+yrqdBh5kVA0zHnp2c1nWM5YdMPfq2H6a29kTWR1zg
yIDmDiJ0HJkrudyYakXvEgUQv38upzXNlisBin/pBVqQz1uKuoHStKGyDmN7hYnV2sS0inPfBzXA
QLiK9wWxtjB5aZW7HWUlbStmUMy+YaKiJLQHSJHsC+13EmJWPaNAQQGN2Wldl+bKRuuSpyunZkpU
zdGHdmgDF/5unOfuaspo5ZHT0K/Y01yGBNtXSmI5O0BYkxEhsogVMqN2yG9yAJAZi+d+1/g+i7a7
r43XCpNs23tYPOJtRShZBtgu7SjQq/S8JLL7CGVHQfGksmOHT4572zUFi+YYhzch8oO+eBPeo0N3
NFsyU1VOMFHMOodOWuAYMT/DQsA7VvWL0p3F9qX0t65VYheF5xn0JvV1gErGD9PNkqu6hPu5uH4F
4JbJQKQLDzihgQk0IKeyz/oJ10xxTe8ZZ3V9rZzvCNByR7mkwqKNDLm1JQSRWC1+eD8lmho373LL
xucA9AGZ5NS+mpX+JgNui6nj3UptvZaJDzXfpDICblJJKVaRRWs1q2Jm3Ub21NnW1jWKtS70gxbU
MNYEFtAOFuX8zpGgJrER1uTj+usqKZ0nSRiabNrom11iEnU7kAgMc437Nke2M2b9fD07KIV71+1Q
Ldn6mJMhCu4FHg9p35SQPstwbxlvYdL1j1YPaKYdqHHGFxYb0U1P7pyEd18PKMOnU89OLvCMpywb
o7PwBmw0SPtvQwXOss/Ha6Yk9Wk2oTF5RVBclwOzrkn16YXpsX/VeqHYKaNxiB2AwjF7uJdV8mxX
zXBvaGWte2vyDmHfk+Q5OufYqRRqpKoi4IGjQDMmO1YV2h8ulCPun+m770nFobWGoxd25dPyecIq
BgsxrhssfuEo/RFMs7hm2t8fPGI+rUSVr3Yb3RutZd+VOsfixnd/fXpOXZekk1pt4r5j+qWrmsIz
ifa5g6C8pX3wtKBS2iInH9LqvGMouEIsd05fXbskb6n2znZjTFvm3eVLNBf3lumpC9Ou+mmA5/n1
aTo29PkrXD9F69UrS0bq21dfPxmDYj+UGHRHjw16OyKQxxTuw1dd9mNT4Wyoq+FZ9YbcVqibHsoS
vnhreZozfxONkf1DjhXNWqXVfewjMilGOmy6jcNbTwNUHzqruRL+0FzrGblPQ1jcUzykzkrhxHjw
NIoDtzW/D62dnGm3EVJgT+6npEenL8J3xJ1KG/82aZuLI0Gk8ZdfmhjYtQiUvtb4tZpsoFALm+k1
ruaPyonqC92//r7Op1ufFdf2GE/P4a6FCwK5a7KuZ0PBGjO7+4z8q7UynNeqRvCbF1jj5qpJd8pC
r2OhXqAQMtoTdJmrGATFfkJU/mCQlejBI4vMqjy0Uo+cO3CPylRXu8QNH5YBx96zI/9mirpvnqXb
U421FR7TeATSFjkhX9HSOHfcyVOaizdTmmniLcfj1GYSVVSMQyg3vmfzwEcuawZsMNQzYXbb+PDl
mo4olg54wm2aAypv2f+SrADw++sh95AIzWmudtS+N67glBeBHE5u0s/bcFag8TmDLqMtP0JgbW8j
kj8ggfbZSggupIvKkM4LrHOMx2rkaqUf1fYbN6gyzhNpX5dVhQzEFVslCCrMmvrbGJAZIEeo6DMM
0Im1KioB8zbxSBiAkPBLhnkLCAOesTm8u+bOLtgdXs2xt50ZcW+E7erd0HM4R88Hn5bsomnADBXr
NzvuuPxVOp0iFwYyfJRkNUN1E1du1bQHC86btwzbI1pYc1iefROdOlttYDgGlICGWfnWtJfEbslW
lZ7RvvIjREJdH3so2dC5DsJEIDPLZsO+/F4PRXgzumCxVcYWOG+mI6uGe/RSAGyRp6dvqPzwy1Ux
5O9W+iDG5jehZfNYVJiQWg3w11UZLUchVwO96utpYh0vB12fLLiRKg9mtoWCUkUaCMRKsBWsZ4d6
lBRck3ny4Kzhjbr1+XevJAI7N4W3RHKTLj11BCJRvNAcYxeQ6m8dGHoEuvSjgXoaTXQ/dbCf2s4r
NxFzS0bCQq8SYUIuR+Zbjbn5IC2EgyHnw4eQxW3mJGtjQi5tO8Zwk0BbYQyLWLudjJF2Vo2IhiJn
y69NjrW9tSrXvaa8x4RrSG9TczgOmR0ftBraV2nB3hCYLBzuEDCEnOxGLYAad7G2wy4oPOrpsNfs
T5y43tNUQWZiiWTnTona16PNtLYXTXWeIvBJJpAzcB8Nk92vB9wUEKHmAuXdd+Y1CPuZTd9igWJJ
zSYIYzpDsrU8tJqJujGjLEf5oo7WBNCaEL+bMkPSGXf9iZkZdWSVNAQ79uLGFvFdVw32PvG69AbW
p76K6qbcfn1oG2l6czXbEKEsLpKrGeDkotOkYaHpDhaeJLbQaB+xENYX5WD7M1WGf4yz9eLZ5oWo
bvxLnm5OenkQdQYJSsh9XOfOUSkzOCBBSX5ACsDK1WTTvURzsBta64cWzkfa5PXJ912NkcQXpOwU
KXuS9hCxk10DI9KPhLwPO1lpzZAPSrdduuGNi1LhqnUN89aXFrypjDCUzk+mcz5KMBdq246O+iwC
RKOpnIxN40NBDXVActVszVv5jJoppgn+ISkjB6N1T67My/PQUc/6o8Vee8DFBXDDudawMeOGYqcz
0cmlY0F/ym8JIXbFkz8s0kAXinRJoX1s3LjbxFGJecdAjlgYiAEN4Hxd459KJ7SfK/Kc+oIzsAgm
6DAJPo05oLsVSeBV3YAztmyQNYWtuOuCRTNC2K0wtqWb02FyEhNtHOlQkZmeNE6oU1r7264IhuW2
dlUIz2Vibaen0OjTk+gzfm9O2SOR+zyPDjE7c26We06ndw0L5jxKuqtum4PYT1n4lF0SPu93h7RU
3YNfmdUlcBWFYMQ+Pg2PFAHRyc0YNJW7sGrFuaIse8irgh8lvArV4nSlBk+etAzGkzJIktMQvb4e
GCGQqkK3VtGOvw7pxVZAMo7QOAFck/JlvspRB3e6M0+OnfQPC/Soi6wOhZcV7HVy6rjJ3lT0SpgP
9sWDqkkzKeLhwg33NGOevDHtWuK2o5NDLlfmu+5pDgxwUssDrwedSlRMa+KlLRahhFKOm4xcxxbD
t7IW1nW+POg4eZrwJe06EQUdfGk+9/XVZMgBdiXBHVVesThcH2m4Ae2HBnD+evj6/Ne/tJy/Tx27
7798/utDSywhRLIjYNtvAga/dZ2Q9MjWPk8ndW4h0OJuTfalNDdjP/SwhrkDlAUFDcm7EguKREER
cPkoVV1mN8TSPwfReSwM5OhzamYblS0JCq2IzibcwfPXv3gD/JPZtuB/uHkkbMFOjeWLI3Nhh356
jKqvYR617W0Dil3Unw1By8xpl6vnC+60PDBWnrcqxCMR90V3k9GPrUO2PU3XQFAtEv92Tjv/tnBQ
TCe+xz1S1o82LrZ92L80rjkcjSYdjvTNBcinzPnWC8UusPMDmB6Jd+Nlwatr8j4PldDgJqI7VGNs
hZcj+PUvvXz49a9G0sphWgOqkNdZLXbIsgsPQlYzqGoesjTFNzzj14vRX4ROWvN7tLj9egAZise2
tU+TEAcrDKo9xlEHyH+oj5AGq8yxrpvlIambZickoy3HKX76iT0eWqdKQObIn3ZS6dN/PlS4XPcq
MUlxblQvFsYpUjvoAwSfcFujjGGM3LX+hy9acixYULCJ/hzjUD57NMhYBJb5ok9arY/ZNarwb0St
6pDk+HiEzNp4imdsl3EE6DgfmodFYdNRyI5G0J36STg3Xw+MV+KNPddQVeYwf4dX7BKW0DHFlhAO
C4J0WZfWqEomzGQT3Q5kEuXs6p8ZNVfTYghyVVBsPVQTR1Qw6prh7VHl1L+yKW+rpj8nmAm4prmb
piO+p2mYaNI4t6iM4bEZqCvsLAoeJlScK6npDlgZ+3FhONly+ajH1C8YBZGCCLnjraa/eh+6oIhy
uwVJ1LGkAdswSkJCZlytZ/olhHoJB+KpYb3O/aROTZb5KOCp1HBYgj8LXFLXvLB6SYRVcd2wz2kg
GOZIELaM7Y9awbcfsYQbFFlrs4D264HwWhMRRKloKfMgzsIvyeu1U/E4pCg8ehpNwfS9Rg2zwtcR
n10QGae4Eff84EvSq+kgJ0j6AYMcFCmbzMshP7W0pRpIrZsAZuamaK+ZjRLaHdH0qGBW5rELSNET
OC4i855OydqsvB+JX1PT9L51GVNym4K0zQjdCB3C+Cy6LZHl3yUlUQ/52FBWCeuG3icZQMtJAdmn
YAIaYiLtOWSBKT/shIbSwAw36cdgb421vCky9ZDED/FnMNvGxi/0uAXTFD8LnsammAXp3OSlbSqd
+Nw5HHRMwbF0fghfLal5i+mtiB7DVL72TsF0O5OPpYI+FRGNehyX2GBXlkfdYS7Kpbj1Yqo2uyBH
hF1dtEtSSoZ8xoA7MVKTSFg2fVsD9FBkRCa+3dwoH0F2GysBOaujGM77RyFx0YuGvEQAkgUWMNoh
ke2a5yDP5LmWiPLmINgmyy1J0rTzUYQjasUYhIcI9pIsvmeRFeEU89W6d7vxBi1KyZ4UPekc7XEH
iM0QGdVhBAFkxNYSmKCn18wQW8OozYcw6Bc6VEmhgiP5jLDwDiRmvi/NDjJMF8aPQ++hxKjj/RAo
2t19preD6cVPlvlNuL18KJoyeQIDfKqhDl9VmpRrBJ3TYzTZSNHD4edsQe1HtSaPTOKQ2Pjg+zny
7PK6oNv5XTStrQy2me+X9C7iyHqcqaYBNjEWqgYhH/MIlWhR06p2Subrxs+hurEj2d7qzMA7ly03
E3ZnuzgWyb0aShqXkciwiUCJQeE+HqO4G3fIsBK6AX74LAPYD0Cew207eLcj4417aBffAtPoP6RY
ilrqdWdpF8yBfPHbjnYo+8CNNjJn26PBARtPTKpfGSWu/Z50l378JEC0/31t/VpCKwM73TDgvc2U
W962RdqSkBAYm68P8ymrbvMXEyTgJiQaj52fSdfSuJAtUYBycMLXgrQhNQd4QTt319p5e6gUNm68
VwQUsAOhwIBhKEOVnMXygCZk2poNpR4WRqC7NnSOhunjfZIbzn3p3SlkbvS+RxwZds2kRNZy7+ck
FEKIRISCGhJBWVveiWZ+zgZjeOS+9SlGMCC9E4X7Qljhg2dczYRNc+XbxadfPXkWvq7B1tYxHQ02
fsumc1w4lP7VbMDvgihtXIIyRCU54p70IvMlLwMmuoW+eDXsqLIQxt4oUaY0lkAPnKPhNHVl7vpg
ukumzrtW6jUKkS7Liewfr03JOHVHIlQoiOkLkuNjTe91MryhQ/Qe5j7f+rBet6ZnB9usjdIXbukn
sgyd97EhTMRzAFNMTEvQsdQIv5AGvpSul+OiJqA4HIrpPjTaA9LxYh1TQu4acgYfowYlVzgM7RZH
M3fnucVqNYzUZ/HVmxLAH20YzGdavMxaY48QzijGkWT2Yq9dB2NdTPQrVFB0CNjzFORTox2wF4Ns
WHmdmF7BFMWT1VwXSdSCmENwWScJGpYYpi1QXAnARPofotX2QTVju/EyVW+MEBzJAqy/8XP8P3n8
nayxnW8DQ8AGRI0OWzy2kxuEs+RSj3JcO+VziWQPbggRDnXbQhBS1rDxjN7fhy5Vxzzh1xrdtOE6
h7Zk8w+acfbrj3ao8w8EoBVtophWv19eBOfAwVeLrbBx70WFXAF9ZruPjEjejDnUfTeM7Fs0I3Lt
ODZCFZ08UfoawOLs+sYoudpl4xB41JbR9eAnH0XOQH+swOHS+QUj1FKQeip74A0uz57d1ptff/mf
//yP//kx/q/ws7xQJOJCaP/5H3z8wXvfxGGk//LhPx/LnP++fubf3/Pnn/jnTfzRlG35U//td+0+
y/Nb/tn+9ZuWZ/Pv38xf/9ezW7/ptz99sClofkx33Wcz3X+2Xaa/ngWvY/nO/9cv/vL59Vsep+rz
H79+kFCgl98WxmXx67++dPjxj1+V+Hqffn+bll//r68tz/8fv24/f3w2b/rzxy8Pmv+1v5Q/f/l6
C4rPNn776+/5fGv1P341Xes3YUnXxQHoWUoq89dfhs+vr1jqN+FhaVHSd5SvbPvXX4qSoJR//Or/
xl5H+HzatZWrTJcvtWW3fMn5TcLgcRji2JZnWpbn//p/3o4/Hdb/PMy/FF1+wReoW36a11f9fvR/
f7lkg3tI+0x0rVwnyl2+/vF2T3uN7zb/R9rRvJo0+vHWwc48oIRFlTe0e7uwDWhUKf5Z74IX1DkB
vL2OxyYgRc1Or+n5n2kOfac1ZD05I+MeMwKqW4PtbfAQ0gqXrROevMyaWTXrc0hZvIg16TpbbstA
Mzjn1DFHiMUvEPaJp9ybSBzZLexYFKLX0JPiXdMQ2clG3Pnj4HPfK52TAi+pq3A49w35L80cY1Ns
ZoKq+QLIHR/PJXun82iHL9n8plOvOokS3sgfDvu/3sY/vm2m95e3TXqW65m27wmOgyds589vW1JR
EDC41rd4BCnSgop467DCRmN1Yt2HY3lOmrDf2oEDgmHumnURQaMP5u7EhNZ6SmnlEHWTFtdJpKdd
X0MkUMxYb/7+aVqcW386ujxNz7V9x3F4opZp/+XoGrSgE4VklIwkeTBtp700CFgZG/u7SaQvnueE
O8BP80bF2c/lSwxjyexUfbOqBUHHIiouZtgrhlnMy9xuZteQmMQt2kOFvhSQQVJ3ah2j5uDW5Rqn
F8q24OSbqEMyk/S6tonRYY8E5TSNW+5SN6rv//41mvL/8hp9y6a/5HBMXMWl8sczmK1RM2ST095S
EFR0SsdXu8jHGz3Xb3OGDI2LDz65pLdi1zR30Hs/IIhCJizD3d8/lf9yUihFN8t0TM4IKaS/PNM/
XEu+nfzrpEhK0rAHp2P9yPR4oZKrVr5RPNPE+vH3f9Lx//LqHUspy3Ys3lFh8cf/8jdNo7NH3RT9
ZSyQ7LuB45z6MnFPzuASIEWyS1lnz85k0/4zYJAB2Q5f8AAOKMhR6dtD9pyW5ebRa8zmLumcF8+2
GWegycElrm7dlpS8QRoHUU4ApJk5GMWG+9TwHm4S3Yt3V+QfSPP8K88mHSuxbpduNKMw6UBRUcAq
GbfOxB/PGoVPwbDh2lb9hzFFw1kHnEJxYVxa8tUTE5W7nSZgQ0f72hug5CKsaK5VNTgwFecn0ZCs
mbgv9JdGUqdsiURAXLO1nY/okbf1CN73799a668nFhoObs+8t67lcXuW6s+H05jH2oI0HN9V9jRe
/CzudvRZGBl6ZKgI58EyGV/aFJOXWOuO9x7ge+9XtyRGVCtLVTe9nWTP7rywIwPfPn7dsXBHBMBH
mjt4hku8W80oz6HsDZpH7PXjyxQGz8IlGp79T6Gs8qxpxeC166OXKSWZ2LDd7urrhf631vr/j5Zo
6Vp/OJD/ZY3+/pa//3kt/vqB3xdjy/rNExBuYRkJl42VzyX8+2Iszd/4rOUql3uIkMT0/HsxNtRv
ksXW4T4hLembwnT/vRrTPGAN923Xd9nMKpcF+b+1HOMm+/MFzSLM70JF7DvSsmzLXm7pf7iJZLPn
owhayo5B2Uz7QAb4RX0suFyJ6RbbMIzumnbuD0xySOlwGmsFYY6ZYzrJgwveJUElVTDluFrCnwI3
6lCV1MbWTV78sthphrtYBuAP2P3w0yBUMHGafMWpuhkdtGk7Fzu8k3r6aJcZuDYGAu5klpuZcofr
GhZqVeZIJUCSzma6bE7r76nR2IjJqh6EcffJZBSlEMSTZwCPXKuA6LEDN48e3XbdutYJ4dCbU0YE
s89SHpRD5cfkbdy4wrkrqlvlOLe2HgYCLSZ0NOY4bUZBzdC1+rqZzOyYjACBm8DDQ764PJe5sTU7
qCswde+EV/YPgAuIDYqiT6aewdaw2092PqukxxNstAltIrQAuFKg1KLdC3FjT+ZmsbydJ+I5dmNZ
DVurzN/B5kSndABKZmHq1PYEZLWfQYrXyY9I5LTx8mo+N4N4QiLd3Hsy2eIoyTc5SqtW8bOI1eJb
w0f4qqTjnVtkCNxXYetUKymmaE8PddiT4VGBTBjUhekfUuFgAr75xo2VQO5FX2Q24/cq3DXRLD+q
VEIrLVV41tA7Gf+bRwYVYEBAvIYMlm464by2SY1EW+gGhjQvWBX3eg6hgCSkcAjdPmEY9fZqp9Ay
7QuHyV2PlYz1CTFn5z1osya7W4iMORJxwWUdl7suBXqDwdFA4Zp7R4tYgpDYs7UREB7vopZAcx7I
jXJA7FD/k6KWOrhk53hPW6y7NoP0AAQDUH6gNl7ldceSyc2qQT1/m0e1cYMrEETqRGcmcz0Ca1sT
UiJRhyrwP0IUAju7bPCjaKi9gx8UGzsKDvUypxex++mOyQHaf/fGOIeeX0RiJFx7nLCj3RyiTgPF
rKsLW6zh0QSZFfWf2RSRyejk/W72F1yht2Yq2T1Gfl6cOuXusZVdKn9xWNq5eRJx0RwwiODbKU5G
aAxnP2meaZrnj/iRbubF7NHVUfHo3Zp2SfRQRqRH5WFLVF6Lv764bSQqKzz5xJWF6ltSQ2+kcfeE
Equ9npryh3Qk6PBRFwfBMrZKoTXc6RgedBrExrE2/fo6LEDXNKj877thxqvhx/GrlY77SD7jIXHu
vh7iEpRXbQGOhj84O/WdhRH3DgNocjeFgyRDMYFcx0f/m7DzWm4cibbsFyEigYR9JQl6ea8XREml
gncJl8DX34W6pmc6bsw8tEJUs2RIIPPkOXuvXUqjjxk0nBmCqPt2/dLfr3uJcezzQd385xNQUP2y
tACMtT5D9DAcTUV4EFPNZVOtYB0T0/ld4+Eum3TsXdohAYUb3dhp8mnFS3bKTGtCiogroPGAN1uo
zuvW2YuFplNB3JPbN/oWp9vJa5KfANvYsVohKZ9tjJuARcwKiyk/pKUoaeYyk2ZgfZhzpyJjk+6h
mGVLs+J29OhtMAJFg1N4d7IxwapOzh4XDNPXqvpOve4b7bXPuge/q0yRFnbVTMIULT8Kouc2mn+5
SsBWd1690cObBREXJVF1THRQH9Ml+4B5LXfRn2aC/mBLE9+oWmn3Zg0uBgIAuRU7x+xvJc2NHa0S
HO2VdfWHWR3Lqj/PZo+Dw+2X8At5GtAOPzFPU0AXWmfQmJsBAYoQP4gjFsgPUuxILdnM2SURsMuL
HpnuZN6NcUnTKM3CiNyxMSl/5daCbJ5+eU4mdlUkr7nAGmX5zg8K+iosEqIMLOFzD0Ya8fJwN6vm
3si5P/y2f0DGArmAumxrUYpsUz/fc7m6x2ygiCb8ZDvq+T2S1mtcixy7JHBRTShwnFPqZ53xUc75
Tx6TlpGtvBXHGe4JNUM9qWt+TdM4MpbHZxGkBMn6uF0se9tE7YeyS/uWBKcVHUIUkZ3Ye6L8kO1U
ZOvS2SjglAXu3ZJOd8KM9jDcjc90IK1RV7D+qlpecmMKGTi0pFOYD3NGdCk9NjYl7klWrnCs3LfJ
gRW7VITtpmkAyWO19tC/G0I2vydVDqCJ0KL0+K0ZvRDobEJPBawDS3tK7B27bHxrBNCxoEtcsS4T
oWxClqwG+n5G8ioTd9wtCWoZr8bdqjUbo4epBcUJTDffPOJHbxcrNNfWHShiM9UXshVxQCXTK7Ox
eASLFyzOsinIDDpEdPtXslptK5qkMdKHQtHo9oMEDJHffnNANM+Dw6rnBrR+tT3HYWBHb2bsXClV
BoSxsd4tjPTox3WQgsShcYz4HNxHgKcPbcOdVGfYGTgiEQhZsqbPc+7uM1rj92Qy+eEUhfCZwNyO
scdIMnMPtdNZN7ljvZYe3hMDu7ORmzYpvMB/ZGpf1qCtIiExmor+qpwZAzjl/eIN8gRcgF1gv6Bj
3wTIng9OgMTArkZwqVd78q6TjTbVHMHUK/LE6kczM8+1J6oLYqP6TJjAJxFJlzmZS/SXqCtHJLx4
rMkeJhr0mqL33TJhoDziuEu821iHk/iYa4MIVUnCW5v2hDZ0PsbNgkKoNZ/LJaJVNzJuRahsniQ5
CL3jHOy25MdN5B2KwUAES0eNzuKioEQgxajM5LIEwS3dtoxteABrlVt0mJUHQXeuf4ukfhqUp/eB
cmn5wS8RIxk4tc/OZWMHRq/NsNzI7j1DR2HnIIVdSAx30UXqGpUechtEVqZTXPA/4f5X2WvedDdD
ht8pQyOBarU9uzVpu0Zq/RjeWHNMEvd2YBz96cHpzeFdZs5baV3altmpQRisE8/5zu1dBSBEZ2dF
W+AYuUITPRIR8T55O9ZechXL+qXGDfmQQP7yIvEVTO54Lqv6JsZTc+xshrNOenHj05JyMVcYWzbj
2LgHO6ErXJb2vVzIXHHJ0JomFZ160gOIhsRlohlVVs3yCnymuaF8SgZkxhJ4blfGMa9yzIWVYuXF
rpt+yI6I8pVBN8KWR4Om3BGZqnOn6QrRD970oyTiJp52rTPzAfPgNBe7mlEfcZfFV9OudnUsiHtD
jc95FFP5IE/jP53WC0m6zwNdIK/o5B3LMTdX/9a7Xnsk8SLBeQoFxLt0ymQdyn45IxUA9iLMrNha
tzmnhB2ErWGPqBFmCgkfyQI+rq8YZ/SDBYtPIfyKopnM87q5mTLSVEubKwB/0aHMTiWZgGQYdD+C
PG80W6d0Uc2BgNddMjbVU6cnCEY1cZMybo6JWuznGnTIPeE2B6/zERqLre7y6ZGipHpOSMIeBspZ
J84MBvHZTUbb7R5rMztDB5VVdaSBi6UUj+UGp1wNk80lNpbVOkIdTrMiO/Kj9+5kzvf4Ivz92K9q
NNu4mdByN7MVP/79UFdGST3Qf4CaobCesqe/HwxrJaArrRhXihHNvJncdesH029ZtuduPAi7e7Ap
zs4i9kBd1CzF7IxpcsQ+wbhz/QxRGdhhPBM3AFXgrxPK3BMs1BEOsUmRcwgT20VBhYeBxUlJUe2r
diO6bmGqMHYPLnJLIkohGM1u9+ClXUV2OdIqZg9nSnmmejF7lNn5j0MceHcuDqq7WCXjHX2XMscP
F9GGGO20uhnx7u0Xs4LakqGda9fJLJJF/wZxxd8HXQXuOPLt+ZDhCL91vW0sYVMOGUUgnoTHvNyZ
XrJyigfr0W1QEoNns2Mbzy0TCKVBi9lGXHGCyb50bxqvlIb3QcJLLl1CSJYMS5TtM2kDVxoWok92
5uAlJyc2xNOqSffqYo3Xc2/KWAa3ADQ8NuOIgBkzPtntq1/O1e1kpt4tLG6cwRWriqm4AvIC04nF
0nXwylTfxAMVMAel5NXISfyu1piovw+l4lxQLSQ0JmDpGKE0FGr3hmP9cDwm77aZ51sG6OLEfRh6
7Bgg2srLTLh25Xjdc+NzsKv/6Dp4QcMAXcZpyAzPnOWBDfq5wJsOX+o0tsFM+GzWHCkASMvEP3cf
BDecE0cUWXHGTWv1t38/zHqa6OyOPSSzfWosVHWKQs3UXFxEXO2ZEWG6tYV/TWwLgAP0ob0WYpUf
+OKyBsdoaUGnoH6PimR4rpRxl4+9fwtjCucAVEjQ7swsO1jlhyY1opW1IZ9wnAYPET9k8urbBBIB
WAV7elBIvYKCrS4hU2zTJcuXcIIK4m75Yy5T9NA6vT5gkO1RcPMmk1UV+nMgHyuHct9L1WtkwPSv
Wid5mNDYnmwHGfqUd7QlB8rhcnGSx6asJN7BZ87evzWI6Eka+N5KTPRUAnKENiWmrn4s6QqN9JXR
M8X1YxO08obz0vXvoyohkTnlektzZDfry4t1Gf1Az1WSkjVBzmuTs0hVaXo23GR6SNxAbfHSJjBH
NOUA+qssp9E3uy3qpBLBflAkB6J7L0j/rxCOvCZO3hlllSRoc50tS1ZfCDZsIQIRfIUzf2asj3kP
HWm8pgW3wj03Ne7Ozmk/BsfKr2aKdRRHW2KZCbxB67ZgK9m0JimZAYzyXRqhz125lpEYDmaOjGTW
2KSrBhOQBmLXJiMWbP6ciiMhUYUIvookFqEzovkrs4IUaoyMLdUQCm24CakCmWMGMF4+8SJf+sx+
KcrKOOtldfa2dM2Qu7MEW/jD06na0ip96erxs+zMSxpoZviAXKOZnNwgteNDyXsIRSueOGJ9eRNm
etMcvmnawOxn+xvYyDHAkdgbQ0llfyescYCwHvtbBaVOxT1KfOXqR0jLxYi6bknGl7J0MUX773SJ
EwwOfxLc9ddRIISprHjeuU6fn6y4e33mvZFrSsUvexqssN0CE1vFmHd2AEVBxrAxoE4wTw2QepkF
/EcNJpU9GIOFsPJL050cFuJknMl26UXIikx6kjEcGbpPYYvAC1AQzvNE7vVUq/cMWQwTSvSmv0SO
0sOLqAOJDcX2S8ClIN4V/Lh5k2oQiEFCooXQt0KQ26nRamwYbxuYwTiR9ziz2eGRpeGYZvyG7a+g
skK5HSzunav7FPMBTom5az9tSSTW0NoMwmfXOaoWY4I7xju8jz92mTxLU6OwTFbB1cI5xgQPmejj
3JjZVvjxc1R6J9eZoHFmhI/FSd1cZuyuZkafqO2arTLbau9jWBIFo5m6izD3e2SxYGPblpZ/P6Q0
56emXTUnsT4sfkJpzZk4Hvk3YPTysPPGWw3uepw6XkHZfYz98qcM9GOHKx5Z82CDyMAV8Ri4aCmG
CHCfM5XHtsxqFhuo/ssQuXdV9OIU+TuKdxARzNHDGH3FQsb02fL8j8AebLjJKZrd0X71VfOyeKxo
tnQ/I3uGhSvhtanljfWgPTmiCinxAkoyTkE2tQLijkz619zgvjMH82Y2uNDyVkNQspN7q4+xduE8
6BbspAn5hPDwrP0SjS9OTKTA6BCa4YvfQWTmSKi8vR7rJ4m2nKgwPvAKQ/IkcaBrjOOSaNJag/g9
jwPKgWQlOdUAkenOIc1AYhRbTuhOL24ei5OjZn/LrnxMKd1WsSVZa2ziaJL2BqQsSC2uceL8ftOP
8e+8xpMslzHa5WOOTTv+qKVDKriEmlaYZ+KmL1nRf7azn5/TubiBEWF01pekZGTeCo8jEe8Ftl9d
C0gqPoKQGiE+KkhK1AwFOKAQOoHwZgUeGKy4qG3aM3fbEfoDLSgin0xtB+f//FB4SKVpZVF9Vjc0
Z9Hh1FZBCUGfITEYbNBVphFIhXhKasywc54RW8kfwDEpxD0GQ9rnF6+Qkrp9y/XfW+G82F+jmtA9
guYJsukOxT/+5g4jCFyJESAmeGQ3w/AbFB8N1RbFJEfOnmVnBO5OfY6x8US5QxLV4n73xCvQG1O3
lpP+VnWybyPGH7ZYkGO1q+mrWHDeXcXUPgyOnE9JRbD6ksL8GMtDGlk7jIn4m6f+T4v/VrG539rl
G6fxIxmlwJVy7NlRVjwXZHrFwt01kXsucovjqz0K7FcRZXks5H3c9l9V6twO1vATCO+X7hJYXQLX
VkTQyUYRObuVaUIwV1y+q6ijHs2p/dHWPePV04LUkzI3rjKV/QGpIGyhjaPycVdjfLK84Gs0in6n
pRcdDad8cHPrMWjsfFu1YLyyuhzDMTpppic4+1zzZjDdx27AhhybePwmNb/0mfZDE1CeGXhfTZqe
CC1nnUyml9gWLaFwfhXOFo1S2qAvQn5Umf2HN/txZhjKRgalEQIqzUxgAY7QN0lZ3aLu2AZxwl2o
Bb9ooquzW5HvgoMxrwCc2T4wxW51mcVGT4+Tmg+d8nmAqnBGjnAqhpTbOiMDE5ftgdlvIDUAXiDU
6DpJhZg7RHuNhtmBUYzwK0Qbe1PTEFh6tXdXwXgTY3urjOjqW+CXkPFDjTUrVucivxFzj9q1xeZv
TF57KOb8bNYqzCpa/XUxyRM7otw64pGwW3uDO42WQx/8Shv9wvGu2tqRynaMmEIzbyeObWd/cXA/
4yYKp9S+xaMI+LoBjeT0nLIl2VVFizqxavUXKFHS+JTqDrEX5gy3cFECoZ6DV+dLpX6zU3aUhIh0
mYsCb3HoyeS+A7nDph8smkutRP+QVvkPI/f5xv3TIqPyGo4BcblUYeBgY5FudZkktz/d9m1pkGbn
oxKKHMK3xrUWYPbgFY17N+mJ3HMCPJ0W0N5oxyt+xoV7y+hXxC76Sdf4QxgYQKO97Ufkt2BGoC9I
88eU9U65kXwzLPAVDOes3LobDbCBgQEjM7/TmIo55QLSdBa/33DcIERecQ5e2Ez7uAEb07rgUvQE
rsr6dKs6P9NONM4u4STGfCESA0+9Dv7kdUQKu4BlVmsPFWz7Ao8i3SAIy48j6yZb1kNETQf0ZzP5
6iGvq19l6X239FzCaVpdmYApHPG8eELsuU5voPJK1NIRHdAEjAgyrxPyIbQQ6/WrpfzsZLQfavmR
QNMlSjarDybeFeBCxbY1DNx+Wv5OwYAuTUFMtM075F3igSnJmLjfdS87ZLjqLnNotZlLnZzqNuME
aB0MScpiOhRYGScLV6p8qNzlMzMv1hyBL02+55zklKoTN0asPxjLTSzSig5hPf3uVlAAAT9iwUqf
cCIyp+RYV8jX6pQlxBQoh6faR4VAb9GnZKR0lADE4ViQPsFBD10+8ltlcBTOgs9mmO97eEz7KqVt
VwSvkUPTSyxffTSGcgrch7Y4w8RbbwKxQvFNDFlTlZHG3q7mbU7DM90ds5MPdg9qBWP8b49r6Wq7
lxQWONRPMyyH4VGmIrlJCfnqCiM5UDaevLruNmnqMBXy32NFFmST4qXVFvZfy+Eg3XxV0iPgzKkl
pn/xULYjRyPsTgMJB0MUBbvSeQJOq++r2f6AagO9q/JfzAFC5tQS5O4xDs5BbdDstBkWOcSL5RBv
zRiVetNgv02hBDglDchBqdtTGmD6ZHk8RjMmG5jiZ3tVky21ukSYYpHHkiMXbCnWiKkz8DKb6i0b
XPs0F121b/L0uYHqua2N4FMv7dtY1PZ2EPqtyej10qQimMF4haX3Bla1vop+XCOeiE+Y8F06RXbb
25ivY9gz28nt92ok16+a2XcadRIE2CPUsZ4cX16Qso8PFsHGafQs2jI4NhmFK2E9Er7BLkDBh0CR
I5zw7AewVDA73Pmpwwt4jzTXy4jvm/DAbP2kwNEJNGzus4Y3laRZrJ2nLFPTNnPMr8Skgojx2WfK
OhUdJJXFmjEKOuPRcuDTcQ5Mlp4OdcAJVgTdi0ZBOzbTlz1wwQ84JzbkgoHHFISzVJ6LxKewPWD1
7hud/2cYJult0AOodUca+EtCreehsfSQ29L1dfeIE3fYIl7K3nqMMhJim4ks11Un35m4KJJmWaNC
of5aKGo8gVYnSEmjb62HpiNasYXBG0YDTrykbpPQcbt35WvnZmnNk9cNewTyC/JVxnZMZ/aFppOp
uyf8Y69FnLsMAqAKmE77HMf6ju0l2+XeyNnPePWSIsRom6wjxRyF+woF1F1w7Lzq2PcjoVnj1O/z
qZtCUnvarrAfILEQGKtg6BqdfWAMhTZBjZipHZzrcyo+myS/5WA9QV0lz62Gh4SP37jY7vLOxuEb
OVlsEeuoazWvLi4Qh/jGLXmb5G+Be7a85i2pliKcRy/dxWVLj8VYExy9Zz8Dn4yT/gnSKXw9wJWl
av5EdsE8V1bFbkKrsaPCu2MdaOK43Se2tE6KeybVyQiTbFKHNAF8FvXMTcaSxndAerBZOE+mP7mv
o+4+wQRfMaTXb5VTPs7TB62sZO/wsu4bmAf72SqubWTA3ZrObQ8wYh2HcdsZ3TbGCqo5olZkWpEl
/MgRoAYlYdcPEUHFVUq/G6wTYRaGcweLJ33QqIDPeAo/6wB7vEyeijJ6NYfePUyJuzWbaU0PYLF3
BuPOTRx7E+WusUlY0MOYEcyonFe2QXx0kTynSI/2QQxytNbNH6sne8sfBAlOKzpC9SYqrZJ0stq4
xI1L04dx8tKlA27y6k6U8lgu41ZWbUxSaQJUDjpha0qXZhW658L9HZgk/zhHh0v5FpCQi/FuRk1F
WpZfQVo0rPat7DmpK5LvRNUQi2T3d11mF/hRFLgqUx1cmxWVt5rUilZvM1BacNY8TODt8qSi4mVR
HNWNpBJ02jInNPucYY2yH0qQ+HXwqLiYaAy2fwr73RSs8eR1TAsIk5LITwztIUS81gFcqtt9LYx2
U6v8W6WE4QwAhJcpdKLlZ0JrjZOl36HpiTZ0pqiOYGRtHKc5W4vzJ80tXBUgDBTCkZ05L0f87u49
NNozv7PsyThmIyO+siBpZCQ8HkV2H8IPvxVoiLaAHi6uoq6dBJj3eFbFoSVKb5sC1i/656SGExMt
5Qnmgt6h376P5/IdftpPbUrOXO0Or2r95riPjO/3SceC3+OR5VhAaUAQCUk/3gdzPaJzszoAbm0w
IdXtD/o7IC9ZvyN9hNqQZoJOjR+dYmWfDWbY1dD74B0Gf08nZLrUgzHyNh8CV/v7JWZuObzOC3qH
pU8Pddy9BjUdIma9JfkH5X72hvdcTs+otMfdWHPhadETJPIlMCl02IT28dqTIFFJ7WN/fJQDzKwl
kD5FzLnzmnyboUs4mrRQ7c6174m8g2YTOYdoajp8k2DNPdKotql3YrSZbcqKe5M2ISGt+jqjNjt7
9i9sEEf4P7SFcbty5HV+B352kgMycw+LF5s+DtA4N3cgynLyfyQQu6Ayt67w7mcSiQxkqZyeGckB
mt+b/B5gIZrfcyXYL5vPXlnsAXamsZg0hxJ4024cFWig9tR21jNsuTy0VtwZarP4MFW6OCWu7d5x
HUBnT/4kHko3MBDtrlEkZWMzH+DwvRjcp6V/ikYCSJHP/eKv4uvcdDCaSiy1VTsfpGkcoKCwOlt/
eqNi4i9X0Cx+Co8ufJYV934TVMeuFfoQ+/JhXJpgN0McxsE1G+dmNi5WRB/eCGhGmBAKoqWx8dgE
V8AD5q6eCtIjMJFMMutOsdbfiPf1Trp2duA7zcfWSrKdmE6jHN/iliyOBVvhPrVZQPvliqp0K9WQ
YoLE0Smk+vBKQSWTj9sWkzExB+4hVkA3CGXDCGWSd+V4p8oC/wM2pk7gDAF2klszsp4hfd4t+mq0
wJEzy/X3VUUuuoFoHyRTmG507RrnKNId5DAcEll8l6TeQrwmR7Sum9mE6A4UJNZUS/qcj3N0piqG
uFYu7jUKSr5nez/Osn/UCk5BmZQI+MsWBl2lCc8IUuugbUzS9M48KpnFD6nH1NZefnWdzRYv5qes
jDnOFI1Bf94WIUBWApZX4BoeZOBnq+ZBOcTn0b0MdU5XKTcABeBZbKvqtpXWtaaTtOkvCPZuu6DB
d5Qj4yt5JfxgAENKG3eTBMW9Ucli52RYATuaILQdvZzFRaTbHo1EaKs4COkJZHtLYA3rnPpxsajy
hoL5PJuknuHROY7mHs3GFJ2D+biMhCzT6wwx5q9QbaKLBeVH73jR2aitb38gbzaHcItA/qGf9rW9
4q4KvqFYLH2syEUwtFHArvbIDm+731oWD/QZ8qO1WIhX4wV0P+NcWahfmkkeEiosv60F1azHpdqR
KliDbcQrM2L+go89TNnRo6d/lMvUcBx1IPgX5tO80oHxdfHsKnSmjLvUptXseznAWK84RV73uojy
XgWo0twyOQa9eTAs+ONd5hAJbFdIpu2LxK1lp4zHyuJp7u194PWSAsLHtYhqGT5TywSaAwbn3iGY
t8lAPrw2YeDHBMSgGQqQZ71YTfVo15i2FKQRbN8JgQvja4SMhoRbIB61iVi9JDKrsz4nQmIKl6hx
OrIpyMngOBfubZkDVlOWYe5s76SkB+mOudiGN8zZ2djI2GmArba3UVLVD8Y8Xa2eanSZmQ8QhbFh
wOiSnCDN3WiZAQO/rsTJO9I6TvInBCmSOSRm4LTEobpIEv44TxGyQqeyTu/nCsQi6rtd3Eb5d+cR
18Xuv94N4M0SwP8b7trlDILKhTk0723PLDcMqLAJ5JegtwK+uRruASu+mpMykaYI/yIWyeoHNpeW
fsowDBJU2rAkZCU3pE6V+prm/IYgo/rVXiKYY5V0D1E6tw9LVf6idY/WJHv8+6GCYu250Nh82ZDg
DdT6POnG2/G3edfI7r3r38/+fohXo5eXMWr91//418O/T7blt/Rpf/7zz/9+9q+nNqW/bFNeJGL2
/q+f9a8no4nqz2rpoNH/99PITv6vX+6fr/39V2PLYZWu2rz/1//41/eMxrw/mP3w6397mpzk//mn
56k6Vy6dof/tuf98zTAAHxFnSOX6P7/n35/6rx/99yHYtYkV8f/5xDrgYIqkIPr/vD7KrIfTZOTn
f37QP6/PP1+rrO4hsJAK9L1znazMuap0LFfuO4/nqJenqAOMuD7Kc+lc/35maQanAH4BQnHuFzsU
aW6Y2yMRRr5MXnoXknvfm/Hx78OZk5RlI1Qxhha5zFiDZvKL8ooIK8wjGf2J0scZqSzaqerdYqp8
9AYiY8fpxesIBh3MqTwkrudcZDMu5wlJjL3kfuj2VfJuCLVXBKx8qRooKMAn8yaBarHq0+stSKCQ
cGPjxcN5t9HU0bdOZlVPmE5vlWNxF+oS8968gM0pFjIk6K0hmnJfE85Qu2amXZorvBLukDE8rbuL
rZ/cII1/ZwxDRFVfwSTkd7VNJ4/O31HP5amx1KcHRXbLqo77eNqm5pdBU/xCsExC6e2026hZDhAJ
0tMCue71iM++oBVSHG2iIXYsa2tnpxgwc0K0E+0myOCX9W4Ntz61HrWXWpu4ZASWV+uu2PaHqux/
U/vIU9ZSEyC92WosNiRRGu+JW38vpshChUWdGjfJtpLeIul41Yn5DBrUjNH6muo0M0TZzBqkxjR+
Ga26FFlY2gY+wQUx8loEKzslDb7aIPR1aA4J8r9cXMaMCeatSi06bopAMW/KqFBOtlx++hHmTCTE
e8oRUHNTg9WA/eVh8+2rbT3hqZc9IYOJeEiWgnlSBokOlRI6nGdgm6JNECUstDdol6LL+85qrpHM
FnKv4FwKzR7sRc5wbCnUwxZxAXs6Rck4uRdtu3w7Rj9I0YhCIG1mB6SjZO7bvUt34MVTzA/muSMy
0InR8w7FEjL3DoMpeG8i1uG4K9BLEAFTfKUSeG3sVhyukrNjpCdLeqeUmYEfEU8z0nU9U5ZF4EIZ
OV6gdBXkxtpHwzI/UX2Ii18PO3pH6J0Wr94NxkObaUY+rnvq2W/3OZMaMblvM/yiGw883D51xmk3
9Op+9lCCDDP0Phi3LSlQeAwBf0OaY1fPAmordjo2GciC8bQ3I1KlCuswgY49GHbxPCIL4qB4RA9e
bBAB/cyQPhgkI2tLGqPbJQEUTWBXdejG/XQJprvcaKuzNK3nquTMOnY97YnA3hMCOE3Q8NwiNo/U
4muuQB+2rQf5vkMDmafOH8+G9INGCTxBTchNpYElzJCGGYCgteopGZvqGy9GDREmflwa/h7SbjBt
W/YdFUQBWzbTK1CFPysyTDuEvQWbxbYOaKFx6OuaupWZbAh/86HNR2NP0wzB4Pin72YQnH6HgqIF
zxeIpjgDLu95x3YkJzvbofqb0FsibDGe5RT1W6jpxT4VnNLiqno2GxM5V23C7ZAcI9TShihsMjws
9MGyfApIiuYOiGtYw13Z3zeDccu1Xe3hmBx78uQ3nqzfxMIU3A+a2wI+EUxJih4zHtpwGAjxs4bh
Kko7tJlFwXSLw0pmXz2uptEgBqyyNEN2jq4ubcE2Xt6NjHaJl1B/+a56bAzaMCLh7Ah3ZDfFlrU9
tCblz4igaqPn7GsY1LdXFjSKJHd3PXdZ2GfpwnpD7ytgTA/ZqbtW3ruHLGOTMgc6YrZjEF6jzx/T
5XsYenEYTlHseTcDqdOti+B29L1065Z9d4nyRxeS1XmgV7Oj1YeDPr4PmKSCILOX42jbv8e+/8B5
DjqGEiwD38NKo3dDoJwDJLJTMYIacnHDA/6/EcijT6hPXw09vOWanV4Ncj+axuskx28Oi9/FCM0R
HdUGDAzoRwy/PpEhjQ9OjxxyGsnkpbh68MPavaP8ZkC4YNsB1LPLnXw82aQniakQ4BdG44DWoXY8
Se3vepvBomP29yqrV+Jc5Br1bq67n/VXGdzqzVbLJ3iJahU00DY1GSsr+nN5+5jmUwoEnRRzfjLZ
NI38blOjBNBMkNFEpw+sRLhk6Y7kqoQcETzsw1NFuIeIG/qdfUHceuR8Dji2oX6K6csgdRKXP8sj
siT4XttUlvSHK0ZdFqFuWw+E4q4VdmhUKRFXY7vv26w9xtJcsVolOq++O2IFdXZjo2ihZeiok542
t5vhcU8eR9dFvAqVxKtdRAWiux9N/TrnJQ0mYTOBTW8YvSTveYvgRkqwzWN/49SdzRQpjDzyg0Si
h0Pjzhivl+JJ1oB4C9N661bQO4iZrJff3qQ+O6NcR8qYBmIdHZglkNc3xs8NbIuNR+Tfrhj8b+Zr
9Jcc94hLnMhJd9+U6A+QOdzls/IuiU8+jimHJtxCpMez6OiLKgPgwFV2Uix6RwXWGkDEi4CMtVvY
43YWItKCHj2PHEoM0f2xVGOFzL6Lq12T+IzuIgDgkCL6gvfbX/O4NY+mPtMEJg9jNFdqqX9oQf5u
BnOlq/BaQl+kQRPUYYvX0MdYwcSlyU9kAWItXxuTWf3D6YKTt0IyRggNFObgpkiIfwcEy+kyMnad
MQLPmrPs0HvVizmNmOky+xpAHEy7SW3lgCQPISpdR+S0fjPste3x+g4noNuwD0n6qUUyweVtQiV8
77DMPTFTjXorucN3QnIOF8t0jGkY9Ykd3GckSzBxjziF6PyqOZlxVltwIDGSwyPB+zs423GlMM/M
Zcw8qi5+mrwY6Ws/w0te7IR1mTA6WrPVQugCWmSoo8ZN7TEKQSX26QPjOLiBwTytof0cj/ZVdsiv
u8xDPRMZv2tHfLWFFV0o30HqWk6OqA6OLYc+eF8vtUofZOF8rmv8Qvdk79WxcUSaBfizvy1d54mp
yrhVePo5ijHxThUdjogBm84jot07oAGTQYybJeTRVt6rAdB804wWZC4wOamFzKgdbmNU8FuZubuR
wRrpkfW86dljSPEAZy+3ZNIdHDcW1BxDwEC0f63gAgNE4MddbEU4xRwRjKsLovaykf4XZfawVUN/
aqvpNscPvJu1rzmwvhWSA74ma3HMSnwEy7AuLfwSpP4c8Wuc2N8BmBftB6hUAphG53sRzbsfN0hy
4vmkvVMZMyipMUKjSz3WDqL2KTF/cUmgpvMeTLfTb1QvzH8DlIVFPP/OmNDRtgvm5wyle2PLdKfa
vg174kE0B8PQSXjfLaN8ovEdGplDV4Bx30EJRpGVi7s7T4mJ5RtsaUNrdFeDTGg/GRGmT9rstEl4
P+qG7mwZv4t6QmedW0ReaLoKRRMSRqpCbyCsETsODUQP2cupeErcjktmKZjFDdaPNdr3/0HeeS03
rmxb9otwAgkk3CsJelKUVHKlF4QsvLeJr+8B7X2iTu+4t030Yz+UQlRJlEQBmSvXmnNMhDbEjhvZ
xmwGa4ft7jeYMz7FHta61eIF751w52Q5epc2weWzg9NwgxBQC4m9rkvvDofvSzmbxhE3ZrKyO7rP
XpYfpzYwGc+jk1FaTvCLJ29PXb0EFovIWuX9t+FMtxpoibNuynLvdB3Wcqu/zgVOaSMbTvxhiP7V
dwqk+C2tRiTwwI+diBDG5p74Jf4EItN30RQzUMuI92roIOElkkThhN06iiGwGBx6CkrtdTq8Va2Z
0Lmzn4zUvsWJSkoqUTgzKJBNkaS/GVpMx0Frti1TxX3AbpB3wyHKsTTDOIl82XTlMXU9fIFNeiVK
rTzGcVUef94zqsg9uAyvlw+bmn0Twn/dOqFWk5suEvJvE5qe5B4OR5Php0flZmUuZ4m+jOjXMvHd
kAo27tlJNh3s/k1TxFQqo+Hso4L+mjDq488bo9LqYwoF90hhQRmbHwMQ0r3xXXR9tS3qysfWurRN
4EdZjgVVp83qo6S2OQqlyF8y5i8NVg0Uae81bUed5heMkxj5cBbTDCbD8zotX1KlevXXmyQjydew
mVZ36HaPwnIehT6qrdW7XICwyTAjxy0gNBj/rIy0oLpZQVxHdg7x/sqV0S1tGs4hy4vjBSWoXA0L
CgcSwlnauDjSJ0KUXLKQWlGiHysHHXnsGh9qUsIPQKdDUFNbFQO1ZMZ4hGjWkBrWwIcU0MILlzl2
58LYCgKyzeDKV5wtSc0MlgRedlGWJY+VMfBIU5oC6DHl0hZCqfMOo4oZtyLxXTgETCUj57nIchgB
Ghaah4B1zKLa8U0JJrBqbZpHFknyBg67FPFJYnMEztCwR3H2keQMazthf+hed7XjAdOJ6QHWGYZf
wEPRedqqpSHIAouQ6mBME1MJSm+332MT7RgyHVoxn3U2/txjTQyz5JyYbbiPw35rRc0HyMV7OlIf
CBA1Ct3mGc4BhOlYp06F2MUm9gSsyVdj8pKT9K3t4j5vqUgKucVHCp6v/7ThsB+k9tlzrW1GG91k
XJtUJh6c+TAp/aRjk+9d7E0eXgY8XegZQcenTN03eABjjFKzte1yosNK+vcwX1QdA5IEj7nGx4S/
KjCvAT7ttc6Vsm5xcDIn9lYmOuMxlfejgs1ENFTrS7D364wmeqnYduIOJ2DPDd3P+VMx2n47A552
S1UTdtNd9Q6KmNVnD1EoP1rjLCPov8vvOTi4LOZG3sQltbNtW+y2ffZLc50nUc2UFtSDUHeekPiD
ITfJXR3BlRoLshzzRCBIiNVckmScML6gRQplecC3QjcACWEB72dJ0rbRMDAnh6O6qhpz05SoGVlM
AaGjNNzpEfJ8gte3ltN/9QiMfTEmu0Rrq80M/XIT5iHHxKE5aSRarVWnLsM+U2aycQz9I8wAWoqg
TA8zFV4J5ytEh/IgaNRW0OsJYr7Ylu2wlDPXKFrirZUsiJ7g14TL+tIJlzin6pNzK7SB1tsmU+Yg
uCNDQC8IArUhHS4V3pTddyOX4xATYCIFG2WvEYQDp49uRbzmvK1tSN5oNoYxX+ARHTAC8Cop11pV
Oc5N+2w53fNEvDYyEgDRtWSK0tOH9JCBDsu4U1blDUhUbSWUB2DS3VTCHjZ503U8u31OOKgewuwk
6tBh5uKUO0oe1ELUXFuXqPsdcx8isFtylBqOPYieYV8QqzjoTX6G/p2VAF6zNDm3bvOF2uiXY8cl
/d1vBmREsjScLqvytjGyV3TwzJli65WkClQRkpzNMLdfmNDhUdSZgnQD2fOtSwzaZCdXwxvwZrpL
A8jNkaI0qS9JTMPB562Tlh4LLxKWg7xT5CiVKHzDvQ62yo97Us8wbu37qAh21QTlX1TXyMPrlLid
2odlcMNZy90DeTV9C99GYZDTUnPqSTKSwSqmvVz4vhmw6Iiy/I35nGSpoQO2O52Hgj7xInVl/+A1
nTr28GSr4DxuzFowAaWwZ8HNiR96dUzGt2HJvF0ScemDQvhshblWNgWVnZr9Ni0RPZZ2ATIpZWaS
ZW2AjZBKtC3WCPeYHtTo+Qp53xsiP/Uepa4UyPHmSRv9NGr3FqinW1jla1RFDNbVcIIyjOnZTI5k
eOH9zXFOmR2xf6isaCFySrj2duRtgVVrhwoZFSDWvTYTXW9q1W7sM6TTOUIUzknKDyeZbSeLIpQo
7q9wDIqdHKRiRwPdXo61c2kLFPSVy8Dfbkg0dOc02WnQ1laOh/jCaYTv2qD/DOOXYMLhNS6yn1nZ
Owr2aXLFsePFnBLJ0AS/V4q4n5qrBLDfqmuU5h4pKUiFm9ts9L6p6K69yVIRFINcE6M7kjOWDtte
tO/QPpC71O4jOQ76rWdo91F3qqjR1loC4cQzyXswJuHuhTG9LI5rgMCYJ9mktZDXxfOaaN005HBJ
85KEA9pmEq2h/7zW7NsgbZvIHzt9vtojJJOSAAOmpD4aRPdgadWTW0yY52qNbI2ZeD4dM46uZRud
EmqD1+fWTcuXIJj35fRsN1I/OMycKDk4aFOfsud4KPJRpuhExq+bYk+01nRjkcWVsFSuISHO/jiX
32mHyR+03j2ti5HbiLMfrlDLj4nmkuRGyeEWtBIhlsgytHyoaHMA2Z7d4JzlNBGxT5VZDC2PLhYG
Tayl6bWrI5R9ebInzZvbIGwQrZb4C8hbyHcdcSQI+kbfm1jHy06QZAcfuXTlxuWJ4V32h7Z3fmHt
v+kntkLdJXtg1knqDuS4HmL2Ib4APWIHYCWOCB+ff6lE7pBEmX6iP4+okdc9lcwaqihU6ZThNZmm
57FPKFWqiq7upL0HNgpKzWYWT8fmnpYlP1WdnyJe840c6o++svZ9jwrUNMStYeJBDkI23Aap04py
LNlZLV1uDzlxnxqfVR2+Ik0wMCFKKg21oN6pnKcdhmUqSVsi0qJuQ8UTENCX6ed+Am/QTPOnp9HR
jjxy24ohrG5IOL3UxrNK3MC3QRmY7k0S1+kmLcqJyB7zc/mT9bHDGptxsIIPgGe8i+9tDyCMAXgy
qNjcYxOlUZohNEdWi7b3qUFD3dQzSZQLPD3pqkufG8Xachrd36m4QUEulLHnwBL64as9oWpruETX
hPSsVdTEN5nLlQRd08N+IR+FbEmaaWdxnMz8GWguYIsmoZORLhnJU3JKp+waluan0ef8HrX6zGxe
t9QlyxlIFodIMb7NnUPmmiL5C9mnREadQoTbYc5863RZ7sqZPplVA5hGxEfKhUOruK0XtUiEChVQ
UgyQ0Rs4zxGTPm0xFUmGEnih3dAjhmTkoqNvb24NYSXrDnGlKLUZR7TX7JJGfx+H0UHRqSEA0RTJ
R2AJU17RtYHCmwM06/Xgxe4OFOcMb/QyOt7W9TCAYuIk9YtP7uudyKZqVaOy3OYLDnwm/BxtydFY
Cv6fN4Gl/v1Q0cBEcn2g0TGDdJjf5nzCNRCJd/7sybWLRbuLJ0p3NfdEaxvonqgfOfHTIiQTfTPY
/VchuP3k5LxZWnBjhWmwB2SHOEQO6C3YVFyOFEhuthULIskyiyduByI9Z2RREEym0SG1G2sPJvTH
UkNgPScEmsrGyetHtAR2hCAl0W47ezwLp/ikxXx1UhP5+ChfG725lNIdV2NOWHWgArgEb61Bg08P
2nIt+54xP3oYt9M25aCilRiN+7rSngfD9lBDADbS7easQqbYeh6xGE/90UaKM1uJthnYLNcz+esl
Qic/w5fEtX1pLeE7lWn6kZXHLOHia5IMQnF8EHkyj29QRG8hjFyiSX6IRv2OvflxIoxoCxjonLh4
t+KhwnZqcNcNctmlAtTEmrD3tLzArbAJGOQTberItc91j07DoDs0d+pQRFWENRpDeIxasNTBp2hB
smb3eZodKjDB8N5ND+BnyNPrydREa3Andeu7Q0+5z0bjsS0I7QIC9dB7b1ClCbWxEOqkNN2Z3JP9
ziFxTSP8KSKib5121uxzUx0d4+g6eGWGCcgLPt9zbrdbI5q0rfxwJFLMutdKxLQPWkC7KXdHynnp
LtMCnyE787FCSw56S6VvR522akdTbZsIjTX9qNVoTXQotGprEFwbFv3BIxBhlcMLSTSD7HJJN26q
vLsJmfuGzF3mKrTXox7loZub3g7UCWc1zNzzjPloLO6DiPGzXjNywsY6ofV02uUN3GtFNIiRL9HD
sY0jO87AtxEEpsnqNmqq9Bg23pZmWXYTtfUe4C1Zdw1J2wbGgHLo94bdaHunCJ+7Dgdrz3xsaw/j
cyX7z0R/K0xWeDxmLnvtXVSCx7bSu1BfPPAZC3pevaoFTd1o5u84h6/cDqO1d2NCpqesIEKIxoSd
FpdkILOwoFc8Kqi6048q7L7Vxv6A6eIM+FMtYXVoBGQXntjUwxOJv+SMD8JZNcp2jhPGJNEm/bGa
s7tUFO0u1+2TcuGsM2pJVnSrfKHjoqyh7tW2YrqIsyjOr4QBMqiY6vhI0DKH3uDBTGprNw4Vd7NS
MOMglcPddpx1U47kgJQRjB+6aQaurkNqWfem1WKtqjiQ9xNa5HgYl+Ph9MJ+/Ehq+l1Opm42h8cR
ZQ71b4yL06zO2EKszTk0nLcy6uOtVNptYb5aWk5sl+NxvXMKq8uIrrJhPTYFDRovc2NfomxaQ5xh
qaUAWe5wjIEwWFwDs7nAlDFhSfKjzEbTvQgueps45Owx9WSJLow4I2s079pwHcRLJpwxwp0J33U0
TWNCTFhYj8/5khxckpTGDFBbm2MFW6caD2ZXPaON+s7hLh+a4JcIxmDdEVEB+k7zg4oztGcSBoZ7
zrsQpwRu7A6tMrYiifFXn2iq6X1lUqipfBNv2lztOqyQiDtJrl5CZJihxzv4ayunrast0acEqgas
DHVlaxtT0SVV2CgLUxzA/HGsn8y9FXbs3Gq89JV9AytfMUr0yJQvqYSsAa1Z4REuq5PVxtw1PoJT
Y0AzJVcC0TmRdeQshXJaTbaFaH5OfWbEJgwHmjBZYeBRZ43JE0SDhST4L1ikWi7lpl5k4daaPtTi
ER2DZQbOTDIuSTIyKpQzWhh9OhLKBd4oH58sSTCxVvssOcU6p68soCrVTUh2dvM65Va9J8pwVWh4
tftUPQ7KeFFBfMyd0GZP9F46s+7hAdTZScrs0gVTfoLpg7cCkaJQjDg77FMr7IG/McztM7Jq9uXg
XTC0hNuS22UNi8rXrSTFz6NtNAEfGdAWXrLcptTEYZAUw9lqHWs1E0DFgJG6k9oq81B3QU/PInym
g20wBRrJcEU19EZPkusdz3c9uc8IQG2wHIwGI/McV2dSrBm6kVbdxVxCip1LC1pyLKn/J4ulszaG
V0Bd94kyNkVZ3ASCYwJ9qJtU39tBmq6jgmUDJzRDi+QiUvvSGqrYSzHtg4IxRE9ksd8RfVDWsXFq
l3j5odg5LKoBLawcGe/eJE7Hl1aXcJ9Tn2pM0ImGWMVd1GzwNIUsxwIXJ9ei1qFNl7NOZzhBy2Wo
m3qBW09uIzYFQFD6m2dweaiEDPu9bZpmZzrrmpCEYy9+4ZDHWDIHx1ZwikljFFmaFxOpkG28NGp8
w40Oce+S3NJx78bRrcJEyKpaYKPgZpATrI/MYuPNZmxhdDuWsxgbYVA9cXIz126bFBvHu1HMLVdj
yH/JvhbbQQNYbYHGyjSTtgjtrlF8GZjuWNRW+I+hW1lDDuLL85F24LgAi75h8oYwoO8nIjMBGKnJ
UURQlijPm7MZAcfxSvdWz+G0tPh00dbjohSou2MR35Gb/Jp6GeAt28QLE5x0p9e3geoXWXSF6t1r
N2PKwbAMEE2gZt7TLH+s4JMC8e3VYQQpkV+9Ivi0aFXSRkCIn0TFr66iadVXMylphbq6XGwbTc9f
7PlXMAmYzMXXnESv2XKxEtVa0SGhd5GnTIdDede4DvhpaIMmdoPRiBxSrbCl23iV7JZ2kRMFnB3Q
g0R6gksclpJfq+jNMoBONObsrYWAVQqJS/XuGWbQJ5TTp06T+6zQ1WGggKuHcIdkFKtAhxs5khmz
a/cpVTQsQkMIpBeLT7pLGz8IBZDT8QCEqzgF5YOKs/ok5+Ku7UimKABar4LuSgCExUGB+HBD0bms
h3umx0+BM4ILTRQnbHAXaSOB5ORLXitnh+WWesjzRmCPC58poaZLi/FzsmAVTcmH0UyoJwtWnEDl
5lVCug52JrsKVaHubS3RPJlwlneeXlPUV4otg0y2d44QtQ9VSSH0Bzgl0KazyOYmk+5UT1rGv+W+
nWO/DRy5zrsm2OQiHVeIb3Z4QxjveBmDMFS58HvUdpiyZq+1eLE87EmGroV7mpMx8gVyTYpuPRu2
RcPzILq6OgXBsvXWsFbt7t3R3LskIJAIxdeeXG9gf4waaZucRtueDySNr71ZXUcx3ttJdpxJHqG6
03VCxPW9FWc3bpes41TT9gYVIec8O/dtnImqwWNYN222D7VqVc7dsK+72VulPQt0KvF3swQQCVl7
zQkx6TGhNsZCYu2IQWMzwzcFHuUSdk5AF8JcGYDAqqDlaIk7RAZLwCxnWjYWE64ZQki7wdQ56/Oa
87S2LuaWJHdit6LaqLCVfFVwj/ysjbHFyfLbM2KyDR3usMEIDxFRIRji2HbJHGFkj9Nkbbwzm3wI
dOJBRcWA0ZEuaDZ+MGMODm1NRASIegxrKt57kK5KdOsrr/NdLtu/nkVPRzLbK0FnNKe6DwtrXkf2
hH9kYdyG1wKqyIGTJ2p3bK/Y9XmZgY3ljkdDTwpuVsZPyK2tOn8RQS3wpdhYr2N5GIb5V1zRhq/t
gJB5PEt93SMuQ9HaRjrBuh0sIDkw4i+E24HQcBHemYrjDV3LjZ5RE3gwbTCTBOyGITp0nahQYFmL
pPY3gwN9T7gwb+KZTMD8QpcVvZs+XhvPvfYJfB6huuvojOWtoWaudPpYYM+ICvCbuQJbEpjULezT
GxOGY6CpisCGK0CKdd0yjcL4+ewyceVRy7rdoWD3tN1UWRaGx+iGJiT9rhpqXlVRv4EuYNRHcVeM
ATSHWO6L0mJu88nvkawNDUNh6gWE4b6F9WWkTUfRSpSrpBdSFMWwG8uR9rqGI70TFT6qEh25WVd4
nGabwyvTCBivfjFP0zlJvVsN1UiR9u9KBb+TtrURomqab2eKMEEQW4zv8bW23HxZsB0h6ByTuHu0
s+aBER9JxikdGba+YC3i9FkxSKpoqERW69PTF1SxtUupl35yhOIaqGNkTCgnV02IlmJy4xpfKpt8
VqAxX3DXpILoFbEc3Gf6Yss00NDsJ9LZPTJGdl1HOElhwkBiaL0bWja1UUfigj9zXqswMzdwKjjh
dhkKL3NkRFIDLFvrg7GP3RjHeAsgG3wCrQ7Ok411ymcd1HWeXeuw0ZdroTuleb+P9DQ5GmB/+MGs
nGJUNruZzh9oUnkoAEzLEvSUaFEIdaysus5KTMjgwZmB1YnekUfLo35NouEVbjfjBPqHXE+0TiId
/a3V4ZuTdK8X638akVQ8OxTkjUkOq9EGp4Yrqo2CW8ODhOF5XwUBSTA89A8ObadCn8+tI75ySUUZ
NsHR9Wy+LNQmTtLtNfOi2g+lPa3GLCs3QBCh+dVPek4rCmjeyNravY6N8VkSbYWbp6HYSd0P7LCn
GQei1ZJxUiHQNxxkjCUpp4WBCEKb8Ct7RurXUiEmgdC5zmb0MfVhrDnr94P5guzsWwSEFLiKRq+Z
03VsGXKkwabxOtxlVYZtrUWajLhmxlVBkE7LHLme8A4wEqmR36w7EEDbdDZN6nA0UQhDV1Wfvzpu
mhyIikdTiL1hFTtjdSpphyqu+AgVEC9fODFjFmwqzAMIFYdpGt5UZtcevbT5Tvj7kYOmslXdBg3R
YiFx72wH3vgQtSMyPJK9tnU2/Ea3yOxTXONJq3cmjCTshe2aJhDKTYNpgkE7KMWZvLUNWmGzeNS6
19iBu6DPKAcKGz/1NKsNEOz3IXc2dpkSguiE+Na/tdgZVpJ+PQMKggwl7eioYrqjnVL0Vus8dM2L
YS2nqkKejZLdS2bsphbp2CiM7uFP46VreQH1kuEPbcp1V+S/RiUOJJJ5Jseh2mqOU1g21Ifj3++1
y3t/Hv75lD+f949P+fmP/4PP+8eX/XyPn48RJYSE8f/5aX6e4K/n+m+/1Z9f4s+3WyzrjKD/96/F
f/kT/+Nb/Xkaq/BlptwDdkd6kFo5MLa2JAPm2DWLY5gxrURIJUW9BSe0nZf/10UOabvIlq768tgY
kSudfj46dPSMVj/v0otXEP2WT/jrc//5USx0aGuX54qIBM7Zof79+K+nsoasefnzwQp7MrCY7PAz
Wh8tJAI/7zWhxrf8efefjxP4B0RyL6P4H1EpbV4e/7yrIWj6+6t+HpNa8u9n+ecTVsvX/3n+n0//
eWgk7r+f/q+n+/Nffz3dn8d/foY/P/ifj/15clKU+o0bju/CjasjcLhGZ5Zsl8ckdyzCzyreFXaN
qPjnox2szL8f/8d//XyUWXKSrbKxPU6CxAVb68oTgvnfyJZfQtDgyH2d4RjQNSKF+RCpmT/D8qaT
KVDD5T2iJY7ARJiYuylnC2/AEk/iNCJD8BL2iPG5kmctcN/Kkboq7dV0mTgmNtDgkuobzRLbIAMD
llicwqqgnV4GDKYHdAWa3X6q2aTDvfCJ67zvlilR4YeY2TdFVnzO/fwLdeIJjREQvYZZO6MRtRqj
coQxhdcUI9c7Rici2DsiJ1wDt1B2F0J55duh+TANRnjwzuKqx6jEqd0v0nAjHdAFcYvzLwtucBQL
xP8rNyJRq66JU7KNa144r5Ac/KwpyiUN4JVveOtNg9pqnZmiTUHIRZotwBb9kdYQ5B8i92rd75e2
vK5aKsI6LZahJmT6GZGyCoxrhJ57soS1babwHjGXycAt/k2CVOMTGNNh72wHvxo2IB4fC5najMZG
FCEqxufb4puV1kWfkRtOc5Kt24A5eNmSZG8K9ZVbLfl3KeYj26QRkoTaw5g5uyFvu9/E/VJp5NSt
4eg8RktZW6zHhkK4M2NK8Omz7ZrwhNwRup6YN3UfHBQWI7zA+TcS43LV9yMGb6rIoCfcWeEAQkQt
yNIimdYLQIq08wha6oKGGtMAB6wj9KoJziDG5bpHNF8pPL1WyZwZgXvxO/e0e70RJnI6EtXIN8UQ
1fQjqUupsfJcrdzaCChQpZCxmcB6MNr8d1Q/Wk0gfjGq4F+G6TmF/cDAc0Ur6z3tCd5BImP6aPhn
5pzSfFdTFGxMEtjpBWmbSDo33mC+C3K3aMqI2teNDJVuLR0/yMvwNSCsN/GwgNuaxaabo5k1dfnS
5dh+Aye+0IZ+dCF5VWRwr4A0XtRgQGhoczbpI6cGcRJW9RLLZo31G4R/qm6NzkESU81ybTdFeoi0
/LeHzsypcBkaUZCfwygrQGvvkoghMAodGggjJ+vRpp8M9exXKsS08cwSUVnBuH7yFtVTfm9J7Xse
3NHXgH2sKSYCOJfGncqCW9J52wYBA+ev90LQpAZFPRHni3cKpt2tHkteUvqYgz4iTsfB2NGdp/LL
p1tEA2CdnhwSmS5OS7mRTK2GkWaBNHZbRIbkLRJ71X9PRXPOtOLOM6PMT5PhUTbPZhonvkdVrmdt
uZUZ4+JckvXQoHRCgLegNRZlkGyZyeb7NGzeCpyx61JM2a5jLkKYPaU2ldvezSHhEB0BuEic8FwX
q9SMH9BL0LE3aYQHbfpeCfjiOdquhdyR1taLZiw+pNgQ9AJKDAeluOeaNtf9wAjQ2usdiLBZ2ke9
qRCpE5+XaBNG4EL408CN1oIRsPhK6JcF5mPUXe5jTMxTal0K4VHSiQH5yRB/jcx+4JtzDp9zDzEJ
rsUlhXTumHkJkfMzTw4T4iHXbzhazDfY0PMTJrJ9u/DxwwTU2uRI2/BlBJo2xfU6/zxs+dPeKNOZ
z0E/r7pyxhwkbRuF3/Luz5uGtjNAhP/48M8XdayJZSqGcyYW3fFfH1u+SJubPZL84FjnTTnvhOxB
a9bj4eczbA5zLeX9WVXYhQz4DMGkvQD3Qf9i9KdWNzHup9BgRX8e5vzOhfy8bw3zErbyQMeGlTKM
dB8e7xwUHjo4YJXZBAUW4x9kkhhX4E06uCezwI40l7Qo6RgyYfZSgBeGwXezD3nVjD4unFc0O3fI
r+OdtmgkzagxT1kOgtWsEUWQr7fu3QyfinccaHZvqji9NUZJOi6HYYpqaDyRh7Yr+lUpnT+s4dB+
5fpZERKkUFjaDtfVNFEZj+ExDeNXsGUE204Mvm2Y9yGYPg6z6Jm4wUE4mSiuQkRbYqsLlCYGrWTN
gRChmC9wvOA/wNKtCOPa0UCYNoEQt8QnEPiqybsaPa4P3wHtIzhn7ppDbdtfljbvdYKImLrPIyON
5qU2cnR3pBPzpD0yOgv5ocdZ5Qn/t+GHaX7hNXjtB+eBn2cbmtaXIZJfnlNcrEGOmz4GY6TmF/Lt
9nXCD0i6kO9V2dWajbcutthyFFFoQCw2ypsvEIPM49A/uDUUNhuqka0G9FZjtVFl96i3OQIIZMfR
KDZCIuqVwclsZg0L/MXr6W1YjUE7QINeGtMUpN4nvBj/VOTdOHT6lxElZiDzfqyHdqNL8IJuz4tI
VttdwNRvDcU79J3eNnCEk7EQqGlXdPQAerMEY+nSIIkHYM1ohDl5eCaovfTbPs4mAp7S1GrcUeg7
Ow4pnUlahBYF9zV5m91k5+fBemgc990LKFMzKyK6nMVYIvjXTX4UoidQC4dn0fcH7pzvsYRu04/p
B9k32wUK2OntR2n3IeT8/inJmztSJs9uFrwhDYVbVaGS0wP3zMFozZEZCWJSBut8SOjvNcNhCMu7
LkyHTe0ZT0inSt8O8hdFWjOqiRbNjXoQmY0dub3Axn8oqQt6+6KC6BUFw7HBBbiKHImTZwBGigDz
tcvz0xQTkekqEZzsZrrpOtsjscJ5HuOMU6PVutRIS1eKbAcy3puxeDRVfHBM67vIkzeGluYuIy1b
tfxxE2GfbAfoa/NiZzToNR1iDETafO6fgA0Ox2Fm9y/09rPT9gQnU415lMJjBwl+iFA4xDUMF6Mo
EZXvnBSe4uC+qvRXRidlZQ71YS6gNI9udXAEaEo6gXJdT87FnbimBe2KzUx7xA+KQq5llXxNNagt
IUNovBGmNGw3aNCSkMuUQzIAIGqvXvqkcAF6q59ZroxDNLiDj4JuHUTuo4rccdv38pcmxVmL7tHT
giuBA8J0DOl6lRwYiSCXi9yJIz8dLGW4HFjyevF23PQQQbZDLy8yk5jwrCMgTuT+rmp2i2PLlDi3
C/uQjtrseyG7V1l+Y51f9bBxt1V/p6t0JPGDqgIu50BMro/POmVNQXdrDrGfj849Jwf4dOLShirC
el5s+CWhI0BjWNuu+90LLC4Bf/YiTox9VIY+qciwy71zVdJ3L5OAXnXO8GeyA2a3TXirwR8sMqi1
QguxVmtLiWQhKmp0qE6tNR7V/DHP5npG/wn2A1wkGWzxyhPwQaK48tuKopJam1HjJiEBgtzw/l43
yOpQ7CwDfgYXCWPUCF4NabDW2tLPvWepBV9kC4XcndXTXPaMjPvq20ybSz4vqGSKz7nCRphP9KRb
5578BkYvpth5uAg2dvsdQhLSmbswjRgGP5nEBSEj/BCn2kVM/6nuh1XvwPzqOEeYcXyWXUlmsFN8
tEO44SVPNzhLbpRV9ZtmXMGqI/kyR0JN75+ABPJsawPfrhXilmwFIY1JU549ScS29zMdI8yJcjqU
McxLl1VAhpep1ZFVdG+S7R6GZLdjvEztDygJ/Gl9HExmsdAhdywawAdbGvRFVFwJmPvQq2CCap/f
sXtXiAfrL0awnG2xoxWIOGzKN2ru2B/b+nvocdp41gIGpSrogUCtAUmAIA8QereY5eGSIQkqp4dZ
0D43yup5nBHJqP6pDeVvllNvPTQsOWF6Esjl6LoGLrdQaaMaM2fm/U/8+jdkjZNko6JPF7fNQtDZ
FjjktAWkrpXad5+51bUhrjbX5e08GB8Og4r1FH3EhvE6DyiTGCezQDQ0grvQOzQZ8klmgkdRN84u
typtVzjtfTlrbyAcGTIuvAKWV7ZwENu8suQO34UVpLM5ZIiLmWMT9+gjYzv1Y4nKvQi+mnFKt2bN
CEnvhGBo+FaN+H01h4x1GeQ0egqPM1Jx5s+Q/RW39X+VQvXw/2HipEHAE8mc/03i5OorC5HE/2e0
5PIFf6VZ2f9C9+cSF2Vg8LANMgj/zrL6lyWlIOVKZ4AmLGGScgUN+Sc9UvzL0pFzeg54NV13XJ7s
72BJ6f1LesRJOqaOEs/WPfl/k2T1P8dYwR3EFbe0mizyRmyG/f9I5dMlum9cnqh2MuThxBTfpK21
GZvsITDxWyTyl5VZzbqdrMN/vD7/RTSjuQRk/Um0/Ps728AHpatLkhn/8Z3jEuVxQqrCKh7RY+Lz
f0i05GGJBBHzdwXZPMu7MywrH5D+UzCaz/qg3no5X6eQxdY75kfCUoOVIwbos+MtOb7XU3vr9uHF
bcGdyr2kHg/7HZxYEKdtRCXqFresdL//17+IYK37x68iDE8arjQF9zF/amsJHPyPLLAe14ytMyGE
fYLjSohkW0ysdCQ+ET7eiK3sAaUWLeMkZ1hAHaQH24W2awE9hlP3PrKXygnZOBl0xnrNcMvem0H6
kgwcy1pn+h66vkHFUQmel4hzT+PAPDPBMSt3H5mewZTPeQuDCA5NLjbSzE6xaX+FnskHpiRY6jLf
ajhqAU+Mt+6EQXfqPAvq4viKfdRcRcnGdsO3scB/Yzcs6kR3nEmzeAyKb/PFKu5GvfiQDqOYCMtk
11vovoyGSl3yA3cdocmyial+nNWged9KZ5zYRdqpD8ZbeEGnuZfJUwwL+CqT/vo/2DuT5biRdEu/
SlvvUQaHA3Bg0ZuYg8EIBmdSGxhJSZjhmKenvx+Ut29lqsqyrPe9oWlIpSgE4PiHc77TNZ9jS5zV
lOEqjJuM2L0c85tUjxBwPIYn+iJL/yeP2xFKbrgvQiPepJX/6vf1e9U5yY3hxdfhwcZGmje8uZjz
z+hbqht2vAPGkeysaCRbO6IRKM2TSQIkq0DhbNJ8yO6ShlEUcBISbLAgmC0G4DwKDnNLBT+z0LqJ
62G4SKixUoU0NqCs6pJFPtVavMsIMQttqM4dIkNGKj1+ONBMXIyjk3aQsqr4tmvwO/qxxqNo4Q4w
4mDaE6czrx1Z7sIShVK1vGJSq9tjqII/OM07I6JVrFxBdEaSvU0dFOjSdkBg1hPU/Gp+KuNPBxIw
EqTwEd5iB1WRgDRe89cU96jZqAbrbLCul4ALp60YWUQXq5Y06yYFLuJ2TZ7dpnbNR94mJdL33jui
gJin3U5iZLoVOcj9GUc8K2afFkXNXCNggwAMUEEH5cFmJ0uHAzJ88kmGsqlVtKhYjgHxxq0zzE/F
2AIG89J7P9O3WRh+pqn3PoXGNxCo7NBwZhJoiX7fmQ6l87McQIbCWAC05Qq4yfrerpsbhyoGfzZO
iVRepAR/7Rcz30ALHGQcjx0Wr50to0tThje5jI9UUptuplQK3OqRUYBYRRZmyFpNPyu42moUgv6J
saO6ywL9ht4X9M94ZN9eShyjPgJy1Fb0nGMHRFmMp8koUXOVvwKD5vSQNHV0F1a0FrnPVZt0uCXT
hbGQjVVlmm97w2C+Csl0V+NkaOXUH8LA3LXF2F9HsibxNHqYzry6e0+9pNmGNMsYoaJX1Cnzahgz
FEk2JTy74CHPb22xFDXKfAuBPke0AGtzaI5sZq1TTcJfZQFHG6R+00LdMQtpEFRQoGU+9xQTqGyV
js4XHQQlcUXpbqriPTPlBjAqImm2u36dbzRTPmYW2InMATNHdasweaxRhsJ7oCVPtYnbqalJXMh7
Jl1Ztgu8edhrt36kHNv2qaYi7Hz4wtomfa8D9EZcOSIwKMTL05GOuoaTDK5A62GnTrp3bwn8mVfC
54Y164o62pxOjVaXDkAH5VnxGOXBDSF5P+clo2C0xXdCMjCFZRhm+8hBdsDKbVP1SJhCiePDRZFq
M0YcRumg5segzUq/WSdsk9ErrqUfoOcD0wj+IH4MwXEYkho6KCjJKmO4Brj7FCCxxsjlse6nrSzQ
Tc3uvNbQ4bcI0yhs7Zaw+vhp0LATXHSyUxm0G2JkNsDJP5kc1mDLhfuKtkeN33UGT9NAf1vnbbBP
CElc201314TlJ+PD94Bp7L2JYW8VOkGzoQOBaHZjZ/OrbMHc1glJpZFxT6DKp+HN1oPreh9RwmOd
BM+xzQecKwa+ZCtZu5JAEOGWzzXD/R308zv6qnM8oBFo3fHeXFgW+Zul7F/BVAMbR02dyKUqy4FP
RauWxX4kVt2cvg1zl5zqxROhxH06gTRkPgIklGgkvzhO+lTj7GckYJ+qZ1Fyc2mIxMJ/ySE7IVnR
H2OMDC0qa0jxGZBF/p7bDjPXus29Zajr6rXwntm/Ilx0ULW5kfuRCPHSZQVU5AQngcC5ARs62SOk
wmQry5vacxiGmuNDAYUqyyqxHhnprGtsUZkODn1WvtfAoRuoYbf1qZiDYCeiCkVyYT6rpPrZSFbx
sHnmkC2pCiLqBDt/qHR+zObgvTMydJc4MvZp7CGNnMGtecbPIfbfEk4N4LzzY9EjVslLLfd+gNDY
NVjSNww9iMWGWslz6M2BvqmCEpCnaaHW6d59od470zPA2zIdM5jMQnTx1m3qMpirsPOgwl/79Oc5
MRY61+PRH6N7MmA8KGEx5CUy4s0Zl5433NT52YiUiRGdqVdcxa+jiRwvKiq4kUOwQ/yyVimz+T7P
HsyB0T4ut52Fy2oVGfIzxriT6PBUK1yv0CQN74lXJQwUm7TD/rgkrdkNi2hB2jQ2QdR0OZJlvxgU
fEAMJ40nrwmfoF157r3dMHZ0O5s+v9F6k6UoN4WdABBq2JDk0DZtjYqva7iFNEvsrdRXZ+xR5gpR
7CSS/FVSBQ+eMj7byMdRyPxuAcS+NaMCk+ZFm5wcx36EMdO/UK/xbwHW57DZdh2POOgh81nhNJvc
6y/YDMNjpcd73SLgT4nGilwOknb6Si01HzNstjCHzEtHfg75F6io6iH19gCwu9h5E7CtRXKre7M9
V2HzLTTFtR45V1IVXZifgou32PeQCfoVxojKueZAJUeuh+yCi5Unt0YzHK2AAJjIFtkC6Pu5zDMN
gAm8/w2WXsPAy8IbAM/0mq0UM4H2jAgPvXY3DRdgbfVjPFrPgRnRZ4qlcLFSovECf4THZDO0IxDR
dUpq3Gg6J5KkFw8xhwTHH3jhkyX9R6MuSfKKEFhqYDycZUx62hfVeQ6ceudzUOpklGj8C+cu7xU5
j+2XUGSahWjbuhDFf1TQOsu0+OaMWHY79k/rYcDi4s9Cgy0rHyq4BO6A+bROIegnxofXARxKFV6c
ecFBLzmb6N4T0n+4VdMHxxm25TgV+x41w/LNWF6wj5qRgFrzpXesOwyBr3XrgarSqrrW0JWAi3je
NuGFRekird0A3aqeSvLneUPuG5f3mCkfY+3NpwbQ8n6KmudGmuNNMzYH4AgxvPwoPTA4PCLXnkZw
GsFA2gkhUPWiGeVkKWs/ZBaVvo1D6j7WYDgMCh+Hbd+uHGvn0RaqhzScWGdOkkeWyxzIAl9Hh07c
aQ2X3K3ulQy3blfPLe8FUT2RaFQeunJMCLRhsISUOyIe/jv8LmbyPhOcmcHDTeza3Y05dth8+W5W
QJdwN1A12geTEKJV5O18j3g/taxi2LXYG9la3614yJ+n4GfTu82+wC+9zrouA8LGwzuHOKSd7mYe
my3UNSQEBEiR8tcchzYrN09UvOKJ1/XR6mNuNWecbhkCAzBwSFWzpfGqXBcetN282XbuIRP2m90E
d/zAJQtQ+bv1wjM5RQmKgJhcC3T2xBrkHoaB7CXyi3dC4jwU6K9tlPiXeG7lVvC3BX746XfzxNaV
1EMAmYdCzvUW+2X4LvPyR1r17TWDingyUEAbqXXP+25+q0h70WAj10hSkm1PxjMOK9clgMO65Noc
9yMitJPwkYAZZtRsU90QMjqyG4jEyexYZZLzwQLUrD7MgfkV3grvmBH4giVheBTMRksLn3/ooDkN
OxhkMkTebgDvFyyZmH+TEbJu1YBcGfc+w74kcK1DGMvHuWvms9PhkBbWN+1Zu3gmS60iJW0VSa9i
KuPbh8ogsWHE6Lm1SSMA3A9vtAMyMNgIfJKwW+vUe5M2p1NZwdKiKbjLdXSiycuM8Jy3yZuzZL4X
GHgscCqLkAs/FRbf868v7mQPu8FBtBkMnbseTPfapwTNtSkiHkBhdjPpszu+o/qatiqc6JpRUZr6
OZsYKefoKk6OG6c0IfOegMM3BL6wWAMWoPNsPNVQQHe1zZLen7DfFBDuESWS72Pn96iwgbyEY8X2
0QFSkvKaS3gXDCZlkpeYkDsglyz+i+dRh+4DXFM8Se4NC6KvcYws9gKk3mbzaZjdL5xp3gqDGG7R
HnhZZlszp3yNO1n3d+DLvkNJBnpZ+dR0c8zOaaj9m3BWb9IP4dkPMy6/oX4dy/gupwXAFWzvRjxn
Sefkp3SJb1wkg8Xs7WDv8xF22JrJCdsTEFTROCIgBxWJ7My/6hpnAfgg3vNWebI7ROnsDcx9Y87v
XRD9xEG9kOniH/RxOMFmSgVdNz6q0vG2NEnUJtykWvcNO7sqR4qejYQPSLu8JJkCk0FWwa5rR3xU
RKGdUk/1e1YAJYQTHn3i9eSJXTwencJ4M8eo2mPjR/4uZX1so2jGfZrmx7iOF58tDZvtdu0JOHS0
LefaXeMzqFFHdxTUQV9eOnwPIaexy0fauWlDgURsW9pLBcjOPdftQCk1YSYKQnwyff/a+BKr6Vzj
/IuufRgnuyGnsjfJG8wljjqaC4JTvSdZ4QFT4acIT7a3yNunYNvb/quY4i+cBelBk7A2T+oFbHV5
rL6qsuKFbUzmkdcgjzBeyzlor4avichmv0JPTPBUygIJ7zUpJCiEW0EISX/MTJNzs+jdPe4+J7AQ
WWftV8oHb3URFV//JO1G3VHixS4b0m5axHyWhjGMVzud5NX1io/WV9G6d6pubXvCegT+NZi6ob/2
VwOhDQRQXYAovzltu5Rs4tav9GFoI3Ofd0CiKvVdWkKvZE7l4Szr11qg0rVLE8TRfBx78L6sDEzG
1uSQ6NjMsKBMkJAa/0lARD85MWxa0eJkLRJ33WqfrMiyC5FkZASIJ6iJCyqGOC6PbGW69wVkyYuI
ANVHwSvLJV4wHYfHPhq2Nk6aOaoVrBLXPOsQWzmiAbzBgPMVu4hBvHk9yz9ZzbRZXmUfeki5MzcD
0/ocB3sWvBWqMM4zCxJtEH9YJi1aMpKzDkI0N7My3FNAABIH6QFN4o8wosOzYZYJ8rvWRkWr6hVJ
vG8nmytU1odOUUpSQNcIlQq6wuKOeCpeDynah0icA0ximbYeK0F6FsmzP8mCfxJjSjO6PHPYjgwe
1aa/jfEMRib0+1DhQvXLm6pKLjWK9rt8EQqQUk/7bGJLEn34HGVANfKKlFV0+yzwQta+Y0D0Ql+K
Q1Rp51S5mG6G0n5IpNsf4fcj9pZkANZZ96TjhTs2toiudjWboqtXG86RiwWhIm/AgbWwPn/9R5qe
ftUYKNsDSQ4v4Z75pcFk1wvLuOg5XcCmJBL1ebcrjW6jcM1c0xD8SZDAHmVR+aRq3z91rdqYDZmA
Vi78Y2OnezusX5Bu5aSULV8C+6UtYVGU9sq0jHHtSSAOJP+dimHw7maLdQykpH6X9WKvfTAIiy0S
7nj1A7zJk2+rkB7ZafaBVz0kscKGVqXhmo3bkw8RVHfT1nKEYiManylfJNpP/VZKHn4nH3HTaLzJ
o25vp6S7BflH423jAmysd9Y1ZyfCx+67vUsWCa9xiLarpd7RJwYixG2UDk2ygvdCYNU8JsUGoESY
Vte2dn/qLnp2xmbY1W4Xb4qWxdwsrx379j3SMPAPp6QkXAbLxfe0JNkkr/amjM+huQCtAK2wWhvz
TdBMAOwwqtXIstfBUkl8qCC2gUowb1HYIibWKFMDi1O3lbmdGhqyQJM9KGxz5xHXtA1jrhAs/50w
hNzbPruS0C3J3YxgrTAnzHKmf3YWBydQ/rh1tQIOjbdpPRDusy1aFqponjknzIPfLbxjHBQ5phYI
JOhgmmB6LxnOr0GStysFcH1lTp/8TolFtGHzRKKHNY2CJRCPSJx3n8ZEmdAVQ7Wa8ycLl94Sfm2t
VJV266GRYutaAdp64ThYt7bZNH4w5+fBozYpofLufKt+cEAE2MJZZqqQqUaWpPVUfTWUvrVV9qd6
NA/ZgpEHCsseiPxuxDSo/+jclEHeZ5zPu1QiJ2kc63tRfhT8tRflLky4wiMKW8EKSWeaL2Ye1yxM
bhhw4n/aKsnhjMzdX1dDo7cnQcIzAqJtRnDadux4jG1unlqYZIYuZkspzI+688nGRs8T2cHDjGlj
Bww9WWfgQzkH79AQ4wkzQccGXXyN5unsJGyMsZY6eytRGwTrrMFy+cIK+ycugs+ChZX7nrDGWjNA
/jaMSNaGUmAOnTgNCeNIcmCQgBRw9C0Xuc5dhrtlDsOm7+41A7i21fZNmYNjqhLPO6eiPZRjBWkc
af66UEDTMsbvYM7oFTJCTkmKP8LwxMJZ8s5w3XTruAkyRjPR3FzWacBwqQNR0MSou5mGAimZ3IBG
WTd2Vd16LqymuSOqUrMvB1mrZi40c/hNxVY8REXPJ2k8eG0QrGSh1iQ3EGSY4OVrWIm25E3fRhIN
TQJuqKyqYxL3KFuyAKSd7a0Vjvg5bqB5vuSa3m9sKtLE4mGfj7ez4zGQCQ8yDuP7zswfeqWRwKSk
h7tef3LLfTuOnwNITdLNoQTpht4xzaeDtMXBxHTvMhsjt5QDLEwf7AIyFYUteFDJBjkbYgYrfL8l
CCmakvAJH3ZslJ/RyKngJ+OdCtmIe2CF0wyLJTtIIkj5IGEnUI5AUEwjPGShJsVQXapsiapydoRR
3uqi3UY+aZtWVOzrxn1FK4BQrKGklFWwz7JbuYtjeCouk951Vqe4UWpizpV3hDXylmWC8MjR4MGW
+WZqopPbTeQmc+gk1R2UzccqJga7mdN720XEhMyOrFpzHbbOF0q6S5IU16ZNb4xCbRuYMnGYU8La
3SFI53MZTTAPi+9W60x7lIfj2poJ4zZxI+CXHldEpZEtBzOOg7hbO7PmBLGgw5HHRuRb6GP2ZIrY
ItvOuVRDg2M1DrqvToCHRy8HYAZZPc0Pb3QbaZPbk4PS+CslUwKiDASdzOtAl3Bv6YTxUDqSIFU0
RG+7FZuAPlM5nxWaOSM3oDXX8UkLHOQdDwaZuYWUX3HrRWsjGBpGMeGqdtzygEEHCqei5tYuakKV
K/zwnovK1aIYNFUCJyVaeD6k1YAIWssA7wuj3l2/RALY9tmFs7euPSYDGfHs64L/mscaklOvSSsk
V+3WpxBMsvgM8JPTnfDweIirHS+6V19rg+alhhIXYYbvezxvOLj2VSl4r6V8PL75iVkkqAeUzfMF
gv0hRbx7a8ZcViPqHmqJkNLnzVTbr2ZMI4vQiFOgsH/WBKEYcboEXOQMm0JeDV7C5gkWw1HMNKj5
QLyPSMhTAgPVwDZYKbsrUB9Mj0pN2w7vG5wR2OPE6axZ8HE05rNEUAU6kHFA4WuEu9zLa1/1PZHO
zWtB2AxFJB8fW3Z2txgZq0ONWA2JBL4ix3EZkSBK3Jkkk5V1R4R1fSnLkegKe353rZz0Ov+lhsxT
ukOyFYrmwEJ+MuMxJlqvfyUT9qWLyi07Hxz7cX3X0JoVbfs6pSwSpxmTSTmzrQnHJ0ZIB7dTRxLD
q7UVIILN7YCHsbfWfmQ9uo5+TjsH47787kWiAQEcDagrCRZamgvddMNOmi9iJqNgNGaC+noAI9zU
TlPuWrBovOrFmgGncRMa9Teh0LQS4YmoIbe2VDzUmHbf7Vo1ibO3Dnd0TuBFQOZs8QVe5rx9m0sx
HfE3HoOZsNKiMN+DGExAxy9Y4NW9iZ6b/GlSQK32qkdsV/EAeNa2ks+6jQv4edLHIMGI0Dqnjppu
ZDIc58QvCJ0AnICWFVt1jGlIV8a3yTUXi2J7EwfbiZAb3h6QXBLq8jJV7t5Rw6erhh4yOCkftuyY
h4Qd5UX0bKQi2gYFHrv4Z41t7M4u7IMc+KvzMbwYac+6BQsXgZf2AY3VU5pwKtoMwnPDX/EubHad
N96FLXsRxNr1yZvschNrHjCE0PiKmNutAAZteKcyH+K5Zb0FDkhgg6w862bSnndqmfPwesFgkW6h
Xrz043wpZ7LHyjR8M6rSv1PFSFC9w3oxTJJzZ4NqYmRN5WMCsIzGp2QqH8hHIzlB6Ycijh7inlrf
gozsJ/OTNdaAwlOMABR7n4Et1gZzEb4J/ayT0UULh4+O9+lP4pqvU0ALR9IMF4rOfghpQKLAbUmQ
9bbUIiANUhDK4Pjuy0luA592g/yX9jgv2q1G37YD4+CB/Rs6xTLdTXAqfETD29jNqy0xm+IGnDas
IB6YqB2HTV3LT6uqngdQQxRCsBlnd+SGypEkIsoe/eBmnhJ5YLFwRc8Nerqgt0MpvcnDDOtZhxHP
8fWxR95rhs3B1Bn23xDSS1ndlvlQbyXQ0tUgt/E8ETRSlyfRts7GJL8zrVt1COLskYFWquatY2Yb
ItXMjcZuhagmOakWE2LjRHsXtijI62c/JQjFCCRCVAT+JkScFgc4BfYBcdYDqzwMzV5338NcRjL4
7HjuJwlh4crFA06xnTAIReFZIryH6QN+vzzjjzYOlZxBRhkoG3oSbrC5FQ/cx5+xF/7suou/SMKS
iHglDSwKz/q4mWjowJLqE0wh+0y4md5PsII3uVN/VxkpjS2ihg6o2qb2iKGhcPVaEpwI+5uL4RWM
V7mpewdDK17o8VznA14jf3jpKydgeq3uu4yLr6L6u7aspwyZp4f7k0gF9w3NLeQx4m5mZ8pJ+sVY
6mfUDHnKhl+kyUs299Gx8E1nNdb6mM6ErxEkK3bxCGiUkLgNMDlw0zAe92EiWIBF7LOVI49qdOt1
qBbvfSIumTDu/LddCtZ9nQVdsB1jNqcq5bmno4IS4iNLa5vmxcu7Hwjrs23aITYw2/FbbUyPpCWx
NvW74NWel9GNoCQzPIJjovgymvaNO7JspVcsEQYTN1FL6JVxWbzdE51LxdULdmnT+AIHF7lfTG7P
CNEAF/vOqY3nvlloSSWcDbNW9dEPy4d2bO+6QnxUy1v7l5rk/8ur2JD++D//+0uToFtPDz/CWBd/
VksBSf6T7Gbz0X78rx9AU9rp8pHz584koX3pf/kDf+irDM/9h7JIukPoaUnLJojn/0qsDCG8f0jl
oDFyHeEhz/mnxkpa/1CCMBFPIb+ylLRRIP23xkrY/3CktF3fMk3BkajU/4vGyjH/og9yTCUhu7lE
rbvCtizT+03qVMtexEURVWedl5JJuY1DJGsf8m5sH9JGgjhVV+TK49lW8fTHF/d/fiQlmAmnJX1x
mNmIpJcEbfFXZLhAxly/u5szaS7529XObM3shdn+c4hzFx4f4Gu2fdaZqUF0ai0E5iyo2kfPKYZr
bjsbon58dAO9ybHJ3xuUdQ3Uq+rXaIsvWdrYP5JsPPbFVGLXam7cooKfEaEhcCYV7QkAYZToz82d
25vljkU5eNHlp1E3Pvzps/43WjFh/lUsxhXkg5O2Ui65RT54ZW6WPyusqDIRmbclEyaX6fxmynR1
h+M3wpE0eocWD9OZnWzD0a8qGro2v8JjocjMY9agISCcsY6j9MZ1Q6fZed+tIPqMzKi4BpOVX9kR
9zepjSOFYddtSaWx8U0G4ujLxG2MHHlVqqQ4TXavGOkSeUE9iRwNMAkLBQwlsDzejPhumFT5XqAS
OrLlYoCbV8hAnVzs6TE8DjNL3Pe9MRyylqRAyM0VROukvG00I9m5aQ8d/t3bOY+n6xTJ8WqSLboJ
RmveWgZSgMWsbBBvfB9yVO1hNqLrl2Vxlvz5bTz4xABb5tmwsTkVXT08/PoRL9LhoZiwqgUspCvX
emkz1nkwqPyvIYyQ00INQyScbykohptgITqWWQKuzSRhIDFmYl0njaR3PiWpyp9+fRk6QZBW4hOH
06WL0hniHBefQD/SDckinr71bGuT6hnauPcDXNpaE0pDExQAXrYG8XPO0OlNRvuRtchlWdmKlz5m
AzXin9j8/Z3zr4+eh6jRgU+iTPff3DgWar1WDJm4lXNpsVfP2dt2lYwee7cFlzcjb2k7piQBBLYT
hmHzU2IsX2dh3tFcg47t8r5/EjIU1z5hm7v8zPYxuNkJ8ZCkjNP2m73nPlONvwt6LAoFRj0rO+tZ
Bus8rk6YGOLE/dGX2NGNmsiVdr4zY1ha9VDKZ+lid5AB2Re93VvPSeUx164cDIDtdqBy66P4RogK
lGzpsuPFgPI1KCnUejb4X+SwZIhOoeFCjWTeBtRcIPde/v4i2vKv55cwpc8VFI6LRx8JkrfoH/+k
b5QT+ehRVeYnz+R0yFv0CmNfPbS5xUp7ZgVDWvoDUvob1/bbS8ZqIZ2H6RsERYwNHTEGtSsSdC7j
fF+ZQ7YSpDB+2CEYHNHWxb1fMApQHtXCTAqsYPzA3KW6WEwcQD8U139+4cYmQkNgfI+Ek18FqaK1
aVz+OHZU8yzAOx39CYTBlEbUsSqQl0hlxs4hgBAKZGnDVu+e//7yqN8PJx82r2NZwpNcIUu4vx3v
qWTPVUqn/O/DiTYN9oYgiagKAvs8Z2Z5tqJcbxhXWecIbPK4b5mW7YgUNB86Y/TXcczcQAW5ePj1
a+pzbOL2oc044pOZ7Ncq5Aa21BlibX3vWGBEBAldrHO96MPv2SVZvWs9p05Ev0J4+4YJD0sYZu5P
tW2+xRIvU8sNjk/T8K+DzTBH1ffB8qUuACUITILNrvBI/8jIN2Q5hfMh5YUjkodexuZJW9reZkOf
XM3Ua1asncbrOM710ZpAV6CTLF878nc20RRbh7RggclE56Uu0Ng7cfxp2AVILCfMb5mGHFIz7M+Z
oaejkbQ/wuUY9pdj+NePtNf/0BaxCfDqzn//OTm/3caonKVjeZ6yHZs3o7287/98GztQI2qXXnJv
K5qC2MjG+9RKaP+rJvomXfvM3W//5HAEBG41X65HY+Czx3tyYMFuvbLqIZAM7SbvCW3lEhZPfR1N
lLN589WRE9aNhJ9HXVhC3uZ/G+gOkUFmstfCpQzHsm0+moq5SUMq+0NDSXmyOgcvlMJLXZLm+6G1
tUMrFfyoNEplclbXvgB3eHW8vth5IZkElelxRvgGOqT/+anRTvI0toxff/0u8ERYMrMnTARHQ3b4
9fSky3PUw27yK6te/f11tX+7/wUCWs/0KJhIL6Wc9397OQs9CdsYLXEK2C+dJgCa9tDmPxUrRc9o
0u/JwFXyPKLTkTGQHQ2gCOWwX+54qsrXTJQZSrd4IojM069tbRwtxhy9098NDMQe53kAloJecOfY
+i6eICGuqzY65cooLq2HQF1IfXTcle2htatCDb0yrqaLdMsR6IFNyLs4uJ4TXFwxwEhevkSeTm59
U2BoV/xS2rmH/3BNvH85Mj0G+x5321K88IO/3mv05QGRzGI4xdn3omMfQhZJv84alHmVhyihbp1w
N8jIeYSJE2/HXtS7wXaMrdCz3vPSks+Ojl4jLNBXDn6EJBn2cOav8hWoO5OJ7y2ZXuCrMn2OtRPC
TWFKd/a6wSZtzp2fM+REO793mhuh8+qqeZbXuZu6X5P/rghz/HQW5reBuX7P0BTHPhzDM7B0QlUK
PX3mHb6xKsy/lSXmwrrG0iYd8jpQIZaroXHGTyufn7Gc/IcXtm3964Vj2oP7VpmOa3nWUkv/6V2D
KM8gv3NqT8LW2R1p6byDyQYEW5C14nPK4AExqTI2uhqjRyDChNXHgKQERIKHyQJkomwN/Wys2wdf
2a8DTTyrVRQMpLcBN1WD/5zHiNo8fHzr2XEHDmipMQswcCRRp8S2JuenHOLaLmLCfltTqW0dVOcE
tpOERzgIa+miHW+hE1Ce1ckt3EH52iOEjWCdPrtw+pGIN5KonQlZkQVx6u/vLeu3c2x5HXOWeTxq
VMK28/v7Ji/sAofPUJ3YipN43noDKjv3VuvEeEU2p49tS5aDNbgDFk12KURFN+t07oKv+EbaZvq9
HtGoBbUZX90wKikvwnFXutmzazV7r5ao3usFUDFRBCOKDRNz9/f/AvlXwwSVBL0Vb0rPt3g+ljbr
rx9yFYTYDWxrvGE1SpoimqZ7Oclon1nZuOpdwOo8FRsxE0y1KLfOTSfLhfxaE+liTGAja/WCSo3M
B9I4nowiKBjjOKBuhya/S53koDOGoZblPiYwaD+MgWG0BSz4rYgzhWceL1rhyGErAm6kOrHfZtWR
SWIM+XEscaMJn1mzpW6FH8rnIudtt/zMikzqHQ8w499fjsUB9CcrDJeDdxFSfZvP0uLS2Mvv/+me
N1ybtI+pqW5c+ETjnndyeJlwCw6G81BGA7pMRFArN0pTnGqDhwEUjwTw3J+Wghs0mACAsnis97yE
2gcCV2gtm5Qj1CCk0ytftZbu93yeGJh30RfzQ89bdQa8Tiw//+GTFYvV5Z+unl//FBcJGy57okRd
y/3t8TXMiU9JFuVN0A3ivow/BlPO70AN7mSDCb1eJHghfKSTXbC3S6vWgZyRM+seh4JxoMeY3OV5
XDW5OrtTwMoKT0j3x5DlD2/Wv+snBXvL375RZgUC5ZdwLIpS3Oa/eXaauBwDbZT9HuraL3d94vjP
rCboVa5kZENjPXf60YvLXRWLQ60EpLYC9GzNviu79JYLv2W8AbrGGlRvwrY8J4oNHbPeZG4fa1lu
8f0NDcJ9JW5bS1wIWLvEdbAqm+6bjuTzHaP6j9Su7qwwOEZWeyZA5pwLjoz21sKHgXrYfR8waerU
vWRg9IIq3JGG99Yy1G3jeD/n4b7tkVwGeC+D26ISZ1HdOZyXNZ70lATpUpFu0RJP1w83kXpmJbhe
Rtaz6J9mYjx1nXOxeTSmMj7Q4UJRnTe1xCoBlpS18jZFdj+kP/zkPfHe8+mZjarCTQRBIDg6JazM
bTWux0eUM8nXhP0HQ3Z+YdNPgXiXIcEC5MZY3HyqnZ8D6+iIBigK9iHHaNTc18bdaL8Y/l74+9r/
NI3HYBkrgzXobxJg40104D2ZOpvMPhCekzCidPYei55gBNof+jvpsfeG6zIdkpEPK6JZHa3dOIMK
r1I22CQYpOaxxLkqmlOEMRda271rVvsyzrZwFB4CKC29I8+C2WZpo4S1j2GqDvEEtJbl7Ioz/RDj
zzZVc99k5DSjKEmhCepYPdnUUkjFVzOJKGWGdbjBydwDdW3XjvoWGsY1soqdyskYledMzHs/6UDn
QGtJCLxUNEEYSZlFs1sbD460DjUKNce0Gb4a1qWL2Yzi+w5m1IUCbZN+8zVu/2PGUiMU3zi/iTJg
OG1dx5ndRAitJbw29ct/cXUey40rUbb9IkTAm6lIAPRGXjVBlIX3yIT5+l5gVfd98Sa8Ei6Lkkgg
cfKcvdfOAS4wcmXwsXq/18TC8TOec99drkWW7EwRnZJbFMfvJJIBSEF/Mebjn0LQQfLsH2ks97HL
NC5GCOcOGx0tAA5ns2aKoS5bu4u464njDMHRiY8RttoP4HdPhnWYzDeruU5yw31SfzPRvJvfmVxu
U4Mc8vkXc1vODifw4vopzyw/x2pca5/EddJrepEGUT30bWdYyfRNzNeh+8onylxIct96lJDDqwTS
8j7GRdAP7OXuqZKQ6IQAgAYLI+aD4qEXw/CkE4L4ZoL8YbS5Hb0h1J0jPfNN5u0xWon04PBmFuyP
oi/7q44PpnErCI7IdjTR628y3/R1ONIMrqBmk/Zt9R2FAVNQc/UsQbEph+2ACC0lCclAW1lzfaTJ
sm1yjxeH+2IxvFTJfetg1Aw9FnM9bMZ3NY9I5cs37m8d4OYEJzK35iDTERSue7gISyCcEQgQO/jt
B/7Ln4gtqsLjTgwHb8Os40CHzkGv0O8XnpX6OhNzFTCuVZAkCJKR/liYSzMcqJRGddobnP5rnF6e
3eu2PVStDFEnbDK78qcemQCY6toTe6VQfTyJWyVmKN8xA0HHxpiP/fm+z5qLW2k3O7L3rQ7zvpOn
fiCoLVYDczBf4okxRGmGazMECj7jfEbvXNox0ZxKFm9sxNjLeEJCKDTGA60P575QrmVy74SPt5z0
M3SDrREuIlxQQ/Qhm6QuRn3JlOBA4L21nBIP1uC0KWZi137iKzjYA/O8rvG9pAgtQ9lKzFP0Rs/T
3G6TiKxE+vvbGQG8T0bicpwKlze7Q1LhADvotSj6AsgYphokEGOc+7M5D7+JAFReqdO0gGUGSIvh
621JaZnY9zJVAU7kcCTKGBotiqFgaa6EakxBV1CvjEph7lupia21dD/IICxuqWaPL9407iEGEMKV
ILpvpBntNVybW9UtD4bamc8N0xUkR6T5pQu5PZULDylLAIguTIXo/L0VDLCvwNT3WIRDTartZ0kg
U9CjSQs7cgL3Tde7W0ORX7T4NHqhV09Fs27OyKxTVwkTnPO69LrPgWJw72kp5r+i6z8RgUL3bh0S
OstKfy8YLD6e1rjSOczkMFE28K/iqWT7mPZ0rwaFFipOglM1H1FyDB8jiOVTWdOdQV70bkx2ea8n
9sYUb95+0k35aVI2jv1ov03uspzr0dSAFajj5+iBcJl0Ue/plTKZ0abnVTgxJ7jdFiGnwFgz8cAU
/HswMukGU5mdH8frBUHFk4qzkROr14k2nREsu6SjqHOzNzEYQsbKZq5OuE2oNf+9SEfQC+B83rE+
/xapK35IITorcmmuYbNRiUTOv9cgBf7+4Mc/fDw8jv337ePX+u/YbLthiWooJHEPHgyBgXTpS1QV
sRIxZDcKF7AfsZQH1EwU1GOd12Smw+hkIazc7eN/pev/fzwkIEZU//FlNawFeN2jdpoEokXgyRWd
2YJ029S42EoVtjCsCzH4aIf82jT2WXcnCQQX63iQtkIblTgBWFqDNgXU2PTrYh+d7pZpmi8bnL4d
1348XEbd4MYKM6pqN4LIkqo2ArMe90Ro7BUdSxMxOBqJJU4oFO1SAi6MxIr6DcWsh5BWMmzL0WAG
Eo+grqmBhfTKTObXujX2IzGxFoK7pUOWEnvPfb0c6j4J2yoJwZuwNmNPBA8Ceu0Ad4jedxfyZu76
lloAJwTLVW2idVT1banJJ2R++E7ys06CdW8eC5cpLCJiCfizJu7OKkiEGkxU1qvWqtjGzDWqbDmr
dNsZHiFxkn6d2CF8Cty20GOBrJAUGWqIOMtMC8FnhU3j+TO+znwP5O9bYw3HckwDT8DalaBVGMUv
iwJDHGkJesMktW+NmV3tybzONvZRjDzUvleGkAc5tIdSqc44xV/k0n1vaVR23UchuE9Fy3vsLD+s
4k04Q0h1fnJA+mK0DUtduybKcK7T5pbagtDkC+2kcFiHr3x4QsKgYOGTpb5TkMAS2eZjTn3q4F7M
jhPo8ys8a/CR/ZYZjG+VY1CSEwpGzdfiyPd0a9Pg5I1kvuvc5cC1f42pVbwk//Sy+QWp1m4NnoBR
ncRW6KF995jkjGVQ/M7V4eBwzeaTiXRBhikG11wYJ6fTg6SIQ3VCpDoAqKz3adGginOwIcA/cluK
STdgvn1Y+2c1dYXlheAwCC1R/QHiU1WeFkKPe6P1df2LrthTZi3k0ttbU4Dtw82rGqovpAwF4iJA
JUpFIpquoHBxt666Z1Z+0GMG9uglV2KZNxgHq2Zt/hw199baJDTwCcf4KBSuhcKYAnXMXjR+wVHl
Ehr6IKtLrrJQn9JAyfKjM7snTSkCJ2EE1LA0aHVIN+Vp/bMFiU6V+65SYWh15nsCwr1pc68nhhmO
82pKlWu1CkhHc/ujbSDBtRWQiO2mdKZdJ26YRoIq87aDx/pA/W31YqsXuZ8S1BItJC2y5xsV9r1s
Zwk8CEDd8VuBvOvCrsTMvIy8e/keEAgfaahSv3itGir6fCIDi1pTfW719IjD9iQJSrFBIuupF9YU
91Soe/Nb3kY7e2nOILhQTJI6bWlv7IxwQw9HMPWBcFOfddpfRhXT0RTYOrqP7jA2kz/oRCKLb56D
xKohGtdOAi9yLrOavLCj+FTr4cqg/o1obPq2VxA7oYR53FaoTvAv0k0BklifY/KEPamHzvhCBMJO
EDFuF2UILzrsmELG6bzTzZoSXgvAZZPsyLKK/6VDaoWlTS7EEMZ3RWWZ6q19ud5jUffXRXGAokWi
zejLOT+4RvxcD83JGj6UxTxl46XXibtjjmYuTlDGnGuGReHjHjSBIFbOFD02ETrmjpt9OGfzid7K
a2suYbU0UNHe7anay2x5jpfpZ2GjABDpsfTaG5+QdMpARBaESWPfWNHeYDTHp3lE3H8nmDdCQKPd
khx3Vj7xsXahaeTnFBoUwANfapmvenQuqh9rna9jMqOludVNEUa5sgNdo6lpAKg9jD0lUFxWGPiV
CpDBUiuQhe7QfQeyIe7V7fdk8wWZc2eG4Gut8r31op23FEdbifa62Qd2wfVf8zmyNs8FIMFgAIVX
IJ9B1HhA/xO1EK+ar7YjeFnMZxHppBJU3EsOBcZobi/+VEI9no8u0X6N7EOnU8n5Q8hSfBqcIGW1
stK345gFHQIulBTg2q/JYv0exxezym7sVp/MVeqSWLCk9pNthHS2keufIMvtO+xPS2ptHfWH2tm7
GY++x2SrNkqfBoJvDQgJ69xX3X6ruJK16dl24mteiUOJjp35/dayxbMFjW7WT5nJpoC+NyMLk5ED
UawLlEpiYAi9NuWuieIwLjmBmay4ZvOtw1eb6j6f+qawCYXItWAa6y1Ba08S1pOtlmGFhNSokdBE
OEi9iZEfuSeiLc44eU+Dqh500zhNHsE8TE3o735IiSZ2Ml5wXSBjN8AnwJTOLjOFx+ofszNkQGX2
Sj14N1vzOQdrYmOYqr1ntARXtElPiFlj4Nwj98NAH76pseHbzckefU/Z8BtP+dXt3rwf0XjP2IZq
Vthlr5F+rAsS3/uzmtpBbqeIK+s3xSmfew0ap1Mwm1yOLMj7VHXhvpWfSGx/SSf+MgnU6FVSGbsk
gPt9Wu9/UysA1SLIqedN4w07x+aXScyzZkGlEuNx6iEuDEeEsXHl48gmdaNAq1ewF7F2/Yup9ACc
SGwnPt5chr01Fs8O0nobLIuAnqe4yavdf2kZFlo57/Wh3qvqTAdkCNIexZQz+JElD1Yz7MuScDD2
lklPand6HZLqfdblheZxoEDgaHW0XtFymMBI9RJx1ldteCdtqXdKVOwsgjc13DyJY/skG5KogLHF
eC9eu4V7u5VvXR1b3lq6ZKDf4/oNlOUVJMYR/Od5xa2VLobxMd8hsztnmnvJ+dHdMl00NjlpmfrS
2lFMbiXkGrWgQ1LpO9o0l7SCQwtfu0vkc6NMt2ZIDi6GHOd5AZdS5TBP8Xi0hhoAwfIZlR7IiKGA
TznzPBxt5dmGhjDmyquiROcEPkOzAPCMK1I1AQRH0auiue+6Z9wYYiBJsq8E/F1MVGCFINMircBw
DvcSkmYJrWoxhkPdgKHT4p1LWn2haLdm3S93+AGs5Vbow6515kusVfhRl3ueLSfkjIUy3JzMfEVb
cSosarjC2Jsju6CWC4xGlYsm0rP3oxM/ixHrtVufXN1CIHhypY3a1A21Ggl61L555fDuRj+LGCoB
gGA0tleN8PYJgbs6HYsq3kG6ObacBSPYXRO9miZz7vvzB3K5HXG5TxEqtyazPpi53UvsiL1WPxPq
CjKdlTJVzyV7xrlWv1gp3z2qOquNtqWS4ygknC7qv+wlusWx2Gtk2rDV1+v+kLf1XYWE6iZ/imr8
TrTXZWnEjdjQMJXUFUlz1vTMb1pU9NWWmLtd7CUvgrlpi/UgR9eoNiZkL+cZ/RGv0r0PTn3R8XKg
ccBzsB9MkpBaNRBZfHcx4eZzcekU79Cn2r3L+k00WX5WzyfmUZgnque4Sr5ViXOwKfXXU5wE+W8F
3qdcCF+Dgida8zgZe0Uya1+mo+2Nx6Iobq5jH3s2hdP0pnJrFFUbVLwCXcKfSxUfmpZeBPERmJIs
KNAal5cHesFwoiDVu5PI9D0DnUK8N7qzd834ebT6nYgczH504tMTtwCq9HZkmQF5UCvG1nO+CEtF
NdecGH4fpKlj2ivoziNZJxBGFskHtPlPMzdeHLxgypg9MQ4h6u+1cK2jI9IzRlsgpMWJGcZZWuS4
m9Eh8pQdsJxZJfB6gvriqltVC6Vh+xU+Qo9sRefnxIx0RuE5ODbsxAyz+nIVMVpnLuOYq3Qx0J2A
Uk2YJwKebeomLGwYKr3xIlTniCQ9sNzonCtI+yv8wvZHTQRbk0yhN7DF/9DM5RhNeJio4HW3OBTq
clD05tJ5012wkWWPt8lADHZ2dvTm6WK4rNpZmIKPgWFFDbMcGTe9K1xvowAi3MZcV5SAik6dM+zt
oWCqoB3yU0XommPZO3o4qBcRmZapFWgjouaBSEjQBex9FUe7OcO4aZHKtq44a311LXNO4T4+zohs
asP4JStCJxKEZLQp+twhTArUcKreek+9Oobxho2CdXr8LSeHBRYeol3sBNaX6R23DpCt5cpI6CxS
SR8uIocyaXdeWfgQyO/YnN8cx3lm5nXTRiWYtfy5QBYgjV1ZXKZpTR3GX5GhL0/pNpfaTs7D2sk8
mdXo5xjh8CBguUGBaU1HWS7PQGCu7MUvRZycTDHt1e77lCYnGZlfczm/WliqnUHf2ea8G2V0yleB
thSHmrasTMURMxEu7Q9FyI2LEXL9AxqDuYdAGJf1rFTDcd94zdExyyOKe+Yd7tYhi8EUDre16pQV
3BNUBq/Tp+VZ98mtvhYsuqkABxnFPr3VOUSU4NPumibqrclv/ghrArGN3yT1DdXyW4qJlmUvnamB
zCwcdJu9G7pdW9+i/9tGrbLriaGojd8KhG8CnyNVvRZUbj2nnt3mAaRIi1aH4oRT3OJ47ANNF4Qf
R36kumFPEawx38/vrVl/Ry6wx+fHWeih+UKsnL5zDQJHIEhG9Lu01p7Tkc1P7l7UuWLzeFmhBE1O
ikVk+U6l7bB27/SJHlLFrcimxFjkKfNW2M/3qY3I5SzP0dCf8pFiZV7Yk7Gp72igVIYISoUkcTLh
+M0sE4rEFa48XdH/a608uiGeJehXPA4+vn/0SR7fPh4erZv/vhV9Q5hhQeoRDuH/r91DbNX/2/0h
nCdqIrlzVLrGo57QCiDVBOjVXGoUmkwC6jU04PHQRHjOlQqCd0Ze+N9jj6/ImIIn+XgOlhL6kCmI
0UaTqF7yGf5++wg2EFrFjsWdYM837WFIk/bQCvpJak+GVAxHY6+i4jloU/fvoUGDjI7p8T09g7Ww
+t//HzGDRuw57R6HTI+IAeE0PPu/pzwOPv7xv9f57yWWHmwUCVD99vE+Ppo/j7epHGcDVx+C+7+N
KGf4MCovDVTF0A6Ph6wGVQ4MljJ1zXuIV65DNWrl368KlJO8dXP7RKf/Q6zvHHTy6vD4SqxvhUKC
LMx+Ss21w/b4yB4/Ct926zOZ+1WYEWkHXTHRQZF6DSx9fW8fL1DBoFg2f19rfWnXyn5GDv355JF4
0ZKHWJjAMNefuFikSjye+vjqcazV1qSIiEBn7EXsJHiJ/57x+OpxLEMdMP/9MY9/C+PWYeuWv/Q5
b/8w8vFE5vpeD13TBcqMDBIgHSa8+SKbPmzmNhBzEzj0jSJ9CMfBoOOQPo1/BvZJ5dwSBCw3irDY
H2ih2UNeIr4n06ZQjMJHbY5Pa35tZ++HgpYforN0n+IrEWjBaEOplX+QiN0M4sllMxIul9Aaoa+Q
A1v9M0RMABc4KqI/EswYxOmwtRw6QPlBA47kyMyfEQQxAtsvpXPXuvrKdDY09imD0LTX+GCqW73o
x0ZNjlZdnQtCK5KhCgFbgO2SAGrEjDdTeEGl1LtYAHXoI0hd3ILy/FIfxybGSspZSXx7UxOm4OjH
iCTv3Glfaaf8sZRgjOqjnJDfia5+QTZ0EA2fm2iC1LB2XVhkWMplRlzgjImaiCnejyKtQwbxx65b
TjXFg0pat957B1P5Ip32biRUsPLX+jYske3bZb7ljET/R49uaX3M3ttcdQNEj+HoCgrj373ahUl2
pL+2y8wlMHDdCnGyJFUjUYcFqT2RVWwNLYYot6KISrZd8a4hyLWh9MgRtzZtvh3I+gFW9ktTWoIp
2APUy0lAQ0wWdzvGVHK4Q1qICUIjlJhQHQRAT6jHQN7VQUMrE69TGMPgc7vXiN1VnpE0QAmT8CMk
LvPZta+ZwWy+eTac6VUtl52Zp6+DKWnVF/g12Nsm2j0DBrjuHIfC4E3iLQfinPeE1Orq8BwngJxr
rLjTWkAyOlkYaZnD1pbjzgShNnikmFZamNNKa2BTJ0jWMiqgnEGrCoticSos8ya8mJbwzypI+PNk
3W5WQSojm52tfPTAO7AKblmgSQt61dxnjT2KrLztaHh+MuHjOGd7usgEKcOldkEywihTql2qPBPV
jM17wOj8C4KSXfwxBnjtLoU7XIAIOy8BHPZA1qlK3LcxbJRCbFOEXFFL87mRFOtEc41YbY0aG/+4
RSSzddp7LfCAYGdfx6c2ubK6mW2mGge1gxB4jp5c/jJV5NsaeoauP2wifluyQ8wFKaQ25tALU8LE
oZOZD7cqar9SCPk9PwzAs596jm/m1velZvixKu2ht2S46RwcOMAHtim3lJiWnli+YzGPiQJ3bEQI
Gk7PAbABffE4e6WHoCQAJz0ml/Bp8pgkqtGkiVDQZ+62MewiYTIXVywEvJC4IF5rAHqJnkUIPB8A
w/9g84bWSgnbuCHxwfGFGx8syZSg0RGGktc8KDDp2LUjdFPEtEqQ6R4Pm9bRt1kMpzLMfgEJZFxw
1mPXL0itaBLBkPLsJrmfgW+AyUpPDr2shQygPqVxvh0jUu3iMaxmuFl2dGMe5xsDl49LYTPyR2Qn
pJw7V4nDxKNPiaITn9fTwA5JyJ/AZrGZxn5CB9RouoPheYckI3nKLTfO0IceYxZHWttZ0LiKli0y
4zzzQUYEXqfvwCXj+++21sjZhkwix4iqMKEAnxKMc7ShL7eVGB+15bcqfpQaJEl+tORtE8W+NA/x
lG61OWMAom4LOqFD3OxSYl+dXOyWdNh3DXUIULM4+jN35lOpqXTOYOBUfKbFjP1VWa7LXO5IkN1E
Zo6/vd1gMzx5cDZ7esWmRRnFekzGclkUf+BZPk8rtKQdQIXrtPD6g+wpuI0jsSX0Q2soAMWhqbxL
DJtmSrY1RBwbCmYUvVtlwwDfCRqGeglSXvxQICRtvK/MPBUzcNGsQNsOTUfZKiyVvWfiHyB6RZGY
Msp9xOalLbyQHfYhnuvQbX6WIy4CwyMKpl+1PU+IKEXrzyONk/I4WOprolr0vVVwGmCQGKWKKT5o
/UCte40y6645TCPa5qW385m2VI+T3XiaXYbFR8J6QggAYRy1PujYJk3fa9UKFI+sh4zeN4sngP+d
JoDdNCj92xsk2k1T9jBqYJfO4GxBUure6NOkYc2tNy6/u71QpJSKb1vucbaBbrOzJOfnyRFkV7Pw
FkTn5Qt8O+SeKSOfcVQ3GNi3lXMVa4xhbG+MNLu3rPSpndA2WIMr3EubGb63eLRASSkfml2B8scD
GQp3EzYuWvyebgzpk5Bj70pqhYnQ9whf/yQ92UovRiMXCLvrAMo6iMR4t4zBL2W8N3mn02JCwQsX
QT/HRrzXWEGUbv5sRPo2DdXNMOvPuEYFTDJP5lS4M91PxrObmhiIJ3ztu3VHbOcx3ToDN4UG5vIp
NfVLnTBL45ZuD9ZRInZqtNsyERlaiTMJM7onz1k6vySe/AIQ8Wvp2AXV1ltH/ovVIOddFuuU6EA0
FBv/CmgDc9p07O4MYsCLiykyChsKJjmxw1M21hyFTa2dYy99iTTr2kHcqhXlFakvKinx2lfZSaTO
Tk/BonEiRFZQEpbrDFje3XhjsYYCTIec4b4sARSe2zilx7ZetjSA/Lqqt0aaB1E7+Ww5txEN87rj
dpkloRudGpdbt6lsu5rmruYd50w9rG+DPu8TlX4FhGGARWGqZ4ydEZp3d3cx9tKBwEyFECdIHpoT
5r9dI7Mz2mwgBcV62Qdlgtt1vtEH2xiMVOJp3inCuVoMIuM0R52l7HPMvm1N08Q+0+t863T9VHnO
sWpIGBlBcGTuJUsiWJaMwxpgoCIK2+XbFHlYbgku0MXedWkuxtztQK53tMNHGt955lFJnjLl20he
y4RnoyDsO7KpLtj1CBAMlfkTl9WTNPqnuPkp3Je5vjnae0mFXkG8JAXDRInUfdraq7bcsIgiTkB3
My/AEjHjHiPnXss/i3lrd0pyE+J3yf6LveaTKTOe+2qMYa/vPJ3z/l457+AFDTgP71r0xA2ze9UJ
SbT26u9yE13rzxTM3Bo6AHZy4/0wv3sfrCnlBk9lcWkuUKr2cDhe0QSsSRF8bAzaXwRLpfk0uIFg
9vGUgCX5I+UTlAjwBfwuKy2i4343DrfckQuDttw8AuiLLzWZBFtU39qryMeXdMSqqagVa0w9PNMq
bg/WBKJQs8k6TmPdZpKD3I4fBKhkRuCezo7AxILLRmuTajckhdg8TDdFms27ruKXItj+FAvh/Opr
9cUqY9ANDiyUNhFUXqSSj/48QWUxtRreBpALLobBH61GObYjPDWsyGjmdZLCTMWiSK1SJ4DdTJxR
l5PJTm85CiBk1XjY8VNVEwN1c55ulkPqlayKNszivGLVU7J3b9FPhUrPbVwgJLl4i5881rS3fCZZ
jwUakFSCBaxWSzhkqyOMCN5/D8ps7/RSY88SgWdLbZJyUmsB8IDS7fw4lldlvyN1qAs1e2lJ1sC4
U7f6/A38575fyJstJu21Brt2f+hqdE97fRzKNbyzQxVxGTGoVqFdwgRV60uKLpY7oXKEH0mncX0w
kzylL4VUSDvZTVyfYMzPly4DskDY83xZnIguSmt+exxiKsw+tkwvsp6N67Ka2tcP6vFpsZ9k75pz
8ceAodvVnqRSmwJjKePdNCjTSzbDTy6Zp6UuM5fHv3w8NNn3VNONe0SOypOYyXDWWrc7RU7Rnx5f
WUp3sqfiQqy5dni8MiIUugya6HxbbX4rmWq9iKFlGlgnWCyoG89mSpm92iIVK5/OicTvpPPhSlFH
B9NbnOOIyj5QiGi9Nyr46gb6xAchSfFT5lLBSa/k2R1B4sAvhpQp7lIu3/Pku2nPylerLgvwBtB+
GWTVN9QOx2Iq/aQsm2fV6KJzZ4JyK/TJ+ChLBuSg4lCzgErICZFZ+KoeuzMdeRuElvTu6qRZO7YP
/QubrOQpy5by5+hGz6ZuUcS5mgIARx6UrjROmaRnT8aGecsNriylZ8LTr996c7VvpGreIocUZmvo
LwW9nyeqwpy8L3P+TIyRvvXYjidHJNmHUnzzulw/Vx3UJDUuSH0SZJdCaxn9uHag+5ZbTRP2L9HC
JWozsMiYKeAid51Z7XMtTc6DfZ8XKz/FqnJTB7BZuiIxzQMXv9SwRchhIbl1GFXUM+l0Q3lu/DEE
mR+MYX5NyUyPW+HaSjPlANCpKbdOb2dhbCl/GKScY6s1ftVjfq5VpLCdoKlFACUAvLNbdcl5aeHg
lISz61iWym0m8qvSeVaYDukIzbCFANx36Y+muS7s9Rjy67n/OE1aO/CmrHgxheQqn7wVEVclZxoM
8TlXdStIn+n5176HcPvU0Y0/5UmX+3VLOpDZib3hdDjhvXFEjEYTLSe1tdy6XsZgXstuYHsYh0rj
bRyLmVwoB79BKcLJbBjo0o6yzdr8k2h6SCvJ+W4PLXlXM5yghd7B9nFmx7ssc5FX97rxRo98LMfn
2Kj9kpzGl5o+8ZRG1jsm9O4Se178RI669Z7oOuIpKZlEm60WQulyuVlXjLnNDuOG0ORrXEXWlVST
o+Ml4+vABAjsH3iqNlvkKxXmDY2RdfFmRb7irMZXVDsEdYtckgM2Rcf4OWcBScDcVmcnTsbvk6Zj
VixF+2ZAPQYKMXEDKiR3RdPkHhNzBvfEKIOJ/lWvZ2Qv1PFm9wjMLDJ1NpFeZYgL8vjVVNEO55O0
f8F8YGMzJD+6jttUCcOV0hCImhoBGTKkVhyUuErP5IN5/tKr/ctS8lfoK+iS5M0zI9b+ik/BOuNC
xvUh+msd53jtSxIfhqJe9qZdrZl9OIJsuxthE9QOapnVEizmGQEGCmNhVsxOwBjcbC12mdwRx5Ot
9qfHgxprwOBswhJnF2GY0Ul6J3xOmZfVL0Am2Ic7IM3nwmFgSMo4jEKEm22ZnLGvYeiMsuYeo3SJ
G6CC2eMnOzohjLWq199KD1GFPlrYTFrmFaPL+WjM8XkcJ0S6y4yD1+vrSz8kkgjqyngdLJQf4BNO
jwdTrQipQJQelKlH2N5q/ZzhR93HRf+op5FcPAK2fbnOQlXB8C6dMBTqPRXFwwGJQRm+2sC2mtX8
sx0t8wOoXL1tUke7WnE/7twi+LsC6AOhGN1iYY+USX2k2YN2QZiXbFmmrd7Rwnw4iwotXth0lIG7
mosehx4P0tV2RamqJ8eK8kNlip8Y26i2GdBSaaaHqmIdpHNyNNDxd090HSPI+mwCI0OIjXQLCWJt
meotExaqEn0C9amk7SGxo+LYLTUG06waPoo0RqVUZr8yYX5JYX//698udQXUumknL65iT2fDsm42
8MSXxwMLeQyaAs7GgNxwl9h2tQFmc1NVoGkNnLCtY1v9M82qsJxz82IUCUrCjMyOWp9rQN9IO6gC
F5OkZck2J5ptb+eZ2Qm4AAucZ4PhTh8eTm3mvWrdaobvzIM2GrSBLIxVzfzv0CSg3LQjdTgVn+8U
c/fNMptlK3u7PAPUtk/8XHuLR8ZjCBtpO3SkSia/aV0jQuY4bTjG9fwNlVCLeFSYquJziunVwYpm
HLDdEGYoaqxuKs4q0/1zPFbF+fHt4yumJwpKS5gp6zMehwRWky22WLIU8ZyewCWpJzGY/x4UA8b7
lDhVoJjOTMYExFQmIVo7H/o823aOW52a9UFTeje0FPf+OGTjjPh7/PHVv2N66Hp5eSi0jPtkVcSI
YkCWGFZ7RqHUI3y3ZMtomu8HEiWf7CJCGNa126Ht+iskkX8PnsfSLuuODtL/Hno8w1mPQ6b9e9zo
qn4/1mD+ZVTJlwaoQp5a4/3xHfhsJDq1I4NRFOkzmJay1Nuryw5yNmoUTOsDdz9oZ52i/T2Wr8+I
eIbErg9Iyqt3RUPJ0egl9R3xr1+pTkMH9UJ1s2VlX1uvaMAa8T9iAUiolOVvu1MICknU9iTnDk3e
lBTX2OlOCHOcXafT7tIoJZ/7XFOfx7WgdptBHpb1mJHU1UoQiHNGkzHtM4RxbJOIUQSi1wJOy8dz
UmnGzew1d49cEhSDRGYeTzoZE0t0h3UX3YWbyT3ZsoKRO8cSt2hOjTefHxVsrrXaKe8MLmJ1/oWF
XXg4DGJdCSq7mc6ZngGB7s2gNSOf+p6eCLL37TiZbr8xTcBFU/86LkPMXGqArOjC9vTojRydtFNu
liqnJy0yxY80W+5wIoc3bzHLnflTB+i/s2WhXzvCr2h8r7SvzP10uAcd3J5wOBPGKpAp9qIokow3
L0r/79t0a9ZTeXFK0lug6V8e3lZP83xLi42/jlA1rX5ncPhY6CKsVAloxoJZHSTIWWG50cUmWwRL
PBtp1NRujhweXBvbaVonFDvvsTmyX1L1JJTo8KhgSwJ7OS9WvU5/dgoSFWiZ9XQyKRgKo1reSvmk
43t/At/s/Ry8bMPm0PyTWsY1N8fpC/00kT31QpE6CqbMIpOHohHVOSIsCJ5c9pyXdv1RG7Qh3eJ/
6DqP5baBNos+EaqQ0diCUYzKaYOSLBmNHBr56eeAnpm/ZjEblkjLsiWBje773XtuAb1yeZqqkOKb
GPtwCLvNmVvzxZzvCxDJz7esN0+kbb5aXhY+UHWBw7HIy32Nf+c1npJztihBBJC9QxzrySPWR4iC
FidyRtd4H2j5NQ5Qiqd/X8wP76fKEDtOdvVWQrHcmEVRXbS6yfZD7IbEO3IGzjpIYBgE1SXDnb5R
vh8/zgXCqQT8Sye9r51FVT1pvTDvLc0ZXqomDW7fW1qKc2tO5l3XsZ9txqJ6a2sKkOYhrTc0WfDt
pp9Ybc1tOiG7errOxt0tUvNqzGc8WDEAIOY5npmXl7oVxeX2URTNjHB8LI5J28NtMDvcn2ZT7IGn
Gnu/hYGKn47a+6irj3VVmOs6wpKs+ynkjeW1xq+qKkh6AkdN8lSqqD7+50EQKfj31KipNdHyHAvr
8ilV18QBhwwbqrJBNWCVQFTVczIyxRCCfyhjcyuoUzze7gpRqQ2HWjWncrlH6HVbmTSiGtdhjPK9
syDBa2Ng7lOifCqbEKm3vGZUoOOZbqfPXvh0y+O3RUMZhjCGS5iPxjHVQGupam86brHrnFS8dd7M
zFnJb2FvIPyGazTZcmc0hfVSmX2+KQc+83bpUDUMBRdc9drVkS1nKkmbsv/vB0CK4dFp8o3N1EBr
V57C46coCcTVEFU1kZcOud5pKWCs6RqaX/2ypbarMvX8zpmpEHO8OLn0FLMUpGceZiNRDzVU0Ev7
f16i5PPOq7giepcD7DyED4mWhg909EZ7e4yy1e212wM/+GdzZu+lFXa2iZfDU7o8eBKwtJ7iNgFo
bt074awfa18/Z4U1nOMJH2AjLgOD2DOHg/Hfy1OKZ7yDhwcHVQWTS6f2JtKrcUfOlnt9OYOK6GKH
TOVQDPtZb/sNgZL6icndoxAMlmC5MZxY1keQwHxaZcvzqLzfTNbZG1OofJ2WcX6vWUv8Ar4t4iCI
cXwqe9sz4weYI6SqjLj8qvxnHX6nPfrpVQ1+/hxqtGgRUUgwqFnFg7k4HY3BPquq2P/DPlSewvKt
WQBs8sw/Yt0rmXSlENFHh0EQLdkOFzeBVQ6HzRFMILNZ9jKeMt0fxaSSqHvxPbf+0SBEipo908yo
m/G71yONFnRMLWWEmMj0v6pIk3f+HjAOLXLsvZvRcTVK65Gv4O51N3e4I7lYDUNV/Er8gnUwsL4e
Xdd66FuMEbdnbH7y3Zy5XzfITo535Z4KMLkD2hmv5IJ9uL1We+TmiiZ+NKIPvYnyRym7/inp5LDW
R0jvt6ezXwhsQvKB0wDleOZbVUfTjgE2OOXJij7SzH6wW697dKWor4ljFUHmifZI3kIxJYFPZCfI
+Lcf5O1hoqZ37dsCkLpCgL4dAakbrgmhaYIpSAt/+99W2beQmsxx9N6cMbyLRlntp9spGgUJ6o4s
yRak4Xx/+yipK/1+lDGv1dG7dEt373G6OpQ18aJSgm8TTfyLnfwZ0vH0WaeuXM8tjbROmHNMAQCw
FmXRXzyh+5B7gahwE6CMoKq1ZlNWjy747HsFafBl0NXp9mx0DLxuXeStrJ6WYahPgEesvrg3wayQ
noGYUs+0PoiJSnC8VNzInTA6mWnbnBwBS3IwvXsHOvj9SEGlPVXqfHvp9gDABK94BZ0oDAvn1NTz
C+oyESQ5pSc5lxJ4+iD2Y1IPZzo88q3U9QGRPOVOnebJa1f4izQRriO2tNemVOrBzhkUFLkBgVdO
4bqJlLyUdh5C5Kuch8y3orWqQ+2FMoUJIPZgfhZIQ8nker+D2a+SEUaRMVXy0Unwhld5+jfqF+9K
OXwOPR3lplt0Ly5cZ5jTPTc24QzEFKh64Ph7SLqq2I1tb7MdHopduQD1bh/Ny2ty+dMI7O35//08
SiSUNht74ibWm9HMjyhuxcME5oNMG3CcKIWAPMbVTPJ8jtdRZcxPZQ44+/aR/N/Xbn/6n88DIegc
Spfk5u1T5uUL/Pto6pNHu5+IA8q/1Ady89ZNmrinBpW9asr0cbDolOLw1G67wv6iBd453kgyTA2c
E+PDp8GoGIfjWVp3GRttqCTT/rbkVBaG0i4UFo4ut3oiEzaXTXP2HSRQkEXWy+2ptzxtF9QPdge2
rGk8rvuQ3ITkBPOu0eOwThpMcgN3zPfIeWqopKGaGy1cYxOR0gFfDkdtjMC+h0aNve1GuLo9jKjZ
DdJeCYvlUMzx35uWSES49lKF1xFdMnWnJQbkZBtAAtt/kl5mMgOkhOfcQH76BF1DTRj/3ad8VPNG
itw6a3nXQZAZPKxsortkcFA2Tjfoz1XdUTFTivCrwZobhvKJkU350hrkaqvYCZ8ao2HfCVT/1InU
OSqw9luDdfFJ0nVBDrTtX83Jfc2uWu5EH1pblIcZRNj69nSg+iPom9a4jOQwn0zHOaNfy+1Yxum+
nZJ52xv9tKvSpv4wzHDDPX16GSa3ODU+qnxEx9xH3kg/SNxuZiDkGyDZJSHXzHFPozfO29kwqPlu
6VSbEUuB9upkFPSo2loteCBneagBsQVtmRIRqJR3zmDab7vMrOTWzip1jdKRqaBT3tWdy8LGSo0d
vdJLdv0kNv4Jmo0HFtREVLb6DC/HIkrbIZmXAsQ+zQ0o1s4UcVr1U2bgMpt2A6W9jIlvyp4NTWu0
mPLFjs+Ku7w4zBbNEoqmI3dltspcl0NbH4GZ1Ee+DZ/Sm+XDprTlzlQahNDANWNyDCjInIjUCc/O
SzF0+u720u3hP8qyacluiz84CmDowAmPrVQ/JoNHHDxs9WP/Y/lJd0Q86mswn7xy+4TbA87iKTDn
lDHhnNsniwEbA0YrNrgRA3kPs5yKJzdfotL58qEvhHW6PR8izhU5bu5ZdA5FLP6lZdfPu3TIzDOr
nAgQ6Z1NlFrgJO0Fw+16zVOqXkMZQlmFhVnc8+yfiOXI+vaMGmb1MIm83Q5lbK+1qUd4gXz3T4kH
D5Bvm0SkW7UcizqJCn/7U1CgMIGWP/331GTG4GdRv/MXwBN5q5XntdU1X7767SWlVXDyk+p6e3aj
byyflZgjztpmhq2eJhdpMBVbkLAfaQjWiNGrzYnB797zcQ0FTN1T//CdRaaDO5guAwaqOqPxNr1j
71usJ3PSX+26J5HmL8T+258ifMNlBjU82JTtFFr8Hs4uZzJqysAhllcdSSf497rLX8LRh3Adbf79
kDRVAsJdnt/+w9S4e1j70RFqANIwZrX/+cTbc6XHGxCKFHJUunu6PcBV+u+P/vNaY8m1DlJoO2N6
w1Zg4+9pbDaOBvEm9Vl3+daIptUYjyZ6DJimYUJiKJlf6R5Ng4mL+OkXO91ATy7owCYJ/OpTwSNi
igG1zqcXkWqRhu13ZMugawcsGpT/2Ia78AChIKH/bpX2h/0l088WWlrYHEs72eZq3mFKUpu5Me47
jaIBuyEG5Y9KrFxRX7rKesgqAYhaFierixzyjvWbZrG/rcL9IqhjseGIh8fJ16wrt34Sp+zeWYSN
rPoiWqVOuknDSlObL10CFE+raCWhdGNdYt/1w5DhtXwQNssN4CImVERodEy4Jb19XpF+kZR5ZJC8
NcOZnj90Ba+BMR8PON/x3I7+cMpNcpG5KB4dGOJBFDtnB08hvy7mM3HZct5K+j1E66uQqPS5eIG9
DDs3F08S5L1MUC3CwU+oVJGnmKVmqQ36CMvmLm6Nl2Ut2emhv87b8s0dgRX1afHgcPk5lg3A+VsV
0f0Ydd/LrzSxLHaRJeFwHVcRE8AoeG9d3s+Di5YBXfeSDFBvo848TcJnyEoANiWy5yfh69wbz1nh
X5mxERtJRzaIrgRi3L+znhWBoY0PZKPLXW4Z6475dW2bv5Z0f+jmKKNpCvK6I6NYPzZhQt6Ktpqk
/xnK7qfWslPVcLD0ZxIRom23/EtbN0JO0dI71SdcTFlEPyH2o4atdmA6prW2GHHb2BvThYahkWRT
jXsYMlrBcOyGzMOzZt7p6YDhuVHb3M0ey9l6gvJ8QTNLVi7aVV0T/GrH+LluzLfYH6ONYU+H3sNG
3S4Xt5e79yZNNnWU5VsL1GMydNt40K8iGa+0dl2zUuGqgmAv0Gon0gWYdchaiFcmcGJqv1Tv/1a2
42DEIWlO6guUtreSFuNTwgtdZH0LjSwkfU+1NWmkk1N6BIwKbG/YTGwC2309llckoy9H4qrEXclt
DoZ8NGY/kQkgkGLXe/QxAOb4UmXSv1eOeIO3jcLmUMUTjSlla8mdUbUHjZWVvuUJHxNHtnHxo1Wh
H1QdvT0VWkBZ4aEW1CvVbrT2Im6Us24cS/1aVxkE6ynb+SP1ovroE2+JqfTBaB9QxvPAfuMUh+h8
TdsSVkhnFajGOZOJjBg5d9i41mxF28W70ptImtV9a2TPvhMbNJtAl0BiWzmlLY7RPEAyckl3uimp
HkjERHPxVbngAh2u9bLGzjdGv5WzDbFNU64hKxSynJWNmQjQqgPvZVD+HYcWVT/qAhx/lZbs733S
uvRsDTmhbZwxxN6zBPQBnQDQN07811h+lglgiiGzaiMs+o08kFV/SBrvTxareB3P/tkY+coFklox
/wCOR72pSCRLaAgKQX3b4RUOXLjbKUfKiSSjSYR5NPaTQ9hsrHWw+Vjd6/waVhENbJ5602TzKxi4
LpgHShZ3RV8Wq9nQfjVXey8wodALvhNuc5gQy7rm0I3usXSKO3AplCO3EdPLnM7dprA/nJTVMDOn
70iEFsFE3QnIGNQbQ3I096jBXoW6xjc3c8P1o12MdsXuF2FyTvudlWgYMVyY35CXnuqsfWPz9Evw
8NGT4Q87352gp8MXBOPt0Ww5BFEI4n6Tj3pM2+RFI83V9H+RLzljaVT8TiXBkkSurRKrjanhWIpo
0FmlCTNlq1zGHeqza7p0O1T8UvTaDJrY4BuUMynF9NvO1dfkQwghVO10GkYlo/okjMu10Ge4RWzj
Dljqrmx+HC83VkUeP4S23Lasvp6LozOVYtqabr227LY9Mbr66jzwv0Iei3rKthNo7VUPsHBOf6Kq
ZXrtqjcrhY7f+dYvYAgKUwjkjhNpSb/ZR/NsnPt8fJI9ndYFVJjB2vupyin9c61N4iUwgkAL6F7D
HZvoKUA3DXI3ZZ5xKI9+ig0QfoXlAnosnF9tnN5wsqOXGnyGgN4GcVEEcx9eqTm7mzs2qxHj9B4/
hzbMmxDhKbXXGTB08dFZUFUY9l3Zch4sz8FlCLEhQPh7NkK+ZulTyRlmIaW9HYMc88cwMGVJwu7m
IpfXyfgSlriWhoj5OK1XG3QswDneqfVNOggtGqKdHmi+NXt/4LVjqmnaF82XG9G0dCHa7XES3TOl
fCplkjha1UtdTBHRqGRneO1EcbqvBxb4auH6zgbqP2SYfmWH/t7rzB+h8OsKFiAiynR9wmsKuH+/
aqK9Nob4G+UhFapFDtnJsXqILfT3TGF/32fD3wGhXNgsmzLL39lqvHL1dFvTah4m/H7GrOtk1Ltf
ExVzVRkDabu0Wgk9w4qZ4eRj2nTAUH8e4vBS4L3MGpymRnnQ3B4yajOtCYX/mpmm1kNJbW1FuSn7
DXp9mOHR17xmP3AdIkqJgBTVdcGhTH3aTOWDtDNeQevlq5I3RjC23beuZoaq4XRqhuQadQSGPUGZ
KKfZLN52dIYEeLWai1HM5FoLRP/MfaS/qLsUHXUMEwpsANaNLDKRWQhQI354gQnYAd3Fvge3DrYP
ECIRrGKKhy6mS1A9SccZ2a577jFE3GHWGihLU6FfnCuVkwRvkAlkjLnMmf03Lk/gpNbeNE1v1VZI
S0msv6VdnKyxYzKGrQbODfpEPo+CVp2QTtaaMigKIYPWC0ec80o8o9asB8eUFy+r/8gFdV1oPt43
NV+SG/h6eWCYQzHWMuBM0kZdoCkJ9rwXfSz+DGpsniPnAppKT4Dc7NsW0SLJtT+ArvKo7BDfZohC
JTfzuKZb19J9jlHUb3JySLfGXP0UflLdmy3103NSYq2BKKDKYs1APmaGzA+PZsF1DH7Lld2XT5GE
bTcuQ8pN3FJqb9ZcoRaN26u58o+YjsBgsKimGftA5ScHFVr3ucd6LKpsn2L0jq18qyon27mOTODK
YOfvwvaxwd1CAKtMt0R/Qzohsu+Mldt0wCcV7rB3bE/f6c38rWT9KyYyOzQa4tfyjYWRRPozlVQq
05FbY97LuJyBainpTceIm7Nshy+OcwS/QwhxrXJebNG6m8rMMMiirw+R9kzfU4YaThWg0/1kWBwC
qYNalUDXHPUxKu2nwTQeVVaxsgVEMS+Jr/1d7GvcvUfBuaZFTx768Y12K24APh25Vh/ft8r6C00t
8/qP1F9UQTVv/TQ28Qk23OUpHOPn66K3s0DYkHA839wXnHvCKXe3SrBRz/RtXlE6Xms7EUGiKMex
gYDmrWKd7GDfF/NhwgyOqwh0canbK6NmCkJTmpy51gHW8R3jbF/5/cwMcRZ/QHuJzay1JTQ6TLQV
1bcbNcpPLR4W9/V6BPvqaUN/yZP5MlUVTacaBgQ2GxUQ3G1V8bWBY38J/l4/j/oh88p7+jVxwdUP
c2n+6OzQ2tn7cirjx7X1a0UWiUj0thrZBTsTx+pGO2GZWxTjCFNGQUFzFx4Y5Owl8sW6THLMPVHR
b3LZi70fildvmLUV27V7q2VrOrvVD5VehNP9BjYJOofcCtEd/A5skpGHX05OofCg/Z3iOdzoqr0C
RC+X4AI70pCChbr3+hebGOqQTG8FsgkEZuDIXf1VSdmvw/5sS6fYjjR54f3YGRrGZGdEDKeJcu/q
XNyWyeTAROinjxuNzqymreaGV1s1DBR4awXaMuR0Kegj2w60rnzwq3Y86ml+MmTELVj0b/AStlNE
+TgVyoSgnEyAQ8DPWYyvg19MC+djRkYwMEO6BsXZdvImnfoE+tHa2BmFZNlUj6QnCPoa/NulYsdL
D4Y70ETHnopVx18VI13UHcfFVZ2J13hTtOgRJCMifB5HR/JPVh0jic7OCLJ5kJd7A43Ua8h5OEr3
N6bNfQ6uERlddyajGQOvSBWJip6qPxzKJS04AUskeQBIUK1F15pGTryn4KIGe76keLDTehOQj7qI
T6VuNStl9dsqcY8EXPNDXvIda7FKDosbMiqpAItYrjciemGaCDs1JVUqymo/SqrbIltR04KQDoqB
g0VabPQ68ThDg+vVu3obVrYF5ke/JnN8nj3T2xdePgTodNumI9CNlokdseck3LPt9/SaCiXybEHr
INbhTTgNWNVRuc/uUGKTV6xiOV13E+sahfYwbRXskdBirxopxEPmvkPQ14SCPTTrO9p7JOwwvOO+
hNmGM9RbNfe9DpGQ027JXJLDHpde98CKgz1FHURjYrg12V3l7R6OBRxiiusAAI6m822gEK30dmzu
5xkArevC63dL84MDCpD8jDwvXS5bXEJa0HUNx/22+KKMdtxMKRv/Lkc5tOw7M3N8gmiwpJTPBCpL
6vvRqX4orBrKyqfyeyT9kjPZ0fB8Za5rbICnc1loqOZjO1LsopkknAAxaMv+rBjabK3DZTSE+2Wz
gG37yD6m41Jp1aQ7XXMvVqXVBwsj72DytyAqufyPehZW4EIpvYwxfl722S5lu56+ghayM3KCA4MR
vUcMctZtLtBm9fwNBvKz19sXp+MwBIcGndfZuaiNgZ/CzM38kuSYbrxl2QLgdjDg0S3HmWHZFUGv
onwCLzHtOYPAGK9hReeW/spskZY3UWzgs5AwmHEvKwtndfQ3mbxzCNFVtr7FAcVGOGJfB3m2Ipxm
4N+GtBfP6qxZ+V8xJgSEcza5aA7vONGvuLKaDdtUj55f1kzekQQaUkkwKZKsw/tQ54KhQfMX7sbd
1DBCqKaWWQVv4Z7iWxht4BR422/ahlZzR4+GlT4ydEN4ZmxjAihzsgeHNIUaHQyEnvjJTG6UkXdV
lQ3KjYa7iO51rcJhOHrEpeZrYYtHr8hOZNUKCMN4jjwJV0q8strbLpOphP6jTWNxVRq2TycrmaT0
0vnmmxh0l4FpfGKEeJdOFPsNysYSZv4Rofcn9qBYSu0YezZcSFFjoy8ufk+6BmGGNxOGdWIc9BnY
3aoIw28PTxpAOkDKg/FbLf9cRKo7aOPsI9UhO+qKJbRjfM/ewfgS3kQWO/zrGL3P9TTcJS7n0r4F
58gx/oseuaehmXYKRxxDVTbpnDV2tnJfVW6wh+hs3hPgAX0Sy8LqtL1pu3TY5WQEhfdZeXm6avzp
zvNocDJzIsm+HWN8Gd9zicrk5SVT1hZAdFGZZ5HFDEdUFrKN/htp+X4yrPzx9pAwT9hFOA5Xt6dU
rSGjaQIj7+TXd2wud7kAJSRTQnVgQaJtlPfGYeb/eKgn0DOJM+F5ZSUlPL9wdkb4Apk8yDy91nre
3rW9vJYy9/dQ7J6rxVyaan/wunNU4h6BRs5EIkz22VzNq7YdfQ6B1oCnwKflj2g6iLh57Vv6W+VV
2qWYuOHGenTSJ8J7mk4w3Yf61U9OulEGmazIZ8RvRM2JnLIeQPLt7nrH+3BpXKuzd7ugRVtUeTCi
Kt0xSXnO4vzPiCDVt+MTcOlqD8e4Yac/yGAo4icfFXbjw6Sah2oHpYR72chmBIH5I7fzp8yqj44y
ycTDk+4kU4HSy6+a117EML/3nti5WXKxfQAwSUN20hKECdMCmwz7X9ap+j3OyntAXGs7e6XMtTjP
RN8tzaLXEIcldx4fS1ZzyBQw2ZjZRTaCBvM8SC6i99TakMQVerJGnWetGuiMtEyzw+7yA/aDi9Do
Y871aBPyy68VYZWwWEBTaHWmBysne3MZoichwQ9pjte6LD8rM/3SGueoYY/aKupuA9CjHobZqIp2
zMpCCL62tdYHD5sIHH/L64tVW4q32iTcaFpgfktMobAX0eLypxyr/tEbPTAaXN5wD7z66DVzu12+
qc7Lna2JYBYa+UNuJiEDe0rvKPHApJ41kEmH+H2kJ5PZM3tZ8Is2WX1azKjSKc7UfjDcGU5CJ06b
tEvJL80SWOkyhTPJKWhw1uRnZJkbloBDkucLqK6U60iDidiZrEkmIZG2am2ihJLcoQ4Evq8QHH27
/+yJIaeVwjlmuF9dGH1xOH6KVXdOy+6iBurRrYakYQFiejb6NyGzzw7CP/3raAhDE92ZTvTUR+ou
sac/M9VG63owLxE3U5ZSugk9mGR0ovQiomm8X+uF9pw73E20Jf04WI9JeoWQL4Mm5Iic+t3JKgEr
yysJ1qOKnU0cFoz7rW8c95At0M42PSO4NEUaMswvrnowoH5/UHV2h91pXFFTcpniXeR10Ra1nGo+
QaJTteZPHcstbMUDYwiU0exPU84cBGoqeiGS/U4JgoTecCKI+EV3eeMEdk6lm8jsI3bxJz9x1uRS
0Ezs/mGom288lAfspHrQF6W/N9H9ilCdDZ0k+ZJlFdj0cWyzDNeD/8poYBsN6o+q2KnHTX3i+kGT
j05aw1xVtcaHnMOMtJwfCK7UprsYZn8n5pgEX8JPuzEGzMIEUPUhBs7LnblvnW+9mt5pnd0PVoZt
vXmj2jED9ImaPOHJjs4hK4sr3SfHMV9bHZBrp14jN/yqfqbJehpDd8126mSH4B95j/DuteC/ev1p
lvH9lNjZFvDPcy1yiNWK6EA9vUNdhSJGrhOKAppu1D7Ys3Hq+GHV9qb+DWX0ANrtvitZD4rleGgz
tBDccsaGu1MIwYEJ2FpWOBWX2Ezk2M+lM/NjaAVlfMsFkhCUHGvjPeHAvfY64wHoixdMcQPSvNb4
QVivEMc/7Y+mcSmYk7hj2b4FZtl/ODVItZREqHGkfZcAD/LtwovjkEqcvYi653gw3sb0rZM/UC8e
HJNm8/uksXcqGqE5+uMLeOS7YkYXJkYUKMwldjVx6mQ9wACbcCjU2ldH5y4m4+lb4inbOsxPN8Y0
nOYJLunkEAlAd8MYyO6osb8qq6G4xatWM+lU3t/jsUud14p0JA7OM2fOPuia4hJq6i+mpm0ypV+u
OV0gSH6KeyX9fWuNVx3Bvxa0xPYRZ+9J0FkrSnArU/fVT/EPaqYD17D6mf2ca4bcGkmTfWRNnyML
7W7mZ2xyJh7nH2bEHucIhMjCqve9tZy/FePbNIeyWITZScY/KZ1ZFAJCerbDhmGODZrIRcwsEHjN
glqZaQq1oNJzsJ5bpHgum7YInMxiA5p58SYsfX501lBup2IAz1T/Meiy1STrjJz8fTbM31LrSS45
8VZFnALz4lKjmOOc/DNW4mAUmF5RBmBbg6Ys+e0iIUGQnDgtEyyLX9AWLsrbwclN/QHjvoCqpiYT
pQldwBdoJzoWOXJ73buTwBQEmtiolDshXEckiJ2t4ffsM7iA3UTxemdxxyCq7Stmh532pufyJ2dV
WPmW/+6VNvt5BeCxJNwb9bG/Ihu4gq5UoTTurba7Gj1Bd/QyjyNYlO2MTV2bhDcb4sb1n2ixmhbo
eOS9cHeXrMiyMAl2JAdbjO+ZCRgAbcBeGDNDxSoYVRjt7hKJKEkGLyc+MMXs9Ng/15W0NpAYWc7Z
yrWmf+AXS0ThrJYatqbbOXQRT6F1KByayTWhcRXc1pbkyC2Bjmk8y4HnahatxI+gnd+7PgkBSjAI
GZwHX9f7dRT2j3pXFtsu919Ce3jBNkqepBiwEsmjZTrX2GAioOOXY+vSBqljn+htORteuCYlSrJ9
Zuse4qzZ5fFjrenPllVJ/Pb+R9SzSYHucJ6T/ByjIAZe7Dyo1HwSXaCUKmizTZ0tnSTk7qgtKKVv
g4WcP2kwW8FW5WJt/6BqfxB0eBgkSqORk3WbNPePX/5gOXsvEOA4CvNaqG1tNS87VmAneknrUEOQ
0ZfOgQbKs/Lzl6bEO5Jk/tUiJq3l1R3nnHfdz1VQskWid7XhWJ4Ne8tB+Pf1ZId2gKHUadfCMYF9
pgxTsGoa7AhXMRaldWIajwBx/ZUJYX5oizs3AaPhU/hFD+4XRCs4z3QIBwZLlJshmIbG/BDTqbNi
qwtBRoAsdJpfJhFwOVLrbxdLUligXiQ8p7ZhJlxpk7+hzwgUcAMUYPKwR+IZS3BBhZt8ap94Q0Eg
kda3LdWHyVnwWIP8KGbMNkLbkjtj4cJHp9UswjZhVgZPxA20J49+D3weW0sdy7h9LxMmzNEYrtrU
eXPq7tyMETchkmqBHPOzM9iXzsCkTDEmYBSPU1pYqxd9PCTu+Mnka9crxnFI5hkJQn+K/2Z2jLAl
q4Hqr/zCQOoUjcPzAMWEjcFCV0rg3+nmV4OIQYnRnrZcKIlk3Vd1QXbcTo5MsuKgYSss2oLZQxW+
1LZH2QuoUaNhutrQjovmWX3qVnlAXHucmoRlpP4AhQ53vI/uFxLtTAaPUd+0TkZ4GyTwfPMQ5upX
yz2KypxzOCR8z2KlOxGs0pz5RyhRX4uKM2dNJkYCOXStMUjK9K4bnS9GaKLxz7FRZys3rWvAF329
8mT0bYrihcMN916NGLDsdxjmhpWX+9cEPNNODMO3h4LuRsl9NI7VndfdM0uZV/My0nIIGyIZDBtz
HF5CB56sWy7brUwdmw2i1q8HpZBTNh1fbsaCyHyGhWdmWAm40qy5fNz6LZIJ/VyO/TAguRB4/zLp
pvf9bpWJfrzMTtEGujn+cSNjDnyXw3LoFq9sy15TtjGuz4nAJ/6L+dsdSFBidw694pwLd1tjIMNN
gSlDejPKS/GNJH7JrBdiM7TDM6UPOOP97e3mZOb5ru1K8LNm61GZhbUzxaEwJ93V0cpdmcQnNyHH
Wkz8utv0jP70U3EPCpD1yUa8FXMv7roc4qKuU/xuRlQxIj83SFGrUtf2VYLwqQQLh2QE7gP1GKBm
oXm5xz7DkjB0n9ySY1zKTWByO50HrD/Kbp7R25294ygsfGl3Cn/CeRAPOXKm2z5ztnaJGz5SurNA
F2HA5NwDi6chGXKCgcSbe5OJWmGgYYPbm3kfDjEsJgtcC2gCP1o6elM4/r16szV8RRmBfqTZLD7x
tuoIyq1tLhqh+rOX11tuQeaWA9l6kZBsxdiojPrjLPFyCmtE5db9RyX1u8Tpsn3jdy+mWfOuMtkP
cAb9xY//LGYMCG4XwR6hIpmDPA6aTHBNtAgw/RvIarYDLm9TCfmdXBnVHPhFQD3dNVO747iJuWrc
NGww2cjKN/qf3EB32fzaeD5buIFBEae0o+UuIFSZfPS+LLAQFNEygf8UHekaVHjLb+9dfulzVr1x
8qWwZ+4PQyJ+o0kfgpYSjBzyTpCV5dPknww1uRScYGQWfrbvyRLEEz/G0RPxZ9JrY8Aq1a3Smm1l
OxRbZLYypFdj3NuxDdKlQ6uILn3nnVirWDjTntIQ7WhM2WtSpQgj1Rs7s+4u04d3fcA9RqLcS49N
hejnhB3CHmndEJBhk3XwtcGsxXG89SBJBsaQLi007DligQQ3F5x/grbW7hzf35nz4GyyaMGydtVD
F+anptCppELFgifDiRirQ9+mfCP0vDKsVTNqnPdbCloHq+K/6Dqz5UaVres+EREJJN2t1UuWLLl3
3RBVdhV93yU8/T/A++w634n4bwiBJFsNSjLXmnNMkqDDrru1bsMfY5mFtifVzW5dTuiELYr7O4LA
nkAFQ5OJNGQSyI4yQZIzssVVL7Nn0UeHITCpg4JTqabfsgJxGqcvbZZ8dpHx0br82NxUewkbyrIT
qcgysH54BuDWeLChHYwox5piuDOtdP8paw3Qtlav09KATE5sXzZS76T6zvKaGT1LMk+fmq1geco6
/oMq0T4Rwytlojun5HcTpM/RVP8Yf4p6oMimrWN7JwpHp+feHJjmOyROUT0EcYXM28WgWCFmgzdB
i3njBBj2QIRsBxAgxXhDQ/SmB8ZnMXbP00S1MrfS19qLn9umwTXr3rFmyFR8HLhMj8K5TFX6IVJE
SJaeAtlToMjL8gWjAE0AuXPbTO4s0lYmOm2dHTk7axxOMjI3OhaYHdDLe83UPgM7V2QnENRFF5Jx
YsA3OVc+sZOioB5YL6+7GtC7C1B/8EHH+i0kJJ3JP2ReBCNptqb1eW2jclNX9s/cdA6GV/2p0uLi
No66azLaTd5BZ1G9KqsY/lxiQ9GizVoS3VMF6oAv88rkGt43CTlClA9MZ+BBtdRlUC1TvOOqPJDa
JRsweV5m0uWd7qMM0GlcXdTIbwmDGVXWCNZC8O4hK76LdWruHph+Zs6EWYGm3vVc0Whngy1r8dr7
pvwsteQrseXXCNIuanH32JSa27dB4XlwYuPWatRo5qCABh33HYkb9OX1aZ0pBN12O67T3jZXbZO9
MTOBY4XMkKJmB2w8JQI3n18wKU6Ownc+eS8QOJizhBMcoMzyb8hFoqbApeW497UMYZbsIqlXq0oR
VhBgVSRGWGfs7XV0LfFP023Iq4kkpKt6WBt5t6n7nPyyCauDBuYacAxmRboyTPXXejtejS6H2GUO
P6akeI7IFfmFOS/cE11K1YYQXIZcsl8B2U4546ADbkgKvpJcH87YhoLVkHr3RareTGFeOmF/FKlY
O77xJynoXY5j56yaYNWhh1nrdu/99MFEz/MmHcJRk5+8KnzBpIWpnutDGn4KIxlY1b8jDf8yTIoL
iHF+Zun4pgbmkE3IZcPVA+ILSmB5wMGylFV3LREFIm4Aufs6VPqjLTXBujyE1siqyw8KUF26mrMk
CUqHT8PPgJLXqvAtc0Ww6KsYYc9JWvNGi4cANbFPV6itGUbapHrpa4wsOte5is5HL37m9XgIJq/Z
2Ob0oFrahiIkJxgpRwFxLd82RImt7RhpfoSUG27X6xSm5VZUqlsLz+m2eLs/054rkibpe2qstCIA
o5MOuDTsn5FPrUXLH/RjcZO8AZg/ZnRwPUrHBrMZuferUWCtmN5LBdcqMKibMwX5AuvE8MC6Q+km
YqJ+3SEZWU09CgUR/KxSiv2icn9NOotZIHe3vmKW21nnXsHfKtqpp/REHwgniPwxUUr28whOi025
PUoM5hPtm50ZNddJGuFERGE2kokGhjjbWk2j1o3NwihpAOdR1LNELMn4YRk/joQVG8MMUKE2varB
Da9Ko/vsNMe/1PJH0VBFtw0nZVoy/WY0ac/0rraNAqZOeTfS/nTcyffc4TMNaEL3gW7eydBhYVlu
9RyBggvsZJy7B16ji/sxYiaaureQ3NK9KXNWw+NQbqw2BV2uDztsafW20uyE4262b7k+b1w/+dEb
AWEgmU+NFTCnhOH0WCQ7ENsqMqY73we06EbXrG2+2koUGLbBTo/O+OopiOlKUmOLJRC5AItvZ4Sz
Xqds97RoAUWAcxZMwhLU1yvUT1MdvmUmem+zFyFhIeKexbvCihhTjUwZ/cckpvno3WtarN95vffR
OkDM0l79ad2RYiwnlYYvQZTUKqGPruC2AAVvzb2qZMWaQEZbHaE/57Y+X2jxOcTg8/I6KSgRdPes
tvSwKBA/zbKJAF9J2Xb3NpQog0b9piSPZ1sP1TFu5EcK2INCfH2WMj2QAfqixbRqDHNLouVc4AQr
Zxm6vQr1+KFsAWgbFEMC1HO7CVrGHb4tBqRgq+YmDDpTOkx1iy/VeZM2M2wxsGx0bWNPTVzcRkEL
FaHlwUpa/2bgfUHMDpnMzgG0e5W1znV0hGqkvIZlj0w0xsyYD6aYyvAezzXdb2AVd2HCpZJTaNJ9
3ozIrbtsoBPmUHUwSg9UU6qec118FYbwd7pLfAYwtJHrJZ9dVzCJnMjwAn1E9K4W085uHAJsI1YA
jcbs7WRwSiZRnG9kM1bHWkI+XTbLrl3W5ZyL9+hSR4Y3bdL0tuaIne+bOLdqVOoFMp4eAwE2O1Sp
dT+ynQIXv6ZvsXhv2gJ5YnOPQE7bxoGBm3U+tGyQjrNkk9bJ7pD9yzku5+8mnINx4iUdh1zrPbbX
VTejQ3FAAwZdbs2I0L+7xQy6MuE0cwVU2bHkF5p83xQzbXScN37m0/3GeMkqFTTqstGi/9xadt0Z
nEpOZgvE7qAVXG/KDHggk2duLhvCIMj3kMVVzhTcZM7mibm43VG0JLR27qUum9bP6+9bmev1+mY5
iMmuQcg7PyjVjYoXNP7I5h9dHdoDLHL1z0bKiEX1cG9moYbRx/j0UgCHDq+QZYa+ciiKMUHwgEb6
mqh5EXbPV5Uq0qbojMisoNraIHr0B5pYtQ2SyhgmggPmT2Z5w8stpjp8CG38IDQLrAGW0ClIgcId
E2zbRxStW9tSp2z+dnv5UjeIxsIAJd5orxyzKGH4JyZYgEDSpiEcETr+adD41EVE8sXfb2b5tpZN
M39vfkukA+IjInx+LOdBNEpv0+nyR9ygw89P2m8ZUItQfEi2/jQiZV1nRUV/jrW4qX9REP1Ndp2G
1xyja8tfmbSuOYKfwtdVzdTn+H8+F0n7jNjY/fJZfd9Nf5uLluUxCaxaRS9+hvTWwoIft9wciIVO
76psaIhOtD+/j/XodL7v7pabQWUXx2UzZDP7ubIRFiw04chp3YQf2XzCzqepZUwOEW/Jm9Gw8Pw+
mf73vFpOLj/J/C0Eu3uukX71vpySba+DvC0gvugqjhFchYcAgcNu+UjdhcC7fNjq35/G9+/j3928
yZCqIsKw+VozUAHH5VYRTJTtavqMCCMoiVZNffzeCO+fW8snRjeBdm9NBz+s2umYMnE6jipBxzRv
EktrkQgyJcnRxbDiBkrYV1V0a+cNbYVu5ULI2UrHZ904SqIIq5zrJLim8OaNMV+uUcU0sinrRhWl
EakmByulZ1/pIVn3QzQe28w0V50XtqiZwL3Uy4b6fkg7+vL38To6tTujjZvD8vTlDiN0iYfIKRMs
z1ruKMeo3ccTkcp6pJsny/Suvgi8a+UYtGkpDGc5h0hCQ1XjAH01nax/WB4R+rV3lWb3Axn4HKH0
n2dmHazwoGS0Ho10XVJ2vlmaG9zsahAbSkLt97FBV8FNc3NiXqrCQOvN7rIhDledTPgzy7OW52M9
ah5GLhLdv4/6figeo7zMukuYRVdXFPYprjp5JdkSYwK2aNbJsbyG87ERH/Qmo+m9nmQawsZhJs5A
WH8sD/n7ODs6QYDUHpY/NEwsjjkBpg2aD/S76hqVlvH9T5YH4MKRpCROLODwSTIK8u+EVbo7LQ0I
T0UwiS4gRBMvCp9ae2RvUkFe1V1qJdZVat2xmnzzfpyfy/huXTUyAFYZZtzdcmzZcPm1mOJQCPh7
TB/j9H6eD45R5R9Upf5Qi4xupZOM17LcKOpeNxfipo387gLO1rja9vgUJyI/tW1oXpdD3UhX0CEl
aq0h9VgOLXfGKNcPtsFiYDm2bDxzbPiy//uIVrHmC1hSSYN4nL8PzYcGulOp6OHPD1nuiC2yqFpb
vv3978txmEZ3Se0QYvLvq/KYfFGSpi+/PGKcX3zWtvW2szXwQKVTXaEu567lP5Tzpnbh1UqS5/oJ
A5AbDNZVLxzrKhiRV4U9VkgPOQb+ybrCOFczqZRO2Hxs2XiQIk5z+DXoiL+nV6xZ6cWWHg2300Bh
6i6pOmejTUBKq550SOTyL8qO45NCPU9XGPFA59AfVsxEYXsP17Z6kuH0VLfM1ydHrTH9/WzaRLtW
8yavVbgNDT+cS+f+dblDFOQtGw6yHQsdLY4GlSZnpfrD8pDvY7V/qljzX7/3Yk2/kXNxGgxp7MgD
D/elRtAGduPpgizgbiqIn5k7XVEx3Ae19ZMr1mvTELHls8yKVYTyvqGdnlwstBh3StOjtdcM5JjX
mynSn+Pe8O6Kil6s0t2X0vD3DcDUxucFM2rcWbV9ZzsoSRrvPOBPGnG6tSr4Kj1YjVHpROumsO8q
MnaazPe2Udp++UN3iHUMY1Xk13edkdR3XpF+qoSQUVy9uaF+21UqAIEfgtyk6mX3xIf75U/p6ebe
DCKiPxBv84s+M1Rbx4nJesmfOWdq+hVo5JHy2z+NaDgqTLrcXDZ26wrmd4OjrZabct5f7rHSArQQ
5Oc2eZgaxbCxPMBLY/+fxy77pZ7qQE15Vv3vLT+fxuOUfZFPQtzYcuf/PPb7nuUZbtyQjp6JQ6Vp
UNf/Pvr7n3ZQqFHTzH+bd/Oalq2/XZ73X398uff7hU2AG5w2Jq54fkkUNs27ejTkenT9/7zs5dH/
9We/nxibbbmuywjv0/zMv69X//vev//l33fshXGNZdf7/Hvov97Y/35SlhjdvSQtDK0238Hf5yjo
YCvMd4A0R/VUWVa8A+VulVLdirLsH7VIeftg9J070ghmxq5EsgrPLT6Ysd4/SjGUt55qzLyzHImd
Wu1KN+wJ5sRISa/64KQ9uoSGEeQ89t14Kovhao67jrCOV2Vr9QUxPYHAsXIeZdpThJh9sidrqke6
QMlo0QyNqJqaLMPH2kN6xOPXmpz6x+VWkKPfpfscn9C311TZvW4rTK15tFnhUd4CPMNCQ2fZldv9
k4eKdI73rlMdG1ZJlLHuDt5qQkq6W561bLQsXyeNPLgVhFSb+Lt7Q9Kd8RzraCV9cm/xW76rdJck
GMuivp2jBwslgUK9p6ZDBXRi2SM9YaKBgNYkbzCqBcAHHiIY3dt8zDE5z7c0kusPA/0in96e69Fe
6h5TwrqewHvqRD7NuELRYcrDgsGlc/xR+sNHmPHm3ZwFvhDIRUur8U9IQogCNGrnNcudHe5V0uoi
RbjTYJ5puQYr6DrOh2vSJ6YPnF1kYms3LffeBzoLH1XpXjIjffVdf/whY2RAtDeePJYFp9QySiqN
pXdB/4BRqdBeKek6t2oaqweejE8lpYjDeoAymzW9G0GGDcivzDeHEWjUZPToaTmJ2Hk3Q2110A7u
7LfWaMaei5SoOwJkKsonbQK8sjtZyzmQRrTuOQ0pJmJ5f7CYle5LynpAfcLt8ioh4qwmwyAap5v2
mtKo41PyQi3bYOnIhf9cgiqYm3TDOSCY9GiPIljJTP9KrHy8UvNV35sqoTJHZPpuUM0faFi1iV5d
OXtHUILJCc32p7EDXI77wtHGXSUUfXzHicH3Ni3+BIRAGnp7j2ipy9+NNu/WQ3PNinTVzRizFmAJ
bpSI1sK8W7dCckZ56goEk6JC+ZJmgfyD2+kFJkXzThMUfntetls/IhGhsHdQGpxmFSoXEzlhtPcG
9v27dqRNS3APtnudldjJt03/1Pad/30rkb/ifNDuw2QszXWFjI2II718tGYUHTLvl9rXvFtFj4Wf
EJI+rbMhe1ZKx+YQM7f0fdeCWoOgto/d7Ghk/nCmANHgpfO3aAbaA0qh8o0PDO41QYqG5LpZJhLm
GvLvQUurW2OWn+6YhG9QFdUaWXT80PkI7aySNphZqs8IjQORBABWQtvYyqGsKJ4DXB1CKolGQ39A
6phhooY6yJh03sNgss5KJqZtYt5djoE9OXplRVTGzCOJuG7Ipv0YPAD3KRO8bcKMijElDKma1QQl
YUIbCB66/tcmrR8Ct3RP0qM2mSkJ0XYeRqqIX1g+iWtqx+W5r4JHIgQIhhS0uU6jCVTcJA32gWBk
50iTONr2UJ1etai4JRFiZGiPPqih7l2Xuv3WyTJfl5VhPtStRfhAkMB2MADRln53X8eKVTAtoC2x
zsRGm6H15IZFcMaxg+dmPORe+GH66WzpSUeaOZVUy7FOmGe9hTGxZc7p3gINsbGFAVnhbbj3TOpW
0nKNY+ASC57OiJvQ/03fxb20kikKiKSQmZDjtPDHKNZLrbWefKuuNy5S/C1rO+e+DKNPtN7FERMe
aBYt5AcNGvGnq3zkmJQ+bmaN4pZFffBDDAAdCt+kUGlnp7Dkqihs8ZMEX5xfWtjeevlUTi6nrUwT
xCZOM7C641vDMoLpV7cPsZm086DIvLbtX/TEH5n4u58j6RpEmuod4hp+vXZBojyXrOSw/KLH3qj3
mM/6OzVzNY0MXkEGj7agV78eo3kCJ/r65s68gSLrKZP2PnqkeRfnh3VhVfDgpb5zjrSgfGGY5hrT
M4l1AnEABM3rzK2nZnLkk+lXfwgqymWi3zcz18CyYGXrZZ+fq3nXmXdDEakVBgtiiQo7uoBJwtQV
Jdmnle+Sdqx/jTMaNURvV+m294H6+7KQayFVrzQgsU8aHz4lKsGQ1uXFH/Qrs/gPIf5dZMXUELCs
3fteF23DvtGfvCkxiQsOupXfKMLHZlpgqcyIQr1XcJqyG6E5PAmy2MCY8/PW9JUu6pVrWTMxUjjR
zhfqy3RtjJd1Q59X2nMKLFdtiBwpkfKDTM72B5e0qt4IXsJKd+riAmRCbZ0IwTH8ejX0T1EL0qUU
HjBw9sKG9qcW4H8eOI2iOnn6Ht9jYOwHGGsBIE+7/ais8uzIBAp9Qv83z3veNWf+it8jWttlBM6W
rTcQPTFQGf0eDTFtoNZOzds00v8wCVXbNFgdb4Hp3FdYVF/JKcNaleHIXXZx9mh3qCuhYsX8cpdh
sJJAOlPPOMRR4V5I1M324RhmeCv6e7xo4gNchsd/kfbDlFr0AszGSlBTTtZzjueBnvVc7p3dD7bx
zy0tGNUK8x8I1hkh5cJM2tc27Yl4LGnSLwdJq3qLRLhLSNcbrKbb6iJk1quUvgoDLNZh7uSbxuyy
5xyZMHRg+2twyQXSg1LfoKhoryV6JZQoxsuyJyqPHvJWU7p4GbI6u7ctKpLFjHFpNXw8g4H7eUAK
+DDZ4wrN1/je1ig1EUmXh0iK8CkWDgGsY7yNldjJvkEGvlxRNZasfUF9YjkmmxKw4DDWtz4JvW09
kgmigSkcquxT7+3nQg7pURJNsc0FRpqqtiFY2rZ5XTaQY4gSodiEaopjocLI4JLVvEzKhDSdvaGH
9WqMO5zyOrl4YZ8SmYExe6PmlzzYBRLDlIkU/kb9agaY7jln7C97BEXZB59t8pJ2gAkK3Q1/dSYR
qPoUFY/GpKwjxBe8gcsV06fvQKKbV9+gl3rb5Z0tu7qAIdo6HohSRKWCNeSTGZpvlsTdk8Ne3mlA
am+O7lJwQq+8ivipPJMF3LaD/RTVVv/MP/0y2tq/HzSilqMkcvvHIYnIRAnc5lx6uNDyUnOePYOo
hzbKqwfCbNH0Ot1jnnvDg8Gq/EWXzWNvjeph+YJbf3gs9Kk+VWl1BVkbXbsgYarTO+mnH1IZlbn+
Ydgh/jYvyk+B4BG1BoCWsHGQTx2NBI3RjGy8vjsFZqr/ah3W7qHm9kg67PzdL+HIK7dI9lrd5O8N
V31HMjNIvEzcnFR/lKafvXMR8XZZlW5NG1VYhMSRQLtmU0iG2SgvT5NVbAfNJ3ix6D97G11Q28O5
yvOBlLQqkBeB/ZGaDD7EqGoeR5H/8DwKfIgZoEH6RXKBYfxK6UN/BlwZPoNe0uYdG+/VA0Qj+MDp
CbVh+9RXefeAxidGh3Ad6jr9XaU3H9PRb4M/w3TbcF+gmK5tOcyWpah8CyJBuEjm0XGadxtmAeAj
WnpeFTZYq61AhVVecm87E7GHKT7P72Enkp5N7wZWfqmTz13GrEWW3WWz8PPJv8R86dY2qE+w0G2t
nLNWeu5xYpYYIFaHZTEfIxuUqwsX2nNfG3iVkkSDmlSTH4kHfe2OkHDvNO0JLovzgP+VPbMbX1Lp
pCeH0sK1w/lx1PXpF6VMvDRlDZ96vtQt1zuagRkkwRIHChe+so6bk1kFL0Lk3X02zArd+dJk/N/d
v/dq4Zk5zp9exeqxmdz6oE90eEo0dVTToestp6GjBI3+WCfcN4qce1ubSDKLjItR0rYqlkt6E5Zc
Ku2x2JiSGlhWj/GrH5MODfMjbh0koaIJqcMhgeituLiYU2kwf+0M5qTUve+SAqzTN7pOFEjua1f0
VA4Yp3Qabe9JP/ZrlLbiYM67fWDtye6eHvPkgXgh5yG3WIWwPhzfsyG5cukr6c0q60ka5ptCjIaD
L/iNQr9CEAqWrInqAkky1JN6oZa1CRyKhl5hPzrlRyQS+CZm/2ZZhnvMQprmmcqrjXLanslvoZ0p
n++APNQ3Oybwvsm3AQlul6hyIFDZU8OcgoUhelR06xLwp14E+tkRdNS1PIifQ4YpAnncLYhRsVIN
YV60Q9hv4lKsbChfNy3jvFs+2KILEcmSOrGysciug6JWZ0cjuoQK0y+EA+iJnR9a7P/+94amqV+V
Vcn75S+NunjLhSpOy/jVoL7C9puKc5LIAMc9nimCNVrYBOXwA50yo/BjAtZxjRIbgJdbM67H9XNd
Js8s1InwnQ8NDqWyyjLxmsx3qqbs4NFgI13ujV33J0kK6bYMkKkmMwExE4gtBt1z7ieYJC+keW2W
49Y8yEOy9r53g8B6E5QNqDx3ZEgiOF0e5U6y2BSAMilrttW2jixinXv5HgBZ/comlv36fAEmuavO
LeQamLv3kZ1Zn0WXfMaZnnzQsaZ2ONThOo1HeVBxjX4k8HChd/0lNfgo6AxtJbnzuNoAqHuq8371
5JXG0nlK3ND97Advk2lOjhQONLJvxN1vTwOCEbfWO0kOJYFhCFopazAhHoJda2sxVsZuuJ/hT9Ci
aFynaBNAB1XEfcC7AZkGaJGNswYiG7CO9Mvn4c2ITApvjts8eFqHFr6WLhXHojkXJbiNUK9cEmgd
YzsT5VJQlGGi68+ePXyQIa+fRxJBnkeIByvW7P5eOOV24tyG5ovbylacnkmj7FeRaCzDZfzkJxiM
silBb29JlreWSfzS8hByyC+0OAM0jY1xTCsVPuE2Zgpqj7dlD+wI/hWXamZPVs1ySFZe+CTVn2B+
kJuI6dpMBoLo/yxPeQugW3Ud+O+8Wp2QP29LC0VxmpTkUpk2k6zCt39SQKUrMTP+hOPaG622cTjO
u2OFHsiFhZpkefIROsVzRw5EcBcAp2GC98crgnf8IfeT76n7LCmSF7VUWFKjqZlvdTYefqC+3z+s
tHfPqiJQjlHYf2+6X2HU6W9MBVl48xV7SRX9ajvtoc/y9sU3TLGvyu556G0cdVWOZnFKxUOehWLV
KnOdtKn1BCHA4hvh5QRCaaxiMmM1kX93xTsF8Z/TDhzL1g1aHGFgFn7a1WdcsQgACKZvSy55ONST
6FWGw0pr9fPEzB2VILE2CP/Ns2vSmyBIl/wiZAmw1sIZqUCGyUTkWdQHOaLlAIaWCKJ9nyEKhxPq
EKVTqrNfkHnVdqW3TZXmXErNpZZjGC9lbWMDkIz1mjNrnrK6u+J+QnDoBLR/cfbTD0DplFTGjnmv
umrM1a/K65O9ykntEaUpN37gMtmwup7Lu7bH+TaT/Ka+FXs19Z+lbbOQDiYDZPTyn8iT20g/INUi
av1wb3K6gYvCK6/8kOBoMy/e4Z8UvYlQumm3GUMBp6hVXPR2MOkYt09CL9sDFDBr6xaxfaQyJBHH
Nc2tFzPjwpptoNMTvtZmA4VMg0FjNY/fG4DvmGoNcECDrOptEa9lROxE30bt47JRaUmAZNJOuzBP
fwVJVj8GSQp1ySx/g4n6vjEfCRKIpZMR+cjpi3HLIrHYC5ykb8WwL1yP9ZcLnyMoaU7oNbcU51RR
tQ9N7RQPfZK1ULh88WvgfezJSiVULQ7uF/AsARrQxWxjgnDQRRfQIWfy+sI5aY+ClMZHBdK71h8i
5GV272uX7+ppW4p0DccFLUQPjYx1azhsUcvtiISawdZmQ11RFXg0huDw/VXgfR43UQB7pE2YuriZ
fs95mx4GZiNQD5n9Bt2VWsF4a7K8eJzfGc6LYBD253yjcEfnM0gG6mmQClXXP9u2mOuPrdyZpeO9
huZ4EE3+1U+xedX1Nts1HiSgtMnc1TctUwu4/jh5+VA1KBkWaKdZelDDMusUfiKuVBeUgCj9Z7/4
9+mTi/RcRZpGqkB56UI9IeezS05QgL1TFOAyXNJoSh+cY5d64QlyPDqOHP1NMvQAQfSCLE1VJ4Rs
+uN4Fb/TihkB7SryaSuh75fTYByBKSAwCjeIbKh7UBlZNjrcG7TcOLvMHJ4w/Z1tYKrk0Zzn7n5Q
4xNuubYZlkGA1LgOZmimkdXuLoKqtE0JPTmD6kOajbbbS6uQ/8tHoxCl0AW5hYnl/26HPxizwq9c
Q4ZVNsiwvjNEYnS7NY7gbN0lcbEn9eimdO79++LMjOI9Aa/fwwDkQCFWQ0TNKWn65gRiknW9FUW/
XP1kaijz6gQOaCuiRzy4+iM98rVnDdnFddVzl/X9c2hG/XNC9BD85SffM+tjUbAaIoQiZQZqGs1z
Lbjy6TYGlSjs0EjOPyPa5TodMeBNspmF4fLYF4oowAqjQddkDBUCeW/gduLy/cbMzgx3uBsd1F6e
2lXIXHaph+AvTjBtFKnt7uQ8dacaUpEAnslzS4APcrvCTs5i2NcOVFSQf9beSC3trVOYpli6HMZq
ph93KSCY/3NnUng/zUm4lwUjWzP9OFcohhfAZTpQRUWRdO/0bb0qwHqBRErRco4iJY8gMK7LNx2D
YG1FEtJ0q43xFBbVcNRjFqcqGn4vv5zcpMcUx/mhCVzvXMnYhUDjJgiyuvc2K7Q9kVt4zX3t2oEG
+EgZlHDVht4VD5axk5p5LbtwWpvzMr8SRH16Pm1gYyZoVxRdF6g8k1jIK8vQBcmURAPHOzYaFWNP
WXih8m6qDpTH86abmQxULPphxolwJEhuYeZwxmIsX2uOHE8qCHAeJrjOKchPP10qVXfdhGpdc1OM
x62hnWRbThvXM6orUEu+QvwWEZYcgMRFoTMeusnvvzeSTegbdBqT8j32k2BTygnjuCe+VB6NmxiZ
wIH6fcUQl3V7SkTN47J6j+dQpcloIBB11NEgWiLXArJ+l2LQ+GUE0dYzB/mHc+zo2Wmxs4HkbSwv
G8/4roK7Rk/dn0y2ibzBd3QK3VLumVEUdKM9Woxc8XSJLtNru933+AMKkGCDzOpeHZI9Y5FMP3yb
SASpEqqqvvJp2gv8+NIyKQJ6xEXkBgYn03tqa8wTw1xIoP7aoaYcD+VcHCEhY11XYCCSegI8aXAe
O1F2Wwb7KgpuRaNbF0K7ZktwnX3G6rcQovlZoiNfw4Ve9cofIRYykxp0zt+SeBgQSc16+W0BJGsf
h5SUVN2JOoQ36PBm0DHLDWOdDvFE3qFGcCRB6NKKqCaMIqS5Dh/LsfTtMlI481g2TBMGd+S332Ex
k1J/BOPiTQr1WaWwv4ECDis/HHdg/pnvaEX61nmvfeZOe3gZkD8NXx0LA1tbm4/GGeAB7kNteMns
SX9DbKSvpRtUFwibHTSr6tyhWcI3Aj4Px3pVA78K/JUa7Al7W/Fsg4j/U+u/qNdZW3imxUaBwD1T
VF9bc+qSKsfsbPZoTAdSi5ZNMzreicovmb7WCkRB9NBY2ef3pxxWxnmZDzQm+tWhBRBBBeiLebm2
Kjo1s8h7/X60U9LzAgJH4KIfI4Nr0DzH7Om7nxtk8UIAkClLTVx78hSOSS9P9thTvS7KaHiCg2+h
VM3qc4a99I4InfHqCFCAGYHbhZM6X25oIs4qFWT0zIdgEZRPPimHuKNASo5oqVB0weTV636F+zog
cgfSjYGtZqdyTK7TkBJsmOMQdjHMd2Mrjm2oYPSCasJqpxgxq3a3jKpxACnMsKazFzU6eBwH8Xdg
wtlxJ+9pIlwFTfrwpNletFvOolp26pg4A3JIOsCX7+tqwUh5VglNCMBS3mXSyi+PeTmT5QFcZN5Q
vs+so0OA1lNSGE9L9o9V4HVMveRWe+ktNmnWhE7jXb//YB1RHQmieqsTTbqObKpnFDfMjWXXFGXb
mAZO+SOOgpMb6N0hd2RwpnJlotJlsoJJ7C6x4+ahc21113Y+JiHygJwH15smiqWvZVeRSDAVtrMG
4UEfbZ5MuQPjFzMYUgHtDCiJH5Y6VVwHW3BVvYV9QYBNFI1rUCfig7XqZyzppRYppCisfo+u33gs
2iARp110VLo1IPbCa1dUUYd3jVux2f9zK/z31oTYRIlCvvz/HzuAosc7hkurZkBSUwEtYA43oIuk
YQ2m3ryEGlBKhonoPjW5uVNdZhzw8hdbQ4rkIyJEDB9v/yvvDMT1vdTOlWuSP9KAYKMuY/p68qNN
k0OsWJmiG7/lZhq82w563hB/4Jk8PH9LofDsY1w/IJ6jd5p108VqoY8nTdw+y7CYhSDgrEaNqFMK
CNt81kot8/5lA3iRdgnVUWgsn35V8M2mJP1YMewHqYEcRrfC4rbB7zJKQarXrMMJRTpsqKnWm4Ts
IMKg2VRTORzsynSrXRhbFXBnOO3ZvMbMOvhQbT3hus9KeLARBZbRoEhEH9i4C1lLAknFNaSDrD2m
WY6jCyvKaz+ifsa6EuyWXRhQCJn43iNWr4Ro+RCjHdrGwhyjX0nA9NfVvr5jCzBB1XunMAbK/ngI
R4xKJ2tw/VPp/z/Gzms5cizLsr+SFs+DagAXcqyzHuhaC6pgvMDICBa01vj6WReMquyqh7YxS4M5
3D2YTifEuefsvbYc+qNRn/lmqiPy0/xo3ng0SQk3JzMsKI1wpQugeGIy1L2OJXb+FefNmL4wNsu/
R9p0sOV9SyBozuAYfxhgpEYfkMM603tjqXaCO6iX7FSCy/DW+/qhk5v5+Tr9nSKXBcJaE1E80XBl
cMsRNLD44LCaA9rm8t0r2u9DTfCzCUfDjI3kinvLBGfc4l6LfRwIOtyIgCla7rnoc3Ir32Y0i49D
iY48VrAagNkid0HeaOaLxRC4L1+fVFTEPJET6EBsQJzbVtFhNFPulwNd8CrRIXSxwV2nHeqiUFcJ
GH2gu7F5U7DgMV9XXgKfcFDg3RDI5S5eSm/JONtcDZ4+YOAKBba4CWXa9mvqAyR/F6IrB7BSwwKy
55kVwVUhcckpwKQG1mdOd+AvBYfBLYEP+mMWIujgszGUAM0KhiK9DUaMjGKk7CQ7O4rt9ElxzGAZ
jAkK9YaEt9A16mVWOzelT4af//7Ap3SalMA7GmRaMPDFeDk3p3Qd94FUdJ9ti0mAr6aHrrKkgl+D
ZWaqOEuUea7eBnW4EX41fq/wFhy+LpKlnnwdVrYq0H9FKsdH5gXD11GXTf2waCrsWUOaHIaySJ8z
vihWvIZNdIFzI8JD9i+YVttlGW39AstEEBgsPogKfQjxYK4zZyguc49SyUPtrOUM7eJ6Z6DpWM3C
Eoq8lagc5cVjCb2LALsvQOflkKo02uz0A70deCXWUWVmLSPbftUmavp5iiMoxq9hbcF6c/thZcrd
OFD3ap2b+2QS9cr5mdnQhIUsn2xX0e8RcXhlJnaTwtNjoFWPjAu3Q1SIV7fOxn1AZxH11E9CS7yD
XsuAPrKOeIjfEBxzSFeDJEk6SElOpkSL2m9WepTSLMHpTSy9A5IoUx1/bWVhc/IK+tQ1/SRf1kmg
D9udUjJKZBECpESXaFU9wPUPUmvP9C8/qyH+DSa8Pe3cUCcGVxnX9Bhp0GfOSukZ0WI6pVX2lX8m
Qi6DCvOcYsrERceTRL0lryNy7vy1Lg+K1Ma9EWVPfhsP66ZVWQKVIiViJ/OXqOv5GzU1Y/1RFcF2
sNyjWdbUI4RCFjIpxeTYOnHROGR1lENoFqGH/xh+jQDfBZGiG9eE3urP824V2PoqAWPgVWXhLQB7
HDPm8luUheUmq2v1RHfw9yMO8t+PstMgoFG6SsxcV0V1glXizTAVfItyk7klhKlESrTCMjsSa1Jc
kjJ+UtVYotmaEfd74PWrXt4xseWCjVNJx/36hkretLA19BFAV5Sl4QbBMet9g9VIHlZ8zig+GbLI
m2/3SUDvvSiw97YAUmJDax9xAOdSuRVxWtxNzdnQY4vlt/P1FWWBcTS6/tAVyfcxGpVL4ij1S2zu
5nEP6rH2rB8mr/6ltaGHbQAhERP8XFvgVV2SZAnhQ8lVGBNp+O6k8aPVre1CCz7MisU/4vH00A+x
uOFI3qAfZxpF0a4K41yA7WX5EU6C5lYcPyk60zUzbfC/tXaXb2xNGDvytD28maG1aORKoWwzZ1t7
KZ7LueJj3H+CQlFuGlOnuOgi5bktmgV2S7q7U8XAybX4prkvWkNg7FFGIBcb6KzAJutL3Kix+iHJ
VoG/8m1d/Yja7G1WcTSiF49EKzimcvpaDOZuT0Pey5Sjiy3WxSlbQzpyu0DcXddqttTi0ZZ1XUbj
hwFQpxBs6bXDUssW89SaZMf0Oj/KIOQ52qqZLOrtmPtKUbHEpv1nnv2weMZRb77oqgG+KDXQZ7l0
xUEatFzG1x1ZU8++o32iU935gntBUl0hitLDExlH17yqbZ2w2ftJVK8aqo4dxpgSu2G8maUiGl3X
BX3sDfVFcteIHFiEVjK+RVN8b2yfXnA0UlPE7YrRu7tDxRBvBh0jbuQy43R7uR6gybOez5P5tJl3
HYfm+mhka3PIlAu+zeDS9gFSFKhFUEppR8qlXSVH3k7uJZuv+Xg1Yhb0jYuXlfp2br339mCsMTHF
q3nXCUp73wDhIN6ce0M7/iK/iYhsqZtzowhFtx8al8jT65uqum9FglA3rZR37gCHvmKoKR+MkzNe
CVmIF5NqeHIGTriJXPTPm3gJEncbocP+8Cvn2cpG7WWoLH1Ffp91iEXRn5ps0rGeQkYXBaMqRbPd
paIr4ckz++wIzOmeqrjDY7rQTwrJgDQ1MrKDvWI31IHsrqOCqND8EDZRofHqaWTGsU2yWdTVN13v
EGroNCvBd9GB5adsQASn+6YxbvNNOM5R6tSi0VigYsfM8rwDos8JXSv1AW12cjEYsUHfNt2lLiPD
Q+Jczigx4ddPZbDizMx2RlAh8VI5bVX41hetJo9MHdTmdczoaOrqsewUZ2cauU0KopSdov+gKaS2
pEoZwcERZXCe75NTijQKs8prPUBlnU8os4TwWGNvePFtQcoQVtdgAqYZz6enPFEr2U75ugDS/g/v
pt5qG5aTw2L+GziD7i4zKembgAKuiAbMEBlZ+jMidvNIQX7RGtKaB2cQp96kRMa2oL4w0nQ5wlwD
cbbcnVj7+hrCK36tkCDnpl2SKTfRObTpUstVu85lf1OJFqe37LM1hngdVSPYJVLjp1VVundEWy9j
nUtmaSvThTTW5BKpHH/zyTO/AFQbJugIQVJneHJqFGgRk+HS8uFg6PrIfm4UbhhpCl/Eqfiwtm/Q
7ZcaDALiDloL0TBwWoz7NjI6IS0WBWLFFoPlqaUsZjiW7lxySR8crSqJ22ZggOxvvJotDJrJTki2
0MHYITXgVamS8SY2Y8aIPG/ffDdWIYP3yrWxTanhQLw6KC+akt/n7yDLLfOxBTAfeVG5Gy0POjge
152nGu7Rt1HWNpFW39uC9khIT/V7HZmvhCdInVZrgwm3aCYbY+mckPVYVQmKRF5UqwFzAWVqcsUc
KLZdOIqtqlXBeQjyVR+16oMZUCIJ4vc2sh8ITanwX4Vw6yW37XCnRp2xNLmCrypyrM+Kj2/Mdfrd
V8UKzxKTWBL/GlvRYAfHcSu0Prj8tXELJtqj0v766ylMVusy7Mqjk4BOnUu1vGeMqSZQUH3KmWXm
hN0mnL288pE/PxozJilRhJeNw6PPK5ASbQ05r29vBR1pDNNG96TRTnc13b7XTh3vws6ploqFj7d3
kE8TAH6yTejCco8MMgI8Osx2bXUCnDe91yambBvU3D6LK7LnM+XVJB735GEtWpi9XfCbDvoSOQWW
BZyWh76lIMK7rj0ZvetAFqiIMVOch4LV72IgyPHhq36xafxD0/rHl85q7LVwFWv/jIHt9cHZdaLe
Cjldyij8t8Ctc3j27Gomk8OStg8LqWJk1cRm/NejyZi48rfqNmpcFEa29p0KkGweokLAtooo2kRI
oL+PiYXNQg0+arorKPScpWjc9lWztJcGPt4nYqzFkIzkmGoZem2H2ZjAH32iR1O8OjQfJ5pfz5ZN
Y9003RJ7hLL5EvE0vn7zK3+bcrSekoZrj1TXlXLjjcIiF6XbzJeu2NTVpe4RlBMFFfKNCsOI48r2
gI/nmeEe2i90jsxejHMn90ICLq+JDvKB/C1GOXJ3fsGP3AfyfvtVEBM7Nn8Mh1H1et7VZBdZEj3o
kkaXtJKQDLkaglyVnNJG/zHvmVxfWUCjX8poX68Vf+oufz1SItlXJxt3WdQRhMDC9vBMTd9z+oF3
vwtex6aJFpx3JVI8HtF75jYuH4XyOaUffr8advxqWV98vXd+fn7H/N4shFIdD/ZnTetiazpTvNLc
xHgVkUEPMYEy2+fWdVY2RL2J+HN86QVYeo3o7/VcOJXk1a5VphFJ7EwyIwpQrmxweu54aRUCH207
zHfzW5u6LWmatzHnFIGFnt4Fh3As4oOtg79IFFZDIwuA567JlWWKV/gMxIP7XgpXJlDrDzOs69dB
cAGWev2xk0HhhRHvCBANSQWeHt0G4GXaBck1qMbu6JQZcT6qnb5UubZX0B2balPeCyOqXxhR2Ymr
PCeh8B8d2iHzs34HitcZ22dL06uXpI+nI5KX7mEkC/x5Ms4+LYh1Pkl1ttXZd83hCkqcnPMB8+G5
jsLkGXiNsoHqpGzm3aGJnuc3NK6UVJm2TSYP/3z+QX3ZT4jsJYytcz4GB7+Z71T+2nUC5IKa5h2V
oUCWQt7Ke+i612EKm6csyOv90CCjLICXvqMtAODiB99dLIhbW8FtSaZf+WIGdKMiNEtN/yag2++I
LWUsLHeVuHkiSqW5Z83QnlsyJSFe8nzg1SO0hjI9jvRXn7WUJhnSXRqv/qmU09920pXdHtctFXHB
1EtHrbFrs7DdVgDJjoaVbpJc57tBibecL49DSz1YKSQmGsiLWNs19zExgQxpavyrIyJEV5tPvltJ
AuiaJyscSBsK8mYxRCqoqob+RtK63trdI/xkrNL6VfMIkFA9Ziml2te+4uN58OCIF+3wrJQFrXyq
/6sajDYrDaU6ZrGn7PhlzS1JANZpnCjGysE/zLVFklfR1afxMu/hIMP91XT2gfxSdCMU6b2OV8HK
x+pe25W25ch3Nv3EFaxg3bihHLM3tdM5O90wsvOQw7xKekV7ycTws4XI8Y+ISBcW758jmpYHGCRB
0gfPvdEhsi+5+ej8nQ+VPRCVkSUkMufciyajVT/dt0E1plUXl8qRKoBatlWrW8vl+JiRnrWshKje
U03b9USAvIQY0Lb0UWFEQ7lAkuqzuOew0EgLlgKh0DGR5egFN9EmCd4YzpOMxfaohhGjMpMcsRoD
CGLG6AkfowylMoJfcFnhrYc1aSTi2TdpeJollhLwpsOD0TDhC5lrNOjFWjgxByb7NewRdmkFDEsP
kduOpK4G7QbBtq0H3w1Tz7C1ZK2lmfS4SgvZzlx2zM+V44vjQnQIcjNZa6oT3ftBnXYG3lOihxki
z89VZfmjCBN0fhl++I5BSrCCvqEx9GIfzqiUtEnNfpsV32dXUas3wc7pla0SaHifqlTKwXSZmEMR
0wJyyxdNkRzK0hrPBBEpTKfccg+2B8Ndm74UnQoJPSrF2oYk/yaABuV1MVzyyJWiZYqzuHSMzawI
hgO3AlvjPVuWzF6wme76gOvzOruldqzcrFJvj0hL7pWE4syb1qjwjifeeQA79cIBdMoYDn9kDkvW
0E8KbLaGfQhMBRRJ5qZHJR2JfOlz90FHGCWzSNW7CKIclyXsvDLW7gyRtXscozpC1IsHzy1/xI9z
hUr9TGb1KblPhT+t9TQWr5mAxOjFjkpCVtNsmiFg9oFVc9wQDhloyHAK50hGMQqgNCM6OQqlYnBL
OmJ55FBiHtJUSr1HrP1MDYJccSzGc9xQ8/mDY28NvBTXKNZBH/rcWvtcT/Zk1ednvxDfgy70HjoR
2y/zP0B/aL+wEvMeGME5D6IYjEsgKUJ+lP4U9LAWdieaixM39FjrYF1NvnUE0qyumJulC8t1n1s7
Gk5EO3dPjfJYQat8jqj89nmYdcfEN26icKoDHwcHDIykblmhqlimc3Q3k9EF1Wh/K/X3VHjwrgZf
2c/1jwGsozFRJoc6N6SY/LOlnQQG/A1no/cCbait1hvN9+5hRXWuOyQlRjmCoamTWdyiB0GJwnGp
DWH51haAFLxOTy+JvJP6sXYqUmQWtzJMpP4k6XrcXGgrzb54j0NLHM2avA+CGINt11tQN3P7OaaW
3uY1qWTzo5AeCG4Gu9x0uNo2Aa6XHwha8rZfuJMRQN9Uf7/UKlwtKgR+VInz9Q1gXgzpS7TXLveD
vaJrOriwMX6CCBfEezO7p/o0XhIlyVBVDGCbJ/WHjZ74ZCCR3E6ueSc4M9066IcfkNFoz7lVfvpl
3H6aOhMqsxYfU8b4kmD24hbDZ9zaVCM1kVobzunipuYorlXSt3/p0zLPhfVrUJC16f7oILBFjx5D
2MrhMa9U8KXv1SeQqOKdSEF/rU99v9NbiV7uvGwfCriYdpFm760BRVkOBPLIWKPG/MGQebynRkfU
GjgawmDc8XuASjKve+VJNxFTWuP0gr62Pka1hvBethCKitqZW1V7ciGlkeZlsha00Vza2AbXYQ/O
eEHkzLOj9Vv6bOpZ1V3nVIwgGzAghR9lgno1V2+N3orHrGzDFXY/Y9vK0ZTeNWeDi9fdcFCCp6l1
47YZLLA+5vt59Z4o9Coxk8UGBW8n8BPFZh9jC6GRKd1ZKRIMXACwsDLCpoHjTi+K3/tkDFbqS+aj
LFTyd75ztMLWRDqJQAXeaXisC9eM7popu1r6zZoSLqui8vbJQKOgDCkkM4cWa6Iv6ItLbqGVfGcd
5x9ir3hx1cQ8IgygHpZzwqwmaDlCTEGKiP9c0mU7VR5J1kAfloZqH+eOgAvxjGZjdS6GqrkXE5c1
a9L7JdU6Nf3gcvWl+wA+whxp5hSTus1SD6nroLnyVup9fV8Vp7qCGPDu+lZx0wrxmCuueov6+G7p
NVdfQiPWYRviZEjsT3VI/WvlZObd87wTPsg3P5VVcYmJi+XHW1zSFohjU1xb5vwPpY6YJEVahJOP
ZWcRklYCkdeFrSsXpXAkcGVnyqFObm1fiUvTOmiP+Ks+I6kDc+8Yxkeb2LQrq+zH3CkEW3nTgprs
DVKeLl7liU0XpsEhTZBd92NSb1pvDK6GDnB/6EgmKoGorfVoSJ+oK2hM+ngg511aanxUATXGAuQ3
r+R0wXv/2lXlrlHVKZQdw920U6MAmveIisXkt5oPppAuMe1VFxxWo+2+vnRNp96b8lHZzEadesK3
5hP5OHt3Ku4lhZ9DoZepXoXMcbE7lehoxWxxlsgnVVzxjBIKMiTlrq5Y0YXW8KkShfe7UwTFk2x1
fT8vxYyij481CW4FYQlXpYye+WKVF9Jv9H3nkYtXmviK/JbESSfpPuh2YROZ1OqxKWr13EzJ0aAK
LRadTiZZbanZnjZw9ehTS+31CjqkSrK8jnL6XNInsCFOhSms9Xjcfu2TEYYwhqiqRWES6xO1yNF1
YB7Gusrg7QApEXuPm6yB+wopR5GslFwxHvXCUc4+IVouUNF5Afi1iRWWgnb6Zim2HGyxMJzXj04+
eOvUxek4DXAUCF1K1iG2sLBtYI21rmujuKK5F9sEyoowdN4YDG7tMITCL1WEus1Z7XY2xsduFWRM
8bmC0jmwiQKtk9raBYlaLedLiJ/TZUiCsDjU8oqidSrX3yi7I/Gk1+uVaJoiq906Ru0t52b9YDNU
60mi3nWuPVztRvzKg3HRWrX5ysTW2UYouNdfnRDuHEEZOAevnjIUC2iKyQAytrPkPUyfRg7pJUQW
86U0SAvJLFfbzbs1kxgwfrKzo4fWSxWYq0ptD4U5hHuNMv2kc1EcEKGuior7QdgQRGWEXCocDnCU
tIqRY8+osmQ/97/cEfUKtNDDvKfJbpgD33jp4VIFpmjs5/Jn3gC13XdFUZ3nPYLjmv3EqggMfdJw
96RUijSR06hV1UueegOZ8FW5K2tN2VWVeDRUOfCU8r0+qzm7HO819uoUoUAJoErOZspIgfjMfPhm
QVnbM5nAdyZ35w3yLIM4QIBxxkhgsKsz55tPpaQeTxH53+ev06x3+T9bVvb14vyOloG+zWzkPO/5
MYuLsSVRIZyYyap6hrVuCIjd6FkUVcwm2xUSu4M3MKbQy98H33wE5ticmMdOGQqMf3YvyMLFSEJw
R6xicjPTzF0EjePfE7JFjnYBfBKB7n1+yu/qdsN4ij+9fMf8gqFkKgqnKd/Mz80b1BFXA+MslNsi
Af6pN+42BYY3lDoTTOBkywlvpiBKLfXOZIJlBw6/vYJxiiWbQ3xIR9pMz4DnGdA4Rjngbs+ZihVl
HqB1o3Gae91SYaaPUXUw4QnjGCzfTVcHbistJKivkmVYRd6+G4L2NeP+0ZbkJYSZc5+F/2nWH7yK
4QGnUvfkViZlpBDNCqbio90BHKbmRRIInSaHNoPyGjzzPvWsaVtaFZJ52tjQKuUm6trfj2qgaTuA
/BgnvU3l6T1yce7Es1naJbJjP5n9S1in5dYhXeShzPvh9DU9lWb5+ZFepnfVZ0plUhB+PRUmhMxO
LNZWjVHqZ/mpoOJ612wmEZmNd1WLbtXobnien583iqKFrECpYAvNAwgSMoJQtdClua+/BHGu7BhU
qh9KPnQbwtORGUZD8jY/Iq4i/Xr09ZzOlZdGzYOaVfXNDOly1xR7a5xb4XesyLtSaNWWEY+K1rHb
KGPWvk2h60kp9HjM9Ko7Cdtpl7FRq0szLlEueNMPkeGwmC/oXYQGBnY3a7rkFhZIOHt7n2qes+9b
U5xauZkfYeJJT1ax+doZIuMEHoggohCJmz67Z0OjcAnjwGU5d/OqMf5hV31+Mp282cDm7lakATKe
mTRzSeOvYF4v1JfRcu0HL2/MQzQ4yjEtKo3WAiESY9K+TFEvdiKsuULIplKQmfR3BCr7nEa/hypx
21lMt4I68HARfFSdQyMfCw1+Gt/dGeGFC3PxaiJ4d5mefNn0rcS6TVPi3/uqXROHpx16SrVyrY/c
FWr1nZUAUSEuC6QYesCD1tiIh+XGYAF9mHeBmXKUDTbMCzmvHbL4hx8Z8dp1S1TrOvZQsLOEFssf
rjItPLRd2+86Jjx/PSVcQhnnhbBaWhjsZNmHzFzs+pCO4Fz4zc/1sUNGKuAKxDjkjWEYav1c7NKw
iM5dQmQqnSMVsJ9l7D0Ts/xAmvbD14Bu3ufCRadW5U+VBYG51VwxHU3bj2jmMtOwE+456djXeyNP
+rMJKbta1V4TL3wT9WHZ9FcYYMkJofPVGRNxMjpj8T8KXKaM0Xq6VgNJa0HowlCRM6i5wTs/yhwx
YpNAdaPLzUhy9dJUXan9KqT6Jy19FjFeaD/iodWfHVu6E0330cxU8TwVv/dyOVIy1G44WvkvJleQ
F2zbP2v+lAEmYpcq5ZKOmn1X5RIuzc0DbgDvUeSlv48zhIWZJ4GRZeRs0KVUi7jq9ZWXTFhIOl0G
oKmhudYSBSOFlWsUeimeNKO1fu871C1rszC7hdbGztVJWfClitcuB3qa1/k5eJ/9TqWVQiyYfC73
B2p64JFqlKNZ55bJV3o3phJLs6H621hxfz/qe+XTYUCxZRpUL2kJum8Bw2gtI8CAwqG7+FFxKHoj
fx9T2+F+GU6PoTPBhxnbbq0glaUP0akXBK9IBUod9aoB7zlxrWucxqgx0XoTomRFJqFBJarsNloj
H4Rv0xWkISEvObhyM+/OmymsoeNP3hWobX90G6+DK80jUjMhNxViOHgZdlWeDtShPyqejahkZmco
hGDENUHaaommP/dqMlH+tWlioZxCwGjHhmkTYZLQIiX+LisGwPPImQF+a8uvK68V5MeJXttXwYU1
iHusik1sLrka8nO3oxQUUt9rCxRk1n6W0JQaBYHGas4g2O9Wk083Px13Gas1VhluO76PJesSxc61
W8HxtcgdBxOhOai3+QVLkvKMsrF3fz03WNPVcPyWTiVBbgiM9EU+2NVFQKZ7CCPN26OAqBdxTqQi
+XLiNfCYMMdp/8TNqLlaKWm28umKNGRcPjjCEVavBXfTVwi8Ox1EwEdj0jAaheNfqaFs5D6ZvUT9
E3/UNeohbqFBhAJqgAvjSLiIw+p2U+ats68seZl3ZIOS9NdHRZRcTa3ReTcan0hdXGEWw0onJRop
6AeG26bB6DkmOHwoWQL6Bi5wUcZXzZaDIJEpYHio7GscsL/y+CloGv2TASMazzSoUAcX1spqaEJD
zimOJUu0FQlf/TPTTekhdPXPqXsDnuL/0jUH20pRf/dSVt0Jk0xsTvF0E4QWrwKD5ezAdGXDWeQe
vcnStw0kxj3T2WEPnEXZEiY6IFK2yk3kEfTAUsxh+DEkN7tjdRfUo7ybaTem1wA+g1p9q4TOVDtu
Pt2I7EwQOcGDASgePZ3+mSblC3EAzpsaenTEmAQ/hU6jLzPPDa50z1BJULwebQh6ewzX+tbuTlmu
eAclQhI4joVxnB9RhoujT2jQZn7013Phvz/nx6a1p5lJDu6Q7To6WFszsobzONjE2Uxa+hww4UYM
4MU/ga8zKBmgQE7AZfx40D5Y9A4PujLkl1JYlwg/3hJNWXcREQNxYeNm4aRx9/TL/S14EYcMaSDx
Y+AGlxLD8WjiiHfqZtjT6gIwbFOn9ohbOP5V3EI4jZrC9e9qyaELnSH9mvux6umVULl9++O//v7f
//Vz+L/+Z37Nk5FlZv33/2b/JzEdqJpZUv/77t9PIalddf6PZv5n/3rbf7xr85mf39PP+n9901Oe
8t9/vkV+mn/9WP7vvz/d8r15/7cdQlnDZry1n9V4/6zbpJk/Ar+HfOf/74t/fM4/5WksPv/8hoc2
a+RP88M8+/b7pd2vP7857vw9fX1N8sf/fk3+in9+2wTv2ft/vv0T5N6f37S/6arDbdNFPyBM3bK0
b3/0n/IVRfxN5/TUECS5JrI3evDf/sgAnAf8K+1vmi10/pXjGjqv8a/qvJUvGX+zDQZiEAVcSzdU
XRjf/vlr/9uf768/5x9Zm17puTb1n98o3axvfxRff2f5i5m2JVS8OnwUTdMhUzgqr/98v4fwvPkg
/6d2ms7oUOkMZfWEqXtfeq5z7LBZbIJSMw8ZbpSodQhEs9phE/A/UqhKfJEvNH0kqRzoWjKV2Mvi
1NjhXHaPSGo3SpWWcLQioCoM/hiOq/ExJ4i9r5387NYy9m3V03S8htAxHpwAcjF+9rXtqvqmxWJk
FeN4jnSoU7bXF0tcnNw86sZZdp5abLS42xStuZzdqDbhnmnslIQCbjE/P2hK5yy0QElXiaHVex21
X1j/nD+Z7htwQI0BIotO+LhVdOEhRNi3KBxU0wNqWTvL9j139XVXpvWCkbW+cGWEWxWMCjzMBO4o
FU6ZZfVOKNZHbrVIkKqGVNHcqX/lgxjWEYqIB4328jZ3p3A9kbTOagnOui1/HZZTHQETuYkQSTM3
sV6byxaFjypJ7JSKb/UEmvrBt63owaoj5UC1r/A2cj2rqFlVUWfeegScpUYIFI3m7rHJRbMXLvgH
WN37GN7yOaDtgz33MUUh+oCLrD+LUaDWBEqu7f1eqm870I5Rk7wJC3Bhb3pnCwYctKzgHrsj2a/q
aDWria8KxFcWLdoId+KUxd8zv7tRdmwgqbC09DR/QRVTg1+p/Q09HmPt5yubJcwsp6oj+O4Ckema
2aO7Y7nzohRp9DCQcb83Kte+8I29BWF1JhOIQVonpi3LKSIEhHu23FEAFsC2rhYt+AvMU5da0YJL
IlKxIMcKLZ9OgBqewBxEpHNIzcRaC03fzAdKEXW03usuWSa71OXv5fqrwfWZMdstkMeR6i9u+ulJ
C5llTF670nK48EMWDKeiSADo1mq3tuyQWfaQPisicjeKW0F7HnvrOG9Qd65KLwr2ErsWewlmMy/r
HtVGA91dK8AAc+WiapOyZwljXvifH3qgwDsACYiv2+yJz4BfwywZ7ZR4VJBQLR0ACSvd0sSyrUgr
DSXJMtacV2wHzrI3lPoXZGpHJ6mKW+LNnOySia9yitX4OdVEjUUC6YEB7wAD6yntE1RvcYB7wO9Z
OMbk04zDu4Hz+2TZeKjrRDW2NLeH/Bd6YFhw8tTP9ChYNl3L7EuQK+jSt4RsB9+0bkhy63WSNaww
O6nMYcYmWlOb0SCUXwpLAOvYsvS3O8i9iwPG/hqjQFMfQgxQy4lV80PnxOPBYwKzQ7W/nvf6GMk5
LXeZ9cBqKCiKXVK4FbUMJEJ6gmgEDQ2lAQkui9THbvIgBsJZahaAwOUKyXXYd4IwUBwPUoraVIdC
Wc9/yETpWTrwjRoaAFYzrV6cRPpxwrHE7Fnu4qlIKVkcZzvkSEM5KUgaM1wwjY0gcmbqQloTIJmW
fjXolzbpvzv0cZe1HccEtU0R0VttRN5s9dPu43GjiD5exSi2XzwIwA9pUjExJavhkA4k1ZmjOSwt
25YYBl9/ZlIZMODNk5NrxEfHMaaLikBkWdokoYFgiA/GaBWPcgnpj+XNs7txlZvuJ1OcB0Z6qH0z
/1dUjzvwGeMWcvrJVRwp3EvhI9Vq+UB07MCjJiCvtSIgs8ZHCDqPDNe4KTe11lZ8h/ULELinpIt/
utTK69Lirz0a2PO6JzHxs0UJvWkw+AYz0yBrsZlWDdEfht5YN9Rn40HJJRi3Vod9aEqhdkkQYCmS
jPm0rm6Tuv8kdPk0Rmn2QXuYv3TZtBAEGD54KZObwSJNLDHbajlOFhj7KqXb4A9LJzTwzlL9qRji
gKGSgF6C9m9b2nAkGHkIV0mjxbn/wfgA07WSvAcKHP8oaNONmVn7urRhNQ/trpyAhWAlcqJDqZZi
gX6c+C6wlA/ojQkiKEmg8IeUQGLiKxK8Oui3LDShtNhw+5CT2bUrU2aF9FYTb+qiXJYpV72x750V
UaVL9I1EwdoDbO7njrQys0RipCyzLPiHbRD441OIlxOWV91r8zWHJ0gOWhJl7t8ic8sKmdNQ9Ljp
IzYOpoTMZ6ZTeY8BbbZFYPe9PPSJawAb6Q00PUKXXO90XOm+GBciZhDLIWlOLYnFVb0HQ2Fua+Ff
p5hPFcv0lZQSH0KSmdZwnoYWY8v4pCDGR/Sf14wyGEkF9fcG0vqyiBNMEq6COz/daPn3jCVO27R3
xQ25IE6PSTrdDd26uwMZi3niLXjfc0lR35d2i+vEOcFD/HBGaB0pN1UZrCFhAAFLEMbnSyzq11At
fhAegKGi/24kfvtAzyBfqIHIIZaUBh9zahYlElyZzPKjTazP/8fcee3YjWVb9otY2OSmfT0kjw/v
9UJEhCR6T26ar+9BVaFvVl50NS76pYFEZJVSkI7hNmutOcfUKIlYchrZgEQeTk4d1AuIxFqnlhoQ
PDiKa7NOjPJge3SmKG4WJwFQLAFSVoUnDh0hx1PW/TALMgGKuPqUsA73VqKl8CzIIBuSUYS9nadh
5fQESJkzM7kSoE2RQGeavjIYroExzY+glKPrnA4wJ3kwdFpDB5yWPDZmMocac+udA4Sr1uYrsbd4
ObQIdPnMdzsApzOIGPZVZjLSJoNSQ+wd8qV6+7Frh5PeknTXMfS+yT1ADjkxip3WWGdlZhD7Sacc
XchfbtGieSTacAdNCU5p3hvHqVk/K3uoUSJNv91ZkALSeVlYkfi6c8REFEbbX8uZSHW3Y3pEfvLk
rjeQNr7Js7XZlTvJq9rsu1GA7F0PezUGo1Nf+2abvcbgMzsend2EJr3FJ7hD/PIZZwYiAlYTdc4l
TmoqcIKDJ+bz+H9H9J3xKn0qkx/OZG1qT/ecmoSxDpy8uIm47UScU7XT4lonQMXWXEJJpxc5VnAR
dNu9tVzIXEC2z2pagF8Lyw4YjXSH0tLJmCUjdS6SL+KUZLxgFkCKELjwB8GIrvdtsxxkNDZ+O8aM
DZ2UyG/DPoOsEzsXrgVCi7I5L6o8FxG4GMOm425rgHDtAdVEH92YDrpuUa2fiz48L1n94kDs4RjI
3QA7qLnruStwi+EYqgDNOISIacV8KVKVhzBNvmGeQOcENRCTtc7QiA1Ntl8Qz60wp4lokrDnkeqD
SJCsMqf0tOOoje8EnnGsR8aNmrpP/NZ+pW3xWBE1p0hTOIwyp2XS6+5t3nveDdL1wY2QN+I0bKfe
2cE9jg95aQezjnzcqqOzU/ePCDfNE1qel9VWP1u9t/zOjI8KEegBP6LDt9vgPeIMJC/2Nz06RImi
QjncyfvRJl3KGzYbXX4w58R4IODKHzT1RirHTrMnwiWLNzi4DrMFMzrkGVeNqOLGhts40CDJsCk/
CBmfUL/xJ1mJr0nX8gvSUdCccRvuMrwq61ru6HZcPD7ZoENnttMzWwTTQIygIhYr6qrWtzGnhwlL
2nmCYoSTP7fKg82mmKYFqmnTfADwwHc2WL6aeFTFapIcNKz3E7HgTT6/w+ts2b9J1+xo+nIKkhmz
Wumz1JMTpNLXBIjiDLl19VzzCun1fTGhzukWm3prLiLodyW62B29ueY69urGnjJuuzDBNGIPSyce
Qm1LLUw01hAJMqe4IWRQVeQaKeBfseeMcL2yz4WtydLI6RkmFRQmJDsn6VsGAPVtn7dF6D1KMm12
MWj3dMKDifCLa1Lz4UTeQ3TXN2QfdpO81jESPjt/rWtwI9pkb/hiH4HyT8aiHmqJ5HNucHoMA6md
8DUxKTCK9PUu/TFRrvB1rbtqWPVX10SuBwrrhALxYy3Lz4FDxO/4QJBtkNtQIw305s44wvsMZVUZ
p7zwyHhwAQh0TCwBJDGDcEGV5SUJGhwXcKa/FO08P5DpeMGBd46ygN91Z0TbAeiQ6rTCt0CHK59j
mKIl4KOdRg50AuMYkx5AjMm5FpRTYp1RLaOvYkqlf2m0UrlcCywUGZa5VeFdd+897YGLIA/o4ry2
Mn/bjBMLByo7LcgZFL5XdyqbC8tjDTPpXqWXn2xwJYdaLY+OScB83lRPeFxCCmP9sCZTuC4JwraO
7Jq1/KF3xpNu5E/j2dLTl5gKdPWKV66ycLaLbJ8LhAoMwlGrEHeMX13fUoX6a465M5wW+RPp4bmx
m4/RW+J7reo+k0hzg84D7lXgxQnqkbenLel8JTlwt+paggcKkVK9yIOs1YziKv1Ubbpe2Rci1Wzo
uZPOmBL67bof5KuY7ccqmSiBDK51xF+at1wh/WKyXgUhZCHKyItdBKOZPmV2X55GSXArxP6o1YiX
NcmEiwlTxeHWXbc5co/ctjVjh3lawsGgwUe2Y4c3qPVArRRCGVZ23d4uDaE4EKLuK3xAT2MhPi0o
hHNiE5qpL8WRsCU42Y7gi2p+19KgrEeQ5PAZYn+X5PBOAPFStnoHpK0Ab3Yd1HTXOBb3zzw7YHOX
G+Un8jOS1zhE3huBqrEFJWAXzZVZ+uIPJQB3ak4mZQXxr43zM6eLvxtIqmdHz18Ynr+rUX+qO8yG
BuC6ZSFhq4MRwNv3ygx6pIY+kpE+ys67Ou+bwD5hPaLccUHrlFMdyCy62iT8jRZZWL1tvZntsUi7
ntBNaK+C3R4jL+emg2U14Uo5Ddy5I4VBttFYu1VkH8nYi/aGNpxVKozdWgznpCWjEzUXrcICug7B
fak+PRujx13McX3wzqBCou106KBaV9xBHJu7+9JNP9WAzWTrvVbFSPS7/Mp04hisHgV/L54S13ri
cz3DtsBnMLZx2Ler2NssTnru38QavlvC/loMeLms0Pt5iBiTrJI/sjooUyCy7KCf4Zt70iObJyzN
7qXJQlSW+bKoF2R/Z2lQuvc6Hulc/RCoecCZTuiMEb+ldTAb+j2MQOuY8aGMXAXKSD0kUfSlNi90
4ZESZ+I1oLEw3GMfeKMGOwoRv6DZg9TmDj+Aa5+NkdgbQKqHYTJfukr5EP6Se4KR9nqbb+C5iepz
m/3MWzp2Kb5g9zg3pnaFI1qEig5VoFvtReN5TDUPJvd8r6ecYYlhPVUpSeElxB5EBC8I+z+sUt6t
+Yezuu84lfBoxupXNkBiZTNaNzQrsU1hA7+XZpX4YaY/G2jQtQvddySJpxmSVx3RPgs6wx24PMda
4mLflUeJzWMXq/U9MxLYuFYTRG58tvu6PTHqPYJU/6k39n02GE+mGT9rxExMqjwhe78KG+pfh7oQ
MGuGDD8LpR6xZLwXqZc9f4urEU7FM6xJVlvnWbd69TARcFkPi30k7rk6IXi8VnGcXcX0NUvuWkm0
g+CKPTlbv9puuyoRwRoRsLNzXS4wdoa1oAJhT3BfHNGWa5I2sO24OaP2j/aihUhjcfmwkU4H1cx+
gqENpHpphfrR1ok+c9P6mNv522iLJ32Go6yAelANIsUWYFHbhWc6ab8MjYFhvjzC/A5M9JBVUj1O
lP17ox2LME3HhCO6O5ui/6n1fb2PVwcPdC0De05pLy5xGY41tDDaonc5B2pZ7JJ1dfzRlKBoMUs0
9qnWxreCpQWT23VAM6XE4fHt63O9czMs16M9BpBSIp+eQumj/WReGLS5CpaKvoqWV3pIX8gpFjDj
abcEa1E9NHQ5Ezkbu9FLv+MW2KXTjsHqNC8V8mZCpGmB9cYj4jnmh8S6q3SUKLfUnmFEmJoU4dyx
7+TEjUZI2ftjXmODx1OUyszayYfqLUt4gOnQ+CMf1wg5OYsx6K3dgyjN+21pmG3ShBG7AQF679wg
j4QIBblrIYdFzGZOzdHUlx9ibY7dis+2R0vmMz14w7HZ76jZ7tBhzHCSwIPwFFwdJ3kbpCqvCoC9
3o14EZV5rRwUZpsSEUyBgSQmqFpigeTQHvmzR1ob9MsWf6rEy9g5FK2J/ElS9qc2bBjqkqiMXvsd
RajDtf5QKP2uMZNbK+sOdUJWh6nj0yNX6K6K3I9yIm1Bd5/WrP2qRZwcdZ2RBkAm+EvPzagTLTql
RJZU5XfXiCOQh3dRT7RosU4SzRfW8iYzCpY6MIesct5JDEY+3K3zoUMnFkYY00O7oKmKF9vAjaGs
5gs120u6IZrn+Tq6JOL2W44T2Y60rxdSCW3V3PVVtN14svYx47JkAqZa1ExPbs02Z7rkEl5z2912
ZSBXVHCkcBgd5pMS6X1rRc+pFxPyDlk4rPkTVUbuMFOfLwF/JagyBm8Le8mqVe96pgGIpEDFSGaf
qhwTNxMjlPTEhfjtUL+AEwZ5tC+m5knZuR5ogxd41fwkRkgyfZ30XKgnxPwTVKk0IsVSRsiI9Plc
zvp77xkvi6DYNKX1Tud4A6b+qgntQxiMwjShY73ynKJ+POr5y9qTFuwSEbiTio+xjJvHutDkPrfb
O+bpeeQpmnLto1Np1W3jfjtpDPowgitcNYhhvcTPpwrHvLulzOsTtZQq9m5DQClcTkZTRM/vwGy9
utGY7Fcneoqh69n1/eB5r1Lo8GhApQFVvCqgU0duO747dYgfth9diWDDqTI4sW2GxY+dXBcqqAVx
p2AvUNEwm8R7mZ4H7kW0KudwGCcHFpF2cBbyu6a5zGivJK9YP6dzMUD4AvDpmw457m6TPabM0Xg1
krB3MjS7vP9dCT2M3OzBIUrb1+fmssT0pTzNfk8lgd/S7H6mDWnZGSmHetc/udI2UBBi8CBccTxq
QqfZvWyuufRZr3BkScq/nWQcwI2KfTefuSW1JfXb8kgPn0BZS2dzLTYjaTI0sIrNQ97Ml2U60Bq7
Wsng17X7Sa/8SZhcX3AgJl3/0yLTiisub9HSKeDjpLsnF+aMA0g/djlkdbneOhm9Tvwotl8WeOCd
CRBKJ9+l2z1Nph/nxhAu6BN3syP2ZjGdqrJ5Qd0SaL117zn2FTztoYjLTyLItEOsN+gOEWVqpsnl
ceJSMmVUe1w/qXL1Vxx+H9qMf7XtkOMBFkna4lbvC+fa9kl+Q0hjEI+N6y+06kJ91NGme3tV9G6Y
tcueQncKjfrdRpG9i7vzEOt7k3Ntn2SlDZM1+Xa2SejgOTUyOGrWfl4w69TlvqBNh+G3DCyHWkJv
iatPeDDolnyMLXA40ezwxAUM62F1NfoPPWHzMC06pvl8PxSDDEuI8pSY1aHtWlplY23Rpa1/JPWi
HwB7vbbOb7MokoAJCpkRQAHAbCfTRRvdJ1KIvoFblxfERiTYNVDASs06xFBZRgSeZmGQeusiQW3O
YjZR8JnrxSQDlobpehp12ttZwuff460jyO2UGj08woQeGtKPidYtNVxojMD8CvcZJkjY4o3eaf38
A5fUSQi25KLQw3q6jK68XyWhfAA07tyWrbh5s73VJ8iJSEboXn41J1tlEMOZT1BoNjEpG8U6oO/j
A9QRipG6mendfC6Mo6lZNjMh6y2eaOPUPbkmzLcP1dgTqzHqRBnOeXWQY3Ne++xM+PIjFzPjLIR8
qLvkFxctEl3Y6dzIA1+JDHoFA+jbEo1AZ4sjuoVvPRMxrJIhiHJQK21m6741lu4RcQ+GMlo54N/a
MHVba0c1F2Oa+pCeNR5mhe2RIceFnJZf40TXf6F44EiuO1R9E+EiHZcvMdS/mfWdXVs4p4YKBDut
lYaF84w7yzqNQjvhjrsaVqnCFPHUFWvPS0Ps7x4w73jGIzSea4/NZ2qy3x6vebe03VXUJSw7ItAw
4nBBS4jiXh9SMkJtLQRY+8sQUxdUeeWFqsFrptlI5Gh2/+gl/RZEVqbvMNXzXbLK2WKc735SVuhh
KcfebuHMpbEJXeDmTzAsfXg8UeiSq2UBWLR86hD2xDDuYikgukIP7Gs0YC2BD0GpqueeiOEFwOdO
9rU48HsCaABJoGAiBN1iDfeZad6beuzsRpWAEsiwirL20Tc3byVPCW5J2EEKT0QbN8O5y2m7JGQd
EaRAWTxCD6FzUb4X6Fv32Vi0Z9dywczFjDqFpbuB1uXTWQLOZIp1qQiS9fOEnY7hhTms/TnzKvds
QKI6y3a6Dnb8MMKpw/Nq3+TZMJ37qFA70ygx5MRk1cbXP7+KH5PMmaU/qqGFUAk8JstwvkPTRA4h
DkaecMfzgGSM3puK6pFpXPepknifMrcNZF48p8nMrRiFT9d4isJnEmdziu7Nql73UoHDYsPsAtEx
g7UbI3QF3UbswYxSmcIGuiOiEC3w69hA71VMCxhf6+c/P6zi0DsRGsgOhUNaX9pIexsYsu/jBmzX
ADQ9S4ZDEjW0MWwxh5nF1YGIvH1TGC9Z1EtmxLGbHFqru4cJgfvT0O9qr/KHmsgJpqlBhVJ7l+BK
PwLC2zPlZU7u0iacNL6l1Wzf0iSTpNakyTkmlm4d2f7LvUzaz7L1JLVC8iupxZXo8rfBsZcd+bNP
qNujAFc6cPqMTn9fJS+qLCp4fsjsuvIDOO64a3SgR4YywpTBr4dgIZDk1B90nSACXX9mfEirV88e
PdqZkIHIrwLPF7huDY7QZkZXcz7WhgzqacWWPmfpPpvgYYJ6rjt6RyOjmcNYdwwvMuO3no17Ocvm
zumsJhRlcc7sHOSCnn+akiDokTql0UcOAaFdKUHehoxie47nF1dujSxg5sjLq11dFh/ZtDCYiZt3
xOGo85VJrZ9E4STmmxQj+0M9Q98rCsIhCsK+89c1ngFCdLRFLe7m5pi/d2ZO/Z5HOhtGnwTcqO39
jANiH0fPjE/689LZSOmNj3LsPIqGBhO9XcLnYOjLiAY3bOFK32u43E/e74or7T6JFN1jJPa+1pPn
mWkrw3lN3c8ZvutUlXwxE1YPUzZfA6Chg+3IZ4rsJvAMwk864yeCK+toQqWzRjqw8NqReg+klZra
KbL1G9DKXwZ2KjIG8MdHdMplfpykWgOW2FtqLsntlGCHLlW+nAHiRKP2VKkB+/ki9irmbGvs4xrh
/59c6eI0JJeFj/gXxFKuHyMi5LTp98JGwbYAwMOmzf7jgn1f55t+w3xhW2Y64riPaos80KyfbQW6
XW1FZOUe4CZwCbEh/IPNPWTNstdcPOmdDkKinz5SZ6BnW9s30J92wzRPl6GQt/1EGwtKyYDOV8uD
udEuNcNNBA4ReT0Fd8ExIeJJqBT/m276Vv465nZxYuBOEbl21m3qkkRTRY/2KpobjOaKedN6M3Cn
RW/JHmKr28SWX2lUvKJn/pQK0NQokjcSd0FEekdROO6eqAJwQ/MBDWe2A6tIL2X8yi2zx23CtqN3
zYb7pwU8Sd2fLThnxWMhxHKrmkvq1NEl12zCQxCBwLbowf+NNKmLBC+ttGgy6enz1HIjjxy0MrbD
E1Qb62WkVdHF1RF6KuFF0oEmhn0MotDPVpjxwagGj5To5MWh0Xxfqk0k6hU2Q39Sz+uhf4uiSYdi
wChc90rnNHR0ikb9bHcc+t6cX1yFPEaL0DrODteT1KXMNWUpdhIPnW72P7tNraZ0iop1Ni8uAI3T
OqibRthHZxxav54qhXxhxb6JWkiOOYLClrpZe/1jsBXskztMcJdsQmGQQfV0WpI4G+APPKom852a
N0Hm4Fha0yH6LnOGuXNHe3HgwDVZcjunIl+9TVu2bUd/0T21zzD/Bq4a86BhDhWMven6DOERw2rv
jrvQWu5PeZV2flcwpk71ltZMsydbt/Z75t7btYgv5xVzLrOLTExB3+rzQSlA1ZhGg5gq3e885ih2
lLKu5XiL412dyf6A6WRIhg90BJdmPrKBZjcupmwmewbTfizhTojN+H7rmutL5zIR9RRdFf68qacD
gkecb4zvFzvl0Uu0n50BANrZHHhVhsd567RGlcm6sh7NHjfCNGhcsAwkTIVKzoVqqGrZLhyv9eku
/hS2O8BiQU7qUC9rLWUAZfrE7AFdDlDcVvxAMn7mGvqhDPM729okbWZO+9rM3b3Q+/csi1cOkeZi
2M4PR0HBQUVJmPtIa0OKTOwKCaN+tjNS2TFpzcSt72jHcqglaFrJabXW/D4tCYWjYfYIpNTbVcX8
IrgRAVqcXApYUe6IFcGCXm6par+0DlAJHlXOr5yusKLpLZ4myYq36SDv7Kr+xnrdHfBIfiuR3A2z
8sGYE3FVZfClFodKvNerZj9VLJ6quKQJYB4JjjxAznaoeyvhtZbhguFhv9g0e8iHBLxpdrDztmYQ
EXY3f35UTe/cEF/xWlHQxtxsik67ZGlV0gZWbmBDHRStM9x061mnQAUv55JdrVVL0I0z6AtlEZq7
xvthqvXdyPxYExKgK0rYUGvbcK1jdcXPMe5HILbSbn4nbUSqb1T4aSa8M+e341sbJT5fxwdb5DIw
MheJboxYeh3vEZGr3dD3F1hWGncq5GJ69dg544JUxzGCzqrq17y+q682ybY+Dbo01KzhzmzAtMte
P4H0ZdBjY2Ma/BXlnt+MQ3GOm+kbtskuXdxftjkNO2NcsA5lP2nCZztlM56oBrhX7Fn3uW4eDAjV
5swB5+Y0iPv2LiqTNBwg/TpjQ2Mu/zFr8wukSyJJkcjvsfX8sqIhu8+KLeG8aTfilBasv5ceclfe
T7fxVF0yoF/BuM2DwdKsR6KoxsdlazH3+IWYBEYttr0NgD6qcCkMOzQ68YMJTuU7iUE9oiPPs3vC
sNNYUJit1KnCY/+yIMgWXn2te0jLFQt754HkNaQbHRW6lCDrml9WmjxD6o53XsREwEnXM2V5g9qK
qXtpXlkbxHHV3M3jIbnrmKJhw0fEmPLgIcuH5ZhbD+3YnXn/5Z7vjmFmMz8QKMvJh/CRXpyDBHBK
JbXDWvBRpXQUPCWfNwTxUbbD0TGtT7XhWBH+apc//8syFcM5YZZfrmNGJ6Rczcg9zVhwIRfewel+
K7QWZwNVPXv1wHB2ZPwvBAW0IXKX0D+IC71KSEId0sNmub2uutVAmPGaYzattwJEFDFT1Cl5zTQo
4SthUnQLYtTZObkznuKeSU1szr8AluafGtERhSeBGRicadbmfU5X23xSPRypcUrPaz7DspNZmK18
aEneMlXnQj4PubcXRj/fkTFFh3I+FIPDPGFIzgvJe9B8m/HNUqLD4qnHCC3z5Cgqt9yj7dtb9e9I
ON9rndUXk/AABBvJBWRgurOaVL5z6VxCjqfxGM/CeE8cQAkzvAEr7y0UYs53kTB8bcr8ROHTnKIN
aNTaSKfqp3K0xFO+Tce27CuNWAc8b4TjvWozHYTWrI9Eyb46GzggXfWrIWlRaXuPPLdDPiq1N0hR
vLhPs0nj1plTHAeksDlDq+1NsRhscOXqg0FENZ98aUZ9P4nyhkzqB4+pURi72OuBx95RSsM+cQCg
ZKUydrjr3VBfS4LDu3FBJxCVd4lZl3fpsJZ3hksrC7HTE4kd//olfa0iJDhASat5o0za9P4tcEF9
I88VFWCvLKTiKv/JOJpu27KJs8TIDaVd7HMiuA9JV4jQ7MwK7kB7Rk+EQsQYUMRIwuZiD2WTrAx6
u8bDtOjjSzZQxqkp9QiOKRKmm7n9OtXxXdGkzZnyYKRxj/R0ojdwQ8giq20ey9ByFAB0I6YwQ5Jk
wWa9IZxmOLaDxjylJ1cR3c59JDgOdVgm/rQQr2KNS7gqGBlo5uHNNr8Xcy4OSCSzm8wdPqtc1c+S
TSAdGmefa211TvrfZWe0lyS7AclBk83zEuh/9Xwx8h4RUJrQ1wWLEYusO5eWeNQMXk7tylfZHqOR
fbQ1DVJ3rPTQQXTf1QAww4wZ+s5Senwy8w5qeKwXWJ7sXY+km91vDWYNv4rjTGqPjPdpyDeLZEqY
AVuTrBliZL30HbY65eEitnP5UVjxEYL0CU01MR3IH3LGQeequekb90330rcso4SteZ5m6DI7Lvci
iPzVCeccv4SDf9NHwSL3jRoif9pE/vMHvWC/aU3e4MI6TTgK6MW4AbhvhJO5xtVlas+wTZEduU0Y
F9pnviU/UY5obVdjC5774+LNn7gSv1A8EoYMurQz4nfhtRAJdW86a8VWm1vjTeyo8Uab3W7PxbDw
OZHCuEc0GCcz2iy8WsSsmFZIYzOujPdZJvkBFrUXMmH43SFwWdDB7iDKoMiZ5G3lTChnkPBGKr8x
aNpQ6wpEoj+0qLdBzyHEdaC7TkTEMawCimU7FMfJwiU0Xk8zyhzEPvNa8rAv6YsnJm0be15ghAdi
rrjZg3rvRyg6tYVpD19lmA4lsmUnIE9mCkyoMHZE+2+aDSxQPA9Ob3Y7BfY+Tticx8BGcgjjtj9k
MfiCtIamsxj3tZbfxbEX2JLKmygTlGo4VUblvA5jcerUoIV5B7quZyx9Yybjg9fkby56zQDUhus9
gswodkJLacqN3SXu1KUBZfynrkQ59zQz8pMiecQSeWMC2uUSSvtMIlgBgkyK3g3ySkhN03J1kg7v
cdkx1gQ72ZZGoNe14evkrbQ1g2WQXQVNz4Cwp5vacD8XOnKAJSicq/F1jrN3a77rnRevtEHwo+Y+
93bx5Sishilig5bLGtYKzMIZnSvcSFxMWUuCqQXLgwZ082vwIppVdAZsa859+AevDCXiQ4tyIhuV
RpNrveKVfCoyaj1sSxenjdrQ3aCaRFLtlYFS19oG4/UbkQlY1rBHIXsDZEEcKGFpsO7I8egA8GAQ
2kUa5kMvzo5rPL2rVoHwJ2x1V1nlzgDVfvEmrec6iGB6HQ7teJhyy7tDqcqm1Oqc4VlCEMEMN6qK
yCurZg7sch5u//wApJacailfLQ7Uf/4SmDhttw6ri8oTr2PmLWDIYyP4m/Pxv9yQpofGDjEyPZ2F
hr3VYIe1Ms10gjIn/9JwnWsO3eC2IAKgaRTPJ+FHt2WCK3SBXr7783//60faDrekD8ZnIro24+e4
7P+Qm00Xr9gIPDj8Y9H980OhfncKWtqDTevL6iznIQJrfW+xpwNve9TYFB843YwjiRaaP+j7hKOH
LSmTSHppuJUZQVrUhSYeeUUHMHv7g4Ltl5hSPylPyhXt2Uu+/0AskQ2HaZ6EhBG6N6s3Nx/JmD8T
mD7cQuvAIwLY90TcEXmRU39nG+bxf+41wh3EP383CP3VH/T/aEf6/9BrZOHQwZP1f/Aa+ePXv1mN
tt/9T6sRyTb/0CU+PMuTjvW/bUau+Q/PMi2DStTDbGToWJn+ZTMysCA5pmsIaTiQ1JzN5fQvm5Hu
/cNl8OV49KSFEPzrf2QzMjAR/cVkZPE3SMOycaqCN5PS3f77X0xGHZrnpZakM5tOg0vQIvC5IPvD
z9Mt/YdcBtXHCOg73UO3CZ1kqTa4AcrBq5e1+m0yNfPrjHpmN5T29D0bmk/VyMQkMY9WK494Xs2U
fFEXbt1fPtx/Gab+apCS//2Vb8YtF5+VQXwOXql/f+UJTVD02V58KJXlewRxHCaCPINyaK7pYrnB
0qNKdhhLMrajj6Nim/5ydtthZvZJloQButQnbuQMHEvnI/fuJLyo0B2L7wa+PfaMuArNur0XXra+
mrBUOzt/rw1mNJBESm4E/HcDXmS4uNOTFbcu8/m+/7+8S4PH42/fj+TN2bbJ1+MK/CX//i6BslUr
1YC2b7cXxQ7SXBupj76xdllAUDrkNoiGXbZhdwRdbEiIrQ9R9btYGLxGerX63dDWbMPNo4NyIlwx
IoTT9uJFOxMNC9TfDZvNzof457hAeCkanoT//GXxUP63t+HyfAkUv4Yr5PY8//UxIyuCbuyiuXv6
eVZYCdywZGk2JxHT0ohdpR1NiyasMYA8EoZabii6685cdlJq+l02VN2+6omJUbV5NTauqFGis0Zo
GcwEGT1vKYVolZj7t6Ua9pYbpfSPE2SHHvz/wVBvTbu0d5kGNKGuwFS3i3abMVfa8vMUHnxwIH1X
vy+DMdxyni45v+gmy9kzpvshdUvGBEW597QJTWU2pDQzh/4HuzpaHenSeKrWFyTvTC2GBjLeeVk6
/rJuPXXMgIISj3afaitM0g3MZJ8LpDy7AanUNU0+Enwwz3Vv+JY9r9dxlxpmvY80+9doFp/6oCe3
RW3hR69J3ItAtNyW+K05hIZTVRhNYA4MSTdSq9HYwv/PX5uxWQz/ujswA3RtRsuM8FzLM+2/rTH6
L/EKZ0wdWCaY0ER8AsTh7r2FUMQkIWDpT4C7oR2G9Hmwe9gSmn1Ipw2GJExjP9ZMebZHjaowTGWk
TgxS0diBL27wYf/nFwtB4W+vFqCBkJYpbKGzq1l/1tJf9jKIcHGJ1b385162sjscxIbnJaU7NLSG
9l3TtpvjeWwPjLu+xlKb75c6PeaiOuaWxQ2fami72lk3mV6+UnWZIYNubPabNCvVRkoZ7QeltfIJ
rdP2ib4MOLRZmHiZP1ZNaYFbzuDUosiXpkzjnfKGS+b09rErZOcDk14PFab4E7Lw1zxfWdHTsLf7
yEVNPosLCycJm4KQg7yj42R0AEb421DG0uAN6Drs1khYl8VZGYZKqJQtgwmWwyX1hPc0WYzxZ8wX
AF/OVr22xHX3I5Ao/SNF+H5A1MGgfElGlMrwvGqHqPvGGq79SieimbHbI3sGDNy397Wg6RhPLspI
Lp5E3pfUHtNLhoDyz/KzEYHYmYELVe+sS8/8BkNVmx1UkZLa1UUJ83+eeoIbytAZwVCYKj/9OTHs
EXVK0+XXUk9eaUvWp7KzCHWppPSbjn6JO2dbvlxeBP9caRBfBtQvzhAULf063CEmFWRHgzMabqw5
Wf3MSyDseRn7Oq3bMIvM5TitNH7sBgkNyvkqJPS64mRKLQjuBSoG+bIgHbtvPD9uGvdBYYc5DOVC
F9fZWRRSD52cvx3Z3cYS+OsETobxZrOcu7F4T0kAdDr9thwHoGeqQKCjacJvJfRLD79aUBPUF5qL
+QEu+5ECy/CLperDDLXAHgRIFWgAwo5/TpmRNqaFc/5Fs94nmP1QzrJrjPST5RjR419uGZktWH9H
sEDbR521QNMqs0I8JQpgpGxcNenyF22I7owSoJBImvTdXr3H2Ggc2gsoLofsfxF2Xj1yG+sW/UUE
yKpieu2cuydKoxdC0kjMOfPX30XqXMDHvvB9MWzAsqenyaov7L12ZO0sqw/3ULblzq27A5+lu1iN
IVdpnlePSiU/8FBamzSc8k0ECGeHqO5rks3s+ZmnaFNMz02dTUaXBbJ+wrhqMOptNJ6/+WxIZYLJ
xgoZnbCCJI69qdO1TaLL/3Mkyb/fJLzkVClKUkrptin02TX9l5ccPROteNtFNLZjf4DYo/Y6sId1
aoyv9uiNTzij7NHNj4q0OjTBDD1QSbGvhDyCiM5ZLxd3lkzh3gBJubINi7cw6NAV2hYYY8veJm6V
oLzjSQgSPrDZ2qfQGK0tK/qWwgDQPm1hfjViYi3x5FWtV6Mzd9VhssdXT38sT/UgoC78+wkn1D8P
OKVjs9H5BTAn/XsxYCn2f/7khXtbyy4iRzA2ccPvUEiy5gxOxHFEp4BEAWlHuH89Y9+Nxtqx4+bR
E/+NmkHaT6FMgYKEDJtxLmE8rGLethQ5auuzjxm8sviYbPGlGvT0ko6m+ad3+FMT/x9lm/mP788Q
FgWsK4TS8cqrv31/MiWFpUmzaJ8AI+JWm22140Eo5P/pnHSdlo9UQPxRYY0nqXUBzMa3OdE2H4P0
GR/5T9UZ5bqtVE6VWaXI0tu32PBJ2DHG/s8RguHVOGBGPcbKPMZBpB8IYPtaGShZCzP+beQmMOu2
/VpFqU7bGv1oOx0xTG3fSnxR81VLXyXOgBrl2XVjHZ089Sv7qW8+QuaQJZC/yiBjaOBKNkE7xEdM
q3g6/AILyWh1lINk8lbtHrVIsMNGJNZQx5idtd6z6t6DVN/8+5Nhgh34r4va5MZTUilpzIW8En+7
qEdqCB/hVLBnuosRMgJ0hlFTWwnqx33EOA8Sbf/ApT0+WgPUYTR1AI7plHOtfMbQ4DPFqAzlstzS
W4S/g35VY1QeJuDleIC2CIdZgiV4fiFAzyv2QRrq3SxawAHlBpFjvy9S9RP8aPdSJqm/0TPvjPbP
2Jv5gIVjLjr9RG+OgWHAj+fWcqbgBeNHj8cDC1JgA/xlpLohQWwLqTtjxs9irQMf1YAT2g2NgPU8
pw51Uv/97788Y37k/lrlmIZJMWGjAMTsLg33b6AFqx9gZvskOzk0HOdsGL5pMVSTiNhxVpZUZo0h
TkulE4uXUpICWIf5MXaf3MFXx56xBXDmaqvn5XD+9x9N/vNH45SDraDbFmodpc/twV9OO1sYnT0h
WN31mhNuh9y8JIGGMbKTv8jVu6R2H675aJitTGegHWlL5H8rC+X3o1QPax6cFHl0DrgwV1MxveXc
UqfBfW18UT4Znv8tEDrS/ym8aYh1mbTUxa4dSJ/PyeVwdd3ZlYK1D+6mjAmtTk7FoLiwI0W2H8rJ
rvewz1LR//vHtv55SPDJdFpg1zL5y9+7UqOVRQPxwdh1ZfGCZ6rZT3aF2FNI2k4G3fkwHqMoB8Hd
nnOZKSyDEhK8b7wNyPRRrhQEIe0dWdo7LSmyvR0bTDzL9GcZFhfPlt+h0PQPvQASDJQH0cIEAcMi
cHW0152qrOvQ5HCiFCuMLuzOjm+9OxmlzFKguG4Kyj9lxIJh+xU0464O/DMJbO4BoNOmNRPnCXb1
KavxUYOwQ+LpwJ9VHurNGOJjW2AwC11E3Z1rir0PUpmtAQpO5t3lkz9eJP42Fu5acJtbANkZKSRa
AOtm1HzX+yk7m9AbQEkNe8tkgTWCV6rHzLj8+5dgzmfGf70WjB54J1xTZxShLBsKyl+fvZgRoexp
GXd6I8Idk4L7vFPKPHn0/L7YYVqF34MAA3kqvCMPR5ef5bu+wt4auN0lI6zF34J+gDCQatDisZuc
nSq/Z3H7qjLP2KYdTsO4oOwwqxq7Jmsna23U6tUt2XsXge1fFcjYnWvi/0HBguVSGrRsZYR+W/XW
dsyHl6ADH2RbztovqSBzVdwSknjJ6bBQc5Nmicf53uYd/PcsmIfcmCmysSRnojbWaI8Z1Hd6eB5E
sgcmJI///ju0/tGS8DtUlmUJdgN0tsb8oP/l/TW0eoRhLTCShC1Z6arMNggzjr4uIZFLFPM6QVNo
l949XCdrG0XxBjMi3tA5OkCD8RJ6OKxidy9KVBeDQLc0OpAprRJxf63XLzE70yOj0gHTcWGs2xTC
Xt3V2amoW7jIIRFNY4a9Dw4B8urQnLZx0SIqCDULApwnNhpsD8zGKGR18maAMHrPRQtP3R8hkk4a
tALgLrjttujI7lHW/uwLKNFI/a6TzzVYDLBiue7UUc1ZJzZNh+Zmb/SMfL99+9FiAKLk+t8fbakV
pZ6RfceoiRufYXfMn/HK6ePff/VI0uehwn8/wFTJjjKUBMxhsSD8718++T9k8lKc7UwjMdZ+XsyD
bC/ekzhobYK4It6Rzbdqa+/mBFybg89ncWU3E3TA5biyydBA2foxdwld0hhDnQohvFulY0SETBIc
o5bGp4B0+hhsolkSM9WPC6tDRcfWswIiAQsMKNG3OmyqJ7+og/0UEhwuvCrctwPcu7BVDM29iUnA
6G7YSQV7EYKsdzEKENI8MHnmKaefngjl85qSusbPfriZq1/y6qzMlMDsEpE7pAQE0LBY202u7Mvy
M5V6hW0Ua9CKAct00o38StPQPNe1dY0iLHCJBJigF4AIRqvqj0GJcDkfsXPD+PoJY9F+/PlsZeht
uZ5gmSnL2IgKSQjxkdoGEIy42LlD2vBIwBL1YzoBAdTrOrwrXafTx/txrs0BzN78G61qdc/9Pr4A
VcT6VwFExTwUBfR/mUZCaDn2l4DzZn4tCYMvPpa/y+122i69utJnVAET7t7XqwPuDP+qM/9fwyf1
N13QFYTelh/LZ7QjfUtsQsFQbvIOhN0gKJw7oH7yq7uHzf0PU6UDrNtLp74tM3Md1CCt6bitXDZI
3EDxxYdgwncd6qu518I/MVy80esOC25SBMM3vTC1/QByZLkVSdKazlWMrXTEn4MFx9sGupmsUZ67
f74UX8roBOgYUEpjGq8FBIKT3ehip9ekTFKs12c/kRstCk2wrLrcFEGBz4LsNIKyfaaw8+cnbPze
i+5HTGvbZ47x3IQKsJ6RbTve5JWpbqqYyt+IqiIT7G3dO5fByX+rIOjOWA7tdVWjT9dp1SglFFfP
EGYoHMW9yQtnr+nVk53VNuHa1mXqhmSds7c9amYmEMxBjo7N6fTnp4fCs+BgNLIW0bvxmjSsflco
CJGQue53NqYgEopS2xhheFq+GUTIT2T52CebdMoNRTnGtTJgZTwyNVkGGhP5d/SbOMrcaDj2bObR
igMubbLh5uPLD93iC1/jjQ8e31PuBi2C45wJBjVk1Rp4Xjha2nkJUs9kqhjCBYd+nPAGQB3SvPSl
bTxry503bNwuz7aS6OydavsI80CG7MpmcW6EYgQPldi/k9lOyimFnZG6p4bts3IKy90nklJeN7Xj
yEu1dhV4BqfTcSQ51kupVeXF4sJbvi4nBgCSmkSMxZF4LgaMFlpfb/TGMW563t5Ra57DcvRexviQ
zM/98jS29Bm7acgDdGxwUJn4padUH7jl2CNFrNSvjatw+vDvzxTODahw45j7zUEGor7z4N4MnBYH
gj2mdVl5OLGIJtWDoGbfyYll6EVzZRrDET9/b1BleNB7InRlXO//oH0ypwtYnhHSsvwrWWfDfLew
iNQ/lH7t8AMDHmEZ6o6QckIEhzCX/7CvjMTWDnnKptGaxkMgLfnqIplJwUGtzSRX21qxwBJN+0me
SrKWJfEYTauJVZJ5X9gFkhnlUFg5iSTnK0DZGtNaQJlgqFAOOdp+eySaHAWz24LBtiQJAa3UPhrD
mboVkIP84Hp2jJa2I0I2x5OqWcV5pq1sCgeaNXJoSJUHTzQGKkjpnxB/I6mgZd25oMboXux0Tf1P
dEhtvZcgQcCAq/zJj93vOS5Vv+/zM/5UBHgkMjyq6TNxMI6Hel+c3LLUEYqH32DcT1hGwEogbNUc
b/zWK6ffyJ4ZSdd1BzioRLQjT9s0shlXkEz9Q94Knl9FRdd1Kt9asvhqIH996hDO4XJHfsk1m7C5
L391kmVt54YDq+/WQ5nmPNk4PdcIZEFuhaZzMSuwE6rVL2qa7kvpqtuaPGqp8zaUswdu1KJNrmG3
c2UtnkjjRRPEq+138BSwho7dkz+Yz7n18NwoveWiSzfT1M85dkjkzk5QvCT4ll/tCsZLoEL5tIwP
hIMqI7G058oZkt3AXmOrvKSGqkisXF0lWbpuO1rgbLQQxoQkmyx/jFQw48UI76Acg0sQguJhBuru
tTj8NhBW+eeHQmnrAgIIxE2i3xO+VW4DNqc17QK7/dw+jPBKVm6D2oKgVKI65gMgSHu9Q++xrsLu
VXfC7GAFAI7nYWNqBvc4dLUjINpoY/siO+ksEJY/hkcFj/4cqAr+UehXIKPjsckjFuckZLy1bvzF
8PUDXywFktTuIbO/w6ChpOx1p9zWotnLRIND2XTeTU09l5joJSY0YoNg1xoHUdrGuoCBuyVHR16T
cvvnQy6HoCmH35GjoYfIdO056wEgT/pbEUkoyUhffJ/RDjw3VLw5fT7IG3nM8DHCf9P1C9CX4UHt
7F/ZfR3UMA0ACEp8icyklv9UaKHc6Gtt58/CAjism7HtNTh0tQM6lRmQMGoUFlV7sKuwPIC0Aio2
rMJqYnY4FZ91yjh7wAezK92an1sEiDpo8te6jnembtP+4IiuPcoBm1KKCG5BduVjr5+pIXBe9cm+
tDi13ZSYK6Aim2TA8ekkVBU5UQaHgcHWdirHZhvNg/solfERTecbdWlzs4uMKBOPpBNmLWVRkc9W
1TnD1xjnaNQG55pFP1mNFngEeUhr+PxjlL4sH6wwuq8tPN3Hot5s0Ytu07h+wxaW7xCUIAhmsYHZ
tyo2QS0TrJ/8ZovGJUtcLLHznr/PBZ/UiNsvIaJ7hDL2Z4ZKLVXph57JEKc7f4QMsJr0jqg69qzi
V4gZ/GdEGk3zkurCeO0Hm6I8gS0YxXiwkFdTEAz7VpbmxuHWi6xJOxq5ZwNf4mw0MIDc3ICfwp7C
r8FYMgMch98hZog9hx4GwlILHlTR9qOmdksjKF05krJNSXOxYexpHUXiflVMc0aSok5+lmk7fBpc
RkH3o86yn3kMZQDe5HuEqrthdaFmpLfrwOkNdAK7JlO5IJZGJFxAGabGyL8w8NhiK//KqdhiSYMl
NXppf69iSIF11Vp7K+qcQ+pHRxRE49U1v7el3QIZ7NrnENuxsIsConvAoeyb6Xp0cnWSFu6czkyw
9HSHcYbWK4WOAwfo11yRM6fGuLkkFZLmBNfwSpSOwT0wdTOLhjG14CRqOkbRcT4NO82k6Rk0G9la
Or2T4IXrNvIJs7N3eU7LYhHAAFGI0Z1y8vR7Hg13EL+KZRGRd4af0GA2dxe51DdBhk8MRXYFX20O
tX8H7F/RbXrhrsx5qZoiSLhHgdAyOXHmpIiTH7iflpeQeYH5Yz0w9jz4OOfDqEOlPwXhs47VDdPk
SWR7Rm35w+iHPfvs6FoELamFrsZl1Mtnt3WzF6pS6upAXMkXzp6byrx3WluBgtI//hz14dgeYgJn
sYCwInTrapUXeUiRGP6qlO5sRNCKQxIP+EtBNe7lgF1OR6PeTuQryzDZtlboXhgBn7BJ10dRNCnm
1QByca9Ofpy2x1z51n75J9/H+jEfElC7fCMqv+NZJLXmrixIo4Q1brGVDCdvEBF2usmHXS+qlUvk
zSGH+8caoV8zHCdKxAPXb/EUrTMdWVBflRh2sOt0OdZor8FE5Nsffpm6FzyPn4785kHkueoJTZA9
xmBK8sgnKIDUxHxWKg2umR8nznAGDxjk4pl8lGAvJShR4cDBY7BPOCFxfFfhCdvfbPdOtkEy3Xve
pXMRgSLKU3E2oAIxyjMPec84rUwgBjdALdFKY3XvzfrHckqi6oTvU84GUp772P7ac25dS/rsdaKh
eYMG7m8S37Y2M4V2A3vghKKuPpZ4uI8yzbR12gDMcOxcEFOD5M8mS36aZ0HLv0G8JgOm+Ttx9FAd
mQ0WHwkN6pp4lOKMbRPrUoqCSlLIkGpVocVusAKQcAGHoo8PUSpg2ASQz8JAxG+mhQEY7eXvOcGF
3zfajVWGY2avNS1Yq7zYGPNoZHmWgMJo68mUOfPGskBDwC1t8oaHVnNOStfYhTzBHnEkO/xv0yYi
NtIvsujL5JRf/AGCEyc+6dbzP5l8N9o41lcSZaYtyPCetIYiWbvsrwpDr14k85q8D4Yzauj3pGFk
QeOi9o4VkECfmidXi94Jj0VpEaGJ68bC27N/4fwxO3tfeBU4S1SvaOtlloBvwyTRd05wSbX+nWEq
JofAOzpuf+9dL3zRImg4bvGRzlHnOlz+NVkrLA0VwHM/x/Xl4F7pg8+lVErSk66G73xgsiSL/r2K
hvDm19mezEAYQ4S8Yfm03MOER8onqPkgJnlnLufj7/w6JAzRpULlGr838zcpw+k9mcVnFNffmOWz
kaD4WY52NXt5A9OSB96hi8s6Y1OHrjyWxrkaKvNlrKFWzGVME6IA0B33VziSxVDMz5GH8eIWodyh
lLWuZlaL1zF1jFditzgAWkJGJGOlLnLShwcE5U/xFql6Wisr6++wjH5NTWoeSfL2kDhEP3o/e1uu
L8pnUPWa9VQ6unuuwFNjvbwvP4cWiQsZ3cNORoCsZ7ifftQPbA69Sz4Oh6kuGYfMx4Mzlm+TRR+L
KZ9wI1V8GYq52Ef2dKxiPOwu1f3SRy6D9GJmMkke3q01GvgkvZ7yc55qJMPwH31Sr9uU6XNOifK7
Hyj8SFjSwBvY/jGoDHH+0zcRx3Ic4/JT2rlk7DizIOO6PUVTtGvZ1uw9u1DrFDDdmcjTE5J2DGiT
tk312tjIOoW2mIj8loRgj+ZmWxOwjxeQqgnWYbdAlfuSBCNtUt55AvMvItKd4mSCKiZgr9U9T72X
iNcoUZJ4O+PNIVmTBBv3YumP0QnkKdc6H/olO7mkSu6ebeMq+DlVhfcl69QhxUt4VNQxsYJF50nQ
bzhc9pUo6JIEP3Ip0u8xqfA5aoAPf8h++FtFQulDeX17I3B5hPEwGa+i0X6PIep6sEtQ0FASYbAj
wBVR1SP0fG8PkGQ8p5qRr63eLeq9UMy4vBD2wOhNz0sVydZ5PzJiHVvuRDFbTLu+bvakHShe++Y3
+ck9pLwI0UyjW5QsUt+kQxyuyIShgQarGVLGPQZ8tcsKJayUsx+75Jh7GQHWbfdSxIwwHRhnjKlM
Tpe4MTF3IFwdmClo2THVaut1mH+p2JS+YTea7syTj7Ak/YMrkRqULcp4v4NMMiR5frWn+mvqSrlf
js/ZzzuLnGx5N+2KKCw2wftpGFF2pObGjvXgARkW24nRXsYxvjpm/Qml1X5JbMTIXB+ngcC5O/sE
qtnUhkNbSYVLAxVZFYHV053C3RfFPAd3i+xVG6xPDTmCKfz6VI6vsBz7R0UNskvz9VTh0WGgPmDt
3bfdKDnrB3kgfDZdJcQHhCkXYiFmQZEZfErWuPfC5UT/T+8jENZHOGr2otf8XcfZW7BDwW81op/I
ufJdv0nuRq3j6qOdrcuqvpcZCGG/qS/wvMCW9IwkMVNvm4C84jGfvrZ9Pa5Vg/OpcEzevEIhANM5
3JZ6IOeF3eYlyUuOZqU7XO0a06EmpYMbGBhl42Q+D9UAMmVC9TqLocVwc2hVu77oDpoZMcYj1Dlb
lLGtOPYNLZqclYZWNtelkzbs44YBUwSpCiQnapCG/MWHU+Y3MEXoq7N7hp8J8iGez4zk8S17ZUEp
XieIKqbvfa/vfbt7QuUP6rmavXiY8VD8kRhtec53OVA3QxZxnkpsdDhmi5+N73U77vfmbejah2eV
FDPRawaD4pq53ffZlO60wr9EaXor2Qs+lnYMhgAgF8x7RAC4+1SXt8hq3wMEPetolNme+ZmH1CTi
Vz/3lXIWiMBbf+pN6RwHu2LhrGGi8RtcXLiIDw72P7fzdvSBpyDuyU9vPjqjp1oI5AvW9l/ZJBC1
52W1m3rgWqpkiFUbmo6HdajWqHaWX2MCrW4eqKqCGfCiRMrEGBO5g8bcss8gk5u3RYGlWfjtULBj
yJ5AyolE+hTxaDkTw7WfTAOECRAP2gvSvt7Qw1PIWW3zR3Oy/B9jVzILmr8hahr/ELUhvJNdCZvm
7KKH88fykakC1gwKUi+RtF+sFIi+OhbYQ0Sc1SfI2G8Vufe33HcP2eTamwFUryNFscXYiAXHDklC
W/atX3xLFPui7srzVNAeGQHc0L70n508aZ/bgVRUi/eVJ9OFNT98cyyHgMzY2jJSMXcUvIxT2nmj
0+RPudgZ7GCgCpdPYYrMoJOrPpP9WRoDzq4gN/ZNPbySCpM98siAohWZG9SlwR8tge1CCrAmOL1B
ofU7yxTHXE8DgOTiqc6YlVulNHd/pEol3dROk2jdi4gjvW40F185+RjgsTbsKapNGmEWEtH4DqN0
ekcZ9cVY7Jb8/w1fvJOV9cTZ8FSNI9qdyBzW+qL3ShrzSsMRbUCkAYEUzVOPEr73FLQI2XOo0IJU
pR9t0YGA8mRvnbvza5Bin20SM7qEKnxiLE/2tW7LjZn+IgBRu5u0nrgLBcl7Is1vmuZT6lVGALWq
D+4uP/7WSRi5RTraeZP6mEwpdzcOoY0rI0DnlkfmfhLW3fIiRnTEz64yO4HH5I7P/KeNs+pnWcT8
SFXz60cgofNU66a/cQveFH9M3wB9m7cq9bZuavQP3tfvjGCRoFQFEy3SbNH7BOdMFzmGQg9u0MTi
BH3Ao6ka/2T4+M8ZWR9IdGZVU5UW1ZkFfQhf+EE1lDmmAG/buBIceoZJvtP6eFeFzpMzj/WJpOmx
0wHZWBqL5S920eVXKzVfCAAVK7t2UGvZU7aNUh88lafOv/SwcI8BjMOdPRBandidl6w6o0B6Y/J3
KIuYYnPyQm4Oy/bI5MsFev6p5qEsNi7TKNIbqEGYhTs/LDZYM4JnEPrrZUaWgvieP6JlQ5wQSOFO
fa6eKxqwrUxiuarMvmI+KOJ7l7afoO5opyX8liB2YyJrMKfGSZhCeeBMhYdMwkJJVISpijd2J8Ve
prRj0qe7dzhZNtyL7Blj2a9tfjFX8nKGTY1dbg9uuiaNEREfVjRBmu0t9Q+D1e9QFem7kT0XM3PS
1ULiB9aWYeTENJlzvQovzqU6MHAUbU23CZ6rDaq0H3GUTwdkWyvLyN17m/oWwQWJcfSwkbKACo6x
hDVESBaaw1xcbQ/+I4WRCa3bgL/EOnibuS98Hh/Uul2/GtGYXFwGw6uJnurVFJ46NZn+i4HDTrO6
8GuVdNAQyN7Gut/AT3EFRLc2jA6VSzkYpo25DS10hiZNDUphfh4cmG9G0Zgblu8/jbLTj3EO+c3x
TAmHjyAqLe6jDUwF85p+howGcWInvAI9vD9c2FifIlnuPaNFE4ikhfGEZvD8UL6WXRTul1uhho2P
mNL5DJrudSBRc9PFTbvNkKNvWf8ka9TLG48txX65c3CbNkefVNqd6l8D24pJUCOIjBCfPw+LFQXo
DE0nXS/fcmoCv7eFfZK9IlOo9/YtlB6kt/ktLOzwroU0VrZB4z/rwHwDSojwc3bfgUal6QEv5I0J
t9Wc0pdGCYnkOEK3DIRXpIthNrH7U6tnT0AfnCM9wj0Na/1qRbA1DLDiy7vNQL/blH7r78wGLq/K
XCQCtvWmSv2k+ZC+lnNGz/N7DBDzhHOyuS6XWq3sCl9x/mzlrDxh1c/oOzpT/uZUh86Rhrcms1bb
lIPbntyc8PHOGcqD1WW/q05MIP7DO4uFj6JCnOG3QEQtMC7cRra9gz9QbwurwfUWu5ShMiXrofXK
vZk2BzBo3In6aJ5x89+qHIKaH9mfPXqPlTei+ktTnNG2NWU3NibIqoqwfkxp7u8KBOc8NnAa5cB3
1wc1GmErcHZDrX+t1djs9TmYzO+jkU1p/LsowcoE0dSv5JzP0OKmXB4N8hcOzhxhZ3t8wEUkW5XO
WfPIBFn6qM5iftKX9sZ3W1L0QvvTECk7BtP3N8t0NZrMdocuCBhXYZ4DZTwYxk8X6mLQIGx0MKBs
l1O4NCkhCZ5K9gYJIkA8sHC0ZQNjEAjUKggN/4plqUItUAzcac7PunC9E/UC/tb7smWZcXrkUvcn
BloBD0xLRCLdFdOmoqDl1YMdKACE1EOzH8LqG1qFYccxZZ9HMayYtjOqafJjxm5rI0LNZqpsilWV
NHjZW8JeTTacneGW56KW6Rq8JwdCU7LWm0oKCh7+3kYWmPjlz9a34gPfTbBuS/1dV7xjhmzeDY9X
WMmLgWieJAe0vYRyMDZE4bBj4NXt4rCTbIbH/LhICK1K5R8tgLhA1eW5UuW9TErrUiSE2wF4cxnc
Wy+DWRkvGk/zejTqFxy+40uJIa4Jh63NmeJ2XfvFsoLPBDHGCoFmt1OmdqgGTiUO53Ptm+9LEbY8
skJOu7inuQbvglM1P3dBlG0rB5GmxZ22HBS+AzEoE+G5n1n/Pr+ZjAxqP07AGYx5fXQnm4Bkjl28
KV9KSs8b8IJ6k0feb5sFy5YTzdgOZDj3GPTrIfqO0MrYQUl3Nx3SYz23cB7nk7kp2patgKWJ3cRB
jl5qmwnyUioV5CeGVJyvs3JPtOmLr/CGJmY2PhdoBNdd6brzvYIuUAvhd9YCgWQQfQ/S2tgxtgcF
NAYA5zIlCGM0f7qkid47PKN1OoL+mjXzxiRQ3pLy7KRRf1qeRU7O7pRODOHnXb0b+uRUcr6GrvMr
tDpy6nMUjkirotxt7oHpX6YiIJNOfc0nW7+Z36qxnc4G2UD4DGhIJanXfWSB5Zwlyr1f+2sUNRGT
DCJ1WoBvt1DB/usL59glRnJc3pE8DLH8a93GYC60Wb633Jy1HVlxZiObr9K0OLiuZ/5gOTP24HRq
Jb45AXyUSDJwgXn3aCYErh6aCl42SJCiiJ2b77M4MKPXwJOQ7ua/1MQZFH1C1nqg+7fKPiNr++qz
wnwOIeZeuqSFmz6t6/ilCsXLooBInAArD8o3aFbsYnUmnFbcwxyqwx0A3+uicfAaa7xW5pelH+id
1yRIZ1sJHcLSMzAkmMVS6avm1KTTuWuvugSWGZ29nr+fWjBDi8WlZch/y3UwyGWn3rAPv9GaYx9t
AIMSMzqjOW2x8olPOzpeTA/A9W9xV3INqiEttjCx3ihG8Hcr3wMljXa6TMcvVTTq64JhTejGYBnG
5ptbhMZrjD1rCmpIFC1xi4kp1YXSt98ISD93zeA2iS3rEXuqujltE6JtJPybBuBWG78Nu8aWC7xm
3VhEzDguA4dSGBdimrZBExfPme60ZwO6WdDIi+A8fesKIg8MxAzXanbTDxpaV8+vSJ2q3sqor48T
y41x3nLEkAsT6rIh/T2gaHosF51pMXvCsvwsQv8pbsL0Kob+HcceFnc5NRfn5xgJ+8nJifeod97Q
y20rbYPA5pdMr5KdL0zKr1nTVSYQGwCYIGy0Dq4V7BpC5K+635mXgkWyNmrlW2Z6pFIza+u96eey
imdww9MGy72RLkpVPduG1JmfqvpZOTXLDad4r+DgEWQ0uwXIDXJR55xizhWwR5PLWICftET9lE4p
ezZ0JI+SqfUxk7O0qXfVkdzcZEUX9FXVmmjXKdmQG5G0HbQ7VlXFkFYnTYxXIwlfFtMphPUQsLgB
/MmM1+Wk5w+lKeLI5744bOtrGzjfYyfA1p/lH6apT9DSEw9SsXNN26negQxmOa4oPNxupMWOkWXZ
7OLWLJHqbe3PMRKx/OVlNrbeWgWPCRxeyvvh2Z76ycTHiF9oJnL+OMQO5NndQyZ+fbTaHNNN3zGM
ov2/xoN/jDSTIVWc2mtDk/a1RxUKprYTFBbc4aVWWOusRPRhzjW7w/28HamNN7FvBWsb8gy9CI97
G4bGxQQpVGeEp8DrPpiVLAmJBNDYhgMO5M7UL4mOnFazjPiL6vjtk0vVfI6dFTwzXSIYlZgI1/Cu
Loce2DJTbdsmo+AS9LI4Fv1dbEZQNbU4vwlzAn+v08BGBS1tpmgwS05Q0+uIgWnx0/et8SHK6bN0
yTeY5S+GqaEfq1tjZbAC2XlzFBr2nWETjEF+K0YNBFLSXshuYlXJ/33luTnCS2GJ4/Lnq5FFxhIF
SmgVQDm0G3ryk9R1zq3ONz7Msi5WdfKSIky6JK1+xkjg7qZ2hGAyBM9JSevj94vGTqC2JFVYdgr3
wTwJ9TUY4C5Lre5dYRl40t0Y+twIS3354QKj/+itMTguz0EQ07RnpZMcCzdGpE6Yz2GUwVXXa3Ft
VGvca4tUr+Ds6UP70nudd5y10n4ba5j7ygm2M6sp2P/bsM9ejB4LB97aX3wSbU8khNo3CsSK5ZIh
GTTjhRitFuop8gFsY2sj5cBb5rkgedXZlT9FXw1rLuPyA/zK746+6yEj6uc6McXOahijULOitGwN
6yAQCK/hJYGYLXMGT2gMrwRtAtT1fqRaXq1lgMk7m8Bhz1kTG58ZzXpgYPEygSeGriFhJQWK35MR
n5HQfu0d3XzrZb6aOrUd7cy+W0wNRzbyz10sn0RU8ORhOSDZJbIPeQCnVVSju0o0wHS+NO6EQFn3
JQYYuNOB+4ogKxZqWfuwk0tbDfa1qrp65bRRveZRqDawq/2jG6JJKSpn4wdFs6v6V48B5K3pwGhn
oB33Vf4/5J3HkuPIlqZfZaz3uAYtFt0LEpRBho5KsYFFKmit8fTzObNmOglygnarl2OWmZbCqhxw
uB8/fs4vcsQqpv7JCmlcjrRlUzxryxSn3k7z44dSGV0zwE4wpmb0G4tXUlDZKdTHCkT/GCYKxqUp
ChGR5iX3NKpGNX081WWckdbv72bARKtnVQnbQu/t1DvouUosZcHz64AW/F7kiB7TG0OVY6k56ndl
slpq1Zr8F1xi08W/U1/Wtvl2GquqsMUwPD9ey8PALbFN8+lARkRye0LGhYjrri2RnmeRUy8o9k2r
1My1bdIlD5hNUVkaueMLGx5EfTjxSwkgTNhZyYP0w7AlKoyV+Uzz9L3wIzHSmFOEmejDdlb8khnG
RknaHSaDzkHqRbfDMCsFcAEVUCMM72UvbR81TxglEco1YJuvUqpsa7wVca6gOWFB3jsVunsb6bfE
x5kQb13pL6uiEWchIruse0Koh0y6rqvwyoYtCrnttpLMN0uJf8ML4G4AchCFS1PytqMaYTBdchVM
Owscsk2d0hfSmX7BikS1ueThPS4SggeQpZnzCT5d2qevjmk95lalLXyygtVQwUVq6hGR1kBRV6eU
7pSfKBzsLokhEJAWPe5xmuqNLH6hHPyjHLzpIYyVFzmH9CsNsII1w6LXamhHrXVWGqD0nUxF9bc9
NpZjbFOBpLSG+DmIV8FgpN+VJnor2hHMndfs6kDIS1caO9lzfjp6q714SPMmlBVeUxSIEoUArvbY
sgrfSwTMASePrX4/UDgIqeYUUUEHurorndE6ToNZb237S5TV3+14iA9N0XzFTB0XTd1AwEsb8GDE
PKfeB6LygisKSvNUqQoF5dWxo1XQfSlg1a4CRHZ3pjEhJVomwT7rou+nnk2n5MM96po+6YGWbevc
BlKgPUm5/iT1DpBfgHOLTMDGW7v4IREeDmhOoLRXh18no1CeFF/7bnc/J8S8vjkoY0YiW2oaLkEn
qYjGmDaTuBT6Xog8uBfhwoinTtpTeRojZ5fl/Q8a0yP+6Fjl9YYsoePiRWh9UjOJMX6HU0hl7FSg
KNLEPJi9+Qu0FuGVTjGAn3ASJKSQHo+Ur3oYa8B+6V4CgMpWeeYRGoLtEJPen1CIJ+hmq6d3CfhJ
OJR+ScgDJ+YVRv50wnAKfkCOvGHMpj/kfY05oaIcA9Ovn1QIX3kopGBsgELdCJc2xqdwQ4E2Ql0K
xMVgguPx47Zen44xPtFTEm1yLeZCGtjJ09TvUwEjrgKSrq5sPxNCVYioBu3JE4wSkm680AJA5K3a
dHfAcBsyNAGZ9YXhXwr0+I5KRQ4oCyH300IMRbUUSQXGwft4ITspTZMoxRUJT6sn3z8qslO46IMp
ZBS0LaBL4kAN9neU4m3rxYYL0Mn+jSO3kQ23nJ/EQy7HeUVRahKWrgWIH4BX9c5Xw2OlDt0a5KH+
VdO5tODZLaGXs83s4AcoYhjqGDI/jp2O5FET4eiYSOFRLxA6TLCXe7FK/affyN90247u1UBW32io
f3PkMbq3/S+q3VhPY6u0q6mxHzIdZK7a9NKLFXw/udPr91UHsxfVlG+yVeX3mizTvBO5B6wo/Kez
4a0x4mxLURF1VCzuHwurfFFLlNxAhf8yBoQv47F+6SWTNCR4lnG5/g2ox6KUkrJomXfZ4bQzVUCQ
ohds720lQf6R4COxEs0m0+/LMELGRsBaLXBc+oRIaGb6w9OpS56QikOrsKCRgSNedDRD3c5qwVec
HnQyH2hBAJaXvlRKHW5TwA6YxarV3pFbCoNSC4ZdRBgA+8Khve1eopo7ToS+ohdIX7N4+Mtb1YPa
P1f4ld2fgOCnrENPNIT7T2ypNiTDlhexqm/brkEizNMLIIhQsHWK1XssfEB6i+cf8W1xUYJo1xBL
Fn4DATIbWtcRXf12VL9IkbeW8nan5lZxKE3PeqwwttyTzH3JjBZ9RxxCNiczeK5C+CBhA4rUn67c
YdSAMyhqPKuKptcSBhjBVHi3TkP0Obf95J72obKI5W44qLC287a4Ox2rgyN9k4ex2pysO1t9BOUh
Dqp6IGMME8qcTVnrd5nRPaOrqtyfXgOnp2mjcJUDb00n3M/b6LlExWbhgaNfZeYC/cB2jVC0dugn
OdlYphWsIruz1hi36q6f1eZjB3ZSpAPpJAMTwgWxtmng9ml/l6tqAk0Zn6FYavXHHLJKOEo/wjpO
P/eeG47IqIWI/L6EJfY204Dph6YhnCprjnQfR067BJew6xrFAmGivKnxmONbgsyxNfoPufgM5jeb
ptNjrPc0QypwGf30AnAK1OtJM9pRj4oT/RI/e90CEdsYxjMHd/Xk9Cha6L0RsQMMRAwn5Lkkql0W
7kLHwXzxazXCA5KStFkeiGQ4o9ppvmnROaLgHO8zurOSFGhvVbeLsmzclH3yBpqanp0NacKLPAU1
O8zUhqIyIJJMuJpRaDED/QguvkGTictggfXDLsGgKsFK+ICzqKh6QAOaPltCFLnwnibPll7TMuCf
cCQIwT3ycX4ZqtbuUhVAnsBm+qDvMjCk6Bp0R7YHOmco0bmZk5ChAg3HwKFNX1EmOvQFmFYT8OMu
LUL5vkLMr25xgDeU+NVxxuiIfaW5DGLuMnQTintdap97DfKPQyduAxbFXGh0/tbIsD/FsBRei+CN
bNm7qyM9/Jup4Tjr080A4F7tgsUNX5FNqHEmEWtRCSBCGpEfrDByDJegoqiRV7iCRHF8X6foyssE
gN/JYQutYC3V8NgzjDFZavA3qzzlJkpvQjKHcSN3KclTP1ZPGdIpv0foAf5v8ggIhexIxkJRwNOc
wqXVcBaf1nxfddnaJ2QtadD4GyfS4g3QhFWc9F+jqi+elRRFEGRSDqfUyEbt7ZiofbLzCvCMYQ+J
q5cj45jVqBGETtpvwg52C7edN9VRzDVXE4mGZWpvHEoFxrI2BYsmDrXHGN3QRRH5xtEZTBcUW7sl
wW3cLik/jYktHxyaXKcE7BTIsHaGNIXf1hjurYrMRsBczJpSZgbSB9iPfJ8JIDoCJ5IrA+44yN6X
yMRfJalAXMt1MKxPlziYJeh5U/F4Cu38swHazDTr5q4MDvYkAXaJVkltmjtD9g5KajQv5A9HiiqL
VtCQZInCSwgAjSafg9NFVuQbvzpqw1CtqUclIIgpJ/uD9BBLirSilBKjwrJvUuX9lKqmTb6PpLTb
ZJiyr1r5PsKs+KA1MkrqipqLNuHnNMEvg7ISUnaUEjYIxmqPRv5XxnHsYjVO38PIXnU0x8D5FtZO
TTV7ARGk3kmosCqe3n4r6goBcUhTimE/g1CieGkV+JQn2k8dw+7Hnu5SWMou6QmCcwUeRosaZliI
wtrC6esMuVFY0MgyHwPNme47TJVcXK9WPYQ1FBiT1q1qeA6D/4rSY/xkSnsaa/dNGKffJQAlCx3J
r7umGbn0oGsJzi4jBoT+w1CitiZ7+q+xL8yD3Hj9YhjyLzhCrkJ03GsZEJRlJcMed/LcpY7/pcdP
HZ7oeAi8uPwtTSBEuP7br74+aV99z4uxCv2gmf3xv/5/lARDlekPWqL73rz/r59ZQyPy/j39+Z//
cXxPfoTdzxolsNPf7n7853+c/pPfwmCW9i9KgpfSYJb6LwQSkPZyZEMwRzWot38rg1n/UmQTCpUt
WxZ3V0Owcv9WBpPkf1mygj4GrGFDNxTTRBPr/8iVPf4mRv7+Zv/9Sf9U2FLO1X8snfHxTwbEqIIP
x1hmxp+s8YdKpDSUXc3G4iV/ymoMaPOXqEiXHV6r9DLluNgaYB3/mKO/H+Rs4HPW+++B4XMqtsxb
mtbpwf5gzeK7NJRI4ctuq392WNBwq9E7NBaxQ/QNEZmnT1aY4AqRmAkQtiDfxY6Ii/iA72WD36qz
v/FE16ZCk2E3mjJqAfKcC53JMoJbNducr7OYEHHOHDJDgHzkcQubtruaEo+HYJ8+fjzyTILp77nQ
VV1RLFTfqISdk1gpu9SFPjEXKkCVWMVKwtoOSFyqY/4OT/LNk37ZinFUfF2og9K+QZjHxMyuaO4K
REQtfTyOyUiT3W0GV8GI/OPnO+fY/n483bFkDYS2qZn27PEkzcGbxG8Rgbeoob5o6DqnoXqUYfzB
uD4gxb2aEFP+eNCrK9OQ+R6mwSKXDfFUfyyQIrZ6CwIuURd3qyoNVhTNV/n4mNAJAmoF/XxdGxvH
G27oMdwa2JxLRTgYbncyyvRFxzVaLUA0JM1DYn02UUZKwnaJHt493NDXASGnj1/6YlOg98IkKybo
AdWCUX7+zmqUJ50cSPjL6xFtU5RGsIH1MB2tc2n9Pxtqxvw3m5Jcs2GoCihm7ocrEmTXqyRuRbdk
/ISAxX9ztFk/vBV7Bl6GbZsi4py/VVfI0yCHgewOIXYUXbwFXOgmWnJDzEA5F0i5GMeefTgsCjQH
4VfZnZCUBVS5JJXYIu1+N4WATuhN4965zPxq2U6wQXTn5eMZvdgm4jVBfOu6ZRgmPY3z1zR0oHF4
C7BNlI1N6gZuYZGPwM7Nwc1Kf0EQBZH8t1Dn2aF8FkjPJRz+fus/hp3NbgA0yVGinOCxT5QBY9bJ
RQiWKzrYmkUjA0XDiQxg2rII8Wu8tVnES118W03WcEjCQFEzZnNuRni5Ghrf1rM++0FMbVfbNuNw
36vSyiejK8y9J2Xvdvo1+umbzRYjezQ76p3F9sVHfSsp9Lf8W6H86qfQrZO0CIoMF2ovLEfkDlkJ
df2tq/JFkwTYKuvbusSaI564iu8UiOA4eeJCP8VbR9f3rUYnPMnp36aPnY06HPI0CppXbx+vkpli
wd/fSyhccYCbCD/OvpdDK8DvAk5c8aW0L2n+KetTtNnGjUovOCQdNArg6zoZaUc9Fy8Br8afGcYj
UxZKyPMgAT39qFT1RvBRr60k1aYXYJBcOM78SG6xUrdscmt3BEk+4K/EVXnTTX/5OO3kNFehxB2A
ur6yqJ/zcTxiZ6biCE+LnL4m9HWDqnJ2IBy8qXdj0z1MU3JI/92ziE2GDqiiGOgVct7P1puNpUOf
TTBLK+hjVt0s0XZcNw4FD7qlYpasWD1q+q0Fda7K9fuj6SRjCjyqUwJ2vrfpnI/+GDI1fuXs6oHj
IPVe4A6t2jpaVjlKXU6HTHeACWC9U0ruAD2P4Xh/RbfW9rWlbVrwJ2TDRFrWEU/6x7Fo9oZn5B0O
QzBjtgP9gtD2n010n0Nb+R6G7zFWqox7Y9GKaZ1vcxNRNnSnOJosks6zUcFCx5WDULOrAHeFUKcV
3qtDVE05GVGKcSV6pQoVmKBuHm4MfW1VWsjAmeQfiOhasxfukk4CZor3uT4FnztRpxtfpyhYUUpd
FZaz67hSm7SAywzGPUFl9G7sC+XqEygWAGNVFdnyLLCXJuQBC3F01846ZG6x+sGLTlLDZ93ESZCi
zXBXKd3p/eOH0ZE+35iBa4vPUglnsmKRKCuzGUjCIClSm/FxJ9g2u/Ev1Dm2DeKaQ16srHS4d+zh
wct68MrtssvRxpVoQmfVrS9xbRFYBiqTxAZi13zp6UHZKVEWycCnfRwIg71BSLUoAlBGe8avBvcV
EJtBSunDvzUH5yI7vzcgwUdhz1OcV63Zvi8suTfaglNOQoqkpAjhAXLVO1dFlDwuAN951c6gBagC
sxyUO9UsdtEg3VgJ1/ae5Whw+Sjg2Np8Kdr0gJC14UNgr4QDdrgqbFqwfoLbzAjarr2zAVplg/vx
9z8Xyvr96lwFYUyx3SEBGud7D9PdoXckMrUy81YiJ1Uxw6vSZCvuIrCzbiSGivj/zfe6zVbnWqhw
GzFmyz2IlECFeEYS6jfLsAYolm6t5k70dQzJfu2CNd3pTaZs+6xYcr4dVN95Bb3wqBW3HuVaRmej
jY3mnUHQm99OMy2ojdxRcIHQzaUFrjNMH+tCPdq1/5wW9YPcD/fIosPzPNDl2n087yepxYuJYMED
aeQ8vJChVAR1JcnNCewvAgMotGqmvrNT/FLSp1IdvvsoYnjVGFAAPsi29D5G3TcK+zee4squY+vb
3PQ1m9uQLXbGHwE/sqN2gJg9uFLpUp9zRecCE1s3Bn9XUyK3SDVllDIyvARuDG1eroSzoWeBB/7e
WI8p6WsjdSuR0kYIlQQmmofIbKfaUZ2MfZf5x1AJ99XwrWjaV/hfG7xjjlXkvOjKzarBlR3IVKgy
KbZiIZE5O4diW818uY//viABna+deFtV+jHjM3mK/VKn5tF0/D2CmMsuBOKFQkitS2tvRFvHaDf6
FD1lCs/WCTj4zWT82seyLYoplsZjogk2+1hS1E00+ia3Lnu6oEANcABiIbmxE/wy6XV0jwj2r/EB
vBUgr46M6KapaZSbOCvPR/YxV/WzKmOxVsGzKbh5jbdGm4zWm7m3kHf0KID+Gqr6+8eL5FrWqHMi
8Fl0SzYMffbKahCaoZ7oKGXiZxSr4ZI+67ovYKwYEPMBvEERezI4vw2sA2tQ+H73ANNy5evRNpTF
JR7UdH8vqc23qZOeNeqo4yLiWvDxc147xZG64/CQNYpr/O58gnCf48bbwi9Jq4VWoWCXOfFCLpWv
jhx/iSfMqCqLwZGYpaK71C3014db6/fK8jVk8Pm2qtiqOErPn2GqiylOMGV1G535kFOa5OFTl3lb
D2q/Paau56l7/Apvpa/iG8wimSH2DK+NJvfFya3A8QBkS9JYhmiPBeZafseZb4+BLYUkfdlo44Yy
Jb5FEjo/3nLIbmZxV85vSmoifXRI3i/Ob62uew87EzZpBUi7TbZ9Gj85pXRI+mQ79ncq5josLlRn
NMS7nQMEpGeYozdCunr1MRwyZw3+w6UyrZpP+NbD1HUHtPx1pHZMxVhhvdwuugAmlj2NbxYtXCR3
aET477Xmw2+zFkqBQKQSfW3B9yowrMKwRLNrn8jODylr5IWqSvlyBIA1ljdSjmunsSj3KpSKKZaq
8+QP419wQ+AxXUPzX0D9HWoDDc+mxCq2N3+Y8XiUprcozvwFJtMOCtabwAeGAtoiwgZFMpc3ttGV
M8FQFFOTkYtXuITMzoTIiMMeV0huAlm37KtxYZvpQxLHKvwoGoSNhFQEip1Kph1TBzEVe8i+BiO4
sITba6Ifmww9/7D+Jyuc1aWzwRVUGGXx2H+ckhhWc2X0fVKzEI9WVZ9kmsPxdrKR45bIWHB9B1qK
trpfPOGYuLD9GPHP9NeN2bmSO1FuwGSDWjqV+3kNKAZKPZYjyzyA/QX++mBrxaOVOa8mhIEEPUg9
XaAhf985xXsU24AMcO+JUZLp/M+DcSvmiUxtvu1VCvvcHTBluJD2B1voqY7grOMK8QhvapVOgpcE
I8NPgaKkLhZG3z+egWtDatyRRTGbavH8AGzQ0+1jFROgXqdYbsmuqNqmvcQm22CHu+SJbn36K0ki
SHGTebfxnWCXnH/6qnAKrUWUwpUU63MQyCuAlVu8BDcoRj0kQgqwlKBCgW/qmf3a9m9tUbHk59MM
hNIxcO+g1nQyxvhj7ZW2PSlNxQPUmY1bVex/GvDVUsRtOZYOlhFvdTN8yoGfjjoQ0LxFFjKAr688
DV8+nv1r5wttIaAjouB6sTnzXFG7cZBGF8dj+OpuKWMIbgGBsu+dcTugEUNRaf3xmNfKrgYFT0VB
r1wUZmb3BRURPQndi9ENyb+cCQZkA2pnmS2gmvyywUcY5EEIjy4Sb/jdkvx/Fz+vRSM0uk7XMcQ/
L67mDn06c0KmG3cQ1/+FO8ILooJAefq7zjK2kLm3Fp0SOiZkYgAH4CAFjb7NpRFOpX1XSI//YDJM
w7CQNLaw2rlIwxyzynoHHKzXRciMBc8T8HJd9TdDUj2YkSD5OPi6pzvg31sFJNHH418uAK6JdJJE
09C0LHuWjGFtJ0MJYj7yElYa62BK9obvvXh98OU9lj2obduPR7ySVzGkLavEXQde4/yNE9hwOUSI
0W3y+l2lj7moQRJn5l01alzU9kbhr1VbAuel3VEVPoTqzdz3Mr3hRsDu45AE3ITI4HkEsCkBtV6S
4KXsaVsRebXhU58CjeCYSmAG2Mz7gD3dRIFaN/6KsGy7MQmXeYW4kyDKbtNC5RCanYqYsFcoAVCH
oBq3Ecmu1Te733XdGHCfsdTRaBMuhD9KmHapCX8aj72PH+KyToCEuEahDD8pAtG8RpfJ1jTJDgZ6
XZpuYxSNcj9+Cp1mURfjqiYMfzzc5dZT8WLhXkxVQjS4xVL8I+q1ca/UpNoDF1IqY0Pilmiblbg5
KpQn/kdD6bO0uZNzP6gKhlIjPiAyLlHx2OBSDnfoVjC79iEdnaqHRbLFdWY2VK7pCFCqDKV4yPvY
1ZM9WuuuAoqPygX1B2CUS7kuFpJPLzRS0aTNDYA/JjIn3teP3/raXkaYG0MxhbVN5ed8gqkmpOSF
Fs2jMD9kTr2rJvs1sNVj8Fx0Xy3fX8nxzRrfla1E8iRT5eUyR81zFkDqvLaGKSngiIc9IFgWEmBC
rZYOpd6tptZbA/vddtKnguUrI6yUjd7bx699mUEQSoRfGS1t4qg8W1c5t3QFvSIkL1e4SW/Q1zkG
8ede/dRwfNmYLn083JUqD+NR1MRtDVAuR8n5NEMJrcKsRGJTKJJmVrDHPP5Fj6i0/UQ9Zivp2hoG
xjp27NcK0X0MW5/V8la3+8q35ils3eSFaaXNWy9o4JkaQCy8OktpJWv+c9L1d3oSuUohRF5gmI3h
F3prx49f/krIIGACLqMTRfI0T+YzsPmDFpW9a1AOge2/KAtjieDWKqszQLf+jQh17S2pi3BGMOOm
NS8VdLnjjTWSP+5oJwipGgiaBavWNNwYGc8svcvp2SplfOuEukwQEYyxwHUYNI0oJc729JQVlCiQ
4AQqJ63a4dVEQm+K4g3JWmYthIa1Lz9noCfV+h8ESZV7L4pdlB0cc16vcqwUiYpc710zJNtWkwOG
RosWC2s9iG+0v69NrkEYFtgB7mfzvmKm1o4+4gDiUqJf5hoiyOwcWQ53NSqJUY5IdW9u22C4kXFc
3T+GKuObgY8A18LZ0Yd8D/IWDrw+R//pYagDLXdd4sceBPnXkGZAbr1rYecmlr8JUgysFPAsiv36
8UK+FjRATIiYRWPiIgmZyhpT3FztXT+Bf5+DT4dKEtoNbmrdcnKwSTVvFVWuzrcOpEHsWLFnz+OG
GunlkGHOgUTLCGu/QyugXsbtU6T7rmHRnATsnbQ3TsIrybYKHwu8GBV6m6U1i8+9GWg9jfjexUgU
KWo88HylRhmudWNpE4vafAw9VVD1OjIAVAx3//5Em2SY5HwsMQyKzt+67TA6i1Um+iSQviw4ljBd
WGeN75p3UGBv7N1rAYq6okNmBbbiIi5OmlE3lQ3x0SiDVYkTIuLaR0t+CwDviobLxy93Cf2hoozh
sK2ZHH00/WeJpGkEttwaMtsVhLBdWtvyJz4C79Rw23FYj/iVlc5Tb6o3TvqL1euI/UqFjls6Mm0X
kxrmtK3wqHArRYGxC2g56rkrNnemLyBAPRYStxJWEfPO7qynIRE7VJlbWPCzN8VgHrXKcpRdYBHF
Qk2rjYSRt5Mn9yk9hgJReIRmKxemVgrk7hZU5uSJMR+eaMi9XYCDLixJcZ6TAxPbBWgwWFmq0Zfy
3nGaalFyGC8LM/2Fx903x7YfbRuFI+mTJ8c/9BI1ZA0rNpiCd2EyfFI778YBdbqsXDwXqYcDthLE
27x8UUsw7YkjYHhU50eQSC9SuxnbZmsEnrzUpQprMbUZEbovzIVjYyIRLTM1esgwJ1l8CpKNg8Jl
lxzsPnhSHfm7BbVvWSrNMbK0Le6QQvglIx5BcqljhCOwCgw8a48F44rz8lb/5mLz8I0d/HtE84iL
uTOLUK0f6X3SAFqoI9QbYlAj6eRmdb8e5MQ1iv5WbLo+niWqbyKdml/DGr0yRyToZLxjUUmt+nU4
IbX2IrrlokmaKfVO64b7LHlNwmg12M4KI3ug0ci8AY02TfuvxFRuZDiX9VMxCaBMyW5oZ8qqCON/
XFP8cKytdmASYvm1XAQypqRReuDp78IYtlK/afx2refa3vS0Y9YjltCuFDCWt+qmFxcL8RxYd1EZ
o0lzEbilzhibxqN5jhDCQenVRVGnR8+rvxFMsUYZ3cns7hwj/FK39ltXg7RJZLdMb4TvmdcsRQnx
GMh42JQJQHPM972GeE+vGALLiWiJneMakEcHY1wXsp8tVMV/a3v/OXQq/BOLVVpIT4XJuU0h3hu7
VTPQp+EC0haQdSznuePWP8jmc++Px/do8t4qgzZKZ9/IbGaeeKeHFtgHzlim7xJ9YqA0gXcSc0cd
4c5nDS2M0HhDjf5TVdeUWrH+9i2Nhh9N2qVJZzyMYJ0ber0LyOkbCVjAYB9wgPhq8I9V3n5L2iF0
E8laVRN6Xl4iPSLwIlQmbwSUy+oIUAFboTLBpgDaOS8M+FpR2HpCQ1BHwikt7S+WspKU4migVKQ1
8RecandFny8dHGPCUH6t9JvYHZESnMc0Swa+K6ADlCe4YJzvgBFrIQMDF1Gfk97UhgMbPrfXVujh
999qPIba+NDDV8nCO1ofcRPcKtBenjXkZZQJCKcKVeh5hmh2qqSlGh3CcNRfbNB2U3YwvP4+7j/Z
crKqc3LVwdUj88fHx/nlscq4bH4SNEUs9tkZhyJRrcsdLx6o+rFu6EQG0iE2vzWI04nqt4bA2Mcj
XiYQHBoClEUJFr+LizZX08dlhxYHDb5A/d6ow8Eu5Sfdyx6DEd0qeZlPPSxnfTuaSnBjqV1GX0tl
TNOg4q9Sv5jl4fpgZF2YjINbcn/zEPlqBDsvws+oQ58VWNqNV722rMRrsro5YzDpPl9Wnl8gnWXR
cVF970fDUanL9TIvY6SbTEBi4KTRHdpFQfyk9RzaTfODu/f7jYe4urQEWMWyLFbWfG2XUdz2duqM
bgEVB6LkCvvYw9g4z8YRkeVVHTe7/M4o4uePxxUrZ76lOFPB4igWkLB5U26Eq2RoHmTgtiJo08Vs
VGuVWu8gD9Yfj3R1RQF9Ae/I1YrxZgn3iDoYdo1CFtEDu2phNrlArvJbhsuSOQJsXYTCkTgPvvD1
v3w89pUVJSPsDGuSQ4MMdTa07yHb2kzsW/xb3FGjZd+QxSi/ZCBwSmluPx5NHMQXc+qQPABy4qCe
RwnJUB1JdzhRdMBUgv1QUiFP6/bOGbyD6BySSR7bW9WfazGC8EgLgSV8eXHUsgi9y4kYEXk5rV7l
eyap7zb6NKbxV+EpkKrWUV9/DoZkaw6S6w/equlBvw0d+dyTqtQPcFjQHoHO/vF0XJt8h8s8nS10
iZV50SKGvNjqcQ9cgX5G3zcPfY+4f3mPHhcFhFtVsGuTD4iDs9WkVkFSfr6Zg04b4ffTtrPyfgfQ
iFvBsfBgL2PFBDYKxnCwK4HZfPyOV05HrnTceOhXgJing3A+7MBqlrFIoDusR/spbHZSjurqOESL
0BBcE/vTEHlbPWyoTE3lo9xgQQTu8sZTXAkiAGbIzsiJxE6bvXxKS7D0GpkORhW8GKn/s/K/KmPw
lI7R2tLWchas4sjsFo2pfr8x9JV5p+hoEL1oHGByNQuiY0RdqI4QD9TDeNl3PjKDw2aAdIVPre8g
QGIO3+LE+ySg9V6afEVZ7+cgN67ZOHyj6RDU0c7vDWyoHgUb6MbTXRTOBOaAWhJoCcxTuZuefx4Y
2MiiOqxB8GZbTKb7Lv7ZcaAuRgAig1Xs0xD7WROhBDTjANPAw/74Ca5sAsAiGndyentAIGcnuFyp
NdZOLZ3VVL5PLfsH0q6jNK051lfxJN1YCFeiOokCdRVQpjIA/dlqLDtv0DUirOvr5pthNDu8NO6l
SPmqRsqtqpn4sLNoR7eK2pEIrxAVZmMF4Kn7WmGsRnkstOAgcJ0IPezRDYHeD5h6sl0tsZZB9QbK
045vJWXXFp6wUySuwzUEq3b+aaMihF/uc5Wt0SkKqKoPlb6ZElbZWLpxPdw3WOXQ1vj4e14ZVQVB
T6WQ4hV41tlOG2w7tKUC/tiQ1g+G4vbGi4bMueP3uHN+8dp4OUzOP8jJTtQ6mij8uFhEiCYCY0Tl
2w0i/9gq3sEPpFep649Vum/Qp1WezQRoZYZUyj94W9gCVLqJ36g3nM8x7gtdVwX0krRhXE7t56HY
T5mCBaW+xbRiEUCa+GcpKNVu2DjwOEj35wkDfGZtkjAboxS6wONm59XBa4e/L9LUO0ysvU/tJC3h
Muw+ftkrB6lKHQmQGQuaQ2S2VXtsqrQiywnlwqBc0/YaxfRisl+UqV04cbyQdOPG/F7LjVQdwAX6
4QZT7MxaN4qZpmE1dCP2f9Hek/0N472GmYaaEKyMBuJepK+18EesBU//4G3/GHn2toMmY2RuEhkj
LqDoc9p06PC4QRxsMyCGlHu3QCZXIiHVXlYRHFE6vPN4MfgIUJg9LW6j66mitHsjx5AHs4HI5KTQ
buTVVyIhBEQbEAGgCiCTs30ajpUSypZAtBgopA4g9sB0Duhc1e3m44k8LcdZIKQMaMMMtG0+5Lwn
FA4BlpOwidwGw3A5GKclXDcEiKJoM1Rh78rVuPcUVdDnhoNhDUuETPelgbt7UOGv1xa/hmJaYBOC
tsZYYPU7/dtNMpJSEIOg3bhbcb+aheoOgYvMGJmMSNX2JMQb0Ocbj3IJ3OA1XNF/cF1WBZKIthwo
YmseJLtoCpNEwIn8yF+HRnqY5Oxr1GdfleqA8kMdBut6+msauFR9/C2ubWG6zRwGXKVUgLLn8Uq1
09JCdZmU0zJOZeiBsBFOgBkQhAgRxq/hWX085LUDwWB+gWLqlEec2ULrJlvvPQfmqdb1CxVrTKXY
WBl92PHrMBQUTKZtClnz40GvvacJ7RyqpkKpd14X8DGSwkqdUKX5+UKxk22sFw8JniaZ6uELMdxb
fOCPh7waqgRQiSqQqV+WsKqyqbzSYP82wq4MX0yLOovUUowZcBhE6SWCamdVLGT7xtDXphhwFrhf
6uxcdGZfdcqw6NaRBSNMxRuzAadqiPaYcHNEKCr6PJVITho3OhrXAgg9FPhyyApQbJzHR2wdrChk
0K4I96LwS7qDXxvyov9+i5Xlw9UB6umJtDivewyY87SJxlA9wsGISN9nqJn71FrU2rsR9a9OJQNx
44ciCeLwfIMkVY9+y8gGEVABGd5o0fZ34mo4opnF5PP1/M+jdisvvXZNUrkF/t9x1fNx/SJFC07i
lqBFB/TPJfTsRxl/jOhh1Nk2KdDS7G6E7ps+CP7hx0v36m7RqJ7LJKyX7LMm0uQI/Z/RLbsUAdt+
VTfOAbH/Q9A+qxONBTqtH494fbMA/hBMsyuwBNTGvKlrOV0xA4PJrYQ4hPpoUlQPSY8LlKWhVNmt
ai/7qiHb908GBwwCgZt7AFHpfLKnGEFQq6uoGvZwqKN1Hph4jE2beIcP7LLFejQ6QjS9cde6pFGI
ZUy3BuAwPKeLQrEmJV0bZCDICk1Fzo3b6DhZkzCGcrXyKHkSnfVWPRqp+t2gW+EH7W5IUld0LsY2
qxb16G26Pjn2Q+DafY3nR4yHTGHp9ULDBlxvbzFxr60LeEkUVlkWcF5m8xSUJUZYEI9cy5o2hS9v
sPLA2AJBoyp7NCwXF/Ubh8XVEekaCly1Jdrg51/GB83uOK06IFfkr5XJW2Ww6RsyAaP7qjN4Ft6i
LVzLuqiYO3wYmu0cGOcj1lgoeoFZEzthXuqVfK/UqWuN1isy+lshMPnx2rv6ggiyyKC+QBHOm/u2
rk19r/fUwkNj3zbtzqkyJMLLB2NjZPHKN8sbed7V92OHMRatMfg75+9XNTj0ICo9uJVzrDxnqabt
UogzZNNDgubox293LXqSUKJvIlRvLiD6FM7RZI5YMEEAf1FpkMlqUFZ+r2skS4sHObXWhnLr4L02
qFicotFNA2l+Onhek0R+W/EFDWjpqv8cVKErx/ICgVKkKrExr9QnCRrSv/+u9v/m7DyW40a2dvtE
iIA3UxTK0ouUIScIqdmC9x5P/6/k6XuPClVBxOkeKFqhQRYSiZ3bfIb2HW+RsQdB7HxjDfzVmiZk
WeS30GpKniQgL+Ew7QVLHpvyN4glZuavhOqrFwVQNkIJsxaGfItrd56QB0sUlo06dVM22zj4lc7P
igpjEJY65EWmHn1q4exYb9rxX6RVSJSRydE8ob5fPHNe5Umcy1zE5V8D8uGDHhAKHJrGYCcxZsYI
ZCVTvvZuHUAhjOoZ7V7Mm1Em1dVWR7RbgG5rjFbKGNlW5a6StVMmfR0T3G6Nf5We0xuSqYo4V+Yy
ewS+AQ86AJapTO0xFn7BoIyFoLCMGPssd8c4Td8U++8MybjPD9Ul1Epkyn8sLT7nP2bZSYbbFPqy
I8vAKJzwWci8adqHRNrUSnjb5lZHJ4c8SAuOCbbU2D2upECXACTxG0jWQQ3C/rkQjLKNXpWDUOPx
5ZlltJPhZ0fKbestEQwLMtv6azsHj9Iq+/pqWkBHXNCPhFTVMqmc9LqFJgYytLDuk6JD3WT8Vnfy
96qujgAyTjmQYAdTLJfw+X1l60WkX5apeKOZTBO1a8ggtH2TZg6Afkz+cz6hBg+7SKR+gex/Vcrv
zHMf4nDja+/jHG34PN+nqIGPUK+cgStXBJFaYK8+emjL7GRqQiPxWzycVIOxQMOkJMtvc6RgKyfd
RMzoy2oNg3Ull2dJ5vli2AV1UvykP06d7KhVBXaFBJt8Y0z8W6fL3fYedeTDyiaL62axyXQjoZCI
ERC2houV0gDZxqymUydbUEX9lOJ/dvEmcGckTwKp3KsjVhyIG6SYJ6+srV1dG5yIGATRtFtc9fjD
Q84qFZ5S9/FoMk5Az9yxPQ2l/Dd6tC/O9I4M8RFzji+gpZ7avtz59q/Pf8TVnaYJIlBRQuNk8X07
ZqzMdLkAXyvhDwR1nPSu6BOUNLXfny909RSJoSm6Gjp34+KeaPGPxcSSGIa7de9KNGTlHrVxZUqQ
N45psVi9q5kACD9fdplukGmIyTSUAZWZx4UsTy/natCrQ+cVCuoMPkXvjwbJuewBm+OVpZZPKJZC
e4BoSbuIhsaiNYgkiw/N02m5652NNb5rGcPSAY/L7oBdCaXT/C8WZCJM5s7MBAr2YkuLQVObOWHB
MXmzkW40X4MQof+DyHHib5/v40UkFE/H1JLHou7lLS4KUUQmdZJ/u0W868db7T853XvWnhKAt3TQ
Oy/vXj9fcHnTfqzHKEhw7umaaIuDGcLv0o3Uaj29eo/GL10QMewBN3Pw88ptw9+Nv5IJXzkpsAgN
gUpHWop4cB5zYqNv08wMeoy8m02U+26MmfnU+XttRh77y+dPd3Gv8niCLycgKqAILjpu1YQKJ/Lu
2AEx24IWvs/NyI27+mCi8YGQrD82uDcb29mwb7Koux/vev3x3/wGgg8lDEini6ZUm8kYqwZxjy3l
l6G97UcfuLS8tyJ/b6iQRh3MC0oLA6DkpnaB/arJStUtDuifwVdsAvo2DrFXg0e5PMC6RFeqjmO0
SjEQrdJfbfktrL7Mw1qkvfZqSdpIH0COAElanN1crzUFFacO8z97EzTZsda+KmaywyZrVzTPK9t6
5eSK+ZoAaJMgXlSpPqgmzAK0zqtqaK8NpDhYl/7ozs2TWT1ms0Yh8Ao4alMHr4b+hrTUdgAFqNp/
qbyB4TA4r7q6Nta8SKI+9toGlIS0CWOw5S2eDEbeJRT83mi8K8XwZXKsXRa820jW+87oll2DZl0N
WfPbpEQrN92VyMj7/e/ai/0Hq9eUykQQTnPpYMrt3uobL1W/Km25G+v6LUir/z00siLYDXhVOvKT
4ur9I4HwrbmsOr/uPLrortBLwbjZjYA1O/2t0TBXX4U3X39GYNwyUwWRu5yvqNW63TsMKzw9HDCq
fJ27r0wW9liDulns8D3//fkxu3rK7P+uJ37PH084xXHdmHXXeXNKpOi1DQ0F1wEXIivxtngPkw57
0J+fr3ntEgCZQ5OVGkShab+Ika3TpXNdTIR7lZpS+5WV2lH2k41R/yVp2m4wtxgw4VKjHlYWFnfn
MlIQKgRUh7YkaNLzp83r3rZyNe8ouB6cOtgM2Cg1yluobdPimOG9nvdQHMON2v8Qqmx7LbmftOPK
j7i25Ty+4CDwDV0wf4dEi+WizDoPEfNaVRAqihjIFK75LVF9KgTdk8svprkNSWVSH+smhurZqLgY
GLvmwe6wpsUsLZtWTsK1KAqUhEYev4352WJvUtq0AVLfWIIoL2kWw1foNmS8myBbU9W8GkTQDUZr
QCh6gHI8fw1KKAV5n/otje+/IjzgR7dSH+JkcJlIFrFrFK2XyV/G4eXznf8I0Bevn2uSFpzO4PVD
4PCPw+5AKonGgIsi7DddQduP78lLjYOKtZh56l67v4zJRedbkt+m/r6I8Mp0nRcHq0f5FGJ+vRLP
PkAgF7+H7j8tOpGfLJPZOkoMM9ejDpg7Fiv4YAWPNC1dSXoZ/G+NejuZqptqr3N86Nuv8/AWSLuu
+uEXd/QtO/mp7J6+9UWGsvbOzPZy2SJTf69PzUoQvBh0iphPqBcaFbRoyDXOX5eEeCigg6BDRvhm
hCIku5iWYZIX3qa5fIisRxVdvcb5ZTrzrsfNJrVvhKQ5Rn65tHXKHRi1z1/kR0lzsXFC7BiUmU2u
vDhAbcEtkfolN34VbBogwOZY3Y5EMIrdxkU//SjL94HytR4i2meZixD7KU1TnLKdlXd4NQPjCJN7
UBY4wBbON6cJVRN/EZ3NQXNsxOZSDoZTlH9JwszNi8ZlguUZEvbH3B6dgoDPqQxWvtyLvIQBB31X
ricwvEg9LmI4Y+hsHrKp9WhwuTW0lxyMRqYnGzgy3Uqudfm8YjEmrAx4CRZQAs6fdwraJqjSufXy
EF0vupHfnebvyj85EwouW1z2GmCeTMygHMvyymZ/3H5n732x+OI+Vpm5B63F4rZy6qKnFwvolrkZ
a28In2fsj8JNZfSbWphN7yAnRPIdHu5l6mrpk2xvZuEdRQv+tYVVYgWupVJz+BuJyWL+S02Q+LDj
LbOVA9CUnRo+lvND1b4kzhOGAC4urGCE0YopXmQNDRK52DDb2uRhutFwJ1WmJyXbBtY2tV/1DpNg
sk+j7b0BuykqcDe0QfmGu1o+Bf17hPGOkVhbjImT2e3iU8E0IHtokmRlwy6uGvaLGCsguAZxZtmW
iJU0k6K8bT0cp2zaS2mBqR6QPSzGkFjBLfANkbTtyscpTsDiJXG/8iXQDxBCn4sTkkpSF8fS0HiO
ErjwY10BAbSg5JZW6umdWyRvMZLoU/AaGiu1yJXnRUmAJxZSAiZ52/nhzLPEmRx8BAVlRtECtzFf
dOe3pOmutRnDY5esgXBFoLl41j8WXBxIOa+pZTEV9woyiUjmxmwNbBt7tGXjTSC5UsRnwaQTqs7K
q72MgbS2ZIcsEdUgsgh5EQOdNMi5R3nWEqESK7jJCgQMECoz7AyWF7ol6u+UzTdMZNwGDG9R2KzH
YVut5TNX9/yP37HIymtkO5xC43f4c45jL07mACLKod9OsuE20COSCcnXlZB3ITz/wcRGMkcEPS7P
ZcybGk3GWViYiFSvbfNcO4c2efHTDTwNyd7b3d99hF/k6OIV6xn7xsffEHWdHdYSA/L4+U95lbN2
eZvzQugzQFihp0+aLDbqj+xCdcrZGVJ+EvexUh8s6+BMN2a9s5Uf5QEGHZPNBDeA3IOThMSHZt9D
OCsi1/5eaLfG3sKOt9hU78awcfwvWnr8/LP8qMyWR/WPn/eRlP/x84pa1wDa0wnBb7WatwYWhJlb
P+L6Vz/U08amhqrwOOK7vM1uZWBvjc4XezMXhzk/3uI3nmju2HstvlmKNxebAya5zvCkWCvx4wNc
ePFDiVUwbzTo2fLiOsviOMVcnH1UJn1rs2sh7Xknjb7NSfYeBwPCXWN2dORwO+NZW9v1dhzUY+p0
xWYY6h9JULm5Ermd/7uGKj+X35Ok2eJlvmkMzFrM36jX/UisQwobzLwro2qj9VD6bVzOC+wiECL3
scfx82zTqc4u9/MDCJejZTyRA2wk9a3F1JX2X53+bMqvSaXjrirvKqbsdHwj5OFaSflJL9iV8xeV
n9h+ixOvmsybsPsa53AFIZaQxhl3erYfAvDp0m0oVdtODrBPxU/yd6c9Rhxkp/cSJozYXeMFfyoo
TApr/hoWyS7V6qOWphssgjIupM+PiSmSuYvdp/Eo8JeQrpbR23D8AKcWlStD/Mpd8zO4qZ5QKylL
b+J2vIm7wxzue80L1INi7nPN66btMG7gjg/BBuH4Sj0pzcbpHo+GepLjxA2VFqPudw741jBgVu4Q
vOXr056UO8wJd1NLbNo6XM+/oe7eStI9jd0Y4wRMjTuP/odq7Mv4BkUs396Z0ib9otxXO+cxRG/c
7L5NhdfH+5VNEEfschPwtwJTD3dv+a3olTQEWqW33tQV2/xHlz/aOGH9Ch6k14avpKPJb/70abaM
HKqnzL5R6qOib/X0UOFQ3N1b7dEwv4XFj9TZVVHrlv4GtKU+Yl8bbT+cfrZToG4Qvdz37b2iH53w
QTW3aPx55DOzvpNQ21KVb6GxsxoUd3CIfAY0ZzxY8fsw3OQdEPtN9jUrX1Vn2CRKtauCe+S1MbEi
BOLxg9PIg+aDQ8RULUDppXuH5nYbBcVKJn5towR4ltkhBLmLCmaS1cK31YFs0MhASGHEx7wDnfrA
zZs3iQry8xdzbTm6xuTayKVRNC0qkSTTlFiycrq54bjlci86XOrV3E2s31rM8D9RVxY0rhwEw2ao
4eCMoNP6P4/pTp+E0oAdlFfO8NrLN2cItm22Vs+srbKIeCPY2aqYWUUNiT66czuPb5OyxpRRLip8
MQwDD6oTVekvLbPBDGBKUKYhk4Xua5nGMDeJT4TRkW6tkow32fziBA89PHYxolSmYNtDmy3bYKvX
FHKoRX7+Ni+G/lzitDjJEGFOMRhdAr6dKRhiMLSNRxVOcBlU+ySFdIXsX2n8I+xVj6IygMqECfXG
b59WVr+Su7E6Khgf8q/EuvN365M0m2Gs0XMYKlfkbi2K+NNcuKr/2wdBlYazJ7RFi/r585WvZEz0
f4Caw7RkYrc8VN3gZH0c07u0I6H8H7iYmXuJlm9MrdoU745ndP3aVl97WEGmZRAK/Ohiq5Opy8ij
4sZrcN5Vwq/IfrhOwFsmV8UW0hPtLj4B1+/blRBx7S0LuCpsHIDIAgp4vs94r81ylrG0nXwvjfcU
V7jmq9hnK36R2wcb8EEupZ6Q0JGSNbmIK7UxHS1G/vxHy2+JojEnwxzpWdde6Pg4uKD3SZepGgTw
yrCqtUe9ssvgSLg8IdlBPVwqq5RTK9kYONYfgGurzg5qBTIIUdP8wbekXYPOGBnYRnhhfH6kLluq
8A55SFJPENAMEBdZeJpYWDs6Vu1pRb8x+7e+MTCUSKnGwVu/6aWEkfBbgLzMyrrqZYA8W1f8+59Z
pV6rnazYVOBO6g31e6sjEbB3jLdO4TAJ/x/2PUJKAoxnkK5pul4JnHDfyLqB6nIFXfSB4G4M+HvU
jGXNYzvBThle/TFae0hxQhfpAEET9w5FFwYjSzpMnkQ5UaQlUujfpu6LQUcUjV1oMLnX6yCUYhpw
nYtl8oM5Gm4eBLt2tHGc/LKy2drF71AYPdH2glqGo4S+fMkS+CVlMkuYKho9rWijY8xj1N8LsnW7
eRJNtx7kp6PDP6QOMyRvsFb24jJ28RMQXgGVDbGN/Th/34ZfFFZq6yXyJ6Orgd8VSqkV2gR9RN4n
GcBMo9OcrrCvLr/i81XFzfbHKUtMpU6iigfHTuLQzEKS14tQwwTjeVuV+ePKPl9+xoL0BBFdaFEy
+lnss2InWRYmfuX5UbixIsqkWtn0jeoKzYEYnfBG4M/hQZFerSx95RULBp9A8Qp+nb0oIo1ubIhW
TNBm52QaDOANWlSZ16nZbY44r1X3mER0W50jiB/tzoF+YgIg/fxXXKZZpLz//RHLzyopozKMjbD2
ZDnwKojyfWQc5JCUdA4h6EtwR9aO9uWXDIGRET1YSlTWyLbO33DVV22uKTD4KqXYJkHmDSZqLFp7
FLJyqp7jH0pXAWtT0jS3UCWvG/LHNk0PIeQpLV7ZgCu1PD+H3ef18z9UQuc/h7xnSOoQzE5vhMwj
8GHqY+9XiqVwnhHIGmQxKY8DtFmNfmeimSXu0Z6r3LTabYVKd5Y94Hy56cycahVjD1PbqMZDAeoe
dnCY5x59os9f2ofF2nmU4qdqdGTB9xGlllOVbLDtCWRfhZVeDAvJdJGL8WYaDwVv0LGFdHvg1iay
B3a3DWawSPKjRZ0RHfPupz7fd1wZdvsy9vqm6k5xkGwS9C1E96YOwxPyQttArY6SvaYgeDkO0vjh
DOMEgIA6YnlHV11Tq72VVOTvbz7ZvDnq7oAoShe9CX8kU1jWx3CMRdPyf2/gAdqC5sEcgWbaBTFC
acfOlLSKc0ccE0mgMKZIZgMR4r1wTYwRkYSIsjOblZB2pZF+vvLiiFn93DHhrCu0RSxOFFkgEqFC
QkusbuknjMdahyyUv0VNv1MjmDfvnx+ZKzvP9ITvjokoNxv4sfNj3plaLbV1X3ragEuXKAdiTrgz
7IouOcg0E3V66W0y7RPd3xovK6tfhllWF3JwQvdO6Nqfr94nRV5YsUpUl0yIYQfjUZqx6yYLj5O7
zj/Y9GGacg3gfBnczlfVz1dNmzmOzEkpmSHwlru75m8+EcVojmmReJ21Qie6kv2eL7fY4iFSRw1i
ROnNauiCIHGncCdjBz3hJ9HreNuV+zzAgSvhNSNDBJRnZZfFZXUeFvgBH2kLWGMTsND581ZxPkt8
AqUXULs28Ysa7OQEF8MUGwFtFyKQYQvVQdjFMl3jlcXFZn62+KLGaqMp9hGV4YAxbVEAGER7Yb/i
+My2M4kuCdFcvOZA0k5pA587U092jdZXtRYer2TI7AMIKUSZQNWQLp/vgxVESdS3U+mFc7JRsWmd
vxZzjyBAfhhwdwzalzBrCIVrqKHLqhuEg1AC0G24GHQ1z9cVgQ9aaF54c1Dt6/nvOXSQhHBcU5uO
n+/2lZNNaSfKaQ3wPvnq+UqhVRRtJ/yUawsn86jeTJWOXBJTr3JPY/OUzL8+X/Ba/BDVjlChFVor
2uJsmaUVVGU6FjCORji9mZeZ8n7s70eEgswJTuBIH4xBergrevvr54tfeVqEJwT9Vig9cOudP21W
+0oGaAGSkR8c0Ku8C32YQ5vQmd2hiPCL+fvz9a4cZSGTDXwEeB9qZMv1dDUNtMzOPZnsV54Mr8WP
8/MlPt7Q4nMBQQdMHXQ6gLplh2bgSojtvC48SUe0Ed2aNjbuwty4s8piN6XfWw1ZY2VAqNr+2k6D
a2b2czSirlMUvxy9f6+SAHcYydQ9P8HX0LGee/s+sHGJMVo36+YdXuYv/tD/6ows2TRVfICOXLu2
HuSQLO1dFEvBJlLVpz786/NHuzKugnQg6CyWQd/uQrA3lOK8s4Ys96LQRFe/32KVUpa08bnV6ZuK
/KnBMhIuNX33FPrDI+A3d1B/rvyOK58jrs2inBPDEGCT58cGOa/eyfD88qQSaYM2O4R+8FxX0ckc
+ps6fZiG3rWVbiON2W0XGLiu9lthntKYWBZT51hqs/LWr24NmBSb+IBbCq3N858Uw9EDM1cW3oS+
gvBeTUcy/gkbgoFsALOsBNl3eWaahr26iFUhXalsUveBnKwF7Ct3MoPb//6WRenj66EaKmVReKLI
LUcSRwSampqkLExvhVljQHSO4I3YwSos6NoXRsFlEkmE7qO+eDWkzzBI0qj4YBpPWbDT82E39A15
/0FMrgtd2uqvRWCQbaOWz1WRj+VuloO1FyI+5eVnyGBRSK8JQ1xjEbKL0bL1eZpyEFrtJjNuGLXS
wgdhPhqMmMgakNSZTXxaMhk5dbL78bBySq/9AmKqjnekwHQsmfTBnCrz2BS5N8gPFj0FoZkr1JEn
I3cl2ih+0u+MMYA8E+zVgyGt9fWvfSUQlBCABlMLqFG8qj8KbiWDiKIlBlEhZIitTW7VGYeYmqWN
S+/zZ71cihYO8BUdPQwdv+xFXB1qqWxlv8o9X5WPlh3unWLYaU3ALbbyXi97F1jX0jnRmOngFbts
N8+lHFttrONVpctuOtn30AvuHOs99W+aLHdlLX4c+ux/B8ywqhACgv4DE2WpBMR1jVJWq2RgYkfP
0cf9HFY3DJEyCbf06OTkNXbt/T7Os63fRneaZByjblh59Cu9f94iqHTcZugswAw9f6FFElh5jwsn
eoWK1+XvcWMcKYc8jWFkDtcHZkEpTV9sJT1qc7JFd1pS5H1nz66dzociyr5//tavpGOovHCyoWQx
QAI/cP6DciQVJIzrM89puhNJhlfFBdpl+kdHuql1Tl1OR3pw50nef772tRMnHAKoOHSTG2AR49AI
KaxyVoFJcOEMClmK82gJLYEgevx8pcuanIRBqKgr1LbApZalbd7UXSJNZYwBan07hePT5Es39ZAn
zNFTezuX86OtVvauquWfeuA8aOAuNcNN0mTXFePB0covWkjOkaOguK0m6ym0qgjlUzx75ULd103x
rT71oJliLx1cDQ7d5w9wnmSJPrKGdyxYd8QoxUezeEtFPk1T1UqRFwFAf46k5w4UnYKcMVFzY8fW
SiwwtLPIe7neIknHUM4oR9uPvCFrGALPX4Xk7RCUtTuS16nou83qfCPPKB45Pu2WvOi/mCXQDh9Y
B5rtXiAHXzCif9IqrdyMzT4Ovg6ocI0gPmfb3wobyi4kcUK+v0C9DUdea+7hquOSVhonC/3LbFa5
5O3nYPw+WfV3cwxf4/sWGd5OgiEepK+D3iI13SoejhMJXd7+pYd55SoRrKMmr392NMu62twArUJm
rLrpG35t361RafSLdyNsD4TyHSJYCt+QOOZ/xOgZIB7oCZTLnNzZlVW4sxCdoSUGhHiTWw9s1Hac
e7AH9U0ZKrehpt+/tESWbigfBtkCJWF1Xw15cp0sexqDHvwB/LGYZkSID5liPpfB9BBDEo1qV99Z
wCs6RVDys800/sYuzsikm1DK78K2vlH8/E7DvxonuZuWxqFSod1cWvuqOPZWsWPOdhgmZTeph1Gb
VmLb+efMmYG7BO/tI5IQS5fcM32M9c6RODPBTLkTwIuYnjL53e7eP/8WFkIH/1mI21hwCfGqpFl1
vuGa3es9NpF8zA1t0JOuIHI2gHbMG0SIoy/OdDup9kOLX01tO8+mlLw5jP/fRvtewkUgSzdDpJ0q
39bcQgM+OCgkl8nT5z9ykUz+vx/JqA/miHIpPFclrW7OYxJ7IZ0TOW6/m031nKVzCCVwcnUsgAsz
dfXuHi28jkI7T3a+XN77UrXSWlugrf/5JehqUfJCobiY+9WFmtHWymPMxXy364a7LK+fZ6n+XsXD
3QDtWO2s0xg4J8kuH/uh+mIo6oOmIvOiPYc9Feyg7mQ/R7yivIt19VZFTk5R6Mav7Nh5yvvP7xSK
WGjaUeAttQtMAzXlRC9iWp13kX5S7F91faqsY2f83ZEW+CFw8ZfP11yIWV+uKeLgH9+uVgbS2Ik1
5Tx2q6i8zwtj7/yVFsVOlvo7OgRmeSrV/CYlpEdpJZSX78P5y6zcjRMpXxoiIqLscO3bK9EdBHms
Yn8biQr5ZnykYfr5z7WubBEAQ2omNPDgeH38+58/t8GhtfB5lVU1Pkp6tWsUzFHL50Ev/85k46Z0
9Hs9D44W/btp0lzRRGW8stcG+5h12l3XvqXzt2KoQftY99qkfJ+qTTepGwU9sF5vwbSrN+A+NnXd
An/pQOcmHoB3uTBeVa17lBNEB4Jso40O7dFgbwfTQUXjT49Sd+7ZQckr7Nd62DQSY2VF2hqdfiqT
8mRM2Azzd4qFrZJ9k2xpO4fKVh1iz0Kysi4B1HeeAuGg1JgjNMmTXNdfqq56EvOdebBe1bl/DPAg
C6b0uYiBLWnDm9OvdG4WzeCP84A1PaItOB6CNlkW/raeYMdsch6qYXbj8NaRNjMF39Btteo2AoxQ
zI8xAov+i1wAY13TeL/IjFH5Fuod/Ims6YXoQ1orqu1Pau9JkbwX4l2+iax72m91KwFTH+8nRgcy
CiKfn6vL5ujHuszZ6MqRkV+MLGSjs/VYxgy9jbaBsINm4BZUkatXHCCzoYP1Iu2bpkQGut2EjF1W
foB+lm8gAsMPoC0I0gNnksv8rJYHbD97AIBmhltRcV8EI/SLiIE9CKr4xTzmVUK+wwyAlumkMGZN
n0yShM9/xvlN/s+v4BfQxOLlXyjJ1ZGsSnaEJ3xlDluJMi9FAaGWm2PTDEelMnYVwmKfL3mZf4sn
p6FF7sDMBRDxeQQatLhxitruvTiJTqK8nAAuJ8ENuqWbVD7Y8VfeC9/SWvv92lGjE4RKG/0XkAGL
co88GFFclR0f8WnXmCfOLYJImuJavn9vDyhCa80RKaCVEHaeJPyzxXTUOOQUE0gQLB7Xr4LcwpDE
U2vjZITYW+fNQ9v8Cjt1TYbponZnZ5nNCyos9eyFgpgaR4VWpdPgjZQYjgIDuCv3uIq/2DiqFup7
Mcg3WdLdFHr9oA3NbVKtShOex+v/PO2Hr7XC2RYAq/OnldqkrrVpGLz8PUiGg1i4VhEVUeQXtXtW
S7NxC/1OC7+tHKrz9P2fdVHgI7ZrIEiNRUrKMdWjvMb0JgDpHIMvHtIKYdj0Vm5hMTl7SFkbWW03
BnrNphhlp+oG+ZuVr/raEUP46P//Cuv86RPV7sNYbYYPz+gPsy7guUUyHAsCbIAEeFNIO+EMsfL0
V3cd9S0a4TBtLhLyBEvjUhvrwRPRM8FnRe3wJBtpcJrtrsiSGyRc3VAa93Karxy6K4+sCTgZJCT8
5S+kv+RSaobEwJPEAJZRt6fcjzYgkLWDY74Y3GTocqz0NcQmnvXIUDdGiRCbAi4tGruLynC2GlAZ
RjiA3GOyPOt38HKzievVcrZAJlbC1dXVFPTFSGlBsS1zNMBEmuSX1Dd1a7jjAPZGZzCc31byt9JZ
82a9upnM0QXgB/OFpYZoF6llGASExk7tjkKhpwICOVrM7PCEHyGyKH71w6be/vz8iBbMxY5CW0HY
EY2pCxq7UoBDNSpKBWFAkyjGsSkUXtwahvZa5Ad3SXEA6NKgCbJoBcWSAoVKNntPT4Ldh+sYU7nK
ik5JjO6SgROB0W5qSeKRpZXXeHVn6WrqaFQDj1vGJX+K56JMgLaL4O93bwmqcWmR3WLJmPGwiY1N
ViTtPt/XK7crDUZuefqZiFws236SE0g93haDJ6BK2O6e2ujFMrsjtn3CGsb5V1kFBDleIosyetUW
hWJmwg7z64RqXOu3Aj0StNqhiorHeLxt9T3V+F5FOTTipreSjgSrQjr7kFfWiszU1Sf/43csroHR
DqMEqbv/mILl+Q9t/BYqwS5uv410lhn1f77Riyz2I/yjfSHuPAZklzJ3cV6jQ2PylRrxeCNk7np0
sYVTUbJhBP1YSOGmDbN9rGObkhSPfp1+Tcw1yPa1pJImALLK9EUEskCE6T+Klb4cAqMzSCrbONrn
Bt0dG2B8bm7VQvJmGuh+LG0jYK9A+Cp89rpgZR+unXLaizZif0CaUDs6/wGktOBD6RVQYggS2MBw
HW2pZiMr3yMQkSmz79xeix7XFhVOURRnYny4HPPbZaBX+dz1nqbQ1ETvKEQQx95TjPVKhjfOXTLM
KznVJTGYOwAeN0Q/UeGTSZ4/6KxWjRz33Dqo7z5OBVJD9aGKVQDFA0Dil7F+ZiS4ScutlVpHMeGT
zXFfYvISWrYb1Hdi0o8H38qpv5xKi59FW4xsGpcXOjXnP8vOMmw/IgMJlg7fLPsIubyLb/S+d8sS
Z1YqGvlNoI3p5axkHtc+uD9WXtr9ygWMSzMiuRUcOOHhXAV/+9GvUH0LROu9Xq1frqQcvAAhM0PN
iD7R4qiFEJ2SaICWZUb6QRtuROHdDZRPSFS04Rd/+p7RN+2yNXfQa/cxajrMLkBVCzO88y3W0yAa
6qxH86XDoKga6CGhmUdKVfvtFyXxV0L41eVo1WvcjoTxi3uji0d1GKHTRnzKmgQTV2eWoj4ZeYrk
yJrc49XVcLQ1sC8hlV9WpUlQZ2pX8HBZHO6lFkIOTKYZZ3QBlBmVNezjtS9XnFXoquKP5Tu0pqpQ
J8bSXt4D8aIxLaQ6p/aV6ZwrYQsWGP62LNfkJa9+JQLMTJgiSBI3zl9hDOpOMgYFirKxC7QXP9zI
4bsTGpS50pZbaUyLvazvx8ZZmSlcTUAMclS85JAsgotyvnLnO7WuAJxkuImspKIfYr85im7DHPu3
2tvY1J7eAkK01zyyr3yepOUM4eiwgMdZQnHIb+BANlIHd42husGMqwlPjVyh3y1wZ/ppALfy+Z14
5SzxTsUMlQMF8khUTH9cRnbVRgx4cJE1FDpeGOOpdbwN29tEMhlDrt19V44S0CZuXtjXeLIsA3Ie
6GPT5gYUGgmN2RDEpkgvYnOjlP2NtkcLlh5+uvKIVxc14X8JNXxu3sUjWl2STQ5mBt6dBfhVjWiW
pDNoM8mrmZfHUrV7/3xPrx0gOM8fUp0MjukknG9qDXZyJLPpkcw/9uYvwS8PuUq0ENiC9hLLLyBN
9pgZ/Jtl8TIAZY+v1UWw9QO918aAL0buiUCIPAvNbn9Ib8f4u5TeoMXqCmVdy/yfpStpU+lM3z4o
HtQlyzGiE9ut1NpEJEUFjF0XqDx46tDTX0WGPb61HXRKXtu+2rfJmrnVtTghMDt4FHPLozK2SCIn
NbfnXOb1FhVkA5LZPjEoS747UrZl9MmkaBRc1xiTDDVdy92vfT4CEcXEGozqBfNCarVRrXVAkVmd
bBUtP3HD3kTRz14FgZ/Ma5jcK9epwHwI4qcAXiyvNZCIcDkYnCCFl3pl4IBywSEIwz9lRp/mHUCW
Ek37eVi17xUndlH7CUFqS9w4ILf1RUg0JvRVsLBlTATORfCyRJc7waEB5W7XsPABZOAJ6kcEKatb
Xf7qc4N0obiGQUR0PP+g6FmMplTXnGzNQA/D3EQDhgYk8Eb4HQl12C7QEOJgixfoShvhWs0AGuy/
Sy8yGDVnwFriuOLlINND2v+O/Tp0hWtA85jb6jTKRxMTCbvYdWQ4WnejY0m58mGLbOVi9w3gJxrw
NKGlcv74k9NVla5nnDJVB8EP0kjK932009P2QY8iZOu9MDsJAXUzNk9mZX/tCv9oF2s6xNciKQw9
6mOBg6FTef47FOwG+1IvEDiL+6fC6nc2deM4HWxn3jgYkkdVu/GlNQDO1XAqcNhCr4Ou3bJAHjUt
SXOn7aDVwNj+kLFIx99Fk3u6g1gCn70ctsc5WQvjInIstp2jTvNf4FKYuy1OHSyGBHA62mMx4CIB
bazxR63M5wDxyShyW878TwbtjPHTQyavdYSvPfbZ8ouTp7UFchkmUmtTYpzkEu8fbMtA3PdyvXOG
BzEdDbrGhc2xdpFcOW+sjLwbNrZUKJf8Gscqh4aGWYSudpnjZcpFOQNFrraWiQcs4K5BknZ4Mmyj
8mV4zqQnaV4zPRaHabn7YtZDMxzhT079+WFLoz6a69hHyS/+adu/Q1BlsDQ369FF7OPFQipzQ5qF
pCTL42VHA0qmjDs9idds0yL0/ejUFIGnWnDl+agMPrOVL/ra0VIw5wPISCcAuOf5w0l5LZORoEnp
lOHWAEBnjjyaqh/6yX4ZfowbC55+Ds0kjg/kb88ry1+Jp+B9oDGJmgVs0+JDtpNkMtOUDzmRhm1e
PwST83+cnddy3Miyrp8IseHNjh3rAo02bHqKpCTeIGThvcfT76+4zlmjRvchzsyYiFFQowIKVVlZ
mb95KooGA9+qRJIETlDNf4Cr2wzm6uAXogj67WQLoI64li/vE3UKlTzpGbzqwy8h1JFOir+OUf5o
Vc6TIJi0Sb7tZ9+VpfzBd9rrLHNuFGjBwaxQrjY2U9Feh45eb7TuqeDStTI552c6NThQeBCgxY3u
bD1UgT70td94Jp/B1jcA0zZJE+59O3jqQrquuvGpb/M338fLzbQ/JVPOz36U6XzXBtKrCL+0WFYu
JeeLlLSZ3Fm0iBAVWx4BMk7G2YgQrlcXXzuCwBAOu258DrI31UqOcbYKtL04INYoAL1FUXLpADZM
rFFHGd+liiLlK0ht6FfCuMPIH3t1kw+ZSD682cVKykXiGAiY0DtGGiM6dIB1dM7HlQ9zHpbE1eGv
R1qsWgW15sgfEG4qGx0TWtPV1Y67L7S/CmaY1W+zprri6v8EGMA1v8TIUgjN7tTMDitPcr5/UKuC
2IvIGEUNVJBPt2+QzEoJwqr2jBIOZIa6XNltYth3djNsi6jflUV51fjRliC6Wxn7PBUTY0NE5FZM
KrQs3rb5bEptq9aojN4b8kPX32C4jSBYHSnkBpMrhzd59Ety1lyQz7etAeCXExgXBIH7Xcx+MMGF
QVet9hwndgUvry6ojtW8f38v2NNCQqocHlfe9nwZMirtOo4j2g6AYBYz3Ram0uhZjRaB6c605oS6
RYnr0aDtEu1g+LNr6dH7Kvi/nlqCmqc5zcbuCecVPltBuNXatePpQhmX8oBwaYbYDSl0iTnRZQm6
qB+gJUvyWWUUk8HttTLc5j44iouP4FqLca0iObx3aayvK5NzviG4wCAo/E7lP+/Lw+Y3JjVyMJXF
tSBqsRE7osGqFm/iUTJc3XsledfaAhrznicJ5wIpT9a2g7hBn56gUBRBLovARHK+FIxwkrodmkpD
VgCVoLh5RnsISgINViSs/c2YB65gCn6Kk63ufGX1fDwN5/Ga0YmI3LQBAJ2bq8kdUosJFP/QxDeB
wmbzTR3rOwt8bgRU4uPBFvg10UNgNBMqEScX3ev36+gfBZMUqE85RVHD0q/f7cYE6l/YjoH52YvP
7yhH6Rbt1jKuN4lgjljpjZKqa8FQbLfFnOO9KUAKFOXocS5qDLYx6UUxYa/5Fibzg4SNrKDR1hZK
fQD8mrG9FygCwb8WKYwV96j5Sds+pZnVeb9XJkXkYmcPI+pHQtsBQO4iU7ZR10lQpaqQQ6pAJfEJ
7mCuuln6age/rBL+T1W5KbfF8ipAiKDuXNWNy7XIeJ5UGczFX0+xiBVDL3H+Ttw/mu5mShMMaN76
6YmV+amOj3L+WNs4mUgG5KXYy6BtfDwJF+KjgHoC4NDoLlHyPo1UU+4rc69YiB+09UaUfPRwem+j
ZZGxUVu+zdjvfPXlH4yK8I9hKnj/wOQ7HTWbgjgvWgPWYLRPx34rPn4OFf1dTg//TglqTm2udPMv
XIopt1DYYkDRx1rWe+yyl8AnEPts60t1CL5HCbSpowMoEp7Qpi1+TiXKkU8JOiKdYq1M9KUtCBqM
UgTnEUa7y+sJ548BH7Pk9IWmhdXeND4jMC4SAXEfnBq6d2XmYQU00IifzGgjU++zuLR9PPUXZ4G1
DraXKHx+AgzwOCMtTut3II1o4rX9JucULlEWJ8ndC5CYOCBFI8+uMq8sKTfWa4XyBY71PSIhmCMa
STonEsnB6RKInTQ3nRFJhkKBleAAy2w3+PTkD2V8b2EebfoHa/hRJJJr8C3y6hW9OehZd+0bamWD
ZoHvfIYkCfBl7UuJDbcIC6TSQqICUxuC1KJuMepZKtk4BEPSghw2v6n72QbcWLyRttbKGpH1HUi9
HI4EkXBIpYQ8cRGFaKFLQ6kUlTf01X3izLQnZKT50tr6rk76DwFYDNR/n9EiR8g4iRo157oxbqXE
usmKiaTKp2oC8nllqVxIGMV9gis1smAAYRaPltttKWejWnm1Nu+HoduIPSoK30LbSOgy6O2+H3p3
QI9hZegLsVk0QcGEowIss1hPl4fSVdY8qnNFZR+du+e4wJ+y5CSgSjuh6yQunqMOuRH3TIeKhlis
MfpsbPCrvHxaeZgL8yDKtCJPAOxwRoodnQmkJdhhqITjdkg/zc3opgqcan26E2xGCfRRVOU3prHm
h7pAx79vE9FxwB2FSjUd7sU8oOfeINxNfFaReUXBHgHxY5q7TRjglkJteIo3MjjdinadAO9gsLCx
CnA145NmJluTJNMaaV5+lwLTy1K4mNXgUj1aCyoXznUiirD9I6V0UPg4/Vykt42KD2TpOXi50eNy
tWZwwwBEgP3QdtJ20tG0gU8nR3e9WV+BZj5yK9oaKO3EdIwmXVurgF7IMk+eSBx8f2Q8ZjT2WTbZ
gpgO3ZLaj1Rs7PSYO28mt5/WoG1NwBNzxbaezLeG5FMp/sk6RuYOvCB4Lq7dy3Vcy3Gm+RGne1t/
mctHqfWS/k1FRbkhkox9uxErWXw1AcWtpPQgwDNNSBlDWUs0Ln0jqlLwulnHQJUWS0ke/CyJ5RAl
Ez3h1HVeapLeOM3viu4+V50reYw+iyeZevSGojeBo7F9CHyI6AtL0WC1Pi5C/CLyQYTkLCbQkp0u
Rb4nIxrCuUChRA03OgrnmY1JW6r69EH2te4/lRiMFubv3nQitww26cot7UKcp0TO7YzQyzVkWc3q
SL8VlGXLdwqoEI0IUGqrcDKL9WqrJ5oXrtoAXjp8OViEmC2LAWkWcSf5Y1U2yD9Js6aVXqQTuKxv
VtBsBGprQLeihN1klykW4jdDWCBwW10xm4D318QzLrw41mUipLBVz2Nrn831oMZO4ZVC5jvehx0I
eXdCDcYBfocAZI2BHE2BTWKSlundVgCIhYW5H+e0an7isnCl+O3aaXNhx/JYwlAN8iA2DosY0tDb
hLMdsGPz9qq1Xqg2HqvB9CSF09ChukeVoi0j9Etfel19d/UTkpjrQffSVxK4GxalQBA4S0u/ugna
UUpqxD2maKO17Uaysn2zn+rkUOjttuyeSqA2+TRsE0c9RvTanbWL0oW9wSPQnmSxQItaqk6oczGS
7Kelp6u9W+fZQWRqsw+4F5eKCgtFM4K27Ui7qO7ucpBuJT5dHx97F+IFZU5MRsnTRT9B/PyPteoU
lDvLPEKWAeqwj4hPiJzOKDUbdVrDuF1akX8OtUg0UNezfCtlKKf7XAfBrQDcVGG3EcKgQiqgmT//
3XczZXqCAt4DpJCa2Om7JZCk8NhRCk+UwYTLqapIu0JLD6u77XwWxUgi/oseKECb05GiXpez3jLQ
0834iN2b6P9hZryR4rUNdHEk6uKix4UE5xIxoEplkiBVUng5QSRU1eM0g/unOq8Pa8WLC10e3kpU
kOhvoeS2FKxL9VJPmxyV4AFpVfKxZoQ+ZKTHEjiaz6EhGrr08lFXltyPv9zq0ItlaY7ROMndUHhN
U78b1M4FxfcafJz8zUDjqtFSt1CcTUDIWBlaLMPTA4u3FlYQaG0gjvLOs/1jR1SlESt9haQEW7DZ
CamQDMJnNgJnvrZiB5eDu6HdJ3V/Z6A3IXBNdpQdMrTN4iLcrhxfF0p59DMFbJszDIi6KVLoP55G
lsA3DTISOIA12rHaDG12I0X7btAO4kb5rk5pTJ6Qpxyr3M1X20GiWLOcDorJAqkGnYDtdPoA6Ji1
tt/5bKLxk0PxuprYsZwgcfIMhQwoLM0hBFFLotXQrUpqXxocHiRHqViGS1COEeq4/Tg2sjwJOxgp
u4Z7KtVEV2aDrXx3cSovXxTUOomTAMvTzl+8aBI6gwoa0/MFWIBVLzVHwWdq1OuJqoxIJP2AioVC
tLI3CjeiMV4xwDvb3DDeaecCoqBaxfV0EUYmjgBIVUBxkj7YhkyyKBzQwle4AHz8tmc3LzGS0FTi
3gWifVmiM1M4yVps5l5jQINsswc9aK+wlFpJ0M8KTwyDFqAJKkQ4nywvNvJIs27MGGYc6VWG+VVk
2ptUCx972bkRoJgqV/C3X8M8vjdgT76lGJc6kBBWEk4Pi/AxNEEZVo2Ve5mkHxEHL/ERxMQhMqEz
knpLlN1VWdpWKDkranAcwu6aDH4bqt11M611y8/OPfEwmEJbovrIUb8oh0ohNDITVXIvDx4cWGI5
wTrIvxUYzWSP/x8p1qVv++d4i2Ovz7ioBI7PyzdPwiBKuJdwmniVP+3lhLdmq1pNC3cddR7utaIx
FmJ5mGy1YmWZnSdZvDvlb9AR8AdYBYszv9KKImlH4rgR665WYgqdM7rWxo+KkDHuWlSBpvSAgDfJ
Ta88TH14ncpCRjt2VgL7pc0l9JMoxLLuWRmn+7uO65xyFCdnzI21yaMtg5P9G5u+0Fdee2WoJYwe
7Mukd3VfsLSlrRDl62hAiVp3vJoPnKuTiBkGrc0rUd8+a9dXud2NcYPulYqyfp1J246F1Qqbjgm/
bz3/FCXVE4HFkzLtFTdPe+N/SabpSwa6fw6ljWWGK2nt2QEqnsjhDKW+RvF3qYwYKr5jzDlHloym
rYAmdV38deqsnzNcaytYq55cXmN0PUSlkxK3sTihurDJ466POSRUYRcabcu2vSrKYIdl97bi4BgK
qtysPcf5lHcos5uDq67BR88Pat7alAFBcdsCCrYMdREEHNM3SRsk6U0wrfx614yzK6K4XUHZk8Ef
QYkPjBtjRBhC+fRxQD/PmFRmQOXCTxIPfmFZ42+SqDCsAXGuSemuSqW9GhvLd2fhCQc7VPfvO5pg
tY/5RDi/fjz2eZkXXKXKX0w/OMcz9p5KG0UqerR2m/qHUEd/z+xBSyBSv1OlfhcLrpDc7VJISoIh
RTEG6P1WUBnzvgMNRjeIjUj169BXb1lgusXw6+NnPMdivj8jEv7Ap8XCFBfTPxKphAL1mMuItYkS
pz9HW9mBaQieROLCM0n6BmHkneDt6gbqrd1aSLi0PhCaUanFA38V++N0/HQuKrtpmaMxehHOTqLI
KWRL47nbJbAb1HehLEDdfriX7UepznYfz8CFY4G+CJxaFLDRUtK10wdow2RKSsPiAZDKpyf5qMu+
q6npWgNGHC+Ls/dknMVEq1MUyK0YhxqDsH7QBKkG5a94QO0LlcHGiQVEDVeazXu5QVk7by9+alH6
oAWKwCJx8fRNNRAPYVgiVpXQ3qu2RbrttJ2Qw21t0jmKyWH2czBnJADXRNUvBH46XVCkIZIKoXHx
8z8WWdUaem9UjFyFyk4ewkOaIHZIHpLXa869F7IK+uvI8hsyDZYz2KuuGlgcagZxPZLvRck+oHLC
DY3tznFPOSPKV5K58yYGWwipX1tA31DJVBdfdvbnyQorZIDUqtj0+D8KOVCr146ZxecF+qpSWhV9
Zl2ZOWV9CifRUUDKQT0LKGSEEm67Jt9/IcU8eahF9J/1sEiNieXmU0VqRlSIp+f3GkbGwcORazrB
zlkzt70UbU9GXXxoLSkzYxZTUcj4hGEbJmp682cFeyQfH0wK9yi3Ign9t1HW4hOQScqc9EKRbJHb
JXmidMGI5EAlv+WK8S55KOgC+mAcLBoTvv7a2yGclzVMycUYD99FuL8K7QFtMc9mrXdmIDHyTA9d
aC7j4J5GhFJyaeFWFxLEW5SkrCnctjKXiVpB8e7KhFL1fm2CB9yH+sEA+tBE/aZAHlA0Lj6OcaoI
Ysvg8+dTLr6LqrdxomsSfjbWN7p6hXxQR5UqQe8aiEDbNJF8Q/XaK3XCBjaR6Xm+bgLEm8VqFTYT
gFdH6XeRXYs1K3jKc7ySHV1K2AhOQqqEGjE94kV0Kidoj50RYfhWI6zFZM6gZW0EoMxZ2orrdARS
Ba0wTwCFQnS5BIJpGtlZGjuPBlEeSSv3zv/HtFGnR/mIh1velzI9C8PCTnLPfsHccK+btC2AXmLE
KJBU4gHF1pa1foerLYqDWEcDbJI5rs1wL4SIBUcvqMxNbdxVRvK1tSlWDrK/Vdu/ncXj9srtBqAX
RdszmoFcapWVmBpemfUN5WVP14udrv3UnTVqznl8ZSBLp9ulYmR1pidbSfk4Gs4ceVYq41bQeTLC
fmGcHqaapsG8Gfw1jcULK4Mqm0L7iFILb7ckXxqxaXd0SiIPWOBtBGwvUk2vx/MqqCYs+Sz/NS71
OzvqPiV1/uhQDmnzAa3xcCM9T7myrec1Ot+FkC8Kf4gUUxRBZWZp36HmTTiGScYjWTTzJnmblOF+
mstXBL0e01F4iSeHNMxvqAZOCi4PSv3ND4NPyKv9CFTXnyjR2Wu59oVPQzlBqJ7TxIRmuAiCFZI7
xaDhT6vhVRf62LzJ2UYZn9qqRXt1q0trA178MlRcxSWWzwP2/PRc73pr7OI+jjyCC4y/2c1sORR1
v3g7mjFootinxIG3Gzin1jK2uiiPmkb/EwQ5hY9A2ynBrTX0a7nWeU5nUZEzSLrp+Amh8sVzcZWQ
VEMKkc0oj3Kjf44V+UdffW6DfFvE7XNUVTs5K44NF49p+AUe96sj3EeG/kcx/f3ABs1IFvkWkjji
eU4fBiRQoyGwGqK3y8oM67tMavYsaOSTN/oclhu9tDkXcWo1lc8vaFZezWoso8xLtwGhxj0XxzVg
6IXAxjMhEk4BxqCG+O6F+UdC1tFhGZCxDOGf9lep3LpT7WyDSv1cJwi5tEnA3s5qQKOt6obTjd7P
X3QHu+FCybd4sF0NtX/f6FeNZr+aXKdrGTC1pHGvhv1AzTNRQTuvAfAvLG/wGFzpVe6ygBYX89j3
8ij3gc0zl9pN50zcieaXSfGPgwogPdJ+IGZ5VDLtt6OHj2mVHrTHMFKu2zqnGT/9bJs63RQT6nq1
b+w/Pl8vFNZgf6JAQdmQ9gPllNNvHHVtmyWII3i9r9wUkXr7VMnqXRKML5BUPmsO1CfUoCJsnNRR
32MX8DXTrwa5+tVbf5/ZR31PSBI5gi+ggW47fRZM0NNIasYRtS3nJWrCJ1TQXg1dSD/dW7V2I8fY
Uaja0ZD9JwG1WpkK8cefphoML+hG3PshgSx5Z6qROnJexqOnocSKKBGSSPGmV8ObkuZhEv22UM6J
MH6RlXg3Ca9tJ7mp7fZ7Z4RrrH1xdzx7FKqIlsG9gwvIIiBSXIVB0gbju2qCD9upt9urxgyf4jl/
kHVKAE54Z4dU3vJJel2ZB/GHnw3u0CMSGFcSiMW9MgBKJdOhGN/loayBwgOI00ZFITzpdmRiYaVz
Zj5HBoaX2spHuLBVQH3jrY4YAufUcgnIVRSbUmb18IG51QXpzVxgxpH32yTGWVN4eIE5XHnfs4YI
yw6AkFBJoqarL+uIVLlLuYgkNKooGghdlCSf9tGIPFaA1rMDj9XaiWoGq/KQSSsvfKGMwOgAlESS
ixj78m7b6dgEdIY8wM7ROIH8soblYGGg02UHvUMaMO1MT49wtVLk6pucCbGInP7/tBIJzq9doo6h
UEYVFnEo4pxuvr6JR8nIzMGz/eIBqMvjIMwR/Xwb2PVRpfoGzBPAv1GvnDLnWCmmn8YF7QQBceGK
ezowFRytliV7eAc6CV1aNSm2ZXabUNUNNA3/+Ph3E0af1I6s1HSe2nmGBkrzJmx/5aW6kQLsXxs1
Yiv0e6mIX6u0/25o450Q1fp4qVxanY5QiqPgI+SCFoFckaputiVn8JSaOxHRYYjiY4+gRGqySKON
Ea9JmJ6XXpmcP0Zc5ClcHbUa2AUyWjoAXypvmCJsAvOHDShcpON/+/04OwFyUE4TwveL0czWlEZ0
3MHSYHZUqDpe7M5Tj3l93+1Rdb7RicUfj3hp+b8jy+loc1kB0nP69ds4mwelnUcvaL5riCH1icLR
HkHv7I/ZmxKQdqXqPZYP171ePNE3+/3xA4hXWgQ7YNy0hlFtQXlbFh/gj3zCluBzq7nCmVNER3Kz
68AAvGOVhxSp3o+HurB6uCSCnILxBaZ42enPqryZ00klqBcoW4OfK3ALxnHJS+rqoR7Y9muo4Qt3
fAi0+JuSu1ElJNc9fTtZHeewH5ldB8ZSSkvIqq7yxM43fYCmY6EdlcA4FJj5JklLiiG9jkiz4QHd
uaxwd6TaO5d47Ub4s3hJ5/qZbmzrImjdwP719ycHwR4SEVFSPWvwhfnUlSi7DJ7VjZgA6wel124r
Sg9Bkxwtau2Zo6wlkxc2F+c9nAakXC31rEEcCPMLySTylPq858p8U7UopY6Jm/jpLtT1tVNdhIfl
WkNjRKgXkLmCLDz9GqHcjq2c9yQY2mseW7tcba8Gtd1pKEMVU38XXRnDi5ltilzepDPC0ZLsThEX
bxjoK1H3QkkV4x+I1VTOhejn0lShLW05x0pj9KYpPmZScZdqr02QPo72ldr4oFPVbaVbe0dqvydw
zT7+2Jc2HdKA6P+/FzuXRa++r42gsMgwCiU+ClmOWcKAvL7SmzWixLuW5XLO8ZABKIgWF8n3oklY
jn1UNC05pZXkD041XtemjiR1/SKKHRKugaoTP8VKdNDG8Eot+lssfu8NTlg92RVp8Ww1/l0DAa2N
f5ZyuoLpu7QA/3i4pdkJ0E7c7/xh9JoBK2y72/lRBKpWAjGfeVYeryzAS+tPmItRX4bUd8brxMmE
OlWF1kwm4Z4BXtS39A2k85Xi06WvS7kDzAUislCGFiE9rtOyakYkA6m6TZZOLwb7OvrSLe3Zv7+O
/hxp8XGRbwizuCVbFFxRwQJzzG6rGtFGNVam7lLs/mOkZQM4CbgTDCUj9QV8dBTFBgVRXq0HzEFl
DU7+hHLrxy93oQ0KkFwUqsT1G97dInjrWUlnMkG7TeBXRAWvwKnLULpdrDr7Cg6B/Xuc3vUl8wkQ
DWdztSbzcnHFUB8RUryUN5e6SBi2KYoTI8ckInAAJH3Eb1OiCfDxq17aB5AF/jPMYsV0XZG3mYZI
nKg7d+GvLnkFD0UNdRetNpMu5LlCWwRqKeqkAKoXeW6dBWHfWujliB6HAONbNI3SCh9P7bZFFV4o
TDn/QA8VpAhJI9o1CnzaM+6U06ExMPao1kRZf62btAUFwH/qrrUof5Oi1nOCfCP1+lHt7eePZ/dS
zQ/oOPEPoAR/L7MAKPB+7UcmryxEJeAS0KQUFNc+rUu3e0En6Skuf9dJ+tg4w+fM0jtoOpgrjb8k
abqmIvUa6smXULVX7j4XPgVpJtUlAYVzSMNOz0N0rq0qH7lwpzTYcmd6tKWbFNmFKjaek+GzFfvY
U6+5f58vaQGeJqXGFwzLlSVxJ/E7qjAxIlSq0+9061Ul1k/53+8b0leDrca9EMYaOianr2bE8uhL
ut4Bd3zqhienRXZQ/pzoKx28843DMCBhWU/i/ros80+SBtpXVToPRILbSLVbFj9oxZbjbYXh6soy
Oi9KiDIgMccU11RAbafvVNhKOdhzhUr2FN/JKTYkQXczOj6ihj87i8JZ4bht9KoC3Ph45PMDhYGp
3CMOQKkWxbLTgXPNqka/RxCoK33XlIBZYRmop7t0tbx4IS1C/k1sUiFtJRA4p0PpKaBBCX0pT2Xx
yTQfx1IGtP07HajXY5KGKA2l4gh1J8vz4bx+/KLnp4wYXdxERLw96zarTdrgPCdGL2PXTF9z5SV0
PgOAadO7WFvreZ5tP1IBLt0c1JRRIbMuikwNKv9IFtBwjsLmiovt59yafqN943VNL7mtZUfbYS7W
EKDnndbFsIv7vkKRU05EMz9LaOMGennM1ORusOvERQbC653mBgHF68FGlFsadx/P8HksfB+d9SSS
T6EvdPqBY0ONVaOm8Va2V1VbXmVT8T2Pxp3k5z8w2jgYuE7Ft4kaflWg1uK0fV0X9c1s4uXgpuVb
V2RPHz/R2TcXD0R7iFIbFU80WhYPlDa1MkW0YcOxPirTtdNR502hteAV38sFXmvGyna6+N3/GFH8
/I8rbzE0hlmVtLjV6g6Yz7Nkpa9S/WPwWfFpfBvUn+rK+vzxW17+6n8NukTLdJOSZsXMazamF3Gv
ibJpPyWBV+DgIVnlpo+iXRuHt7YTrLzu5U/OQkc5jX3FjeP0ffskMSy/D+nPpuPeLLLt0LQ3VTZv
jciGsGUekyzfpWq9acoCdQnbtazJ08pXpyt+IkN2h43oJ61YQ9K+gytObiZ8eGrNIhWhr6kunbds
Y0x8ySdYjoZ0E0R96CZQeX3zISidclPmTb6fI/phBTBlcOlR5VxV/k0dhIh9Bt5cB5+jwESnyi9a
/GSLl2buTGh56RVtm59zLG0mtbmPujXAgtgg548t8nrEWgSc/nQ27Qp7GCkPCs/xW2+0X8rORVo3
QJ/TyvqNOXwvx/bOUmi+XyeoFMTABNLQ+b6ynM5qtu+T99dTLFKHMGkLcgoguCY8E76X+6V59NF6
bJLJzQEJWdG8RVr5Tg7itQhydhqJobEOJqGiZwIw73QCEmu006oA011hklHv08D43clT4FpBcR90
6dWgObtBtrdy0OAiPH72ZWcXYhHTvCiE8DZfiR8Xd5ZAjqAgJLCZZ70CJW+iJgKSVKeo1TBYmsDK
U7NwXwVEL6d8TmvnYejs0NWMcOWud5aAMBlkUri1cEkhoi6i16RHjhl2eCMGyJfWtiy5etkcZ6Pd
OUlzp9lFuJKFXAqXfHZUjalbEC8Xm1mVB0urbS33+lG7h3G5K8zuk28Yt5C/D9I0PeGydPXxYrv8
jn8NuWiRwVbTrAmuAkAZ9l4c7jpsv3DQ2FKS2lG+XpnS85KomFN6AkIVXoEYtDiiUDwcy8ZRckx1
jSvQme4MEkvulesQh0s3RwkoaQoXms/vGq2aZEpjNwyHemWi3/WZFxtdNOMEiZmVfiY32eKZkalQ
UDwD8EKqdXtLim/7osGPzowOqQbRvsswSkxfuzY6xGX4ddK6z8iZIAQAyyKUlB+VDLMnInHza73y
kiptEPueX6202llaawMQj77ExpdRNXZW2e36afiSYxrhjpk9UH6abkpLz/ZWEz6naaxtmiYPvGqs
b+JY36fZsNHK9IAq0gPwtNH9+KOftyU08neBLOXVgQgsLyc+tO5hGFPh0Ru+3Uaz9WrH2d5sHLCs
st1h0VKprj19jfv2WgmGQ9Kp214NrpownV3mtdnET2WbUc0jq/IRvD1kQ3CQx2H/8YOe3WfIi6nm
EI8Ac5zfNHqgaVVUgWrS1Fcdocywa12paLYfj3IeZcQwqEBRoRfcwvef/5E0NKgjoyNeJt5kNcek
beGINd444YGX9k+50C1WOwEfvG0U5dPK2GcRV9C2sJoWLWEizbJWWYetXGVTnHihhtJJPF3HanIc
U+tLlCv3hpHd2ly0cLG8RnZ9I5mpp2jJbTX297iLHkLLRxgkXLWVOTsHeSiZZj7OKjzRmU6mH82l
KiVK7E3atG/khq5M8jSH2n2a15Wryc2X/LukVLhtJb+DqfpuasG3CariHK2RY85CongSKgucxnQw
0NU4PZCitGt1G2Mqzxoc/DK6q1ZT78EVunJXbao5OTa+/3fvnWJIGyiVRbkeSO7i+FV9P+z7HKNN
fww8fFH9ot5lfbtL7PhgOmtL/NILorXBEaMDC8CG5PQFYxXR3aiXMaVT3jJT8OJaV51fnfa+/za0
v/7JagMUSWcAtgPZ2eloap8FNVrYCcKj6TFq7iZEKuQeWElnb2PfOKgzdhl+dTPpjutgaJA6EJyn
8SGV8RW0pnLjjGveFefXUrEDqB8x11zWOG9Pn8lqsjSEcYSUkIwtiVnfSOq4t7X2OQzNhzkc9pYv
Q8ZXAGDP17QS1hT6zoMM/h20rrgV00fi/D0dPy8Vg6si1q0jrMhiLreS/2AM8kqQOd/nULtgPGAV
hWg3wNjTUcbJMUoVpUpPLl+78qm0uYXOtzCbdiuf+KySAQAOyWyiMHRYJNUWWYtcS3pIezmCs458
NNX9THqtB9+14ZTUrt9urYfWD1dGPV/FDCpQbgZnuqAknr5dofSxUchWhLjvBCu+EXAGV5ayAy2e
60y3XBxHP35PMV8nJ7h4TUomVExQ6T5jSEy5FslFgEcnyJUrIXYpqeWj6s+7zIxus95fOTIvnBGU
g8k7/g3mPGPMNDSlCyP1Yw9UDFcSIMMm7l6D/FAN1nZiC7VOtXV0rGEL1Xj9+F3PsyZeFlCMQDMT
kjixT6d3BkbQJbWJqVXj0+BAC8KX7+UEJc9qvglt9V41G4Cl83WkJu5coaqsdslKHfvsZi2egfIi
9nWsrbPqkRz1eZDLPEM4VW5N5J3s7pOdmndWZG+hbX1PnPExqVcSxkuj2iCPEQakc3pWWk5rfiDX
BGOKhF6JQm81qp9h9X5qQ9srQ/khy+bX3v/98YRfHFVQb4QM37naQtGpWkjMEI6mvw2/3kb5+Kqo
42Oc2Qi3jE/o2tyF1kqEuLSHKBcTGkhEhL7R6UcOTa0ybJ8J7mp7p6SON/bzq81FNJP4sHr3YsXf
P37N8y4MmYeAI8GRMFUhBbAY0klIuyst9mCHHJPOuQWgF4uEYkSc9Upr++dJbvaDc2iD5Hcvcxgq
4fCY1//gDAAYq/DyCEFiU7GsXIFJyMI2VjkDhCekPD7Ws/nTLJJbSRsew15Gk0a/Y7G/jEr8bXTW
2JYXziDGF9YGFOqRX1hWYVW74YAeSDPmpNwYxoz+/SH37V3vVr6/L0ukA8CJmdA84bishZbzbAux
RU0IPyDNiUb64k6UocNWlwpZbkL6OSTjY5ncOLD5IzO9VQLtXonsXaaGXttZW/blrewjVl1bOymM
vH+wIMAJAj9FRUFU+E8XhIHXqxUWE4mfPB1oHudleKDsdKeCGqvxa0w6eSP2e5hXN0HhvM7QYktu
ix8/xjm0g3WJvR25AP0FyJmLGWlCYMBBKICbc73V0ukBvrNX0twWoitJNB2abP6U+OZXDe8Qt+mr
XW1el/ZGqwJPL+BLyD+MVH7T1RzItaFtEv6Ibp5XYtPFxwRXR8+Lm6RIl09nS5XCtB7hhXhNNByl
0v8N0mujN9mXPjPrrTFMbx3oa3U0j7Wd7Vp/xBXL3GaAi4O2O4h/tQTFsLRSTXSr9ZuyhHRWQPVa
s2PTxEZenJYq+SzCZYIdwDl9+qRTFWW0C3E4NivnvoqMxygbHhrVvOuD8S5sVDcZ1MBNw9AzckVG
G8JASc1qY7dw6h92I7t6XVxzf0Faomzue6m8G6LyKc7y29xpoI4G22lkXd47rf8kKcUvvfMtDIKz
a8VEIMw2OzcL9WeT7GArdcldrtLNtQoYHJGzxuK+EEaJnUBdBc34XM9IoQKMpDDo97REynPINlWA
hTk0yrre+SNq88paZ+NCKgLkiW4fDUi0I5ccmQCQep7b1A664tdUJI8mMbSq4ycutA/DbK1UbM7h
/WJzCOdAGlUU65ZBO9WHJIGTCdcj0B77tPlmOSPGjN2h0HBIZkNt4k7ft9DSA1jTxZQ/j61aUWNV
Uty5oYuyh2roGR/v2QtHJvV9nsah7wg4YnF6RYVfxLYFAyVRJNbPW5KVRymrt8J2uehrvNnKXR3v
Px5UEztsua6pWArhE4ScUUg8XddD3jYhhcPI66c72RoebJhRTuzXG39S5GstfaOC+YI3T3PbVr7m
jrXzMlkgG2pDDred44xuIAEISkrPcp7HuQu3YSf5Hvpo/B4ZPmhhJbMbaUMrTL2OuS0QC4DpE1/L
js4cx67Tzj+tbNpNuXooqs8fv9+ltYwqtiNwY7S45UU4rqKkVgC5sbJ4t5CjwTOS+bOeZa9JV1xL
Q8NhOZi7jwe9lOoCyPhr1MWVFB2uSmsKxLDp/8KSfABBfJSwcRzLzSAMaKDoW+VKLL10Bv455iKU
xtIcw/aCJYOU4m2USJQSgpUE9lIMZJdy1yaNJeNZHCoAg5vKDoTGN234QFXeijYTcnJPflv/+wD7
rx/jfwe/iod/r8DmX//Dr38U5VSjfN0ufvmv2+hHXTTF7/Z/xP/2n992+j/9a/+ruPuW/Wo+/E3P
RcY/y99y8scy+v95Ou9b++3kF9u8jdrpsftVT0+/mi79X+bOY8l2I1vPr9LBOSgACTvoCYCNbcue
8hNEmVOwCe+f/n44zZbYbIX6KjRRBMkgWXWqsIFE5lr/+k3/6xL4HNt3/ne/+Lefv37Kw1L//Ptv
n9VQ9ttPi9Oq/O2PLx2//v4bGap/Wmvbz//ji9tn/PtvV+9F//5v3//zvev5o8bvJp4jAJO0Nxhf
ODye6ecfX0HBaRDridZQ1yiUfvtbWbV98vffhPU7ftmCXZf4NqjdLku1q4ZfXzJ/Z5iPyH9TGm0V
tfPbPz/3vzy///U8/1YO8rZK2TL4wb/oz3/aaUDofoWngZsgXMDfaDsE/oQRqlMslThXeqSjsd83
I0MIKhLYbSR5I669NrB+mp3PzNGP+At4S/JcJJ+6uDPVztNqd6diaqEO2b7Ghkjr5nBaOSTUBpHO
U1Hl59VJjliO+cZpjh4rw/Aqz9HuNp92Z3ivp3Od++XwbstvtT9Ft6VyC5PXrU7FQ2waqER9lStD
8qetvrQvrsrRfLNGN0v1tda1N5ZhJnTAHE+V51V4Fh2cRj6FY3mR9jh3wFq3hhXMtutp7hxaUQyD
jl1cCr9Nxd5wiOBNj8QtYloRewr+ZCIbPHicMvaxTPFMcVvHuTezMTpN66egmdO8hNvtIQUZyrPu
LbX0gG4OUd6dSpnvU4WPgIctsHFriqtclWEKxWOWL07+4Teq8FPus+VEHgGrnoKaKS8V+Etc0SL8
qFa8VUe6bF9tHWmka16UZ5goR15qTr460Zhmgcl1z9EUTrp9FlVylIRQjwisxzTfazhuyCo5xw2e
9jP8kuinNmtH15j4+OuxXPJgjIVfx0xEkmw/IUDLYww7RtwI0s+B6jdxMITZjySOjG6grURg44An
fBN7sQHP7GFp/aYDQkbJP8f5PloBX7hOxXya49jX07spe8a8oUYQae6WTvMc0oaWJ/2QWddxihj4
VHG0D5lnOI2fapqHqwVuyE9tjXhF8aYeUYH+ZDJ2qLQnrgmlgR9Vwleap+0qUzOCnNj49FVeFX8q
Bq7FeQeYOYeNFvuCP7cl8bWJDq9F28s5gxbytvHDTcQh5GenRuPrLNRcaL7i3rY1FtHz7BHTE/NR
5uZz+z+uqWA2puxo0r2xi0NLR9DXMbLpvAlhY6N8yFXzpvmpLOLNXw7ilcHTO8lu3Zvp4m2XVfBY
OvwekzznbI08A7ON2dW81cVENov90obEjF6kcjys8Kruqes/taTzDWbDrc2CYHlNsdivropReuyr
cPwt5CZw3/2y0nZGcm91iCew4h1fISn7Q6aEded4uvradyet5aHQfG0rd007tN4xrrasWsK5nGnl
XWcgZj3Vme4jqmWmrtEgc1XotdT6c+ivG3JlbUSEuXN026fcogYjz6dlDRRS8eyZaQ96LqvZjxh5
NnoGEif8eKBmG/mQSe4tke7rwL457t+tCVsfxn7VzMF2zybWyvbfac9/i8+ai7UwIsEa+dIAmSJb
Ib6C5UQJD9kZdISvw7mFEk787K2Ftf6gaMj7ES2eFDLOlPEqyT7/tIn/sVn+eXP81Z3/294IFkcb
u9XAfw2ahhKou0mfYkZffDM2DtYbFy+DoqDxmlhyUbFn1UtJLuJGi26cc1/ovGoKaRtHw5Z+vc7h
whMfVe04MVYPSofNpA5HoYVDbHh133mZmgdm1/hJne+d+bZVD/Uyen27Lf8GdXeOSEXziuVze8nm
+dc70FV3qnob2VRpBmxzR6Naws0++Sx4gRz1CQ641IXv8uSblJs4PEUMfYomw0Dw08heZYgh696y
To3EVrD9bJu7bsbVL/uMHFoj7nW6tB4Kdc+ymNfey37xzf8UUv5XFeM/Tp4/3d2/1LjYQsq8Mri7
KynK80OT274UMcsf7DPrQFnpaZpvYVwr2fWicPQYS4De3Eyb/9CW/4KO//qc0ROAtgJFbrlD/3oG
lqNCg9uhldArDruw1i6C1b5glaseuXGmGzaN30enyrmGaRUtQdPddtGmYPUyc1dVhF7tLQOxBTOl
M/wGaHaAtnl1Izfm5mdtnhvlqKT89SzEPrdSZo2HWh08ZfgPstXttP7LJyFbHqY45eBGK/hLtyIy
QRqIU9CWGmHrfmzmWgPOs6t9qbT/NGz+S2e0PT9+F7mryCIg37l/eX4tUF6SzHLwJiNUC2arAd49
w7A3MTv7wJri//wy0v389bPhsLLZL24dokHM4F/q3MlRZ0WPksHb9ps10492xGuV5Pu81o4zEp1K
W8J8/tSV5kVRmHQLf1LcnTI/bWZDMM13FS4UraNd4yzpLbngHEnOEDGvtl3+lxptzZ/irPZnpf6I
jWdVHtw0ecxEti95yae0/zIV7RglD21KnJyr+1qn+9NMmoMEaeAqmHjfds50NbnNwSg/7dkMxBK2
DpvFfIe776q+N2u8a4bPKWl92ziqHK5bGaHYuedkLdTZfd6d+Yvj9WpBKzYtl1GKY7xEBzTugaF1
ng2c15Ln1A5xKKxbMd7TtO07BZGvdlQS5dDzzi/NZ7Y2J704sIX6rBQvwypG2rf6QCEzTsF28qZc
9nY8wHNCjM5HiTRvO/m2TxtPD3oOf/JJZTZN5r2XG62/nSdseVvVgLGwp2wvB0kmhZkRscSpFbWn
4QN4ObcKP0uwTVieR3wirYKAl0n30ObrHH6Gknk9UKyhfO2L/rlrbvs1jMc6zDKsfhE91RwSMXXP
UoYtrT8BAd6AreaW2+muP438VqnxPgUD03tKGNJjtPxt+1zbgSKr59XgJjVXa+o1OPmqGm2mwkPV
Xh2r8bdrJuLbX9Kcz5nvR5wejJtNs2mBfBs5Aw/nhJQ6oFMkPxlBuok9GyxH8euYHGbFa/r4KFL5
bDbtQRPTVTUd8dYKVJEek865RgtysOzGHzufa8N37U2Mia9VMiiY7/Y4oFQxxaJt+1G3n6uDkWbe
rOUYsixhNRX7rBp3gqgU1d6r5rBf5WW14zDmWBk5NA2dn25QVVnpvhopVU8cl6l19etc3jmri7fS
O+CBV1LARtaThpl0Xf0c+BQR1aY1X+KuOmzHtcCrdiuP8LLdQ+I8kNgHwZInKj/xcFfX4mnNCl/L
+v0iaz8yLlV912T4PFAI6SZrMYsf8lJQKp5HJ8NqKD72dfyAWz9CORaE8rQMBu/V/ajNlzoH9DTH
qz6mNig7iqrPyfnQqa41BVW2ebGdy4IxVEpZ63yIaYAz81AOIBL8BoeamoVfcXHzeHJlWHXLtpZb
JFaMmKkDoTjAbpts/nB32vaBcdL3cUJug6Hv4QIeLCK+xfK8lSJUN268MO/qvLRjrDQSxcORJ5of
rADI2AdFcDR7ok5QzGVeDclwSHQaAv2YuLe4bvnbfmE38Y6yqLJRKXFaDaYWmGyCqntopwYjWsLn
+vhXfduyXJatqp4fZP+xNRGMJn71GLD6d7b+maPW266izIgGGT8jPDFzskqFvBu6z62ImgxcQUOH
X2NQhSduQm5w7iU2qI6yOTbj4zb/KoqxPIdbpO5grhvDgzVjUCwxBao/y+65zusDZviJaA96mXmZ
O++sXjtadXrbZVQDfJ5RCVYz9QjMHjXBy1XgBpEHkGP8tosOjfnDcSovHZ5kcx1m5JhsX906Cyhd
gVKUtDCBQC1RWPi38bxgRP2jsWA1bK2DyynqstCAOP3SoZjrYJ7pdyYRHLalwJn8UnDd1l5cvF76
/i6dfa1lk7Y/tnsu6oYm67Mt2fepM92JvKKJIjtvD1tHRSr0jW3TzzULh9HqGY3pM2qqi3w/YNjb
xJI+k44FKQxjhpuclBXSkVgEbxhFVyn5qBhibG1v+1ZEqb/5wmWJPPBYvXl6GrJHrfxO0dRNKcmu
sFWmgZQxrkEdwbkjDE+IDWH5binOfXmoKemB3jQ/a2xv+3uWjN97wsjFFVZMRZWcinXwxZz6TU0O
C9y/isDriPCRza5xc6RDXxu4eCLF6qHT7pr8FCWHunhwh3ORfBjrzhb7KHpLTaQDSKwfeiri7VlP
Zbq3fhSMawfj+58XW+WE7/b3mnKLejBosC9PcVnaDP8k7WSr7zcL1s0dzpyXX6E0gpAs8g1bFKRb
MlhjKmGzHbrqvtK+1fwSa6U/WK3XNFdjMYVUGXq7i/H01+3ncvCIbgmNPvfUzroqk4+RW5s+OsMD
O2tMlMmg5yHAxx5rwvRnYkrPyc9q/DAZpi+7s8K+GRHPE/WPlXgg21Nhe+YEiHh9aFZJHse3b4tx
bs01QFFVFg/NvIv7G4uMofEQJcdcA8K87qsbsm34FFsRtD2ydXiyd33V+wRu4fWeeGPaBLFzQQyx
qNyKNbSnd9dERI2hVq6HJtEQjDH8PHa8asBYWtFOJZJ/uz1qAsla7j4qcXOzYgq1rnoAtOMx2t9v
Fos9JkwpyVqbVXML+LrhHY1CKDIm0XmDJ6ZwH/JYBpo77hbeKXNzmC95kdj+tKK7cTOsdIq3msK/
x1eIkHdc7KpGcg2pPziXlgPBbotQI8fA4InUoNPPcbQn/9D/ZWOI42mHDVhlY1/EJlnK8+YmvxnU
adiGx2vvF9ohWp9N/aHUUfvx+XkPjPHV1h+XGvn2AMruj1ZMbBRG+AxztviTfESCWJq+FeE+jYuX
Pky7IWMoT0KBaUb+uuiUB4Q+5d1udY07URqhPoPLsEnK7NLLZ+xYQZNcT7dwSSP8qRxYXThrTSj0
8M7wNs84A6vCzcx6s4K0y8TTih/bL25pRZvExDawO0q92Akn8pXpYZi/8Vo9qsVLJ+QxoXjBWjCN
2Q+7/FtbX2RF6PLDZq87DJLS42FqM1/XvwVm/2UaewK/r2LpeeC4Eprf20LR2Zu06HueHqYtBQj2
DEayvt3t1QY9n/W9ArRvt6Rmn9viRrd/t1A9HyxLeHzdQne3hUyR7FFiTIdhht8mk68tKlE2b5vu
b7NrW9sicCmO4HTssHHYQWz0W7FdzIp3T7Rr0wSkKvXmlWCEAes0HAVLaHETApoWsbeu1zsrSX59
fwFco3CPsrrwDN42Yuw327TND2xzAsxrlh3mwksx8ALEpGEPfpEbh4lQlAV/jgy2VMput2WBbarM
vnnbwoMxED1sm4Rim1z4pSF6yIQb2m7buzuEBi3hbM93kt59+za3Q9CIt2iPuyCK6bAqscE1ec1Q
QqpGsof9fm90RWjhpb2sbPQRpXEfms33Yk5XHahUCniQMXNA1MkWwGGx6Be3vSkK6W3dvnDmkBpl
jiSvRL4rwNVWoRxKLBenldIXorTMhT8wndHGKzfJnsZ4CdMsXPPlPLTxcU3Vt3SK2NWnHXqoYMM7
enO4KqnHuvXeyl3P4TgbYxAn8L3UeOpkFm5F7wYbdqL3VOq8vrqLa77D0PZTHR2EnYRb4Zl3HMXz
HG6wT5mnoeQ0F7YSFMq6mwR1RjogQH1vmV0tWLRnan1IKCo5sr2JQQ9L2VrPLAfVPphwln9hkHN/
yks0DsRyNFRpqdD2ZU8EVRI0SEtz5E69FkzNWbCml+kz287T40jST598dQSP26QruhPZGeA+naVe
rJHJdnvtyiTcanaCAb2v1f7sMAlTQQm3IqtQokO/5nu3K26Uqb2emI6vfbNP4uxJYO07JEogy/T+
V3f3fzVY+N9PA/5lxvD/Nnv4/3GwoNJV/49/Avj/Nlg4DGX83i7/MlrY/sQ/Rgu6/vvGHWWsAFlo
sygADfhjtGD9jhsMGmR4N4jo8UP+n6MFw/l9yyuHAgHfiZjl7cf9MVowzN9tctFoszG9AieAqfPP
K/vvjBbQ5v5rx44+DeIcM1MCSJmhC+MvaEScdZC+S1qhYszZkGtRn9XCfKH+u5J1c1NORnQsEoy5
nQVyaC/nLXIlxM/yrFT5HKa1EgdZlJ8MwiOBTGQdjIMJm9xxblXg8zBXB8dXr7Gv32czeWElVPvF
hMpRNFjfrBbdmxFHo9+pzQ7rMSDnxWx91eqLXdX3JiisznmYPGlGjsbJRo5BQ0knXGc7s6dJcYuq
32UFDW0zNoVH9BZmP6veHON1ZkJgaoe5Iu+5JZnAE8uI753maU4eHclZbMxBeSKHmJIBRkuaQCp2
jbe0UyhRRN5645Q6gYR8hSbHTIIyX0Y/VcYf6fwYwYxWY/CKUbiPatz7mU4YUI6mbCV0e56Bnaj9
S89G020UZcGd1ZR9nmO8p5YLTQcwezrZl7xMprOIVQ6jD4So2smKaDV7ZTrMLeZl1BPJYR6mV2e9
a5UxukyO2GEeQ/6mzhQ5sreDLy9fi3U6OEn+s+inBzEttVctTGwKqfmJtQBwAGPJ+adjU5It3A4/
798lg4yAqC449NU1yxDvkWoBGXVTvMDUvZolLtIb7AWwiqUBNdXX1fosiCDY4a6wF5FZniq39laF
p72UZzViotNqaeHL2c38IjlpdQdKgBumu9gg1DQxFJvDXV2kIQoNGgeyTf2qaT389+zj7NjHdMLv
tKlIn8QjPNCGUnqrTFQ/FvEAMGHfia1FmZbxWVgllt2Ne4mhVPmr09EHxuzQekXk+BaDUedmQTbF
9FG24pv5HjkUbfII9vuiRa8DRC9NKT4z0Sv4aavYkDnOji6OEglsVmG83u91s2YcNSAaHSkOGk0W
hKqrDYvCeoKe/JgymOjr/CFrispfZgo/OVR7exZvhTLMfjIBvpRqu9MtuJK4q6Ve27f6biiyizuM
AigYmMzQ0YG3YxH083NaOuOxHN3ruU1+QnfIwbLHykrDaAQDijhZfV1LBU9UBHNnPtZGXlxaLO+8
LOxyQKOPbG6/kq6BsZZSVRicGASyOB7ORMZ+scar3HjV1VZnCN2eGKyTaEBNIwqw69jcTqCtd8+t
Nlxj7bmocEYsZyaLi9PbVLFg5UvfHFLCeup5+nCc4lZ3cBLWMjRDvUtfoIPyJE28N5UvN2rWc9ZV
q7+2ahsMcfNUmrMMpTZa3myvSqgj9GqbWYWgkepBOivw+/SlPNiJ7WtyJLimrxN/lekG0Ts/C8by
TR+RxQk7jcFWrgexuU64bWp1uMSu66+u9WG6+Y8oq50QPkO2L7Dk8J2l9KbOQQg5uYlPCTieVDeA
E/dklGV+7JnFsBPru6nDFbCU6l0/l69qku3KFWmyi+MBZRi1p9k5qu86yRO8Z21XExtQKMXrBPrg
J/YA1Wu23/E6DoYsea6XssKEiDa9tY2byATESQaJcktpYEYPKH9SDYVPwl3elve8aoG+1k3YFUXj
a/O13YG3CPD0A/TI1WyTUMv2duIUAeIArOkmQL+yKSt/GLfdrPa0RlP9ci1dVmeD/8AyHY20fRMR
9aqol3qnOYXX6oodAPeAAUwFBWfetcGkWI+K6M+IbIjfw70kRVHDNLAOpio+OGr6spSpSV1E42RK
Zx/p+HYObBR+pNv0DE597ufxMqvA2dWY27txue3taLnk42OeWkPYKL3pa87HusFNaeciMqiar3TA
g7W0b021eLUT5ehqeXNxGuOIUpgSsyMRORlda08yi+PDB44B4JLHwWA6It3IDpc+L3Z3g55Blpxd
1gPEH78agazG+SEe2AOGKSu9WgCyLPpdUyjXc+Yufp3qLrz09FFIvGJLmignbWd/LZVnrSix3Uu9
eApWR38Z9YvQ0H0WtgIyYDN0sbOQtISptA9Kb6E3NNUWZea0Edacny50nUk3vwalu0p7oOvO7q7X
4YTnaIs60GRyq4IgKeN13QO4SXQdkMYpwn/FjmjOGcMXfc8AzghWK73LRZPuU8fndXmBwLaSw8Jb
vcTFbaWzLwgzloDA+ktOUxE440rODmRIZbIZLlfO3dxXx2YZrd0gCJeQakK+ofVjqY0YtDU+abj1
cE6+GGUkvW74olhXg8l5pQoed/Ag9rVe136SgdbC1j/R8NhBHs0M6OcEiMZOVUiNL1Gi/XCyIQ6A
eHqvKzuWo5Vu2wnwRVvf68jcPIT+YnuFSdzG5ZA7xnbAip3lk2P1X7HpdMT+yZGz8nPRKJCjCNBs
WDCijiKcZ5jqKlPjJQ52ItMG67qc6cUcUy50holGzjw0Nca+Rt/4xkw6nTV0V5rLD1z69AujChLy
YEP2E60laxh7joLN0YxeYmINFhmfEF7d6TxKr27GS1mVj2OauYHFy4XJaXtq+0gclILeSimqUNfo
1xpnPHE6AfpUVuRb7LGDTA+l5JQ1rUECL0TQ8N1pUzKucBKmKMRP8uKI9AdRhz9dO7utYYNRGiEI
b18QGCmeqrMSc9CfRuG+gRSYZnuDU+TCW1CEboLzRK/4qLjIZFhpFwrjyjJJZVzUsvHyrtbo199a
C0gtLhi/u6BPqUAuGFMyrfMsgjQdj2O+7NKo9pJMRl5L8kow1VmD+WD7ynbgT2O6wzHx2A3gIjO0
JI+oWUSf+F8YOEPoMSSKaDxGXcpLI+wnu5EQRVRrXyV6zwRlNYOkTZkj0HYN4MlTPIbJpEWe1OZj
pZPcmA9NA3SLrNlUbpW+Z/9vtVM2lLUHJeykplG2WywWDZ2LXNzVz7qrpqTEcAUO0iVddDQ3gU1v
VlZsyLZFZ9QX0Y9mHfi5woDjMBhnMc079N/HchvZbPfRnLpnV4F2tZLizODnbiHpo6ZfpB5WAdPR
/ETr/WL3YdIDIaeD+VlBymiQIuYR/aEbOVeNA6Toyje9yG60rpgBos2LEoPt96ULOjfOYWV2bIim
si/Z0/3eyonDBRiJcrir0b3Bsezb61jDBegxidM7X6lANhSpXLnrNiZjla7LS6nWWwOrM4DZ7gQU
gNmYo4ttcWdl3KF9XAqcJHXbnzJmB+2xgl2/ZVTQpIpV8zs8ZQ3tgaG/c1VGwCpLMt2sypvBTuU7
cfzkDPJYN0TN9DNQizs7vrtWl3n0EzEonj4uXxZUk8rt7l3NL3VM1Q0z+pkLMB+TPcRtHB+gcR6j
VyZf7W6plVOlpDgW429O2WvrWA3VPyLIdHX2XpLGTEu+joSXuNeZlV2XSbFvczvIsIohaKrwVq0v
qD6IAUim/tsForRiweuWq75Sz2eztz4owahak+4UTySK6ZXG3XQIHtbdyxw9QHgFeTDy91Vk4azq
h85enlWVhMFEaNdskoI4cyb1TWHbQWGWD9W7W4ifS1KvTA7tPkh6Thwp99TuYRZZPxDMYgzQqxFo
oXNIcxzMHbmiu1ky6DHKpe9a65Co1YsggbsTZe6NNe99XGWfLnDPUiRved1BP7BaCmjCiaH4MFYb
ugdRydeiToHE3CKk39GDQdgQuJjzr2LqAmm9YAipe2MELFuP067U7c+83M7MOqgmslHHTns38vUH
BrWxFznrV/aqFjaQ9hztVZu9samB+nozhSomhwTMtLsSc3Tuug7QqZOnMYptv9FzBzEW1PHI/DlL
OV8EC+jYTRyLRDnjFuN3hYlrc8HWoFSfTqx+mUy4MXWvp1BGHScR37ZEA/GnALxdWlxjiZ8yGSsP
Fc5Q/iSTYqdZH5ZTq9xGUrQMZdjnxmD6tcR3r6nyaTdSy+rLFsC7FgWecAC6KvyJJe6ywN0wVUFC
T6r5+NamO81OLpVrT4dhBd5yZm7TYCj7dOjkOZnPEeEae72bNpdJl9sK7GVk9WnSico2zV2mRcx2
urHaF6WdB4azvptLRXXdUC/W5eRnqhY0k/MsqHzNNL6dFHMnN5KHbt1ps/nNrOiHokgsM93TYukQ
uzXeUVMqwmuz4qbjKXj69g8szCYvH6ewdqYv0FPwPxldRSqT0qnj5g2NfYwyBQC7ZWNtVgZ+qbGT
ZW76ePGwanpGbBFzbMYpo+MuOzDP2Rc0l0ma3WEf+mMs2AtElWFk19s/HGO+TRr5mE9o5rV1OjoW
0+pavcyAuxgJ9TMj2e5QyPGSuvVFl/E5M8yrrFYeSH27qdb0DWMsvHj9OrLpihKphBLETMIlCrqB
d8NM04s5WpZnfkmMMRgDya+OWsKHcf0D251d1tlhRovYWtMnjS/7dF49rA78GSuPPtrJ/pid2fL0
3H6c2BFxmOhp2xjPWHTdswseMEQx3vg6GVt9djYbAn9NLTm4Du99apTZ0caCnPS1CiLROgyMEfuA
7lQ/rPDMyjVtQpfP59WmRS6RHksq3SIU7Sh2+oK3VitNTj1xcerBDo2uUoEAU/yHxts+bq/btiaS
JbXM3dSA8i/S9SfywSLFkfD5VD0AvbnTchhCbteu3iT35cjBoyR1Ac6+sqzQShs6cWVVFr8NOiO6
cppoKiZYZd2QBFiiveql+xHDK5kEdXuSkh7cvCBT4DyypjutLUffbt3AlcsISYJmopxWZKeqkP46
q+dYAx8Zt4TDPjcHfiEroszGO301CpLJ7tOCM0MATXBWrzrREtkLC/5KTeMnQ8wHYhBuumU8EHeO
eeE+yYurtmL0zeuR3OsR6eQVLXkped4Yj7TGnvvus//di+XGdYiAZhJDi9HNO3UQOwuzZgD1w9XR
yDGpR4kYLmt07BhcNQw612G8mzRIbNYPPFKvmsS5is3hG/tAJ43vi3xjrRtW7FlaelynJGyrk6MC
6FhVfaydfAwsq7tqY/dBZlPIbC3oBOcqbMkXda4+Ioz6IH3iciMACRR6oTzTCx/r4I9mcMRei46Z
Pt9MJe0wEQtqsVP1xlfjYtes/dmd9TcYdfC5sEQbxHwuYvtcZda3S21rrHLXzMN5duRdiYBRqYvT
OI3HjXkpqAlXt79tCWlYCOK2lZdmEDdD0f2kCrw27fIc286tFYE9tbl8stb4Kp2uXDEedcRD1Zjs
FVW5a+qz4BzEwZb5fgaDtGYaHavrjWlPLYB+9Gm462FeKezq9sx4+dhw8AfF3MEsQJk2nEcp7yHu
ns0Y+zbq4HdZ2c8a5vbVoj201L9rNh1qgw7TqMYF1hmGQBY9sly8ZIXIW8bngiIBpWSi7THQ3ATm
zl6KoYUgRHmkK/DUtvOv1RmTJIpqUXVAJGzVKKwMJkVRKq0dhttB2TGvZPJKMEyRnbVoyg7VnN/L
K7b8Fi8DEgKme7Gi2bFpwO2qP2HK8ZjFzKyjvqIx4NhimpxGDD5YRsTxfaip8jXpnKdkw0F9ZMtD
hzd0ArHXfEkmN1RGDBPbQV6mUifWh2GEo8evtaGfzEh/m7n5VWnT7+oDp/ASIi8MYbz8tEfnuBbl
eeyNMOO3Nkn0gUPt96oC4Nj6CH+ZSzabhYG88Mz7UmM65ejRD0q1c91jp6Er2pPF/HMRCdNp58rq
mBPqVFAbZ3SPnSRT+fSuyO1PubTXWqkcadzCyHJwG6+MV1Urj+bgHgsI0pZ8nCEZySLH6UIRO1FC
3UjWW8T5h8lIdVABhcjz59iM6YrUCSvVmt5nzA6KAVVZ+bkWL05ynwsLUwz7GUHQhEJ0DJS1qukj
CA3F8IktSHV+6DXI5EjkgWtGV43e7DJneJqt+LJYt3KsYRFT8qPzy0+FuZ9XHNh7Rz6tETwcUZW4
pdMUZjDHZeT4idZWkCV4l5YafTz2Ym55p+fK09gF5rhvlvrWkTG2gpXQDz2AUmqo3+5gsRc35nNb
uJi6NCC6kPvpUQCCWtx7Amd+GeiGNaejKy/mzFPbCV/0pZN+4tJGmWV9GDS3DeOV+pM+McSt3oAE
HT91mgsbi/q6aqx9x1qDaheMzYBTUrWax5VJiU5x4Lmt7TvrdhSI5lqpNW4w/ZxfpM9WYx5mSoKg
6qZ7MtzDSgMu6hD5v+XRe2XBDNFd+65D6w0BC67OSH/SFVRjwDoF83kbPNIV1U4v9DLIxvd8hlUX
oVBhA/VTUQxhaozAA60L4h3zmcSsP3bSvS4xnlsi8xsI5axKCdwLq7hlxtTGBLjHBtVkjfsOfgdy
2HGO2ahymbpFitlj61UmSMkWftMQf1hrB6yeVoBEPH5kClxaVZV+WdZfWt6+ZUC3B06O3QDtA5Ow
LLgtSPELsH5/z0R3a5HL5ebioYY94FE0J4F0l/bYZPZzTJ77lcpJ10A48NLYvIFdW57p9Yxap5c3
faaV11YqtgMdMgYJYlemUzmBmnMpkO3kIWk7aPTVei3n/NosJB4iRQ2ynMDFiG08//qx9UrThCCk
acuN1pjuoVPnr/S/2DuT5UqRKE0/kacBDg5s7zzpah5CG0wKRTA44MzT09d3q6vLqtqs2roWbdaL
XmWmIiJD4oJzzj+CycVLne2a9tbU6XVojcBQhxRLkN1Wv/O2l/uUgsabeq5l2H6oBh7eHtel06Tf
BrZ2PUyAwLiJforaQ3ROpjvh3KrhzBCKpS4AJxpJ77wKmrUYlSkcdZhr26z9mS37pW05uSLEt6YM
ECOpAX+iRixhp+66S3lAloIFg+gcNpR2ila54qJ6Ta/IAucAKzExdEaSzFPK8ObitbdZucVefceE
9jcbbiu0XtQmhoNEojzSAVfM/jqtGtJm8qjYglfzGbHWagCKfU2swKrSIyNQ2mwqA2gyatD/yYLv
TxyZb8NpUesoYMiVwytuYfcRGauqlvrszvFV+FF1+9mnla8tsQZYpWwUYEiAyuxHyTuirkj470S+
rjsSOzFbrJLOVrs8Vl+xl+6HEBo4r6ovh1xjafF3LTP8OqqWP72Czq6WeOEwR4sxGejHziECrkpf
zFLmB9NX86obhnzlOBaOQKAG+jY2suWO7OG6XR3/rrPE2kpFtlXNIttG/rJJM8myPn0rTZgDErR+
W/YWQgkXWdFAU2kdAH2ojKO0duP7oEj3Fir5HY8XN+cMRuY1bbDWBFetWZs9lpH5Jyxjn+lNHXMn
slnE2Qq1r49Ay9cEAgDA4xaVqFF9lhlOmRgteNL/YDu803VyP5IGtBv78qh4+16Wvjq1FbINkXeU
fElWHANr27oDTxQQH/nzwaWWySXIrHsdMfi1jb4WHq6bzMdWYY/rseWhBvrZc4Ece3FXzqEwOtop
FsKV6LgAk4gjdCr5g6zHq6mGddwgrww44dlksQoOiXUBVdk0U/We1v3JSW7m6di6zdrhobIfo3sL
tv8B1qxHEo8bxye1TBWBxKDqwZYsCAY9/Tvug+AwhvsyzWdqAB/Tuh1W0kp/Cc30gvo7jYp07aNC
xVJqTl66nKIOoVg6kJPX5fZwqhXtVlrI+N5e1JND7jfrGWFagEn2sfXTxw4N2vomgyJGDMgy+Uyj
8moE0lljnwnOD65xBkQd8uh3M1wKwEKDGiPYeOEAAuSYq1AeNiMz5FvnNqoGyBlTwndvsKtc33Qp
jd3U+74vQ1zirMdN7Nhrjz7h1aAQKuXPdprcpL7zaboZx0FVV0l6R6N3vcYAtjWpre8oQz5oS6vz
zLNXIybGuQrq7QP+48/o7z3RWDfs7IEYm0vr5iN/bBcQGmhHem+VzUgZ3Jyw6dXTHlthsq6Hm9cz
EY+e5FkdSnrYEBPshrDRa2+ATE2099W3IZ0My9DzA33FEhQetGg6FFZzGBxrWEfWfOu141uSxUco
cK7I2cWe/o5tTK9J1XFAbP2DKyREATfxqp7y+6LqHF5RTr2ZnK+FTe62GvzRnZqQr+U0D8FXWAoJ
3Rz2D7lLEGI+GgLjaxDSadE/QTK9VuntJGcI1D6a1Yz379R4qHTD5tAQmLD2uuoXJ4oAMohDbFoI
gmxSNv22gufVNdI6jfDM9fu7oS+2eJ+TKU838XTqqqlGBON+6EZW+2Wxw9Xi5ytTIL+ZsuY+NLAP
FBX9aJmKfccG1hTZn9opo1OEsqvWgofcZ8lzIT+WuQrXdiyuWYHOGXK12o9B8hr7FQDgIINdX1nb
eXapNuoo8G6KkDXc2aFSZznL/ADSMPjUdstyF3ErmTmxqJDTl8SKqh2UJJhvc9eLulu7LvazlI19
VZTJOV3qdQWUsPbKbkUtYo7WEvo7HlxEzzaXcgyoN/L5QvWBeRFKowX3lSyRfWe1p6zpfpcdqAn9
FSHATfuaRhaYjB0bAjAIa+uHyd4kDFowxvCUg6qLcwxDUbT5di47mzZNFG+S7mYikPVaaJd7ATkn
Q/Zz4DWPxPGCdNS/wjHv3hrRvwRJzEof4XbrGZ6SFLWyLG9sNU/vIeqjE3cdGWdFqXi74vmLOA36
CkrCytv9oJi86HXIyYIX9g5OGu7AYlfVOVkVzpA8N0KclLHVnVW5fyoKndY1aXzYYuJTlpbPQdwq
NM3B55CDzAbeUG4rdM+qbhB2zUoDKvm/WgbYMTAvQx7dezZb0Ri8OgjlpDu/hm5/P5f6yU/IhyIW
y0HaySVA3hkRjeFz8AsjMD6hK6R3MazUU+x/zwHaRemxIYs0fdIMnEUNfAKVwnkxPoThNkX7S6he
gRHOR15o0MwFfv/btD5eEPOqg+BNlADlMMCvVTec+0Wf7bx7GgpzV5hsF4bJoW7LOwe9W5wWv1Gc
/TVt8zPb9S/g6VWnlmcH1B63N5iWq5Z6UwO5DrGd38USaLDy3E1XmYjeX9SvtWOzuLFlMBN0iDc5
zW0otCR3wQ2b1NrLPHvLovJRW/HbtCBQQpk5NniBdDuqVWs/ZXVNd3AxIQibwz8+n6szs4NSJ5q4
EbtZUVso6q/Aqs89aRWHQjGDT/g2eDujgTK1XLZDp0aIFno366JicVT6kPr9RQR1cFyHujRgMtgi
7Ez5x0QiKHBy6WwTixj0Nk3Sl7Z29rgKrJMshnArfcjzAmTqnugAZ2MEcRnpNHfnFsm1spLuGrVM
mmpugoNbDeBdvk63+J4/Mp2pi5+7L5bRxaHg1bdu3ErsOpJ9rzGuGb60EehlrmrEb9h146mEldx3
/fySL6535YDYYxQqj31Mp7gXRtEuDW8MHGXwW/J72mOmq50sLToiJaO4L4v5kqUNFkFcZbCBlrrz
rddhFRT2vFfz9E4IY06bVeRuwHOfYIkWdPge0r/FPSi4DIbSdhcWDBdL0uynfjgT71dj5reedMIe
P/rjk58iNCu9JuKubLZLpqx11+bq5sxpI4hA4Ht4qhG4ZQ4HPBtgBT27w8TtlPZSrKpGfGW+gqWV
yS+H4cjvQ4wpkqcHjyH7pNoElapWonHlZpiYUGVRIkXgyUT5ncEXIXTZOm773kRoTUdyw1apRvAY
YVHYxUH/EWqGwBs3ZXdp+TCbHQhS+dxb6bFuMXvaFsa6ybbKc5jQ3V7QboQGlAuW8CZZ+70X7hXp
QXCnAxJYlTrxSxx376HtxPtsdDFbBsOjSZcYsGh6gZQBhoFACEq9K5IepU5uqOzN08tYW+UhILvj
7NRTAKpd7fF6Fm8m/iPUtJz6lGCJeqn39liy4Y4uMgI036zQCxBsmGwH8IF1PboO+2y+cNyg9iRm
sj4Ec36cmmLb8MY+BrGz86Pe33jCp2Kx83aNqI7xFCFoDxlZm14+VXm1y1u/u4wE+WD/TZAtIOAC
TkdVpHwfsxnRDKhN6/soK+xV3c7LVfZmQlQfOedu4W2a9XZxjJW9l9kEQjDFlyAef7IRPk2g3E7M
vteOf5MIYVayBahLAzhrinE6T6Z6sVrQKA/47UQa2DpUNHMscw5yhqNWjAhrpyTJdvly1FKKY1W+
edH0Okbhq+xdhicOdTuW4VNMqOHac7Buj1hq56jrsUu4gqaYZpVnBEnHfpZsYqbkA0a4KzD2sJ9o
VFnbC7tzFsMlVQ0Rsd4SoQxmmCicDJNWEd+hjPQOLizrJRv85RIPKLQInBIwj3o5DYa3f+riNInJ
00GhDCzVwpj7JR2h1lgE29waP4oe/DHLugVJ2sN0G2fttiWKR86vYwMBEdXdsyP/qIbqtqxPzDps
4+zQRn2OMQlLqive9M2r1TfgilM0/9JFHm15rij4GOM3FTMlC2Sml7xmJyt47YPXHkLutoP9Lvzg
rY1VdgDtxfN9Q6h7Jz0OcR4ghLKBMEB9Zrhngdt+1/D4M/irfZV4vHnqAZnR6D14cblLvVCQYaxd
QJRNFA3OZnb6fq2Kew6IjN/GNy4iz19bNfB07THADlG5LlK81SxfZxoc8KL1JC1jS66HzseYpo5d
zxsOiprJIpgBlAViPcs8+LV1icbya7LbrZzVcYJluFmc5sBvDya4SCZCxFft11LhQgkS+RXbvJnr
Add+HZwmh4H7NhlmInv3vXdyVkCpvAve8ekkK7wLQ13sspgJNLzJThyvpeXKT74dnH0jVuG9VfSv
LhtlBQ4uTfwQiGnZ2iPPq90+Wk2wVUTypNWIjIYw5ZDiZDvpkcM6NSLXITvFvJyTspLwgU25Y0J4
bbOKkELa51Qve1C/INzksPiWEeEeduow9NORpNKMkwH/LK8RLiF3Da4bK9kk+EKOIRvUItD+OalX
rLOBJjAVzDDIyUdY8PJyXFgJr5uCjc7IXIVq3CfzuI+QuK2TVJAAbqhGbMC5XLOOdTpuOmH/Yuon
iiSSf628JJ7b1/fJBMBTzkt8zEQ9bz1wF6C4En9F5OJ3UJ2zR7Ez76KSO5QoO6BYTAPlEIfryUJf
b6N0TpcFACNDmx8i/Ka66TLOs/cc6fnazOOB1YshJrtHeBNvGmPdSwsJDglyJy0LcOpOb5uofYAm
YlisPA9SqtsLDZXuhfNmnsR3DoGB9IdvoJ9J2Iws5ragxqtY/u2k90S+HkIuFyEcwolNO8eXJA+7
Xd/pvWPV5VGimCaHqVkl6p282vYtscBINbGwADYu44RzUo23911cMaLMg00SXGlXTe9ymN7NYC13
0wDHW7QdHqV0K/BzpIE+ShchdtIT/WsZX+wb138PcQ6tyPS/owCI2IAk8Q66S046hTBWZYAkpaqK
PcfPgxXjyl+Y/W7NDsw63blQjnMKGxKeDTAq42lbI3hqUrpgEUSDjq6DoTwXlTnxp7RhOyfQls18
Fo8JE8VaDdMpCMO34ja39hlpRr4evsKQqalHtK5R8a2cInkPOoh8qwmh+wQxOIEcahRsO7u170Xi
D8cR5SDJwuJcg5cweFTXfspYOtbRpPPTpLMvIiKQK2QsutLICI4teytCnR78buI24wiwCtfaJYG6
RiFaBzpsoSJdWmWEil+Yiyts2Nivqw4hQN1hpVLJuXaSH6vyUzSEZp86b7kf3RGZl6wgtiTqh/qJ
qMj7nBN1Bzd9ksBS5DGJdutbp6hXlL1bIT3rVsBUBe224db66QjpoyTD/jKR/mhS6W0ZFnuIBUal
tPXtDZbt/SBCZ5stSMhCWNiwcQzOEl7iIek1+zyS+Wpkr0avca1AChE0gOVWIfRaAUJQWvGjKnzs
u43TEjWQvtp1RAR/UD5ZBH7wQ637YZx2VifNnhqqCoCRj51NfEucN1RwUkbnRcF6tjKh8UaNv3RT
J6skx9LAh5+zIZEqMTMRrgfDU2a00PsEU08RxmtNd8IlwmZiSVRw7JSkWMbUMA+ELmNfW3t5NZyp
bSsqJGnVPN91Lr7LEMbCmyOLqRyA247VfhrDbTtbyG2gCXRP0UjEs1bZ0NSGOpOtazBk5DriMV54
U4yVdy38noZ6uWRrS5JWEEzFlUG62uSdBUSefWACek5bJFPK6w/LEN0JtNorKNj7sKim9awYGumw
yKDAsDDbrvkqRTSvsz3sgm2bbdEEUE0cf6MST66P58/35LNeUIy5E5V/lR7UgTyVs500sH+ctFGl
ziolbjyqKxwc42e+pFiZKOMdpmQNNk/6vVU/kj9pxVAb5RQ+DorRNh8d1Gp4PN1GxijfQvwYcbev
orcyKeqLn4KQyCG/JzfKwm0JuQZikmr3oeqCb0N3D+w7wgBiqDaqQYM7a+RQWSH2UPOaDvUcdVnt
gD/I7eSYlwaMHRVTCUTKvYQNijKPbo5f+jliMbZjFylMD4tkN3sT2g9uj/krjuf07BZ99hSr6rGS
qIdjkljyWyzI0InqaqzOgV0Alkjj8pO8tXmThiGiHx/sgCBbWsmHLjvO1fxBU9hXC9i/moLkBIT2
1dYzjZ5N+sI/jwXpGb/K5G9YI2PIc/+XNERXyjbgVg3bkRG3f1lQPdpIHlzt7DuLaKs5cfZLqdAn
c+FRZ9KyXYl1XAMFa2ltALy4+/iE8PAihLYpCFbJLpiWdZKUh2a5CZoa8deRGr6NgcfJ78IaP7e3
UDbJxj17FpIWg9lx+unII5nGkU1UBn8ZX39FQY6ADrybmDOu6wIfFpySNjzMUjzlaFc4CCJDd9SI
imeEi2oIwghzaKQiei5Lzu9MOBv0Fz9iKHZuDMJlkZyib2u9XbnHpqi3cgpRDw9RTRYvOrKhCQ/G
wS5gEEobV4rTnJYfiZsMRJzEWy/pX0W+IFezsxxtBMmAedGox1ukiZhuPIff3S/+1k/c7AUOPkRU
HbMHL6QNoafnk+8ILp3ThZOdKaPoep6ohGvTBs6wHx2igqYyP0daPaQ9oHQcF/ku6os7t+xCpLbi
VRGkT4EoByFeomVEBwr6gce3KNcmdPKNmjgJuUR2g0xGOlWLPQLJIB0e6SH26ovx47+BVfUsnBY5
BxZuKQbqybQ/oiDM2x9n/EL+52K+ROX9+BZzWFHC6YzWcpDkyTDHNw+FGj5N4913NBqs/cE8te7t
8w2DXXZTiMxIBJq8zLbAm53J3UNfvHaDxWs8wUgao1fgyq5ozq0v7dz/jqmGRGM4LPva/ZNPmquM
dpsv4DDiDeMugH9hPTJhYgcrCtYgTZvq7Xjy+upvqqJrpKqZkG5CzIjheHBTI49B7yM9iKu3G+LT
4kwrsOjqejmMCbrXaNDP7SIquDf5GfF/HEP5OgY4S6cM4iMsWzpFbN6SmsyVOnTTretPXDLlHTV7
BD8qQ04wBS9R1mwJAb+L2epHgyLfrlLmSekfcjYgi7RYSXRqxkmxrlTzNRs4n2XqjtJGrw/dOBwK
O/4UI24INAAQXfI70tPngEYgM5W19rQ8Z3XzExlCk3ouHfSPfc5y+xWxgb8Pqvw1EZPZemI6oQFI
d62E/RaRgrrM55PrLe+drQl3sq1D01jeNZjmo8oFy12cPgVe/xaiy9poEYIVDGlFfkS/b2hB2Daz
0DutYVG1IEeaDvv7Dm5OCiVRMQJR60mgg+BprxP16OTG2vu0Ox0aB8NylDjo612Ui1VSEK3BA02L
BGWNfmYd4hlKLzTtxmozHKP2tQKrWbmF+nY7m9WjSv+4AXkNkrrxtmD4CsaaHWJ5Se0guUMjCtZY
uXeDfxht8VIYqOrIesJtRmZVn+3ijAGmijHVtKytEyAbFOG5aasakhdMaLD2sVMdO1Sg84DkfKZ4
i4iaQ1RcJ3NLhQx+VwRonhQ3i+HrXhF7B+jG27ptnbsWUNmRnyN+JsIZwndhLdkOPxAvM3gnrLhX
PgEk6XLZM53XkCTzl+8OD8U0fYZARWh40IN6HpY6T11igZw6KfwvZx5OrvCdkzWRGlCLcDqko/Vd
uYYpciaeK5m9vStCfLDRp5N4yy4Kl/d0ToHqdL02djwfyePbLOJuAQkbIx7cQCZse+NySqrM2pWU
Pq01NNAuauoH4/n/34T3f5bu5/1vTXh3pjG/f5v/ZMK7/Yk/X7cUP2H9QyioRZyv77ouhejwOP/T
hids/x+bX/JIPyaM2iO/5t99eNL7J3QcPHGW47i48G6hRP/mw3Osf3yfWpBQEf4ZEHnj/Ld8eOo/
Z1B6FGXzPVhKWrecdeKY+Sb+Y8TfOHvu2DrxF+9SzVPazPa5aPIxvnh2gZVrMUtbf0VKx+WmGPlu
jcb7HqPdfQDCaJvgOEF6+t99EJGXscb9UOmDITTd+WmRczFE9otTIIUtu8msYh0z8B8dMdkuUhwe
BlC0epY17MIYCdIwvU1TWVM9ntMpDXxcFMmQ9c30C0kaDddIXsYiHN6i3oEY2gyYJKyGBBLj4dsp
4mFoAEcRkut57SPusK944mT4hdHK51ycw8g59WIQGGf7eGpfe/xd01s+EjR6KOaqBY3InMGuH0eZ
5eYnx17n8M4TTn5iHyxhgVFcDbxA8qA3VwyGI1NimPUDoStZvqsJT5l2bVO502bKx27a0fVI516Y
AavuLXTmLtgWLPqOSpNRF1sMOujHTGesw2L0fFPQ6qL1qZ4fJ8mrhwMlINAE6DrFQUG0r80aNddt
CjPCJwovb7IMj3zYyrdKyGLcBUpDFAfQcx/jFHvqUIiqtbaT2zEgT85inrWfecnBj0lpHKuFFUkV
CtK1Kz0g7lE247KNBl88ZF6PtFHrsrvcFIAvjl9kX3qs8u+aK1GsPGb9Zu9kHtkSFUXKzLWUOV6S
SpjXwO7sjL80w5NiGXTW85SreN/7c8p/FP7gTOEzuc91eZCTXeZX45Gtv6X4KMX7M2auCPBkTVEG
9CPT9MBrlT9PwgCdcM+5KHHT8VLQwt6GAypVvnuvtZdridOa+2cZ8/TIDQIC7U9t7Z/cKCT0sAtm
nJcmDDPxg/+9Jray6wBvyMcJpwFzd+yS0WFbSDLJsJvaaov/hJCYKUWcffUrAqWQ9IMWnLq2980H
yo902UjZkItYqx6wDG8hxhoPWwISiTqEE+wTr29OCWkMybyK4rJxn3wsISDvTdqLB+ak2H+hWwGQ
rZZult4hN0L5SCl7RkCR5bo6eirRYKl3occBL/iAdgRkIfSsB9qkdzyQI2uErLOTOzAJYKDKieQN
O6lnnA7p4hzqUnMTS4ml/8I9OQcaQMeCXIjGWF1makagde2RtIeijwY0kSXPaTPG9bvIEpQb3i0a
AEN9xr0Rvi8hr23iAFrWLFM5sXvv90uNfx01qzx6c8Uj5JWNVSIqyGI1vbNhwvDGcbu0m6AUhP81
sbhlKUa158IkJqNYfmvioHJQEFVI78XEVk+gYqRtkk2WfD5zPqKz82dGpLntqCqJ7bGqEAxlpkfp
m/X5OrTzSp/dcbDmzYByRh/GsrHrXSVKYbFdz7RwOzYsxs6pnFDfwo7wGA19CuTdhSkMKyh4QcdF
UDqNNQHemgFfql6C5iaXXMQEvM/pAgBP7E9RELXUA7UncJKTNAgdB6trlrVZUJvzxyy/xhImRR6Z
cxZMU7PvnEK/MsUN78JB2c8qkUPdn2GvfXY62xPYQIkwW8b70nNhBCOH+e5BVWDbnKk6Bk8ui1Yf
LGLfIb1IKvYVf5/VNGbEGDVDr6PV7yt91HqurU07JbXcec2YgC0KlWSHpkrT5R5Bs2X2Sda7C1KX
yA7ET1yW9bCHTMx9ssrKeAgOApwZS6achPsXeVXXbwlHTroXrC5sOYPsSkI1pRur8hwEs5Xel24v
syepKmKR0rqitGNVlvwv7xZj4EhA7uMF5x0ooeuQUjUQP3CXWAiS85UtoFbDNY1zE+xE0Gft9IJg
JFA78CDfbLMkcd2tZsudX2IM25LE17wiW7KLxxJxXqpk102EfQwJguK5bEhaw5kU2MvOs9jQy41t
j86AiiVfkkPXs6ZvzJTI7LGeGThXDVPyuPNb+qpOrqMl3ifIur74DEynvxqdmO88s2p8MUAAI2ln
Am/tRUhbZMDWcUtVOC3PqUlADmBD2QoU6pljWiO+PaGJcbn0mYaiy7EHKvIofFWfWyet4AKRG9s2
MvElb76dNDAzXzJLhiCB8laNAoiXHvuKrxIvPg0DLvInNQ7zr7yOxMyPnHv1H5NU4fAUFEFZPoId
C4hxb+IiRGs9Qu7+0VHVir81Vbfwak48jmKTyrm7Wks4Nu9tYyKC27XjZq9kQHhyZY994a2DhMAM
PsqyBqUMRwVUgLpAO8/jHKGIyxOhq2NQRr511w6KfB6/Mnb1hRKV6InU8vGjLGVUhXfh2Nn2Fpfu
qO21VSyO9ULg3jQdMxDl5GFxemkuVZJxwlR1uYi30Z+jhfVDLci/Sho70WvUXV6GmzTASg+q1GVN
DL3uBMFH2IXmR4wCNdb/lciJ/yrI+v/BMAmXlOj/OktinXz9/McZ9va7/8cI67j/kNCgvH8tibsV
6PEr/5YjIf9xMXCjb/CZUG/x0P8+vzr8EgMtuRN0SDoeMe7/Pr/6/zAIUw6uaDEi8oaH+L8zv1KJ
+b/ExUvKq13fgibEVQlSFPD9/ccB1iwAwzWdr7Z9E9rHyWqBxygcsnzG4G1w5wcTeH8sdz5Hg9k2
bY0nBp4+aYhz6JFhmmgfZtq5JzYYRWSjNx86Cvh1BDcjB/ilNu8KAeApG0+9jwARxzEuRl3e3d4Y
6L6ro65s/G4NpYiLIjigie58A0NYJilCNQeeBRLuQ5ThtlKYTZv5fp570hpILfCIc9o5Df06S8t7
2U0IMtDmkradOiOZeHC7gV7GG9FcjO7JxXDaagznYwHZgVXGT1pY5Ph2PMMLtwtBZvFCcgCskAoN
3nrbRxuFF3ROaUBQpf/UtmN/yOLqZBX2vhukf4vHZFFOFry52TWMkUM2wv8oEg6yoKgjiDlaAHoX
q7Ke8SVSVTkVC/+CdGBvTaU6piL/W+JO7tDPTOWh85If36Akk+gfAj2eGTJ/JnWT69TVT1R9Dy4u
RhIqx41nvLdiXr5zgL8if4SZ+E2WDZFa8qbzFPLeuYXNzot+yqN5u4BzbBE6029PYGaOSDsqOIK8
/NOprefEaLIJSuehXOZy7ZIc5viMwelZ+8E5bbDS9Z6/BSnQL5kDmRRwudF7nQqJOiW4XSMf4qrT
1C2Z0kExI77KzCVG0Dn3YVWfCVTE0d9geWnzvzG4TjiLnbTTv15EIBxzX71pa/uxmYEzTTD4O3/C
+qGQNIAY8naEpxP5t+lEtnUdpiwy9qaOgpChnKsVaGOC95gScqKeNoEqTpFkC2PQX7fzrHZxr4Bv
A4or5/Zjsqe3bpzfljF+t9qbhWjq3/GeIooqyj/unL56qVF0rYzY0/SOvYvwAasdYYMRpUAmiXok
mMDTSIZbeczikGGEx+4KVoZpVL+CuA0bb4yvCxF/yGPMasino89UQn4iqJuYguaghuHeHes38i/U
ERrmOIdJvaszc7Tz5dwZRDx+y4VGpUjcJHHBqnrrmnGjsY1u4xaapAlxKJrx04Sc8CROXshbQtyA
dFFJ9drI7G+RC3YW3uC3LLZPPobv3L2Rqpn/MU/xoUdTBY+8rPJUvLWeUbRNk+nWJoIPsqU4EZb1
Z6qWK67TFoea92Q7wT1Nv9OqcpxL2X56/VKtrd7/gyVzVTHwkbNcAN6U1mksJXkXUfGaKMTuhEWQ
JAltTF4JZRq9W9zHMaZHN3IW3s7feWLflZX/XKBI54lr7l0fxUVb/IlzgtmT+Iw+9j6b+wf2ied4
FP/aS3cGotu2ZXpNpUO92LmL+2FvF/1n5UIudF3x0Hfhlw6GMzj7fTPEV8Rd9Un65avX6Xu69TZO
zvPYFVizsim5NI5jQBTb+77OjsCNeA4H9QshQT2N+oDdEuoaFa8zqWOWoGzD3bzCZJptQbVXY2wa
RHS4pRcne/IrAmDRld3963+UwZ2MMSjbKRYc/urOtPx4I7adfFa/5w5rVRfi3yQvE2US/EBPxq5v
7vn849C5I/blOM9Euwnn2IruUbFJwS1V351HvIfL78DRsioQlq89TFXwo6clSl6hzCPsgyj8yL+i
ipXCoD+BxU1vzEKoCDusk+FFSYuDJfkOknEgh6q9/cWEyHfen9G2HjL6y1fzMDwXVn1fZcNr77SI
SmeeN5lwniHjhlKqT3NERA7SSTR8ySu6HE1tt3lBxHAB/iDvrW6/45tuI5vgM0M8zEPypxhBJ50k
3HoupqHUPCF0OyYRrrnvRSomGGaklYx5jgI8Ao39G5Ebju9erlzoAHT4xIbLeSSKtXzNaQbCzXGL
FPR/kRCf2P28o5L6iNr5CWPrtd8OBaZ/YlH2I9skCTTwRH5z3y3x79Am3xuu51KXDuJeRz347OM0
VBMzmg5Xr/HuVHiuJ3+1VOWd7aefLE6faD+TDd2WPT1b9njsNTq0PiT+vk9uVq/lo06rU+ZhgOrS
v6Glj9FS4alHkzeUfrvO+2BvZ/um1fd8b/C9vrgLlLxMjMS8OAFdvQkVTKPT13FGD5AtJNDlWDyd
9hE44TXLKJKeWvmMKg37jVvOFy+RyHvQz4DrH8vUONc2ZOyNzcnyAbJ5WrwsOCySwBxIV/bdS5k1
5QYRKcEhXvIxhOFIOojzhkfgYRnHV2OlT1UEexW2yyWDoiRKbldMzhuZ3htG8HMaPWe8Evauqdx9
wRHqu8GhCf7YCfuLEi5pmMAm7r+QdB7LbSNRFP0iVCGHrZizRIlU2KBkBWQ00I389XOg2bjM8diS
SKDxwr3nanQbIt97HrINtiCI2XPnHhHyzs6aIK4+u6leQl6LSoVwf8Z0ttUtFeII4P8d3vAaQhHg
V4/xAbr9urNug4P5NGjLf3JIjj5CFhJn3JNjJq9xHJ0HkAaVbvAtB9aq8X/KnqWnGSXBImLzNppV
vdMmbWumlktZAq4zgP6HoOGjEEi8vdFmd+u3jeKa0VrGMre298I1gBa4kX0VHMXsHsU7Xb8hV4v4
MOeh1wUW1DZOrroN86do9Qn58ICUcKSrao0Re7wWG/sJI8F+iDA8tH1z9VqZHVC3/auHiodqgKg7
BGi4n3COcfOMhyniOVuQgrUCQeCs/cl+NeZtiGsFX1Y5sDFDZHIIsTULCUQgzKsIdJ75AkkbF3LV
PBdl2SFIbtAHpB7izXahRURgELJ1qWrgV60N0NbI7UMb6Ue4h/yglDLM5XEl/ESmE69S7aOYhcuO
Rp/TDFl3cKryhYM42UxhuHLHQt+KAthnp42PvYSSmgAthQHz1VY00lIMz+ONyOCEWIxoxj1AG7WN
aM84b4ti9t2tZ6i2VhyyLJoARllIqSzkEoXApovpxhLqR7GEzAGybPkp3U2YRzd27VdfccPndUmH
pbf4yRK1YRzJmKRnmlOQ31Ch7A5VPD1MXQ1YqpqmdZzQ2MVGgEywIvmA3Z7ByNSwcsgH19hpzK3e
3rqKDZ3wcUO5FTPZVL056aDmSpGxi84qc+Kv6r0FdqNwNsZs7RUl9yhKwoeEKrInEMJssIW1bXxt
nTrjhnsIOv0qMy5b1ClAeJICTS6ToompcS7hhMQ8khu3uHqE19n+s101Z1OG+ToS1Rf+Wrrc7CiQ
nhlOuJs/OTF89r7/KnnX+ZCxGZk1TfPIyYLIP/L6FUOkJ3ucXlhn7JnQbO3COtceNwJzuMqEI2RG
MX6qwX5WvY8WIPmoIutHr+2lMTzaVr9SDcd8VaBMaJlxJQx/7L6Hu8nY1LAOZpq/djkc6KD8B0Pk
0MfGY8j3yrxyK4LoManzJ3ckBmuEx4Hf5Fo32gf5Js6xSa6j2XwHBTBNGfc3iYt5QUrzvwlBa+O9
EMoyF4HiUARAnfKJhOhpei9lyEMz9I556K50p9pnowUkvfK3fx9AY9eHpho/xyreJE6zQVj/owWo
7wvQQyXzXNiLOCDMXoARtoNlYfO01WllSCWdWxUHHDzztZszk6sNQDn8XPqqlOJYqP4XSKyxjapu
OQTjr9a7UG6L1yA0PISyRAt7Rnk1DEa+0fcQ7Dq3/A17dkuyT1nnR99d3B7adrgYOQ+yuFtXlJRh
hSw8S22P7Jf0EaTIGwv0ox5NZ6rpchtHnrmw038MiQBSIR7A7+lskGRD5xwgt4fNGC4pOzIn9o6V
hS5fm6YXoFKPoxmz33NYl3myX+fdTzdhxLeamRxrxlsf2RRtFme6g2XZ1fNL0mQnRyaHMXTXWZNi
y8p27qCMfacHr+WQLRsD7mgcqufadjHzwPbV0CrASWth8wTdC3YKnSMufZpKf5WhQqwnWi7ubRaH
NgIwyRa9qc8IGTBSYcGnsQIl3BFqmKQCVXyysyRTLSOGn2kC2wj67z4y975rPw4le0qeOnxT8502
94AtqtyMSM/IOMI4hZLf7Ji2/hj+3e1mj0MtDybHPZVlveXznZYSh89gLsM0/Y6waHAjAUQrkXM1
VXDtpPVdq+JliPJ9jLr/YVhHVXYPu+kfMoQGDr6Jidj+x+6XnzGcChJeUhbMNkSokNoDj8BDkJqf
WoKGiqWBWYdL7PX7bJrXpkgOUYCOqEo4IiLd+K3zLN4wp4RvmO4GD/E2bnWKa6nvx8pdj0Z1tovp
pcrKH2vyxdYIgrUuUUAPPZpSz9kN3YtZIMZFr3ANgu5RhAbWdPDmTiePIw5ry3MLJOn71tVqwGDW
PmK+AH4EQrzpNy8pwmrTRh7TBlQ2kR+u4sYegSskq5CpqqO575mW7rSBowI2alfr89O6/dWps8dh
9JZuLy8u2wmwhweV6K+9SKtVoiVrDmJK3mnaM237yXRxiuzuoZjtnzHT/X2G/pfBmE10S//83cwx
05knq02QXzMGE4wheQKGVS+WtnnppI4PhAc9SvxxnwTj1WogdQvQGpp/09vzZOtbD+JjXiY/iKgQ
wSrWy2oW2+VR8waRlYaktQ7OCB/T0eJ1isDeVuNWIhIkTItBLRy30INM21gEKlHjaGh5wyc9TRlD
6NnVaq1PEREmiioVKUNsgHcL1Crr59MMqPOQ+ScITFA1CvndqPIFPbzxM5Q9GTEe4o2eybUQBzVZ
OEMixMa0hQNYMI4FVM1nNy7tRV4OePUx4sq0f+motLbYF4/ClNaK5w5Wwly/9tLLN8BhnuNBC0AP
TjQhSGFHw4HqlTvvWEXP2eS9GEKbT7Z6XbrZsy9SyOotl4XvPiEW+JpUAWGOUoQ49OGCuKtAouic
ipwpNdOpoybrd1K+6K9hMInwofKhTDHTzOB21Iuyo6sLdBs/lTVc4VwcBuh1QvQQtKU5J+7Azy/b
4Yxd+20cwyPIe3pTs3x2XB5vwdD/w2Sy7U1cTzpc9Yaggw0lE0XoBGeMkUXuGOM+9FFVMmx2oXoO
+8rq4WnjmmYgtIaH/WhPdHJ18jqaAunYBP/ID36Zs3xrOYpdWb1oU/4t4uneY04CcLmu28lY671f
LRS5XeUAv6yjWwvLelymIIzmc3UXrXuj/jFLTwd2R3dMYYgmy50e3cm8eAFUYhDEVB84w2ZNo/UA
OuFx6KcQubGJ1N+s4KH0ybpujgX18rEEHgVQr/nWTcwSrYHjPphQoKJyZ1kDL9Bmt7HGZ/k8CaQf
ref+Wu4ukkOxj0Mm3SAjnM7BIYuNX5RMUIr8xVBCrUp+KEf8SNMI9tAX9SUj84eq5nEiWxq2SG6i
fPJQseCNa7R6z7ghFT17J7d7t03/Ncf3A75EkSkHeNPvGewFCO82WGxoTWXAIaPFdC9KWZwuUfCS
8OBPwnezgkTSlfUyLcEt94bA41BgGKreihGdb2pZc8kRf04RLExTQjlpgo1mg2rmMOAtxkWB6vxd
YMp7KDx93RPvgHbmd/SibqvXOjC7Oz0PDWUE4mFK6fdku89RW40G6p2hWcuE6GJst14EJoUAjGqV
m3hB0sl761Ib89skbkHRzGMO863M1QdynfMYlLdCE9e+nl6FvJdZ+TqTeeDuAbTBgPZQWNqP087S
pYy4Dr1EtW5brTaTmvKNGuvfVKbIsQFdrCxCQ2CSYxyEuGTgEV9Ng/+ZkDeCaK5DqDJcodrAcZQF
AE9o/qXxnPbhS6CVs+VTfKh7VZHtkTWYAztBBiCTRQpxKHEj4jxLYeNAvqcv7dL+h1DgbWyMBg2M
22xDNluLxoM8zwMWT44VbgOzMLnkIqZdeX+FIdisRQ+inLCn116Fu8ZLn5BiQU2f6l9bDTc9jHmu
DXxyUUUxrOsnxABHk3JqsLPvQL96zEuqkAiTPrigFuyJW+Jv5/3ZJA8WMC+bMpxj57Hzl33AcJRa
az8OyXs/amc6JoICzOmYW85rYEOoM93hIq3gh/kUjCtmV9VMs53MCbCerU7YtEGvQ+7YyLanQyTX
zaJ8Qmb046dvXjK15Obx8LTqnjYmu+A52xeNwFhShLusIPkhjs03qHZXyvibYg3JefpSjP69rr3T
DN0mw+q5Qjw5+dtxND5oIH4DS2LpTYJtqbsXMgMuoqsv+m8IMX2PbhgTWOaP9M2/IPsARrhqnnvC
fTCzf01gfmCLfcy4dt3eVkvXzVlHaiSODZAYOa0fHDU+jZL6vXYYtoXJrzB8sOQs0HfCq68ql9sg
AEicDOGXicOWIA50jbZYDeyc/LHdYeuMj1rlogo1kBdPANkIGmsVi32q6ijAzYcOU1+O0zXRIDWw
QH+j1bE3hpJ7llUc7cUT9PQdAUDnxKOyTWROWimC4JTBg8vyR8Mr2aYz/yNpFnJq3IVCGoH83Gex
H9jLEg/21qnNb6MD/TYoVV7SnB/cntPNaz4fOf0LNJ+pl3FWCA8w6aT8dDwhmFOGD16iANxPT2P7
gctoq2Qn0R5UH2hA0ad8tBrOo9YOPxXcaBAj3r1Amgx9obtWDs2MNySvZpoQv6K6o2ezOsYSuUmd
oz2gWuxD8Y/LF9B9Q6HLc6HbmA2JGSKqHwP7sQ0PSFdupaX+DRaGdeYtSUdIJORLpGzRZ1LaL30K
qTmaUJV5MGDrCsRi9GV7OEIkLZPb5bdc45aJJh70BAr9wMMG5+VDWLLENyyIZtFX5cXg+21qued4
QFHdSbI0VPUzdT5kXgn/b9bK0eMddJ9j1qIUyPsOb4cCYMFN58yjQid6t6sQpqPHg6GldhX+Z4d9
5MFq4kOOrA6BPXiEolmoaLyFP23YVmjHCTfBohSg0Fk1LbhIlxIiTw5+HkAEQ35Sdd6XXmnzVtlG
BTPwtCctkeck/qgRqEXXdleViCezJkAkNUoEjlAx0Cmf0Mk/ok5e4xkNIGviFSP3j4FQ314696fV
P7gg9GdhpfuhjcvVWBsfEThqYAbDR9pBmLF7/5y740J4BSf7ZJhbjNTLOHTuncmnD1GQNEST56gN
YMFl4BQH08ZyiEIeUYcAHrmPGtKEwg5PPkBrFuw7tElcLoHLlCRgFMt7ZkXFd4CW2hUKiCeGjNaO
TkIDhzDFsN+K77Zg6ldhJe696dNNX63EesT5bSxTbzrIcnym9P6cp+hOlKF8NWL84l4Fb/FNj8Iv
MLQdClnjF50hdXuWMIsrjiRSYL80v0eysxeprQJGRfhmIBQZKEPA0FpnVzH9q4cOJkS/zSfaogHF
M1Je59QPXoj2wM2ZbgQwtSdrbw7CJpYl3UHKgD5QItlRpEBlnkYUzBQCRnaeOmqLRZSPG9CaXyMf
c+291yF8Ea9oim0logv4JVsPnuHaLk0z/axED38iTc6iYTiCPfEfsoSl3WEPFSXmNDy2hIQ4yzHO
iNsc0KcmovmuJ4dYISS9D5X9D06zvw6d6JXZBCHKQ3quwZBNtt9v8sD/Dq/zp+SM4KUEuYzLTA++
dNCrokY/oBfhV+VCm3ag5bJq/nWQky2sevy1W3SrYYqIIW3WaRA+55b7CkGRHOV8p8MBX4xFztNY
iFvaEzObuZYPJMx5JD+H8KAYYJxufiDUeq+k9YaPmj17CWXWTJCuSW268kTR88FYpwBNaei6FcNp
Qpm8lLbKu7c+T/MWmCA2GEwvmg2QtU2CZY10ONa3phWfs5atpmKrCfxvG/bVy6DzIelyPULFwA7H
WN3yk3IDamKFykFRkkHNdcQvTHYoAtXSD9p6ldtqw6iRNZ9err3I2pkmvUzlSKqC0l+ApxkWbuOS
WTGjQmp1pu0f1oU1XkMTWVqTeF8OiumtIqUmvmoW2CIywueBdg/b3tyZHkAGkWGPKOsTwLFkJyUM
FdCsD1FFuKoM8WxP88te7K1J/LYDrsxyFNek1D4jabnbxlBXwBvLtkBi6L71OcResG4W0AL/sWB3
ui/sGZhX4/ergic9L4Cx6GC3K+aOWPQzfTMxT49eOx4MqObyr5hW/aFr6QlaI7N3RmWuNEmb4Kc8
MaxJfzc1BpJDIh9B8YpdpJ/EFO1rqFzbEF0DzlBHp14sSPag9PQrdmpZrOPnB4hua5Tb2fjhU/ht
PBdeRcd70mrUrQAiabDU3JULBF7CjRcIUx6thBVT1K5NLGIPThXDEYsMtmHBb9+pcGP1bFfg9uwa
S/eopLj5bfBBI0SJ5wH37ULJwl3aoXZugmDZjwWRklB+U8yw/rQmpxRIzhBeB92N9hFddFxDdkJ+
cx5ARpqE0bAUc8gmImcmx5OcVEy9e9WqtVXbK3CKKpI1VUXDpdeA+uHbTtcOlKL5AN5x0apV2jlX
ZNr+GkXl0R0xIISU2gzeueCY7D0oaIrnKQfiWme2D+U0yDdeHryF8IbMgoWjVaOYzypJE51UyXqw
o69YwvZ2SyNfWtQr0NuKcqebKaVsnCZrT0/PrHpWiS2Qeaons+2Dp7pw/Kd4GgpiAsD9SDxCoGB/
pQqmq86Ucd/36tCL4SmonE03jO6pqproBNT0VArtlRnlWxr3iA8z71PGg7Wv5l9QoYCxb2m2c+en
JfV4PWbgDKTB+Zn7jxnxDWFkI+RW2kmvgY4Ctg9WvTCbgxhEyxfkd30O8EMRf0DxEIEB2Qs55Fs7
bumbZnG4QyGuMS1I2yTuH3K7jNaG1T9iBsdg6e27mCePnw8XPRupRi3zY8xE/Nj2LfGHmZ9z8BT1
WmfEDZ73FhbZo5dpx8wO724IZD4LKsZrpmUs2X+8kgfQrf1cNnsLixCVIgdryCa1Lab0pOWuteXe
BcLfG89jin6VoNtVN7Cp9NPXItIku+6xeOuy9wHafx/ZrC6yxDvRT8H3i2a2MZxlTxIMgUQUYGSJ
jdl7BrvJ442Ga+WhN7zYIScokYbQD4PCgU1WGgQ8EDr099JP3WrljzFOGB54F4dN4y7WEQzMrzyr
bS5/v8vLctwZdfHO0J6QIafraD9ppQRlAfe9ugapOthCppcWyg82zencJQENXMss1KqgoPrBIpuB
V0WLRsGPQupsn/Y+tlvCvsNgH1lqrRvRM/ttjZslb7duxlCx4KG3BKrDFvqrds1uZ4P5XePI6Vd4
t3k/+0LBx6tOTQ5M1NKdYZVH/rWaffRWyJB30stPfyIdtQQmtDPccBXEfnjKRpI0TTMhf8gcT6nG
TtwKJENAmtGmttdsZuyNYCbNVEYQN5S3nPwVYVhO60OTtfvPEi7xfvBBIqD+gy+Lw6JX8ACSiId7
A9DH6dZYfiq6ZP+ZqzleZgFbAsI4GM4rHEv+fDmZpvruKtKDKqliwkh5XrOethMYEPPbKunpYZ7H
Gz5ObNaVh24Rm2Qb4l5uKF3Kope7rKWehOLwACweaKaL9xUiOU4fYXpPigfKMEVnhEX7RIQJ8RzE
t7uoX/E3kos3dRfHt1gNI4fWWgBLeLsovZpu13bmq+W7Jd/EyjOlcXZ0DCQuDSAdY7OFcBG/BNF7
1k3qRtCKYK09XGqfEVYWvCk1npCqFy9Cic/C5vx3Yqmx/POy1zaSzUNlkF5lVtlHGKbtoYjreK2a
8lWL81cN7+iSswCdkV9prEp4xhZwSCSxrZsIgzhbQhk9Gk6703CRH/9eaYBhH2tTZ69kaJi7Ysfe
//2S+6Db8g7qUdzHA6k0XU6eiEYQ6GRna1a96aolcZQ8KF2t8gJ+HWk5wSqm2y/Yd1uYfyn8NevI
SXgg8OLcVOiR+RnEYqrgd8ObMVbgz4jeZiBzBMbD1D34rBr1WxupWjRUHaHsN6zVulMkrLsysmml
1/3egPGwGav6BTgwMYE1DENXfHe9f5LMMu61aP+xrNb2Kbr1GEvdsWYsE0M7O+A2+0d6dLwKJtNe
mFrcr+MiOyTgF3HIOTeG/P1ijTsPn7qBOcDurW04Oh9Jic+lN29S+VvPFhhY/9pKVRwznXY1L9QC
agt8fDLWt1kOnjbQ6EH9dIsIhePQgRLWSeom6ArRCrAKYWptfDTt5uonibmBtz1Pd+xb6WNDCvWn
HM4aKqIRQQCmYSuSX/Vdq/T3qPE+TOUj83LqR948xgv4k5VhP3QmHagYPd59ndSwEsURehxnRfnN
siBo2i3QHvx9VXnOw/psQuBbm2Hdg1Dnu9d1PmsM8zZoljc01KiIR1Aa3I3gSLNLdq5dDe+Q4AGe
ykXulis96JNtS4eh4Nos2oawN5UHw0ZhDME5h5CDm5iBLXyfstKiQzpQu4WvI4TSKvOPKo7rs9+/
4MElX5NoDeDxwwKnXLHmHue2rGczUQYYtBwudtxco3S4DE6Js+zAOQ1FrUlYWtu3BOICYSPDfpT5
QfOIyrDZKCeELZ+iqdgh41ELp+7IWM3ELTbFNinHbVyU6YVZ9fNUWNehDOO1OVnPjYuDEf22ioeb
QGlnkIEZuR3JqU72pBz1msTme5SZJ2bx0CnYlLhEOOyQsGULYquJdHLSV9ERM8FP3yjL2NlyeDIa
9TKFvrYYUu0d+g18pd5/Gxrjs2zFc9/0byx9b+TPMkvAbNaIqzWHDIYWYJLUqPesztqN12QkEURv
uq7ktSnUayuTiCOAvZVlvbIGgcalkdRWhSQj9MAfCUzUYRyvgdd6R1YNbKaGtDsCCSdBtREECgyw
k9GgDEu0M8Njqwf/kOLiM9UdCZ4EbchQofopVE30hXMAjuTtAktjCSoYYhcdfVzFB5zChdm7RvaL
XuOLxMbVSII1Wly5Uk5Yv3RYDmex95UvVKIOzBwAuXgT2KqWbTccOpObydUEwyUjftPk+OaZaFIe
vK9WTP/I/5EHId1mo48MnI05zdMo/TelWzVJw6a/Id3vvS6IdigN4YHDKZ71UbZH6VKQVmxhSWY2
Ie5gNcAKaxcrrcy+nSkDCYT1iR1ag+seMJswGQmjBzZYv1Ko9pmLUGCw3wwysTnvVXPl61OPk1go
eb6ZbtwtgFaD3Qb+7iq8FRYFm+uIetO3PvGfenxq634zduow9cM413TQvOtx08UspQfhIBVws8eW
1hreRiSfsT0PD5AXrwjfX3HGqFMHNIPTyUG3ZOpru9Ssg+tjXNU9BsU1Bj3iYO+sJdY9JHwybihS
fS/edWF7tbRJ7nsc5ticAVbUs5fbmS9svd3lPIfSNFePWoJbvLO/Ots9lNBgFkXLfd864sQBT3Hl
l0dKthImF1RjmIaGQiHDPHZ4SLzOWDuJc++RSzFHAXnqhtPRnSRrR0OtY1aYMnNBsMF4XNqYIE9/
v2jUUSdqLopvDp7tGD7GWZ88FVoP4wSdwaHKxrfMsdS5astXk/7Pk/E9sAIWJ315zurU3pYzVccO
8upEkPVLoiOXMro62may1B7Rdvx4RVYeBKZYRDtOuVae9uFQYit8yT6XxsFnhNrnkbZDNNwvLFfZ
O9Gzi/HeYXXiINblw9iDtiretRKDEaRW/oOErKBXmJGaKF4TLEoCtjHtgdicG6ffxa56Q+MUrjTe
ibatmaVGTgk9QjH4zhg9lRV7WLiDK2bTrJ1HapvWqp+gbc+yzAX2/+ncSzZfnYDCUfj1qpHkCvvV
3R+831lqtCkDd9+kkEDbzj2hcc8BuQqFd6JdR8SsjKAu0gZTu/TvFdUc6j6qSF/sHN0Cgia8i8pe
NYEFnWioqdLe/ZADpxsvPUGdNW45IpYEl6muDhgHri0xMADO/PfSBr5YtN49c4g4d6rqOci1i0me
y6J26Ju8wEXewPgmGSF6GNijQURYDzDiiUlJ8IAn9JGbHqA5e3j9u6mtfduFtP2GzDaWqYUL1bYv
BbiCtZ/S1aNe4ZET+O6S5ybRtHF6ytChbJja056jXiVTIZXLqRTFg6ac1zwawJjR3EKy87mana+0
py/Vick0S/9IdMXOtPRwk67ZBHBzuBjg9XjYWUhx4e45CxuMFHVysSoBNBJXMLviyxCltABm4xsf
gTOBkifHapFKTvUwTuLNkHTkP+9p7PhsCWfj5Msrj1ASiny2k+U7mwXK9JLJfWCjIUK0vh0a8ulK
dy46xkNFRKbK8QLpHgzP3AXAxtLH3vVdsRsjC+yv6X3Tu8iHwZrLiAbsQ1ki3ZWcmzCQ2LdWXb9P
bPTDRd8dgIWEHpFxDnNDrwKmQxQEslxzemHFuWwrAGD4zy12ylZKHnn+lqiuWA2ec8sM2KXJMNAg
W+WqUz3crMSrL0lv3eya8IEJ3eIxLT57bWA9gIIpr0mfDrXssXCQHMeap3H2cktmNrhSAX5QxgRx
xmIoHjUqjwChxY6rIVp6vhve8VsfLRwSq3wG+UfAuMu0dPYhcYSXcUqNizfM/E9QSDo6ygerM5KD
6lVyCCmRtuXYEeg2u9sD6ykSqj0lJr7wXBMY590XJYxpQcrJtOhBZuw9Hj1xaFekU3V35ON8eiJo
VhOL5DOPknbFtJCTAlJJYwzREwjhEPggcQAMCk4GaEmAnMVGN3C91BoJALUHrqZgAjDqcB5xB97+
BlFJVrwYQ8PhQN3e7oNgqDcd1zm15KyMNwaxz1s33UmScvrJG/cia6b93+8cCfvr73e4ofZ+7+CO
Q43jMK51dLnR+9R+zKXTvQAF5+AHZQFDKONSbLT2ntWMuNmrJieGBt29akL6Tm989LQhvdM3ECCD
pU/rXzyQcpc5hplp+VKlLJVUMh+PynBPzP+/yqnob+QyXTOV25ugnw52IN9FHou7oOTeRimzN4ab
5R3jgbv28OOv0oDosaAEwaEaeG0dub8r3SI6uBniYo8YJ1u3tjmtLW/q7+jlwU9lvb4ZBg6J+T8p
EsIZw69aCNiHZAwTwqmCV48AOT22/kllj+es6+p7BkUgqZNjVfjpSUmjupMCaOQPAw+cRUI65VZ4
kF7MOahLSyesng1nNBi8pKh9WvvRXBiSm1Ub8zu6WffRlvIktTy/a3KAgGz6n36iMxZND6M/fKsJ
tQD7234ztVAs6zmCqXSard9o8VMru3Cr8+NZ8nU0MBkkcVPcA9inO3sAP2XiNwQmLPwT4YQTO84e
Mf38hacsZ3BZMff8+8o54YpLtpuHwK1Zl4d2dnc9WEeW5XBeI+K5J4HDqe9gomUxwgxyXJrBmDwS
hguTEkpnkcjkFI1u91yX3sqEGuap3H+ymQvexqzblvReG9HaEOEzBig63yiPFSS/CU8bf4yKnaOl
5dXhCmmGhsZjvNTotc/4JapbHe0nYWM/Qw4z6dNLY3FfYBbdtsLp3ybXpzvHppxa7RrJBEOIjv1l
2AUwirr0Vwt7n74GxGLOpPVeamQ7oNPkYdTk1j4oW2tRj+mvcCu0D3Ael8JgyNdwFu0MRvwRJrCe
bnutLI/lhVX09zoiOSRvB2894cmuJ5N1uhirXU7XttSkwVLEY3bCLJg0aSt699vxBHLrNOXTJnXh
QrR1Fd5C7iPi7IJm11Z2fSxNJHcpRSBVAhcfqQj7CcUssYYDs97J+eKCcs6zgfTe1ZxwfhtcLNb/
ftYYO9KFOy7jhwwGGgoweFTCsexVUPkvXZFhVzDTZXdIuzE8Q65Dkdgzu6p9e9jJxnzgKe3coGSK
dWrw9ecR76SBAcWgHxyIjgEPxRb20NcfAw5Azv1UMEtWOnqm9iEIMoUkkKQgx8o/w9Ib7voszSPm
NaZP5/8XFXnprlHM9S+2EaGjBOqy/sdgb/eg531+LkaSDUwb4LYV6+bN6LikU92sUOCgiva6n8q2
vIMjB2ytXlkvIuTEcwDWjzQG8N2aUa1aPT9WMmGCNA8xzGbUNlAWsU/ML8OpL3akQo+Q1DI4jWK8
YOoGdD1Ouxi85sKdb4o4YqwB2hLJ0/zS8DvemjkiNolz7ht/al+kGbzqURygvSRXtWgZM0DNvs0u
lU3gd9VqQKiwN6RKyKlSYjM0Xg4wLmt2SQJJfQAgholKHkKMMQRfuFsHtd9TKexorVuNXOtwplRU
aleCEQL+sbRdE1Bpk/uo43fWkPdVVZFfZNW9CLCZqy59gaKNvHssCavwIDETtqCWdd7mtKFpum+9
gWe79jnxs165o1aGk5Z7m4HhwtBUd+vqMD+YDm/n38tWRahUecseEn0gx4ct1L6RtX8YywgoXWJF
d/b10x4PJy7b+WVseea68P1d0GmMFdQEDyibTRdBQahrrMk9XnBQPP7o7Cgf4HzNjwac8tnGjytj
5c43lKqLEKElBzgGkuaiV+rusGcnxaIS8D6b5gZFpp1HeslWK6PmprXzLj31tDWg+ObmCVmsdeCG
67+Pu7TcYkPpw/J1/lORa9VWm3nP/w+4CJHauQaptn//MiRZZ+9IPXj4+5ejrsmPrI/gzc9XjtbG
+smure+/V87g5ZcyTJ//XoFNhkoUiv3/35Kej9cWLtrfK7uo1ItKz1GR6gM2r70ehP3L3x/h+1nK
Qjevf6+K0NyFVRs+/v2TnlFfc8OrLn+vfN/8ktK1Tn+vIg+ZJ+5Xcfz7i81AeZkajf//ly9ziI0Y
oOCJzt/3RIFGpAFIyb+3ACZkvOpRWWz+/pTcZhhoLajYv7cgr0SwluTA0ozOb67vaHBiuHn+/lTm
It/lDsuov7+L36LZg4pIFn//cl8P9qEr/DlJi6+bBHpxSpC7MhjmYysyJv5hF97+/mFbG+RjE7ck
jvK/+p1MrmlIRjJ3FtIQI1iGhB8+V7iqSL8ZblObjS/WMLt0LuTJuBcUtObR4yx7yJA19IkIntqK
5zq7c/rSeHya9OpU0XsfdNS0WwWaGRJ+xMDS48wXsa+/8NkfjNZHQE5hucWmaN+G+SdFrFFsDSMK
lwaNBqcS9N9gGgaGeiMRSSh1b1CuCsSDLLdVaySYXzp41nhwEM7jOC7A9jtu/pSZvvaSk+Vx9cpp
ybMmugX/UXdmva0zUXb9L/1ejSKLZJFA0kCsWbJk2ZbHF8K+A+d55q/Por9GdzpAAuQxL4KvrkeJ
rDp1zt5rLw+2+6GaQD5HEUbeqpDXHI5+jJ9+V7lgaDDieXQ6Q4g5Tvg8FdGflF3+LJf7msbmYjJu
IURxyl//PGfjYVpGAYfWWSxG5rLFtfO7HvvhIFUjV33Wzi9zOe98p2h3yiIx4+cpymAGYwu6MGtL
9+7nFySVxD27lvhIDIJcQ7vp1mjQjUcoHJsW3MDt5yGyLpC5xPPPX+gG07YNkMuPjfPgNLG46WWl
LKlhgJ7k3wALnqQ92TeyBJB/MDC/r/Ko32kZyvUcupoGuTvtvSyzbwrd6BYvXbuZlq9ocTEd+tZG
3dlQ5y5LGe05C/4jHCCtnfRF22OHViW7/vyn0k225xZHxjCRJdGF6Qtq/2NbZbjKHKa2OSTDqCj/
mj4thUCr8TZHxnM+FM1F5Cii/aC/OlNBUFehBLCzBtS8MdOyALpuWvauazxj7aSM7Jqgv0nsV0yB
QSKPBuP4ZVdwC+zraUWgzdiCjGv8LHioaouL5UEP8/RiKeVdubQJDPf0ubGHDwkw+gLQ4H7QWCHS
Prtxvr0MKW9LZzAADIJ8z8qIJhGKc+hU0eOc9r87LzfPY2erPe1vZ5XLWfwgCw9m98OSd4iywodj
qJYwpUXzkFghChIGFLVvpLcg7r1tTEdgbVW086Nx+hpj7hxGlgu04iEWzbkFfnMZ7bJ5dKt2yzF2
wmoa/fIpyp5HSdKGm5fQpHO06s0IoMU6hiY8ZtG/Kii4JAPAgm6TYj25S9xUYjl7ouzmm42XakuS
eLBpG2+6mflXVric/ubur1C0OP2xTG8SXtcl8F7xbuAcUvHBLDhehFXRPHUASNxCP9edg8zQDsna
axLqKU7s+WCeCo8AHGV7z2nRzJDS0LOnHY5JY/mdlLAbuoMcuR3iq9bLu/mM4EL7yXCRVfWMHVXe
fh7EZlIgVRWx7vuf8R85JaxCMY2e5Y8IbF4Md3kRRa22XhU7a1nemEzcVNm1K69T96TRnlM9K3wZ
LCddBiCh8l7oOMNuphuoPBqJJNG3B6xuB1f2hOcMDcW6gBw+5V5B28urbj4mcnY3OJUVcVe3PCAJ
kKsOJu40vBGzWJzditCQNEGurmjP2NZL5fbqEnYug1+jwd3CoD9o3vtSAP91sTKFU6qP2cKn0UVW
nixgj3geKvHcylxCbSUOA7BeVKJAotdOEA5ml7U79R9uiQUmU1F2+vl0O19ERFK+NuFm7mpv5xXB
8DyKbCsooHeB6Ki8J7QhwhinbawSNujSezBsgad4tm6zJ6zbUjahhb1xG8sHBsNHwnHeO8PZjIka
EPv4zs2U5gKmhRaErkzfuCnzjRfYj0YafxCDct844JQ41l9o2yBEt+P7MaUljOz3jhHGp1d58d5x
dffcmcSm6OZGmZ885T1HvEVG4FomegQMPLVrXjxp9/tZS350Ja6NfCsYaKE9bem7OlN/6buiv/x8
BKGjv7hF/VYSChvSuEE5zapBfoQLPwm6DbYIVTbR5ech5jbaTH13zcr6LdY6uyQT5NDwPz4qOPOW
HE8PzQjQkBBySL/LZ2TLQ9djr048ghCGdlNTQv/zdK5si1lpRF88NqVYBxb6ULuyjhCLTxOGstW4
8JfJDmsuVRrSRCq8U4LualuC07jzQFsOLvP7CKt0PGMpITaZhVPF9yo6uujEzrSpGKrSatmFUQRj
MxsaTs4554LlPzz0oP98CvlvgE5p+/lkkDAs43mwIi9z3qFfrfv3VCQcylKX3OD/+OjnOaTG2c6c
gnM4F8Px5wHm0pIQ4n+C7XgPFRwa1zNaDC0JTQzz51HPfgvxl2cBI6J8+fl3jxTMSb6o90ifbqla
HEjxBPQ+tp3x4lRd9tmXRQv7PYjoq+TFCzE8gEH75FEVWCf7bNoCxJ12no3wqaV5sh4B5my6diAG
tva6NQpHf2OPADodLDnfQ53+6SDqEMHhFWxhvnHoK3q6VjwXH7xZa7fI2m8KQ1IgEFifC+qzbUuj
AVUh9ZnJwQjLQ908hm65d4IW0V7knnInrg8TdJmRcFUAV/V+op1XOZPxXLr6RKMEm2tteI/NuCS5
D3N4FTFUz7gF2Cy1O3wnDwKiymdFty9PHQQisTBOjBj66zjLv9OcbxhU7aH+Q2JWzqsRMp/J52J8
8miudzpwIZ4XnBdH1YLP7OdVfcGOpg7lgHiTAwk6KGJ0DlB8vk1Qra3L3IYx7a3qGWO1bh2D2enG
rcccdj+X9tZku/yqsvcoE8vgTluvRu3QdXmf26r7VadNu0oTt3jIkFxvdGxhGaihoCVTad3HJi0O
RoAdZCnfPuoheArR2x/CyorWFrjfb+W/AnYx39xIr6uaCMEopf+N6aTcCoiuslzevak+sUI7N+RR
XwatO87Ao7i6Sjn3DgndlF6wnEVlPqgx2JExwvUXprSWeFUeTOxPDYMWzBRG98F0/I3uq/9HINKZ
7J41nMn1ZjCt/p3LUww+gYqa/FdPVP17x6WANqR3Lgk2qZut2t20fCa0Y4RIZbbAC9CTQ26xT0rg
G1RxhbeI1OrzWJnWqyO+ptQu3+ukj041MzvIMt0dsffZqctpAadJTVbx3I4IZyzxrFnNEVMWH4Eb
29uGjvsOLEB6Ck2DMgIVl5sAIHV5L62cGDvLZJNzGeE1/lvo5f0urqbufvZjZE6t2KRlmJ6dpE7p
P4zfs4+2itExUYIZmpxhclG1Ie8uXOupqQOK1aRWLjTcCSAxM7ooLQZwuDmyb6QoaVfEO53Ml7Hy
v1ndU/yYZoDAzz3HqZ72BB0TxjMurfKZMyI9X3JwAoDEswF+vG5Rz1AUhyxQCC4cuJRpWBIfGZco
S02PAYQzuqihmMDV5kgim/4bJcq+5wzk3P98NIbB36Hugh3me+T8IVnfvW0vEi0HrDNUsXVt2MVq
mTpb4Uw6l9zEro2BLzPUtjHo6aEris/03wCq5CfObStSSMtT2I/5yq8ajXyeelFPMRBZHhzOJ5va
mpq73I3KjU0wMYttpTCCufLFVhWCFWmcDMN5AVzU7czAd+5zJAr3YMQ8dCeo3ZqKPJzB/55aF9Mc
CVYzLzTx5TcXvdoKdBudZJA+J6TP4ennIwnumvgM/zcKUmvn6O5jyglRYzaEjxgTF5RsIyRD1A9P
9gAJnmg+gVZFZSe5PDCyy06TkXlHwYlOBfk/z/zn/1XR9CVH5GOT4pMUcpPjLPt//8gunh08m8cC
9Cl+eR4mAwFfPDV7jNfK2suIOrBPjeaf7436Te917G708pN8z97PMfhuqzN/ZYORHUt6PpVW3kE3
UP9DEz2Gjs51RHc7zzlIcJBjLRQeSe0uUeOnqsWf2sQMTgFcrQdnrA86AKHiLQ8ASfuT9JOMhJE0
WxEWRFipfyw91emVOeRnu6w4H41hSpOL/WfK1dfPv/qpAjm8PP+fDz/PpU56GTwZ7qS5AuwhTyCr
xMm2WU2nAg1aWCcMZ1tFxFw44RVy7OyGCZyIyW7vIXE9/TwYSF83pQUVxSrm4ywEnT6KfQwb7V1e
N+Y6i83hYA/NpsHKCrBFrb25rdeZ3WAmjePTz4v38w7FUQCZkUaAVYrh2oswINjEnZ9EXCJSGoga
Z91CtGpjZE+nonyzjJYJYif1R6+9X24qpm/etgfaa8YVzS1GATVtPWAkQIGq19yDK+NO5nPXFOo0
td1Rm7P9BybZPnKd5q+SqF6wlhyjXF0ZddMAR2RLK9wQ73M3q7ugIXWpwrIO1r8goEh0+S0u4/tQ
L1oxVVRPg4riDZ297hoTObLtazzLDi6VnVJDdC4VmBgu80+TwLZTRq/tUNk6wIvSJifmQ8a+NCrz
flbIRiWD3qMsi3sTcy6UjDm/MsUk29z3wTPMBH8SEww3C14LdSJDwbT9lQ5q46bIesbQtV7KO7dI
GK/TilsFscU6HxKf1yscZ1X9SHrgdcA29zhjTjAtmIc2568hhquRzmSG5zT44TPU4jkoU2ONR4nX
ROJGBPfB2aEgyVtmxR5URsISUo5H0xY4Ag2K+G6RilctgeVG77f7WpKEhl8La0GdMmwTI0WWwYgS
GPp+5jWPWrp6dd0feovYmZQBsYYqfcgJqrmLIJJsepO/nv6ivckt7FiTTJO9ob1vfwa3FDqe/2iE
sNh8pn9ZZpytyZwOhaMeCPit12gN3Cd4Hc0/HzUz8cRN6ZOvOzn3Ke5xzIFwneUkL4U5nm2NgyL0
K9ge/gNn34YhGhPk0PXelmaJNRUxZTsCP2UPOfbvRF5NQm22I/SfyB7PpkN4Q1Y+eDjntkWDlJxA
oVNrAu/YxxrHmBMHUG6s5GZbzHfJb/ydmvGOQIsDd3/J0SbxkDtXgu71YF362X8nAuYxyj5bBVw6
7CySmihlWR5M8liicCmHq2vihhKMwJCsKtqvD7alIR0X8il15Z1eQEleEaVbTbb6lwf7uhs+Hdc5
cV4mucfwjJU5ls/lJJA4sEUTM0lDKsNw1bTvQYx5axJtv2sZOHA1efqLaoM1QsYDzZJxNw/EQTXl
nnGm2lgq+5OaxmdtHOJcSkCGvT6WlH1TQMRIqZndV2QzaPQvUPYIKxwt1vlwlm80a7dt2CDfMV3j
ZqjbkIWnjHbCnsl1s4u4jCVuezS2mbbC61jhiYxJaKPiT2Ayn0swnocyScQ+6S296WtHg/YXcPzo
k6gnYenwCX3HugHMxXbGcUn56iD9/CmLzF+4yM2TGRgGPg+kMOHcfviNweUQpQ+6MopbiB+K2bX+
Vcb2r2Fodsby4hUDsD5fZqxZJIFFaK0CLUvA2sFK5Qw2g2zJDzBxNNnt9BupklhZi3MN3Q7xCZFC
hJzOZ8iz615X7a4pir82E+TWhivbb/o0pVbjoFMR7zL3NOXq3P89EOeRoVM1guppRue6Y7qzp9WJ
J340BXM2Xe6JVSiPzsRpd5rIi6/FYkGfEJl4tQLsZaRHIhu2eo7W4SLliDxI2HS5/jTubyf2ntxB
Wdu2AbJV1n67tVw7gKiZK/Aq0GCL7gyAi7BSjOjLF3J7AnjhbpYBNgAZZd9ZiRVzSBV4CqvuHuBk
gv9DgBnhWjYCYhGihpfKb5CgTIgN76qp9rZ+RkD9FPkQ1aaCpPWKYzwmctRDDn51q53up7k17h05
bjswlThukpzoWpSVeItMtGnRN/phbpyCGifAudD02VtR6newoMDBm5oYQUKv2SWibYsvAgFn9VKU
WYe4+pBaQY2fhKK81JXL2bZyzx1tpSogzCK9eOh2LpjE9Bnm1xRNyRJuz93Q0tSzqECchou37aBT
Tl3u0KWw83XfQyR4rnRiQXMCixj2BhOL2r3mjoMkUal9jAXw8vMg71oSTMJptk51MFirwI/6DVwY
bBJlku4IzkQYr0lt6B3trRorPmW4x5jwGfry85BQihhj0x6d7NGrOOdgmGTZhcv8mXLpsWcnxQoC
zKNse/sUNMkBH53nAHHI6qcycPMN3Z5vk8r/tQyYxVfrQjIJ53oaM0iQxeDWB3yF3zF2w81QJyiL
o+lNdrbaGBF1JyCuqx0RYVZOb/zerM2SXwRME5CqWt+DZWP24RB3bBOmVjbOq24iut/ee1kIfZ65
JQevvIxLrEiTYKug/xqj54U+5smRlM0Q19CQx2uQofSe5Pgl0NzmbVS+IdkctyYAlzSNpq3tgs2p
rY3fkPqcG+bbFE60+sUqEhxZ3TyKzo4XP/BH+zHUksVLxq5XoODHn/Tsj/KXHRntdyH4gRP5kjjE
iNck6GmfSHeARtRYm1JbD0ok+VqA6aYltLIdsY+PzL+HO4bJ9cNg0BJOoUys5wA5NzSmmZ3O+iNC
H8YYWWvRSBR1RazPbrDKDydNaw7I8tsQ4tkThOm0oWLBw3WvouRNd8XBzLIzPlZx38kWpQfinzQ+
2eDBtwlE6SP5RHAnkOOZqEu2c+Rc5qz7S2uhxt8U/wlKYvFYnDjchL/504xN2jJjzmh8HmfP/F0i
RljZtnwqiNRch7y9hNVQL5SYH1oJ3UQ6zccIpoILeU2OgDiAdeamngjfGlzfg0gTPOQJemQ+RULM
f7XoKkzuwJI9NfNuDtpvFOP7xqvYnj1BUKwDBCRzUiScUfg6GjI4hbM13fVN9D1J+S3obMC7oVIg
zQhgBpk41bhuyyzetKRTehmkfdkaKwbkGDVVdN8XehXY/mMccN+wXNQWRhvgpqj7BCr1ArFLGFfk
+GkidNxJLAND7OThtIOlQEa1usIRQHFmnlhC1iJQSAWwbk4x4W3a7w30imyORchpLaJZUrbWyyCC
q07VN+BmcpTLXtO+JFTBjYvnTgQvyVwxlYftet/aIIuqWTBoNF98p3oLpyVa0fwblhzXMOmv0tn7
UkxeUC0nnxZIgoQQ9VsHoy+UxRMEnhtANuNuMKwvvJn2ynRpTUHaxnPEUaT6HQpma+FAqmOfk9ee
ZI8EOlC8Z1tf1/fIGcwD/lh+7eksGzqGQxS5Gz8unLtWWOiGQXMNHDlIrGh2LgBLRcLDysmo6+cD
42nAsQ1cLuW0X8JkuwAbNLMV2Q/kdFNVeIzAZX4wiPUyTe6bBA06YXnlmSlKeEj87Fkjqli+F4Fe
nRnr7XMCnooy1aSe9D6DDsNfWks4ztq5aWei/eXyBtO9/4XmB8dCO9GGqk+WjRDOKYlmCzldLBnR
jkqOYRDRoyPVaJV7w31jfyVmeHQ6O0bxELylRf0+OpSltlejsh+aK7fOBkGSxd4WfTcmNqVGyH7t
2b+J8yuJbiHBOizow/Ku1+eii2nl+PnDHCq5Smnn7oIYRwhaGMw/QB4bnNfJEJzckfQlTCBIzxN/
H6Pa2GdRRDwF+po1VDBsx+MXa461tXoXA3i7JeydgjMlND5W+KAKGkWJbdybkBjUyHqIxjbPnxFd
OXACvVcmgIQAUwbuK6f4NAycz4tdzAm7czyhc2tih7WMUxZrCUWHW18ng4u7cdqPhIqY5PXmgY7e
zUv8S6OYb6EhWJtRE+BKm3BV5TD0SUR+BaKxWLuHBytFyFKKBzes/1IX2gwqj3ymuourJsfhHKw9
MOD27P42CGS+01b5WXfNfT5B/K1E/tDpkg6KoMeO+BTBXptV+1wX2/LcFOKXiHR+H5rnvKPH0Nic
D/CWEbtYr+KQcRmNzJMoGogx5d+AFLquJ4MGjDipkh8tAmsEKexLtittZgM9pglxnewI57hTU0Zl
b0TP3JeW6LjMNX1D5Ju8oWDRCuKVIGebGnFdgzRZCv8ZHPyL7KFN4oJsCCzzai4Q3axcewmLrA6d
JKLQ6A2EUN4IZGwwd5iMKVGiTejM5ARML8ly//tp9lhKkN06dM6i4cZu+2YjOvPMO6JZdrJ5A+35
bjDTL1AD78o9hDgoJSOdppGcKVybBmPAdhn7Ia1HBAYEvoB2szYyCnB9kVuzNH6aIt1YiEHvmAyv
aChZIJcHEl4ECfJd52yrQK1AoDzYgXgfPUSYXvzJmSXEBPAUlfOBc8Nf7h5e5Aoncs5K4Tpsk11u
fQYOzLzJhTdZn+pQLElffx2nepKSpRJnXJx71yx03wdvOMwdmtG0U2uEqLcgb/+O+a7zJLsq/jA4
Aw3nkCNJit8j9WHjYwDEO0wDvL0G7aWzbbq2k0UT1fhUXfo5AFuCIy+XlWpTRjicaDpb24qTglRL
pllR2+u6QYIZSgMs0Eh7XSBoml95pd+nhJ9rTiHrQ3Y1vQy5GIATRB72W4U1tUJW1dhM7KpUVJt+
sp8QdP7y/tgiZ5EPEcnHeN6HxsbQkJClMpuH0tNHwBX3gas+sb56O0hZ1cbLNIxDs7vTtdOtoPyj
K7CeBq97FIArVsTsRQeL44o/PvuOBEWbKYKJ/OA7xhfuohgIWXmHuqXlHDTfXpgwNCmpG6KAKJ4u
9Z/RPoGAwyGMeWrVNAlvkA+mMGf1ZvKTrEbA6JzpcDC0zLATzn85oERsTtiwUeOJ8RbIPzkRj5n4
CnG+M1qCjFG2fxOdPwVh18CbIAA7o1nREi/G612L9iky7Xs7KF5IwnpiUTLDcKvw2VCpJcB6bhTG
GHaeym589eLpaJJsRYkIoL6z7/NWY1llAR1iuTJDfVXZdAwztgmzrtCFNdzz6jDX9mNQ5wAUyHfV
OaOUx04KzL8pbORmOwecNeQ001Niju+78SW0TP4Xj1M5kuBl5m+uxwLQGN2RxYRq0fmFCAeKefPQ
oqMYmPeZQfa3RT27gW90szyE/wg5vq2u/uUM6rENuCVjUtId2d4ZM9ed08IYhUGIN/UpZ7/H+fBt
O/O79LkhAiWwgtbrYhgpOk0iQaf5nj4lGzl8GR+28FYhup1G65NGAQBp1rgWf2zOypSgVfbdY+kz
UXfk0Q4rRFQtoupomxv9LuwflB0dALLsPUs/p59lSGuULBBjk4fDtY0FRjIPHExpZPvZyD8604ds
b4b+ZlZ8e2U6LtxmqlczS7utLSi/6w5nPufulAL8mupih4gZc42bH2g1VUBcYGV4IKJSpFj7qHuO
/Pw9rntOY1Vx6iXZzTORCssbI60SpluWiy0Rhn+q0HsNupqkpnG5maAMNaVTHDpvO3rde9WMyZ6N
NkVvf+oQXt3VGoyIbbz3ZKLoAVJqieF5k5j50UH7uc6LlhNfa81rVrhxZdbD6xSJ6p9+QJQQHuW3
DBATZPjNPGw8lVwXwjBYDZwhscB8GCXtSZNrWEQOzpABxYmfHVLT78/RgGmi/dB1v8vwiOyTISNV
1JmdO0ub1X7KA8SIWv7SNfEcLHXbNIFBBWG0YDs9TGTqwZ+kygn88pS7kELnMf/tRkuhgR6Q9M9e
ExCYvQ4mmpNQqnql+0O5uJRI+N2UDbESmplcNoYJ0wBOygOyyhoUIL1gmkzObRgJB8yTAfM45A7k
AvNmFBxnJor2jYhiclgt6wLa/913k5ECFb2TYDZFHYIAIAz2RiM5hIV7xwEPYjNT2uEjuk80AjcE
Jo/WZYLrc69FcRy8lFVH+Yj4Ww+LyFCjehStsa2dXK6RkpNjXu2qxkJ1SkLHasxYx0obOUzcoTTs
wj2C95NfKthTLftMKJOrQr9bF4COEHIz6V+wrSFaCYcEFZyG0VkOmisIj9Ud0phPc6yBCFIQoWba
RB6B0ioMBLMRhvxF8e7TSIbC7VGiW49yAPqUtahztTm+KQt2I0oRASinzTZae0xsovjcFVi6F0q3
PXt0+kVLdpzZbgxBnRo03lqnUD5rV7wq6uhR9t0zWvTSKtcWuwtEC5+wEyqxpidG1JepsYpziDXA
bUDI2iYjTlNm21TBPPWD6RIF4EwSYCDZdI2BUB8C9JBcHkCIkuItQ1mOFJlgu6KsHcCE6HENWlWP
FXO4WvT2GuhBurVGMlscO/yYbUotsvHuupwmIt4u7gJs9+xVH2gndt5cng07UmubWcu6MJVe+BcD
tQk3mhsn2942nC1CTwMPdJ5vktEN9jjnqJvEr8F3mr0lW0SPxqZmljwVlnwjO3ZdNuALXfRujPM+
3LmCeLcYLyXIcTFCHojgtcYTCNsoQ0BB7+GzYf67jG7oUtUAxWbrms2GvVaJ/uR+JiGYXQV/kxqk
ueEYZap0F+P7YDvyIdBp600O+Kkyk3fZ5ZoHu165Oee+BtF0mjQaABztV7cbXvyA2hR4VOIawSqY
cn/L1DtnFMihyWm13PVspzi6+lU3pt0a3tFhChliSXxyvHYb4U5LNn2GIS6qz60VkH8cENiJ/Z6g
Yh8TrAa1gfri5Jjen9yawl1eJr/nWBALWnfsKtK9G2iegcuqtnMhfxP4vjIKkukk7FZ6U8jg7A4i
I8SQnhhizC25O7L2ABGE0gSebXhMo9zclHFt3Tm8ilaFNAt6KTx423+1cY/cd1N9MckkuBjCPnGA
WNf0o+51mA+caU21jRJNeaiCrWknz9EQkOsLyZG42On2QwWYWtJuRDTtnNnc2iOo9pZh0EYieF9l
RI6sY17HFbRCtBZO9+jwCtrdC/SZSz22CkSSAZKsdGOkBsnRrraexbmxdcel9P1jBFhOVWUkkH57
XCE1HlUmSN1StOCntWhfbTIhKjaiTNEIwVc2FQzyaq98w7cMdYIo3LjEHOjSQLojvebRZzpxgCvw
WHvkAdBjaBDCUnfqeIBB68MaiGJ5yoz4giWkfvVH0e0INuK+YHi8zqb8VAoKzyL4FpH/C6bZSRGp
9ZpMbwHqGYyMzCm8iTo8zQCcBMm8pDaShwNTlaBQDo2HwIzPUxY/Miy2n9uOEYKaPb21/J202/4Y
TTOReVm8dYL0dwsNiwCU7qa9JV/aISNhqaf7RD1HpkQH3l+tGSUjyibOMTPIhBL3VGWL3xQFp9nD
LJhT/cB8jgm3EtWTa0KMM0X9q0Xy3cea1ITc94+upe/K0JwItZw2VVR1m8Je8gvwGmcqhisK2r6d
InrIQfXBPnNWQGPXzdBeRJdt3TATQD/ZqwtAYxunNUcsCSPhkSEzHU6J/roT+tNSDuli3thu8pZF
YNYQTis17Kn2Pj2vgw2FWRb+kP2A/KtdF4VHInKSWava0kie0ZDZdf7bOs2081Ycx/odItx7mYIo
It9ynaVyPkUeGDLKk0NEg3st58raI6AAC0iDCKwmDsrZ7LPV6IdPaZqt+y6sHjsSJiHh3VWNXcOc
uKWFB3Xal82hKhI8kQMtnqLekZfj7BLu6c6x0TUM+zwKDigQnB0tVn/lctQ38vcouDertjlYXfYX
NcE305pnhy/yDIjgQB2Zzk7Oa8+8dNEYTKuyam8xWRN3YVA9+Lbs99kyJxmwayivetR5IDa1jF96
7nbexux5GO9ndyyXA9w+Hxf5XI0wPVLDORI0NSZkKa7lWMxU2CPp8FVb3VnvbAcrek3+x1CEL7B9
SV5KoO2YE3S9OcqOOkQOUQqSKXlBIHbiuwMT7YI8T8WuGUQILBT5JP5gzHkC5wsU6e6hJnGgwXXh
4JR9HOfGpLHQcIvBqsIb3kJgKSBpd9laelV0NLhDdhYOAwg2z33ko+RtMXJJW3N+JBud0HJMBiEi
BxTvXVj8LmW9qQz1pr2oYxEj1i6iTi967CmJIKAM8c3S6iT6CQqWRc88UiV2iYGtMB/f0wT8EgU/
MQPrXhR7S5W/M/YcYDOs4gs7uHwYIV4dijQ9MLPf2H760AzRxadTTcYy7Xch2QuL1DgPs/McI0y8
G2fID1kByyZoaH6WHTMuh02Yo47cYA5eugKa0wfI4r5Fs08Cr0sLsHmITKG3SdlAD73OZfVpWkt0
Nib0u7w6qTgh557F5U7ESCVyAx2U2hfI9RanBLR6ul9Gk19H1/wuA2g6hsGMbob5of0c+ZQqD3HG
LQWcJ4drCfmhB4cuTFr/ugPQIHMkgNLmb+nR8Xv+n4yOO5IKByeDR0citbTeGZl/8QTSfTebyVau
ond6YzTy4nmra7RmUfC36EDfirg/DdrOtrY9v6dD9J3kFYj3ioAXGUsmvhN7ZsYqVBHIKKm4S8Q2
LIJusoPNXlzGjGposNIr7hyGxvLOMmEmhSX9T99gilMuLIChqb8qM8Np03cHRLvhNtE0dqv5wU4q
/+KYkodQ2ceo7B6NnnVMNc4+KaJkbxrGAaAumFtJC7vICspjWXwNscGUcKj53pCt+LsVjc0sRbUf
xagF6qh/mWbvNAk2VOJtVlWlTU4ObUo4m6PpQ1hgyQFTH3224ke7RBgeBCjogZ8VMwNIhiSY2cR3
09T2JgSFvSoq80oU4J8U7silqetNYi3tzKj6lGZBlDe698l66XJlPMZ2ZD52UZudISzfI6TID8ks
nLs8SPRLMAV736B1WKoVsp55X7mkUxkDRA8XwatDnlvEzJrNbGT+HI8YCmhyu3hczFJ1QGQKZ5Og
6HqQhdbHrkXRp9ZJFzIz57bfzIO8lnn/RRuTzHu2VQ7BL0B18lW+SGWi8r1NkhZWF3u75X06I4oT
/uA/0tuGckp2vYT6aSe+sTUTPPnmpDFz9fvaTq6jU4cnnPFm8mWNOfrlsqSN0SZb1rgjZnL4hB4j
zzn4TSLmtraaI+Lmb2IeEQj0/QnhDRMg3Bq7IYfpHdrMMciZXed++ik6hp15UH1NkXp3TRyvEKBI
d9Zh/2zY+kraJxHgM15SBtjHqAHEsYgDTmHd0jSZH+MavwK5f5xeXb7reDMqpsBVZq3T0PxioiSZ
KxCzYjpzvON08lDjh+5DY0TQo8E401ibUwlXy67tQxrOz16HqceXX6won9EvTydQDSy2b99qt86S
whJKc4vayLozOh3tG7Y6eyH3OR5AlX9ZgrGWyK7gT3FFUBAUefNv/41//yrKCc5D2P5v//y3G23S
Ivv5mv/4nP/6Ff92jn5xGir+tv/Xz/r/KEDMILn2/xwg9j8QitZfafT1v6aILV/yT4qY4bjEiFkg
jR2cb6ayiKH9J0XMc/6VFFQCcm2Gop7S9n+EiAnvXw3FyYsvYddgmOXyRf+egiss9a/EfjlS2giS
8K6a/48xuISE/fNOH37/939xbMPkVzOUskxX26Zl6v8aIsbBkJkpNdjbYDj/k7NzW2pcWbr1q+zY
178iSlJJKl3sG84nN4a2u2luHCxYyDpYsiVbJenp/y/l2R1gOmDtNYNwGzCe5TpkZY4cOfKmCtNb
S/ucKuvuOut99w0tDbr4QunOIeVrz/QqG1+A6NVltUpvmyqeIIZwbpfSXr69KyVT1tkLRafVPI0n
Cd3Fkbq50g4ofmEmhENnuIC/GoPHtB2ehl08Kb0Enxs8zae9e5Z38yy08zcr8s/G/T/lbjWt6OrU
/L//6yr/bx8TTNxVqBm6ns/6vO2VNiyXpq4XZfozj+JJE7UPVcmRyV17lhTVeb5ALqBLLyJDvwez
DK5J7U2StLurFvGFLhZc8nzWlQi/7PBeeibD2geN4kGjw3uLHLTxNa2ydg/k2q+5SY5tXJ4rP7is
Gsr5Y3OBPhCVWjsgNn1pCg5jWz7bwacHJfROV18lkF96FV0DBZ/SKhjZHJxu+j7m4Y3Mo3E0UtPm
wurlrUVVQl7SxMsLLrwrmsNdNjXSk46hf4O+oSDntUFDCZU0PhDDQr1UE5xS8Mgd7JyyJlDx0gt/
yGcOCTYDOoFkxSShuIEextQDVFN66U5Vqq/9EnGLIbikb8yP8Wd+Br/E3g0I2aDjcT60S7RXgut2
iU3gIlP2xFHqta6qaZ1V02aVrikUjS+a1RpGfn5aRu0d/QNuqoo6lSF+aVfxxaqjbyXKql8suSs7
993OpjaFTnueUnGAKpbH+Xq75NQ890A1tTvX8Ch1GlypbXqR5/ahUnCSycEv6n+jkeRS1ledw5P/
mTf93DQhlYr8G4WXTRZdKtM+2Dq4auxiAlx2o2o0v/Gb82hJsLajhjq+GAxrm7KT8gASH68zqH8l
ob6itI2TYe+qiJWrF79wXy7NihMQ+1eyUZRZTW3MCensHUpL17lilor81Pb6ymz1dQxSMDjJSRMG
97SAvFZ5PIHIdKrBrPJkPZX/WaKD0wZ4UAaWm/YsSTi+dXorO1f19syyWjrl/ekBqpbUh5XllE6b
M1lxQ38rGQ/dRQFdLcuyLYn96P1B7fuNcQBf1eBfy2aiMUgNhpVe1KDjR8RutxEDJHl3gW1DVyye
yLLSYe0Equ6xDv2rfAuW5uWUvdi7rF9eWF9UzNk6HUU7/G0+QCAOtj/rdXvVqHJa+2y7hA9ZBZfa
krYCjLs1KQXY9DedtX4+a8vqPMvDS/7vDJc6t893jC/9Et9uGHoyxqHxfU9rLLZ2pd/i8xNam4mY
lP9xvH6X9qiNzKsFh9MWM5lDipBO1YLDmDK/PnOIfz3+KwfUspYlU7BcXlQpH511Gy1hw3NOadOw
VnU2k48qg68LQIi8mpa+THN1rsr1tOVvSDrfOkU++/zzcBEcfh7X5ZKIfeUiBBL7XCJvP0/rp3an
VtQ15+i4WGNPgIlmeoNViyhq28QvVYF14TPJ3oI18AupjSu71adiaVTXPZkdhfpV+wC/+r7ssNL0
072tyJz5mPzPBxu/b2YZBqHPledqzb3nAQu4B6fVWYdbJC4X7tymgzq1aqce5MzSO+4BVSV7li9h
P9RiQY0KiWXq5sxQicZWWz7asN4gwRu7ZDSSHCJxoM/UMgWKy+gfQGobXjF1BhunQzunhXmcFZTV
2TUFUmrTILgUJzGKIEyA5aVVw82Q9ERlDYrEtObmpUMGXX7rvaoV2tA2Yy4tQPqRpgT1mLvxBwqk
v1S9ik6qApYSukzho87z/EznzoBPxvFVFDlgvem52PEWWvpEi1FXDtI6FNLwXYyoRxUXz82qe2pM
JxdR/6SXUL1grj4aD4tMnpemeUt4JR2gOUoLz2JQszW+ecjoUxpZEarMtnFKwPi0f+968aPclM9r
s0NdDOGIIecA47BMVIdxrheYAE6vsevqzAkYMqVzKLqmwN16CGNEWneLE5sirV81ix9mk5YnNshm
1suaKzKbj9mKOQq2D+muxPXNiUQ+3xgfzLhsjEghQAUFwvd9dXBzt+twUfaxo+bJDkuXLV7IZiLD
HF4qSsdkB4ultJWm6gtVTdKRVba81bRMcNBGitoKiVl7V2P9Ph+Xpz6cLt8N/SAKXQ9adXC4YeEZ
psmwqPfjUn77gA7iOWOkH7n3Ck/4HHEZ7Fc3b7J4Mt7ZnU/BnmPYAWa8gJ0K54IWz4ShFxEv9Cne
/HyQf5k83wUZMC4VCbFBM+m9CYhW9EdNkQacG2RAUPQ5E89O05NRJ6uZ+B06dX6YhM1Ad1W9I9te
sx8YH92UEX0J7mtqeh3K0j4f118mL4Auy2Jy0OHtHU5e22lg7B0iAzIuVXEvqwKZGze8p/bjOg9Y
UTyDJiHHJO4PYeacgPSucql8rJoArgtDrOydH1NM78Atc7LwpsU5+nyc/qHbyAKjY6UR/FeR54fq
YP4yOOIuojr1XHvhjV3jI1ic4AqPkavXOlwPg30QD7IqYrRcUP3BJ5Arl1rEsyrhIzB/VcLG9XDS
HHIXPlc/zm/JFY2SIko85bTEHKOqNaktUi1rHLqd+Jfl1NmycW1wn4XBF86R53/cvaGOSPqpWHuE
GPrQ7U88N8/yuJpb+jsciWU82VDneAVd7BnO7MuaEvGbdrnpL6NgoRAS47ytFy+K+tOT3MEU2wSO
cxYTr1bk8k9ylKfO8Tyb42qb/KwWzo8a83GUxWZSZcnPOtzQyjzuaInYlVe1S5/JdhCtMPEdEH7z
lzndoWz41CxwT4Lklnj6l9P7Z9umPm0HuhaRY3/lvp0jnnuOX4XvnkIIrEj8nuYubTUNx51+sZyo
MoX713IZVH7ggzpwbyUIXZBrMRnQRFGdKXRz6HTblFcJxBGMIRo/uemfDJyKcxLQ/aldQynTpPFJ
R2Gpk50C2tgiTIGF47VdQzMo1BC/Q6IFdyx4u4YWZtUaJymhbPCo3lZT2neJjYfLlPTxD/EDioW1
ULl75LYGmRy97m5yBzJbGaBFIp4YawJyBJ0FSTmv/dZk+r5KymfVmxcalj41Ef/CGlV5mJzIvaPW
1VTTYfkqX7YPDV1YaYbczm3AqGRXRevanCtygaf5iroN8mvFOWqNjLbjsmmi1bQZqKWuOEbHTc+n
qDzmQ3DZ08QvQc4XiF6bVfRSdeRdKCvVNNlykfvZ7h6sL9xkiz2DMYl8+JacJ9UUtLrLuFZd9URz
uJq2nqgL2DC5tSvuuCrOpJCvPVLVioHFXMVVIbyBuJw2fUSGxYuWXHfiAZDUQLCH/wc6L4izJbxP
tGahYf6vjxKPdgf+DjeZgp1zHTIAP+Z9reKTA1w/obvCnhDv0Vmo17ZXr6pBQSISlpWCIEOGSPnH
bbykkSh1eVUx0HYR4UuHBBYqwGB76+SxLHp1htJhdJKlTE7e0s7D6VC5sDkePo5ITllEC3Ogb5fn
TmBIFPagiYYVHWz8kvk9WtrBPRcCHjWc++Nqt3wcSORDQ8Tekgqh6ewG9T7UY55bHOWJ47MRGBWq
bM1A5fYKgxhtzTndN+7VmoNiF/3mIqndxW1Seq8t+cjTZMA0mRTaVCcyPawZ/S/r8jmvaByqU6bX
LNltdrG7S9B7PWpaPKO9Px9xDrk14EAQhw/Omi1iXB833X21fSDioCiAyAcbIvIjMGxPfN2ps8+N
7OhXv/e7Q03G1PgeXcy1Mgd9zEtvqzYrd1fNzY4tHhLJatCETXCVABTmawIy/NMqCW+Smt2Z+7LB
iS/ARWuiLglRyyI4zXBknYU+/Xxw+mNQEAbANq7coAHG8sCJxjX3Xeia1Rx983Ms/oQu3nfibdVR
Bm0KC061L7F1cC1hJAmCO0N9LhniENG95aPGddu72twFRMQm0fcI+U3lLoCERzxaTs06uKQ0AHHr
7kjujIrwYBWEUxROJ+KKNz11mgv8xLziMunL84w5oSgOZJOPHJbnbZre+khZfP7RxwD5YF24/ECG
QtApHXgH8VBJp1BFq0DWhW1oV3g2HgWJtXpKFnxSN0cWL55UEuvUXH6skYmJb+0SaWKWx/MhhpqJ
6I+VBM6OAyDimkm5YanM8qLmb4eGXUU89fm4w78tGbBWyMiVNsY92E9O0voNonJwuhKOadWk+Ynv
OMvjcaXQ6KPRH/VsXABkSfIhP63azvtmonpzKx8OR/hZbyt0eJH8UB5EQFN7mLY4n0mwcGE2u/Wp
alHmpZoW2+5gMKjYOzU7MWkIlB2b3LxQifoKfrAGILB3LK6B0tPRXcPN+zNbCjOfm/06D8k0VQpk
wGBj6a1Hlt9MVEmuOa+xIhqZOLSHGGdE5vto5azIaWUdfVhrrHO5cX5IGKwjwvfRbW+Deo32MfvP
hu7reMMWi5cIBV+yuMv0ymG+yC1+5c5pCc4Od4rvUnKBL+epMDzw0esiX238dbSaUxl1lqS4SRqY
pOEsrCi5cIiEAdeUTxRqy2cYlxdEmVeygyqzvFXYHvqjnqsQ+6PWeARxdqoczsWGLZRzNpb2BNFE
4kGukKYtp4JSRW08ERgCWiYkYPbcFm+fvedDfKft17nsN3GoR2cKB7NCI9nZ4iSuglMno58UB+3r
MBbQ9C9TEUT8HJMWc8oPpiJDVjNZZDRAazwCowiTjX5ZiVcABzdpNkjqJzgq1dIfjnwd3IzuV26H
p8SyTaM1N5e3WZ/6w+rZ6hQaV0uDzfXOhqcV/SCgRvcFWBOYVKXgM3aJd2Sp6JnUG+aONgN3te6f
HChRTYPwfGvyGZdWd2RQUqVqwM6zhi2ZJ/mk02RVS4+dBTl7Tr+IaeZwd1UqvPFz9YoSziNleOh1
xSi/7mx33LDE51gmXJqIUEXDDquXKzCFtKSXjHa0/bcEyKbhTFChVz1ai6NgbI04sIkdSnfccPPL
OA56NtV2d01d/u5V71yyiOTMrpqUB2vUK7LFSGLEZJMCDzKZivHNbIOuMsAWvkDO/Y7qTo5iOBdR
Usf2NndxrTf8qCGWVQNemfFobknWMBZsJvJLw9VdEVDDgLRzgAR6azqLZkqZXUxlQR6/JLvsO2JL
lNzyIrt6riIiX6sc2MkLuCaapPUJWi3/IsMMcUpHLw3uw3HOAh3JJtWbooHTjkuVKxYvd/ExBYk1
YTvHHSr5ExxXV6jYNeCFUQTX4iH6sRqOdMlJBSSk0vIFohrOFRdcTr1ftYCYm2wzhIiw/Xsfx+P3
JRmpE+ssfqlVOR0hhaTK6IvGr5KQbbPQN5BnqQHx4RAZOqkyiT5ACfoPR2C562M6bNAnIlo9J7SD
QeWeqeII5uJX5VtGLEGWTpxffpWiR8HmdVwiahfXYTRFCTKKU+UuMjjLIeT6KpzW+KWOJyapIw4f
cCj4aK/1juk0NnrR9fBa92IMDcs3FDB3koI6PtaJ9kweli3b4GgkmlnIYjZoDyijk8bA/qfqqB2W
twDeE3KBeFdZ+6AFrzE0WERHykz8HTh27/yg4wsy+ChqHOklME6jWnvW7ArkUJbhPWFDeTxksNJo
i6JxvdHyo3Y9fx1gpfxK6LR3HK3EpifMXLUSA73Fc9cFalqiwZSvMMfKTYGTtnwG47AHlvy8almH
lldmaDNRV+n8apG1SEouHqFhgjTJBytwaIe+3P2y66I/1ltaM7d+C1UnuPIL7gbxFCm27xBvwWdG
zQr2RKJcSl1ZqTrES5OciGRoRuth1rxzFBF71ZBEWWjCkdJ3fjV5eO9sHGoN4NZdpzQju1hnToJ/
kOTP49YDyZwnOTulWW4fiF3z4yplLlG0zI/HiaFVD7/U3CDJkl/UoIQOKlp41+2dHWgZUktfFD8G
HsYpiNBRwJOupkM2PMEAnpYdFiXZ4NyKtAWEKZakLKmp+586rDZ1rrcFysCsQrVikynk+0/gjbPv
tIO7Dofmrq5zvNY1IT4Nb3CP2Eufuwf+3yz0mOsigRzpMDxwa+rNlpKFLi7mCYLPCG+Bz7vprWDq
qHxfCS6bq1nktmeyueiDeC1xvyQvKE1Exxl/QeGarp0fAvWaCv8+BjfhIyvyAElDVLvRwBj4dlxL
quXkg6vkGRAxwAWyqZOGCks5v3J8fI25G/24hfkCofpbjB/EgTJAQAF1d+Gh64q6Xt6nYTEfIfqe
abbIh5kkwkkL79F+nub08QLm43pt1lNDrgjuGJT+knhjj24ToB9XIUEgkv/XNhhNAL392u4JoIg7
lYNJhXq2aun/yDUCDWYzbH62Rp9+7WX81R+NI/k4EZ4mZdrvwSxawOZOh3TPXNAIG3IY6JJatYAr
UL9HfBsELo/DS23wJgSzx9MARIZISP4lA+waEJXHFI8JDZztJCYurVgU8Pk61NfRBhAGJ/3zDefK
uA68I2IIhUBXFIIXSgb4LQ7v1JFF+ny72oNI5BVISF3JJsobwGR8d0kImgr/GXIrYek1UhHXxF83
fpU8Sm6gNcHNF2OSTX4wJhQWiWm0R5U7/dnej2kYHG6p3s/nu8hMN3kD/Qn/HmBrBLPwxmRzy4YW
5FLVAeO0t8pyIHqygfjwfbG728bOZW/9yX8zNjLRAa67DlxXsKs3eZgSJWQyKWE+7luVrqeCrEIc
n0ksqPH59Fq9NoRfasc8bVBlWLV3hsZOEX35nDy9lfNE9+cLMr5fGI/gL7EFzh25dx/fLnLNwdj8
tYriXVrn89zhJm+UZAn7OTp+J7z+Uo6RbESBqAUd1JvopnGBpT0cm4E0Qe+jKmHuJCMMhAEBBFfE
pwtKU8+39LkJ6NFGTeU1TOtTu+V9OIZ0uwAH4bDRIUYVSwT5wd0KemySKdcFR5WUeuOzaSRZM5CH
I+lYQ5VtFPm1ZXrRwpuSYKuMFj8ykoe11ddyOBUMPu/n50snvISP24ooOY7YXQp2wful84N1VmQe
00Oum9ppko2oSJCMVNQt4FoqMzypTXBd+dWzYHUGzplkz8eDUD8PDvGiXtINpDmzTnjTxKAeY+6N
nOi2Av4SeRAM6Ya9uWTqh92DSUDATDpDOA9DzZRGRFPYpKYMSN7u96+FLatHZxtXeLPClUxvk5ro
o1s9U6F0QT4MvRXsRMQdil607HnbEsP+zveRWTD0aya/Og+X9bfeoA3U8nHW3L4U7t7WBY6QAczJ
IgpBgss8Iv8NkklgdCpOYNMCg0aQnbrwpibRKxu0XaI3JwyBYAmBblPMmpbce9A/RS5RfcECcfXI
c5mVz5fpL7B2GPmkO+kzExtIEQfL1NYuvrKHhIqQO8QLMRk9PEl5S6aN1eXqCu8l+0nviQtiWjYk
KXR4EBWZJElnjTPErEq4poGstY1/yAxVaQtnAn7HjrRBFZxGoALtFqTAJXwLsxmUvrvfkT+lm18h
SX+52lFy1wGXgwK6HzO8bywHyiRBvx52GRMuB5DMd89NwKEEWrlr4pasYDcfqRUrqBpkZ63LWNdy
yMjQkmIe+Dxt9VUmdrSmh9aWWhvJLoewxMyBtW2LldMMpBTnzYYNsU4vjBFixLa7s/2E6wHKCxsB
Kl1Cq0VcvLsRllhntyiUPzZIS+cUrzRsMsnuW0J+u3N+Jb1/VWXs+DUQESl60jozye6jwniqHUIq
YCO7Xt4OeLRCzBDDIEl6iYDFQAzwRsQgfL63/pJyCiNydcpjd6EqEkpK5c0aREu7dcyuzOZCBEiW
8XmVZt/ldpGDrrnRTLW7hKUzxTWihn+Bo097DKJ6YRdEPu5y2eSzGsv3XwyMDDN8EAV/yjUHkXnb
bAKagxYZIAVghEAC6HYlGZMMnGVKrClXbb4h9ZQRNkKNEGdZrGrZ2jtBGEkdTP8DyOAv7gHMqwjS
vBjOMJLfv5mwIbJmtfZMOpf4Z3RHsZaALJcjH2WwZ6pPqXkhZU8qCto7syXemfgK8A8EMBKAJI+4
AmDqZPgUladPS9L0kmAUWoewbHz8IOe/8jEjiG1gPx6kK7hq7wfvdMaQ0ff3kyo7WzgGcCRgE8El
GCEAzWwTX5qeY+hh1jrMB3VsQhuDKHNKcQxoF9OutXhpwU2yXCBLipHkvAqymTnBZbuCROJkeJX2
RGwIgD7lWov27os9EjPcw4NKMGw8QW8CbeT3b9Yi6gMYwtFiOSabrQsWyx4ZyV8A8GZILxqIU7mB
hQB0KVdRUhDHmC1qQXVwo9xyKriUk7FhIH59jW1Gfx0g9Agf9wguW3SwiSM0Gugsr5dzrYlXIOZC
WZd0zJLgFPNAhIJFcfRPumdNhXEj4YzdVc9VwHUKCctSWHQ04gW+kJSG4KrPlt/SZcSlSYSTc0TF
/JPdhFKGfCiNjvn5/r1p+igosKRs5W0RIoRSBTODlKgQ6SSOqJYMAMdFeRIbMwVJA4RP5qoCGBAI
v+rZviuma0Gb4S1Rt3Chhg3x5uiUQ0xKGl4hEdKO/YFTJ5wku5XocyM9aW6rzlzoHYFiiyln8/t5
Ny26cPSlBGxIzO5ObzCLBe+zBhCE/dU6sDLEEXJa2DYEr59vm+Avq4JfHmqunYj8xSFzaPCbvjc0
kJpbi1OTEVh1ixexecJRMEQVquNn9ARM1pgc7tIxFQAlMEOvaVt8p8Z8dELUmsixFWIY5wJnV/5U
nF27XJXH9L263HMcqDgWT0eCZOwmgfIpRJQLtWm5u5NbBB0pLCSigVCVsVWRY54MC/6thPnCIRLb
KtsnR2WJul3nSG4B2SDCTRJGnxhHiYdV6NKEczcR3DQilhLXsclWE3JeXxjn4KMRhOOhBYjyaESv
RsfyzcEb8jJZeD3y7LJp5f+v8n4+sii4NSQmobLlTnJCChEfTMlM1bSCHNkMHcUiG/tApfsl25OM
F8qgnXne5eUvOtHMKw88ZoX/DMwuwZbMr+xMOb0S3qKVBj0DMIaAtnO356iSfJO8kpCekFymczX1
R1yzct3aRfwjp3IVvGIkr5EcY0ONThppDLnc5SJvPKAgzhjAWTupUn21j0mIT/RXxNZAzvt7g0UW
H1U/eFO42/4Hz4LyhA1oZ/KHSIFOIOLQsZ3LKndOATPC/Bs20aVQYBJyWLqBocAxlt+TWj3PQ6gr
FZkqupgKNjDm0KGG6h3WI2Kb5QZdMa5l+j1PhOckx9jUZMsx3lVVnod1cYoaybl28TkSM5GIG5ol
HAZspNAVE1SJRvcZDCRPgns5tcYBiIpBt6IksKeDF9wPMCbqhHESgEdLstKfn1FP/I6DmXI9VHRx
eT2PwO3QL4ms75qFWszkQyexvbMtKyROLyHkmISQ+18ItpKXG8MJYIxx5/Ahmy15OxL0kIDRVoxJ
PZBiyHCkcN4SlTxGhXP0+YBHCsbBgCGv+hEwk1EGxY33d1FmraL/6nK1NypcrTbHiYX4JIZEnEGh
dY58Uwi2chJo8wSEINlIhw9VP4/8lMQS83BxFRnVv0CucHoUpAHhqjQrIAdOgBiTNqKWLc7Ut8T5
l9AZxWGXzyykX0DhM/nsVTOxaJBUGo4aFBYf1mpUxi8jB0f8IiEVCz9TOCvCY/l8Pv62gCGpSIwO
qWJ6eh24Gpmf0TMqWhTzCtdG8GCBBcQ3MoInFlxM/9CHFARmCoBHsrQOMZZEz4K/2S1XdAa7FDK6
EMQkjSROhtPmM8R7r78Y70eKTQwFwId7w3WtcTnfr98QYGM3RRzObAfEs7bgieVUTl+OLqKkUsW8
5YrPgXmzKwcrBRbYGPskSS9V82JvD9lfCo1NQpOvQbW/ABox8CDsfzfWAlAdjLLepLtVGS7CmfbF
NYdRaQbQZR9QvUSR61g1RCpJtducUMzA+YfFoBLQ4nwLUN+kwTOFlWQnJJMx8mg0neOPxqyEpkDp
GOXO56onYFnHzemYdq3KnGylQidsWdvorOraBlkX8QElnSJr5PTls5NRzu5EUDR6clhduTyviIPh
BAegIuhmoizdP0mk5kSkHfI+j04ch6R8h54NyuXnfkpUXSaMBS0jqtImWbvMLjNul6/inY93f8yV
hQfvBRhib2Thvrm5Wn+16DrS5zOXct96S90fR9FqSQBQJAH/9jJZC7uniCdIHx3tkmD02UeaM0kW
VKHRWBWfETclFlrBV2SvjxGZ5rQQ50fQ2DzolAdLHGUlGel1jT4K5j8fcCuI9iXwGSsbBiEBwgPm
APyGpCR3j/jLlVyDEkPIAZFo8fMD8pH3wbgYE16ToUWjlpqZt862n2Q91XmrbiYepVQJ4I4iB0TA
Q/yw2qrpYoHAixxkPMpkRQAkEbvyr1SKFe/t7cDklhDvWrP48fnYxrKXd8ZXQzhFSjVWCijrIxd8
ZdEF3ik9k4x2U+K5xcwRjYmTGBwSb1fGqBshBeLgBsG9VGIY7vdGCD8C661IkYyUXhyAFhX0xMUH
Ed9VUTbBwAcALAkS5M4TbO6LD/DB+gjzwVeUPYQudbmxQCVvtmVW2o0koNwZlNTTMalRUFyQ2AcT
hvcS8SL28iSTm6dYy4wgQoCwEnAfOEGsvfIQ7VrA8WeDSMJ88M3L52P8uDG529CBiQOuOR+SiRyt
N2NskWzDing7gF3iDCw6PRNncnk1gPG5IhKHJiDB7mjFCQ2bHOc02j6UHphmvCeRfB3U6g9OFeMK
IBu7tCehNGq8id6Oy9PwmENawEgpULOGp7EBHtsJfSFgLhxam+weKAy+tREZoY1Cdw1nVYgeCbnF
sR4HP6jP/X95GT20hRlIrUyp6pO2+qFL4qsW33KLx8jLqkVyqwd9KjBUSuln3DZ3JaVVQrkS932g
0EAPwY3cVLLZhTQjsFqBOnyACuPna6I/mDPcDWrWIIC7XhgSzhysSbbtlqtFsZuNjrjQmtdUv5D1
si6fHQCB5MUYLAjFQ2JESbZs195DpIcrIQONlU4cVMdxr9fL6EaYTULalHjfd6vbpd2QFZZcE9Uq
gh82S49UIHX6wntixcfyAwloRhgDmFXAgHxV/CsN4BxQWSSmKIfJDqCGnnp7JhGeT/CJ1MxNy47J
gIlhvv5/G3pmJtQBZwlcIIb0/X5mapxjj8VuZr9BPBqtPjU+K18AUizQOBlIrPVPScgkiQXQ4Sl1
CncyvAh4aWRppfFFhOv1NVX5Y5YJtI1tC1vLoKLDf++H5yfBLlwEebVfON3h1tIsj9KlvthcrVT7
Ldki6dX0E2Em5I2+T53t95iKWp8NKZjs1y4Q5Rv8T9+ZUXDYCGgLN4gSDz3utjcnaajh9HtpA4eB
q0QPE77y/KIqTni0K+CEf57wbVOQ7ZUf8oQv9Vh5E/7lcf9E4EPCZLW6aH5V7XPVTfjiOwo+NDUJ
ybG2tPgkL3Bhnppf5okn/IrHJpw1v8hS7V/451Fey5VoJ/IS+/sJrLw3X3o32X9L/3SeKKST+ZEU
NSqEqJxzHvV6wmPziwe+TCyPNOHdf+1/wg/5lse3X2Uhr6Filx9C4zwpuwnfEKPxhEcix38eH2mQ
6WRIDpwMj/JvO9l/8WPegxft/2x45On4IK/cvwEdssYn+z/nz+St9o/ZCc/Vo7lPhxMl/wvC/M8t
ycfrHU6nq40kygQgPEyVlTS6oz1eQiRZkvI0+5I0sRZSR5csl/jv0XexFnLmK+1dNGaARUP6xYdw
KjdkR6aKiqP/AKSWWOH9voRrarh34HSS//QOXKJ21a4jiltxLSmNyut0xPnkepc6P5rYPukSAi2V
B00IzEpiQxApoV/mNriUwpK25hYIdg//wUH+kMQwnpxizcXD0eHpwUFGJpsIhxobuWFUhatBmZjA
Hk2OOlHDLZPDPTCAPJTzNQUAELdiUlMHRFwot7XYSHrBTb9Yz7+NK+TyoqiPgmHO9ftxlci7EI3m
lLORfpdxmYrUbL98FEx09HMpVtXCDKGuSfDzSlP4O5gLpyfpQyZMbq3/IL3+t7UM8bvHoDAM9OGN
tS4jBIJ0Ossz5giMs+qTn8l6hxCovVpX+aXE9VL+KEkrcSElY7qJtt/DcHeR4bpJHZXwPcDnv7oz
PsyZFLlwCyMOgXYV5drv58xftzWVTevhu9ya4kbmDqXHOXStBbcoaUw7tOfW874JGiWxKbUiqHej
276iOc6We4UsL4jvF4Dl6Fm92/8yLjiKiqWk5u4wSVMXJqatfTJ8F/J4voXei7a6lAaqHR1I3A2U
Cto+mELfbDQ2jyzhWKAD8xAcSGq/E5dauPhFC70cBeyfhd3cKEW9GiWEpur4F8SW1rUqiV5UBAVR
Jj3ZCfGsWt7WYHUjHIsvJanCyqlPFrSilJoFSVMJedMpiIY/38JBcHjsidNQg0Zc0Keq3osP8p51
tM6SyO978lHuqxC5k42BaGfJUFl840mSoBNqimF4gW7gP5tqQY4zNrCJqaTebr83A8Q063uKuwwK
Qi5FJhE8fbESeUlNBoXkiKJVFLuoBQ3Gcx/QMKkIXPtt550tqia6gFZojoJysTneElKetIvBueb0
EjxSsJn0RzpV3l1tpBgDla/7xYAmuL8Zlj+zzLTffG+7/uZHxLVDH6wn8Lygpe2oCMwjKvP8mCrZ
GGp5RoGGMWZ9PCRA6/RV7W7+h1DMjXaIV36nl5B7RFXCK/XuiEn1w+vn8/yxvCsWUEHRcc3DK2GH
v9/2DmUsVVfrju0FCSIiStosH3F4JyYsXyhZME7/JIXRDQqKNOlk20SCW5M/YHOQXTwdXB+fhHRb
kyMeJViE/1Vt12jj35+BkagQ4jMxUvoVvR9kTW2SMXHffR/tbIrdp8BfL+CE5Rm0KMmNNG38ooDO
cw/ELB+eLCkEyV9JMC9EAe3uQN2gbkvvizygAibZDq+Shivr5FHuhzKCRUddXkj3h68QJv/jdiZp
qDTVW34QknU9uCkyXZE3TOrue06cRp+Tn6qFMBEB2MhRlqBKN0SrG7hdIIACG8JTOk+3Nea5m9Ny
YWq3sntdQn8Sy01GgkCoKZKJG4GyGmNfdE+5yy4z/vbBDiXd5MJJ3CLZPKDUS9vGOzYcHocP4gwx
YEiD+88305jSertOEcVCCpk/N9ABWLc6XKdq0/cFyqdsW9ISbCaO5cRGe4pXsyWzmMYvBvttKXqR
iFZWRpJSErGYJftfIo3cwtcp0Md2ItI0JFGrwt6NFXtRsiXkoErMAidpkG+VQ5y1UsTHUhMOg3il
I/7tE4YA75Nrl7Twb7hTClFKxTyU0GUzMiXQ14V5NAbNdfxC1w1Y6g5073wWbagLWxIDwPaSMGZY
5jMf8mdEMCgVHSUJ0pGgkyePtcPhrLfCjvV3D5JYsBkXGObyNxwol5awLJwKeyDVUFIM8vnsf0Bd
97NvwAa59zVl8e9PidN6dRHB4fmuLPEeFJWmQvOZ2VXo4AlyKdR9IbA1NBGlscdtA57RBss7LkUK
5VAPgJsUttVV0a5vyhW0cvjWddbdO+hffk1s+9t4XY99EinhCcLQej/eoUW4jjTOfrdIBldQ8zEV
Z+2D8Ix02sHPItdJ9etIa4mhrJDfaXoIRFs2PpWXwLnIwQKCEbvuC1js3QjQfQk0ffCSI6gOEVCD
8DSxA/HBGfYzLITehvpeueQzhR+FSgW5TsJhLkNxESC6vyYOCSoQMCF8jToeAyeySlfPrYsfCt4d
uWwR/NUvVv8QRWJ0+C5k8MnJgQ2P6ac38ZuPppmOmq17L/6LSE6IH0/7+dfENye7LjoNTD2m5sTv
k7yJKrsnQZEka7v1nauovUeI9cJRQOywqaRc/fMhuh8QCykODz2Xy1JDzfNGK/lmjANDg1W/UPcj
ivQmutxHmok7+RNm7p8TVfJkH2byaPwZj8SQ+8f9iw32Mr8gXN1/y3O+4uhfTvCcrJ8JYIuUkptz
fihvhSAMz5Q3E0YqP9i//f6N/4SxvL14fYSb/L8kdmW2xi9C0n0YKh4IXygYUCjMD3liZzw/CEMl
ZiKy3MefPOGLKFT3MBGSevxz4Lw/L/gdmo7//glLeSKvrSf7n/wJUfl2H6Xu41Me+VYYRLzf/nd/
/mD/N/vX8bzt5b3G09JN+Ok+jpWglGUvnok7/3zVtFBH63E3fqUym19Hn/owLJBtERkKzIk+OV6H
XLAIbfTFjqrhe13KkrGge/CBx371ugDUG9eUR1Jl+wXjOYskYkB7GEJ+9xuP+Ocn3Km8Gb9g0G+3
xv6lebeSjcC77deeJ3/wC578A2H8A10sOdmyCQJaeiMtuF97O9kvec6FsYce9o92O2EXCADxZ2Hp
2MPz38u6X58/jywIi8vj/id/Vokl2j8XyFd+t5VV4wmQSTWTbTS+K0/48e+ts38P3u/Pk2axQLDi
n/8FT0gN7h8BI8gg+uUzq56pEX+gpVoxwhdgEQJi8Bsnk9+DOuwf+THP/3ztv4XH8vWuOIzHSJbD
MeDRBZeA5XMQ9w8okuvMie293GaSBR9zhgQ0mloXZNXvEwc6OAVFv2N+oWJXHpW90HoEwBOKxH8R
J8qIyMFpFzScyrFD1NVRK2+BYEl7LzUeJsbTXJPPFZAUQr5qYExBAa+2iIysyJ1D8pM82agbAEqe
wWigiZ6UfH9VQ/ABopeBBdxK2H9Pg0YcXKcZKrTWaxc7GuQUMxrEX+78zatc/yaAu46PtNiF3xbp
D6OJXXfFswrgzDFnpobhyq/FiW8R5/jC6P9lHXEICS8431ycH3QtNmHduyvLsFpCU1JaQlgl08EF
iVgXuXkRzpK1lJSWSSFFFviHsDzEN6cK8krYBl+XzH6cLqgY1JR43OhMGYjne+8jqs26H/Jody+p
NqGxSO2I5HnF8idoRTVJNxdWhZAfhakk3pEk00fsBiBWHMivCUojzvDOh5ZxoRnnkqDEi/YP9n2b
eG085MHuvslEyS2ALyY5DUHjwPfhKHMREQmrUKr1ewgzpj0RX1fkKsTrHDXC2I4ZlbsD9IF6hUP8
xZp+MNhkT3H14YwCGxKeH2AlZUclmousJpwDYbKRjaZ4tFLJZbVZzqR4VAi8+c69UnV/IiReFZbg
T8Wz8Ugci9sWKRwhQCZ//RWD90NEO6Z2YyT5SJ9S4vohmW/WeUIjwS0bDn4NiACJSkxdTRWm1cnP
yKUbzzIIcNpw1MCHmWeyHGw8v7/td8nyyP9fzs61SW0zW9t/6FWVAIHE1z740I7jtMdOPPlCpeId
gQQSIJBAv/69rgf3VBq6mpnU/pDZlYOF9BzWuk9r1T8w2/dLYAKG0V+jaHMb5fG1zlsE4+xDA3AE
IRqHCcmBzxdgLwO1q7Pt5wC4ow90YzQVACesdI4jN3i3ISxK3Fol6RxUTqRlpN/LCpP5ho2Cikxh
hN1dRYuk+vK6uOWi+eZ9ZlRrrMfBBDPFOWjXD3ECEz24AXiiRMcycVJEp/wPyGkRsmTMzqG/sAlz
J2v4KAljwLoGW6woEAhUO32wV8FYEwT/HtVpcAbbQ22HOtA6Fur1wviCbfH5aYqoLIZ0xHhonr/n
oqAcPWJ3+CxNpnYuW/5oi446PLlJjP0JujFMRlmDLMqEQxA9TT2eivJ6//sOmqID40BEpDkF5Tp7
KITLCYO/6tND/VAFdUveJSFZdsoNypwEU7RRjebplAVsCSZ9X5smfUJM1/StQKfX4eOXPvk0IUdh
BOELMpSegW9tRqw6iUnVZ8MSdB27NNUoec9p65H1NfanPoyAC5O3XccZzlL1LA8ZPzGI4AitQose
YIt4KRz8SlU7hK1kEMT9CrnH/w22h4duAvCEoi2fgrMahwejaihl3YK3Htqf8qoidBtMmGY8j5J7
74zgituTkYQ1K4vBQmqE391RQACQway3BRcKhtyuxTd7RNRW8JlJ6/I1JmvSLxEmSdOqwFQ/YbnW
xPP0xIkCy4WwBPDNwIcCtIiYhv8wf6IIuilCAYXAxC4bmhXYJkxl4vbKq/mnsLxHQAdoB9IOSSe9
tuuoRalWTzYP+83Dls8sFCC86kmtL5QhX49aTzy9Vf6b7FgM+YEBaqA9kz3d7XdvBqM6MHUKuVVZ
HTYrhOPbRy98tt3HqiKEB7GGN1tUk6KYjT8eOgreDs0ABpwyRtmLfjckWgFn9A27T9nTdWDipSst
SOZxNqJuGJ9faREmrHqSrurP/OVzIKOX3bc4pwxY4plg/+v6045pYy9Fwtzzd2I2GnA81fzREuqK
MNSVX9mMXqlnJzE7kPCooaYDGpGzzbje13PsmdXphMOtKN6Mc/Ixo5SkTHrT9Mc/PIFdiqqBOLG/
yhWruPHkvZ5w+PI7A8WBxybqcBSfUyWTCYBfzTgkPy6W1Y/JAd+RWWpYUS01S9IUXKRlBexkneIJ
pujPJe4KtOZUGdvuSNXZk6r0+lsbvnB/ARyjXMmGUGCXoseS022Hqvmzy8z9LaTp6nki3d3Yam8I
8cE1xf+ew0Ik5MJ0K6SJKDXLNYzYihxXN4u0k9Fa1yuCS+BmpMcI5RKWHjJyzg/bNlofTu9ymddH
ZjAvHlVDiIpZp+R5/ju26Shp3luqBEsJ1UBXcPByUjAJ5m1UE98BEHm9PH7hqM2IfByACaeQETQU
z9deVW1n4+F6XX9uxpSb6wGi6Nl9npOiULfEWo756CBgpzORZ+V2XQ0mH/aIeM3e0A6nT7kmaZ0R
QlxfyIGyOPlsKNyo4poAZE1ROpgM9F8gOpc7JxtQGUCZoRjIQMaePz0nE7kZRAVY0N+fDDEQyDmF
PQHByoLc3fr+ujkPGA5i7rBAorMgqiXKQTC91xdmqNyfb2dD9LDMEbkMCn2O0zH/5jjtV8npofRI
uHXsOOrl4a4+aqbA6Ngt5wx1hDiIxp/rMZTfj9ecDSA80qahN2ke6h2uUPS7DVkdXi35Fnkb6iEZ
kRqeQzbJfzkgrBjALNWelDXg3F/9HIb79gm9aEV+H2B0UERx9HsjpHjSDT00l7ZdHG9SMm0Z2fmp
K4lx2GOuwY3IjfFgfIqGMJVUqkvtO9DAhMgeM4nU39QV1wgWzKLhQPAuef21vrDfkQfgip7yyYFt
zxvygj5ouma0bTglmz2uwxqRM8G70i31EtkcG0kheTKK7jmx7rwuFQzoxbSkCpm0C3PBYErbjC4Y
weesuPL5X9rtw2xMoUfDyY6/qP/3436wHWzKAIR2+fx3Ydp4hfRrQJM3MoiMNUn+UZcgdYqSnwjv
f+iw69w8KY1DxNZ/1XVeYN6Y4mk5kYpr9EdqIU/0NwR0O9+k8Mb7OXUyDwJ6IEPSHh11vfpgUkGN
o86Nk5D2GHir6c7RfMRFT3+VcvM4cjVYOKzT36bN6O3IGL0Ruq3r0ZkXL9PnHQ1B5zQtTIgCef68
/YqE1vVknIdOr+7sjic/aTdtFilwHVVfR1GNZC5k1SW49jXRZivEijsqGI7XlDTe4GhbXu2gBNz/
vtF5OH3dVKjEUQ1gB58/XBQzFWROPgzFMeUpBEI5cOIOMcvZEBUcUxg6tB9GXyWQX+7NfMKhrkui
4Jhk39jPR2N8IQtUjTPUimjY3KfXL/TQJp0/LGHmpIQi9BR6eP6wcNnLY1qtediUBJdu8SarPuSL
9Kfglse8pSernPP8Ma5rDyb9WE9aDTkzbdFqIqzwlLWWB/47Db8ppdrUoY4alERDLPczNPMncx63
9mdPXQsqCxY/jqpMDUf+TpjVj9b402b5nhnW5TWg4Px+8AsB8+OKQFkxvhDIVEOmKi93m9mjhKAg
gdLM8kBoNzJ5lNBw2/Q4AeDMOSwICCiHyefetI2QFRf9Go0pGF4/yV5a1IjAByxoqr2Y/LHnn6Ld
rsgqKXezRzvv+kcjG3KvDnQohAAo8dd45AnBKMGf5wV5gCjj1jTalGNwvJ+35fqnYllfcyK4Cs5X
yd8eLQSF/O18KEarIRG69exRFifbwhGzGkJmwWD8IcZ7Uw5ZzaJmsMDlZvx5WvSMEG9AWihPBygy
G/xPNjQVCaWqUmgkiqj7aojWfNK83XVX6sCL/tpvDO44QKc5ASSYnB0R7d7Yim40DY+sAVNmpRxR
6W8Jv6Inc4Ga6aGD2GPMuwAtwocgHKPR+wdCoykLLsM8DM2E4D87F0ARzQgesapmj8HZPF4w/YA1
x6GAmekNRo5bG8yG/kpHfJ6RxM+GMY/AyzbY/vl7dhtVdQ0Qvaj4wrNxqiaTsWL6C3NMDXlfFukU
0c3J9OkndvXZzHYUAbo1N9Po7WQ+/VBvUHfTmT21oeS/Y6tUhEfmAWy2d6pbJRT9fH5j2aMS0RsC
WwO5/9ed43vNeKPDMQ0R0N/znbM9zJfZgHP3McithdVCiuJpaXbkpgsChHeLwEDySytediSDZs8c
lmBQQC9UESVH4uqVvXO5EKnyWYOTGIWFmMrZw6Xd7rAoVqvZo/kVRjxqUBBIGxz6z9G2R9GF2gC2
xpB/e+BpsvszGqc/ByNwhHrxKpRyeer7TGjmIVXx/OFof/7C2nbcMYCvPO3nOKVRUjvPHZodB6P3
GQPTnM2gzV2HsAJ27UYe8cLQrASgaG73hnmgBCD+CGi1BXWPy4Fb7CsT1hkWbjQcu90S3ZIlYeir
OM90hEYtsmuliDCEyttSdoJu85AvALd1ZaWcw/6s8gk1OPVigv+LXM7nP7w/zOfVejGbPpZjxPOE
r2gY8HfJRgRr25zdJ6FPCxOoEoC3p74/6JzpXK6bLS5gf59rMMaDCQcNGHEObfXrcYf7N7dm4F1n
QFa4a2T7BDCdHCB/L6BjLaPhNMjbD1SvobSefgya8OwaexMsgs8Ofp8LAocKgbpwcp7zsXUgXt2x
s3yussGTjE5F8MY7qoQJ6DAwOBIjP+BZYvDLdFaAkdxV3ft2cXgfvOW86Wx8eJ8PcDJwnmQruIOa
uQ66D0UIPOgMUgoYZ6sLEKwIBU4+MEfPw4Orj5iNECQUUyks0++HVfm+3x1+8u/rzhN43q26j9lq
83OgF/j3Nd6YQDeq24dqs6NTMecVs8/UYMerOpdzLVX4hHik0BEwAgJF1fOlVTG5ksmRPQfogVeC
IjgYkXAX6oHvRiU8PJi/mC7PrEHPejqGDZQtDJF9W/5qGJYqXO5SMV7NXIEJIsTIrdLT7V3ZEhfF
kJ8YjQaBBRSA2flZMGqP6wUaPy5KRJpOK7HKy0yNAE9UGWV37zMH5SuhOPri1XEZ2SbbpHLr9We6
IEvCu6RNHvJ/YDjngyeq1bRfzMdr3iUX3y7N/6+gBlOShhHsc54TEk6c5/yGv3ufzYwmHLI8fhST
pjugirrXVJ32xL6XXxaLIsxYef0pX9y0SF8hNkeUkRcn+3aM7Y10b55yBR7CIWnmRrMDxsfNI7SU
d/FfQQO+g1xo0LWQ35Z3eEh3aN0Alqo5aiaqpdef68J95NsbB5MJoOYwPkcatuvhbJz1cYbdnWFD
lcF41Ld5ufhYjnKGAZKfa7AcJ26SknDDvU5Z99AM6Uc5TSDLjN9GpkAAByMo7muess6jX6fd6i2Y
1V03Orlg3XNSe66F7Y4QAGo6uBfyoH94ktYETGBjCYNAZiTW80YYBM84FvJ8oha9nEK26z7fy0La
34/9Ct9aIOnPbtyoHmTtftyQkkWkq3iV3SyjYO+mFVM+6GY1mB83zXcmKT/IhYtLZk3xZl/NftEz
MFrsb5fjxcM6Wlwp8i8i6Pw2gH1MYoYOVwn//JTAMx8T3b7MHqP4p914/l5b73bIJu9pXrmPtCQH
eTctH6auh9Am0oxogRfF2C36j1tY9EARQgjE++Szl65tlMg9g+V2N16or68pHH882NlNQCmNLDfm
/hyBrj5/8LRjLN4wq9NHI6vzKv+tS4g5Lo4EDhOTadiCTIwOAx9f5WQX4TIAbLVP0D9oQelCk1Hx
PKzj1UM9XkEP5/TulBQbnDp5/hB6L3xt8c7wLc6e6ejBaQe27KoqjJOKD1YeUyqPkA0AptWNdrf5
jurDYItkdyvEkzToOX8A+UJ/6DXunadwCuTc4arjWAsyTrDA7MjSJdLQmUeibna+SZH/bjWgMK3Z
EPBDGlRdAL6BLzlnKTbA+alccDqrxI3omi7/rN59M7SfI+KtDviCoRRNdAj2LnWN9kT6OXWrWBx7
NxWka3g3hSKcWK0k5w8DXmemEiXZgUlGyEMJKUaK+1USRj2kAX/NgCG+A4TdENcyXfr+bGAkbcI/
Uz6AQX9xlchahHgQrp2mRjaITzwbUuUA7tUNyDKB46rtlCuqD90OibxFHmyfHFKx1osFA4yM9zph
LoEhY29rohVFqFgMt+Zh5QM+Ax/QBtBDwhfgIZHuaFQxZV5Zoi/UdlQqJCRi8adgOZdjV+s5Y7Rn
85SungUJ6u9otWAXMjQIJivjRnCkmnxJs6NA5eUHNSzjU8y08lwqroqsLxBKtjwuVSYpTTiQxuPz
7qQ4pAcmSh45jnj7QdJBE1BvSG9sYR3ZKEA83GU6fMvqz2QNR5kgWD9lTgKe9NASXBzdbvVnQaSL
URctQ1Xv+4qt/vo7vJhgxbOCUvP22OZ47s7lJz2TzJfMv0iD9tuETHNoLGAMXjJMxndY7g0H5Fph
mNG3J0jdVBR50FCl4UMx+8pAD2UVVjQm3KGeemdjoTDELsFwMcdaBRG4K/tqBsZLdzSLFzSOrMoU
jPPsvE03u2Fc5+2EXcli4Kpbli0sOilA8FDxCnKjoxKl3S5n+zd1AgwwIZ3XI8eHjrbtuzZlJGFV
XROEvHRLOSosFYJKgTHPDtRqy7mR1dXkUQdZljB9g4Qoay+XhIr6mCLGI79c8mbHx7+yOa/+oM6X
XEAgTKOSq5yG+uqSffGtkcTOPaWueHiu2q32dK3dfjN+VFzh567HnO2r+OeunIS60PBE9T6JA7+o
v0X4ZBTWXf3zsphhMiy/XFchjV/Y4pC1A8jHjBFrF+TeaLhetumqGYdeOt/Tuu24Uw5soTkDNOz6
NV3I4vdretg5xb+y4h94ms13MGFzUQUHPgWuP+QpzMdixSy5kjMqeBt+XF6kPz4qLzjW02/7acc/
n96Rb/7vMOYIK59m664l2IdlHY/UVbN8QjrQ8shfF+StsN6XOeQZEZylZT4YSQFkhuKfQR0HDAJa
tBwIsZod7xd59/Z60s9FbLF7mxgJpEdwY+yHswXX1h3TONa8vDwhKoSXJ85r73tS9HCrI5NwqqC1
RVZQrhazdwredT+YTuDfaxJeOAA7ogIy0Dk/vaiJEQ8EPlbqtoN3pn8f4VOW+lEU0iPACWmqnPna
xcLIqhGIEODG9UCSMFDjrFIhFQJq3yJwSLbG80pltJgdoS7z0yIJ3/zARhoTv0bzEB/wRAim8kEJ
1ccI6ddnIvMn29BgpV/1f1mgRzgoQjVlQg+BzhrDmbtAJBPakRm2o9eP3pd6HtRWMoRTIAqIjbPH
rmnPss08eQwKzglNstFCMdgvhRLDJHQRtZz4+mtM8XLwh7m1riXvdctrKUzmn99Ga1qk0D/yyV5/
zgvnn8vIdicm/NdxqGeyBERRi3Q/jEaPpPJ/rGs8Q/S43Z7kftV2a3Kg8EcEOYDbqANcpbYLjl26
oYyrVo0K9MivTjLVKZsNyPg2pEG6wMNEICnsLYUlSBp7GHqtQdYMggTSlSPijm8C4o0e0qlAVjkp
JOn1wuJiggu/eMptCCo6niDaOtfWttF2vW66Nn1sIk5lUvLU/OofUrIl8BE4D37tKQZFrS3FOrK4
mpQJi/iOwkKepKzT7+EUR1Cg4yVEkjjUlk5Kn6va96g+0eOmNIRZorzV093J5kK2VNCRyc0qs/Oz
O8SsypHZJRTDr3/qAFmc7SQ0qHDV8JXcVec1f7Epsy031ISkq765zSKcUKGgh70MKgo+vPVVgiDN
s6RmLKpxRN2Wc4QpPPY2DvMSI3I8akNuH8NcqWrRVbmwjeIXlo1j1ja3XJAK/Jhlkx133+oE5gWW
UXkhYVtf6t7hDZiWLZ+zIT+4OTrCb/pOP124JwF21TolE4DoBUJVhqbXw92t40jzOWC6uX78PTHJ
avL7dF5yja1+0RGjXSeYs8mq8wQriNiwT96tok+jfn1fD5gPQj2sRjoaU6RZY0fkct8VLeGq7QzG
5vX3/1Ijj1Q04xaWOibZ8/mRsC3H9YLUdUoEBK0hVpF0XYlEnTD6ueIJi791YBwlg8ZzygJfR0Ib
EPoTqt4GsY1Nj6e12eZxmb7vqvx3xQIuShMznzBxywuF1w4X8j2bxmuLfxKwowWjaBrRE7nRTN8N
WjEo4ShmutfrPz7ky5wvPsjoVJAawvw8vayfLvfkXEXUIEwlQXH3Ies6pBH8uBWxa/mBLqQ5sKC8
8T1eTi0hSZEcoswDMDoJNIP8/+9YKd8tp3hHC+SBs5bxntOPYdQHkfvOezTAJrAv1gIMSzNqclev
y5vpG8vepMKi/MS7KbkOTSk4dpnO3g/a4l+K1RImVJhn5lZ1DLX+hnjDqmIx+gXCxAmz7DJiV+0S
TaSRG3VdB8URQYxPtInxnxYusvFekBYwAvHWr0qXnMNoK8oUr1sHTFTMgg6JlugfC7hXwWAnWVEN
AHDTpXFKZ+gSQ3e+vNMN2G9Iv0JIKEFv6rm2f4eI+K9RhJpm/WCWswK/6+rXAOCdf1zZZnB4hnOO
zkPDRv2omaHlSB7jbXnfHtNP6zjiSgNQVhKU7cygI7TgKWNK/obWDq1ODaLG/LqgvrSL+NFeZnsY
aHrneoeiDMk3zB4rG4rZ9uNEpR+++lo8PvVVig5W+OJSDg53+euLN0wDv/h96LtQT3FnQEo937nR
Ns+X8XzI7zP9CVVKnAOMqJmDbDHwXaQhRL9gIozXauWYvGLuQVDY0o+EOd+ixEpDu+KLzKl1pLmn
MIvfXSvGQlpoVQjuInIyXBcetlWOcuy/CJZ4AQPCXEJHQFEFdX4+P6FP66IfrcZJABbV1nUJZueu
TH9yVGkI1qcsNCmhAfGUvARcaW6DOIR73GvruhjkJUhtqmAZEhCWAnTx+bsekdZQLYgiDMwl0F4Y
091NgGTRcypX0DaRkfbW0WKK9pidqp7OgXYG4sv8SjoQtYDCFdEpp6Z7QteRUkqOAxUJry+RFwjX
ASJFjreYaDWGKJwrL3ZJMygG81GABYxvf7ouQ6qfc+VRdIVDTSA2EziVXQ8zQQEMIWV+DT6e4hR2
3CIhCkMjQcwLTkFxTHvtILFjfujrT38Rt4rcSlEq+cEjWrHJeYxwO06aqMvbIVVg/QszQv+o1wVX
IndSMFFWdc6FQ6Esf8EppkDfkkH8z0j44JYiSF89kQWtQJw3fdjPqNlMK7FuNBitm3P+loMMIz3j
jjcE9Bb9X44XkpAICf0/sszDxDhBwuQ05LJZ95AVDWlryNjoS2aT/a8kD97pnXZfeqQqXnIrmW/b
Y5PCmvprzxkyGuc/V4xiff21vUAGP39t5x99hjNinZHP4JHuGRujAsunrM8jdT6k2KJbvdkftz97
I5fr+EMyaCh5QPr+o7EDDH79oUJn8fywApwaoEpAmBYTjXnWebSreZ2W5XH4qGRWwZIPpX8sqDq4
GJ488/WKUU90bw/afUrkG/mES8pwwo7gQTOIbQeDvYLBLupSAuDYQMiAtCgO0CsURi4jtBGSM8c7
DOLwKq6hnLku4w56c8PYJPAEK2LReWckqM8T07QqDqLOlvWEm7+3pTPJUc74OlDz4kYd04+hJwm7
9ez1VPl8R9FaDh+VJIXYmi3ilz18J379MAvJ6jLhHDahDGCPe5rml+T6m3KJNIZlLaoQyk5mcNu0
hIlIoaGkaauWpFWSi6Zy8r8Y4n4uiHanjgmO4RIC1cOB9/x4RFe8S7J1Ngy8ZBh6w9cN+5DgQc7V
D82OARi26/wKc+VCgwka5vEozuzcCROLApeKYi2a6RS8Dohdgjs8KJYexnhmBOmf3y7bTVbWxWLL
e/bOxCzAlfexm7BgbBmg8WwV5MGD9Q3CGAnKN5UlagYq9o6q4u3VhvcF/BYhNDSawq8p9/mZLgtJ
1YHQtmQQCNL1rPhlU0/exhELerz8kg77d7tD/a8FuOntMIr+xVz2D13JOkC+GXAf+AhbCxmBcr35
sEgXnw0aHfXkery+kQPCfbaRgXVAvofcKrjtz1ZqMeyng9lhPTgpyPQURcIIpPo2EBodN4QjE4W8
GjGNKPt+6sejX2UpVeoHMRTuez7B14A1UsKeBm7yih2066IlkeRjv0IXj94/eKRe/xkvoI9w6Lof
uWAwSJ17M9tNQXxg2g0CMkp5fx+CdvBA8k/jEAFRYGi7uudAy6g9dJzUlEBhjibvwGDOoIa68lwW
EuevF60pEX6OYrpIWogASpfVZBk/Oi6qGa4+xdUQ/6+AGNlH+gp3+L/3+28u0HKDk4VAGsX67h77
egsLgb6CXvf1Z7tIcmGXG81Kj05Bjf3xDNxDsH/s0/hAwYk4Y9tv3i/f27CKxWTJ4p1KfasHG0M7
D7FlYTzG3i1udtkm4Z3CldkYQXWpTsDrOoPqxdYFE2mnYCeg8sWi0wbF0ugUYEaiN5VtnuVvRqN/
7df9r8jVrtQbL62JEYcD+5B3P+Gvz08xJqsTSX4sKD1zWt168DZeTMNQFgUyHdOZPcHkH1QdAU7e
6yQy29Hif7ucfu8H8dt2mvz++nsP2M/ZmhiNSd9BOUEMEHTz8+cqVos0WQ1mIw6tRSBwVX1Isevx
JjXk/gl0tv/Sg+ol70EWhqSNAFfTBqJ38e/4wMkrVrT9M44g/Kj5OiK1JASApz4ST009QOYOZ9yT
IMMe1yJL4tWu3r9vmIqcscIaL2O4JYRVC+tFuFE4UguegnFr1QEIQzyjj0j651qVnbL317cZ4kT5
l0TivLecEOB8M11FHmTijJNj8y1ZTj5YXUnPqr/wr+r+nIPmiOPXX/YLQNyA15aiRGI0FGknZ9VT
lW2afjxrRqHS10KrJ7Uczr43U865sihw3DmJb4W6njZ5Xi/vq2z1VpvE07EhDuUsH4trRQ1qaeM5
8FvEpqAXgHP4rKZKpaLiWneAQaqbdHV3XCUpM88d3Ilb9En6UK1qRmkZWo60laa9Irj/5jqs/dIO
4FDHmsnqT6YYW56vtGiedOMq48f7oUxca7aMhMA8EHMU+3O0Xnl3B/cHt09I9UNtYvhGSlyTbe8/
ErVqpOex2AAI3s+Fo9v1IY723Xj4GGLx9yzZ6eAvgSYZtvJA2yJRlDN9AaoeDpHGMNo/1pWsOggS
AVlhoPtozJ3I07++ZF4q3nBX2RlyclDAnb210aaiC892VD8wWc2ofANEhpUZgbvAJZWpGnzHhHWT
jPyGFv8SwUzF5ma2ZZraktnojucEVQMnCpPB8A+MDrTX4aGVkgk4e+E4ruv1h3/pk09Qicgfw8Vy
55x98uV6lGyKbBB06vWEPbYYMVzTU8P+EOhAmkp7mBoy5YoBwCu7r8HIjn8y+DOpLa882CUQMJhw
7Jn4nsRkFVhz/k0P3s6XC6q15scNvUCXtUHxRJmWT8ovgSY2z4kuVb2GRpuOtAlzq1PqzV7lsO6v
1x/qBd6HhyIONsU0OQVZOrsiMDPt1lmaD+C3+KwZbws9oupqN4hFkOChEpB51b4dlJufvTbCccz6
bA4IKqSt91gTOsZEzzf9QzHOHvq8ju+KikCvcHMDer7+2C9+ZGQBvEeqc77zWX3e7ibryYGgxVC0
mZAUDPc4AaXlVJFlRH6pE8wHmIJ/4NsmUch6BN0I+ITTXV9/rhd3DtYqskSoJ2NOteffmEm0i0ER
dTHZV9Cl08PXTRkzfL0Ae8t/C/FwEJhBwyh6zwHYxOmbOMqhcoA97efQU5s6kmyX5N2gFeP2KRky
RQN5r5Bhu+l3d+28+vP6tr/wqVIOWa0P1bIDwA3OXmo6Px7nyWbXPzq5NCDn1ZFp7jNUPI6/0Bk2
fbfOBr9Mt+37etsxf3qPrxZNCNdjSpmpSiYIckDaR8nqz9df7ksfHY19TKkGva5w/ezlTglb6iZF
fCpxJbIJw7Yp81jqiD3xnjcHHFYwjHz1xqkZbqR/6SRYB7e4Kry8mDPHe3PzJPQ51JF4gp4/V7Ro
lsOyn7MYIfeMQlVCJ+XFrQ9NRVx1j1sGvBvLzpsmjv8QIA/aGobPQ02iEoWoy1fIVwZEzQF8Z/0Y
T2t+F5Prl8zhwN1h4ZfINeTRTd8xDVz0eYWi3PbCqeYMJJ4yaij7XtRDvsO4Q/0kWXyNYnlBhQEK
nSGARcCutOD8fphMu3W7ZqEoa/OH1hFe/+HkbpHM7mIWOq28IW+aWhJMb08OfqsecSMZEJVS/6wf
zkiioxnGLErY0NmjET/VLrJ0waNRbYm2Cv+LG6sLDwV9ybNxpz7FDcnWqAUMLA3FvdBw+79H57BG
Mv3fpONNAIzO5+D0ZOP1i2h0eFyUu7tFQ9xTjBgMu+lJa1V+meTdL8M0IssUEAEcPkTUjJLPQQbE
kgCjwG56VaL4QnuGsdahgTzZpaBm2+wyiFQSF5o6+j2PHSr/lNSniJ5BM6Ib+mBDgDki+nwEnyj6
K0xlCF4fzb60s+5Tikf09R0f1BVnjYIp5kClE/oF9AnPd1baDLpkUkHWBnqfeATZFXQGb+o5oNqT
hs7xZ3a2flLZIZlhBs/jtZy//0+8KZiYsorlup/frGdDhj9cu+CD1+z50zrhiK+MUlVbwllb065G
iw0qyv5RLkgBkH3GqES06ewjcct5DJ7O4FV6kLJgnMtkEz9OFrOG0LED8ZhU1Q0MMNVeaCYLkgiR
RxqCnTPnbnhYPEzqPZJgoAdmJ/e9k79RBF+3Vlx6W/Hc2qDFbG6zQ85+CoTPYL4ZHY4n9h76hUvv
PaMucTODQ3PMW6+IX7qVQnAp95nqHflicju/6T3Ih5tbCNYPTR1/2ax2H0YlD2udUewn6/8dJB7y
uFCfgGAID85NF/Ty22y8nZE6ycsW4exynpYUFlUVYW6Tik/KzjjFgcv0h7rvSQoIaglaeqxM16VX
F/NMyKhhJGcKGY06RTj0+frlCyXJbE//p4JHd6IrwLEOeihF65SEZgciMoHsxYe7jOqK5axJNGei
wdOgqHqNDUhNrAtDvFc2q53QNBUHxKOIzTUFtvRlr+/AF+5cfkFGaMWYLHm0gGcLoWqJcp8tzbX9
Edmu1vqJEW+wsJuTGez0Pi2Fa5442xUQGsBZfkCZxXVWbXwJ0A4BNohuY1oIMtHzYrpar4fT7WjI
yTDBis/svzxBAtLvvykElvkX7A5C4AOchWr9FtFNQhPACaK0vcxwNe7NaeC/Ua6+COh6Z3U1LX4+
ZK2Q2hNwKfO1xagbtNGcLmZsqyYMBFiFAjHiwE4rQpb3Ia5GDKtZN6jBiEco9yhvuK/bDjxoy12t
mrOFjxXpMJM1Krb5TdGu3ly/C18oRoeU9RT1GEKwK59viT4+HofdnOyLfFr9maUEndKz3XoA7bOC
jJ7jx7CLGWwrUNLt2J3OIwpSceDO/yAmI1oRCLOKs/C2GqUbnneAdJwenzQQka0w3/bqnRkM6Wfn
KUgmURpok9lE53c5wN88gwQAc3g6P+V98Hg5nqAnhkzaxfXY7fPfDIF8omJCLB2KD6FNuUnnbHgO
O3/OoCtpGt+H60Mtn/o89Texc1Eoxexdg48NnnuUzm93g6m5Jg9qHJUldSB7ypY8CEMQb4cYy/qt
HgOww+hIRCmMjHXyrgClFGhx7oScEsQOukPsTpjidbsa7gk0ZT3BUSX42bM5a8cZ68HitEkmt3I7
zQbxnHETIkUGEY2moIqI1ofD2/zQv0kR4puo7yHmZcmo1r8EqtoegTqgNp35b1m/CaMrT4ceQCQ/
N43QvCN0ua6Hfek69C6k3BmOQX/PQybaEezmrifvKmHqpa/erWd72VXHGz2j0ba4Xw6Ld1aPogke
giicbkdJ8Wm8mCEJhYplL69v6da/+lHwTn6T22+YV5Gvurt0DSYHShtSghNq3ZbN21fXzEFBM3S+
EtlIet+5Fy/O8XTaD5bT1Xr/uM2Tm3X1b4t8m+MnOK1gWmUUU4WzKJiLgP2YX4vxL+5n3yUpBRuT
Ib4iQoj6iOoE5lrVX9CXYCFSdtRtmZ1mur8tYNyzEqmSqQmSm2ZIpJpXlxqNbIusK9nHb54i46Kd
+ncWYoVUiRQeIUX/N60KTqST3DFcI2KZ2hVgpjgAqYZOK8AO3dItcJiQSAoOAt6Zk2ge2Ip49lBN
+vf/L1ruQZk3vAZlUY4qFeL+3y8crD6kqmvmfyGTM+uXcbzLdqGzV/hhPpjMdhiKDsxaH8CC2WOy
327SJ2FRfBy/FympAHMVPl55rstCeYhZmqBQOKIpw6xFd/6G3vTtblTMVof9Y7vdvN+V218zCc1D
AY37w3EKkfChHSxXN+N6SwghT0b6i/EZWXb44zQWFj6Iy310lY1+oSNDs0swEtJSwky5F58/3Xa2
6ObRdLULSL8Jqx5xoe2Ux8Dcl+1oNfVxiG9bRNSQzYnjGHGp6I6IYBGJedtDCl/lgC5JSiZs8+LM
50QPeg4yRdskmpdtt8Psyk7P5h/zKEb0DQo7XEMGD/n/T27JsF7hfxywawGhkNXSTMX+PytuTBRA
qooRkbV29k2L4wp3TdQ0AR3WSBbCwgA8DO23iQ0aVE5U15pNmcN/nzSntj6S53TK36+steCoPjtv
eKiYEXgMvYLaPcMw22MTTY6LSRPYc6Ej7WEaJWV2c4asJO3kYznMCRiCxSD8KoSLACMHu9gS9c4i
/y3fHG9kdgPP5PELmqNf0aR8q8YtvjXCaxkhKbWmjKyAC/FuUbgjL9xySnMVRTcWV/6nTYtRw+sf
Z/SHDKlTxr0Mg6iEWS9BFEjiTjAI0M6ELDMu6GSjqAi6BGQuI0VPFFbUC2IBF/8KHk1THl6SFbot
9vlJmkg94qXYLbqPcbIAvuWgWylCRwvtqXeIK+Yujb6E3Hgy8CbNkDT08l/llBnC4GZbIqHyAR4r
gjaNAVMfoXGrUCODDi7ErELgRDFbARWgBgPhCSCaIBAXK7SfjHN0q/wzwXWT/QNoa4ieCb3BZJBa
Z5/t37Rl8ku82Z5WorkC0vjAq8FmoFBTc5NXgON/Q3OIEwjl2le1HoZvOBH5ut4qtKwXC1HLJVKr
aQpb+vxcKfpDsYgOywYmYPBX1wG5wVGUI7hxSv/YOL32Y5zzPRrYQt1MjczZdP+thuDpoIOcAuS0
XKtODYBB0w6tYeKWSIN6JW8/7fp1Q+Q+FNxxvL1ZpD0513hkaHy9sYSQhGqsuqsZR9V2Ina2sS4H
7MMpiDzkL3Rbo9vhbvqh2Sx+mcTD4qY5fM4nu1ulMI6D1Hptp9TTqiZM6bATqCDGi9ay4599Vm4L
ZH/GbwZl098vjaxty/Us2z6a+qdUzUSIIP1HTnUjkyKDGbckklHdwIF9UbXYR4xx7oecy7zgwIwp
EXv9jAlBjc+/LCgUnGAyhCOhFjhrTaNFsotWywGPJgdbsrd39Z+agDweKkITXIUeGQ5RlwRolhCl
vLrGbFddLSVaJqFqXv5XH92hxYKZphjHPZA1lLkRBR6aSiPCaEVE/CHHLkduPGL/MtvxPigPwC+t
RF7/lacxBBc/k94V9QFjRQkSe76At9lmOG26Zhuw2cBxgh7lB4wX+FtCWTalL8DeTJjAG5/edJZg
LjPQS70pR5ykUY6XR+GV6m+6868dJxaKBtsPPyiyf8YkWqNBteeQOxbXLQeFOKSxq0GXE0ZeQ0zA
rQjzxuvoZt5U34p0AraOZgfDmH2rrPE2OabMeDoEr/d294NKUThoBJ4uSIK/yT4b5jfBz7UtPin4
fUqtU6q5Xm4x809/C7pSE6VUVtiywH2YwKp+ReehxoBme/iDQB2o8Px3a4eyj//II6rpeE5kLOWt
4QaY7E4a5w7mjtY35SjXPGvYguGlYaMDuaDvIrD0lGsZiDZtggjVdD77zvWGOS5a8jVGUx1a656J
xDkjsu4Dbw7j4OZuBoc/RthxVSU3a44/FMjFoX+YLuZ35RZGAixMs3LoW1EihvhW4mBEVU/BttyJ
fAmVkFK8+ZYmTdkkP1lBgf+9BDte0JvJZh9P6kibtXJq7DFJ4apkzIrSLVOliPYlk81d0cCt0di+
U3RHnTTf7Y92vg8a+XzHrgCpcxp9GC4qSDZiSGf9Y3qMKiFNtMoFnDaa9QDk4FV9tv25LZqHEMHZ
Tt6v2450//WC7AH+ZPJAFBmWgxYDCCsUC6QUNaa5T0nCJsVivK1XN5pFg1W6ZVazcazGN5eLuyge
Pw6Xo0/LMXJxGmn+PG87CRxvzG7GoEoKAm3OXQ0mgLf7qw2EJhzpcZ1EoYWEf9DXFc3aR/UPWYO3
xHE7Bkn0LS1xtKG4kHV3hZrEh+Di7Wa5fxs8OiyYZjf7Ho5lazwsZWp+hDefrBqvnwYv6G9haKAs
4IBIlCSy+flhQFDTeDtPlpvHnFcV+h1qGnuLfLGi5hBVO2lM7ETd8KKbGqw8xmpmSwnNeQaKdLqE
nIdK/ijpXNhcprdtVN5s5/FdE01vNKPmOX8MbanJhImm9h+oeYEc6z9cCJefmT7m6un3U+N6svZy
MIJdzIvj23mffHKNGQgQDOQF51e7upG3sLHoZ7xsa+TrSUwvQPC8M2IhYtTWEG8XgatlcoyqvuOd
/TA45DN+1Bg3SbwfYkGzc13ppOAcoVjzrYUcGuyQ1Du/2pE6MaeMyYZVI9LvETdoKtBncT0xNJCU
Zwc+uCC1M76zMVaCM5ad22u6rrftOpix3aTdvv7TQVwEtn7oFmwRDiyw4S92Z+rMrKBCQh1AZo8q
4PU1dym0B4wGAUn4sYxNAKJ+vuZG++Wua9ejbXDfZgCVKszEDgwH8sBP0uPbbnGrJI5Dl+1yfDB9
M5xouIl0WQl52Eiq/RCC9P+XDVQ5ZPDqda/JZUNpEmMyZpcog8X6+vyx2/khixbtektrhDjF5AoK
OEv44G31Fp8O3q7Xu5+n6Q7t/59KgbqxaqnkPsIMppjJFamS/sob9Y09+8I8WrDao9kE7D/X9JCk
vF6Ni3oT0hc7NPJ5jy33QJNEJmy25toGC4PqIlcz7zgFkYzGawbvxt2XVTT4uYmp/hvMztAnUc0M
SrUro1V89/pjXhZYBioQlIhwnu9/waZXs3K3WtfHTWjJy7WBMovFAB8LY094p9mQEI/h8Z3Fg5yw
qKt8YBCpQL3V8yO3+/p3j6AAJ9IWBeot7/AuZM6uQJFMb6o/KiZx0eO5ns3+veXqNHzZnADP9qeU
jJAbc7XEvXTg8jOtISUJ0Duc4yKjbFmM4/lm88g/9FO3J5HX8kH5pKTLyXxBzQs2IqehvCXctZ2B
AVTu6lt8QlWeFY6LEd6G69aiS2mDT0m2MQyGBOx59uloPsnW27rhKcEi9dyqONTe/KTWDxruEkVk
wvbiZBc9U0Mf6GoqX1dJyH/nR2xn2RVfyyXN4vORHq2nBQnGufSiGO3SOWM6T6esevMny70SRUul
oJRH6eVSCPANwYEZeXGiJFuumoJSSt/I64t4+NKDoYmGf0VIOkVVfNaYRqttPjysDmsgQT4t5oo/
ZC+ynFCzhGHfBXkwzWZV3ZVLpnEZsZzONwzGIhvyNi5m69sGdToiaoom+/tkQeeG3Gh9w7sA1kXe
UM9RZw1yKsxq1y7vEGxVZNQMmOawwjkL0k9vuUao2KOHeFMMWv6UAhdj1q8W6AfcG+03VZPxko8Z
McKHMaA3FqTphj8rKhitUA76P/LNCvICmMG0w74F+Shb8M0mi1BZhECaLBrd5msYNVVWKcdIu8Cz
mQK758QtMRgAO2BCpqu5VYHGO6Le4qVxctPuojhJjoyjZLQn7soxv4kOGOh2RT+cgyy+6wZ5+aZc
T+Pbglk1t8kCuRSL8CtDFu9YnIsb5peu77vJrn7M4+PsrsRvWK+AF+Mj019brtj2iIWgzmYceKuS
67fBwdFhycSQj1+sm6Ova+JxToQvVpys4/02JjTbtYPZYIafIB1qtlF8myGc48vAfGgmblgAt/WK
R+7GeJQ7/juHFu1qtC43nJzt7q6Gw2savmY2WG24rHAuDxmVRwtAGlbpMJY5g123CEiH3G/LeHRn
gFRSmHy+5t3lS/5Xl6Gi7mWAJ8wizRebIYFZk8UpCrEcMdlY8rPbCzktZD2AJN7k7T5Gt7n/Jiok
ZBnX2fd0QX/cZqBCnOs36ZF+NDtmA5JVyvZd0kHrdkeUXhNioFOcHFS0++jDtraFGpOwAb496nHS
S4ZVw4JJpwVfqtgIkEbA7wm1Tb/lXaUu1GTAn9Et95Nf+ul08aFeTOkiRuvN3WKRfVutGjztR4rc
qs7eVmNeXboAQxvAWZTjwx9dFq14BTxRtucrYl7jH0VP0SEcZ3L6EtfstIDg15SN5eSmTKpfihnf
taC3ZrRs/mab4jcghWWaUeLN8RDEPSNu6gLd53yd3UeAL7AKzMCtZtsN41xAmkkHiBZYzynF43f9
cdTd/782Gu3yLl6tH/MBf3I5Y+nnfJ+7MqULg6iI2vivYtB9xba/oQmiWWoWmMD35TWH8qWZSxzY
U5ibe5JRqp0VFskq3oz4wSdWCBFX4OnBFPO++jOMDEXAFPhXPP4hPx3VnkZDeoPkpkVycF35dpnY
6EORy0DBCHyOMPf5QxEi3NWjflqHhwrO0x9Y6xPoqUwz+/+snVlz29i1hf9QUAVixquo2bI8tO2o
84Jy7BgkQGIkMf36+61DqSNCKtHpuqmUWpZkGQQPztl77TUgvWtjokM4CqLxi8b48q+TklMogAl0
UA4BFbG9Z9uJhHEIcs93yO8wnTAIJ9NATWeM4xZYj5yq1R6GxX8Hrv06WS015NcBpJqvw/irYRwd
enAua/kIAcLJHxuuPCpBOi7pOtQ4gBJmWinhEP9U92C+QFn+9rEQvZi+y8UCVCUWq5pTdV4dDnHl
Jk5bmsksyAX9s3x4GdSU7CfAfyKF5QS7R77cL7l3UKlzWIHtCA5GeWYouMzp2B8fZPKX5uQRVgze
K4oIAcz8nsjnic0rzMIE9pab6d6Lp3/ZPrx0RMtCoAQAy/zVlD4UE63dsu1nV+pGsxV7nwUFe9lg
d9As2JYzi/1KxG61Aer8BTZKHylsQplbbRz+zGI2F52oYgE/UfyfEFnB1euE0Q8DU7gD0k+pDldy
kymzaA+NjAGMqAxwQdPeoeG15oNPfW4I9v0P19tsU7AW7mCVfVA/aJOj9Pa79NrZjT0lYUk+mW0v
R2lTvYXhn5TFgY8EnNf6LLIC4TEbrQatCuKV/APw8avR+Mf8lwJeJaTYhW7MiSODnbcv7LXSWL6Z
IddFUfHCZtrqs5g9vSo+lT4HS4BuPR9pxBkIRUX/QKf8oezYKVM/4vCt3CuNxnXqlMn4R77J13gF
PdKiMElbe+GnnZ99VadpZ+xc2DAIsdecRrQLvRDlM0gtqMxpNdrCU0XBGVPndkxXS31ND9fbr/Ml
/ScG9YV9IQIVIoIXYTmBs1s7w377CXedi/245maDeLJf5A7wDA4NU8ubIDt1gWeQWY2VHjW7ke5D
RLTjxF6auOsoAS0r3osiLMN72eDZeUbIuE2fVRc/9Ap/o/57pdcCt9beKGNw/jPbGEtq1fVuvf2k
O0eB/cuD3pl2HOfa7uQSLZxDIL9GOamLz4M8BBi0iP3STsyqGUerDSFwd700VzkwzX77Rr9W3sc0
/XTZjseympf3IQ/fNhvdjWF9amgsdoj2JQ1pS6EldNdSnko6HTUQesRK1cCcexlZBfsMMJ0sKEzi
xt8ZHyvKEZIllRVOcYHnHt/IbrKrfdy0m09yA9TuKC87DWjTyfqmEZqt0KYIl0I0K0t/IMWZJl9z
UK3hZg3YyrbpbLoP6did2ihezLa5OGyKsaxBS+q77mw7n7ZVzzzez83tK0kwM9KgHr7qAZbAglA0
FzxkDfD/tGXaUW4bxPTJRkP6H6GBJ97dVy4PAgmtNCmKcHuj2ekc9kEV5cGYfaIUfpCWWIQRs2PQ
whufrRQ+DlKYcqC+T1l/oon4uwftywaQpPusisWt71UnHag0QDhGI6S/5br4H17lc3PsInHcxoqt
FQMG5pqP5CKpENTQG/FtyOZFLJhg6rHMr4NNcvV04FDtos/cPRi9HQ+SqU3hmjnR5moIolPvs+bZ
s2vlKXZQHaEUpVufDUPcpqw8y4osRgictdLGRCXSiRbzXaQxWoW6SOOhqFgnjP0Mmy8YyByCa86p
eRqwewVAIMCBMTfRnYgBGUgdPxnN2LtOvrX9j30fg3LxRJR0IaBNqgNMN6eL6zL3FgrDP58SebTN
VBZGg+mDPZbd0ph6eWjBIQtLFXViCRoV8LNbh8NYRHKtIYAwL4Odd3yVFm+y5U6Dd2U3SXqeO7vo
qnQdqvmwoz6paZ68BX2DNncztt0R/1dCdiDf5YLeHeZnjdDOjOopTrxWfXANEmps8xi1W7vdxXRj
T5SMhuAilJTA0AeT8U6p01KHASBxNFQMT9k7jNnwo9hF2WsawSudoRw4s5UdVvowcOUCwP4hA9Gn
M1DeNgKcDYeKsC4Vl6ZcBDMSYte4mLugTCna/Msmam4X/dm+2Cz3+wpfuq9TmX4xEjSq3I5oDRfv
khBWkyYZGjbIvi5zdPF1d2l+rfTOZK4Zj/oRON2YlrM7E+/rtjjJMY3RdRt6F6l+WnGaxSkX7Qlq
NxojeQIBvAg9anPoSrQF0YiHlIZyGjIJGenzklHjFl0xNyHaYPtIlSO7NGPHHPMG5aPeBnDoEvOu
pd4iYxic05IbQpeP/RXj9HLgHRvDLSB3eCtrPzh1t3nbfC2L5JtxH0LK0OTgEggEKTEL/gmqeKMe
BJSXE4P27I7cGnFY9FyHpSaE4lyYyrLelrhiMR+Re0EeMz1nSj6WP7arEioE/qGPfNsWi59iyL+I
QysvBQOq4jekpEEzzT6Z7T7X7mutU7HYeiaBYYgEOV7rQB4jPPSAuitGp4I0+i+AlWG9jYF5nlMj
exAQo5DUN3Ad6CkQaOFvkEjYDuD63FfTcIuC2DAgKUAQTrOAMVo/3tG4VGHTTHLIhCMownhfPhuw
QyzKozVVwRVx43mueHCCxgmw1tSVzw5/5hu284WPh+hwPpIQzse/PiF+nM/5GH3nO4f/8yeywxfO
WZPA8NI3/8qqP3zOj5m/cfgmH/n+4XNljrv6B8zjztMO8y8sH3wFz8uTmIR5e6s/REx9f5j/6jt8
dcXATuHkfHSr84W1JJ/cHr7oo37gB6nkfNL2+grB5IePeUcqAAOY90TT81EJPF5l/lApOvyv/x8y
xv/6I58cgugPnxAkfogub5svh1BxPh7+j6UPn3SjwsZJGufj4SsT27RSxg8f+TJ55M2OJrn5kn5M
wSqfEsrt9svhb2jWooR6/cVDWjm/j8KR72IJd/jIH/m/hRz4I1/Tp08Z9ryvhxxzvvDsOxiV8SN/
5ZgfPolQGaXXh48nzgIjf/3vWYCVoQ4Dng6PLphh4lz+VPiOW3fWlludxD8F7IB3CuCSLym6iQU4
I7WuSUWLRsxw7ZFWPbKB2/Kw3uOGIiioA0613e2OzGIgSKOyS2tGh2t+FvUFfpsp0wKwiu9U2UA2
DfAb094Ulz6aSriqMYgqTorj6l9GSlIuADjhrFGyETWUrp1f9oLWWdY8vcVp37ZWe9vswQZah946
34TnDMmLZVEw5FfMeNnrF4zr+DJf8c1yIlMvZn/Wl3MXLBb13cgIUrX/BnzWTtrOJAoQrwEESCYI
ypC2zH/knKLLfFuXl/kuBgZp2v27yk/2Z14QrNj88v5DngotXqgbCnJ+fSfszVO7P/I3DO9AOtPG
zoHwJqKHeiIHc+jCQFjd0otw87Jw89pVPGnOiqvy+L6p64EJvTqaUCwl37qm+OFWcIqwbh1du7uu
+vqh29JZ9hslRZVQHjb0UJYH3hr27Mz2Qkg/cKi6F4Dv5Nxb85s5Rvnn1/yoOwJC5SXaTUjxHjDs
srCBjF1wF3xI6aQHxpzmNxS2/h0nK5ZYU9XnecvfZl3ZS1Po5wkwLCxemtyOH6FWJI9hwa8zVrjp
bvplzrlYbxej/XSHGnQ/ba6zqo3Ip81KRKO0u8XwHdgHQ+Huz6K02it6hv2fEHupNsd1cR41690N
Eg6A4RXF6BaEMfVBRUVm01kaVfjupjv0hS3hhFaEfNBegUWW4OR5Gy4Abtv62tvANs4jWOl5loP0
h5v6DMoTN5zj46zd+8Eyy2DVWHHgnvn14sGE80496PSaV24X3JJs4M2dwk315dTDeHQA6FkUHRep
HxGBaGyM+8GzA8B1h6ZgFJnfGZtR9QYKhRStS45gcliTyrZHRNC7zM2EKdKcGu2P7okQHCn+fiNQ
4Zj0ypX5dFN2TBhvyKVBnuPKn11ZUQybsAq6zb2GESIb9DnipB3UmgpsTLGAdM0y0VYFJEaRgQg5
POWNYPI+qcVPT3YjqXiPdi9dFyGfzHoAPJnoz65rRxQJSpTNfZTQPVF0iNQpvowalnSPTgkUSwib
zEYNNU8qcOrZA6WPbhWFrbRJuzD/lC3KC/FrephO+pqAmQines+DasmQNc87NE7NfYrnlTHiy/oP
9vZO7BSo4yIr9eLKKKNnA9uHus6u8B7rAP0fHaDSpvvUYc8mv0g5aciDUEIoyREVgWdi/x5VXBIy
iP2vUaRG61R1FwJFxNeJcL4Q6VPMFWMrA89V0YDlgtzi+jHuI1phOCi/LkC7YulicCwGgRaKqAsi
CvppcT3su7OCgxsmj1h65uFPy49vr+yZBM+sHx9HIpjTvo+H1ly9k606RkRjOBnoxcaZvxelG7aH
RJlC7gzhloyxFEWrLM9lCca02OR0qRDVnTGcOyzAJr6vV2/kR1C/Tkf5zOKxzPVqmeMkEACmh4YI
8Wy9s1f3rbvOk3v1cUI4BIqLt9yu16yV7VVXGbYfkwUY8WB+ZQkSib2S6WpAeI0FIsWLXgNU169y
HTQKEOwDREpKoYNqn5KpoxBKASIyjFK0jsj/2ya4yDf7T5L1YyZ8K7cpKb/1Hhl930na/cw94fCa
gZto/Rc01d6cp114u0W3cR1eM5KWNKYDg2dNit4fw2ZzvhrKy9BOr9frEvor7RHjbXU5Gt/K6dRz
EAvtMGJCpY4T23lcr9lNWWYIWqRYEpJSjKeM62aEnpfXPENTrMxuAnfdcc88aM5gALIaTGF4GPsR
KBTGATZGNCnmI0wEsiQ5N2DopzL7rqj0Ud9I2YRAqVoqo0I7lprB00FLM/eax6sVZCYLIxeHs+Pd
KgN3sctqs0K4BDzKrFfInlfZCber/8HEjUk5k0NYpJrFpB5MEJJS5ABx8LvClDJK7rqp+myoqhAR
JVI0jsbos1oEg6L/GYF6zkSWwtlY/j4SFsVHF0shXR02IBGzzCZDFa7mqEMMpmSR7GTa3AzSfHzh
EMHR7uF58IK4GjbEng1dYt1LOtovFshCBTLgdvCUfavnQ+wQUTg1BWEGwEidNlk8HM9yb5UVL2vd
xkMWedrZ65UDDkAYbgtIvg3BdraQ3JXPYH5TWvc6etOKO+8B4Mg2HhshrwSSo/PVtFOlhlcgC90U
H/OGtQOfcgqVlgxuDWX2f984gbbwssdiBxH2HJHL7DRu9ozbP7QDlaMkghEVM+7vHP3MzcsIphBM
TjHWxFQTLVQObvJ6Ktf9+aLbfcvyxcd0RVopNeCZBgkiC4UjGl2vv9pvpuu3L3k2qTm82YKXSI2j
q4Brd7zK3abZFutNAMlQnmCILSThSQeIaxxI9CLvhHKi8PkWQZqTxDofMUWv+HzAHobvi6twulZ4
7QwCsibkVslYrj938Zvy0N9TGiT3UtTa7vRdT6EcQHNJ+TiPxAgTB9dkWrLEGGxzq0UXBo1pcZmT
eN2kgyiwR/Fdkow1yGY0WjtN9DGnzKy6URYLIwCgCyDtuaSn88HM3fX2TlmF2o2RnNw6SX83dj2z
PnpuGV2DbrBzrSAqwIBPsJaL7pUOIJxJfiY6OQXdTMn4nd9VLGvb+plUZX6z2/lLF5qQW9E1/YYt
r97o+eUzLGLiAqiBT8TsmSqop+JhGPI7TYU88s7FU0IvcpPm2AasODk59PJo/C6KoA4VDaQNI9/z
WK7aCjT/Mpq42L01FgEbOCoy+Cs21Pfhjs1ctOITK9gQ6V9cOa6ZLjULaoLFbMAxuUMHfbRf36Ub
b8M53NN7dnRRfWCvyU2v/m0i0lLyUs+ngLuvLtWzyx+lDRSqV2PIhT5tkTbqtmImY4IlsAj3CvVg
mtWins9TC3oADKC+Ua8LZWlZNvSkoufqCTlwZkqWaptPV+2OLqZd8Zq9NX2ah5nr0s7pRUD+aOk2
9J1dEd3uEgaxeWZfQ8spaFuoAKNa7WgUrNFDN8L/uAbTIYUb0E2vWPyS7Kad8vISl4EvaTn9aly+
A+f5V7bO6yvLn+DBZHg9kyqXnncVPaQB/KZSk2n5geZnmdtk50iaYZws6GzdwY9ushpUU07+3mL6
1YbNhlGmSBsNf20L83EZ7Mgw9hi1rTix7EYNWwoDKNzYu/Mm3UxXZRiDGgRo+RR51O35l0FFoZcg
2Uo9hDyVwwoG/zQpc6LORAW9oRC8HltgdD1f1V9rdEJkoLQodX1WecDdGz/70QeJc7ZYoPSn1uEA
zCcsZkueqqY9OdlzNHqaLyuGAqg3FgZ3n3dR0SqvVih17lRVHnyqNQPi4YiYXujolyErU2N1Lv2W
n0G/oUpSj4KGBNJ0iL2eErmGGogrlGG40aeQWSI5mMglMgruxKCS+7OevaY6ZbU1o9SaTZ4SkVZV
flUAN3N7par1KJDy9Z3akf2UXNb+pjdzVOOth7LNI8Zb7BKVJKZMUZJxy8ITl1MjmIy2cWijH7EV
nzo1jye9j1cHy082Ky6N++zqun2JhicZ6HhA8HSjjVhmClBo4f9GKYhJy6UX0RWKyYn4i9G1MT9F
YnwwPaVyxfRKvZVSIE53GBw8ry0GkjXQkiMN5kQ6PianZrMb0spbm3CivKaHaBcwmSigPqsoMuQS
l0e6WMXZWdVBOOeMn7BVEddc/PWuX93BLVzKiUuaJt6QL3xdLfit9E12zjLWMF4Jt8ang7NVlp99
vFKdfGF0IZzFEUwSm3hRCE43Ir7ldvVRhqaaWuhnpRISjdSI/0ceoyj6qdGVbbmfPVyz+q30mOp+
f7RUZ1LiGB97Pm+xxOtVCuzZVXq4T8RTiC1kojY0daD1kWbEytiqNI8zQlRGSOL7dDv40JrBaHNS
jkdLZXgjuYIsCESL0Dze8FWQq4cbplPZgmdCssdwpKdkaiNKblImH8tgs5zQoXdcvyjdzYJb63JH
xZ4Qe8HymQAQG2fkCzx2Ylj8o3OT0osyDgIVWEDhOiXlbv32gTOz7X1crzL5U/I7AXazmbXrrrbZ
ynH4ZwZqfbUxwCwqnWRvmWL+IN2q7XZ/2CHrt38UcmFqr+wyDZZoES8M/QiCvbeHkYX/sFQy7UgB
wH9VXjFs/qrpluY3p0/713cE9gTQGOK5MDk/Xs/NvnKGmOfsQ5vT3g+QKdL+wYwPmRJEuH23sDp0
rSnu7mqLn4y0TLojpaJaWxHD/mfmx9P9pQHB7A3kZ86yd5Hj7MdtEN8bMVzrXnrDCrRyRQWteazH
2aBhsSpoWVapqZXcSSItsfbkWSHutLWjLdy5fyBeustgqr+9Cl4rnGHWQNjzfFolSr7jOxju7Lxd
D+FaAsPLskdZAeFDlHoPNNp4PXKNerokRjTvLnouFc1SGkmRpAPstENacEyQe7x7+ClycLmwzQ2B
7hkYYqW4AdXdHmBgEG+GDSRglWJ9LTBEbACvJAS0p8FmpZoYUxwl1KIobSQfeOflUQnvWxk90v2K
sCJILHXjb71yfQE9jGKMVapHW9xY8TNM2gmKpr9eP0DCE/HeHClKF4REpCoRtNhMgSUx0d83tj2a
0OAXoBllF7MxQE0LR6oyybM8lHiiwomcrpzIsLawDABNQlQoAn93OkL1lSYzQoUCzisfV2S0x2+w
yyrc59smvlfnIbWbKFJ6ccbkEa6tvIe0v+nReDLCV6/hIq7FA+8iQ5SM2PYEA/LVhYebrkfeMvlj
7jy4OmtpXIHJuelsO/KZkyWIMgn0+OpNNvNrnDyEbfbETujhEG5p+iC2dGGZpwWvr8AGHkotn1XH
xdFMzo5x15/Crkyr5N4LINN30T8VeaPoLcHhRmzNv12iGTLBAz4zBKxVjFGFj/Rvv/ogLEccZjfa
v2+i4USfMJst68HwEBahE5EbMfZEsyO89CoMJveFdb9oaoUQXkjNOo3x+cJxsT5km1Y4lQSqMYVY
6X9eVMl5467eK8NMCuM+wauPrc+vrKtN6n2Xmyw13vnbG8sryB5UMi4SzRZDZn/OSpn6ouvg0PAA
Y6ajbrwtx68iv8FmvdB4QXUnsslbEaP0kD4Fcqg7LzGDl5TSZLJxX7Vdm9EnP2/Z9i9tOqL+nbjm
l88K7zxYWSQwRnjk8bPSQV9dwdy37u0aYoIM58QpfIL3BRuXLu1IFGCDzF2W55yJLaDzNVsDT3Ie
w8zoyAV/1I4K49YBqENG24UUh6IcTol4DCddVmZWmmZ5OAEMJR82nyJV58u3TBzYB1kGRRVQUvnH
BBqJ5awZOnvbRd7SY4kDk6yDq+20+yAzAhz7H4SCiwOWWjtGbDR8rRP97LHQI8bra14yWAA2pnX5
sy2in82Y/McK2mtBrWL9aVIowXZRMC3cjGgSqLGAya0FuyLtQcu4UtXN22/YK5sIk4jAJ1cS0iLy
9NnDkK02idvV29Wd4l9UTsqQCqXDh4ggHeNZB7tGJ6zU3AIn9BbIFdgQKrVLy7mJ0+3Edb1suoCy
A0L7Ftre7Hk4UFOsrD5YbDJ47ehdjV24dSYo6gkSftLJKv3COC+SLmVOV8YO2uQwy2LZADlEqDmy
8mQr9doFYioe4kjBOsf473ilU606VbPwM1P8QZNitTNsEIFHVyiPCVXVAty1/aL/OY98rA2eYgVI
EMUqimcRwwEvPyuSz2/fwFeOf8X8/Pf6ZsVpE2zXrYvl9LvGz8/8sAFxAp0WIV7Hw3/fXWooEOip
6q+nfneFkvi9zITwML00Q5EQ5iDsrR5o3Qx4INJIKq9uwHgH62wXq0gFQtoIrlRcHVWWV65aKv3k
m5LXohFWFQC2+oQwxocB8Nqq+emJ6ORzNaNa7sYzbc3sdMLYuXAQTboiUWlVijmmvtj0FZqDDdRM
3DrVNgYdX0S0fWDNO4YW3Fb9A2/f0NeeFHFTiT1jxgtPYPakFNB8NmPMcCmOdu+bS4mg5SQmWq9N
p1P5+2+wWzFOpckBZdYoVSMh43GFw4bqY5ml/Z2rCkKKYyGOgQmPfVblNVYTYAvlVAYeVZX3pNqL
Hl2XWoBOQfTCmAVGxOXqLBvXlwYBp7VKw/X7ce//ceK6XvbJkP45W7Fzhm8M2/j48Wj6lbO2V/uV
wI9b8gDfmeRxRjuiQOvZLTHx10j2CaG1J3oejZ44oDQiZN8rzt6+qFmSrtnajfuTA8gG79+eITnJ
pqzGzonWd6sp/RDkyVkSOMs6qK/8QPYhxZkQHR1WVgjshcJFbhNolID2lGmlBBMZ/3gJPAQdAnKw
kHuKgEGBt3KPkQxP1bCKhRatP4RLusC0xzOGskb/FU6nZCjZFmYFv0Z17b6PTyyNmffi4dW6UOgA
ILGGdoPZQTbt826fxcOhMTFesAkmtQxG9PCrMbH34Iu2LYIHT28EV2AJDRJSBXZSvcvLIEhI006l
S+ht6UZkDGz3kl8etJAjUx2QDiP8VwLh2++X0fAcI294L2L8w8WzkYFIHy+irMlcGMGr6s5g/zAr
ojXepQOtVcjbAYfBw63rjGeDl0LJptQOUvTyHl2mXKYkpdfeIu+TVB3H1oqv6wk7jg6uZe4bSJZy
2QLA8Xb8RcTOS9bBBzzV0AjCio9WkI5A7ACC2dCRRMSX2dhfD15FxwPO7TRkE+DQESGI663kzyiP
froDKG+LwlvvsZ5+ze7lm26t1vHZ5PGGG4B/A2jaDdh5cIhGGN4YJREhkxEiakGvMuJQpRlOyX1X
bC+EmggnzCaYj3aO9QJPtRkZ4EBnN8XHaIXVaSdMRA6EIYQBeJKi3aqsCGFETNGp5tfVpvfiHaKC
gE/kmGiB43fIalN7305tdC/quQ6YshTDBHmJyokp+oM19iHllkvCg+ryXFN5lRjyYGm74as8T23s
TY0i176JoNFEZEJqN0gTaEnGvM7nDzuE/Rw6xskHhEgaqmnSw7P6HUo4h/hrr4xHh3EC/B5GUMev
rAiDvB/ThtEiajcVsqq+uxF2/0BBS0GSecPZZhfdhBgXgu6+N4Qy8qafksasDd1qTbGr4bYAPdUH
9oZSUa2rjd8UAJ42GTkGSuv9pLRwC2aSjKbccn8d750rw1ZgpmnIwRS+aLS7M7H1NIwReVu8a1XR
WuI1ItAI8jqyGNNi0ZpGXKDmOF5XApyjHEbPraG6zvcWWnSE2XOeMGAQB1oMDoEpRpXCHAozDVYe
qCNgSg65/QBFscI1GVFDmceMIgCJ1RjZFj/U8OownTd+F5wvUUAVRE0rOr2QBZM4IawTrYEmsyWB
ZMouEm2HputCmJg8+PotkwVx4IzwEkT3EIMCFKFiGEqM3EfLAQ9wYCBxKxrKmGYLMiwYSDZDMrQh
skB0ATmgoFr+rn/EZONMGFDaAGzapMnFIWftZ5Murt1djYoO7oOc5/g7/wg9UvI8h2XQg0T0qOI1
dhTg0Fbhz7e3u5ku9bBhy6GZsTFQ0guhe9GDc5GOXN6Zebv+rbrinoKixmzNxqaLssYUGI3/xW7c
/5Dr8l4mDKW7Ts/GeG/M9t6+qlkk6uNV6RSR3FJAyPGDMOXjQO66t7pjeb3nef8u5xSX8YBdYx9P
K+qFNG1iloLJaZuULEDnpQSXpvqgIjQEsx2SGLogtaLqHiB+LUvY/n9BJ4QWpWP2Rc1dB6kIqcM7
Ua3kU/z2a3oF9eRIYTjryFuEKmV2NDaLZlr0U5fcP8040wJiE9sXVMJ3CmTWmFbsDTEfeW1flVsr
xobJ7yi2Pw4IOMq++H80bDvcb0XPUjjpnoeza8siGwn2eh/f2zGeC1R0cmtJkUyaCAwAdhlaKPpY
C8GMl2RutsMbQlgnD4ocYH+Da6G573yrj+wA5RjDYfgB2jCfV5pe0JautQbW4UhVXyxYp26iS6eq
3kW8Z4KbmNoYkpE8LJTmpdm72dfopceth3H+dJ1RNbz9fs6suA/3jADZQNlzBAmY7z+7ts7BaLpc
DfTsPRUZRDXtMurDjMmeIB5FMKy2lGwLfE/YgLWLt11+IVuoct9uzsb9/qYdiaRijxL9iE3vNh9x
xfNZsZziaY7NF3MEobj6mhlABRRHBTRdhLuypFIfLxcaw04ypz8riEF+xWE88Ds0pdC2JJ3GhM2u
SUOGeiWNjAYiBvjiZ07foVcoVwTycZRBuwxpC19g6d6m37Q9IxFtnzqNhFKnDicCEqcnT0z5Qff+
9CvKBuZSDZoW0Flx+eEpKQpT27ELq0Z61inn8A1bysXM/lvPAB4kDCpRtDmOO2tei9ImpLYowntN
VtQ96PBVfpL2lb6BUsEERZu6JhIqU80RlfVfG2BPeaTJDvw3INdXngE2C/pqCHeQIudQcLFFe5RC
HTHzUxUFvYKURY4wTFV50SvvjWXTgmvq7d3W083YbXkR1GFsepBh/wNZ91L+4W8/BDMVm3kIOOWp
wmJ2NrhHs5vWjW4+tmOawVMb2YzdGxE3nmLspJUFErk1y5rUq57c1U18XtXuvVawPOa0L8urFC+K
qwbs/29B6R65OQ7XCjsKLt2sqAohKjaoE4CkqdXtCBEAt07wmZmTpFwiNa0qABk45q3c3x7jxgRX
U+kJatUk9cSte6Vb5boCF9tiClB23uO9LUumCMSgoYvGhea2zLGusLfjhqImz+7lTMmdpQcQbQs5
Oc4vOKZAGOnfp7HIGhFQRbqLv0Wd3V94TAVlK4JWIgt/lmB5WBBNGwqbNEV7wBxxSXh7dBEOXXzH
sBTpVkRN8fYreg3FRNoeQYuDTxICc89eURZVVQwv4z7aT98blABncdR6SzM8U31uDuoN3U00oAKT
WNTwLFcwHIUkMztu16wSVdw95HxJ8gUfaxIsFFNK90WxvWui3Z1EbvrzgSODWWrkFB81FgwZQb1r
FtG/u+7P8DBq0PxNaecT0oG3X/Fr1dPRK54tf2tjbXbTbqgM+Vcjon4BH1Ax4vKkdNnJaX/6hGKQ
/UJtRDkSuMFuJuKF6AIhouy3r8l7Zb94fk2myXh2LjX+YoXysizuy6T4QSWM6KYnnK71dg5gJTVT
6SYwJwu0NnbH13rH+2NX5g9FYX1MGeEs87SurzDjwd/GHWzGmlXLnDNob71Kay7B98XO+GMLV6QH
ejuLEuT6FPLxZeQP+q3y/WBGvva7exstxlnb42kTrYqBOq0vv+b+ancDJaS73kQ4/eRe/KfFNX3I
uqH+Q972YQcfIaPyXaYt0FybI17s4DyfN3G9+TiRA3iXpQzn3r5zr6FtlJowaynTVAzNqk6iKGof
19TiXo2kyn1VG5pOKrhGeJtIIKrOxOyUpkJ2BNIypyCB6rpDjEF/A0My06tZGXR0YTMBc5MndZ3s
1o3pCxWvJpZfmaX/hOZAC8UsNSK6TqhXG3YPTQOhQbZQe5pI+j8xPVSXRHitiCokQxKDmIIeCQnr
xQBlZCebUoOvMgN9Qu8Mp3FUn1Yyx3Nl0KLRSHTYseW+pWrQDKk4bIQ+iIExUas8xR3+jfcoYIy2
8DzcBcFGj/eYLk957HGbv+dVXcjKWMWU7MFVDSroSjIOD3qIGkqJbnVKy9ffGvtPaiTV0p1ODnpt
AMnwRiltIYfMCy8Bd0F6ZQUN9M5CxDi6H2QcYWaj3HypTAz1lu5xW7vXSW1fyl5TTBlRFmVorY5K
8uOQMMTfKKR1W45WEACySA2Bw/4cR/PBfIaQIHT3gWOYth4bo4rTp8G7ySbHs9PQgim9ZBquxsO0
14+TML2lAghOvJ0vDkEl21EgMul2mODNNyu3dNqRUFDvQxHl5yun+6YFG++GaysqjNm2nCtq2IHb
xsdLDLSLcrDIs5umtG9Md85if/uaXmKYXJMYDKTr8AGOxfESc7f4RvtRk38UiCKKjXTnZgxEoWfX
1O5Egirewli+Vyw7sFRRVQymBPCRp8N3WR1omghR6Ksy1kIa06akfFV4jLTRHaTN0+DYyz2Mi6dT
AgeX5QG5XMcXX/jTvklqxzPzOz0ffY0/GZIm+UzZStMUYPxE/n9iRslOz5gxBOCTklf/xoj+lSUY
4/hGh6luCXL18ZWFm8HbOsGmv5MzkAwPjBUIDCWFfjxBSqr+jc8GAhcNcMTNMJNKmF+Kf/wNCu+L
85Le3vW5JNpyJixzBqBVF+sk3ecj5DWIWzJ1cthU+wZ6XEYG5ELEYxAQpHSyKbH3MGv3g3NVx4SC
UqHIjNTaLT5jz3Vzmtht/MiPH1yiLXAh4elwBKnr6p+d5kU1BDGsvO0dfKX3jAQZD8TX8tvQg2IA
TXpHPB7Pw7h638uijqAgTdMUVtrTkZh5B2WVYnWEmfUrESsRA6p5NNN5bHS8VXu+d6Kvgj/AoGDs
Enn5G+3CC4CTEQjBdkJtPdbp3KXW5bBIt7sqOkyXH09Y0UdkBwUIwYxbNDWGboqM0aQeSzScEAlc
ldRDPa/cFlwIOSLfWJTIcAGZ6RVQJ+Snrkn229vBy6qWa0aJhraCmZKLn9TxO5B5TkK63ZZ1i8V5
vqYnZF5ZdmBIE1jqABDWl+h+acmY/GocL5HaExVXeETqAV0aWhtsAmPxxtshIZFwZh2ZAkt1EOMA
9YWy46vA2WnVvZ+iza2mECoYM9Rs2n81fBR6L2eB3xCRqGCdLzcAaJ8emHbuxWjPqp3M2QZF+1X8
D7tKfmo5ucHqdhOsH+S+rqV1AKqgEtIYmSkOogehnCY/3O7BZBUkhfds1BYf1259WVTbC1W8BfYS
8rhWl2cgVZBo1RCnuyuzkmYvBC2eJpRuCM9wblyShUM9FZEzklWzJlkWHiGCCEm9RKLqgsXlajHc
GQWBoZoxKPUaAIcBhxEKGHXU/Y5dfbD+1GBNWjXBXeKLurCVRZJQxJT0b3nuv1/tBzZ161sT9l8l
7/k7o+BwQfIbyg40kWBhZpk+2wjY+ParBfX7O6k81cZqTih43nTYqEuU5C7Kn6YWU7e+HPL9v8Vb
6fCEUATk5MSfs9A50ca+hDWPr8uf1aZWFJa4BTjTu2HcLTO3uhL5RqtGJae9xZc9zP/V18E3A7lK
JwsGrlwE7T1Kp9XgdZILVAjt6e1n9yVblotDIh2z18iyb849d8fNth+8cnin3l80unTNmIhqXq2o
RhjaQVMLojLom5kQs5srqUVYp7Q8pkR73CwVSWrlmKMO0MTkboKQWSF3orYd6N/M3OqT5cjLcxNv
XIRIoLLwxxx3Vo6EY5duOWSc97JCF4rWW4frxtCA3k7BBnDqjC8gZMknugzghrGHEZQmTEjcLGOL
YxJB/AtDdIw4DhoIRoCVfY9sguPiND/rZZNMUuHzFzA7wibXsXZOWU/4PHOGcoQ90QWeg8tRv38Q
uKxJCrp+fi56b4wMoAKdpvm+smq5poAiiWNVeMWscc+cLsfoOxrlAwjJCggVkzfppuWvJRpD75X/
9KyCMCmaJVnh++Mv6ARLO57wIk++TTg1ZtH+oYuSbycWrQqh463r6NoM5vbsSSfREz9WjtF34lga
RoDe8AkciFpU1yjBoXC2aMdBhAGRiWyiPtFupbbHwysdV0GA5x3BHmCoOjMlCZbsX0NaDdWt5NSF
v1J7Hl34PDUn9Nd1SSM/vNPhIQT1yfdPALjXkvpCsWzQNt5oL8SHniZD5CQRG0OCMyQp/w2++StP
EGpSxFnMXtzQiWZThK4cujTZFcO7Ypud+/V4B5+Q0BEmCo8QVEoyD3ia2To1fNQClCTA2H8hWQgp
8KnvTvHNXlaeYA1MgTETFNVyng9W5Lt8nzj14YzSln7QukKEe6JCwzX4ohtm9k6F21EhiAgnko8x
ckfNoG3odEP7EtkNdXEMhWiBtH/Oyh7kDAR8TwUXV60ZvUQYvuJvDgO0DFiViDFUFevMkUR6F2An
gX/O9qNKTN0+kc079hqMwIgpBBo5HRf26ttKpw0bmeIsmI8XwnbTuavFon+njVF8C0M0E+astzVg
/AvfNB+p3TvKRjfAfLn5JJKEIUb42a/Cs4xPwtvP72uPgcPjydwqdvyYkvG4YCx2U7cYas+6E0SR
+vBfCLUyPGT6QIN4UmXrgDFECsokwUiCKNQnCuy0Otw5TguXX9Z2vKM6ELkwwhmMQ8bzfQVmL74v
yQK4BL0gUYx2KR8eJo+mVwBDsdkb8LIBccukFcQt2vhP7+WUEmDXt2dKHcDpyOL0XFbN/w8XOVt2
U7WHJetsF+9UbQtAgdlC+moN/s1pF/m0CB5cBblw2Tln70ap3DwVqnQmjwECXowdwxqrWXzOrPxf
v3Egv30fKVeO39+sx7Y+WW/c94ZDGFCJoQjWmvMYYsj6UC4iWnfCClgD2KNZS2EsZoQXM3DGMUTn
tLAfXbdhG/AkK1VGvCxR9sQY0BkuscNEFSXmwYl1+hJ70XrwmT2gJWJKN6vcGlJh8r5bjKaiFInJ
4BrkHckeTkQNm2QhIQUaxelatfO4DGJDKNUZKq7T8VwvR4badRiqajASyZnz+N5OYWZNzipOUMIG
n7XjeKT6abfRwN8EO1rgK+w8onE88U9Mhc4wQGNPbdmSjInF5Laknq0OAxz5pr99/2LBwbNzGjRN
s3yo5xAVZku1SypGc17QEzCERBTjJuzn89FlYwQX38CHaSHxRRYiWC/NEsS+i2hpJLz5LgHZzlz3
PGJksrQbGUehUcWTJUfvBJMqRaG2LAd9Bl0x2O0+1UHnkco0shAQdjLs2Nq7xTLdVcVN4WIL1jg8
k4VDo7Pvqj0mUzHC1JRf3Fu0Izz1ELnhESF1OOtjBQm42K17E1RXL91+aZXKpXSAvt6gzGPpNphy
2SlkC0cXIYZe6iywUKpTvAy6h7SqRwy+odmwQS/LDRmu+N0we3fQrBqjKgSLF+EuC8/DNUPnlYwJ
g/2fgTom2Qam+GhduOgQQ2IHuhViCEKzVWSVFoJVd80v7CFkLN2SFl/atBKP2SujIVaVEEXr6Wra
4ndvF+ghPWJj0Buni2UYj7vzf3R+1u39FWeD1x0yyeztyeHPa+ePh1LCpipfoL6f1ZDuGLet4w32
O0nuVn19Y8Ux4jD2+iD/squH+2Zf3B7cgeA0DjIGQGc/EbuCH0DI85W5hCueZDC+ev4wMYZ+KWOF
F+bFWUi0Tu4t7HciJqhmVK0oMYEG2XAb3yvvm1HHZyqLCwmiPAtxFVCWPII0Zj9wxE89L6/V3LAq
EQ2hHFoA4c+gyQYu+qbHAMw0Y+0+wK8IYZjJhUGBbDZOWBrCqWzMl8+MkSe7oyEpgHh0VLgZRZgS
O8P0FBL9UqHDzoNjItRp0pvByWfwJMomHEGtnpBWTu1tmlyM6WQAA+XUm5gdQy/CsLKOPpH5dSVS
huAdEStF/m9zLj4htw1Chu6i6OOnT5/X391n1znbdZr1lo4wsFLSbHlXJQDFL0N+Q0JmNADxEG1K
s5tiWyPQTGNSYX0e3jdSADSgUCHF7tu7oYFJ57uh79BNQaCg8DG75bPqgkoR7UGVHLoWp09vktb5
HI3IWGDxOnhp1DumigitJbsTUV2qKw2LDNxcnwrffUkh4/18fj2zkyRs/WHPyIOnQAAQp5sQ3RQ7
CdEUe/ASge96r7WeRMMqUwLiB6R9awfFMAo75tKiiikUTuiW6JJyvd+m4QU5TZ81TOo5VewVJw8K
Y5Hbn6Y4Yiz/HeGMXhPQOb0MoHAwpxwR/hSt3LA43GMBwfYOUg3KQIO1MP1Oc7AhIHRRoXTNwlqk
yBL5R5XlRAOm8eDb770B02bvvUsRAcsCCRYy+vmahDpWxhONnz1hENwumv27fGsHTHbhG4tY2dac
RCSpYFjcrDH8jAoL6AJKI+4ujCVGyNO5j9jIdjgPi3ZfX08R55k74OMgpJOTBlJ7jmNkG3KURSPs
6b7mALVt6ARlwe6v4IG8xhbDGDS2rojlXhORu4s9RO/inAQz/o809R96rIL/KEmU5fdwdqQtPumJ
FoGN82Q5cji2LWlalo7DFi/woJ/u4XrvdfgtKOTA2C0gZ9G9onb4Gi0gs3OcQhTq5Onh72qiuYof
aaitlbjWL+kaOVBki6+Nkc6HaFdv7iICgz6k6y57X1ZJceMttsOyDceYu6cQGI9ok4xzFkYrYvYS
E8V+ozgVF01LU1T365Vl3SZZsE1JqFytL6xYSDi9Fo469nkBEm3FeDwNSXY+bq3tXY1Hx3Xl7rDe
2MdEQu4eIDKPy6zY2NfhlpuL5021fHtZmIy82bKgzSADDG0mSvUXGGzsl34eefsP6b7qYPiTkQGV
0+sIRUbWZsKOiUxMyW8WJVJ7maCttB0+YbJUn62C4Ls0QFHPOSVk04wwyBSMCogfchGTb82A3EGD
GUxNHvItc449c3maT0ITbsZi/GimAlgQqClwAZNEsdV8X2zCTgFNEk+YNaoig+fEhOJBw2wySAi/
sVG+0vUTMfd/rJ1rc9PqtqV/kap0syV9zQ0SAuESWMAXFw2NZEmWbEnW7defZ7zGuxPZJ2Kv6qrd
nADphSK/lznHHBdl0Kp4ZLLwvMRFX+DFtr22KbsZwwI9Qai5rh0PEzWuZ3DIrGtu7Lw2GOTRc16H
j+A76bcVuTESBwKMP5cbe6a1WfBpMe/w4Ne7UxltNZaZbadDem/v2TXZHr9TdkvJhbxz39qNNAmr
dvc6Xue4l3ZV+Go9WKuLwVk7b+oYez4RQWo7KW/8ip5RagJ0orsrXO7r67RjR9d+ld8XJGdddovo
i7H+FCiFVbrzo63Y7dViGNcXQXGxG2bA4DMjAXh9cOuZ7nKEIp9//uK9xGvaJfP3t7ICl2udn+BW
jgZDuSiGFMyM2/Rpf05+zTYk9FAvJFBYJImj/0e4hmuHZ7fqJhEARxXxKlGKeH8p+j6QLe42/JdG
iV2KsL/4i3namRaEiSWDAUS7nLxTxZMVeuVyWEU9DnBc+sCCJix9Q4gCHSfBGZfSqBjurowt4T/5
ChVfkVnYqqdX9pI8ViqCd1WQBtCwRpJ7PJ9y/eXD4FzdQpe5gCUI29TBMPH528d/L96Hg9e96WpI
NYCDhhH7R7qo/Bt1dLpPQ/Qo8QYUSRRjQLgWRyrx41v8RVK66pnnOtMFM/VVrwn5k+zMyXYc/WQ/
NLvaeaNJm6wUanJlRS3HL/BWJukd2Uuqp4ROa6hVlzXHJX8p3Z8g8wI16MsPda4NhhHIJ8t9SpbK
lK4xgpTv+oDP1SxVPtcWOucidu+PiKUxH8UHS+2hFGF6QDmphA3pWzZwCMJHPIDfjwv3nZKtxUmu
lwxclnMWWOcKZ54Vt05IU3ThU8ZB68bOuEaehQiCiOmRZ2IybfLSj+EKKvEZU2Q47TvjcGuV5cGm
qF1cdesNjaP4YpufLYVZYMl6DP9iey7L4OxzcuAupb93oINOPuiq2Ld9FrfDG00epYnxc+KY0Q1o
gKbnlTOOkQYBe6jos9E4GWiuP6DnmjhrQRr+Hv6CVsoYJZ0tpPUck1uTj56RBFcmKTr25DmthEty
2EQgYDqm+OxlY6CZFf5+RJ1B1Ub6hwFWweAYFqTMYFXeG3COslVKnlFWX1KivbwsT0lOTCDp38AP
2cpU+dpLT2v8bFcVu8am/qRuxtzmLXuZk3xNkQQoQIUGk8PP3Md6FVxJgbymKV7b7435Mm+bAGQe
VP2c7BmtVDbVc3X/2XOGx+Ne9bFkQzowecZhsDZLh7pfh3CXxf8InWNWemdLuWUsFjDtrWMx+HQe
MmqCUiQITr4oY7/42PL3RTDb/p47aGBeLXFtRm5DJ/z8waCt2x0uCA2JysDTEc7MwFs6aLoOw9ce
oF8qZrE0sARWJdOlqy+H+16aTSq6eajgTC2yfPpME6i6paK2d+Owx7cGZglNko9DlLJBtQ9ia/NT
SncNlPU84YbrkChnXXemwaXJ0WjOWKEgBfs3i+3J+5ostnbJWWCN1Z7mDZe8TfK99MqfOv+KMn2d
O8jFgDCUD5pVODlJIK7O0l6vLp3CfmevNxCHrC+WjVJL3nQ4PMw84JmNyn4QIwQaYrhcTvDTgEDO
hKBwOkyEJiJsiy5qbCfWBPJCRwwHOkc6SNFXFFUrYYqE48oAkU2AJjf/atyF/SdkRDgrxnRt8lxV
PsRQj4HQ6xCPGLLaTfY8iyzkcPUZekv5qWcSbqoaRl7TAfpcDbGN6N0D7pu/as+MlJ4/2ARiKbzG
GZpiZD4IMKWhs+3KywwKjeirRdV+bPaOLAv5TKlX4LMaWeAxA9PPYPyo/i3hgnnIgRPB4nN375kD
hKeE+YLYQsL76cdq1fZq7SRh/0aMK6OFwhRN0kedbsbAHPxR6ms12fIm0gkszYDIIRVAqmxO5qHx
/+W55AfI6cYgc/L2qpCAgaSLbMMDENdc96wIIMZzltGDjNUzeZTh6KWt0GXwE4jsUwRNCmR+rE5n
tsHpucb7CmB1QZmG3zcdIxTdErus3nWwqaFMhtdnb2mMGSNgr2UACZm9q+7UM8mgW7IUkVLUx4i3
Nc81NFqd53co+CeUUj4CcSGnfQyu5WU8creardlZ1hcVnGaEoPg2gLKQixzTYJJG0KQbNW3PX5Rg
E+IJ1TlIQGI55VVh1dhHso0ATmrueimwZYanQjAO85+p6903/qMhp63hA7G1rlR7abpdEzFxGa5J
0tXdbILvma8FHhRLxBivvPlQau3syY+NSA4a7dINGSeHkyOTCNScNix1DhNR6HVytxCjQTWtJilC
gMtWbqGAJVwpJUnCOjnDQKYB6J+PXhewBooLCQ5F2/JAFOeRzFOX3QCJvY+OFH8EYs5OIuLtPKhX
iUcjDFc6ZkxwyC8YuapZOYLfYkbfPmGXGqzJdS104JXRnxhtmMhyDHxMUjUPqbJCFZr0bgSRoHqv
55yGziDYOBpIl824LKBdmF7hlVMuwzqy3xiXXSa7Pqryo5+7JB9qtSRHPJozHI8uPaiwBRPTxWdv
8pVn9uHpXc7DhWHA1F5y3tNxeNA13V64gqxNmpZAMe712Lo0Ax7AP4GeoQNITW0bJigMESkLLSmD
5tLoX+HY8pN/Rhs3Bw6fXpWw8MixcyJR5Onmn9c+sJdqa9/uRsOhNBxbPGE6GwNJPAo6RrYmkhMK
Nam4j8eUOL20Ap5li2ZB+eh/EaR0indgYYYAixQlCEXYLz1/riKxWZv7ynljMzoWIiTdu7SvhlmL
Lk1OmeqvlPhEtOrbvm8+K21e55cAVZ1fiqbqH+hQZz7Q04cDiVkqIw7sDObv5MAvmIhYizyFN9Vx
fHDgyxRKYg/5TNS07OWOUb2Nb03Mm8NKhHCI/QdD/FGdfZDmHkQpalP/1ZXEsW+ziT3cHDlxJxMd
qwzppYKUCTI7WP4EustpAc0Ghkhzpw2rTAzpukxPPzJxslFqIXXWZFaZBSNj/Jk3d7rcwNcQtbk0
po4TnuDR4bisV956YPZxSA0ut8l3Kh7QHVpTmLTirKi80AxHjDMTsQ1+f7gquTLZJvPs2jNXOB0J
uBrjAe5JNurz5ZYqF3vo41h90yszmavA7nkuI0dU5gBugkfbRglrdF36WEGbqTtuX8LC/+JcO/O+
0DngJAk7HzrSNNe4YK7QV6tN/yjTSz2XmADGNRlDzmzBbJjn0mFsTOO99rOMQ7OOXg5KZJCNP4Id
UMi8C+JpaUEPt+BE13MpQnTyvqx+B025sA1dXO7Hym05cl4FJ0jK1PHvqrzIthxlbE2RyTRX8lbW
t7+YwZx7poWKCuGI5MNOWqaC8XwfW3H/RnIrPycWVoT7jiPMAufLsF0UZbBuMHpg+BIjTRREqIeq
mAUwkxePexY0OD38zbQX3Qo+URC4pwfZsPPqeJMKMIpe91n9GGzgOgG8GGIr2KW/hVdPSy6Rq8S3
pQ+g7KWPbRW93tvpmzrZXZmMvcW/KKh9IL8IWV24IAx7yiQrVlm83q+93giY5X9eLwS2HObRMda0
0viIv3r0rj4Kg82ql2QLc615Dugk/Rw9MA5WS9jSDFM1l54+V7uw4Slm0MAVlNXtEVVnC7ny4M4u
uxKf0IuOpBxlsBiGZU3WCbMKsXoUWx4saX875Kk8eRbwhnflTzHky4Wm2XvoHASA2xtAiJQwoHUO
rZRDEJvEFOJ2Urp3Wcw9jAQgXDGkA/w0WlE5/CAFUKsoZxMjiF1FuACQQ6UGQxox5QjIpEInlIxK
ldRQ2Iw3KH8O+YjRaz3Vy6fqJAv0z/uChsxLA5FEwzHZjXilO05V9Q/y3SlbZvcYV0gjE+PhrcbI
+A8eG06NJOXoJg8DW5HnUARR+NrZ6pcALZ8EBZV50njYLYQZfnC5tkVV8QlU6DIIo/slALrlUk8f
rCVDG7QL+oQM3dI/9qYikGcubP7qYus6D8ZMwGcWLxtZSYkQIqjLldpC0IWgO2MezN8X2ORZKTeo
ekiZuOhQlpHOJq3Irtt9FBL+8is8pUIjHcPz2EG6yASCVu75KywWGFfZbVW+07+l3hIFy6dtvv8k
fDQkaEMOZdB6L7PaeyPD7HCBM3Pivxl6/xEJ9f+dP2RPLT9pFZYOeCg4hsJop5fSag0GGW7Kd/5a
asrlxySJd4TDlVcyV+kqzEBQCGUWIIs8D0ubwRvYo7pMVWpZ94TYwuctE9VUZgTb4GpFGKQ0saM9
575xepViCEZxBEyKaztC0MkxPC52K1LOoprFCKFlDQGPY1gTtHjPG2RrMn79JkOEI9FOJdER5dMz
tsg7/sKs/aRoA7HCn5HeUm0YQtDnn3Db2sQhBuhOhPJpuqfQZqEHGiSpAhf5psZBdMjca8KdjXeH
PLdltaWqUstTxKAu8K5X3mauNDr/fGgbAezZyVPOsVWnYVRby+GNHe0uSjf+IMRezyiCqpBw2b4L
gTH2RWFykdkV3uEHmovmqoasqAmk0Jd5+HZ6kUlyCWWWYDuuMs8zTeMTiNmLxr2TMeLG3EsuUsuP
dk3Ri6JexCXRjesAS3kuMtW6ZaP/e5C4GDt4QhuUFfCXZdKJDts8HDow5IK0q0gynn+4nlPjBt6P
vhGIk7OaZViW/PmVXFR+SzTq4VdW/iEplS/IO3Xh2Op/CkD9rul3zeTwLVLh8AfHFN/QH6JO+V44
gESqHmJRCT41f8D38AeHGFR98S38Yf7qzxd8LV8I/QUhqfyOzFP+gGDUw/8vfqtvQcZAAGnXKB6V
7ySAjuStb/yGP+VX86fjd57M/JYYU77gX4CToF+ISSWptP5mUkyJPOX35svxO7/hf4eoUwWhEnVK
vim/8kfUQgot/W5++fMbbq5YYaeHXwkxNQmn/M7Wt/E/fk+Erb7Al7MDQ9G3Hv4Es7Px+9M/4Gu+
sRuUjTpzWhvbo6d4Cp83bFTqYo5HpvWG4PB0MW64wNK0LR/9EpvmssEDLdz1CUkZkFC6EmZkNljr
N2AXsBV7b/+KFnFH5q0bKziZ+bKDfYKr6Qh+ovie4yeKxceddHVhj6lVRZfhAr+IAynCa7goFDS5
ZnoCGamu4X+wA+pd9zV0ne3FpsqyyyHdkwpOV1qRXVoRJVojJ78qbRgWo2IcoDxBRl113n0Z6rE8
MlnFZ/HDgpyXbJlfm2hTw3Oxe+JqcBGGE1p7I7ERu/q101feJ35KCG5tUXyL62q4LYfBRizBPxZb
wrvTrc0y37evuzr+bm95Xnw+Ojo7Qlj8xZ5QGRCb29XeK25X8c6JL7l9oLgW44Z8V1gHnzKupMt4
tdu+w2I4+mDDZjDRfl30y8Q91cBRNffVRaiv4mywYRRgldKFDs/PbMbu2erkLRSX9UY5Lhu5+fGt
fgdLZiQGB3/K3xmOrZdBMTaQP+CT4noMi3UhQ0DDJE5c/yaL9v5n2y6j+66FSV7jTc9/cbW8ynBt
uexyGKhFOrZXRCW5WMTiSFHHu47Ej6S5jgvrW5HDoqlafniTdAoC90NjQXvLjDikJb8aHdJoq4bA
CfHd/AAF+7bYXodbGl9o3aGjfNGROby/hAY0rqsWtuu6vNlvui/Nyo8u8CTCeS/AmI7h0W81zJKI
th1Uo6LHyKXovfxVm8CoKADzlMl5Oe7b9X2wLip+ACIlq6RJXtkjwajl1kou2aEjKT0siy4XCYCV
c4n6AFFwzLuLPf6s8vCE1n98VazXF8hUHApa3mW6glzk1bxLjxnDVdDgweF1DYSQkof0ep7JsjQ7
GNdrjKXkXFnCz7J27JSZvTm9x8zW5KoFPkS9fZKJ4gXWHsZXt7mPrPE63XACLBFwUX4fx/Y+oCUE
nNv+Y9G8EzgiZYqY4brEpLQ4GnbMd2Mno2Y9HANSWdFibWBHuuSenhuLdrWzvC3WYFzochkm+PEN
2g96nkOqGcd5TKKu7XXIIy3yQpfOu3pjXR/8Njk7m+af1XoBj2yNwzrdD33G/Oj+pByl6SfVF+yV
kQK4xImmdJs67bhx8JMGMpS1XpbBzzIuj/gdMgJE7kzHuH9bu4vbZB89FPv9o0bgTOa+KBZ0XpVg
eLbPz9wwCuESRLpncVebvLt2Ac+jtfyDrZpKZNuChaS5nylFAY26jJBn+Bfx9hDApn47jOkNaGs7
r7mUokwOJWOC8zv5Dqr8FNdolG+bgzjXA1V+eUUad6OXHlwr9smHrkBkyy1alPoJgLuG4zLyXeLw
e9SGdAP7wHjf2pxQKgZLbFUu/AVy9216bdryPxXNAfAZfiguQU4qAloUdKOooXQb/fo7PNTgnf/7
z0AR+/xnGMcVOcksOiQX8CIKKJKGgOCPP4SgSaSvYYjmmkr7ET9KgxHp9U14mFyWhKCqwQ8DwmWF
BR6SzjJ+UJM79h9GEoQ+pXsIyzdi+IhQ5iAk2EUwSabQa+hYauhU7RnEf0kaNElAIgSJdA3Z4+NY
KexU74X2F02uoIK2YQpAr63IPZGGNDfXzxPgCpqSMaJxxr8Yu2ozQTwIacmoDRmITd7dZtsNjrXc
vMtS2uIy/kdAlSAYkYnlSiPQkVExY2qwd/wtiC6ngNiDhv4xUdTgEBclZ+asPHMcRUQ6YNPmYptD
NTPplTwrrDs7xENCbyHDFUjhE0qLUY+ebt3XXEI7aByHIYtoCAoQEP1FHCwpacRrXmTOQzKUb6Dv
pBd61H/1DnnSBaNXAD9SgKebP12Hy0WH5ZNxDOxiQFsSW4muLH/KtzfEQyVrZWECg/eCgDB4xSBZ
cLJxrwRTBg1xGeupe5oHb0/GVZzjgKMuj4UhO+9z0tlh97oP7JUyGnSoL9nA2t8Ek6o7iffFz1Xb
vefSvdGk6uivpDmgOERbZ4157PK7AnA1k5ULjMbtCpkysutZm+Qzh7tUfnBgcOULPeCG5+sR8sNq
6+6b9P7II5Lfirq8jLNExDbdkLL8MRk7Imn/yQhqw+zRHO5Ahi+fkWak9/x8gdkECxCIGdANbtvz
Zwr6yF43se++X47DFVRMgDUwMnJ7SlzaZfmRjfRLXWD9Nte3AlXplaSZFNorYRJNDFxvJAUH0bsW
QwCFZ4N4iLD4OMPcJG5IuRerN96ACqcWWW6AnaLn67DyiUOWKKdzcDXrswcZjmQF7G9uEQkyTQA3
bFtZFKgfD2oKuJR/XTNbTUFtdisRAtmFsxwW0GM1VAPPwh1co8dqRO8l+4cxBg4WodK4/lQjZw/r
UlhT2u4o+ePyvSqPIt/DwuZrIAFp1HTYzxN9DCr97MVDJSRrS/b4jOiZxT1/8e2AXtVNqxSvKVB0
QJ6wVKkE6wLiUQGvVc7RUdndBrF9KWIc+vefYUz2y46E5FCtCa+I6jarOZCZQpCh8LNtnNumSMwR
rsVTN1S9h28ANKJKNxKEnAAKiLYyMuzgYGvsnOzjiyL9IHcIn7Q0BThpIQIg0yAfLvEYSTZBQxCQ
OLyJJRMgpryeMh3Li84vrgsXsSRjbPX6MvrmpC8wicMktH9UWlS8bD90Ni6dwH8+n6es0iVwUiSo
Po2QUY2xLtaMSKi0pmsKDJBbl2ZSUmLqGpbbitgxYuwcARpZVf7FRFzLf/opAckYkDAgGG2C4rdx
hpxhYREmunZe2Y1CCJkroDPostVriXRD3MFCO78tm4FpIGsR921ZCwoIMVxZFiwypkeJc4sk/u6x
2F/ewgaiPH1GYEKmpcyZpxkkQebFG16HfR9nIMAdBJ4O8udrNayqHOuBfWoDekOyMBPxdflTyDiz
BjoM3Db8nroc9qVGOWKKlDZgiOIMwxjngnZ1rzlPXa5+2Rtq0Sp9MKZVdu1+w+z8p4Xm7wLNW3lp
LKmjDa3USOHg1tUvCt3Po3IP2PZhiQUXjiCXKhIMMQdoMpTTPUbvym00ZCJoGdKIaqoV4jN0Va6V
7AdKD5VDJg/tku5OIkXNunRkGxMbrJEUByi7Ertpv3rtLFXVPbcOQngruNeEaKkmV03h76P1frnn
GiRiWiBittJgAgKHbMd6yPfjorszBjUbUMUR+hslmPG7Zq4fN+ljHtOtOQ0rHil0i+sD94sMy+cH
YqaumS4I0Hg0xDSXYTD1Vx3p4OshoeM8Vhc4r6OEDZlLYKRbIvq5ENVbN09ol+9XrdNeulv3Dvj2
QVMDQd4+KmO5v+tgNk5ILsx64ryNz0FkX6eNfaVryu496LBriCHA5SqZmaXW1fqVAQHSFchphv8y
zBGhlOkWhJI7ztrU95V1+/I+OAGgHQbLZBfJGIrCD8vI5ycqQXdV1HhIJVQO1AkgJUkXvidqp8pT
dgFnBB8wVuOUsZxqJrcaPaN6T2Mfo0ebpWP70/mkngvNDcNJpqZ4603WTrvr8zLCdfpBrgiKsdG1
r3FUZlmP3aIELHdxOrF/QHS6NsqGTMxdm1pVhj2grOKRdRykP+vt4p0MceuCwPt4bX1T5a0uJItW
F3LQERn5OPGMJdIhT1xpuko7l/gDPPlao9guhGHiYWrFGLmIwZYhTOoT6hb7b4O/+PkXPngnOLJe
A803Fx73HrTvyceTlZnj5Opk+HfiNeYpC6kjJGjpKIMAukk3uxbYJAp96Uh4zP9ToUB/qyzQsYp+
maXEzfzfrx0UsPQJsDrs09DZCjl2mRI4e18X0GCg3ZrhBS2uAbmh1apIUQWjw8jEbFAyanYlm2S1
OKbAmB1P+WfOHaxIIGRFCJpxBpiuHfwA/AYN/kPnkioNd7pecr5nEkNAlZMxlgJcD8NRphgISUUl
5TYGZzYzU4V3xRl6LizQRNRSArERZeGfZZivNRXZHz2iHImkm9W7LoipUbsmB4QR0MYw8mpaUIYT
OjxkR3fwqmNkxs+vRTTzmZzZN8ilqZZNfYSn+/MFM4Y+8t+E+0b7Rjbb4swpUCLMkLujq2SB3x3l
WKbaIfJTN4vHwETDpPm9fO6MibBwhMmoUp6L4PkzFV3VNE5UUMJjX6V7QHwzuWoraVElfIZ5moE/
OAtFSTyuFdUrlcNxKHO1Wa2vocBOjnxgNzhmSxk70RhNnmvnL3qMpVIDdaiEF3VKFaVgFX2NZ/+H
xPdvRD0z6fNSLaw3j4Q3QgktfpYDxZpAOaXUIcyVV77RjchbT2NHkwUGqUSO9/857MF35CincbeI
deKuiVuhkN5gDfsPanNaU20y6NX5JYwo47QCK6ZLqNW0cSQxY5YlrAIC5L0XMMkXyKJKqVAmewCj
i0Do+lItpMa0ChcRdVRVskRS1oJh88ziO3NaAXoBSuHaacM9nrzQFvZLUaVkCRw9KLslH7YIm1TN
ukzsnkKAR5S9k90wceWU7VIuni0nMM5OFRhD5Q8//iIVb0oO4gwlog9aCdsD4eJ0CFL1DQfFdrc2
F53SSORxnbXwj02StPpINodi6lf+raynyj36Iyjl+ly0qeVzPU8+O/F2M88FXIpxEvDlCXcv3e96
0DbemcFbRD6Dgi8SWtxiKt1ZjEeomHU9dRvsp7htJWYocVGyUZ2aeGGqDRm8qUGHwXIHRfCtZXdX
EjcUIeNjq/mqit+41PEBtPjXv/zBm+Lo+U5ybQV7S00jZGGCdlZ+7iCf8A6V3jHIV16zinwJyXnn
ZbJTNA2CJmYY6KYRplQCplHFpztXbYtucCXtgkrcqT8OWzGcrSVBmGC7HN2CoOQ6xBa71C7I1urW
yENZrLtXRReSn91+KO0OHTE1sUQxAh0lchPZQt2OEmrUp6p31RWvqrjbjb91lReu/bsi2Ofl93Pm
BAS4gH9gaBPh4sQLbZXkJSOsjBMQEqYiJHIMOHUCHosVr3pnW9Wdhpvuxr3d5OMHfZbmBuenVqc2
j/CfqbJ4LlYe5lPg/Pa0C7ISd3uo/gSuoDl5Kw8QnXxiXDc2oEVRhV9llWVhbWCuM9Rxqb+827rM
mYztINy6ErvBJvA1svI+iuls02TIjEWcU2Nvs4cHIjQCzrkIlJyLn4Vnk4H7xe77HyqWw+TA9e8I
hzI8Xu05vFDVFO6G8i7viquA5lXpHxXY1Lw55YlHKs5qhL7RAtAQ4gAx1SaMfRutvcIj9i2iQWVm
mcHvjd34nyr5vA1WFwIc5R3mo4yRdapR3HrWtzClTlgCiUGVU+dYYhAqdEHFpbFS7cB1fAgne4pK
ZAOip0v+oSF/QC+s48/4g7DgBVltSvtVM+4hgtu/g1jT0FldkuFRT7cs4AAlJRJpjU+eX37pqgTi
9khgl52hIb0yDbzQZRMuwEYySM2ICWXRK2vyvojfeeurIrxPN8ONR1KrClLMKT6Tb4Q5T/nBKoZP
6pY7wlj9Aop0uX3QahZxxYS8+TtmGFygMirl4nwwk0q64q925V53S/eHIgzVOfkkTMUJmxiNkV2h
O1C7qhLWi9oP/2JjPn0LujWeTDsCnI+Gwq9JTkO6L9aU2h9tTP0oInbFMe0Q/BD1Bf8xdYTpVmBY
KDWKVuJ8N2rM1U4/Hc4LJuIL+DeTtixoFwO8qWzzYOxRxq1/oatUnwiZiMy5mR2Fa+bpS4AejFoE
erdjc5fbHjbDnG8qaH0lgCpYexXVxcWyHe7LhqtXYYsZVxvbUHNE/VmFOzTY2l2gpDv0BnrZwo3U
9AjuC/bkrc28ea2vyU+I1ZEgXV3HZzxNvbyvtxmdDTS8puse06z4rKYzt9ZfrdH6cZSoS9+oB7V3
cDCG4qdIuvPZxeeOaOVacgnDisG3a7IfyKdJol2W5EZDGKf4XuE43uEmx+2EkoajOkZIzQoUzKIi
lTSKn2HYfNVQQdx+rYQCEHfmPZ3WLdCsnzzXpAOsluxNbLhy5i7chingHtvRMLE4nU1NJU0PNEkD
MeLVUUbRFw0T1KDruYzF2bzg/NxzqbtSfOFCJLbnO6eNoiZvgmTzYHQa0PpVOMdkbUkLIeaaliF+
VvBFKVcHMvowl1E3reSFw9Caz3Heiv/sc1HTi9vE3No0h092dDG6a7woq9zoUzW/NLaF6//HXBPe
JH2ZIVsD1mQpBzK2hf9pTPGNTykwZj7H08bMJT8KIj+DbnHCJju6aott4pXhAWhRY6YUqRrfeMOo
43PChMk8FxITKiQ2Jk28OLXWFgCU2nT+lDmdqDFKYxQEL4iiHX2+Gumn74pGst6PNkDtyEUVCUIk
ZbuGJBQT6iZRuWGEN4ubLAF1Ga1vOk7EJK666lPuFXir/dGDsuDGePmxyrmcZ5GGU8YaD+pzGFI/
hREc58nm9MKe5ZammwdFWtctI1k5REjlG6clXRQ8QKasRVz8lG+FOIsqQmXhfISdD8xUrmlU8TIq
P1QmNFAw3IFnH9XOH2FyyclIkvtoSs2WMhNXAnUsx8Q4Xddq48e8eTUO3mu1zTo2hRymeziZA9e7
JrjzUoJzqxtmPLA17RWH1bS9L1YeWV77w+o2cZkUkprQ6pQSFCS5ijGZUYelIUSKtxyW34efTZbf
rO7Z0+BcISnvOJPJwSc1Td4r0jRbL0cmnnaMctLhvZO6yQn+1na37+U1pNNTPJaQDjezwl9hinFf
7HBDGeVPxxfx4l23KlD+oATqaMADbEo6rn8zaKadNWJaWf3JCFVpL3FH74AIuWmdV8ukB45EVmLh
1aQ2zUvj75W92RlT2ZZIXpFPTDK26huZaAvpkAOAqpn5AuuUAcKa1QeFqMiJUEBN1mywKLysjReZ
aThLZnnyjFZBKdYWqDEXNaTxLoXB1IBEXHjWzuizsgSwDI2pUgKOtpq6iEfO+QBAqurDX+qv6yS9
4QlurOovKINnLuenz65l+ORgSLl07LwPCWtrmKZjX6rhpqY3mmHamAuo7xSbRge78kFkzWx6FabX
okoH+IOKvPDyIXqSQi3rY1JfoPkwEGb8On2uPFr3gV0W94w1TZKp+hRRAKQ8Euqo5S9r/ONgWBGp
wkt0PIQjnoqSQ2QDM03D+lgW7+WZFCcMTEhqlnmz1KJyoAqc4Ufgd5+tFNUohn6GftHyd6g81AwJ
RNaCMxrY2fL8XDmC0kQZE1iRgJtMV08erpy0SBjsskKNlol0YCnmzJWPO6tcfMycoUTCy6BHeK82
uZEj00NIjqzIsJc/gRPx+yFYCpE0SR7wmk7Mscs4aPYI3h/k38+Bc2dWtE5kia2kFTkC8jppzfSU
KwP86rPGn1oqamvL0vpmiku5786+vHNbz8WhEY8UrBBBJiZ37bhrOgTLGh4kWNcqe8sfIXwKhi0H
sYHw5hJ9oAYVEAMozPFsA/bJeszNJKYTNiXDQZocalLSl9Cgi+uicNxsQc23IZ/Kl236fy0z0gv2
cZ9DL8ZbPpFAVUVa5WFUAqpTFwu0Q0uK6poP3kpeY2lLaDcYkFm95okPcSLCARUNJUcSGc9Um1m0
XytuUrDDBkSVBQEHUtuJjrMutk29TNZk1CnPBJ2R5uGylaxzSRGpjMki1tsKneCX3Hs0yVLvdoT6
X16Kvj7F6QNxDjgu+K0dLKeHQZUUnZcv1hxSnIYyqBY+wVjkWtytXetdDKnyRIdvI3oPa4f+mu0h
I3oO64/d3v3dOUicfIWwd9jfqzHyl/sP29a6sdx9wB8CVFAeCPmXUhBS7m8/hy/mMqZHgel7w29h
bjr7DLuICbzMVyzXfm15yRs9lvJOUgw+Xv7RT0k8LBIufw9tRgTSOi2+vd3SzxEN5ia0VYi6im9T
Du0p4iwCFvDUP6hEuXOgKqjgfcoe9TGhkIGWlJm6ZOyGkw7tr1wsqw1A88sPfGK5w6pGbsDKZhqM
nHU56RZG3nRRF45FPCIXIe4KYbuC1bh59HuZqC0vQy++9OVI4TKzlssCO9DPrX9qv34wCmVGJ5WF
50CFeIKIuxkE89y5hs8s2DBTRxoHwzx5cuMVmELHTlKt0YtyFlDA+BWBU1TAfkNiIDwAlo5KGCgx
uvcMsY8ifR1lD/uuuxCh0TO6NRGhYFu4c43giROoXiEEYVdKZReq8KRYT/d5tRviaGsgAS138pQe
9aR13n0tV+DEQqQoteTxpmZCInkb9yQz7dHhJbfSEjOebGBQyn1IY6YSUUC3SloPIKFlMKbOX1vJ
9siGYE1rAiPLQeGlM8viTFPEnI4cMgwUcLOaToaCJKkilNfpfUxGhEB5w+I/iiqTPn4z1pvfUvqr
8QgZtbHZiIsH/RNNDgzZWs296HNdEVtGzJDIV17SBMxuM7vJyTNwzViobHRfBJx2MoG1U2zS8WyB
9vyqrKHB1lBwSg8wC1c1jDlBopVJzIaKu/aDOsoU2XHlsG6DCOVZ1c8DKWdaAhK50Y7RV0Itmqp5
Uq9Pm2G34lyWk66Cv4g+F2QrCEuzA60Ffd6GFsacQDGHGmwYFhDnlbxy/sKU4NxQgJ4NDrmH5gT0
e9KrVJu4bG0nZUsFIBQUkcL1Qyxy4iL+x6e6uSiH/oNAfqgeD2rQcn9/lyA9uzLYweJROlXTzGl6
IONbDTLNkldsCNhXyIAQp9E35vth4mbYUxkPpXAHN6ajreOWL2E+aUJuvhEcXRNhJtXU3w5jYeOe
yLz0yPpRdSs3lS6BNANP5VLbChXCcIGBntaA+JLdnnmWQ8kJzq3hxMEWn6MUbqyyz0UZ2kfJJ3c7
3NF432qIXFOoiTwh3Bv/rms7B+9m7qchp2zyOzG8YnEWdJ1EX7Ik/GV8I0hDo3x5uwlvotK6Ij+J
uB/+CVEgxckHIlhs07vE6z1zOIqUISxKpCpxseWHYrAXvrH1KFzBCjUCkXA0LsffyqQ9bH3SSwbN
GEEEBdC0nHnjFvS5hedgNdYXr+xvraV7c5xWriEhuS2VEr2zxss2WjoDfzOiUa+nwluWMtoTqvq8
njfJGzXSdrBVmdz79XizLsePhh0+QMnfU+HI/M3e81GOAXRCHkOePxpaOoX3apsvbgQ+iwE8PxI5
dxGAuMBaghYD1WoKNQRO17dJsEJ3pHw/n58qFS4+sOAg4xtaINCvT4cQgtxn0SGrWu1ohgGghrq6
S9vQ/i1nCAFc4iS+fG6eK33gxFIjgt4vYGBM7oIx2eatV2/S+z1TGLcbHgVWqrXXtFcCLW03KXhk
mlhxX4HzXIZR+9Uwe9hVmsDrmO0W3HIwRERnL2HaKW+kJKiJ9Nv91zrYvO9c6CTQHTRw7KIczkz3
T9zRWoz9Z7VLclMTm13cd5PFjtuvKvsAcv2/w+s5k/nZ5ReK+8SkLSo2S6svcnCGvd3froqImhM0
dAXJ09p/Kuv99aL2b9Mcl0E1pk560zXb9cVR7KnZCvP+678AQMQpmRSjWJsEzJixYaGKmFKCY6i0
Dj0ZFeMGz3eIo9zOB8oJnTP71YzBAWl0IhvKCXwG0ev15/JfVkqBxvxKe9HYXzAgvYkCCzgTcgB7
9qqEBeMK+zOONo39RaRR8Jj2gUZ4gjUCsphjB0UCdviiCdYB3su6klSjINpOMW8A1ue0fHlRnmtZ
kQ04rvBzWtZwcm96YVf43S5IDrMUUbagfQo4OFLJdGtKe60YIGMppPucIY8JE6BPSEmaFo4281yn
rATXV4QN1R37GV/gCZhBlHS0iMf0vmkQhOfrzzZ8TWPYz5WDse8rGTeEnHpU/FR6hE3JmVmHmohf
mo1Yct9bxemltahmtvK5Uh5EGINHXpoLkWpyS6bLTbvr2hJeQsUWpTIWScODs24IeZhfxWXyXZeT
pubhkizuGg4FM1YR80IACpV38bj6Jh5Jvex/cII+jC7n5l/5t509HyNYRFhHwcU+6U+B7YZNVofM
SIFg5H5Hv3/XZRwnJcp1L/phZ+EnDUA7jiPRVYwlAtFtGeHZSCA/xa11WySJdaFjolqsb6vB+TLz
kZ+rifioyRvFz1CmuM8/clxDqqYNYJ7KzM1P0PzAHmQTPYSYyKkOkF97WPIil81bHyRSTChIIx+N
AIdNBePr/SZOb2ae6+xS5NMWcsLIdWqeOW7bZiBK/DAE6LoS4UViBjqhhUB24AymzfGK+E2/2N7o
BJAbjHg+fmx9E4+hhXouAuxfDE7O1OIL0p5E51MLdMLh8DDIdFewtDQKjff0EyBO0gP4RJ5JXqAa
Un6LRloAZK5CRjA4GkbQsdWXeSb5iVMZPc8CtgRCemagjKknQE5QBmkfb/31vTi4grs1BTWCpHXw
sSZ/RIajgruNmZ36sd65WPbVL6NFQt6fDvXrgKJhXuRjepPJiY96PvJQI9EngEY+X2NpndcZZVJm
8rEEK9BPf8qiLZthBWjD1079f9Qr2gs56hAyo1pIdEExnjJr816kVAMgcAZq+K1AFVVnogQoIqRc
UbRuF290uouYoZNeytmXF+UZBpILW58FqQaCdmxSTFikBjQNjeC7LlncqWAoc/g3QHtCngyNkGZT
bClVvCiZvma2mB2c7VS1MgZV317vaYQinykS4gZHAesEqIo6JRZSvGwuZXmpTlK4KuHyM3z+c5cP
yk9lqYMXMhiZIMPFzsnCMF14ZvUe6F3whSTJ6Xf+hR/RBgn5NURDccsPE4TMJaAAEfB3o3iGYD4P
Rp5bw0z9wgA7I5g/QLqTdbJDhB7vffp2wEj1Z2VD/0GCh9i7qiP1UEatJlNG+nFhMmYgCVzlleTk
isrnsTyo7V7+6M+9tdDjshazOGDwrTPhCephZXiTuFvbM+ekoT9gxqkUFuMpiaeRRhQaLgsrEIB7
WK6YhHIWqfj4y1LizDmJn69N7ByAB3PJyd4aPWc9hisGk3UGVEcIlaqkeMCe7s3RCQpjlV/aXcf7
uq5psfLNTeWmX9QC6fqbt1U9t+sR9XGzRABwS9w9nr+x1HHXm1WVwuTCCgsJ+023J7dmgVUhdE9v
KD/1fW++7qqf9bD6pQGqaEKyYBKuZV4iKLJcgFSWihVlzgNqaMxqbtt0wAiCsYKwA0ySRFr7i8NL
VcXk8OLHkAUStRG/TLZLuokXFWATTE1g/LqlA13b77J8INWDST5Vpk8MsALhsxLqEl4vZoH6m7f+
proTgCDKswlagvFq3AOhPhc77xWG/JceYrOLoJv1uD9zqz99aBMy/mS1YkprZ3kM4Ku+N1q111Vz
J9BTrz5msRp2acRZKoZG3f+QK5Xmg146XID4PbRu9U4OSf/1JsLUjfw0ZugMGxDNPl8S49qPq82g
JUHZb1MNBbgIOHb9sFj091YPwQ2AgiNc7bAEwGqnMlcf//p1mg/Qh7bf/z881qRV8lbVoupzOpJj
IVmnlL20S4xB7uR1ZVMklnF8bTcwtTb+3W5Ivw+1/dFAV3AnUwLg/lWbwOuiUcKTmAoNhOj56yoa
4Oxwx+vSeSiSnYpH8SDFqpaxuWyFVImLOXZ0vBIOaYzNYSZptvgXbcJp/cNz0SdQiavemNZmQd5V
qT1Wm3v1z12Xgz7xniAk2QE0sC2+07CjNNDSZ6iBlj7Dw3MhB8mtL1JSvby0zozVnz/TZGkFhZN7
Nr5293Jq7Uby+coFJm8+X4g+olOxC3HEo4lpQxp0hh8jrOCRFsEgqlZHNAsXt432DuinA0oqayo5
i+KCXli+lgZcPeZZG78PiTS4elSeFzntIpLrC7EZjRJCiggCOOKegRjWRboPagxOW445OVK0DjCR
ojdVw/xFooQWx/NzC+Et+RawxnwGfFOeQer6TexWWQ5Dk0vT5T3E2LnYm47ANQ4BcDsR9qTCPNKO
JLvP8Hrk3vgM1ngtmrnA44MdK3NSWABCu1/+5M7c+sLpGeFBj2JqNk3Vq3BP7pyufEIsHPPH7SrA
CiHBQmBbfwhX1muNEyRSFzaoIa5OLHsD58FMl6mcDrX+XKt+ZkDK0y1l7MH+c08M3KDp55HVbf+M
zqQSAVAtIGVq4ChDbpOhGQcEjKN9oyeRQ6WM/cwMCUM3gZcyfOhISzdSwz9XmjBlk/2aWn/TD5ze
AOByxN5QTGERTG3w/OwIMgxRo60QUJpl1dyae8kuxUxzBQQDfJqrCjxeA1sZZ8ha6yiZTfk55oe2
S/27k2WJvoWuCYWLpPUT6GP0eqfHezd/B3hIWGIShbcVzilv4xwulUf6cZglzmUeJDZ6jHy4CvdI
kJuacFprv8PUqoN1bWNdlK13uBEtoHtigxlcxXiAXMQDuzR20hwonCTOeNzWN2VQ1uRjb4fbuEPG
Uco8h+nr7lXZ4rDTbpzfdpS4bwnnDG/LbVzB1EZR7q/5JcRn4jVkdHbOFpRVnoVNW2Pt1DUIR/mP
tRuA71GxHC3FcVnwR1UU5hcek/4Lq1E2WEjzVw7LCzvlFWc2zkXBZr14nW1ArGMeOUtqopNHmf0g
3GwbDUpcvKbG7cK/acvd7url3XamKmMeDXVbBkwCUSY1djWwE2M7HD6IgiX+uqz0NG7I7NVb1fTq
aQUYC4lT/6jTQu7hwnANvYvh738MKztAc2Aq0LvPsgY0Jh0klh3iPQ8nh/xPUyf89fLPcWp24PBz
OIADbMkQ+4hJWeZZtIqbrAEMAnIXGFSX0q5zP6L7/R/Ozqy7bSPbwn+osVaRADG8ihosD/LsOHnB
SuwIIzET06+/3y5F90aUl+m+3Z1OLEcyCBSqztlnDwbZobTkOqt1NmrD0N6rHvyR9WHpTz+/qOeO
MCcXdbK40Z0mocyd7yS69wJQRhioFvGRRTKnhJCodv4rq5JbtYa6dz74LPN3QjK5gVlGAnCMjb1G
HfIO72qHHFfxj3VIDG/K/qUmE9JVnh9EWbbHycsZYfYtE2rha6c2ys7YbLMpbqK7ITEUEc2VTKjt
xmGwLabnlpDGHqVMdhR8Aav3hjg90DY2uYwCAOBjiNu3ZQUoU+B6giKhaF0G7sudpieS9wYqXjhe
pNwWZKjaXUPT83K67Q8KlQhVPSBcuCPi4VSym8/FLkjAMS0jWIivHfgjsnlIK4DFQGMmqR/Z0/az
TZgxhGv4fdcc3u6m4kJaG0kVNJMpAu/D2JH+BGKnXkMs07AHmGNw8f9Ij9nQnv/72k82cAdv93j0
a1IF9KKCKzA3wmLMY6zHJFLGiNY3mlS8qUHNhG+LJip29yYIcERO8gsSrB/s3lwU4xvM0Cj+Tl2H
10MXr82B008EERup5K3mgtbzIoHPbAun9mFAKUao7qblNR3RrsAD98jeIUx1c0FU2tugPd5Wc30r
ZaeGbOcf/4/2COwKZC0D3gK98GSvG/02r+H80W4A+GPAdq2BpJavKKCaIChyQIptndUIo16ZILiR
bQjEuXdBuX3jZt77M1uEIPTTVwxvQTh5grHJ+np6Lq9p6x7GYENm8j/0DrWVJjV//q+UQtw84H97
Xci9BBMJuCbv/mM/zzcyk5EVBrOyd9UQ/KZ46DPXqH7n2TWK5UzqiGV6PL3G/IiFXtP74HUVI30V
OpLk9pg8FB4HA++AZPzipmqDVc+r8jjBjo4zkwka4xRJENS9TUeYoylaHWbXjgOVjQ3CRfs/bUFr
Irq/n186ltw/uPYINzGVvdjEnjqcjWPRhUPklxZ18Horj7P0WrWcSYwrm/u7ewzJ50svhdgFR4Ij
kt2X2LRXGkSJDlCgU5D1lYSsHqbiPXHugpznZMUEemMdjmVyrxGntTNRFhs8/gIBiDUAQLslVi/T
YEgxoJTQO9WIC+AbMUEQ1UnEyKaY8N1Zb5VVUh+oM6xYIQKAA+iFWUf6oqSykyZRSxd9dZv+Kztl
Dx8JW7+ko51B4OiB1vW5oq7knEJ5LBZDD6stwflbqLg80tWmCCGTdiWup1cmaWhbZAaF5h2wVEwc
sVuKSEaMI8c6O7X6mvFAGSNYoIO69nAqMZqmv0PvtC/W6p1o00UYfP+/ehaYxMWoiyGM5bijEdSw
XmouYc3z0L9Ls/E+r7hk0UZXZlxnVsHz4ldxACJT4DoknPPpAnboi6uxWw93au1kiWCJHisqlY4z
C1MpncPyuxVpLUHeI9dlDEs+6TZJ/FnN5v58Ss0PQEQ8ZvDjAQOhr9+cDg7yYvWyTRaU1uZDRkLy
4ZVy5lFDVcDyVFGuRymAUyxKERZ1cyskchI3/gJU9xxEpLeBJ0fKiU+w1akNgOsOu7qKQzalhXMG
Iw+9CVqMIsZpJWs822+YUwJ4kqhn6ShexRQOhzV7ZgJhKcVMlovW9kIVbeGFb4R8hu7w1XFhWioF
XcNuvFTOA3XMO569+voUEVAjlmI8/ZOSsKIH3uZQDh9MVBLKWuBjIfG6UqO0+QTGhOpCjx1IR76V
sIljzlvWWxEmED0SNh1aPdyGSw11Aty5LbUGQDr23LusPJLjyyHCDlG3zEMhj6nxqweGQCiNEojf
XsRzm7BwSaLNfU2MmfjIQpJkpyB2vubW3ga77wzJFpQWEfStpLpkbHlkMXYsAoonnUZioWlROnSK
GIdKesg3QWLW/DLZLfeFmf9EGpVd+N7xRqMS9ZxZWd6WYfhWLGyVWkq5LdvhbZOO1MTU+AN4Eudh
AGahl10qS1k8i0CiXVo23xYBycByQE00xui3QUYJcqnXpm/gzFFbW2tm9PQP95Udn2rkceeR193k
hi/EtRW1lS37+7gcvrmMQSRKFexhuZ/yeKuQh/b+ZR62LD8gStyZAo6VgCAWGcPJ1EZ4lrMTerO5
HwecI9g6RgKDocCvZ06SH3DbINvxom58P1Qo42nxELVVSZ8f36n+0u4tjUyx8s/UwhJqz7F5+Zdw
FHEU9OwETzwWjG7ZfmqX/loEEKfhrAP1Ol+wP7Nyx95PGTvo9NGVsanoNPwXzgvtfd0WScOIGWev
R0RCmSyW5Q9qafNZQOaSI8wupFNiuMr/RMiczmkRUkQ+1tMXOG2JKfHug95T8T/OA1M/wHsw+2a3
YZAieOqUNrS23W4bzotAYAA6mIxyH0tmVFSqa6kEPc+6ZjIFZFfpywdljo4PsR/GdHNvzXQ4l39h
jPqDkwOgdYeDHozywDcnHZyLRJEubufe2XE4HZxGu1Lam5UTg4mj9DYh8KXMiFSaSRMn/9GV33dq
54uiGnS2nznRdGI9LcmoA8GgIuI+8Pc7HaEGTMCyrAmjO+mtE2WEAmpKNTQF2Mo+lGNgwLxTUliv
bvomomhQwS3+ImbIKKNVffByz2+h554ra3+w99INAJB5qHA5Qk72XmdM+/kYFpUd8Qo+kH2oSMEa
3Ql20hZr0KMX0qmLBsqVMAkkYxpmXJbdxkt7raIxgHbgOcHrYyqfmRleG4NQTpkxRM50Hst+lmTP
GwThkhgt5o470oNOLxxSY970ol7CfxDfsc6392pmVDIEu+7P0tR/TFv2v4CHr9wLqLTymJBY30Pd
LnzE+k2w9Uv8avUzmJjoDJF0LsG5qvbY6SEYyinH67/JR0PnkWjSBd0vg7mXVjntYHiVUElTURcZ
dMIo8987w0paG4r67JskOzJ36GEAKX0b0BTvdyZMKXR7mj+1BZqa23GAeJIoCzRYlt2JzRBnvKIx
RdJs7gP5p2BwKIsLJx724g4+VBfhi5jjoqo666ErMzzJlWSboom7YGxpU8Oif7E69Qe1buqAZQQT
ziAcytNC3zJ5zWXSJxdMoa426Xe9vjpl1AeIvOTs4i8/f0WsZcrJK6KuitExLnUumOfTvXD0BjfO
Rnnn0O31R9ROkJeg3bx8GHrRtLD3KW8aV/7CIcIIlYiIh0rpVicgh08v2NxbnhxAkmKQVI8JqOlX
TFq9HDgwSsDRD9/4qM3eIIqCy/MJfdn7eqzu7GOSpwPHopAQEx7eaYpZFzwf2kyNasRs0IFv4upD
mDUfrbYfHvXXh8Wv84wHhkOadl7tyJ3TIp80lyplBcdwU3/r4XTYSAt1+UjrresPZUqCONWE658V
SL66c8k3VKaI76ydVu9PvR32DxbjggtqUop0OEOUOc9B/PEjQW4CmoSdEWPgp4/ELWYAoozBvX0k
lkOMfaptIplkCXE0q8Pu9emRhGLno8i17AcQORPgWmMazUjE8zBHeUuyswyofYj5tQGsrDaL50Bh
0N97MCUddR1p6MPRvxa3rnSS/KIakjdJS8GtN3ly8S8qMS2gPqWq0FGjAjaEBigUMzlSwMo0RZPd
Pq4sI1u5m7KwZEhyXRxkDU8dJAbcFJfftFmpuROZ2GKO+DJ4h/VevZBovKqFlnB928brW5MivZQw
Jk/XP7sNxU/OtlhBAROuIpVKFeCuQl2hSuzn78kPSCyaZEQ7hooaupzGBjpjXbEnzuHdg+QLt0b8
xh/ZFmp1Jf5Swy8GrEMIw1qVbDmUz34J21VJMCN6a27UFOBnLFy1KPt9Hfqv5BGjX+db4Ek2FNVs
oiv/AlfkBwe1kuXtYc1065SP4daHbTYODvONKXqhO/bId3rYILWJUmlrs8OOQi+hBZ9U7UinoSUv
/Q58jTN39zlCxuEMd4UtCM4Azd7TJR94xbQc+yhidvzPLuRxXghPJ/x56omGCBt8SAEemVyQD32R
JMkfmnlbDGomAcGDMCZK0EqzdtHPqswZFIg61iU40/5CW/qD9g+kB+kt7uvI1awk6V9V5Lj2Wbqt
3fZOCkph6XWMtX6Ln8kWu07mWmL6q7aQs6E1KJD3K8/Z6gaYEuZ4hD+4w4/nCosfPGeujUqAxplz
+pTG7PRTQALbEFpI3Yzs6mv8XdWtcH5NZtV+yuGoR7Rs5k/yqpNYkSxFGipGWnTSoFOfRVuUfVGX
omTQ3E2OMeKBa22qS1VpdB6D/AEEDRCBHJ/7CruSWf7T9ZBnR+MmLhW65yZ/KJPaUh/obXB4e1mk
wQdr3ZRxmC96u1LgGmAz26Cy8ySYvNDsJpf9GnzXHRcTQg5Nj4B5mPofRldK77SkpTq7WejyTg7V
HQxyAyGYTeOZPrSqhi2U3jy8S8rlImjzD7tiuVP3o/qzqA+gTipI/ql75DYVrJ+rJrE+Fna5UCP3
Cx4gC00HTJgH63MoAOzoLhjamdfvB0uZdm3D8EJrBXe1p7fbLXO3KjZleyfdQ3nM7yq/v9ZJYYsA
qJoT0vuLcKAgbbAnTnHhIeXtIaOBSBbewzCCyr8hI7tOmN+hLMdGs76QD5FKVdurHx5i2l2Roov+
nqLjv+foAV4S5wv1g8Y9OkWJxxUadJ4OwV2PjppMhs/yi9ThNsFqVXmoyVGf7oT1XUk0gijvtcCr
AOu4VQYPHKLnkWFr6/R0OfgsYwJd6YgRKZ4SIMcsKacyCDAvAEEQp8siKPSbujbJbu2rx2q6EHFC
h/sYzRhwUgbr3j8+BzXNDDCkJa2nhfQaMAOZeCTcWWsXAfAqLKKDnaCFJ+pXD2uNAcPVI66omuc8
54Ym79mK5yOibZSzP6ToU5GYmwMIHFSaeIHms1uSexSxMmk0K1vRwD2iAoqKr95MLMoUQax46A+p
1/s59K6rLF8wKx6il0WxlK9dAlL23ogsrjHY0g1Dd4ea9t5JzL0JCH8ROExE1+ai3uBtHeF+0G8L
czntnJBsFSB11yjRAIDDi1dzXafgxLmDPr/axoQYkvhjEl7D3sUcy1ZLZEV48Zeu5GwJDoSx5COa
OgVVXOQh9OMNQone4+srvGsKJTgvzWG4qB3yXaYDTaOGEVWC3rcCBb0+xh3Y0Zj8nVfYy4n4YFwG
9AFDsmRh+h4uShQa+fAFalgC4xCUbMy910Trq8lLfjOxPhpwoilYqsJ7+zxH42eUH8qNKlr240AW
F96RMO6pOHxCNk4E0FQU14JaioY4H08ZR/1aYXAHaL1Sd9dhLCkzxn82hpOp/7JPFlzAO1JsrNuk
Z+b3wjLdiEFwFnPwDiOihYxvMRMHad+XAVkt7LzSjqiW99pqIb2CDYvd1ht37t40DubTx+UywP+Q
xzF9HPq6v5tWfk8qk27kLqdDaS7A9F/nMfE4FR3BBYlCe3Dg6rY4lCn2dAxEjgjmw1A0SFoQlaF9
VJD9lKQ55sYhlZ/WSdgm+W3t8ayA3OjruTr01HRWXsUkiPWEvTV3z0pCsK5emQoHIzg68Tv4afek
CtUr66ZTokaVEKJkhUc50UlrkG0v0zgCAD0G5FMxQbjqeaZvp04aJp4gYXAh3AgxLIqYIZ3H918l
8/Ye5eeb2mWdjy5wgkeHBIWYPrb6VmMj4zlheCulTb5syxcVjjAXzEHSi2Ns9kc0bBdVfZz3s9v+
bZXWjiRqVb73Tf17R77RqqISgQL+ecMm2E9lU0H8ULeVsrpU6yfAA3sT6Nk5XXspYcdEXhzkQKLX
6dyDS1N2uIKPuwkHqta7h/3A2ZQt5bt6m81vu06qhXxEU2po2uq8/hbkxBrRnFDBF9sBDaW+fyYw
6zJZejCKrGlv7CcR8IheiaBQfF8nXLoui4LNwAtQwieRV96EmVan7/RXYUnkUxHrAec+Jri7hsw1
ZQN4NVXyVBYVHt6H9oZQ0GYfNHA8Cq9mPlTwKbaw1663acOqXH3VhAduindkx5kGgs3rpnZvDvFc
XjFWYLS0HHYvFNEYdmVynTDxuigKvqtnFnJNGiHBYzEPoMi28E4GikjSa6OL3g/gqHQzsWYZyrVU
Vuku69XL2OZAdeLLMOPPhxn+wboY0qBPjrIpN3zAnE1nrFWgGH5yiNv0RZse/z6A7Fy6Psu18KuW
uVn525QUTK2KI7S7Mo1fezVXZ44s0Ye8GNAorLj4pQlJ9ZsxExmGrzD++cyBNqapmy8K0pz5MNNn
wSvORCAr8YR8nGTLEucS6zTP9kXDJ663UG6EgNfb1v/DO5jyyjmiAWWFMcTibTALUmLj8G4WHi2X
bban+vBNL7jZsV7ZTobbzdyke5dBF7fGCa9zjIlyh29ca3ZIssLoKXseWt9CN8sdvpZUbD42bCzs
nPd9OWZk+rjRvh8jsx8nvJWUEuZHc3bZFe5AbtdkroKGH1kZXsregNnEg6En4EKrHl8bb8tTwJ4G
S3ojMhBvhredHEIlo/AaAStZvTsGcTSZEJCiobnqZ9gA4uUIoqghrO5pNjmKmBd0U0EYV8sObhan
3u+8Dsyi2nHF4/znlLOqvJhgu/7Qtjd0H8VlHelV09do17X16g/XCu/5UrJBFaCV0EOKZ6FwFSBq
ELCQ/XOTGRiQLnnRbPzfpkbT4gYT/1lboMPGnqx8X8DnDg9ew7SI/8PGhw14bSCXdMjteo8nkYlF
neyulxWb8REn+MB7azaH5TLe1cNVViWkwaW8QJ0OuYBBfrWR9nVY+n2+tOHNuiF+DCFTenNcjiH0
2NbQwZJhVA6bfTuODYltWttwBosKqlY/BNmtCXhD6XL8yzCd3VuzsCBFACN1oNjX9qFkawnuV5i3
nI4u6XMkybkLf/JQjpuLZijuZBjr9kG0dwIyu1durTNw46rc5V2tDz2QZpPeBIFWrb/ytT7OgYfW
+cUmGHMwwjG76Y5xuLf2KcNkrjmGDXpsNnHibcOrOVl8Qgh4z/PY93C4b8YXVQuvrd8RX+Dlwfgm
DIiwc3FC2cOBwcU46ufb3iFg7LJe0bzWtE+v+Ez+RUWHcVWn6+GFO24/BTB97HOd0nGO8HIpmx0D
pDW4yJLicFsBg187/hxfugllR3Co1nfOVmlyh3T3YrOdvmyHjXNZY2Z70YUIkLuQ+sAp++bO69Z+
HxTHCGOWTXuzgcRC1G3Y7J0Ivlhx5C1yFrbStacwCY/jV/srljwlh1+HzBx4q//DbOOQOTNnTx/z
F25pycz66ouw/zCVdXHdBz0z7C0PS6rrpN+Et9OuCMk7mnev/lPlPc5gZR5ATjPF3npBWhRvIhl6
LxFvzgBnXx8GWIUD6oNucz8Z0v9WpRvWzXpfM//ZQxjyz1HwNs8qTGhrCHOBKKVse6b+HPtoU9bD
FmH6g+m6Z/hgUkaI2514LKBHXpIi2TQSkXoRpPqTRXdD4gT7BoVZytwGm8e8iL7beyZixc/7KRvx
/LTgh6xC6O6WfoRG5FSs685IVdvBx3YCaEAwxkMwhVxd6fsSvO8smiZeLBFgbsYxDm6pWLCk3X7A
ydVamMhYkP78jToEjUllfOiRsmF5ODO1IzL2/dxWVicFj+QmxOFWoygrWfGhI6fNt6bY3uQr537o
/C6CraUt010mYf31KnHXexmNOkXyhxAnRSPKJlqsnzChgp0hSaiDUOij/IpkRWObOkalwKOf5bUY
cPZbrbCUGhJA087+/H5ubODRyQ0lShsdEf653NNnXmcpAWZZW2UWpRY1QY10CH/YGgoiJdO4XWN2
ueIL8+0LyK+SSo8VzBG5QBGq7bkPpib2ldBQUkelnoiUCkKeRBIYV3haSf1N2GLahW+32br3SjLL
ZfZHB6zMFZET9WQ0prGZFjCa16P7HgDxQj2n0r5lHSEvLSmc7JgCr9pwYtteUDrh8CMCXVhF34XA
HJHn+ub42vJINAKxgQA5mZeWE08eizyC6iNHVU3qL1UJNsc1z8SZis8zHhgX6vHEM1Gwh/y5k1BF
PVfHv9kTJsWGhjmLgoEYj087KCvxQ9KtdPdzlL1eXfdGnI7aZcfPcNJEd5/8E8NhuYY4ROr26OYG
5EjuYichsRJSJS3Azx93+LyZDAlXUB8Pw92DX/EUjshXhgm4vENJoI8XrqqJu1Vn4kIgq0pBNuLU
CxUqttSoMk3WAxFbVFLSPCPhOMBODpqu7Z8pRG0QAB7rhRDxf1giOtuUedjvMFdm1FQfOUKmVP0c
C0mCGqWqizMkDozNguMwLRxcWojHqDcMFxaAvwljgxKyL+KFHv2PzNIFeQj1DTM2b0hzsmnWz5Sk
TONuCRwSVPQEDFd8ZYaAxGQhgBnpGIJPGPWP6XEvX0GNLzRpERGkglIgurnUnGTkVnu9kAr2sxzd
IbjqxuKdnUBDrZCsUx2jGtgOHxnN/UXRCXJOkJ8/succHayXgJWhDu1QwiOKfvrIRj8ufGL9Nu8E
xWtoYrNsELgIQRLoKNmE5ehAGtSdlprcczANYPsRvcqFB/sLSNwzZIuJOfxDn/5g5zFqPdHmOybK
pnXySF5Gc9qPqsWYm3MWvPeoolgxvVypJ4OCe2C2MlNjSy6pOVRdxr/3EJLooMfPgrS0E8o0RZue
HUPInpnBddaZmzR3X8uKTKOY82mfz6f/0Iyo87i1yJR95KdPb6/jj42ZTFWAIHFGwD8ngJeJR/mp
LcarLGDtaoSKL8M/LKjwCPomPoucvjfTyHyMQSWD0/POVt6zITvDdRwOyASBU041dzJBpDavAo4m
3lbAQ3nPqzBQFpp8EoGE9npFpPcUZmsYplruO/PgUM7jOqd1t+1UkDPMvje8J6KFCKYTrg9dxGbk
iC9p3x+l8P1jLCYHGzEDNU19hNdMCzmJ4bO4xolHbJJYTWQDiLSjNytfmJgzyRUDQcMn2cFonvlf
vxNg73DbcQjYAvtFqmj+NSDIHXeqUxSF9qHVOVYcLmoNeWwr6bSXmoQPTzX7viDGM9yA0/QTfd0O
KQBTLgVqSU5yPvXn+TALJi0aObwqGA+gTDxh+uVOG5aJzJG0wWoMJEnO5D/QPvuOQ67JG1Qf9DDd
br5KG5dSFOGL5XxrH5w+D7n3l7sMJLICxG2j91vI73t5XApTtbGNBqYR43oNSeO6vO5b/8xMbmOV
j0/KAj6HzN6iANIt/z15u6tdvnTxMSpfF8VKb9tdpm3+LqDDmx5cRVFevOzz+LvcaoqeuTZsA63C
xABnidluen4Ddi5z6G+iKMhQfxJ3U1uWNywP8JwE9yJAay+rD9lbb4YZJ3aLjG08GurxKMop/rgH
zoJouTa749digarAMxZbGuG7JcrbE/moZ979NkWbO2357pbTpkr5ozIwKgH9eeW9W1f3u7MsnOdQ
5akQLJEnre68YYvuP79aO8a8GF7LV61rkfGKl00Xq+1USTsiKegp6Ov9zDEWYC7FiZn4h2+FeGPh
Io19hFksljAShjN950N/1unSOXiKsZmJ4voYwyVbPO3PbsXlKsFCRsjajVSNyT1BMzdkSgCu5M+q
CtVHqTrz3nW69y5Srp+/XZZJ9uzZR8hxNv4Gd4TTbcf158qHJfdw4ohDoXgJPZkxpEZNUI6AQHgH
kCiPkht/bvmc6Ajsw+iNWKTGo3CYNixnxuK9y7wx9wS43/UBpkyyldHqARyWRYJU2FoCyVC9KDb+
nY7zR665ym1h8XZYlkeUDDfh7rI+mNvSTW/cKSYCCoBmatVXHueb3m+hzwIsqATTvNspv8nIRKX5
49cK50azOLtwoB8ooRGDti+qJsA9X1jv7oyWMNlgPGypCOnbgPJDLrLJ8mDObgnTqGB+fuOfy3U4
6QNSfMljYb+nRDvZ1soyzoa6hIkmAysSIW3qElus6J3yHrZykZXphsd9lZ3DFvoBzYHonkbdaz3T
qsoGtS4RjNUTbg46W8X6s4Zk8xJf6rCSyahoryJgnPkQz+sCWIoBs1sIa/CvTmX2bupC/ync/o06
aTtnIKLxRdEcblRrintqR3XN9JVfvxQGqz37UYyUHGCbwwWU0ZBYSrZuh971XWrwqaQfVuh958NE
0CvEjiMW6v9nno8YEMFBBPWO4QsTmJNnkW+Wtq+3y/t6A4eCOa82bxnGyYdGG5rCMHpiP9l5rDa8
T9d3rL0vsgao8uGD02ev4cKdmedbU6GnLyfzT+oB7i5ES1DJp9c17mhgtit9iJLb1E1aW1ydyQnG
FBrqi3qpoXkR8BZKT/wYf6TZrGfAR2yAlOZV4ryqthA3R2rcYgkmRnkBzbBcgPh5K1U+fHDibaH5
0gKYnAmxhIJTC+6UdELfAN6nwdwrBsy6K26BnXT+ak/2LBiLY4pouSpPxDmSh0eYcgyQoGzbJ2vY
24Hxy4cE5QKGptO+6dL3tXd4se2Lm+mY7hGmo0Ok0bYO0gtbuiKCLFGG2BHPTN/7sT1ciQgpf1Tx
hSUc0B9kk94mwZGwlF3qaA3cO/KmkF1AJeuQSbDPqlhZUzwotsvHn78UPyjiNa6mlIP7T9d1mn67
Zk254BvjvpEQLyzj77KKkquRxcNFZ9CWp5ZySrhM6QOtDS/cEE11x0XcABjX5X/vnkpajo9+aiNN
MSX9yXpaqwF0tjQMhdD9SPjxyLSxweHAPSJGChvxovgLCMIL8S0s6Y4Gb91E30UEkcG5fE5yrHJ+
fud+UFABSqDuksTEhRB52v6ks28wjjPvlB+gQ+fBfhYpgE9yIsEHNvc1YJ7HuZ00cFzY3hRGqhaT
9fUuGWjrta4mJr+mDVgYDAw4u9Uc1pztm/DNuGVfFHEtUFXYnntpnzuFbRFsEFbnE1GCBuiUFl3V
/q5sd27xJvSI8hMji4kZTer6sa49ppyUSHCbVa9OXpTuo5DKezN8hnjPfA3wN6OQJSdL5Ym2lxXO
14gt5qYerrMsfOmeDYB9Plgn8xUat+46KgW8Cp9uM+vWjWcTZzNTZ6bKVc1coN7sSEnuQzqLiN3A
a0VcWMEyxW1MPEpceGxC0mq45UqxsWENOponKPZ22dDqLXWyX9wNkVVg/wfefxmLk7jLQCbB0VIp
UzAYQRQY9cEGtVbt9K80N4LRRvccTfM5ZR0yoPgk5GlEW9/bnBy6wegyLUvrGRc0pg5FNH+WZ7tJ
KNOtdxvtVUh2VQG+ATHtqlc4JuvGIkWWeLewhlIAPNRKgn/0TuQw1vXe2tRIzglRBX/+Xti4iKfn
QBRBLIngwrCyMJx/+oC6dT16RbsZMA+ESa9xSGL+JC0QS2Y5uvUNVNPmb+s+LgLVimlqaNh3yEpU
n2SxuZ33cXKOfwtqRizLpJla2qemdqg5QX5VWUgf4pGyoApKzCaZYU0Gnj6OmULGkhCmYSpu4pFn
6bmQJ8xm880bGfRAVbwyg8gqMIgsOEdJrao3n4NmD1CP13+IryFFJHWVSL1SleTQW1WanCfTPweP
uVdsIqApSG9lGH1yz3ifQs6+8LUYhkWB873IHH0AzzZmnCwGlJgB2br5w0/NdOHVLQA/4JDugiKl
FPleD8xSuNF85EY1OV3vBA9ZB57lSNdU72LC1FITJqEHARa8KpK77bH8ZrA9Y+6VUfCAicFeSGpu
oAhTelvsjFDFromD7w92F6DBW7h3loAC4xlmtqrwxwakKw/1dQVdYa+O/MG+QUGlcNRN8JK/iM8r
LztPfPX4CwOEb2PN+F4k6zxmuPfzRfkcTNFiVBwia5MDxf7+v/pyuBy1sw7h5v9MHgCTrcAVga1a
tqTgltl4EJh7PZFH+rDMYN+r0xI8tzbgRAIiFaT+86t7nhPN1e1QaAL1QP3Fy+/p418xaUoLpzNW
jxUGvOi76MWWjq3PhysvQGZUoJzmmah18SrGzFl8ZQMH6E6FAxUpw+sHSgSYvw30xHwA/uLmwlBn
WZcgByM1oKIJwR+nDgWsMkIbGMSs+0fBGeA2NuOIUMEcrSVOAv1lm9Jp95P56xcIlc9gX31yDxla
pE+P8ezTT56n8YSzWzjayHSBXOGE2Eo1Iz4A1igEcE0YK2Af0a4cjC2786h9GLkQZnzaf89HuVuy
4ZNNTNe1C+X8gMgPNPHpdXVL6Jdj7I/glQxY6pDatHY0APOoR3tUal6ygRXA4Na4DNdqH5Snz+oB
EhZn6LIOwz6u/Y4ePoL9TuDWZ89vGSqMyXo9zUzlieeAGaIRqcngBU0FZ5Y3HJb9MPqHfeWPxSVj
Pp/0co5d02osMBBcH2eYgW1IDI/Di35QpZnAlkHiIHoCFBPFs4VLnd4w2X9b4wMKs4kj0fpm1Auy
sQPh70pzzvgXtQdYtDOM2At7k9bXtQ2GZwHxT3wkjyQTShP5cLQCEBpOQy8AIz1AlDEhv+q2ZXUp
ZjdCPvPPoDqhSXUPa3xJUfN9GlXdUhzXpegTVLKqJkw1fPU85tteyMaMBXd747LvXkN8ZIYOa9pW
4H0pHsHArbaTu4rDTeB20AIiBisEqcLJXnmGHbIanN+rng0kTyCs/Pz1fK6O12IgupF2S3Gk5mSR
dknAuC4Gllc2oV2gHGR1yRxJWYwTnHAIqNolNXjUQEVQiMohpR9oyzgf4eY/Q2C5JhtaQ03GuxOc
wGDdbnH8eK4OxKDkYvrPx48otdwb05GbMTO6ArFgOCr+R8kqtTIOtMiiXAQZxJxuB8tDqm/EhDkJ
Npv7cJJ3TNL2jFnoHA0cCLZ+nxH7rrzClXJk54FVlGy2TI0aWBssjk/hCgNPGG3db811QvOwNz4/
uZ9ZUdOQRxgmwxBNaf5xfoBv5qQLxCKKtrHDDG5lCk3/TDGJ3pHNCCJbBPOo0BisLoXJNQDcXtu+
MIy9CEpnEa4u/+pacrCM/NQVPG6MnN+TUDMyMVkSQv940dK3I9VrXYkOCBq6HzdcshDjYsJNOmFN
BSsElTNL5fl+hurMg+4Jg0gd1clO3hWDsy0HzEULGiQa4jfayaWTsUFH+MnZ5ZLwd/GVE8A5wCDD
sF/I2QPZniHOWbL9D84/KRloz13mISEQztP9DMYZPV0zZSQU00z5ADSItmoDNMrub0eSVI+qB+QC
XBRUAC1Vk7gWqn40UBWqEaDW6uAY/PymWab/081W2lHGKtjqIouzk+B/Hc4jQhtn9bhptpNSHcic
1sQcBAzgPJBNaS0kaFFXBVHhXR72HI3B7TTDa4HxeK8oEsUl2HMNkq/NVsS2CWuQS5mRyVND0wPL
NiSH2Sqv5dcJSKvpwuRjHVFQCZUiaiOxvJAxXG4ArsaUkZtqGFd7aw9kdKF75+JlqFALFdI2DZFM
t1+QgD5fT9JuWL3gLnDpA54+NycLHCdzMfeV2dBj8mA/g3KisPGwpHwEJWV8oYSvqQZQy5dbzC73
U7O1w6kuOOfv+vyR0TOiHPeRwCOGh7X/9LqqCMl2c3TTu2TLhlGtG0RCab3iDRLWn02vE01pZFMS
Qh9lTPfOckRAtFsQEzYcYHPuasmRYQ3XwmEBUhd6Ew4lXCuYOpde5BwsAQFjP/hpJLjVw8QsBV4Z
OWXDV8YZ+a3X8sN65wDdtZr/VFhADdkXhpLZZ8euvRqyJtsHHXWQJKdTzSP0KraT0IFg1fvDVxFD
Xclo2UTyS0xbPBhtZvNn1IXhFZq4+mxszekjBdGgzDM77HHBsWGMPL11Hdaj7MYxjpPSUTI2FTfk
0UJAIkc1dILoE+F3GocloncwYWGLUCUqmPQXSrFnRwoeaDIzYpcg1HzLUff0wtyjv0wHwi5Q8sIj
TXAt2idNGV0XCx2nWSH7yLlwHalKLOM79KAxox9ziThS8kW1uDCaRdHD/LZ3ITkV2z69KWYsIh3I
R8aw6QK0O7QvInpWdCoZArv90Unu6hoxqWHJ9O4MuufE701DL2Yc90PY8keHzE6UIgGm7+CE1i9U
47UKAq+KmXKgSFjG4RLLts9mSbOrvIsSmly1QUgpYEvwVu+AUpKmNfil8pP7gtLW+qXVI0RdKpoL
J2dRFjlHHuLG2sMhFnTJOPreBDlSMbKszQ6GWd8wtys8J7sNG9tFmuNNuDV/WmuShDP2uk5yc2PU
MpgNlDZmVcNlMqra28GgLQpvuvLozbkT2dtk4gDsmb/YOwJWAXl0y84jjUjiQV5t9WPEJVcwVrFL
4vc4cJgPxcJeFZt5gUFctdc95w79IB8hybYxkWKH46tkWXNEzFwBbGT6GwgnN+HCu4bGJn1h2hlw
YQDr2zQDwj5+nHfk+SXHDj5lteKsctz0kBQ4Z8PRcMlbw62fYVUlA3o9X0Vg0TwYcNg6D4ql/1fS
IVZYOY5lZeFNnMZuSWeaeBOcu4XSjcEpZiaiulqOvXco42s/9uLPbk+BMRLfcwmygN1dNsyv3UG7
WgjbdMqg5E6GctJZGEg5cWHY3qj5nGyNjhfVIZu/MDWC++cUx/sc600Id5zIFwEeA6iWdofoemib
+uMuGo4vV3dZuMQuc39fUxzv9k7OHRJlqK7hPa9xdrf0Ph62QfoyEGu/i5tx/x9oU2G97VznlbVZ
DqgnzHAOWlSV8O8DkTeRKhPek+GGIoc6Ke6CAm7kMrdHyyVTz6cqQgMKSVrbJL49muSTGG/WKZtT
QPyFkAxjtoyXNiBbHlK09ldSQi2z83GeggcHG9mhhShgZCMGk2f0zg3pnuWq6uKB5yhJ8QZgWnQy
aHZYLnnV5Os76i1T5rciS7niGQsdF/wvra3sgRWhZt2xgnhfc3v2NoAKnxfF0MggVX49HkNNbYY1
XsDaHGuJBib4WrI7YO1+krOOnCTlHCnIQ54Nms5ZJx2FyCQQA48sdootuTeK5ISxODTqf3pdq5qd
2NR+YeT0owdJGrVs4qQhPc23G+fMcaPOwy4GXMdSEo7pH+26vt4O3nuhWmp1PSTUU8YwWCZJESfU
xEORMQi14pUdMGIKO+Jro5qko07TcHfnd9fF1nktQZ61O2FO+/Oy7GEgdrIMdz6xKMSXeZjCnV69
s22ioYWb/Y5EKkAi+RTgoyAALsG5RSMafFXf4OoCUHGI36TTpx1XLmccjaUUgmT5Bq62L9adHWwa
zhIlGwm4apP148GdfwtboBalOTAYEQSduNEXpRWJk6av2X4wzD4VA9surx2IL9FkHkTFxEfXDwPc
SBoKiuPFsL6TIy+y3Xs17DYVFhT0ZtKii5PnRcP+4ESX25BGZKQRr4BdNtAfQNO4Obi3rB9lWyGB
YZE/3GzhJ0U6fhWUppRSDzmeoFf0MG8B6mLEFRx0mDWwyF0wCqgdXlTSyPKoL8Q4EexqGU+sZmc3
vid/ubgUSwL+52frUVajseXRapafsw4E+Che0DqCN6DYVL59wb2zzZuo+86Ow8+peRvy/nCRG8RJ
0soH36tjcJfG6d0UQMLWnMmdmUUg7lQtES6QTQDrldtSyZKn53RT37FCX3DgVuw7j8AUGgGBeRz/
n6Rbe1Bg8va2bPgQbTR6lw+Wuzj88Q6oh/2jkAvzzUoTUM6kvDew93yxckdyqmPZ6qhadomaxE2U
nh3XYNfhHIlhLFf1txGwUt1ywBv786X8LGCEPYmdiKLLAEsz/z3ZUHFtggoeBss7za8TsoosbWgR
GUBYkyxVwDEVVqQ0dnuzppLRR/BGgmiRLoT5W8Ed76BFAaUOOHOVzytD5NB4azCMC0kkOnWoDw4D
fNhDuHyy5lLaKbPmVRKUH/TKHY/e+8UzSJFgLQgnh4DYZ9GtmfrPlnfCxDeENaomAFoE0/XwlhTY
D0Ku3VhV8og7lphPFDW/Znr4DCjhNmNVDsFogwiZ6czJ1t8hTDluIyJ+xbc4muDL1g9f2f0CHaPY
gOowNWdV8t6jzbOmnmVyeLtxdwjdxnM6V4EzJ5tYgPm3iKVb/nfq2MWMsccNzn2ITJ46RHz/OPTJ
aEo7kcT7RRbw7nDjmHdamTQ3UzuRNgB1VDZjHs8VXWsOvU3p1wqfWIHeFYmlbJ0zi0Gd3cl1h0Ci
MBhBhvFoO7mX6651h7BRdAo8UIv7hryI0J3rkVNRTvoJ0D+4mo10YTKYHHhhQRMoJ19MHvL3QYNj
thX6YLF45LHnjJRWzHN/fq3PRv87klQCDOQi5j3859QoIcicMp3KQ/hqalBv9jkeaMV6HCm0K2Q6
PpKobossyA1qhpxQJy9J0SouMQFB87Wj1wiZfgO4I0ZLSgiMSrrrly2ItltEJIhQsptDmqOS3CVE
qtL9Tinfn4y8rlKShN0KlrqjPMro8cMR+VOHZcVF2uMR14/Lb2Rmp7SczhclkBXZoflCE0ZVmfTo
TganJ2YN2nNB3/YSdhhKsZWpVa1jK6vRjkjDBnsMUVjQFODtIGxQq6a2/NZP6XBr0hyTZLDb22nb
t/9D2rk2qW1ma/sPbaoEEkh8bZ/ddvsQd8aZL5S3PRFIgECABPr1+7qedme7RVfjd79VmUw7cRIh
nsNa97oPr6s67WD5DZMvu8V2/ioqTsntGvwFZfKh+BA3lMKL2f7w7FAcawCFYhUhP8Gystwf98/x
iV/cFHX3LVuCRmQDcLB1U+QIr9H3vK6H+eRtNRguXyXER7/KI4UyyRIMbc4BDBhKmXsYdNdkuWZv
gtzxcus/6i/Mif4HcD6pwKgKhlkPSkI/Q87i9rR4H9gOc7wPsO6VGucilVflIr2HJ5IZzHoWnJ4N
uyUUcxzuFBNof5fX/G+O1xmRb0Iov5FF0q+/QCcoWzI4KUBxYBW9ljbd1It5vTmuta19q82w8TM+
a4kPg15QO6ARPua7enH68zidv/eY13OV0h+z6eO7y05kZ9xZERN8YQ35GUNl7CdOrLsmhS01Xr+z
9s1m1Hy5ejKwwl0H5MWI0xNGUrFzZV+Kxm9oOxlB4DahfuGeYG1boPYgyaCIYz8U6pMMsj9Y9X0r
YFCIuoSEQlHHJY+3lrtdapkuJBLSUc4GZ3NI67cmMJnEkpR4D64bAniYk8t8keskrKo7VgqULO3s
6XPkbOLNq8lIZOAWpFhmJuQF+QsQOMDJbjtLd3xdXNNqaKw5nQRZR9gVmHxSbth/Cvu5S1AJD64y
UEnJNuUaN5p4+T0ZyqvYMVVkkuXQtnB2ITUhZjUWF5OTA6n316MaiX8Ets7NHcUj0J3e9LbLAAIn
0zy9MVBpH41ewzq59UqQApkNPZxWTPCDTqXDd2gIAZesRDlbbdt+kmaboAfKjjSYEPtvd0xFtclz
tK1N7K4YXLUFt9D+y7FJuqtuNCLfha+Qm0toVIvI5ezwspln/IvhPY8B0qRGBoMm1oYLS+fyQIFk
jh7sxg6UZzJFqWmt6+5sxmALIA6JUjp775PomCFY2f/tHVgR6KCBQjVDSWTs74EmrASVsdz1osQr
4C4zK2qYdlG+KyeB3+cc3RLTPGvrWxr1Dx0MWeFTyZmJfA3H25qK+AohXYRE9zBnhtq1XnLDWjnT
sBpqsrbQvty5nhkZ8j0S+g3KSg6PTMceMhcv9sU2qkbpjaeFKEDb4kJGGEx2xMoIwnm2B00IFeKI
90EzybjoOjk64GCH/hz6BPdRvsGaI19HxDga/PX0PjlzXug/aA8VLmbpYbNl3HVtbLpU1QFn19Vm
OvnDXyBx/prH8JFIgMRWXxgf7BgrlLaK/pZj75aPEq63pAPtsaHRg1rbeg+Gkg0S6ceF8rc98WtV
G0xbxdaCkrfYrPOXoDSEU3NGrQDnBqyhwbb8YkJ1OjuWF6YqZ1dOSvVOQmeWxthLpmcDAnhPy3i9
GZJfD2U325kshJ8f7Ou8g4WNd0KgQMYLDL/lwzAtpoWIGOSrOtG80WVYs6Z3KXCdyypM9B0dXyyG
znoNH9Yug8hKDFZ46IeHWL2aVovZDnXnr/ejoiS8d9gfTOPlaGKFaqLIZNJ8OLWjVzkEJLRef4c2
v+i+DQr6M76YdH21PX1+evkEouuD84pLkTkQRHrkinib9LqhNJt2626x5phN2vXbbDzIoYJDIMDQ
HnXzYPdnvltRJtEdRYfZjwh9/3NdrZIEN7dULDGn5W1nCD8Tdnm7i990jfO0E7sjzkB1kwOIYdlx
NrcZM968YeDMgPV1hlHIsyxDKkt9sbiu5sDADID/xgVqCJob/Z2NSZgIpU+Kx9jzqhqOnsWDQ/uq
Xkx2b9czNMEhqKYpgP3KZoKPQQvKNyjADY9YRVydRvvitTPBrmR9i+XmI0rSIgZLr0cXsxU82R++
SXRGWGhjK4o8lad8+F0X1XA+ifbLzc14mP/FBOFlwHO4oW16gu9SN0QJOLwOlxV+kx7jDqI4Yb+G
9Dp53AUTYvX5T3/Nj+yaVPcZhgzTCF/3tPdw3WTczA6n5ESqK0OrANlLaVcUoa+i06NSWYAwmwVt
xaEmP5XKIeQkBeKUAGI2h0iJm8gAkEKjsm43/qwU4OnnPZtRpiMUtGOYlBF5qiCH/WXZzKO0pfT4
ovFE0q3eMZmcUBFx54t1Auq9hZ7/QrRI5YLcrTDBkV7Zrd+tou1b5W96ND79ZGecQ2z5KB+x5Qug
Ji42D7/mZnOaHFZtSY+FPEBcQ0rybtl+zRbRt7J1DNLl/9IDrJzxQnNsXSyC9arW9jYvGT0pB8Hj
+CqtVshlUfGZj0RZtYMFT3j0C00WhYhUl3mhg537t+Crs+FqUMGioJDA55dCYjN5reHP05/yjArM
pySrAHo8bx8icN+Aq5vGh0O3X3V3hvDoZnNyxzTbD8U8Z30IPKceBdJ/Jcxg+Wi5WCtGAZsVVP4N
u2o73QebjFOf56FTJ01ykowt8n+pCtn69S7fT2gO0aEqmNa4kYrrs/T84a78o1uNWMkW89RKQL2M
ur+IGx7K6NVqUrzUyC4tu28d3f3lAz9wZPvPl/J0qAqAebmhHj5fOh8ekUKWIAw7SmyKO4nA+oD/
U6YrgmCVWoJbuSZjuDneuBSuAMMvGIB8d0WXS8uLDjYzOgPtciUGOH8PMANooYK1AixS5BzaxheZ
ig1ovsBUaBr4l6Y5B19KEPSF1XF21NmvkOI6RJLPOgnX3i/fwmC3wlIEoPiz0Jki3IyYpHy1/bYb
778EejNFQMiqh0/vB8AZABgWfRL07tdtGj9fk1Jd8DVd9qIKvnsPvwJwpwyQJ8KCjafsMXSIqY8P
0/00IjKezoUSOHjyQY7zwXBj+V6ecAsfQ25cHGU4fwmweoUfH0ujicsvNVInl0Y5wqCoSf94+uWd
eduhbMZiPyNbwz9NQuPzy8ur2/V8stjEEcUihy6NjRW5S6TFzme3woVEwaTWOWEAjAy9jSGuIOLm
eFY0U7HjZoysE3yKk/kpfj44tZ9C9Om0vU1pfnbl+BpmNnBBihnD5VHG+enAR5iOOB9A0kbWDr1V
vjhMCcs88hFsWwts4WilJYtzeBERcvrmDCqcz4Pkje2AMVmeDvoSr0f4Fx3BgC/jZN5iD796SCPo
wcbAERHLs1cLx7O0WkCq5KtHR63RWpIRf/pT6L+LT7eh0l2nm7+m2+hfgQGJ9E3NFeYy/4n25bV9
iXVXjXanXmA3BFz612Vn6gCM9J80JWKepBUsRc980svmsB3Gp8P404GOuomCo3e1r74LzgWQj6Q9
SrNv8gHK+hnMitfJbho8gjUX2MWzHyLVSq6SIx4TtcsHsQbipdCkjKFQqFSkySVp90XUYkLA1Y6O
7rP4JjYjP+7tB8PgYpJ+zKKvU3J0x7sDaFr6oqR34PiiEbg7nngulpZGvDm6D1SUL+L97GVcHz/o
ky8I6hAt6NkSMttmNEMgCdk2+VxByaBn5YYW9GEyoSJGS0ZXhEpXf7M9hFde0PNSFAfDm4A7MAy/
G2yhLKHpM9s3BCDxm9bAnkC3zy/s0PNLhgppShBggpkg0cW9Hr45JmzRwbH4pOqokn7S0jmp/g+3
uKN7r3Fly7bjKjxVEkTMtSJmNS58UwraLdYjO84REh0C6bnkH9RWQiGYylvrpiDct5biSP8Nrpf3
TX+dMULA2xHZAJOEuLdTtyXTa0qsa3vpSVO8Op2qF/8YiwC2QVS9yYbVSzlDdrEWpHZ6HoY2RgYh
XDb4DJFHZ88FDUJunJa6vXuyOAyHp2yXHK+bTXt1TDpOCLCKGW1BRmV14nXreKI8t4XCd+XtCSOC
mIbpe0DnZ6fd9l0Og8547grTxhCQK1A1XYh4XWd+MiU2tE0O/PTT2LXAjfwa0tAzedLZhOWMifF9
RYNdFvJPvlaAMXEljTsEzqwx/SpbaDeOymLiynGd++CKVUXuBMg3lXL6hqOD2aMwiGRrlbXhLFxx
LnLMREuexbAfPGfy6PS36vaSwbTlfzHmyMG82ACqaDn5rFtJUYFRH0n8MsEkkbDEndGm2G+Te6ee
KVbkoe+zMUHJfHJ9WL4fdPm/rRJk6cGS+TAYo4vaMl8c778WNYTHn4OKFKbM0zuHYcT5eoMVy1fA
m0PucSYOPW639aBa7N7LeYwY5rctUJO21aisrSG923xeP9VdKYNwFc4oQ4E3bjUCcvAe4mxAQBqE
VEgv25i3xT+Lm87bIJ13PDtngsRmixIJYYw+pvvBa3InkSwcby1OtXlXCQaZB8t4HobdKuARuGHl
CoyLtgeTyGDQAZEcYgGJq7QTjHoikt7lDeyK/P1iHV2tku11GP7ZrSHOU+ZJUf9FOKHFpiOHwOk/
f0+2b0env1UEKxBqF5P4GRymv0TyY85gJWgKBOHAfHIe6kmghb7HfrTDh64q5/8uYw5qS1WvdF9P
hoJpNkbAglcQWuF7vlh5gj/BRaeBPFMJ+DRwATsSAzwatTJVi/Eb/cF5BZg52lMsFqxaevu3Pja8
v3oYMaRBm8ID+L1Bocd2FVMeKCvIqWgSmIln6fpj1GGjobwx2JXuKFyPjLXHdJJ8KYFLeWEdPnLs
JdysiPJQ0jB87J3g8bTFa2wRpXhHw6kA6/95Ub41kCrca6TEJ3CWZYLs9mDFzHzk1BUbMA2neAKS
NZO/Cw/2yHuDKUnjgqqFDqY/HSvo4AbFMeHBBjKamZjIlnCmfh9mVCURSS3LMBrVVXffnYgRGL7i
fQIAt7chF4WBwGXWXxjJ9g7l8Rh6xxDnaEhVfcwTG4/ZoMFY6ua4KD4W6/ir2k+PRz0TnJBIwLG8
kCiMKeKz06R4vuiam4QjMB8BASPKCGZb9CrbJn82PU1exxUGrWxWs/bKDhUjCHAnkHuEoM9l2MSr
70+/5HCpPfgcyBhhwk/gxE/59vsSGsYkFVrSQxSI19v9un4xy2oEY9Q/U77+DZIqFWZSjDS+yMjr
bPEOx2wuvWl3mANCushXHKym9WSaiNVcjBQv3eaPzbD8Tz5Dp7ArqGxIBYAT8UWqcfjcqTp/8PFk
ieNrelseBugh0GPoqqBaQSseTYaVyLqFB0txLvZCgTXt02/hHPJhoXnBgqPoQdL3zKqn9fSwTbd7
rHZoN0ecdswZglgwBdTV8Bt5ccjenWQ/HC/cMeZxF2jHfNw5FwhfE/+Sr+EModd3eoxb7LPtf194
1LNdgdoNpBFZFrNVgKoeOlUUqzTK2nyPvFfpGiCd/jZeA0IOfkfuFFg3cyRMAqfQeLYUpuxRfo2l
B2+cEZaTiGiAGSJHs15XEl602hK1lujixL7G12JQ0C/V4wtQauwA8eGyY0gPygbNDWkZG6lXaw2m
cb4arTOcitkOOjejc99F3nvfHQSELCfYRJt6+77Lmhehafo5wXPMXcXJh2x2fCUrKcRoMAdVrh7o
3JD4hFi86drV7C+bKkkTjF+/WAsEf4FgGMPXxFf19BeUnJ2nUL7GOD7AR+HcAuJ8+NHWm2m2nddb
twenAcpTv5uSgJrBIieMj24hZWMZeYgPm8fnHWuIfoBZtHeWV7mYt9d3yeEfHFK6JOFKjv4ukJvv
B4fnQYEp02IKEUnijdbEjpg8+3S6CkUq7a8IuV5+Wcf5AVtOI90QSjID/6Dca+menG+ZCuLU+3IL
fCbT43IRnMQNUXcpUul6bwQyFofoanIj7U2/GVuwskhf56v5M2gtb3U+cBHg8Qo4Nqoo3WhWgHhN
0RMCljjmVz2DyA4tExOnTv7wGhdqLqkoe3Wfi625rAO4+6zgAr3XcpG9sACNiQkpUGVLwLNeqGZU
Pnzy32wnzjqj3qfuw2/lKSaLbz27aemRg0RvNH2DxRAzfZpSIkR249E7hmkIdk5vdceYjRefEK7h
Um5T4Qa810F59T+9Ss+RH58uA1VDJzGOxn0EHtHYejU4bkY3ofhkcEjr+7ZdxmjXwCbsH0JRglWA
HnC6tAXF252v3q75ZOCIBISwgHmhzheffsQQnto/I9hDxLrAPmM39QqTLp7NhkWaJSEfzRcYeh0H
/cEZgASlqvlu515NNq+jUfPO0jKa4E5HI27Ho4GWxgGDJn4/HjM8gruS7dYfB936j8N0/VJ/gFq6
ijS7KY7M86z+5J4IGjT4X7YYNqAXPthZ4c+7p9AiqwF6HfVNH3pJxju0ytHsRpaiH8zKNJU7SeOp
bjtAFMBEOQYgQhmM567zDf9Dh2r6ljpb0zLKUrdC+jSXD2qy23xWviKrj+wEREf0bW50fbGCBbxO
CFjQPv1hzvEtPgz9P2I6rk1GOv3NHbWnZrMajW/yjmuTq1NcRexEw8eWQyVwrdm/Lb48aqTtmgO+
1TFzGAz+SlsYlMtL2uAzTp2HDmUNblfTlAqtryiLD3iPl20yCFe61kTRlMFcvqO92sF9gPSt1r9i
8hr8RDBkULOOSxKRRaAnNK2ey0+/rEfqDJL+hpDhgVvVuvVeFiTUwR4v2/1NSSKeKsIQ/sY1bdMe
liz4SLmm47IjoOtSe67VRYL4SmRbMqLAINXyC9NWHfFbGaYXfWnOp/rMjjl+RsmUCpEvrv+s8SLd
zEcNU/1ILBiTKDhKMiiNrPSAiGaQv01bK/GIY9liUM7ytY2E+znpDq+3o8PNXZzICQJDkRqJ+0Hf
1AtvVWCmd1BIVeQZRdmH/SUYb9NDtakP2Q1KEQzHeDqKCcd1+lcohhYKqQ7NTVvV0Oq5IZCwjUcM
RrW+QK/u/eg3381wh8SH1Mmi0rVA/YNc8fTzhkl2/3kBXJkXAWqmk+AE8Quq3eyPs/3kOJ6EmyE0
8qCXejm4OoMnD6vAUClBnjuOEvSdmMm3Dls/EXD9HpIESOdIecz51dIbqIAyMDmjE26Zb3gT7rY4
5uiWhZFmIIrTxVk8SLvACvSZnzdo9G3Ad5P6Y7kcXtOgv5QHEIp1lyA0NGcTd3wWYVjuNPkolrn2
2Onk8NU5gP8SN/fdjPZ4u84xPmE939fVp3EM6XMZ4I6I8A6rjyDSGHPRjMA5Igwj5R9ZdxZr0Rx8
aXEO+K9BUqz3VYqfmG9E1rllbQCOwHi6EpLCBFCgghdO/ehzedg8/c2deddwqEAv/t9vrrcn1pj9
pBjhp9cBiEjX0Wuvh81u9+cxXr6VgC31WyQ9wQBNaVPY1KBkFdmjYSLBiay6cj6rcH4hHoC9olgr
X+LshT4DniQ3VJnzWnm9IVr18uX/SIn64GP0SpN1PTpgS5+OQwZl6PUgN7Fx3pZjOCC6F04kImCF
0FacO5gZO84W0BOb1bhYnMXxyYX363/4bGfg2UK4DjOf6EydvRiipp8OqJ1TbGLxCwj9Jj5yCB1R
iuOXBhSui4nAY3CdENKSyXt/QIocthFyFQiTrqX8sHl1qOf7K9V/MToGT15TmS7T8B67CuEz3F03
IOF9IWDXburxpqM7CTXVT+dlYgS+QrlB+kEH/dMJT1soAWSnUvb57pY7koCOqJdoxo8VUpwyU8TC
EOTHZ4PgglSRKD4CGvtc7ji7jyTGlkGc3oNkHR+v5tv8Jog55k5j6cQ0bD6hRmzniCUCGZU2I9rj
SKCjRud4nePlSDPM4rBjD/GLHLfdkdSHuygsIDon3B6oHgP/t0I2nWAbOkYpRATWWbs12J7W+9U4
C3lMhIkw/Zu3uEluPoaTFNzXjLb2xJxFviMIm5IZFVACDfdlrJr3EKzKqf/0mn50VYjap47gSbnq
NexdvI1Hxayb3ZEgfjo0Y2jxL93yZJ+aGhkN2GOsipDrx8zIVSE8WUM/S5eUqL8x73ikQQE+SLG4
hrbHT70yFJ7zoZpRWoYIKObrATeeHBfPmPPcAFVdbdloeMV/UyIWWky80KtqAPV1+zKM18E8Uk6L
EJp8kdX66ItjtAQaQe0PX7r3fPX0tEnzYba9sUUMp5Qm75gmOpEIxj3yGb3vvJqctLUFndYcch3y
BE8picCXK6MzpZ63AO8M7gKWjmNgwIf9bJdNR7t6OUhuFJezIf472Q/JQ4ZyswUDNLSckap1vTdb
8IXDcC+MTqAOeQbY0lo0KTmUVMhq/BCyiTmjdPkIQhpUR0HExVjEbtY+PjpAbtdRS0lSVFNLU7hI
y3MH1iRlqBVylCFiY16b1+C27G7z9erjb3jjPlZ4MdsmDhWG4XDcX9rFcjcclhO0BhSQgSYubFYS
qVRBWXCQ4GCBnKFXUUSCecppsWPWQ13hF6bQUJHxPa2wZobk0LIpyi8NYPhvcDEeu/fAOkOEMCbX
/ezlYrhANzwhrtSDMFlCn9XtlsG8TllcGVRPuJKIYpZImMIJPaTY0VBWF/H70vDyER3eVP/iA4Yd
pxlUbji0vUOijpflNJmVXRC3W2wHwj2SMW3YzIeXPeKM6M5fHmwOrwtaHyLamPlMx5R0Lx2wFSTf
dg35RWJPDaUIYkKDu0Skg604SvSIKtdL3sasSsfvFtHp42k0vLEqdG4tkzm8B+54vzRDSsPumiWB
vCuWJsLknCyb4mXj6nMGGmZUDbMAnu3pQ/SM/M+Wo1oap+43PlYfrmhOiyOFbEkwFtrF9qNgRSBp
D4HKTqurLEFkOKDApT3ZNdimMQVrT847SXIA9UQYfLySPmQlrADIAjeDZPl8x7O63bJV+iPDL8lt
GbhQFD5+QKlEwWd7w9aLUQQSVsjyxG3HBkFoJ158DxbzlGtrUnWtK0yQ74wl09NP7oaSRGmtREJe
jJF/BE2APmSvi4CIttJj/pduotguoMmkUR2yNe1+UAN8lMcTQezNEZxGxNsmDGKDlSdggcYd+enu
xHSWo65k3UI/TSescRQKlyHAx87yTGyduo5behiM3H55yLTAGWqKIfO18y+lkAzbX0/qJVHJRsMa
SFLnH7NRTp8Gh2uXfG4ZIRs3sEbADKPyehRv6xeDVXQJCBNF6u08nkyOIl4q0Ix6U/+GeUWe7TuC
EOGcZ/f8nHwGokTyAEUbZ+3be1WBpUMygM8PSn7PxPCtWVw2NFwXVr0XydmzwXgJVoaYA/ZQ8sG0
G5wG24pGsWU2r+sfF0pY96ZHA2PIVzHnEOWY2o63kj86vO3VKdZkCudTvnZoMUp3fNPIWFFHAbi4
5AOKxATYYb4wGS12kG0asGAPF+iJKB3kVAeXJtKLOW6eKTG2dgrjU4jj6m8vH4mxR17/wyOJ0rQS
MgZE3Ifrel2l6Ra9MkGbA7YlwQ5O/5zJCGaVCSGETNI66iZ9Tu2WDa/QYrw8mjqC4QUcth0XYGBP
k28SPY/iBjuNnIs35liXcCD2k8wbiLLrm9lme7iqKii7XEQI/pCKfX36Cz3nuHOM0UHCyiSZheqh
94WuR8tjTEATJQ0HR5hFoztwFKyoUql+Rh9d0vZW6Ej2zMIE9jGLr7BgX2m3g2cHOH7HWw9XJG/i
6SccP3Klk0wpoZWiENej3mlSsxXimrL/hjnrC8MNLSN80vCGJzPoIbuA/gRhBPAw6u0P0kpcIUHq
YtfIVlAdJrG0HSFK5JsLNCxCCWUDuQJNw1IScip2rw7t5A9ng8kAez0IqCZZ54y+A7cXdXMB9qGi
LFkwI1BWQRhGVzRfZR8WxX/afX21WNevmwR1ITvFe9Jqx0ViTy6k+/RrevQ8Q+1CUAGpwRgV9F5T
N13U89Mo575mHmN86o6I0iCQm99pRjSTFrwrd/T3rjjnbRjTGjxzxxWiI6IxufBcj5xmWEgjNJzK
6oRc+3DTpFy9+3x1mHG5c0MWsPhWiFooL+VWi9UJfNo4OwcUMcbamzjDBLkzOe2wcUhTxW0kzX6o
Y/8/PNwwMnxAQQqWVQ8frpsvyHjoku2nfVV9WE/KV4bCOLUMiRfkkVNX/9EdtkxDgJ8g9oaaF7Zc
NESCDds0wNlMcC5j8o8VGPRmjEKIUObM6Q8ku1NF3TkdHd95DeBPfGvatzV9shz9XcWy1JF0NFi9
BMaGlJrdCR8OMp6l36hbiDpmkBDu/VmMooJ50DJ3EqeytBCxt/4IlGWw3BJSsJrJQcWIFVwjxXfZ
yb+sGfvShiReLxab5mR8vALlvoYoAc8SI9psvYVIEoFdYsYUQFbGZSZMFxQwT39v50RtOO2QtLHT
YgWj0OldkfVyAVBcYPFr2exJrLywOhG9mnIy097vuAEsvZzLtOxXU7i0eclbyh6qEKsPdWCGA5UF
nyBwvXRL22j8x85AI06UF+Q1wohqTBiOi+56skoI81l/aOajZRiShnkNL6Qe43VXDC+Zcz2CeE+p
Azj4aNK5dgKO8kuRApKwP+4HRR76uopnw1edIgTtu85lCkjviScapuAz+EOyA1aPHzn8bhMYydP8
D61BAyGQKcJpPb9ti/rF09/HI4cPz8nsjvsD/i6CqYf7COwNSseK7ObAiubwuceJleIbVqE61/M4
JCSAdKjODUZ5oHcpB0Doiy/eHedCFLAv423I8oRVMuo/V431DoKQJOPuoKKA6m53VZ3QA9IX69QS
SnKICFagvrI2Iv6i5p4gzFZypyOrDqrTZa3pIzwX/stsDqLmRupke++sqQ4R9juj5CaIgmGzhFQ0
CHMynlzP2XyAHTdzaW0KThSpvMsWZFmJnESt9SL9MEj/btmUahG0jtABX+qbFaGcXYtqbRu7jAW8
id/LfgyzEVaJHtiGDBlCEvwwAq0HISedMVUbIcxhmgOx97cwi4CcPqympowcYRlSe0dDRqoP10wz
OMyjQ5NjC3BPuHC+SNTHNtnfbpPZuxZlmHOTCrt9xuvwQzll9KERRhN9ca7nJg/Ue44+v0xLrEBc
Y/y0wjjzsBgA7csnPd5KIpSE4NvSfMNaxiMwLd7vu/pZsvzL6UIbI6PG6SU5mCgNQ7SAUxThVZuR
96UuBdIwT3GXOMZo3MMxBV7pDnj6UNwJ6apvCYEHkl/2p1sHEpDUESaAQpAM7+nCKOdtSt7pVcEs
yACtIIZVFPIbGXznOAMFFIIsBuDoGFFYPHzZg6w5DI/DMruR86+PU3h3P1syg+5sxf10nh8i17bX
ogwhQcYangGQnptPHxxBIt9bBFkEEwOV2MhurLcI6hQmPcStcTjggpyC8lPOf1VBdypgJ06h0PDf
tit2ktfODp/CG2QN2EbueKaQ+8CU3bPb7hjlNapWpHhYaVvRRDkUMZislrV+ox1T+MvveHLeHvCO
6Q+Y9ynF7NsBDFY5xODdkBkGFVig2XBZay4rdShIQDngJlFyRepHSy7Z5HO9OTw/JiewbMKKvKr8
tF7SAsOiBN5K9Xz46bjDgBhWs2zkaIRaR/Y0WiTsnL4KkEiEDNa95V2YfL1ovirQ0dE/EFEoUUyn
V+8liKQhfsCQAHPhbt0GRjPnAeG80HWaTzrLDGbNp8N2/Yay91a5UseAwy7OOlbsR4azDkCqo59e
FcERpb8qgMTogWnBcXrp1bLFcLbIcwDs0GXeAwh2jvbpSTv/t2L7igGdc60gh2ecscag0hVqSZA1
q6uUAkcNmxxXPAnxJibtJix7mE/3Pgq7FqGWir4S5oV9q+spYYIWRk01enBMgKHnEh0AMdCbNMzo
KaMFPQ1sLof0fnOYk9qs5nXzqeN7lHs3aAzUOOCNCZ4AXMoA/YXupA7NhRKEaKRXFoxIL5ePj+4s
BEogG3DzxKsf7vh4vV3Wg7TOrh2WtxssVZIJhRwK8/Hs1aodf1BgLqbnECsqUD5mJQw9L6FA20NX
KsXQIa9ouz6dEqtHJ1qbWbY8vAbj43yGqKdSJMFjwgMtmMgz4bgMuD1WC2Vw1zJO6wmbqz8caI6r
SZO1aR1GhB4VclLyGc4xR7ytiIlywuK4SAmTMTBm6LoxpP83o6K4mqNzCyMWSlxS2vEQXl4348OF
jucsiQOLEkYDssqQiIHk9C520sA47Gg8v7jyggc8lDv/v91QtCMVC4NyK+bF9Ic7HaTrretNmJPJ
wgtDDULjWXMed3dqjhQLgAbfmxRSztO77bHijYpNkz/8jjNkYQ9XSheNj82YUPd3ujUc4sHtaUaa
csu4SsNLq2ZxWalMSRlHwGIVnhWr70EtsT9srkbFGBL56uYyZebR73yCiQO2e5itAnc/fLQGDjd1
EjhmNJj+8HveEaDz3HZmk7Vvu2zBvQWsDIQYolj28bXUynmGSjqO+cZ1e5LuLzAkEqUSQz3MZW7Y
+SBevSjJWpgnpQxc+2YBxSla1vBnMvbSAv0Ddiv7WfxMm7SmLm+61bcypUIp8UgKm44OzRmshs2R
AneNT5Nj+ioDfHDErQ9FCKdqoRVacoh5G18iZ1QUogA/lx15YTF4LDw4evkYVApQwHjfQyZdvTfe
tXm6WJyym2W5e17km9chOddUD9L3ohFMLw5Ji6b56s1mmr/yff8Dv8nQ/SmDv4wkhIb37NFogqjn
CT7EneXho9WDfD6dofmiyUCzOuMxoBl7pyPUJLk1/1cVwdZgfixNtcLbKSrxlOBsb2OqORjGwohK
amx3TcuzcguNEekDKXqiAmnp06/znF5lbYPlF4IBGHb4gD58Zs6zImX9TnHFLRHuc2NhiSoAFYJQ
fkZEyxh0COdZ4BjAOqeum+vNaE0POvtLeZ78OYFnVXYyutfbS7jzWdwLSsYhXqWwlujbgcX7z7o4
LNaknzGLyjlIG3j2vlw7D8Ml94viUz07/scPoLJLJqBThWTHdFGQWro0kJNNqQecOL+ljIia6ImE
zcCRRZZHHcOERK9I+hM1hc5rxID0LPf0kzZsIlFyQHbA4IvQsB9Fkny/40gCAEuGo5pXd9SuOWWn
zVcB4q6Dja9Xrz79/xUfomrG83HHHUg0On7xCr7wBXsC9RblcBzBRRuTLaEJR+8LjgfLdL+h7HdR
2pToZhNyreHxBs67Jz7OHARDQA+lpYQofu0wy03k51VuZO22Hg7eLgfsKGDVcsKul7wg88/xqWkq
Tz/5Od92Qn8Jmh1DUoP42edAY/myLHaIIQKGIo8r7PR19C3K+bKyl8cKi4NZ/Ty4/fGsVQQnn2mp
XJYd3HzpaQptHWvHfMlPP96o/2KVF2JKBpwJUs/77Y200+NhvNtiVR2GSE4a1D264LzypafKZyKW
9A0V92exzRY41nrZSS7hyh93eC5AWn+WkNymas+a1+muQlfrLidhvwEp9jutDMCO+QhgOocoXOBe
R5MC8Y6WUbW5yebOStnVuBSWlJwVVYe0v7DTucUxLg8+78rW1NRKuVFYL8Pq8qT5zGlIHSlvFA96
OO+YXPXrwUPD6U03Etin+RGVhnhiFGH56nguIjJTlZ9vVSplgAuD2wFG7Ih9KgaJ8q69htjWLyyu
9H7Mdvw1PHksj71tA9uJN61fj7xax3m+cc8u51IaHdQHiIPo5gTz0xrK5tNL54xoGz5qQmpvgnoI
WMql9Qtq1rWztJgPyDQOnqszxKCkoCg9kUDEGcCZtCK7hHKcZlJyW3WClUHmYshZhmF9WTJ7ps7y
mXDqwb8FMJcroXd5FUNGihkRZCHG3gFYPFq93o+jz96pCr1lUkcqG4uYIry+llUtqSInC14Gvi1a
iCafNbfHskOcOn9+r5BQkqltQEeLp6mS7PG0W39qqkuXxFmxyKAbfSiXBO5uyOD6uqR4tQFH2jAD
c3iczNE67pZj2N5M8xAR3A/yJQqHJIcxL5izrdzirqiGoINiLZ52+Q2fCXh4MiBhYAT4K/ocuzF/
+dYH8WkUY25ZByhB2jdEuwaLqMln8+XdhUlK5HZ2+HYi+RE8qCXOp3lTIWkwe6fGyYFDzoBzDgsZ
BcbLO1IVEKoO0z+Dmoeuz+GJh0l0mPyLBK432LBPrtISl6M7PQd8zxzSC+LQp9f12awOM3/aOfhy
Cf/TTfzhJ4xHdUt4U8P8cVoxOpwC9tP/alTksE4OUkTrFWwBT0z1kyXalGBOg8rAE9saQkKxy1z+
m03aZfLz2cUSHlNjRAhJzOv6WFNRLI5YNK/qwOKq8FoPmTX5CBTPTUgL/lbESYfWfyL86IuzmLAj
A6EsywL3mZ3htOEy9nrpEfstWl1t4KANZmglV+PtVTw5fGwJFqG1AVoAGXZPtnsUyHH+flXgtj+Y
vUGqt7sKZpdUZC39u/C1cw/FW5eX8+OPiN8lCxmLDtwUH37Z9TFa1Jtkw5eNjUHQmkzp32HFajZY
MtMzTkVJZ1kQsTWDI1S82Dbj19ti/h+hnaDWsXqwGwfUeHotniHr4Uv+5fF659kgH42LbDve3hGt
gIKSE6wIzrUcFYxQlo/Xwmp16hquZMCDXULILnN6i25fnVS933g2/9u/1mQ+GwGYiN1EkKDGPXx1
Frezooy3ASlgsoup+WS5UmzzKTpyC2wAkqR/nSg4O2T55YxY2F1U8/vGyFcg/fzI6ublrPKaW30R
LhyM+X0XXmG/wuk/Zu8bppbZHpCAbG+yPaTU1fzw39zcX6ydp8vmMw3Al+B2TxpKG0EOsAuQP5xi
V67G6TIScNat9J5o2usA1vmMHmsPv1EaoWIQS8JkGpG20ZhlAQc3DNTkeLAx78eHclAi6t+rksTG
ygSyEmm9hFFny/bd0eDw+ZBcsvpAm/DYN82M1EIWdU3fWnm9nkes/ay+aU8MPvGB/VKWAKNMxZ7/
+sOOnIwdAdGlf9z9wJ/5TfyRD99npIT6+/lr1bfq293f4s///JCAOfD3mu/8vmgFHg3N6r3l+/o5
f+79gR983r7fcU9w6oIR/sX/8xfu/jI/JAf/Jn/c/UBWOD9jCJps3vOG+HNWfeGHdv4cFSH/dIaR
vT/y539+yKb+8u7P/BDK2vo9v065B6avcvLJ/QXdBnfaeskZRYTKc37mh7u/Uuf89e+DBmWJf4Vf
3v3MD//8wYvkZ14tf3567Z/FkLvSEvumRNwJQO/hFl0fJnDnDsfVTXc6dS83kw45/ZhJTsMYd8Ls
qSVT7LDafcRtqrxapTUj7NmVcwl+F1kyiMsMgiqL4ZfodAzGHJpaCvWEbbIA4IeM1Czw0sBmosBU
m5yxC839GYs9fAigCATaTFSwLup9iHyRTPbDDgsWXnRExO5zPLD3L/Banj5rN1x36maDKXkE9407
JQyeOriQ9IjSMHCw+FGt1n/tNiUrbMAplJSjksClGCAW4y8xZkFXIn8/xCtyoMTcGuOY6iXGiPwb
B8X6e5oiuN2tj+9Oo8Wzp7+nR495tA8Tao5EXnb/RABIP24mGzbYZPCnQkBbfSXdih4N7nImJ3VT
R9KM+YYId7vEL4y0Ygzj8c4BELJFvDxwOYPcwvv/34frH1fxOk6Xm9mxu4la75vsJcHj8Ep5QObB
L4h5l2BIhqqVNWM/6zYraXOQzR1hHIipOA0hLUoYc3FjdQxDGjyXkz2cAUAFedtqLztNVtekClzG
tc47M/fCLx+j366k+RgBcL2563R5v1VBum4FDhNzdTHCgYFInc0aoibHHAcpQxhbDPLduzRZf9W/
QWW5rkVhQLTmd424zYK+MZxC9GKIrmwf1pvoj+Uxg2a2+1xNAcbbwZ/T4+bDsMledVu9NbFGf0aA
Q3LVUAEVyBSeX1hTbov+9YzFW4SQFkdLllZv29A+d/hL8HkTJtfYqSqMi2gMkrWpTWggzRDc5aL3
VuS09aQAN4x8Amgfno/V9vRTnUHNd4vpf5+q9y2s98mq257qdRjHr0ej18sDABj+fzp1Zdy57ZwA
J2ZtVUop4Ku1GHQ9OUDXZ/tOiYStEIRVzaH2xfHDdDT78vSDPr4lCeSZjChxyCjslw3VBnLSeL69
mSejr4P1iAxsxowsGUfkQYUG32I1Xt9uBwD2NI2YaRtEXq2h8S+Q88jIpyiUBXzh0R77ZpFuEx0x
gvNFYfDwm027QTuGxhffaCigkD0ZMZrB9du+0Ok8/C5k/8wbwWgCuRvcQxGX+a9BxAUN7//rmdAF
PHymOmph1S9yClXQ6UDaXEbfpFYEkHKjnyf0vxFHaJjiTad/Cjrqc2LhgmKXbCt8Pi48VR8lcrVh
KwxAhHgPXKD3VN1gE+0nRUUbvWWP262WIzNMxAgFT2Ex5KLXGWtNTYamGNGOXDxqU8097nHBy4G5
j9ZUvzxaX+TSDLJkUc44jvAP/GERmNt47KaTwGXnb9L4QikD8tQwybaDSeZtG5OSA++M1whXQtO0
QcUrZI4s+f/pt/foXv31EfsnyD7dFxNuoWAV4CQg2zKgYC5MEfDSSa54q1bou4R5Mes99MXgg9kS
syBTxPMWiGpiJgNmOKKBUorVfV94Uld8/6z79Ul7p8pgcUhnq/lgdKNPTBURTwfxdJulf67KNR3v
+LPQTyClnmaYXoFuIqoJGSUVmD8AxGJevl6Ohm8liYj7X75/zuEy1+IYaESSIWO24cMdUiyP7X4b
jWtIUjwfEe/yuanCXjmgCoZc/Hc12xLbyzC6bYn6gzlFCwwjyaMkRZ/y9It79JSbxHS+Q/zIEC72
HqomTBh25noXLkWpNNE8+jZsa5yTtm+CMokFaI0kYmMtGF5clHyGOfB8viY3kLgAU04vsw/PsTxe
GNapgZhH4dd3KGqmm7xKT/LAqQzKuqDoiYJhpbIw2VvicLLNTFyyH5ZzKSvRm1rifhAvU8x6nQQt
y3QNEQnrWwNPa4zu9nym++GUPTwEmN9wjHrsEPrlc4x7h1AxZZ6z2B9Od/7mTABCYccRlDv8p8KE
SsZgmrqV2a9NXkuoj5pAh2n/5E+5gTgpgz8Ox7tTYK19xcBgBLzQSUWhZbocXGqgH31+CIcMK5lV
EsHxcOHG+812sEZgeWNIEcgRZM1N9E0x9h2+xLCy4PgOGRkTaqMGnzgGTWFwzeBiQNxYjJTiMvni
EZSUFfLLk/VWb7c5VEVdxmyp2ktwGtyb8gPJJQyitZG5HwDde+Io6FHBlA9J9EOTpwPM5aHK48/F
mIp5ZDxm0NtDbYqC+Iu4LN3qbG3MlwMsqicYarPA9l/ov8dcmpWpW2jVgTx4Du2y5HO8Y2kTzHpZ
V/Log6VGtMucINy4V9TUBF2M14ud4C3jRtgqyoW8CdXthRwAFGch/7fNoCIk7+9hpPuiS8e3y0ES
j16GKecwtC6E/IiaHi6xwfBEek9WAiUBWcmPaIfDv9shyAg+lG4TVxrqODgbcA9HxLKj/A4Mq1Tb
VPhCHQ4q6v/DWPLy6f1oEwTbABtn9gGufv27sC4wdO7wAQ31zZA8aOjQst00bCpn48+w4vT/fmH9
xUDhbZB6wjLElv9V5luFwCRKnFAPBvMqTnmnzsqlLbq7hIYgsA2whVbdEicXHe4fPe5//RS9ezIm
cKzia2YurgGNjgXL/F9BKrhtvwI1f/b4VJbsVEGuDEyL96QT7++wD3aNCpQwFo4v3kWPnTO/Plzv
nGySZTWtjwuYRywCaW+2BcFOfTkLySsRE9odGKu+KOBRfzm6FocIrj2o8wpoe+lFP5RHNw1jAAX+
TJ9H4e//MvEgWn0Wz0fkUxw2w9cL8df94YNN+f4wZ5MygmQX+zU7srUfz3Iwkd3iQ3Nqn08P5ftx
un3u7Oj//e7mluOMySaTEcOY/vvKhnXcNREV5Kb4T7YYfY7waQlFBSMiRV8SNysUOru6eVVl7Zty
sProLM4QFiUpdt1aN/+GBb0HSa8g+/XZ+i1Kk8f76bLIjoFaqMW7kHp2gvAwZDS/NaOXcpK6oZwy
Qq4gjNB/igaraDAmpTsiWDPD5jd8OR9ZaA8erncKxsscMsEYzL/cggiTbPZv7wyPwXuYRXcRGBm3
0SG+xsb7w2jvWAd1BsPlIhvdFE3z6rILxmMrDfgHxI5UhwzKQO8brduobiHZc2+wPQP15qfzjloK
6dhByfsz6EiYwXGwR/Q/p58S8OKSuOh/ODvP5battW2f0MYMCIAof0UVW7bc4po/GMfeRiVA9HL0
33UvRn4tSp+ZnRlFpmVFWsRqT7nLUwVrun2klNQSGdip3/xacs9mC8ldNLZX7bj5y3Z4cF4DFig+
1qc0OJ3PHl11NfCUEdtJdlsHK2QaRGN7kgBp28u704Upr5qhoKPno4Kn0hZGGwi+BBuBnXtymSzd
YeOt4/SqnkC0cfsaJj6FNCOLKz1H8DK971YX1SYx1TQhAof95s7p3bei2ZmiJg1sDdAgmXms57OW
J6cbR0nF3wpyH93Gh6RBH6JYDDRfONEkYpAO7jxsgonDQ4hsOQQUGVh2CpQ6XIQCUGPHiPCAtj//
AP8/4wL7JdYu3KhTTIjbWnQXIRbrrlNPjNzuVreESh+qMSRZ+MZrWsSryJ4OA/5IhytDDEdauEIH
ROgp4ZrPHHhP7VtylJ/jOgEB5fEGjf/UnV4JaQ6mh4Lk9GpaCavK8E24YEqojgHlF/HY1c+vEaCm
lGuCF+ZcUG0X2sC/GRaIRCrU1Nuouzxcb+u2DQ9lvD3qPspoSbgtMUqk8aHEUzokxmT6b2abKqG6
szQudb3GMP4oGeLfj+uRhwLFD8rl/zeuk5DFSomNq3SYjnVzcjuhsrVhxZFVBcuDcpFMlItQjRKb
U3erTf3egA3pvEtkgoK1sQKhVEmVhho/LDN5o27eS3NLUNnz8bMJpk5vDwRdkEQgVOXIOY2f5+7g
xJ1XvCraGSiHvdhX1ZZ4Cf3L5FNLxHQdRri7e2m17Dogx89DrztcjbmPFbLtleiRySkiawkNWxzV
tzAb6/1Qfkkm/Hq9yNrjdofNEspb2BkPLWRh4OnJ1DSXRQdbeOo35VVH6ZTOQhGSWvk+Vts5FjT2
hI/TVHTXyb5yX5pvwdHNw1MQhwkU6d6pPYJD6dsFidzdWhDSWVkQf7WwWb1B37l8dmaOtRUfPSlA
0KC4sJAFmfFw7eErHqZJ09ivhLqP880bpyrfesRLiW//8DL0exILgTvE9pck+hBvB1hrxyo1igK3
UuAQFipAN9Hg/Kz5k0jdgXNwL/7B/fZEH1GAFpDGG+k6nkKgrSKKwyKqHTLhY+NTJ7Od0SCMYlTw
4NEpZwOiaUJ8uQaAKwcfA68wvFK3Pcr8u7K0acwGu/OZ+lPhMXWGTYg2Jrcv+PKHT5M+eV6MTrmY
ioNx5wTIbwJ87WYjWICCBBIrXbBHZYjQ2PgGA4BDQNcQaRl/PrKYpGdyZqoVmz+a6p+DAz/8cHDr
ARZCPzQLNS7ScDIPcbIotNNv2F8YZBAcmOLA10gukxYIFmWBEINjSXcbvRXi+aKnsCl35n38USLZ
KvWLXaJSSlH7785nTk/fJjSNAeFyycHJfzhuCyI2lWF3Nkm6+lrqQHoj1X7aLEeTQEpMyDOpLifl
jRo7CKNjCfxaUB+RW//BLffkYhRnA6M8YuhTSr5VYuABMw5kD8Q46PcYtlvZ6z6a/sr25Yd+7NGZ
I0bF/MCm03NP/RF1zW6rNxy779Yp+q5z8aiD8K+uO8AVG2JVcuJtcBIN5nsr6bu9xxW3Z7It4hj0
au71IkVETVpgmNS6RByZ7OijVAKEZqWb8UP6kMa0mrrS7xei8f4+XYi/jutkl7jl1i0OePGaKFW7
RM2luoF2Tm3LoO6Z5LDB24uemmh5ak90k0XLBwPGvwvb2uVKkQUdVY6i6pHRxLIwgURS1nCla7Tf
rO69jIPltKo83+iXkDYrDDI6FdQfW7f62DbYfEGdkqQ/DL/X6jgWWHwaDWiJPgh8mCMBJ1yH4ViF
pNf/QJblqTov2FOKPpCJIaltTvZpsM2KKsfS+ajdcSCSAwCq9rSKP/dFKUV1gp1IMF2S1WpumdQH
n+p/AMTSlDyaMge9Au4D9ZhPIjprn5bdGBWEAiBOwpK0+hf5CUHItdQNP6ukVk6DU7hSpYnGGqPG
YRe1d8mN6pb4/XJ68nxAoo6WEUhSJNhPxtaG1VARBmyM2lexsoQs9iNsKS0VI3QJv1ASPiyt92Zc
FPEmO38vBphSRZVErc05z9Cn5xG0C7IdkpczyOlf0v7Kqnx76KONgTcZaXVsQhU6yc+6kA+gzob7
tSpyhjpaGpTk4NuWb/gHifUTMTDSrFBLI54Z1diTCk6A4l0wDIfezKSUX0RwvGc7HbsIMNTVpkY1
W0XvDplTdPvfKGe413X/B6e8TvGTFQZhBJsmDQtBsNNxZeBVXez6zNWuRoLMNhKcl+p8/17iCCEG
ngKpCc1c5PR36ZPKJVX51ZjR/g/+TUGJJmnosOyJNVxz3f86g8S4mEPMgObIY1RQqkd6faoqEh6q
qijwnMG0H9CTE+i+QPFSFSWBDo9qoljNEL3/70serH1Ifx3rDW7Gk/h2nOYmWT0PTh+DOpTDnbup
QHEwQcP+Lj1s/jAEaDrz8kfRBBo6HTUBI0QGKUMdl/PI16eW/K/jOq30531cTQtCnGjpcqrL+YHO
ihI/TaL4flILUpdCVzVb4LNnweO/r6UDdf132RWBDfExoQxeJY/Ch73V1QTgHA8IvFRleTvny5WX
OD8MTA44g3QPVK9R2dogt5HHU+ZXz4iVQ/lZy+ZqHcLXZ+bwiSOVzJjLWZg4iiIntzOAqoNf+918
FFHkBpSveLhQDIZArMS9aIgTdcTTaZJYptaVQYvaCKUJb4vCkkKbfyG6RebnI5oG4itwCLT9k5CL
64faLkeiIUcIIFD00A5A7BTIvGbVX0vdsR9JlnXp0vLWftzb5ZWfb++snqTBJbqQxdKZZ/bE4QXN
mHQl8AMP0bLTfg2KVnWQ7YkEIrpXckKABisVFbVApStUcPtrUEa/uKDQAD1vAgR8j7IVsbBtz0U0
T11BjMc0QMFR0wJ8GKIG62ZjtS045e3o7yyUCOCQ0UrklJgL+xa4DDhMJI1xEc+nGldoBkj/eAj9
K6h9ty3MGAnL/oMY9YlFJoYLug1QdKgLnjww1wPnNbU9SFHj1ceDikC+0Wa4Zdpeqw0vU9qJVWQ3
y9ewx7HZnsDWqsM5DUiWjfjAcRspEvwHw3siJQldwxKme8x8nmSflluH3rCROJ9CaMyNNKrQ5rAn
nBBGqkbzOznEXwSLUsLZokhoUg6qIm1KnvQ/LzBVrNARpv6HluKjHjs20lVa5r1ptYrNlPwNlfYQ
0xdiQbRKtVftlPiGdrY2phht95KrcNl+CMb4r8blk2XAsAoJ6B8usKq3c6ezOttYg6hRqVTDoPQn
BL5TLAwpw4gPLy6q12Yfkib9S65/RXS4G4ovI02l89y0J+q6cJE5wFBm4nZEIeJkWEXV5XOTWUZK
QTQhY7QgiVpwcnB7C4okE/JLOs4M1Rse4P393W2nYidF+na2XvVILx4jHwoKqfQQtd7OVbTM+fAw
yPBg/8mxlDI5KmonZ24w5IMz1IGP5QDrDQZOEZK23QtJGegnPGUzv1tnupq2uf3M1HYkQyIS3IUB
pXdcGLgzT3vmAbLr0c+ZCeg3AaaR+/WCDhmMDu+lGjrkOq/SNn07ApWtOvtHm2/WC9cmukOOx0jk
6UAaQ6VcEnGhOOau0fpizLvq1mrwFj2zlh7nrQ8ewukl7SJW5Mf7MjJFCqVcppeLLqbOLMnkJQMP
B6yoIH6yIDd9vL/hDklmfTFrfSNQK/yUs3WKJ4IIwHLQZ3yOBChYj+Civdej3x4VRmtV8byhpEiR
30MWx6PYoHaoogg1FxMEUITBOPbw6PvgD/mvWj4MikgQPjOagsQTD1d67qAuRpBRQEqGJsrBIMFa
o98FtdEDmKRxqUwmpIAO+HCkJ4V/p1qzOkEFXMqzc/yOJ7hGHkXOLb0VUNryyTkZV16NxSbqRxM2
p07zCj37T6j6U9Sp36SO/7rykmv7AC8d4RhzQKCSKf9Q+RTKBlQFEjejn7KnSDLQW+EQ+f2CeyS0
oEwDbbQQdgyXI5SokzGODfF5Wsavihw/xu4WpOGVuR8ZZnigMJZQd+KulJgb4hafpdBc8Kg8t71N
puq58ORTjt2GmMNe/UYcRbdj3wkVcj6hNHN5ckpIGgZsJJJlJLwnpxpX6bYO52rP80LiBUEIows+
g9pkruFuQmNFrp/aiVwMp7j8q4jmP6DS4UCIa4lB3AGqkdqNFqhiI8NxnemII9x2n3W6EYejmkKd
C6QWB2UlMYJHDLutXV+fmQNd9I/eE/K3iA4SPVFJfjgHq7cW2yAej4LLdgj8QIK3hYU8MK9RWJM4
g9S1jqYwRE7CESFJdV/mFYr9eEDRohGgkEKAuz2XNEdPHE5E6txyhC0kN/ZJRIC35BBbXe6/QnYT
7BruzOKJ/PzMC9t5DxeEF3w+UkOO/A9eh+KE1M7d8TMv6h6SU/qsnu/4gNkBEUT8joLGGHLaf7/W
C0MEOZI+fvI+jowP4z0b3nCgw+04fv5J7/iV87H+yd8SQ+7oWjoiN+ufR+rH//3JF8eFKslly3uj
xwkJhM9Hwkc130Hs4K8c/7yGyaHX5iu85gWff/04cj5+v0ieoGaSiijs8eFjgaY5afhQkkvjfk62
BqgPOun5NLgvlb7h+fRNaCIJpkreQ+zjBEFoyfV13ASKior9+pUi27UKc7o5pJCQdKgoJ0CUpB2Q
8Z/CODS7JFIorw6oXs+MewjVK4NhWXzaQeHz83xvJNme2AGSIzSwZwS2TkLhanD6rVc2rlFQZfkY
UCBMI/s9jCQ+pE/wc3mxto4fofv+1wWl6ilrp3DoAM0A4bWQjkvryDfi9XFphV95+fODJabv+sku
YsVdJPNOXzAfrDledF9gGPGtrDJesPx4LUkGVlCP/BOKcVrZfPB7We28gN6kv0ryQ53Lv5c4v+q4
0I/jO37mG44jO77Q60kD5Dcdv65tUOgX//qCoRy/aMb2YEccx/RzU/CiaCgcaQ/wgs+2BabvnhLF
P7D8+czm4N+OG4XPbBt0U2AgijR1/OD7fn1httL9J/ZP3d1p/7BJfm6hIzfquIXYKta0+6GN5SCG
qX123EB803ED8YLdc/zr8UWY6XvsP/WN5ruOu+v42R3u+Hc+s1LWPzUQkGL8wQdbl9GwjRmvvvpz
QLxY/+QTP+3Xz8e/8lv4on6X2dV88fhLf764Hwt/HofA7+cfec0o+Pj9rn+iaQVozqFjJSQQSocn
oY3rt125Sbvidb2u3c64cOs2rhPqXOn42d5yRdHYldqJqs1eoOI5gFFUA9hDH9yeAIKqswrnq3XO
OOepyxitXOq3MFDoWZ12WVqnHKqm29LF9bh0guH5FJUvpBPioWSdU1JaKd1Ip1e6PWKRyxgrQfSE
ZjVQSYIeECXG61Apm+phQgoJSSKEVTIl7zpY/BKkmMoc3aIjQKL1+aGo4qvOcp7A+dQjJ5fjlwAw
kUDqySO3nCjD7cXbg0ITJ4j0jULn5CWfkib50yjEoqN7X+xU6KNb2Eg3EAKJLnhvdGQhzHgmBzbw
lpNQQUEuSrvAdfD3OLmC2wXIuFuUpRlcUiWfwgHVsWQl9iZWtEl+pHlg5E/kT7lh+ZNoJhsydXmk
Ub0yyq48OVOFFA5Z+giqxKDrIpiHWOOSWBQiSstHutlVwhUD327CZcZr6m/ImOAG32gbC4DBhqI5
YzXnuDCPJGoJTn0iaAhO6Nfxdk8Co3zylini5xLMr1/lj14gWSa4rWRqDZYGd4wCKUbUwdfP4aG/
TjbMhxeDrEb5AT1IIcWT0OYEr66M7jAXXrt3brfB5of0qIPUf6f5UoQtVyst1iTrv3RD+4esByqs
Bo7a3GhSU786X/R/AslBNkVKhb4c/3mP6sWt6+77qcZDGOvXvNl8qtrPw4LNISisJMcJIYTU4sWI
XqmILOOz5IBzssREugE8R5h+IBj/ZG9Eu4boTLx/a+jXM30BikgVQi4YTKz/RQQawcxzcvZPjB/Q
MWh1Sn8oZyPC+jB6dSe/cea4ZfwU4qUpnqw44OHnrIm6tyKS5L7UALTqSJeeG3k20In2MnJg0x9O
AOJxvL2X0Us1ca/paVsbnOXMrBCCYB5yPkc7rQ6yz4m6GTktF5qxlHofjr5K8Xfy0pjYkJi5GzA4
ZLd35BMGZ8GOl7K52I+GIzEG3xOUbZHRMdUR1F0rGpMsqbOwPIOK/mWna2ARSSvhNqBAunGnj3WI
CeCGsLsTnMJozSj7k8J82LAg6hwdPJjlhfpWPpEf9QGpGqhILSqnOW1p20rg2oAfHSob2vshzLrE
/1uQUdOhBnOy56hKUpo3iEQJ3y8hHY/MswARJE6X6VUguipNX2Xz0u4QgkjT1cIDcGm22B5mGhL7
Dfzl6/lC7mlB6/hE5KKCbxCELwMN/KXjY5GmNnbdxVg4o7wT0ocuOOPsEvVuSRKoliUtdDTSr8So
UhdWed5PpTL6ZOL+F4H7QlUStQ+sfADIA4/vbDlrq0T0dP5EzOSMpr0Puf7hwrIOYeO02zh7Kx3b
kE6xpBaNGBhjFRRVDX/dhcVMiglVVu4n00QPS+SRvw1dNGFJgQgEjXihQvT//DQAATaKAtv1tGdm
bRjaBrDHvaiml+4nehbvBSz0QmD0AtjIGHDEQ8Us2/vGNEoPt/VMFR6hWB3lSie4L7gL4KnIkbSk
0MQNJ2soUQxl7qkajnb7ec6SqTc8fGxoyXPqY1wOYelRUbxqufnG2GWSNykRdlxmV2OPEEvhkwo7
KxdfAKi9sz4axb8iRTEGAxL3UnreObaM1Ep4HMEafrddUGRTQv1i9enD5924KwIuOytbh5t8TYPL
JJOItWjBaBtYddy/mN3lAuMMd5dsiuK6DqN0Z2dUsr0ZQPosunZfpW+n7YCag72WV1OQLrum7/KL
5dB7SGPV5RcvxPNv9Gf7aqy98HlhN+VL5U+BDzOYFlx8GdB4PxMYGKXr3z23k8Ag8H0QL1EeI+pH
/WOD3IQnK7iiNeGBlC6oY26c/24nEHFgdIqs6Z8f2ti9GBCpm+bqdYVpkMAuosXrPFNLLhCnU6Kn
VsLZjROjyopiJdFQ2elSFmyg3RN1EPdokepICnvY4xF3gNtjY3XAyjxfv6rKHOp9o9JQgDcI24TZ
AV8zWYt93dVdeiPRHdHfuwQ1qY2oHwR+Rh+rn78mNY4GlBJlVSLVr24Ivts1MhliEKMq+X2z7d4c
tgkGd/tvwmPKghGFdAiVEuefJEyir4AcEbzAxJBIaUlc4yi3iKQWqgLGiwDVg2Ae/krTPrnA2eCd
FH2lhma7/L6kt8KL0J2/6ojMD9F3IRRaLuL/LfLntNNGQBOPywn8/ymqYx3ggbZRVhjvqKIC1cGs
qRrepQQG9Sj3voo4QGZciHsb3xd1bXUyC6tg9byjAo2jquRbFYj/foCn3grHAZqOMsqnIWWJhwfc
6uXlJt/jbh221Om9LCfbLhjNReN1yRXk90/hpl5vwj3ns5go7kgfvm3ZTV3I/CNdfuFCrNgVMwah
CDhTqp+hDiRb77rLwEONzo+u97d/FFaI8cvW3XVxWl0WvXfYFTVCn3FvX4UHZqQO9FNQOOxiZrnG
6RrsNxdz6Gm6uKDcZSF3AsxxsU5gqqVF3nJPuOzubpq/1t3+2wbS9UXsb3GhkDBmCCmmCuoRautZ
zZpTVT7z4FAMhBjhwB8jdjp5cFVj9WVnZW91T09lgF9Z79+YbjylG7HbTDNL7T6A9/LElM/ElJER
BeB4wU/JTcm8WS3lPIUcCP5jHcixPDQQ3eUuL/tPLij930/5/2fkWygMQs3QiD4deWoPzTZcUT4n
VA6oFwUU1uv0T3W77PFIoZeRMKpC72qUHrQZtYvNRdKH3+st+oe0fiV3rN2sxLzzj8XunOREhJX/
vTV9fOKI2RGmBsYO5OG48zh2865vijvVlSQwqSDPm8HXELqoLqzESayGMU52fba8Ux1M4HJFM6IS
Zg32B2X6/PfP84ngE2XGX8Z1EnyuXVfaThPu73SZCpJRVNg++CwAIT05nkzITK1OYDclampc6Lkd
W+YQ4iSrFJ8N6TWPp5cJkAyqDlQaUYs+KbKv8bxsZuTP3kqQsw44hbdidjMeEkC7WD5Mg0CBwthw
tnSe1FisL2pFyXXKMIqZaOXGRUdMqARK+GlJ7Y0pZ5aURX//KE97LWaKKZMQKFNER+HtBJjnLmtZ
NnAeXookLnF+MovPiZNhsYTOZQIFyNBsILiFm+XrPbDLltGsHbSoBtANnLYcHZJut2rkI+kjnJck
O82WHo3zZMqDbmNl+TqtCKTjmCFMJSGf5OAVJorvfH+T2uJ7QT88QpmOyORwDw5gAivJYGvMXU0m
9TfkSgRTI01BaCkZiPMpiemtnC4LYjJSCdp/G4K+h9uo2qZjkVb9dFegWXdrH5CR9hp8dGDiFEtB
PNXsF9osS3UroRUEeA4XYTd9ticMGmqPUyLhOqrrff6HZ21sKKr74rpykmxntYJoxXFyiT1Y8kGE
31XyRI3/jhpIcjltx/ZlUUcHgmNuhZEwr7OVC5fRtV0FNM32s/vSpEIblldHsnxVtOifVAoQQmK0
ZHTC5yYQFvrL64kuwoalaWccs91Bx5CijmL90cVQA9R4gdxRkXeXI7JmdMPdceMS9PGz7AMyXVOz
/lhtYhjJgkxSN8RNaKqSP8MVQoHI3d5CHNgd6EsXfojcDOU4K+ZKsfPwe7WnKemie1g1SPvVmM3s
1sz3rudFBfph/qOtIV0nUxle1RU3kOdASwj3Km76Fd69zTbauTOBrjvAazizlXT/nEwzFXqyYrg4
SuhPWoL4SeyHYgb41c34L+I2JeBHHZJzeS26ftSDxMVRv1KBmJBQEwAZK0+fp4c/vIAT3tFjZ4lI
tFShr5ivFWo8FxZ3hzuF4AHPwo9Oi5HaWb8O+xSaS6WmH/eIZb2sB2QIw5qY3s7jw85rNHFFjXRx
YtsgtVDo77bR97puePRNVN4kTey/8CKInXVImaVwwBOUsDvgI+EkHyOWhT4keloRclTJJisurZa4
ErSou/NyF2nDgRulpGYxpZsfYUR1sOHfiUPeF0BML+rVSuHjUjILQwLZDQs+6ew3ezssr/Me6da6
hdbCIvFwCggmYP1SJ9LCEWm37hrezZb4eNg66zOncHpAtMTMRdP2hPFR9mI6dDAo9nbB8ZsXl8VK
RN+N0+diYON1K7/BTtHhQ7SD7QIuBoOu5tKsK1zh+X02hyA/kae0EiPlAW+9mP3kMplxJ4jwds/t
fXCJtg9pWINOJznMx6Qj/EKcv6PJWrGZfDoxts++Q0yOcXgsWpuO6s6rg+TC7fjhqDH6gGYZjXfY
f8tz9k4LE+0qGLaHu3bGyrOAee1Kv4irEHGMw758N6FuebkmZY/2AZNBGam4Tmzls+I72ASTdsmD
suvCvgT/BsArxFbKXYkIrSGLrtcw/O4GPK12sxS7KlZjOmsbVLdhZaF1SptgbJ6tG2+6qiKmSVic
Au3uizZjtE5dl4iS2fA1ARFjMsOmDDaz+3yNNt27NspX9HiXrwkIGays3Onq9zvx1CzxuKQhnUUO
3dbHGNegmSd+OaWVoB2/pEnFE+bCOFAfwD9WfL3JRTEMoPKyTa/jw3QF/9zG9ZGDS8wgFQEkQICy
KeJmPcedIFoteF2lbQp0CUU/ivCt/ShDRl1AMmBsocHoz/N26k/FkMhxIk8gpRQQnydpw5g51rIH
EgjByrBKDbLFLnN2mtwSCSqMjoL+TBE9pK4xbRAyr8hyymBz4Wfpi8GyrhUFBXtyCEnkVOUCf20w
rUnLt75UMxLQ0bmw6KlwDSDHdotUHOgzKC8P7z9raoIimVLnpS4oIRwnC7EXOd0VgcTw2VxwASHn
yEhB8kyec5Q51b2sKrPMdM6rDZ12T7VMyMDAEdKwIFw71RNevWlxu6Kyj7YtcMVCiqpJQ1XEygG4
gGBScVNcT8VxgosqXu9oo8jETrYfssISeVuoKQ+UnARLvIIYnbhYYB6vAuYHyqggyaOMejH37R9G
A4i69VtICe9UPRLz0Z1RbyfME0G0cuKPv98Qp+wU804p/NlMgw/6aHt6NXVzGjVLR5QHZFLwo6IG
Y5pz1CdbREFY3eoKKIUSq9VOrN2ESXdNl2LC4aveouCwp+KGGViSVZh6B3S/aRpD6ZQnVr3l7PFo
lwlxLG3rEB9RI/Ug9LEkHfqEwqMJtMQv8TD4saiGAXKP9t5NnaZ4ZUJdAI0h7SsRjeuAyKBC2htT
gB1iUPZOJfkR4qL0DM5X459co/jcIWIR0E5Ac+PhGnXdZk5L53C4M6op6OgIT2rKBtCOjY+hej/0
OHWAim9jCGOaOVIQq2br/23v8fuZe2rbo9SldhrlUImnPBxX7lFF9qfQealUR+g+OY/K60C7Ptkw
QbBNt7O3a0fXwcCbi68/KoGobKPmVGwdbgYvvjGitxmCiMBxchSdxC1wLe5aygjnAUeG23ASDaFM
yQe2hxyvp+cV5dFiQ9xGhZ2Bq6pu+1yvCeabRk8ALKw4g1NZfjOa1nH5rQUzpBnW5vsHEDw9qdMB
0SoiPGSGMcc5eZJQzee22NrgIsgg7Brkk3xYOYUEqJGplbEhY9NLZUhtFVF9pMEtCpJw6TodV9hZ
v59hjpxHA4OoKrlgNU7pCZ1szmA72s127/R33jS5L8NUrporFSCvt9zdmHMlq2kR1pv+koA5uu1S
XrmrOg8UYk0kpV1obtm9m3wM3LCmpIoQaLBXGGWZmBkWcLHpdt1KNtAtw+GqyBFt76ME5QGu/qKU
eEFvTYR8sfO2nQgRrJJLfVGRau8NN7bNXVOgknojQ1QZ4SZ1sd0VOWHSluHaCyXTOuC+iThGdZbY
+7oBOkHgV449OQ2GJDvTkFtLNEflR4vsT4WmA+FBlcNH7lBLeJYE9bcuIILuBlBPLoy5WTF90C23
dRO6ACaDiDCP8GGYhptipXbl+eU3b6DuHtrc5Y31pWZhX9YHGHJwV6yIIJTLvcAshnMoDZP1ourK
V0WSEXvN89d8BQ6XSYd5QwQ5BVaD+CJxXL0SoXkHkgm7VZNwITwvvNK+DLdkMvwDP9YhcJDBpC5b
z9rX5lQfy0N4pbpDvW8g2QHRuen2/GhvJY9BpDjdmXQkKSbec8Lh5hXUe4q2wZRjfJtX7Q72/ObK
duhKHmYyPgIwONkKN3vyNLkkHnPujlCt6BLngm41kfOBH9/5tBI9n4w8KEN/lwdZwHUmcUvf9aiI
qY6YUk+WUWfdjfFl1W/Lm3wIsxdEFqyNkPcWZpJ1rdUgDuB+1xt43lNObLo6/P+1l783ukwNTyXc
H9Kb8eC5N21PACza/u83yCnxncvLkQ9HBKqe2/qx1JY7Z/VYkVcpxa9j66MclFT1CfHU6gpWZZgE
QCjk1IgLT7Xx7rbb9dIwgenqgRJ8T9v0VqRKT+Tvzgm/K9soeshXoC1l3uFlxLSymvJiwnlf75ZI
CzSI+j+qWLdb/KhyWk4BROIKbmZC0Ju5F2Or9AzFLELkl5s5+OIGdDB0hLn2OSDhqSKUeRLQKHFy
IIMR7PThZQAxptr3m0Iy4nRtVOrf5A7uLigXm7ar7O1nIg/arkK2mOie3PN9ErIcPGzS7r0ipRs/
9tPlCon397N17Pw+PGdpuwqUiZ8XnginfJZ2mNve2Q8rfvVdc+n5qf0iXDixuq27fi82a0RsTQUE
4fPDjhx9QYWANK5e1votJMfpg9EpCFo69HWZQe3N81cs2JJ8KW+RGLC7XehgM1r3xUSPl+RtinLr
K6z96r8mdivyuLutraow6BlTEBgPMxIFB3z4PMvnBHE5daaA32pvDj19l2QCPM+p1w3zjE/dtP1Y
9G5DTbwhLZyyhcmeGWH9zcqs7gpDwuoCI9obVut8PbpA2uULY9t0yoKIfGz12T3TPPJ1vyHDpMtK
nT2rwI5Q4+g87sLVQbGclAtjWDY0DZkO3xiSxaJGC7foeD6LW7z1neG/Xr1NP8lvId+y9aqAnt7Y
MIoi4N7uan7OtF0aiGm8JyO5NZMnTxOrcuqwsE+sqX7RZZRlMk552z/QzSvhXrUpJ23LD6t873AV
Ib0O7I9sLpk4rpOGYytcJvf5NHPCcBrTZbKATjmcxDiJDD+mhBWVFNU3KZ/Yg0qsCUMJgUU/s9sD
nyo//NwVy9e+o8LV2jYXi0uMp0aCQ16ZVJzSPietjF3CkZMjsbl8MOCO0fVE+LeYqEOl29dTPNsX
deaWN2HivUv2bf0iQXdnZy3IpyIYanJ8qP7cdEXW2pTMuchIN+YLRCgOYK973vHAAZ/vk2sEPaJr
I/JdSJBgcuOP9qqKRUSSl/iSynBhhyrv4/igBlJRP7JBylzQ8eevWPRedR6VJJ4hy2MMuytSMAdw
ILdHO5DBMy0+zRPCXKbqB+Djwy6Y9s2NhwEq1pWEXAm1VSsnscekBwkNVOnomvL9NiD/MGjsSwij
tEkFmuqYyq4zb4DTp6M7QdmIDKNS5xo1tBCRKGbM/0I9mTaQG4dA4nVVbC3/UimFVKPtleGDiWhu
wnqPo7efNDfdkGRXXcnx7VkND1Tng5vSOAaGvtx2AwWzOuBJh5hdX5LIu689j7ul75f0Iu3871OC
Rmvn2+V6MYVMjcjoU1wvzylFFDtA/d513fpALpY8fVsXXKNJUUS3Yda3nw9TYX8b2zGgKDkPNzWw
9D+8SZ3hKEZDZaBPVdvA8ZK4u8ojvW/UDnduF02XvtetF3NZfKIFRVVtYY/n81zsQm/8vBbNuBst
qB5Wg7biQfsk4R0d5aQ56C4wY6DERmxiH7jTiDqam8KjZEFR2wewoSKhxY60ByuhN447cZjwI1Xf
LNKeuopffejWnrjRr/jf1W9LyKkIq6jtD/F3mXdM6aFDBJaQCeDd62Tkn7sSoMlUfSsy7Y+IGMk+
8GPp0LP++oZh+fH6orMlAkw8vQsXltIaqJS1X8k4HZxJ6sOhweKSmkWZ1bTXKS+RcyHCspDZJ9Al
AN6qrNSygAs3JHLBmPRGhQ4343iRb3cxYEjs5ezrrom+YyryMSn5y5ivLEShxGRinsNKdgWSqRhX
nXVo2zYxAyztZ1TyqC+tDLWG75MsFfuictzXdtmAgp2YNNZiJgNC3gdmMdfFGoWv0r21vm736/Kt
buaeYGEImr8mx08HwiAa08l+s3P2lGLtjLeebLV286H5I+k3TbILmjKjwFYW161CEcum/LWpx2fB
HH13nTL/LF0HL6NA6LUrY2IRrwe7v6xDHoY9sOwxcYx2uUv53EIKb4xpyaiEuVoU+AgLl1s7Is6r
GvYTw0fob0XUr6Blr1J50bMapn3vAodpy3dBkDbX232EC2W2dd7SymHuk4BmaDJZ6zNQSR3CDDNW
D2nsPbPqA7HjShUOR6goO7a/bct9V/vEUkWC0KpLRFp7CgZr/rZEnQyFyzdTtaG0WseSlMd+o+GI
a8squQ4a9mIroX67JZPiLXwhmEawZ8Bv12ZJBjmVcC/lbBxn6oA8HAqwieTwTTCbEb7N7vY71O1u
N04qghdslBrTPRE1Te0wiFmaVUKauSmRd78wP8jlsNixCdOELeTEezxL8oroOiTEdshOwMqg2eso
TnVDElIY7zhJWepd0KFT9TPpxvzOmvGbxHmN8k5IHXVNaC/NFYsYaMhNV431B+JnVuSc/Flt6vBq
aljXHCLu87HmjDTXH8C2mixcW0d+phtEROlC3/izs15OMxc65yomFl7FEZdEXUb9Mfbe080n/Sgq
q88vvZYcKxhH97nrDvWLNY4y6EU8WXc9LM95v/nndFg2lxt3bW6LhLiFKGZNdm3BBZMcQD/GKz9s
dEcL/6Ia0aO5XHZZXA9XLbH2NaW7+DVvkLSGKgWbpXC/WWjAACBy3Jty6aeLPW8fbwwu23ZhWZP2
tyAAqMvZ/vzBGomIxrhjhtOkXP+K9r73xur0A+IqIkjgH1a3K18G+6lb2NoYhcfstPygnzcwyPXg
cSy3AXdoG3I4/qc9+G2zkFy+hMUeXI4WJ4fAXf+p+qDZbuJ0epkg58hCHTiuUopCecspaeq9/2kz
j5wka4eXXhR/9CpSmTrjIHIyYjPkV9yRk7XFH+tinNL+ymj2e9P64z/t1nWKoV1HJFM5i+uVt0Cv
vhawp7mptlH8NXAJQv5TDQ0HmluPL0E2VxflEsXPcpo0AGlAVE1Jf1UHPBOBHZsw6340dkwV3tGt
sxQLHCVOpwI4wGVCaYdv4wFpj0+r8oENAV293fww2UGNE9hVUvF1068QM8xuZ/9ToMZBuyU0siDv
XNYpPt4umAo39uuLdd0Xr9uhGl4g88Al76NXBc0pO/4Po/pmYVQ4dx4ST5h6cZ+kyfyyiubxxX9G
IvHaKw/Ty6ip97uxCaOLcoOrSJpsqzPtpycKLrDbyY7cUPgv1tnD5GCN6twCPQHwBVCDRDCKwv6q
NUJF7laqZuJ7GmgQaj11htTRIN1GQJjSVj1b1zDV09M8ANM5yo4Rxn+PeO1Vs6e5wZJG0gjJVCWl
YQaIgXRNeMsWdo0Vxx9zgJLCc0gZQx4fAkJ5iAKjE/FCmZsY+eKOAOFVjaae7R+myoiqrfkaWgym
qQ59LmzYTR19ScFAhJCXMINcDw0VPAOp4BPbVbh14rdqFMBoe6tKVg+4j1OAmrB6EHm3SChEgooU
JMhoQm2pmEEnE6RWiEchB+qMCMSY3MRgbJElhOT6JTA+ftRBExBRjFC8zfP1dKNU8OjJejQ/RW6A
WXaSBraboo83Tm6/TQbgD8y0V/LAeqAkIhtCXwISeTVxFBu4BuU325qN3pDgngb6uPBgGasVg1kH
viGLdb2xe5tuURFMV4HauwBoSp8N+Ex4GpfKNQJaEhrWKlKFTFVslbx1MkgwRyqhXU/5ETcTnTR2
pJoCgnoTMOo4yXeOrvy/OVTSYVGGLRFdiREKx1LQeU5LDjX/ebAQqIvQ2SbR94oZ1QytMfT9iDTM
9c4hIk55DEqyfaRkPHJXnPw2p8jmgKOiW5Zl81KY4c4bnxV5/t3oWBBPiXwhYhjSQdfr4n64N9IU
GQx65RsD1wBxZNSvkOf5fXL9RJXa4ZRhm/sSBqIs/HCPV9tD2k/jULyUsbrppMhHc4+pBBWQBfzl
sPewR1D3E3QqIN5kKb+VoAYgZ5dv2mb+YMrU53WBHhdXyfYhy2N4BjCLcvXDgbn9kpfrzMAmf3rr
z8HHLHKII5F/9jpOyCRJbu0OAiQScSJZaGdNSFhgMVHSMsTjBhDWKM8XjoPfP7MnkLEPh3ZyLlpe
GXLy4Mgpop+U/EX0CzMqrduRpJPmTsy5AnhIPiZa9RIaDYUHZidJT0WlTEMCBAwjhWOjOTuxI6gG
ycDDRv7JqGqNHDF09w27klUvQkE3olntUpsTWLKdkNqE7p3s999EU5bzqpBJcitT40Pfk4XRHxhC
3sgbQux6dRP/Vbvj4UM5XUiFHdSTvdbvtcgFQJUn9HSAKQIZMIH2Isav3phBge4hGQkeiYOtYCAt
7EiRiP4BzEfo/IdHmwtyyokQbtbF8cizGlHXdHAX2jC5rm+aTEfjJ7jfiLIroxFXGc1m5DzQF+98
bm6/a++yob3zNgCUBXEUScKWYYnTfxYdR8afOG1WVETBJvVECe1IXimkp/D3FfLpAmn97xIXnCUe
iEWEXVzbRmTstLS/RtsuGfvMeitQcDIARId4KkBVze0gTlSYUFHxEBdSv1kL5ld51lyCCqo1kr2e
KdOdChJoZFzJdGE4SESMPel3WVZhLVmU+yiSlERa/o2B2Dvgv9iJ9X6kQ5Khooym+B5E/JK/V7Sg
jl2FZqwuQtkh/36nPnG6eQQw0NMhL1HvfSTikDZNNMTDFrtibnPpEXCv2S2mIOb2Z/dyn6pPHGLf
jZ3PB7pJ73VB6wRRDy7gilHT4vfjMnbPDxcl46JzBATSDTaIqTw83Cp/AWzYWf+PszPbctvKsu0P
FcYA0eM1WkWvkBWy7BcMWU6BREuiB77+znUi5VKQvMHMeqjKSltlg8Bp9l7dzv6pZFT4KttPWQky
qmpinL2UpGXx35njKRkXSvjPymYfmWPR/ptVsrsMUrU7Nx4CKcFxynuD9YdJ9kFKYCSfy/BCFvNr
SCXW4iilqonQ5asArnfo6bf8aEbIyExTQbc0pPAobnbpKNoB56BxyFKRIDskXUyvQxI5MxYDU1YG
6M0t6tE50A++/6KOLSo/RE4U6A6IuEHfvii39ZoqRpxyn9rkikFUErJyaZhkIsIlxM3Bd71Gq5yr
ibQgM+6IE4jd+ZRxfP73UVla6G+eae/4r6xhW/CsG5x/bEGFMv77mI+YnqAPpNkDEr6LtNZcqHpB
G0wJXRFUbEZhYOeRC+D9d7UfIHHwXHsncDZWWQkUUH0aW1B76MgRWOgMoeitRwqHGTAu5jlObtH3
vwgllaQ/KaOb3QTzB/Ms9MNcpBlAG+N1FTKtSEJp1qtoOvVxD694j+/KXF3qeZoZY9z5xUaU5bFd
d9t2eiBDqTpvB6hoi2JIekIRqHAPEKgVIcLjhUkdg/cXx5RPCKf65Yfk1hL9nL7Mjr1Knixw7DCK
IHb3Y/bcqamWETT9QQlttlPga/LRVKNeSJmxhZju1sShDf3X9bz5rYk8RFx8Z761rIytTf1p4sem
FxPDROiJRqgpbt4axovTa9KIavcOlABBNWcdzxzD+b7dJ9aMfmQMN96zbl/JMYS+KYBi1WcfGiWD
UNZpMp0OPh3I0WYFtMyIdL1mqWZqq/9t7Jqbemke7e4Pid1VeNchv4vDeZwpsMcZQQobTqcT3C/k
h03FrJpcWJcsz5IyaevZRfi3x78WMP9F9bwuzK01fyAa8KMrznKo9b9UcEspIDW4ruVB/yhGnEvM
sfB2FaWh8d8aIaRck5AeLkMzMpS8yf9oqMzRTx9Lce3SaSK93ttF7tx10RSOIPBqemOsneguI+Bg
xavKuusRq9+uKMxo9kfM0XKGjVgia76wrhGlQeYR8KWJkcf0EBLKCnaPNyWev6kxen/fHylHCdZF
cM0APc4lrCpvv33oJIhkw3Zh7A2JMIbDSf7mLH+IKiS/auDIYpUgSqyyMiuj9fYp7SJUfngvmJUi
HrMltAWY+au6WBuXVhpSLaW9Pjx1KU2UgioUkA+Ada6JICq2NexOpZtuIaX1Qq1danaDduVi07GS
SxbW9A78OQVHKBwW2P1DxivLUK4q81Fe24HA+VOHi1b83o4IbeTnlEiMAXLcPddm5kcpqcPJ/JAy
l7EOWJI0NUvUf+hAntKRRgy3vhkMlAjiHl6KtvzTbZbbpXzFEghU/vj+lzq2thgyH9grhzBKBL17
X6oJgeFC35qf7ZkUEARTxv/F1S9mWZvROCeJf5dZWlYiM7ydCB1ZXhU1o9JJWWoqUWQDVPkUEsyo
jKyMTNn3n/dY+cRAW5wxnusHKyJx3q4styhiNGolzaE/PnvQJYodbldotFAr5i7WHxpSrSKm9Jyr
fZebRDfwTze62cc7hKYnHuywqPdCVjyAxQogMNxPBnCLrTu4rrV6WKrtmb+zLhS0284JaHB+aWo7
aiXVSVruS/J1sIs7pTJErTK5qQ7AX5Rpayqdk6MKjn7nFSJAJnkBqkCr7703Et0Gtw82SG+CTwof
zUukVeQ5SV+gEk+7UtFT0sBpRIDNHCpx7GMGjMJ31zVnZBPKxtL4QUEULnPJjJ8AldOJ93nkJuZ9
/u8D7y3MoXCtoZ3y7F5dRZhbN3HrXEoEoDyxyGWHE29hHhBRSlRhwJvRVS50pszE1VUXRB2RQs6J
o+2I7JbvTOIhk/MourBgv32RTZAPadhDh2oTtyW9BELCPOQ7r2HE8OqiEtxMqKVZnh4Iqgy3yM3/
EFRUJxhfFsww+NHGZLgYa6CjmNEo9Mmh6OGh/N5isNaBpGQOuY+JBUPG+jqiLpPtHTjr/Ve9nxtB
lcbeJ1WPhhRVw8Geqtxg6IYlxk2+rdMr24OYT4scuUHLye1ZyKJyPFoXLTq2s2zcWuedF/3p+YKY
O4T/OeYHpvPRLZRgAFEnDdAYf1nWyQSPWuMDDys0EvAwtcMNiyPwqxI7og2aIHux5pRZzvBCaQYx
Aqi9vuWwam8rG0jFGEDCsUiv3AAOqUJ2clURMXimtxOenCZ5RKVGA6QxI1T3jB/cv2mrJe1bqkP3
QfVqPfI/a6yHggzSTYlfWn3sAjMo/fSWgrR/IjKbfFWmU3OZ0a1d5TO/N8XcppkGXMmvvS9/Vmmr
AtCM5kZhJfn43Kyaa39ZbtWCGow2jr+kzfBsjKdcYhPnLgEEmFZ25V23s4hzkqVObwK24kwwl64E
bWWJyZSpYBW8YjX8wp4VFuzi4H9/vRwBD9++pT1oFutOzwnsuA8rrC9NDC2IHUk6WbM1udlbwPaM
rbfqPgozksFPuaSmEQICCl2aIDRJA5qk9x/NFJVvr1g9Gl6viAuCOcd7RaffB9kqiNLqcdNR9hnz
KdQ9E2ZBA6O1PELyfLebZHVmK1oZqIKhho5CNDIYyQbJw5mGnSwrqVsWTBxpR6vboNTb4CbXRkY/
nVLPQvMJijdCN7Xs+S6DnUEecItH3UNKLHjX7+bbkTLpwsyZbRMf1lrRHDlRESh6LjwLkLlhRLRs
QGsGHcPPYwCjxS053DJY0XFAcIAEByPIxLrnzTpMP/Haa0YTYCWSBA4aaTmzBrZGmmH9iXabCjHc
6kdmIdOpaurZirFb2Yw9jPjGcwXDIIz55O3QFimfwkg/YBi/hxsoZ/JRhi2mGBduIZzg2ybGdJz9
j0UGSzU0S/noVWi/3BTtobdB2vf+B3R1D733Afd0ou6qLuomWioT9uWFVI+yoEtOpDt0pMhmlLeJ
AJNOWBiFMDPbQyBmZoAqDw/WxGGjMe8sD1AzymEouXW+Qg5HiymxtgRj8seqOVgA20wPBL7w/q/5
/yxHLjFCCyiF9zPbm2ET2WnLTol6ZtWkaY4CBi0SU6T74UPTJfZ5tEJQ5S1bdJsNJPw44H0DmX9R
U2fkE9lMMoAqVhHBKZ+I42h2Hr2ZNlRnUSQXvn5r6kxUQsqDkdNo7KBt8wR/XM2si2vP75p722VB
GFe0NyscbEGgGjEn9yKZ+8vSLZtzaHb0VoHoJQQtRlxKpE/GBBTuKqAUUos250MOj9rO3A3IamLE
aymUfYqoIKM8YjUifIKESi4wHRQfQsQ2V2qLxwEfWzot7nXkb3F+SQMtdEYcpD2w7jWOhvOetp9h
WMgO+X1jjAjEKznv0g7xqytjns3qrmxWfNNw0VgQuGdLyb9DLpX3v96RWlOHyT9fb982alnxxCN6
HvEvIBeEaRtfuuZbGIwWTkynvgIvVSApOxSTE9KXDlh8oeI0GSIYUMJTatEjtOPbJ9urgods7TdJ
Eb8WIaxlXhXh9u1I0Il6Gp/RR+RSKiGHdfKkgBH0yl81WsFEznFUCwJvK76XHK+1DaSwCm6cHfKH
xE4v1XqpoBYvpsuudijyOcXheb8z2+O8tbqvWThfznZ3vi12JCJUV7KCRIgLsUUiQUooyESK0bNr
Q9qufyOaRnJzaTTrPvi+afv7hb+voJAQGiJdJ1+MEUkBLKrgFiSFaiPC+bNISHnDR58zm3cbWvSt
xM6f9jevjjhmeLnMylCAOvv2QIBarddBudg+E0w4Ll/HhhdjRY4DXQPtBv6pFGOf5xMz1bP8xpCB
dmqom4VDGyEBojwIYNCIH2PDLSBNQUrkv8oEtEadMizQpCHiEhlk2dQSy0NYgKyO4JpphEHR3rKN
7QjdZ+v5d+MaZTMuHUE++Ht7I3uCHGA54mLmfPcS1PzG8BrOMPd2zf9jRgQDqkmC4aIN4izNStsh
jhwnqbkmFkdcPsZ59c3uQWAk0UgtAoNT8Zu6mMgN50Ti6Y0QIsIEjcKA3JCa5YStIV2rkut228uo
kgXSRyqVTpIJeR3bv0PjNM6Qs8JzAYx58hxht1F8oYDk6eSW06zTwaFmHMlsuVs71nDWe9Z0jn0W
PY9Ys8rhFDObqi27r3YFS4r7nX/fiifrcgE31Go7LkHwCJcLCUWoB4Rzng/R5sabB/sqBAq9aIPp
W5WjugzLFvGrz0jCxHfmszkta3CGenuZ+f4nIOPocqgIYXF7dDKYD1b80zhx7RquOENgeaaoExkV
gDfQG058dI+GjXKZX0HmHrI7fbQwQ69PfdxxoxPjHYW6V5kQMvEoRvFjRtFsx/CTNVMFSlLOyVu/
pJFuJByICDaCUzfrYYPKshbpQCIHgffhHvpQTUUTdEkTPCDJvNNpVtvoqzEv6TMI7UITf4M5jzyh
4vNPZ5TiWiKLOSMD/8lUFvybLGjYADHsuqOkMW8jLjKK6n9/iZSBLTi/KkE/jByLFNBiT+6FBvm0
KV81HakxSHeBuMH1hkhbKSUZa19V2v/lDP/fX72PF4Rzk6zDHBmBAB+hkFExv4jwVJ8LcHUnDlC5
4eIATWWgxwdIUtqvrMmyYv0HTked0Ad1zi/P5bxtI7kW49gaMedI3mBvUVY6fBEIWu1U3EZ3hm4x
1wsEbE5SFUoCAeGIp6/aifKGk1AThIVrWHX1HQoNpQDM7Psv0Dnsw7VsvJCPEfG8tv7+r4h4t11G
er6Aeev0HgAGCFqfq9hjWgkjMyVE0jRQKmTcFlzzebZBS7w8ila1aV1bO7itNt1znA3f9PhKEbQ1
p0MpgaYHHgiiAuQXDyznKblIJ5JJvKM/IfRt9eyED5iu75efwBQwy12to8KMrfIcDmhddoZ3m7kZ
Wd6C0cVWyuaoaA1FhQlYqjVPl7+uaeImShNaR40atiLuOzp92V8GZjBMnJsuiXVcc5pEomFm5kPJ
VyvznGx/IxSG7H4CKtIWdBZFjnB5/T0zWJnCdnQQBko4YmKpGDSNYwjOo71//6seL21+eSV7y29x
7GpDfkhpJrtrfoN6XNkroJMRievnQuelE0/pMU4TrDtl7JYiH81ITcy3A4FMYR/9feLBjp5SYOah
TNMepO3b5eZWU52Mm4WaS6eURs7rO4gxstmQHniTYoo98qu5+Z7gSS9fvwcU14Q/XfCv0JKQOwqH
HLvjVE1/xJ/ChogirLSkjQHL7wFAVbmOUyYDx2S+UHIR0iHEFMUV98EKLeQOIyCTyZTGLRbCpHGT
daLXl48kMbWsLDcyD2nCoXjNJ16hXtHB0RKTwgNSAZJhoMBflvuAGWK7XUeRmU8TkYTXNq+tuTqk
ttD8eVrjABSGY0+srEnJojCTH9XoVIRz0EEiLj9pdPKPbsZfnm4PPKiyLqqXIN8yQpbgLwnEM0wQ
kGcUKtSp5a682fSrDxPxStn4RXB8hYjadPLpgqN6xT3RBiqUXFViGFg9cu80YNqMacQLIDWdQFZU
BvT2aG0Ual2TeiJNXWp1BDbM1BceW1X3QhCdS0gkL5G6DBOdpKhMG7ZA8/9E5aY5p5X2bu7jpAMN
yDXVmMCi6iyDkzHVn6KjiCi6WdbNuaKBFmZwm2jdNjlxlR9fgr+8w72rPOzLcGvFY2Tmu3pVBBtC
pgl9cL4OP8klr6/7T+oflK/iu7XyJPoTuCgtn1Zfm5UPwTzcnFiBx74xwpaQedFB6JO783YTA2t1
KbqOFfcFZyfWcmlcchdLEKoQUX2yE0ipKaCeQTdPYm/+MaH9W3hzWqlytG1iw0YO1AFxf/sBuW7h
7GpuMzBlKEk9l4zg0oTIiWuUcCg4RelLLYW+mVYVNiiw7sbQvhnXQnX581Dqac5/jzFKLuGj1FJ9
HH9yyr/m1e3O3d6mjJ4xkqOUgNYabyehzIaWo5yoU6oiQAjNHMu28XMXu9eazq7iiDgLM3xAVZMJ
FaTbGpl8WA1AwRPnsk40Df9SP6r6RBILgWowJnx6Pu8wMQoIMJLscTH9gsXFy4ijFFSvW+a0VNNU
jvsHDvGuvufjJPDt/T65KWprGfweZMUnJWArlg7FmWIodH8qXkBQajoQAKS7bkBOZtnJly6l/Ifq
l3R2JKX0Z3bvK1lCKDEHfTRSgyv6I0SVqXD5Js0vBYHry5g5UjQ36bz+MxoIwXNoiv5J8CJlelp7
L1aZ9DI23Uix5jW0Cqqm6tT9V5uGV+1A1Up4cZXQOfi7AO0wfnzQlNpDwEHypWJntWuqgRLLqII4
Q7FMpg3UCCWYbbyirk4a1rIdUPjbNb1uJzCbP6fvJ4P6q4slKr6LPtEFIE4vRKOrSIrWVroZTxGe
iqU4etxGIb5SwFDixPZrH2awdvWaxK5n0RW9m9BiZSv3ikCbzbnBLjVGKs9h3tGJjhjvaVrx+OC9
tJkkLDRmEOoCIelt0b1WoDJE7YF0rmGzsFhfpE0Z/9H2uE8Qcm0YPUvHBvesPzYCWlpkIskhBx8C
jaDgmLwkflMWvbogAGOzPLfJsHqo0jXIkhxMJGmek4RlooLjK7DRL0YU68DHegmhUCEGw/MlIUiT
FnteX81AvmduuMYkstk5OEKS8WwYtvbXzGqKj8Om2lyPIQDX0NAhNgn9x/un3ZFsIeY6a5os5XFE
ctFeQWBlw2osXTt8TuPqu1KC296/M/4oJVG3FtAd5LJQERM4rXEu8HtGpE4QWlTjfwajT7b9h6Tv
WVTcQYTpStOnOVANF7ZLcJoW/S5fn21a51zbSWZ9JbxJi3B66oKRoe3tafIHGf5CoAbDc/YHfGVD
HycWdKVJn6tXKJvoGL0d7tK6Tn9XPdYy+WlcUSQwB4Ik4fLMyIZB/nGZfTV/Da2TTiNvSb7UWc2h
ujwJPJLCUlm7UifocpVOhaL7RRdUuoo+DJQpitwe0HoMFRUnYJRbARdySGccnYKEthfEIp4gD45d
q29+8961lTWbiBM18IzOYkQvaidQemZYF6xFhLPHg39R5gdGv0e7RKrHdypBpQIKAY3GGMj4Mnf+
xr9quvLqxEo70jT62AwI/wyZzAMD/vZedYPaXTD41A/tDkESi0ADU3XO9vl80/uAtDS16N4uWrc1
nbnS9ubevSZ8YHM2bvBJ8vDSUrTG1d7DmEKP6+Z1NuMNmKH5MPoAYQ42uKgZCDv+l7V7LRgMDff+
rzqSzsfUUOp9jx3E9LZorxdxiY8Oyii1gfoppLV/KKiVEbs4q9+y8Uxkbz0hNIQNFchounRUpDp+
y8G/3yRo2WCujTKHUi/kR7//iMfaJZIDEUVSTyOSPMi23FgcZlzP98JJNOPUSKrNyDu6c4opMh0u
te61q8XwKd4Q49e1KafV31Fsnb55D56LvWkjcA09RvHx/g5Em9UqH6w6Kp/06v6xw5BqQ4dCqc/r
RCavVlyBNfzni/SIupK0pySTUUXwHyic95UuUFrUf36oEwS8yeSX/9KCZJskit0539zncfx3OwNm
KoiDQCpYAZWBA/hoLRB/JA4IldVlDvymWP60AQoaOUMaemRkPfZErlBBrJjME2MHEs0MCDTQnDpb
fDWoo5sVy7NBOPNffnL9BIfAevpQ+igO+Ld7jQQE+O7MYpPHiCI4/NqWGhZRTM2wdS3JqOYuC7df
JWz2yHMKgt1jsKovWhuhu/uKbJ0GtACh99o782Aw9kYAQwrn3iFgjasujLZLYIaD2zHvNvKBb+2K
DDMcsZ/THIAjb5RvHcPOLyE+xtYmPpFgQ+7iiN4OHh64Vo61lhkJCtdJPe79gC03KzIi+DRmjs2x
BrrtKS5tZKDUhZBqYxY0qXPthgOCedtc9D1N3DgRKB05QKRG4mkngCpyuuFncjFb4kmzSDiCfKQ6
lCwoARlB7Bc8G5U6oZKYgndQSjbCv4uImpHcLoDQJcbcZ/4F6ZrHFaVSVfBZah6NCX50+JdEG0oX
c1ibtRbWGEXtFtp33EDf5zVhM3mDeQ5cb/xXrVJv2fC2vHwivUAO4TblwaW1j4KOuJQdyzMnvRlT
BNMRFCSXxXjeMjyH1601fRsEjJsAhNTBGLls9O/LM6z35KJnjVt8MBEGZgaglzrWXdr38W1ByheT
AVbtWVvBP0cu6Hm6pg5T/W9mFEYctdfq3bTOhlnEf8V3TGckGNGMZzFOCmyZEdEGys+sVRMpmyB1
/QJhIPVN5ADIFf78tSyqrxmJAEA2FFHYtqqO2mrcKsLQJjcgzxQmmPF/jQUG8roE9Y4qCru8sNY4
J3m9Kf+oMPVX511Y/TDZzMghx9XlVDf3pFu22G2mv6Iu+h0eCbFdDT3Z1t+jFckUWSKkPhyje2fT
f7S79lvdIAbsmvosGYfLYZk+hQMLMWwo72sP4WwEt5KNBPU0xOdRY8C828W2Jt5ivf3SYpI79yyI
EWOLbdkCkI07QnrW5GuYuBY3Z3XVHV/Dy1iJbajMjLzADt7HjMHAv23nsDlDApmofsKtht2HtmSN
1Jb+/LzJ6M1Ypi3Y/6WX8TpsK8NhS04hpr7eJjwIHFvDNVrVkKkNg1oXrAN7GmBwYtybbaC8iXXr
Mu2g2hEBBSXv95s10v15fIpauME0gwX13PmHt0qx1kWsuDVIgl1VpQsqqaSDjL9BBGRxna+9+Bn5
FQbqVYabtS8mYky3pBuM6+VjviAmIADwuZ1Tn1mX+mrNJr1KCyIJmO3CD/OncAPfsPzgVWPfHbKE
mmtYzjdb0HjXYRvUIzn1lotZxByyuV9LulTJ91U1xAJQBRAVz59p/CG+J0q7vrJyCCR7IvyAoSLp
VR7YBDQ2/GGrpgRvOCDObeCT+3CtU0H25qWkYB+3PAIjN5kZwLza3M/8My8u/lagbssldOltlu3f
Nmb4+yrpto8uA1HOG1dhQCMWdMkZQgmLThzy+1CZzlJu9QhHF5Wfv5/fVdXBGFnJsn0CQ7r0Joq8
QCIutOn5jHoPbboKWZXuukTVQWoOhl3wyUyEKVJaRQwqGPK0inZ/wg0tG/4QfAygoCjRQ1M4/XKL
DmFBPkvc1SL7n8yQ3cz5IZC27VDO4ogwmkx4C8HQ6Q5xgZHVIuQzeYNg269ZKdIdIi6diJ3BTwJA
QuQFuHRhdd+rYcVuTB6bOCSElTBW6ihJZRtgSUWI6Z0oUsL1iAWj2zgdUHigTNSvREdHXY3gCnps
76K1yorkf2eajfHE5NfkI5tXubLSJNo4JusItUkrO5PYGpljNKxTSlQjK1KYLArKsMW9CsyXYhtQ
3eV28LIcpqfrroOS1Tyz49g2DJGiKvdkRlXu5xaBHzNrl+eBFMlb9M3EZmjZyNUrkKsak6cpJ1MM
NMZbF7f1sLtrO5xwaz6Eg4CSk3sgU7FCESTZzftr+0B7sv+Me0h6lWXebhsH87NyuuULkfOe1fbB
MGA+wQQJHR2BY/aIcgjJveAU3OUf5HaQwEF4qkn1oRc3CYnwhflmfpGNWihUvtH0GEJt/zEIoWpe
88+h75Mws54pjJQNCWFi1IIekAxZYmSnjS9iS0wqDgIosdqe15F3BhyCX83KQVKZQ26GlSGVyy1U
PAY0Z8RIGyPjRwEgHkLGw0FFigYwqIwU7KuodoNXaPYDUMy82C+7XW8EtgMtkNpIzauSfYeCHxBG
09iRASFFOI13H9iF9BkwbnDASBSM6e9tHTlQRwwdw0ceTXdTg1KR262FTcIJk6dWL9qXcr0EtnM9
JwSj00GIIEAAIQ2fEPD3V8b+MGXOFf5ZbkAvI7HyAYOR8Zf9bue+zhGWbdpOKXjaDmLU5/hTfGbk
IazyVUFZGIpUtKkEloKfEwGoFOMt3isD4xgDu+YGJQWxvvQYZk8WMEfo68R96UsZmgEKvO7jLzqt
UJYym0EmJEcHDqH1nLHy9YQ7FHDJK1ypNXCaejV4zK/Qhvn5YNP4sggSOOiiraar2k28W541EXjM
QTNgmDJn8+L37agMkDuJPTUarc2pO4zGR66UgJVLLpomkYAJmEEjmrM6ZuV3huY8vYqVQGPzrP8a
2mgIOQOk5jbhroF9WW3WDy4wRj0+C9A5bbk5GIKkX4ajm9/G0UQK+95aa+IpSkZnWZ7zUDn3TGXv
AKB2WC5S5S0iJbFL+jFkKiQ2IAVSmh/CsTUrDsZbZ5MwGHnuTN8a0l3RQ5LIhh2i/P7+KjQekP3P
gG80kpgfG6S/97AWnf6C9x8SGTRbugMz5yhEma7BTbIkazomKKmZ4daC+2pok9JzFXlgEwGvXZO3
Lkpw3WreJ/WISiRwe6JUKofyOeNPv//YBjA9fOyAJE1AMUKK9/hwqys7jCozYw1xiZiEzXT8Wnco
hFtUk9LHjIBAr8lbrCuqDoKTOaIiASqtB0RAsZA2lP0mnLr1EzSkPd4V6KcQi2zG8hPuOnHqTm6P
FAsyYGHH0FbKzWUrswn7kqmvWkICvQWvZcu10iGiGxPuPpJus4n+oFFXs7R0OtIPipFoAot/qIPL
aSLXgXoqlPGSVLjxcmEChwtlcqLEOr4m0eISSMrQstX+XACricd0w5n8+NPNb6YOoSr87g3yAiqC
F/k70ZHXY1GT6CPmDrRCs8QRKoWYhtF/bjlCoMyHEWGzYAtkMyHxxC62xve/70EQo/YQRRf5IoTR
Iu/fa6+RqmfthsL51UoZsyxxM3shfbUgFYxXukIlkRG3Ib2AZjAbZafySU3SMCeIlJkad2Fs0Fx5
bU9glRmmBmMtF1rUElsX6MvR4C7d8m2RnFBmxx6fDdjvONAHSB5AA/Lpn8HtGMyQv3/QhCXdlEo2
yVxiIoiceP89HPgc9B58kjccpB/854FwhiDu1i/H/D5Nksd6KZ8Mza0k2YQyGeWZhMzrpLpCDn1F
gg15fJhbhN2I2Gt7qA8EkRFzgqV3sHeg1RJ5EmGi414ZGNLlDpv5zCUBRce//Ihy52TY+U5HJASC
Efc3LnUmmxZdn4+6/+1FnCXEXdSk9T6aaFwufmF4CgGJi/Taiqxn1WxKiRZaT7jHVV7B27V0P/f1
TNvsDQQHlBxVMxcDCL/EOpFPE2s3oA8iqwznT6s9yuIBgGWc0DCb9Q6dtKrThXHubU/dEg8v8u3r
pJWk0rOK7xqHsDSMT5BhDTmKsGWEgh+VdCwfU1rSKWFtceFr5A94td6sfkhQQy6kMcbOJaMKdqHx
jIgfCPFGq9SRjlo80/tL5EjlzhJh5h7IKPQHIqG3b5SrutsUqw4aGopP0ze9EnsOF6pITxV78iUq
h0awublxSKNlT2PQyrSfmbaFToxUtDvp4ZQ8XKGeGMh1kU1ac0/ef+AjcCmAXqgRgSRw8dh7JqjF
8tN4ckPmxGEWV1oPsO0t19Mnk+GxcA3iLGQePME5HLjSVC4wsLB3kvSaSoX7X/Xjf/9cxGjiOFGj
58arPTlvBvBQpIvuFLy9ugoZwnAtCM3mUFDsuvaa2VoFdCUM5U8KRbJZKekUunG6UDRJK3tbhhOQ
V2ZM0QfvK0Nej/x+DggO5YQWMu8Fn6RyQfR5MzbcajoE5RqTYkg1v3ybxgZDQoVR76QTE2Fp5aSw
MvNeGgKRKR3Fg49IvVAtUGHh1IVnJczhst7K9KCMIjI4pOR5rSBBhHefx6j8rqth1SYXTb970q1A
8uWV4kZ8q3runORWMvAKMF7kUcPpLM7WSsrvDYJkc1oyMMwkRp/4hKpWDl5VqCYW2FjJDm/3Qrbr
19su7kG80YNQ8l+QSzQ9K8Ncr8jMJERL/U9iDcbJn1KwKCWGDGGV6kL1ISGU2fsPd6BoZiAB3mE/
CsDi4wh7zNuHq8Imz8O+qB5NALZ2quYe2QMQBwpEYHkmoLFdUzdHPz59EcLt0TyPrCxdYgLnFSIg
/QyORhsUF3kbYia7Hj6OQ3uh+kRaRBFHY279semyq7x0rhd+crv27pKl/lCHf6qtUUB7tUYtq596
2st2uMX5qUAvnEah60no8fanWllNjn1sAbnS3kneoSQEeaTlY7Xl04EhGhESYFF4NmzITE0FG7mw
MM3NhPvndNNx9LmgiX2GT0XIN/eD2ZuWrUraR/mo9SFuUROLg4pYv00C64kUBzOXjQKQEU5XUs57
KR1UvX5abeObqXRvNFxRCRjvL41jz4ViY6WILeYOkbn09n25jT9tnCWO7/IQnyLPJMWvpO0GAu6w
NtDaqVHXxBqRhZJSS3sSpa5mbfytm/s0g3T0uZRCYjN9l24mct8+19AjGvVIW3/UUa35nqYME4AA
BcABImUXGie6AJORoruEDykDsgop7XqpBk7XhwdiF02XhaeMdO8RLGOs77+Aco2NmSUjaBNeCAVK
3H3y5vhZ/TxSNEyy9IfkB55xzt+Y7RL0oBPhDisYChhCGjRQwyiLbFUOEzB5WuafCUW9k67IU5Kp
VMngKLgA5HSa8RXOVOrpAlsO9gehQoVFOALJHR6aEdYcwrbmcdy03LfNrbzYuh5UZxiFKX5Slcsq
NgdaALfiYATYhEpBW6mDVkJnAuRULDQ5/b/61YHZMQ3zPskFZGCOXiYiKRQIqjwy5I2yyof4NnT5
mGEVXFLGcZjSwk/TZ3cO7prtgwENGEsTQu2hT75MVgC6gce/o6U7O7GUtVTfHMHUqlyjRE6oJHH2
Qwe6rgC+ttLycd66zOmentfb9Z3rLDc6y3IGzmeR/5EQ6I8yf1HJvaTErW/r8hbK/Ul+REZWnthe
hyUSz+QQ27Gi3iTTLNgD4Za0sbdk/W/NMpbiTJGemscgsT3m1zMNSCQJ+yoS08iHF9YseYhJF8Fy
Hc3Tt7YFLPHq1YNdbm7UmQ/N+KzYPX2B91/i4ZW/cnx68jhEzeWx+/a68sWl7B+dAWEwE3jaEE5H
A7uRw2l2tOo5hRNKbOXZ/BDWkZa8xjuxiuiAiW1eANAXLmqa87CPn+ONd61WRdOEVO6p8VGNq3PY
bJuK8xkkUrJFVd6EiX5M5/iT8dciO4qK6IY75TclqtUJcR6hdKkb7ksSkHOsiZqZYoLHQAgUZ7OQ
0Se63QQYSvTP4WH5p5ebGbK6t94w9nEWEHrJpI198h1+289dZ+LbbgsSP0Ns01EJ/aGICcht4sMr
2CGnj67HHABNyFZuplCJzKjkF2rEkmnCaVruvLM0WezLkaLlAplzdV4V5CnDDJIWTh7r9M0QZq7H
myX8FBc1iI5iDV//m2eUb4CY5OE+yMCKJ6zmJBngo5OBQjcadx+8Gl9yA3uahuOT50zReRSzsuBf
cGxbCHBTj+OHGWRwpvh7zl9H8jnA2Kpf5HG3PaJzawYVRYkmJtgkJXte0xDyxkCxtQAO0veioeMn
OwTVMjANNmhhJCSQiLRx/GVOndrJMsRnCbJU8prbzsFWtcb8iBKT4WIL7JpBdhKFQq+w8NgdvsXS
7Te3Thc/yrBGzndXVLdlRo5UtCMBRKHKw8jTS1yYxQqA38CM17vJeQxbaNtXOMjCoZPVwHMVyEg9
ld8jfyCFvbcBO6HijJcFzgkPasUIQ34inqb20sVDdBaOMJThjplkAxM20MzAAbUZPVoFdd2ySz6g
dbDP67T6LuDbzCGzvPTzto/l02WqMJepSCN7pUG0W3jAZmG1DCqjzfDgsTaI1ZbNVOJIsrZwkAQg
ZxfDCM3o9srMZeOHhW6OCmfnolFOIa14hqJaeoof2YAYYrB4vvePBeegvOVYIO3fo0exPVUwb69j
q2UCXO808aPSGLSjRlwgijA1qAiIjK4io7Lk0pAgW90xLrhP6ZJ+8pPpufHcS33VYup/JxAK9YFn
PFd2zwhljoVhXeD+BAig3hTBMPiksC/ZX+//joOoA4rDFelO6H9DVYjB/vHWlSQ0+4N3L8889wD6
bSmGpAWvUT2YON0AR66qDkRul5HDMY1dUtL0lkAP/TQoWSQHXIR5zv8QOSKVuAn+dPGz1jZ5+ZFI
XfofElchaLmR7TX6AXW6w0zRkLx6bPW71d6ozRFQnO34eqctPIdQjowUAV5GfPEgW6u9Wsqdptpq
dhJY8aOjkRYOb4XYHk380kf8qbjNG3zuoPWRy4N4GMBFMAphHRVoTZFvOBYL5CqcztQE6OsJgBAh
w4iI70LuNSdeUiwNcGlG/kHyl73/GQ+ypfgdTJHAJeICQKxi84t/KcKysunmKEX7xXGJJQCeolg3
Hysf47K+mhJUdQqrSmlCxjaDxhk3CH9NfissJljTbO422n9YuEhH8zb9GiXJi/SamkfaLnRIFl/f
YRTWlmaVPCVZTpR7YwA8uQwoP7nHyEmhJecsXi/Rbxi4vxofAdku1GHYArkgNQdTQxcUCSf3U14o
4XxEh0eVpq5JF1pF5rwGswoEwM31ZI3+eeVv7sMtahEBYwN+jfdf5JH6xIto79ESqkckWuztvg7t
0N0N6WB/lMpJ8g0l1qSTw5A3wppEZNIWCb7RVLB6nH/oGoaKPm83tCjWcKHx5/r6IhDckKNMJE7T
mIXMDscb/f4TH+lleeIYVzajC5lCesBxkLVlZbNHYEaOLRGHlEKLnK68cRL/fCRXXQWLmoV2C6ml
r+cxF44jnU/IMDgMtcrORCKxAxePoEE0djrfRkB/OGAy6w/tyIhgr1yCdkJLVSVKtK2oAChlxkfA
Mde59xnj/ZVOD+1Yo2mnPn7/xx6Y71jnv/5YZ69xt+yuXDfF7AEM4cvUeYSNW9VYGmOgAGeONPlD
7W1rUUvE9fDkBh3KeVh7aColpRnVH+2RFWW323oyilqvAKCkBEfEANoi0M2AD0CXpyvKY7+BYeAY
AwjzYafuayyagXJ3vQs5cukwNdFIXblOnXGkK2HJqUPXXHDiY65fIQf4amaDRxrsNS5suYkhVDIp
GchwClwcwuhKRPdYMMJKgRRxq+B6kV6LbMLvf4gjtZ70IQQ72QDIfhzu3X+Lx0qeslX3ILOC9ENR
1d3XddoQc4krNuFX6WZAFi2Pqc6ONpMigL+HPJeLBhqD6z9T9QOWp+Syn2FawhclWYgIh8ljDg1G
K8p0NzI3OGrCv0X6iJYbl+raFP4TDJH1V6TxXDpClMMk/HRJN1dZ3943zqmmwCyzt5Wub3NzoDN1
Vj7H7t6tSZQL96aT70zkpZEW5hp+wREhqMiM5eQbKChA0LddzN8cz3pInNV9ukE6w0MasoLrcvHn
b0qlSf61nYI/3v9Ih3qZFY8ZqxxHRkyRsodHV+EMrTAs3YN6l3SQrItZ3/XEsB/lDALL3KUeeyfL
noKmOC/XAxncAPkQGkIVYiu9ZOLGB9E049zRsqNBs/I7YZpj4t1zKF2GeXxN8j/2MVA7iWjJF2bw
7Qp8pELlTn6PnYR/i65R16ym8j+4zw+YDFpconZNSiUbY38xWoW9K7rAW+7laVaWl4oxQY1eWn4W
TR1MKC0jKpYIRkPqW7umP+DmuxUHnG8pfk1qK5vGXnPyrZNzd7b+9Lv+d3ugcomc6qNY+1HZh9xj
MrJ4a7acTnptOY3WOh244Qgk3VtnDE9F3O4QkAxYqR/+y7W+1G2yaxa/NP6sMZEucQM2WdcwL1tC
DBRNpvJEcxW5KO28ZJ4RGsg85CyT4clky5L7+JogACUs1tSa8RsJSU443Pm2mgmp6Wrvr74D98CK
rwJUFbEGAVnxhr59+KFyXQZ5hPl9NHaA94sChRHHMt5GmYVKlrdzI9qEEKIQNiZorhUjaN5BbaI3
UAhhWHrPlbW7qmgi3n/CULfF/uulYSUEAG4vJqnu7RPiDmLMTJ+OD5GPpJnUCuKPTVW7UNKJFavK
5q+iHJHcQ4sNfHziNm91v6qEE3AZLZx8XEHSsLQt/k1i+k2Woxn2HFrLnSpg9pLRacEH6IPowwhy
IZ6EyXbAX0DA0noLwcKD/FnoYlD9sSt9mToxWHPY6QJW5ofupt0uv2nd4kWJfkqP5vBEMIMWOXTv
5L5Uuox2m1fQgsicbSPUpEBVAKjQhppZVqQWIygfqWDzVy+u3BrSCqhSNbkdFPxNezJ1wQydPXjn
PldHiNQEjmfvTLLcpMvQxy4Puv0E/jAs5MrzsB9Sn5y1PhpbccTSX/lZf1nkO2KySBhj6CmQPfEa
AVeJUDkzZRGb8Vf98Rb+0SD2/L8Z6wEc8E/jn9gUI+ngCFP7wdw1MpCAkXSmiXgzF43D7SHNlVBT
E3dO1a5dLdNCNHdfBSFmO9S1jQoL17N/WGlxtWq7DyInDYoPxrowgVlO9YwuSGEJJsj9ZKrXwWRf
bS2MhUg1QdEUJvt24YYO5rjtBG8H1kYpRDwFXkwr6VDSEqlMbS1bhnh5MwSKC7hf/pyTzniWohV1
PGyugsk36/4KZ8KNANiRACKP3HnlRb7WSesPpWddBl5GlBJtD72DrVYHulJz6xU0qgSalOnUKgnb
JEF2Rok4g7Oyn/OR17wrmu+z7fw9NFpZwX0WEGldBp9gPF5h0pPv5tixEzIdw8PeB+1BVfz23WSj
lXMudsuDWlZTXkm9CnNtOnPxTzbHfseJCUco5UzKQJB8VX3y6hFnKddhg2adLdTE1o8lX07oCI4A
+bSdgedjifDQnO0b+ivLKzbUnstHmUNVr4tyAg/BGgAcPuL/UJSr7txoA7lJo6maQdIw4+W3gQRI
tV2qUwGT5l/8dmcGhMRhWUWEpJpmj/mowtJdr5rZN24v7U4tIGWi6OUJzgwDb3c29eXvHhfHT/1v
vZp/WMXyZV3t/uXh+jBj9HzSiYc4uxUPL4erUtXEi2hSOhaJp7JIbvLRfZAM5/0z3df5sf8rFOii
6jrkmNk7X7J+vV5V3fz/ODvT5qaxrQv/oVdVsmZ/zRwCBOhAA19cNFxka7Qla/z177OOSDqWqbi7
66Z8nXQSFA3n7L32Gux3wi9qqEhhBTWD/FB4EFiuJKCEWJn/le438ZmdMelGvZfSpdsRGA6CD3tB
MRDvm91FPNgljT4XBmUZaCQVeNrIzgrKmN1sy7+67X6EELgUFyLhO0oxrAA3yEH0Nuv3aQVKB2tu
d5EyYxVtgRqmu+7W9j0LinLnVqxDVe3edpvtzzhM2suS7zxLGwC/1LTuyeqT69BDytkpHPBJU7ko
n2Yj8lGNLyZ0GIOYJmrfXj6Xv7lVQ+5PnB+XCxesbh4upGTWtdXX7Rs9sgry8Wwa4iXnFeu5uGFx
ZMqdwsdUIIoc6o0vxgZ+BuZ5xvcWtnEFc/rEcS2OLzI8cCoirIOBKXDqnD3jeybXSdmSRkjPS4UG
Buv6iaYrwAuJVBKSuJR9bXMB0gTlQre+XtZZeemuV8FNF2Om7hH8fVHXXBni3M6ZbNXnLBzYffpR
/QGnhAS/QcHtOx9dSINYRo9AtCRgy8irxV6zU5BHb8GWsgUG9SJECcQZfqlUCIQ7RsBLTOCgVsYX
dY6wBHnKT7sACaht7rEuIhrMi3bbtybC0a5BQCSqJiIVCxmyKS+TDodFg26m3fitKzlC47k07gUs
t2gjQN5o7eFFlQF4LxwrUtfs4We02mavU69kf6CxFe3SXVKHKHkkTOmXyROoe6DSeEUUp6m7lhTt
xlt0LN3uMkl8KA3yWDSmU5FbdGeBXa0QKrEBhhXgatwjpSKhC156oydkgLomJ24NH7qeg7HG+GvC
jMnyaVwhNo0VAH8YcmsnxKER3ACEjG7tZ7gDQbdCKpKw8+tXY9t8XqVtcoZKs76srIwsaRtm6hiM
F4nHrxhxlkl8B9VezL+L9ym8QUU0dxlUvWQLpwh/pbOXbzjDcTtYVDAJhutH0bII4Q0YA9BndXg4
WFlULMn/My31o8UJUytV4GrT5XASt2RYOv2DXAvkqiHkKG2YA5AYg5wXDx1FIUFOWtPXapIl3cES
XYqpyah8ZedvEZmq2q2NvDP8AGB1s4LCGhDJTf9PxOXPEcHIy3/gMff08A+cc8EAm2vuxHExqZsJ
TBQmYfgQ6o9gTqlk93BRNfy9iq49TvFgqx3OtVBuDelVXgrirfcw+Kx98X2kzrvQPWD4zBRx7cnd
/sjKCDm2H7DYBwIhvMXc37QIFsBU2+3wTmxO091aSEMg4Av4EJNJ7JzBdy/dqr9SUkeJO5lEHHaX
XlZgePo50zKiHC59uXCEtz7SnNbffBb/VM6Z4nyUMWCTqAgxmfBtc77MEuYaxXUQfRvWH9Xoiu4j
CrGk21IQx5Go3f5rleRqtyA1XArx1mxOxvinbRCPF2zOBsSzCA4x8lfKw8N1scjsbTr20e6tgG1x
cUVQF2Nd6QE1t5JSrDRNfcx4EXkWOdAbYwbO1EIjbrmPvXx7HU8ZoABB9GBPZtmGXjFDVcdmFyxz
J6S0QJYrgAjZ+xv1TFpTW1ZyDBNZGewNVItlc+nVC3JMuVZU1v1qcelmFVtOSNgBABnUEJ5ClJqM
N1WE2DX1eMcxC3xWK6SWSK2QsiaFA7XisMlcerX8xKBWRJhr8YuSkVVYAoh/oIc56izRNSzCMHSX
bhTgjTSrpdztol2gc8xM4y63AN2O4nMLb+kqkDGbk4AONaBWN0SXSZLcZbLui4afmMveBDibcf/f
LGv7/Z7o3tNsl+PptsvVDSSAWEItQUN2eMO4XufkpEm6hqUVhf3HOmw/y65Fj4rnU9nIrT3GIbdE
aiUjDC+sP9XBn3W2/CFTMOP5q4Uh1dlkJn5uMBfPIMx6arjvO7a9jS4SxuTpDq1m138rGyodrYBq
H+oIrjooirFvoHsRldMemTvG5fiz89grhwKf/eK9LqO6Ne1kgqUrHyWdCKCCPNVriSvmEuXqYrFg
VQjlXr6RzY16sBFwvnAFZ1Im7gJvDs9XsmLOuI17rKRcsNsEdiclIwJJ52yd7t6bbiIFmIZ9nBbs
a9BJXkXUQGIERjsVC3r2sgaFKwN/FU7sC5LxRxv+EIPxKsgPrgnJoDdlDdud6slbAnyCGaCTImaY
blnRrKmvAgOyYLqjk2XYIPTXLC3Uiu62QcyJGMh1rE/q6ltCMDir3lniALm0sMZlL6eOTAI20VWr
/fIiIxbY0GAsyGBnYLM3Yzt8E3ho7Gj4LskTjRDHo6DHwFw9p92xLbFCno7LOV7PQI0C4iFgYLjQ
jMy68mzfda1N1VNjFB+0bnh19qBeyVDKIVqoh4vI9sK59WMMi9ywJkXIQjUlDFjgkaRkp8lYx60S
RwO/gbQyZr++M++/R+TVXeM38VujhTdD0hY8FdKT4uMkkbQjNnuDFtLDCdBmcAgGU58vVv7d0g1u
jH2hYn7V2cXoJoFxjSuCqnoicT8skgHVJ6MWYrHEDrdi++fLdzNrBbfr4e3M+BezCW/pMvJCljW7
nSt3Pdi7PkFFUjNgX1E/ytWwpnvG/YYKOnAHZpz1bYUmq86IKYdkhgPIiGrL1dQdnj4M8fgq3cIY
aCjPSrf8Pu6YU2ghMbxSZcXU2JVcdI6Lv8GCrmGL72rNPwRJnEF+pHGeplCTi1m1tW+iCmdyO9k3
dybT3guM0hlkGuOnWhm3tFVkBWPRF63ETycKEY2WmXvi8+ldRQElqiYltU3DVuYogMuQ5kyJ5XFK
5RlHFJzMStlGts1nr0ZZnwJNdNXqyzrMo4uttX6HnHfPcQH/GsNVxBGg3Ctii22fxTgdlh6lXMRw
kJmm17FuV1kH4lGm8bnyt9Jg/BZikVI1uPWb0tWtaTQgg31MA6q+tOBJFPbgqTaPSy38TJilYIka
ZMYdunPV2uCJGUthFbGepCF+QXaW4u5cyiO1xAjCZchFJ4ILdGcTGG75sMZj/sQxQ29cJfwjXQ5A
NNA9FHAxBHXGGcYH6YopscB4fBw+TiJmNmLUG4i83Tb/wyq6+uz/KhyIop5Rz2vPUwuxgaAii1Lm
tCeYVsc+Di43YwDNitm8S2k2uxldxB69tV4SQAcUiXkvST7l99Ref0hr+w+Fq6UpM3T4jQrsYCu1
MvZ1RoBGOsOIWNx1pfqJ4E8D80FWHsLkzYQKnOUxXsngP6DmUAoNqKWaXPxtm87CSDVQNWcENLiL
1fsU5pCx7GGYrauDDPSjQK4SYyoFDhpWi4k7iIcbr6hZkZmp7ClAGAvbmQD49v3OD98HC+tP6Vu1
m42dngj3rnYpmBkXa1GV/bc4haf1xEcRwTCdKbqg2RKyw4B4fl6ToWv3meUqChPSEoINo2M03HOg
GeNoHXBpRbCLNvijKaFt276vmPsnEf07g4WX1x3Yqsfrju8ShMXxIAfloA7XnbaynZ7Mv4kcLicU
ZjNcXWyfeeUjXugNr9NHnd1E7gOvfNi5Xj0a4/aPnmX0K99YZhj9YD7w9yuf8nVen7/R91S4gWfw
s/X7p1f+Cd48/UN8E7//+Wv0bfoCeJV+G8ZOqQM1uGfCdcHtyAHp1XwwSpA6gf/jc15rtLwUpbE+
vEaf6s3mgveG559T4kJuuuGXRQgkk+Qqu+K3MlPnx6Zfz/u1dVHcT1/jx6dfyKe859Vb0YF1D/q9
zRtlJgtObwwhRciEh6+kBT/jjR1doxjgTVz9/VFXdKvXZY2Q7s30JrEfvOVfvOejyC4W43n4Uzol
21qd8ZN8H1/lNaQ6532vTyvALD6nmeIT6Fm8efpgYTlLwrdtkRLC8X368tN3Vf05X59+wmrf8EYf
5o3b/DoglTXTj3XrCw0p+GT6Bbzynp94+n3mF+gf4Q2vFVESsd7P3nAD8JVT9/RvbmnFRgEPERqz
CGfTrrEFqY3YBSAesALIFpiGskshIggrY8JKmYJqnEl+R6tC39IljLWR02DBEp63/fZK450K84SC
U8lSBGf+x8vH+JtyyiGjB4scuEK0J/M2LAHSaZvA2ryW0FfuSIbv5LA7pBjdoiy1GaWLJ2Eql1/t
vCZPjy2sMjD+gRbgeDmgJ5OmzsFMSjymw+XAbUK8zYe6eLuPozfVEFxKWkOKPeeQZZ0JmaZBkoqq
ZC57XPEZXkkuUtY+ObnM6SDKqaU+TQg6ynYxMgDJ45ARBww059eVen+/WNZUGlweEZblbOAh3zub
yL6cNGAZDU1kwdDZ6KPaX+PwKU8OuEAjNc1YmZu/fEWPXOk4ba4iEIWGIkua95lJ6aJcTdzNa9gW
RkWhxlqUeiXPaGZmOzRe3n44izfQiqF3ibJshgwb6rcuQtZFKb9fp7dFPX7SfEcLUyynKe5RGXx0
LdAG1DY5eKnP6KL9uWpVeXyAvpG6M4BH7/ltKrbFMpPX8Ej927bNRTP296cFPMeFK1p1Zl8LyG4w
suChHN4xrV27HQOgHI9MYa10neBV6sUMdwG+voTphtGkbc1cHezYZZAxDUCxla9VIzGX2CQhs6/1
K0nsiuIU9HGMrHGkkN0Z0jGV8B1jh/CshcFDb5Xs2gqUlyuk+bKdSguIpzmQzNrxrkPfhZYFw9No
lxmsRXCwJq2d+6qo3C9ZGN+aACRNJKlpRElSUyAcxUq4tU4D7GLvHPQF5qAhlC0QKaOCmd/0WdO3
yziwjDQ0qgD8Ffyp7Fvy5oVnygNgGhQCWxJiLN2/xtRqZDTwmaIoTtG/jAR+flwQIgD8EDYwP5st
FG2881MnILtSJaIp/TP4LLAhVNNFBcYNHFfcfDeWv9yFk0Me3XJCv61aN/WWGMsjqUfuJQoMUMxl
imY4siGFkKNHh8Gzg/eqve4+S+RsKBakv9V+/xBn/a2KRYV5rTkpo+vemkmOxqByN5fyRsuSwTSQ
eaVbWAKK+QZjVFKxtHodImA4Gx8lAFa8QZjS/WilULs6tMUrr9u/EftxFK512hPheD4qxisjLpYz
7DmxRzh8dCp0Iv0m7CkZfIQKHcsEsl+sgJT2cIW7oEF74csJoih5mjtfVQR/9SL5EPnFneREI1qL
FgsdcUn/7YoW+CR6clxwBDSFnI+2ER/3Nv5Z2Agz1SIh4kqzmgbKkqEdg+baHUjTpHgiioDO/5V5
cggVsdV4Kl1l2O6uyaK/jXMQDWGdEtHXazD6nHuAkb+c+O3UQ8VHfohP6xV37fvQhID2tFOtR6ee
xFyAsWaIr7lKuqedarn6jledA++/S7LgLRri25f//iPzVDogcbFZLfj7kU/OSuOqcrfYdOFxZBwM
2W80d4trolWU9kn98U23qYctVQeKw7J3aeKM+VyuAR3WdcrfQTDySXin2Azm7uOZodgzwyFqDoTY
D3IjkU+y74a7s8X6hwC4UAlemti8/Ecd33NBAJlGTGvpEOFqHd5zfGWdtutth2IVaASUVw4jaQv+
C0arwkO2jNJ9yR4n3Yc/ohYeNQQy0eSYPr1X9rhafAUAKhnmxPEdrXc6PjYthwRDCpDljM1I2h8T
3ooyWrpe2VkanAmBWUf4hBhWhBxDeGDNwxTd9H8JJAhiexI6AQ069UCc1kEfb3Mcl8oOYsgo9xg9
HZ63tobl5ag/Cta4YgykITDcWDILFPJRQzVSDWIQccLzajwfZa2k2ZJJesWaPeSciZuiNtSgfmza
1SJ+e+L8HRVwOk7hyBRKgQuBenacVZfgaLKkj6v3HxFmvc+r+tbZ17cKzkxX5UPsR+eiNCj9Ts+f
8iDiLrrJY+fPDC9ig9URVB5il3Di2ObX1nECdInS+lIniNN9eGwJXiNDEGTBnR3LowByYLC8qTtS
AHTutqJbMJI1+BwsF+GsGuYIlZMQ0AXadjfF99MzgiPhpEO6rO8gvwB4hyo5J5G2Sjpjo3PuIO6D
MY3AaKFURAyHWZwK3A3TEUq+XP2BsRbn6VLZIqIDpC2BevEWjD1aE5xnVfAUJLLsliT9RLtk+ZY/
B5PKHUl9GOCnI6ANTDWAuy5NbrsFkzsTkxRFxAaMC4mD9hTcPKKoNSiL6kTYXrICYXJZAz1UtlGP
SEfaDtVT9qogoy2Cd2w8jnhwUU7mHJi+cxphLFhT7QXkXQFjHBJrZwX65W7RUrVMCs+kQZcDiqGl
tgNEdDCB/H/ljoNTfnW5TZmmx/gMliU0ReyOxT8n56iGO4cAbAMS5uVAZLRdiEHDhiBMFP9noNzR
peUYV0Mwzcrnr+PsMbUvgvGuwuYJo5f+z399k0Gz1frGvY873RHXca/z6WwbgjlQBuIV5UE6UqKV
RljynTU3meYCj3IJAUAiAqu1mnQ+yL+DU9GUR8Zs3GShqyPiCaVcjsQwfV5+ru2VwxOwvzd0O6wo
0pCbrfPK790CKmPDVqqmz8M3JiIYu2vJM2OgUKMphzHrvtICXC0RiMFRxgL2o2wECufUBvH7wwTj
X3ioqmhOZw9paw+0ptuoxvIqvFhXnx9J5ML6VYLJisQYhuNDwWCGGhQLtWBPekhprO6SLXtIX7Ke
WBelU9/u7P2pdWS+xomCKycpmlQ8+UjTPDyTcKk3g9V3zb02ZjWopP6BgvOUsgdIqCkDwg5W8Jky
vmRhJHa+xEBahCsGfUVPxVTyaIVd8/nf3oAu4h/C2Qgsd4X3zXYKF1l15Wyt/b12MLRCcPGnqjiF
ElGj/NYkrnRR2zC/lroDSdNnQNwrEQ6mclPKJHq+lw/sKL+S0xZyVGC68LFgaM9QXTqfzaLa+nsz
ZBJE64E3GL5hQV1DnRmFPKGivYqYSPn9qsmCaxSCmgHSWRteM7uaCTXTQ5P07tm+8/6UQkPhB5oF
GjY9ZbzxdhotRsmWRdRneEoedISg8NcAo1KvUJgxAZnLgyzA8W3aBgMIDzAfkmpxJJQKro5jCmCG
yczhqmOWUCFlEC1eR4vbghAKebVLXffyWT4y1TPHBTPFF4TCNHfWsLlVZhfkofIA02rEitzrAgS3
wCddoHEHGvkOIaiSHfBmvy+RrsMzE5kTHoLNicRU31qdOl1HXlcO82+XrZHjWvK/+RbnptgWDFYx
3InApBG4CL+yTBQwJpGzOAkATv+Dz/auaMPztb283g/eTWDHELnaq6bpblfW/qu8ZsShkG5eF/20
t8tvLi1DMPiyxGHhs8AidPh8t9vKaZb7pX3HFOVe+SYy5p5E3sh7SyTBHdueCcuwR8B7gjJkI2CY
v8xR2wj76yKybi3/VNv720Pz2V9sWBTLKJpfXfCdcZfYzmAcSO0Ul0lILo/YmAwkheGoEdLmLGws
whvsTMZZ8suSfYHq09NAviuY5Xk/ruuLuQDJVFxeG+Tu8JwlbtcVKycecIaFazJALRMZzFs311s/
gwcGSFEMH6GE3hiSVBzf+gNoR+vkuCMqd3HLzdnBbTif3LojglQ7d/VJUiBJA9VARznPtYe1mfQj
EsPiwqe0a3dDpaDHyR3p2Pqltz5bJ8iPWNvEQsLr0VTmIa5oYkT/6weOIa1s+iB4UJeHs30VDGZh
+dugv5M40TBt4BpJHinBt4dPozpOLQTqFozwFWcJsYplFhGS3aIAgZeP6UgtoqtBCheGOwh+Qnq3
w6sRQrdy6sZb3GmH0lIr2ykhI3raBD+bztnOQcYQX3RrWp0a4SIYH5ztj+JWaElQ5Zt6+IhCENAq
KqxvsqLCM4sV7HSbc4Sx6sAjl0OmFPZdYL3DA3e7ZtF0YTZOuDS8dKbr5ykJi6IHoRG7F9MkDrDG
glpvKnRWVt3eMekYUkRo+ZJCNIEK8PJJ/d2zx4IKf8n2OL7gSK0XROlAzm7/OkYnK8w8qmi/s/C1
1FMGSIUXL8iO5+9SkbDiUz467gr0adnakuDUin+EK3LO6MxRdeHH79HjzMqRcbSX3aLYtKjJAmiI
YPnAczouE1qncgk6jGxUxJMqKvt7Vo9fYqVFuNDTeqAPACjNU0xatibDEqrqAZPdXHrWBtap+1OX
cbZaHBzyfLVYR048Is9HGAcK4LafTXywoeYLmMZRWVAGfhdotmizA/QENUwh9MU1Nl8xmIXgDBUt
hltMNQpn/ftpXdDxbso2oCLeDW2kFJhhH96P7S50Nu2uqkn9WfzUw20gsoEZ5Sa8Nf7LHGPnyqm7
uep8YBbaa6O+ZIv6hyF2WlAOTh6KZAoORhBwThA3zK43Jh87N8AeF9sY2mwkR2nPww0fQtdYNJg4
Z/2nLDbnyYZTgqGAWfop741b/799MDgg3w+jpRNR3gHHHp6kwq7aIq4DG+0ljDxKIckfxZ5UTx2n
MA1Ym+tVxCh04rqKj/Q4SDJUVvEeRMF8+cCOK04dGAGdBJRQfERzHYO77WPPHUN2S1RFAnPodC7L
Ab6yRnJSctULECiWN9j2P7yMYN9gc533kvBv6KLtOPxR+VF+ti8oAHpIIHh3yBAetRZxBjqniUzT
quFbsaFvTXKo1JQ5X7yYf0MjhArO6Mt/1HGDxB+lKDG0I8h9SOE4PNtJUqYL8MnpbMv6PPbjrzJg
kAOd6ZDMLB+gGomFB1tBVhxdG30ovfLzIwtVEkZ5wZVpetsE26uXj/EIusT6exGAW7I0MVyEZ3N4
jAIvCsuNHXID/FdIZ2+26RqD7+Gjk+zci9xLAb5X0Ciyzx5QvFLHJECLMLyuC7xsBjzkl5B05Osn
IoKIftKZO9bujd+Vd7pnFLIpvl8FZ1LNSkFHE8K3ljeMEdkLoX35zzoCL/VnoSQJXJBBeJImUexZ
C+3m+yyjjuXUyykBmQMmf9ztim2x2QqQttItk0mN+63SEaWBwaJWo0lTiyiW1qNWxL7apS6Q3O3l
AzyKNOMAIc6gEYU1wwWY21lwvxT9gKvCgz30ME7XoslhslOCemEhawtBUUxVxN2JUhthKKwkG1Mg
vMyN8jF2+M8KWo2IAkaUCGNg893GDJ9G6EOUEPNiO9xUldQQxt8zKpG45MQtxD5ZaN7Wza5rf11e
leIdCWMW5bN2TVIJZhAF2MzEo1oiKTDuDdCaIE/wBINUKZ0ams2yCLyzTPa/i6IeIMHuXtWpH5wX
NsBSu8fBeBw9+8z1u81rEq0Ldqh4eeWKC1n10NBDC/D/HwyAtSvNFl6GTcAo8D3RLDqzXSvc7sO+
HCN6mA24nGZDWk9UnUivNQl/NlSggoY1CovX1CkJlCqp8RnnJ9hdaEt9+aIf10wIEiJgTT9g/sum
MKuZuM/rpqj98Y5Qmj9ghF5GJYsCOeYe5o9dOv5RxxusuNnvC+8DM52PEjDyPXieoS6AEq0RXVEz
rYXSdOLYjiBXTDtRrxB2hMQTGvRsa6iqwsU0aY/Oib1KtQljNnzYWHiBXGUSEwNXq1/RyFxtnvp6
7e2G7MFCJvOX0zvDb/Z1ZJNo29gTEIjZi3mXPO4BXFO3mwoQ9vXNZvt2t8veR/lwV+JGri0LLPm1
ag9dx7SBD6V9lO5eYtDT2vXj+hLE6/kxzRZNN+OcWIHdEYcCSvhLDijYK7IhGplRKz4Johc8ogoM
GIV5lEV3odp8ZOR5uiY3rdvhbc9h0RGzoHOj4fB3uJi7URPta6/vYGCCdKgmBzY3myebDoZV16Uz
YIvFni+T2xJnK+2QbwyrUI7AchwhUxEPn/7aixlXrIRqo/xhAb0Hafsgx45ol2P6hUNqj+UeY6su
KL7bjjJoQK/0D9obligHv65Hh0iJBgyU3eH8RNjQLSk0t9rzDGXFB6RWbjnxtN/tIfpQ4wFxKbNg
KXiJUNxfRFb4Q+RgVUt10F6yWr7C5OlTZLFQ7dAtmWlgN+TO2wj+3o2352uKWKis1bey3VTn1upU
MsXv7oFAPSQmvJxs4k0Oz7W18Ne55+bjnTgmWAphiQViL2hJXqlkTN5LaKebQPJxQUtes0wuHl0N
FQIl7uDpNvfIKcmBjQmiGOGvAA8ADszhkY3pZp/7fjsdWackUwkDTH6ytAC4oK3d/F27wIaRIxSL
Id4CK7M4iohhDKRRnEghNNGdoBbC0Bbu/TjyLn0ot/kGBnxuJn21tf+s0JUKug/KhE8nlqYjxII/
iBmki+81EB7n8fAPspbrtm62WY/jMnWTpWkpdIxq/VUWnwLxasWnlTBZugGeUczzT41SYvZ5xkyQ
ZklWLBhHdviOQTBoceB9+QiPHIg45UA8GvvBxyadfbYgVEU5WiPuemaUIMxMs0jfij5YPg3mBnkG
3YaxwlSXpMhq4w4PcUR4s4RHRnXLlD6KmquNs4IuR44NT5egCmt3kuGi0nO2UrCiUmUEVEkA+LO7
F1ipz7vB6Y3WRWSRNGZ2FS9WV9xT2bme2HBB2WaXCjZBxMM6ktgXUYAJqCyziCThezDXg0ARsvvv
s7eV5b6t8/6bkjPUS0vroV5ad7m8rCTxOHHaj/urwMYalALbV4DNnJIa+pnPFLixsT5CV8SIulo1
15BY33pIhTSinny7oRt7pFvRJhsu2gbsDeOn2CWjFF9R+YgKpxJNR8yBag3Yg9wDr0dKGGA4QKET
x63b4fDs67jx4eHcuzxg88agz9a5v2vZa4lfh7wBPd/DeSfe4EPNUKQjN7SMqQgaKibdKAqwUfoR
esyb3maAAlpYMKcL0JlD3pFYRMEvmvf4/fbeXzn12X9Qdjhe4IRY2YIegmAQg3D4HLoblukOjfMD
B3up0HgjOISFwjG+emxpRbZRi21WcGJFRVlQxKHxrUYScfp0/mYpJskCn0/ATGoX/urD40p2y75e
WXH3WpoY7VuPpYviTwSbaa+B/qGI9Evj/cVxiePjkiKuKbYUdAkk8Jcvs7HFmF1mF00ZlsSLJQc3
r/HH1C4WwzgO91LjMFJ5telyYHzoAIN62e49NMhL0QO0/tKovDIaR+yW9PjVUFCNyQiwQbzsXqfR
CiollrmtbN+AA8ElxVuuebxknytljUYzahJqCQ3Gxe4DEuFz+UJEKCnB5sHtAeAiyKEq2tqAYbRh
jpOfIm8N/QcJ1WVeP7bpm7H6GqZQ9drwh5BzjYZVvJiHBW9S8TtEJlKhFSKYcn3ry/+5TQPXZdcP
9yW66N1icVkF3LfZ+5fP7W8AA/ljUxTiHUSR78xwU6TZ4cB/aF+HYX+p8yZarBw1WpYq0V1NuqwP
XLpjR94llNaLS82nlHGgMla6UJX+4n4JJkjhJe2b9nbd7/72WHHWF3GAjQ1/oei9GqQG3Xj+8t9i
jnV2nwAOAaf6mgO589I7qesM3fdy884wbRT5qKrMqA8loonW6OKFHHUW3mCQIOIdq9uawA7Eq4ae
lvAn4D8TlaQxUJ1jafql/eYXUAHx5DGeHtGO4YIyVaRZaAdkvaxs/2B0rX3j6E/BIM1ZysAcQGH2
KCaVM+ZDtjQDV12WaGN/k1Xw5PWGK+GaEUINsVb2JNLnSigH/x14G8eXgRkAunNhHsZ1URdSwHiB
X698KF4+8cejEOoJs2njlYDp8lwZ6DpESW7XHWGE8L8nC751c4byOEYXz26REHAFWxOjS54p/RF4
1MlCQe1QyfxIc04zEduzUZPcZVTVlLJGVU0Wjh6oAoaXItL1voW5aO3pt7Vaey20UKSugtcomanE
8RAgivTeiQiGRDJYdayWKAdO/NHibc0vEeSCEA84PNPBoQ8vUdFs+02823avZUORwsVES0SOBS6o
EOBF4G7s5s+hqy4kXYy9AlzH/WRiYaTixZ8tjgllBQeiGidcFk5a9j0ZGaDgbadlonToX+3dXWkN
X82SAcVTHpan59S/W/iZT4ugC5ZJvTvbkMJyk26Hwlu/Yxt9MCpYOPuTv7goQgAhI/ow+ul4wLIW
jF89mKh1GgBqLBlmsJ7d/9BLw6lyFy5xaR6a0/lGmUBuqrKGzJVHXYFdUFwzJmdjuhT9b7p52Jga
bgwIzvWueKfMtMebf+TpPm1N9hv8AbUDXM2Q7BC4VXP8wVruOruv09zoE51ClpN45GPFpIiOVR68
zlnkVGjID8iEvyiUyteEOoJRwiYpbRG35Wn6soFkZrclFOEQ2zTx0o6updsm/mLdFrt3aceGB4dS
FphmzsBDZ3QOmjPYzXmNYZ28TNW8RDH9ZyvtE4YAgHgy85Q8nn71we7YsjwP4wmKD6oZA1uHC4yG
T+70x4MdiIhL3FYAevEfxcpo9kytnKzch/Z4L3aU+t8ab6uy23Azxn+qq1YUIbv8pc0JxFqaeg80
Vax95YBr6cvz5iKorBvbZfnYM+lBuyORv8lXBPmRFuHlheA3TQucCDir9Iokcx5Vz25kde4aB777
bsHZXGE6CqlY4IDt4BVMty+oXdo4ifRtKmPTsxDUpbw1Ob6ZYoLl2vhXAlFrmieiZ4Uu9B+QoI8R
KnXb4OnccfRbxlT1OaZbhIuk2RfjvVzeRDZSzmOUsznKJUoOPzJhSpcyKY7yd5IW14MH/9n7oKpG
Baguv0uhf2IHP5KYky/FA49nI5cN0cCcAG25kNb7jbu4KSvfvUbTifVQa7nnRnAb74v83MPYH6+a
1faNt/Pc69SHxSfdLQoZWteNgqo3bnNNDgNTi5gSIMqo4Wwn94m6jBPSUxHiGlsaOkYihFdAtzwp
gJsDvqLYI6RXDNk0tocFuMaCPHKUw7v2AM6qYPyAlRHpowvFaIf8FJbQ2/OuYxoP+YRYYJJuYrSZ
Z16S11dZsEnOMvrcM2POrerH3qBajQJ0tUxcOesLMBrsEGTmTT2xt38mPr86KuHs1XsrvghLlO6V
zaVA2RlhMk10d7Ukoc0YR7gjyLDLAPYMdhmqFXcRn7kRGc/VEoh53J92sDve9A4v0GyncNNsyPEe
rd5FVvAW5ciHeL/+qoTESrTJPB8/lfkaHyz0z0i4pNSQkVa6AtqB+pTixhbtsEJFYCCCxGP+gcTj
YhorCyjO6fCVNhpt6OAYLETyzYmoi02ZhgBqke8/FiMhIBXDevLQwAYMsiJOslVC/9FOIDwgrkCj
Q9YF9KieSJnRCDxGo2dGqEqMs8avLy8GR1sDu4HiC+mjaKLIk5ydoNbOsdDxC8VgMTp4HJ/S22lO
JTRLPWjJAy55gaJdVDdra0j3THRw09HjpVkJFkcnkqX8eZvP/EZoK3Y+rFd8zIrKKofl1Pd2z/gW
TbhNzyOjC25DAYzaxo2BsVwaWHFLjHAEX4txr5pN10jbh/zY5S7XFQM+TMjUPEYrZplmX06hKomS
LfKaADEFNBpDCALQygjlAms7ABPhJRWTIcBvBQeJJiag2QW8l8eXSVam0PACSBl8jwoODci6LT0X
5JhH60eb0DQxXcSN0kb/H3hRwFCYXsBVxsYTZtS8xqv8Bllx7QyvBU7qLGmKaogGdLyitsoNWwbS
WtJFgFAel0Ab6Rnl+6e53Wlo0nDHnm/yOi7oIpBvPI8tM5zvkzFQ/rqxugdNG5XfaBOQVSageNgn
IxGhc2fau2tkFHkpw0MERXcaPIiTHofg1bIiNRgJe6IqPJXc+gaTIAODQkWrwlyNQF9YhJyxBZYY
j2/LxaQJG3WGacYvUq4+LVSPdnWeDNKoNoxaIHxSz+NX+VlGTpmTvyZW4o2sTU1s3R529T8oIY5v
cgGcC4K3qMxonvTfn+1uRZu4WBftuwedEknkRXs3vBUfBJcZ6x25CNiUslzFmVJvaOBSKCoeTsu0
iueC5PQ8SoWh2XHGeu8vko+C4R75bnpO/oOfk64qAiWSgakmMMme4bPjKl9byMOze1PuYrBSevJ+
oATSJeyq73HGM4elhJkOsLaw532GrsuCwrOnbpbul+Ydrk47YAFRfo+Vp8LXIxY7aZr0LGpGoNRd
1XZpRc3c+1vC2OlJiH6VLkjkMyZbP+QApe5SLK54jaU2RpdaOZPUfrfCI+a8jdKHENcbV0FFkkTJ
leDl9fSIRQltFqBa6pQQzhlTmdnlXLkMje11Bh2K9o6gRnVZov9pPTJhczKO3FDmUsbqJh7C8cOu
iwBk6YeFtuA6JY65sCndd8HgYcib3/4DtYXW9udPJce6RANC6eo7gQMZdXasfbba5mHIPR+hRlH1
iguaKlaNJQX/KvFNwLXZoKD0aFQqSo+Sahjr3iv08sT5E2Y3P6YQZiyMXRQXOIMeHlPl+tmWda18
17T5q6EvCenm3MkCFaxMOI/AUoPvicWNEknnsOyqs7xdPejKC4bWcU6AFiJX+nB11bK0/A+tqM4h
kRxQjaF80ADMrneCiCXod5a8sNiHWNHE40tt2j4GPWLBRyhAjZqNHULmoBqdTqut1FJgVtD0qpzO
4OUTecSE0IFxUDIXI/kknLOf3Tyom82+zN7FHq0JOla1+tKxlrbgvxgGAVwMbXjKG1fJ0fnZdzXK
1WJ41drpW/H0tctaAXEO/qmMVtOkH15pFjyG9DjzYHaBh8jhlQ69TZoy+d0ZN7gSxE46T+3cQpVl
vxjHDFbBJcxiQaUvqx59TYEVcaWKIL5HHEcyC8PfjDpVcI28mdHK3tp094L6JKe2O4SkeIetguF8
53VfxFJr/PGqCj67W99YMXc+lq3c1QqqG6PNq7Z0/2ChuRUVvIKwy+4xklgkJhndOhNQlYNapfVo
K6pRJ0oMvZaSyWTCor53vVMjMWMiPjtpuGnaocIB4ZfNN9Jk3fS1N2bdR0HxhtcuJ2YJWBSn00UI
WHqQ2yV2zXDKywHpCAdo1FMLDr6ihIeKVzI4EB7abcPXSI1uNMbU/5uKIeS+jZ2fEsQYx+bV8C1S
ao8BTyU7QRTbZeNPxdar15ZLubCsNocHSmcrLbr6cr5/CgtmE9Y/KncslR3yG44jpCvkaOlBIBPj
fEoQAZmEj61boVxND63wI9ndxQWLDWcXXesDzU90phoGi6Yz/dIuYUfEXltrvwAfU0pT0+igjJ+m
nny8sbQbGS8awEWdvn8Agx7B06FDDuoSLTaURHkkzEvW5c7ts8W6ftcRlYOpiXnFw4L3fBgDFH3Z
OJ7gVDK9n3uYPNqn6OvuG32b+MBcJuM28mQ18mQ+8mQ3wps4bc4nMxNe+XzbJ2fYH0Db6h5kLtIQ
wcq2yfyu/hJ9K3uZn/CLpjdPXij6Rfy4MUWZ3Er0G2JaUjKAgwe+Oxoe8veNj/fkLwcUfs90HHrd
5tjL6dumj+n3UsjrN3byP+G7p4/pPa/694xPyvQNfOWXR4qKVFAeGujNBcYo0weflj0Dsoim6ZdF
CpYjpQNI8eiaUq+Z+ZxjjcJ38PrkmsIb3RnYoUBnfP6KmQnOHutL/r8qrTN5m/DO+JIYJdWTX8pX
fpAqi4+bIpDHyfQJr5OFyfSm6h6mH54sTGz9lDKUJweU6Uf40tOP8BW+c/o6X7S/mheNzXjDf3GX
DI1Yfcx9xB3Ed8rIpX/Q7+X1q/31yWVFXzKHxY/q3+DP0f9hsPL4F/36nQ0KXWEJ+jtf3oDco52c
Hh7I0XdZ4nkbzmbj0NHTpMbF5J0MTKRd9zJUTkP8p5wJtYPLfk380245OVQrP0T6NtsmG3MDiU1O
hZDNPJZdgZLxMr4X+UiTRSHq1QKA79dk0fi6M+Vp8Uhjq8ddxCOLGwmkWMcv/2FHNqZ0MfiL4BOJ
uyDD0KOxTbbZVvFuz7bOeC8RYor/tgKZ7RWyc6mlVft5JbUvSgv9B8nCBbBp1peFyV3oF2ikyBWm
f44GyH2sToKuDCUd6pCowSaXC5jTCyRkwf3eaCy67mOYXfirBodjll7G2FIPIzu9z8P2Vu4eLUNk
q2zOVfMskv5+ndQ4bcFnhGdqhFZYer98QpZzkIUTAuc+pAegjYlA6g538mpNnbuhV2JABZDI8kar
rbvUeZhen/yani903MGsHdMrXzfGTaZnBxn/xtrw98vTsvL8jZaLx+WJteL5B54MfBrtkXVcT2uG
unF9whpiVgfMlaaVozaeStMr64JckoxjkvYaHpiBNutueqhYKHh29FCZ14NHyTzo07M7PVYnHyac
Yed1sc4x6gERGymPF/NzDNuK7ECoib+WAP45Tq7Or0y1+Jj2lOgbbzl1XznnfGX64L2+xFmevqpP
OPf2V0z9sEM3V8H+ynqiXZGff/rdvJ/stnjDj06/wPw2fvGj1dbTVdQRTBtVcY8Nlv6FaZWH7MqT
bny2uDDPrxzvuUJc1+lVV/HL40sZf2cHmAyxplcu3nQVuX6s9k8ffJEFnk/Hr9PXTBlCjOP+DZ/X
X6afmy46r9OOYb3aL27rL3wyfmUrfNwmePO0WfAGHyx+RTvI74pXrj+3w7RpPN0L3BHTqq2vPLPF
0orMf3vaB7DJ+qe3x9EoWY8gNE4wWNYlzJVnt0dS1f4+aVumce9jVOOm7ODS8cFVma6nLo+5TXgz
PZrTVeV6Pr+8XOTpA7cz3ujq6i7B+EyXnz5dT2FOUsDl4nfPqK60qpBfVQFvdD3Z80vibvgE24bD
xzZtSWbWZeb7TGmC95mlXV5P60YXmfe8luFfT+95w3XjlSv0/HW6eFyh6cpNjzNXa7pyo9mBzcvj
hZqebbZRrhtXz3zH39fy8Xl//rDzX/n01+bMu3qfnw3pm/Svl9dUiGRHiVDmmqIfiHRVgTVnA9uq
xAgQPX3/4DlrADCiKF5VI+puH4E+rJjVvbWCgb+P03eBExGCnuzgvQV0kkrvEsMY+l52nToQCHo8
JOUbVu7w8Kw3mHJ6JWMKryOlKNril2+tMF+pxuXmbbzBLstreUlj60faeDjq58wqzPggBb05D7L9
j3zY/w+fsOjWzqUIxtGZ0pxY6062BCtxlYZNiOtJs6RlCxPKwWwB/9MhXJW8Qjz2jUNmp/y3hfjY
2DYQo4ppp/K3Stm6dEsOIV721Wtwc9iLuH7itYvv/yBWRL3b3+LQGZONpXEJARuePKLigDNSJmRf
pSHuDKm4a96acUUoLjwQ98d0BSMGHcl9nOD8Za8t7ya05btp5ahJFhlenjmjOZqYj5DIdtclCApt
jdioXpviMeJTga2hMZA1ce6lVfbFSwvyVjkCO+Tca7bA8g0jtN++S2Xg23UelHs39m+UbkXS1ep9
nUO6q23CCVew+TFlNQ2Stw0g7etfsXtFTuQybsCJ3WB/EU0s0S3k3yabcXHVx/aXeItJQ4kgmG9a
4bgDZ7vLyMIAZYoBobs1XnzLH8nIBRpdcLMtIghk8WflHuuFcO9uyUgsmp+WnWExUfA1w2TV0YiI
1m24ZwhuZEFbo7qxNuPqwrgSYx+VXCQKoxXl07ZwJXB15N2Wv8Vb+/9P0pk1yakrQfgXESGWBvE6
PYvHc7yP1xfC9lwLECBA7L/+fsW8OI6P7elGSKWsrKwsJuf2uJ5gV/vdH0F6q6rqeFhCNl5QSsto
Uk13B6NhbzLLyAQ6F31xE+/M5L0JQkpG2Ux/gOsZ6Ov6nbG/trN/9Ti3aNLL8bYuG3fvR3W8rIPW
j2bDa+egmuU6towuVrwcoFhs8HONpTwGa+CltGRSzBxyzXAJmzGWj8oMW4WOJo951s3k56+Zn/Sd
TjgY1stQXQr8iB87biAW55yZemqvuH+T3VI/KJl1IEN13Mwuqtvlx0FmDvVJ9Et5Y8gLsDwjGc94
GN3CTY74ardVded1xwPMWOYeab/952jjwBq2/yhN0+egkKzFgnbc2b0y+quOMcftaip/J7cad8Jc
Mqjns56W9u5og5xtrYLl/XFwDmp+5tWNo7+nchMzxTosKNZyjla6QNj+HE6gKNpCvzC7lZZRA2Eg
GooiZdr4nIXB7bJFGm6caJDgQGr6WkrAu3lP4TGpkCzqrXxsNmM+H2mpsLJbWr/fRboNy4eoKVwu
UtHq8sy0FvpCVJ0l9YvM9zDkk3OfMrEpLzscjJc0gxFtsuM+m/OjuGtqqweK47QloT3xQ0SltKie
WLHmfxz4lJkpGy0qSbM3mGWXQZZdkYl7dTc3wZTeRSE/njlUcRNSu5yHL2ZPzdf64vP/aGfCVtPt
OeMQjuwzfub5f4vR823MWIyr1OKyild37PpFbVJ/peaEgZRUZxeE9JvIgKYLmXgxNZ9d7RmQquft
zzJ0/iMjnzCbwgQZ1mUYKJENWXVfzGXrbqp88eYaF55vNIYURde1UZ9H5o69dNS07v2OMCvbh54N
T9mTk3g8eM1H6wvBu1x/eVPW93ZhhodjLAoOlH39o1492pJK2WtHOe7GhxST50v8bFpfQJNRSlRa
voy4cSUbE5X1Nt3GMx9nNd7EtEH7N27dPKkYh1AXKn7EZoLO7Jnap8e2y1w2jhwzK97Cl7OxmTZ9
NhzpC2OFLNJvKMzOG4yYs4TmiwruYMAkYI/E5Vnq3kVzWDqUR/ence4Z7QRHbi/Dq7s0z7ojJKXh
EHxoLykXZ/GycnkwQayuH00h9fNhGfGXbxl4PfAH3UbzXk4xFTOi7tpki7npm/a3Gqr6/eKZxXIU
8w9q2RilU9y8iuMJsmexUWTRqKoTjQxRzaS+Z8ZCW92N2tVPU964T4tT/xwrilUqPj1298sb5DFw
XDIFzrZipuPR2UGSWoubzxqWE4I1YNCqpelNzbRuMZUYb9qB14ArKONjmNOtFsbRGMud5ZI4vl1p
D2TKCH8Fsp9B8JpYojc2G1Gov5Jd+idmoiC06tTv1WQN2Ss34KIOgnzApogHdMDFYPB5m7a7ZQvf
h3r5EA31k1nWd0wDTG7kzdVDVF77asPzh7D11Zne45mW4Z7IV9IhbRwq4fZTezsxVoaPxyGOCzKS
MTiFdAmosfykUUiYiSEYycBjYZqnWv4mB5WGc+ycUQwgmu4Z6bZTBtOImHHAZ2bkyi3oGoISnlzQ
33tz50LazFwl/tMNsVbpsfl42gydYw1XJANu5dWgs4uxP2LqCqOf5HV4lCi3ZpNSX57iGY0qQI2Y
mAcLX0ipvrud1fL79P6j0AOUaSWQGbaVyCTp2ud3jtb5npvlLMGPl2C7pkH2d0ndVfAGXcpswKRj
Rr3JQVQcV0SWYpq0BnSn+ZqH0o1a7+RLqmHEZH3Y+mu5hIIMuNLrnCHwRxT764Vbhhv2h5klPxDY
0rJNEofTQymLMeX6sZ6gMYaUcXZ8jC3ABtqw5IRQ4I+LkFWMzEKSFj7T82/MztjmlFZAYZWDBcOl
WArVXNrJfAzYwVBa8B0u16Ne4VVBQuvED6YTHvyzYLfqUOsqHOdWXrPbVk5S2pt72ceiGfW5DAaf
2Zp6Jn441gN5AYcCZ0b+FpOWrqqwQLaDP6C/ZafkLcW8QPQqLvqnS7iNtHDjXdpZoDxjJ2TScuJM
SZc3ewfcc6ILDJ8KjJcRTShW8NXAPZc1uTh7L/1r3AMAtR2g4tsRv6caEGi1fLTCAiuTx7nwOH2Z
3SoZnrRW4Fp0p5c3VeBYxIU9g6SCr8aSSmfnmhfmW7vZ7A2qT4PbIBe0iQEQTLxhctvEJGUKbizV
BN5wgUxWbfrpEaj6i3D8O5m5G+0oI6JUhmd1SSxJSv55r4MGT0EGWScDUrQIZuo8QjN/1Sl2EdKq
mCuek6pqOpUJF/EnX2L3JSO4rWGKlJmn/j3hm8cf2KArlYJb/Ii5B72cgXmXgVJJc6daXPEvgEWl
YNvxTUQwhEWYbeFQ+XYY4wPA95OE77kL1lHf+YQya8lmtxEGinoq60c0qxOjvljsJBDwwd/AX656
6/DGeVyK45+pzPd4JrA7sf4oqvnvrAw+fljEX0CJ2gtuDfhl3JgsJRUBtTTEzZJrysx41PRsDhGj
ewbV3p7VLpmVBbHObsSdFGURIFw1EklNWJOhcTTQ8n1FeUMgDhjKRreRnbiLTCIaJIoyZzR4jSpa
rl9DqbeOOSNARIaGI34Ru1oRHiagEZzJZHgrqEpqzucQAjlnUjNgqpb/g9/GhQACvJLZCKLXoZGG
RIexKVcMNN6ZgOU8R+IxFFRV22/lwKozasiRi0Bqd1nDa5CRJKbgxWQZw0UHrO0DdpwYNq7wiidl
R0nyVJ+uZEQ1ImxxmTKMS7Yt9ZeKVdFby3ZrBS3yR3IiYrpROhKLCdHN1VsZm5AUL6YBYhDv8GKR
ir9W7mNGu7qbOP564oTYjpsSEzBfChjA/EG6Hv1KiiAl8q0B1mbriDdLLXk6nquoueSn7Q5cj4wJ
JbU05WG4q7f8JWvlZ8sHiYJuHQU8qyZnsKapn2RUqp448mcgdrNM1kP3zAlbb5tg2eilcoruWfIN
JwZua00ccgXY/pxz4j3+qK+2Wj2OEWigVlCg2Azbcv9JJTe8apnFJgIOK3mJIcXFG1ayJBqtHt0W
1+9qGY5nB9kLJUfXkMSwK8R1jyLmKYdH1c0lz1+Ar3qrVfE/F9voag9UZ3JXuYbjoXvAbtWWx3Vv
k/ExU8N+DXVp7juZLUHr+MvptJd0AI3XRpykiX86CwLJek50YjgqB83S3YhHnVpQwL1O91Mssogy
CTW/VkPD9loFYI6U7WNkVIMw0l1N2rTaKHhae94i3rT5fYk3zjVAM8TzMmADC0EOAltAtzLpfXAk
nvDgZpVvR2Ut2Y/m7vQGYDQOQw35HaDrJRn4yUKEo1oSRIH9Tt4iMZYr6LJnn9VMck35nFMolrQm
omF7LRA+qpW7T7cmvKqe5YaPZ3MoYiGjvYn/C4gxy7G97gm9dFTdhKR5DHqqwB6tjPyAxV7zVr2J
A5n+JvXAjI3qRnwFgxp0xDirGIYMhFN7NqZB0850CppDZybeMZSiv1vydXgTVzJOZOTdnWBXSnDn
gatHYvPRYdyUDGBqtU793Tbk90e1R/erIhqbOoEGsCEL3rG7X3fZKFtYZjqunucBrfwQbWWyIdUv
GQ8orYG25W1yab54yzv0RwOq6fSjj1CIa9IcNV4uXzwg/o5Rs/wMC+xZGW1x4y13oosJHB6PV4AM
/+Ayc6sgzNCFXFMt00u8rhsGbc8gnaxIufi44k1xRO95+JyG+dY99uh+Pxw6paN/88MHldrLG48I
pi5ZWFcFf1oFs4ZFRLIwT77gVZ5r4zTyKPl4mdeimbxHK4FOsILfu7d6w/FYE3B9SEJ/Ui+MRGZS
OCsgkcbM7AC9EkUdLjE3r5e/HCQn3e9uZ8WmAjx9KeeBAbAg/xphJChKFlowmDTDsQosbCUJ0C72
JYBZsDnRxRc/VUFm4TwAxDRyPjKBCUAULnKmPRBiuMO5nQfiINuaJEDhvjDYjRFtPMOqB323BPAI
YpAlpjDLhDnHKY5NQnREg2zgczcknIdzBiLtTlq3E6IvkKgSoWvHBPRu19w3vCgTEaTJKHk4ifn8
+xO7YrvzV9d8C5uCetaA024ydsiFgHbmIzhnYtQZMI/QyNTiGJQkfBO9mywHg5jOHmmt6PeQTk69
cqXu8fDFL0D2YKbOGxDyczc8+ErAmfBfxiXzg904USaT19fyyZgvYJrZc/BditwXMg+QlnL81pRF
TpKtfx9U6fiQ20nqRmPKjqgI+THH2RWShJfEcN1IcG+j5BHsiHNUOzGokIvJHlzH+5o+z7X/45cc
KZT7i2HPj7IK6/ujnziCO5dHvVOTP2cxLg7GxhqR7VZz9I40HgA8E4TGJknuT3hgIl7n5YjxJiu4
rlq04RJTETx/FakWneRwh6lYQ/TyJSeEfBUHU2o4zvEOhCeRHvnTFBXoDfHUcsD8IWRiwjqrKnhx
Gavqe9p2VdwfD26a3acjI11OFmGTLov/eEJnh98s0xzIEE4V9EJ4kN70k+40CWqlEuS7GNh+QUkn
kLHq+UzxxH/HjLiemoBMwhd0CVsJl418D1lfmUSYOPCYPQjiYBb4G0JkgniZUggqioD8W3tOXMcJ
SiY5dpmseskvKpd3yt9KPJVHODD+g754TH6wFcz+y5CgnEfBHcwfGwWaXbCrVka4vVFCo6ygd0v8
aOoZ4FzJMHhNAzxJ2Q2DYux9maT2Rii1RVxLuLj0RVxB1/CfDSSzlq5z/ECOS7fQBMmGO2KStsSL
G5J8y5HHlzFKjFgiRaqBlCXPqmPep0dcWQnM4AOl4w/dmXqTrTOxBcMaDy+cKMJHUvBLV5AjMZmo
uA2iVd0DzeEpM+CJC5jVq4viZRrTmSug+i0779SA04nNhlDyrie2DkKeiLFwa/fWhWdUYUCEh4Fa
yf/erAdf3bXy1WrZlrUG3w7J1Zs2e2MGgKLkQyoFVK0y59fmmX/r0NcSeIXdrHVIIWGN6EUmFp15
i+6AsnIUTu5Mz7J7FeDCMKv1Kv2hyHv/8b799QwRfkY0gvPK8IKezPPG8XjwXI62lH84kilkbI2R
6/rcw2Ip6lTwzW3YYWrhVQe2h53lM3dwgak8prggbkGFvjt+o6KWry17TJbxFWdJrIBeIDLHwU9f
AkgxRuancLWsl2IAnFeONXRL+eCZn6vN/hXBfHJvm3HCjoMTmxTEsjMjQht8ebNvIeu4VRvdprKO
cteaRaKPhGDFIp/A75QApaQCSWW4TWkolRPsExBJEhOX7Gouzyb0K9hm0r6lPxzH9Xub744Y26YN
fikQiKHsqYJtfeyy6RREzQKMCRSd7gNHpyUjOS8q8sSJXs3w35jXECWW6ChTnOmRwTFZBsVVnHfX
ceRkfBmyAehlEgBiMR9Ai/nVHMT9EUzj3QgXJd44jPXqoZxIp2xh6UvAH+y2MdH3fhq+neN+XbLw
HgouRgbvinSQKOeWIvrkMVLD5WD2v0wKiRUo6Io6DuabZlg+rv4AZESSS9FdDAdK5QKB/8FHL5th
eu1e7Nz57OgHt1M8AC6M9p9pSBfghSFaYABx3mNXML4r4SfyOtcfZ8jPJrYf6TKXhCIWruYAIooN
rTAu1Hu+SR1h7Xc6M0pIKFOS7Z2HaJ0J6JBFvAYJtnKpS4NCFbP0pvbvkl0y9oq7xC6SrDWQMOYQ
hqriF7VwQ+Kmsd6pcT4+qv1I/6eC/MXPct3J0px7XGKCmkE2OoPoMHHgaUkCz2iGkjGJicTjkAga
WpDVwo8lZqp7l2oMoBXEwhpN6UeJO9pKYLzwcecMOBFpSkZmowvwBdebNYyKD4a5wLc6omK5QbMe
XBiJ+tcU5g9s6dXWli82HNV36ITtj4W1sswENSMK+4uQBlLH8GsWf3Bht33rS/2/ILnwUmYuSDHZ
hImjNoTG+4rSROgX/r6yDf00WxuRAcb7DHTJx/0tTbMs4WUZ0Vjz6AmzIbi2cpoIMi4isBV5yUmF
rDzENWwpJtWNUcQVeiKCijPCP1D0Kfx33gfC5SVR99f0Da9uWvfv7jJd0EOkWcRHlGb6YhDGcGCP
31az/PwvgrhQYmA5iJmEDW9mJJt0FpwjXgqBVpxNnia4mdTypvQJplHsE09QjJjAZ2nUukcmnfxx
YdL8XNcter+mQB06uHkH4uFCRNa5FFYqKnW802uTdS1GaG0B/UenrhEiAfnUrc0hsryk3OfUaekC
sXNAKTaSNyz4iSuBXdZjaH9ScNJq6ecpMiRp4/zPWs1zulACaIlDgAXNAclFguk36CZeB4nHXoAl
GTLAu5IqDKgUhpqLEHdQfdflc03zUq8++zBPv5uC+RpndAmFE+lggxIRcNsL9wHOaVqkjsSOkSV0
g/yBTMvxA8OchXRbSzLcpBfX85jUDRcL2pKC7J3vSQeykqPoGuahMD6V414964W65Tlx0LXEDRZP
sdAVfeQ7W0v1/JJ07H1dtxAu7Dn6OlmUdST9OWnHJCOYq+AyfNERKRce6qG96ebunzLcHPaANExA
Cklg6RprGVCWTES38360HHrugb14Wu24f5H3KwpiQSQADtham0lNDXId6SO7FqqAk1j2f9eWDNxm
It4GzLlGWD4owlshNlwhz996akIhKMBs5K4of6HQIYTWkSk8nVRVF7nAMg4OJUMTtmcOleClf3ID
xCnyHgPIJCKutyas1FO7tb/mGuc9jRsHqYnkMhmJxEoO/+F89Yr435e/9DkWUVJ59L7cjUKHvnJ3
dN67PcKAjFDJ5No1pR3RAZOA1GdhTuwQrJPIIbBai2eYBpyYc7gGnX2rPp3oIWDQk//2AbEXWMRB
EhqUUdbQGvyLBBurjtdmYlCGHToKFPyo/t0J4Utn/9ZixBuDqcxl9R8FLkaY097stAlcyQa/Ght8
IzxspsdIgMXObMsDWIBxkvzPptN6Hfzk78NDzLqc6h9OT/mWi90rnTyfTX6nL9KZrKmag3+Ok2Si
OkZvBH9NkfkJtxDJLXT8QcDIf3pc0DYucAyt7Kecmr80K7F13Cc/hvHjSTusBdHiNQ6A55MSSJ40
XHLKcXuQJJEuZQjupDSjSxZyrNy/fIuJzpHQ3jvBwxzsHclrTtAs1ac1LVY2XeSeqJABuXqM5qhV
g+4/rAMH19GUb1IIaqGH9MTyy9Y7g8E5pkfsJcB1zcOr2uACC6B6TpVYFcgQNekswFE4eMLXAyAz
Vut7it4bzSDpyO06t/WXdbZCK7MYNo3sb+fyFh7xwv7FrxhOil4T0zHjmJ6ek/XCHQrWcJ7ehY13
VxUK8SAZQ2kcssEp/MINn37qTTb9ojM2/aPyafbkXlMRPwCJ6y/iLOQugDkBmXYRUrOWI2M6FqeU
i9NANOOfsIbQaHaiL3OvbtRMpDnvnHUkO056AozXc0/LF6Umqq7AGXAU/K5GqsAbg4kUos9FTFY4
EyV6U3Cp2GPE77d28NARA68J4EqtM5J1hMHgxAOKfcuV31K4BmorFA8jF052bL9UH6ffYQPNi6ZG
+ApwmUKSfkfcQYNbPG1CkWSsLKLr4DctA4g/JnL21zux4OPOV0eIfB5IEL+kPqu4RCWSui0kvm0X
ZB6+rd/LgHJpc5BZn27i4DZcrW6HEO0DJ53N661zkDzMdiUfVvISxLtcZsW4kP9QA+yBstp9MxZe
XLpMTip2E5OSdkT4000NjROHxALaDFeXV2h50th/VuUlQ9vPWxafKsp0P32DWWOC1PDa4fb/0vTC
PzcSO+iS3LCigUtyWvLvM3jkpEqMg6S0mO7+U4kopL6qci54f3EQNg+mDjFRMW5OP5ojhClHUU9O
c7Zc+aGh9K16z/xfiALX05qZzHCDbALMGGsaaZ3nt2bVvODE7l/otfBQosnBy6U+6QfWwnZ9cneM
GOFC4a7z+oFdELJfZCKjOHdwtCmBXpik0Q3guLg2v86uA2lK5Y08YmhC3SCiT/eAZgP2N/7jkXGM
s4CCn+tHx+SY9u9B/y7iT+AP1BSQdePVkDA9vzqSZTH99WxNH0Hwe7v/poDzS5+oFIZdbRzm12sC
VIfGCmgjHKRqaPs1PoRxtKW9P8dm0T5wDmBt8R6x4mBeiJ7m7EIouRAl6UkyAbQk15ZgkHVwNsnC
8TqJaR9JwaUUsm2mjsk0bmJJw89hPSj+CFsQkZ2sGIqSI7NvfE+uI82dtiJUnzAJD4Z/lpl/1+6I
sttszCyo7DWL2uJwZthdvPO22CLnTrUTMPasXPgCqphTzIcbQiadnrwtELiesDAOF6rzfYMAbaKs
kcg8KV8JGFdigh7wnv2FR+EmTyV2rIBJkAftdSQy9FE5z3Wqo3m9ruMOXC2SC+GWWuHZ0jLu1BPg
zxLT5G/XBDFRwsy5W3fhkpZyc7LwVSxNwGAQUVeNsDGWnsp7HbIG0ldkmDQPfyIrQnsy1JzgFalq
qLGlYgaq+pRMQGvpxw1qwQX4qKwdh4PNTSqAvIXRiHVAxZr73EYU9nUMToIU+XdyiAkjnFYt9Vuq
dXdmYB6z2CarKsIsNTr852TnLEsb4knejFWc34SmhYKj0chsYD1FHDJD319IhRCtKZpk8dpd4A9A
xc8uUGQNLQRATJ58F0xT9/bkAn2EhkIF21ddAkTx7IEsGonE0FfJNR778q26FAt8tjmQWBvNAJoE
W8tbTVo4cLyG4yPL0vw8if1T8KAKADapMTl8xTY5iyEctyW7CeYiQr8N1pUeYb0CFNYJqhHJOpUb
osNbs0tutoOI0CY8jRkKCbqMJfQJcFB0xViGUFOZ+6FmDAeYjMEt2nRc93vyvh6KL7Dl01s17dt/
plYZ8VztOR0szD40gUxIG2Xv0z0PZpFQG/Pi2znsbgeVgwJLiPUkgafwqc0oza7Vo5klhQ4X9wn6
1Gck7fscMUnsYsK3vsmNecvuWesH8Z1IVrAy9Ia/Ntb8RHjh7phyAvGkshdsH/gPTVywEzSUGtnN
pswPPJjT6C9cEt0buNvsb8m9Mm6xZEmfWU72Wkm0sU5KtcIK26XOVuJ5uZaUvrv9C2qW5T6KCzI8
dRaRcLWZMFZCqPPpMvQFxRqurPjLoLpDMdKpz8JbvSKZ0BdWz06UPmkJgClD/d111d0l91+WKVt5
/OTxnPCtU6wEqIGgIoWLfM4hFbA3ysP5q6qgHPAQPFjULWzj++jClQuLy0Gns18NG200iDAv9J5G
lwyh5BI5ObCwJWYg8p4zu4OMUslJPsRB/Vxvzfw0FlLTHOM1+9zFUUb0hft77OtgoyWTcm58wn9G
HVGFqeU6CAs73/p5b//H0hwPCYTvVR3jEuLoShWbz8xX0Gikj89JxJs4ywABBjsoNN3fRVG5PUlh
u3BTBxcOIuMqCPBd+7fuMQPGjct4xiMthkJ7Jn3BfqTacv4Ym63Rzazy9hupPUIPQ2jV3bT90jRQ
/PazzEL3NfWeA5/NZCAGuX1yT1noQZxNyP+DXX7vA109Jr0w7w47YLhroguOnHfZ4eYnZp89mX1P
hW6Y7pQMcEnE10GId9EtIJ1CbzmkIglil2gGhd8cNbkrsfaXDagyrgxqk6Kzm0B5Z7GKwjhYWJrt
JTWjoQ8mFK2duHurAHJ9pcsRaheq1VqinDESiifu4jOSR4FhTHPoDPVUKAYhYSXPIpuiJldRLBSB
D9IOEyEEQJskiITyN7rXazXHx4NBl3F1h5pupqGuoHOa5zKKU7HCYIuUdBaiEEU+UgEpKEIewH83
oN1b0agkOQl1T0qjl/ydOtgw3CjMzMk1MkX+ZRcRmt0ugT6vPdo2Hf+zYkLukmGkjVFQxNClH1f4
FQapz80MW4emAqtqXDmOtcDHC+iiOpu/P1lnwT/0+cFQjQUTH9SxFJ/XJhQzOMjbldj/HqQCfQPo
6OCgE/N1pxXnMd0UhuPoMGGMhTQ1XIb2EO5MUnkc9JClyuQyPc/hg0MveKsSuVp6LnNd6eoJ8QmH
lAlFiEvck05pqOvQczrlyTZJ3N8kHlAH0/6MFR8BBgUAdfdyg4qjPWaENEIt59/CVAEqJgMnouYL
t7UfzAuBevoLVBHxKh3tlfvj8ghA1ZXqs80jmGCbtB/NPI+IgkaDO80aP/ocpaRryvinnfTyPqmE
gCcj0E6wcdnv1QPKMfsvycZJMeoBJTOFDfW5jML1uetVxFwlyYLA4G/WzMFdzSjlZO7SuXPo7+MI
BxVXAQmgOKUAvuCGerDDdOk/d3kyvrOLPNeYuW9KiWB+G0rMkjnLBHvu8KlqfyXuGD6ZmKDmB6rO
qfDmnZT1L2wnE8gpwyTEkfbAVXCiTlNTLr9fVJ7/EILRiUxSwAVTUoYFs1jPsukpDn97EWz7DNUq
AyZ+JzK+ze4sij3EW5eWeIXhB+KUInnTLWBK0y6fTEnucUj6J36opoM8rgO8FEr2Hz3SWHX3/NLh
NhjntI52UORj2c7UtFt7H5OSXWUpGEsqMif2Ni0BZCeiELczuymxPDyJENqAlot9vaA6sUBgKW5L
g5dxFD3wDuGSl5JrxOOfOjGDTf9N7KUYRti/ozRenTVaeni/umkkqaAXC388yTZF/ZPgsP6gonRG
11a8DVWKScr2u+tIWFSIS+JZCszldoU9USgPuGEJhv2G7TtPXzLPdSk+oMMKf7uLhuissuoJbpHb
H67ME44N4ZPd603t/lj07pTV+cgm3fLHLFyZGFb3MvSOYyqJwin30aIkV9AC7CIK72bnWU9BGIdE
QRQJgy21yAu3lm7jy5ezGJQoQDEAapWV4BY4mTtRGvmYH3dqAsU9GJMU/e70sa1Ry2miqsvA1b4m
qZGEWOYUr6kokkRSJpXHZeI11FSvbxb+idCnN1DC0TsgG+VFWmrjjf2mR+5U3B1ykZHxFilrKCaX
eu6Su9GiKcCbnqLSzHepd850HUfNG5mcsNKpDykhygy4ZKF6pLoEsCfEwFcmhY7++rCjQhFtDjrV
okYMIPlcwhV3amgyTgBT4WZGEslpEScdTz5hnWx1NgPRTTR5CcHllDig2CNS4mPzsKYkpaweenKh
G0Dp84NLOCZm4im7bLztk2n4g0aYuglZIedCNGUUz5YK+aTgZeymgvcVAeETxd4BPpo7xSOEOHeM
rgDH5E/lzZrt0FhsTlQi/BjEgPf+aOef64VPY5sSQPJ8vY4BJ8p5tnMClxvzeoFWKIipHGIdDOLe
/9kUyKV2TrBpRBXE8CFcEZGRDZ36YbGTIGNEL+tLUeYjZfcTYxMX4TYTvfFaDyDMyQDIwNgTIJ4K
i4xE5iYbOfYdE0ZGPLjQAfU3KPr4GqUwFHmm94djV8hS5+bvRR/qZmSY1+cz09szPz8pP/MpBWF7
vWz1OzfRQUHs5stPkX2vyyBgrApST4XNdZMgbA7LSt+eEtEVjpmsgm19phFJDUEoUECHZAEuk8YA
VEKM4AK6lPWxXNc5CgEDxQ4M6dC7cIfzfvwKe3c6prVSGm9EliS1142Aw42KQe7en85XOF3W/6Nc
8Vu8zscUyvxsy4/SmIxxhpvh0md2DYoiA1dlAhy23ABha2PhwkU0itn4C0PtGGBgsAif0BcSkGhU
QHnWPGymbtH3QMkLb2qwMyPVl+v9tESvGdApinyZs25HoTw7AwYqCrB0iS2J3QCy1AEnKGaRnTTn
/dKt6GdZhCs0Fg69pkXE4pwsSAJ1ekJ16mxsvJmL2VnK2iJtxPHG4xAST39DcPW3jn755zqT8jA1
QEAcYKbNxYxgpOC9Rgx/qORiTe016I/+czV2FXaSHYwsEfBk8hyuf2cWK8SqCUietaMWZySx3i9P
C/pIMi7eg3ewgCK71MhOQATYwcXLV1+g2CIlSW6qPfs+F+2flXFJKicwMHkFlfQKVyUNFfiRcm5E
K7OOZ3ERD6K0XGknG46HNYNktbjiohviDjEX3sh68ODG8eADV4jISWlYACxpVh/RAUgOA9/kILZL
FVCvvAGroE3MBIW9E+QwgJPVxorsDHcZOjf4E/TsYaDvMcDnEwMOn0themj2i5gTIxYz4ovge0o3
LhFeM+QwvpaLJFuk9UqkVgRuFbJBkeX6t5iQoFJDeHtr3AWdxtDdHyGrEsCu3nQc6/sjoXMjo+h3
7TxwdsAg8FatUfxYJLa8c+Rs14wBQFLHr508xwEnvubuL0ohdVtP/C/8ON6dkh4X8ghnborK4+M5
ziPpiVzgRxSPYBIpDa3Ctog4ybZYwJlIznBRP/scqYcKeRuXo6xuxtIjxIB7TYgp0q/iZmrdknOK
PBOgR/Svk/iDX6FkE5RNaE14Bh8i16y5qM+LSixPIdyEBZHZqO1zdaz5bQTnQJQUIXgNcjgiXr6M
KlQbm18BEd4YDV2LbIehHCQ+SkqTJY+x6oDqAWw+cfLUX0vnoqNtR1cUTiTLPsflkXkjVDZ4SqDK
ztn/p0zSAVCkcPAqiCP7RJrPz8ztbK9Z0HAlcGuwlFn/Hb6a5MJwnFdUg4jgaMeJ/1uztiOt6+sr
k2+4HuhsTET12cuOrQ9e88FNcj6STdgvPCU5vC2+1VJVyjLkyb5i6dbVfA1yXtS587qLzObikQ5w
hm6oyAzQ+oz+AKIt6edzFop0YpuE2Cb6c1tRz5We3kATpEzZAhHKieyL/+h4oRoKFG6DTqMDJBgN
8+Xe5zuGsVg/n+IMa1C9nFVmvcEtTp4B4aN9CmpeKah2uI2lKuzs8W8v27dp7/+z+MJAHsEmnpdW
nLd/1dbN6C76p0wDrEcuEjRj5Pnec/hkl8Gp/mOwhGNwKjoY0z4nUUjnWPGN7AGyOBCx4igIlqYG
OKMdUUPJ86iAVFc+m2EKFCTQ29qU5+lWDn1m2GAnK+gzMpw64rfssOG2PvKXrKHunHVYKNVuuS6m
31/ZsvM6DPY+B+4t+X8n6XgwywmjGnyWmEiOFrYnLmdRlH5fYNQ/yugN0zOp/KREW4rjOJRbUaVQ
Z806fm4NzLUpfCiVKlI9PEoIalCnLt3/SSoFLMUqRbBu74b/jVXiEZALQTlt8FDTBqb2bHxrahaM
wy01bvKfg7hYlCa+FsvOn8akBzoiWVZefHdXtNC4oxMPSLAnKu2v6l30wD6XGKDgng+Ut2fPSL39
TtLmL4ZyGls6YUqFsYWOT2/dWER0L0t6HYC3zQgCQaru377WJkSKTUcfV61IJc/qxii0ISkvFQgB
mW6Edcwl8qO7oGqKPgHfG53Ic4jfmKPtjoXiicyGm5Eo0Ogjo2Onh1s0o2xhwgld62SI4vtoY+TY
DB12K4FC7Bts2hOXFNaS6kJMOisEdhbuseMOA2jzGcikETYKB4CGUMcCCqgniCQQ8090QySWYoyf
9HxPCdxJAi1iC5IBmDU4qQ6Uk6gSPRhLgjiAkyohLekwC2REAzWIfAyekp3RYNwurFUsXxCrxcD4
Hxkzo8hlyALVDJZ+ZVRrdpzYYSlYtxuXHzDB0l+Lhx9XG9fi7dkZqHurbvFPxtiuIG4sG6iCaoG6
XcLg22mWubTotJAOiu0l6UJNN+mZ6tmRAnE610CMYYAuiX4uXKZis4RoSzpwOO1J2A+3oyYLR1IS
3IwVURAYwSoFPAjf7EcnN8QBg4lHE8CmBluOczs8HC0JeyypmJaH0xRpeNuM2NYxv3U9bMqio+K+
Lrqehlf2WTVh+oSfPqVicO2ySZSPLZXjudF34gyFBhfoQd/Co6648aA6F8T4hBZfc1YyV0xv4y4E
O0ndx3f65VTqndm+lB+OlsTjOGbUQ7VosGpjbHMF4mz/QZFAbwVcIEHreeC4mR4px/rreSXGOX8a
d5AMvpdEhdaim6CCtV8GCFrkijQqrNtX7LrBndkFy2CBEMLQq16hf8KjE2lCRBKHUKv+gcSVuixq
LBOK8izojqtvYgbdRyLBU1QlqeWilGYw9eeEG/PuhHS2ZhckmI88uG4ckWIA7qjLkNa2kobiNcWD
AjIydmtC2QEtd09TMKVef0A9CeF17px27MqbIfdcVFvrryPd2qd0zvQg956KNb3EVNClJCOXZ0Mm
eiFYHyn3+KH7TxP+qw84iIHOpY0DPzTQCRT0GlNq8rS73Vl6QyC0zC/VUAJqO1DSDF/PvoGvp4/x
4YRYOiefXW3vLDyUtf90IES58GWg83+4MCOOQdbH02JW115WetwSUFbmzYtbuEjPmhr30G+yAmkk
5J7riIiyEFBM7YMttGXgJ8dEUgERfyhLeCdd6r+rnMP6CiOGOUKQ02A0lQkrwms8E0GZKnl2w5ie
5ytH3b5ZyihHZsk7Xi8wKavsVOut+6NmaH+V0epCUy9Pl5fr+/r0x0UTCTWA6qtjQJS0hple+Mqe
TwfW0GeVld0tXC8SIQ2E9JugXHiCM3ng52B24H/i5LIQihzKpiPlyg8cYUWSX4QIgkSQCEB2cbB7
acsgUlb73t1WyqGOrgDH3fb7ROl+HQYqb5KHoAaHk11/SGeWofR4Z0LyAdWQhjnLwbQ5+vA1EwFN
B9e5EkDQQJCGoCz5jryKqzXm+ypFgmmZFCMMiT+g9VF1cHhgITfA8P9pOq/munVlCf8iVoEkmF6V
JctBcpL3C8uROYIkSP76+w3WPS+njr1tay0SmNDT3eM8ewUCMkrmDMLMTQHBn4Eeg+spKY6rue2m
G/LTP5AA/uPqmSfR4xUowFDSMnxxOqTQVVHc8CIC1oUinHH6U9p2hvdME4S8usmbH/kgpfyqwGjR
1jwJmBi4DzQheQHhwoAb9b1ZyESOpyF8Vi1LgZej7u7qI2b8jYU5ORXcIly58rMhmLmui8nagUZl
CZ8vVei0/Ujz+a/IiXC7x/APKMQp6pWV5uPki9AUAKQIs9Po/vwkeqyUge0Dczlo9AVJVsgirs1y
Sb9YGI01KpL5GwFBfvSA1z1+vtT1xSoaGgXq78ZiRapBF4no+KoyFIpLLCoX77s8AUdUpHbIPsBk
lHgcalwEgEtUvb2ZdsFzNYd/x90luopxW7jx6AvaEHShBpsLXImhuSF7V2ZkDu19S+ro1b2M0gaf
6OugkPG6z6z+m6XJh8734UWQLp9Vz8dzhS5jZsSpdjpYfjquP8wBWxLHOKmqIW6XiKGaYeIt+GAv
Q21Dhofk2RTFkSwWTjsZG2CQB2IBup1qqW7geuRnrz5OSR/BFJSCNIGxpRv+IgpQIDsmTkXFt3CS
xAZD3yfAb4i2tHSCDdUkwAfoWs3jaYKVnESz64aHni5f/GZDQZwQQZhTimoXqqj8S3LwEBK4+2Ji
WrthlvSNChcRPbnIsHfOVTUaJbuTHzkDBbp7Tqd4hAIlyZ+S49/xtW1b/qdCKh6Lpx9ng7HuRGyF
EKihEHsl95AL1GQyDauoYlUJ7iwWs8XJxoeRAKl88FtRhlNSZ7RUgt9WvMV+l/IJn1PXtRUntrUz
/00rxhyZ4APCXmsqOq8UM0gRarqF2uIv4BwikL1/0wfPnMVsRP18b6/Dw09B0UBgoDMzRILqdKN3
5sakST4yDPPSvomFFK0JoDtqTMTd32CaI+KdyTx4kyKHgXPcwEQ28/ipPo6f5yiuAi0P1qkTnDaN
XotKVrhzFyKjL8gJ8CYhnFLZ1WAqKsDAKaF1kCNQok6CSo2PGRSR2y2nRmDbuUB+EkVGDofjwqHZ
sF/YTWk/2I75mVSEF47MBn7gTnyzoLZEnffgCGiyYsNE3QBbnjFgTsBRPiA2RGhFgzZdM4YTLJf2
GwMJig4JP7yrRyi5DCR4oSJycuA3zKmvQvgGO1qypz3ouh9n6we/ix1qircd9XtdDL+pSXKyikTz
gN1hdiVrnvQ3jo23hThKhrxoGLE0njLXCOBibwk22YAv1tr8ZpOvNXekaVfn1TWwVa1AOwc0S9fz
xGNFp6UePHH4lq1e4SlBUcPcLVZ+K4mo6zBJ11deTrhLGFLCHKTYRY5D382A4Nz69Z2zaECsC8gq
yj4hRxcGvDiUbrinM0PzLb0lwKzpRyYQI+FG9zIWB7ahyVGAc2jiNnwtmfXdkEQq3FDK42ppC8iH
olpoYv7DABOb+RnyZ7T6zZ2qSlh9IWdADPZFXSMxzDFckNL9VJq2VR/Ff+xV7+jdzH7DsJETHLD3
tWGsP4+sC8GaNLivMykXDRoKdz3mMv6c0d3qnTtUi1xq6za+z+F/o1YjfuNtTf1Gc+c6iYyCmekC
3PKA9gZzCXlPLN0TArDUHUMkYJubTkvhqeaqoJ+iNvUW7kMI6BPyKdGJQ1thOkxbC1CKXw3fEL0X
XE5yEP3jfOUpkmoR8P8OsLCGiIN1Mf8iZQUgm9AXXc7CjwXwihA0UEfgS/LWbANlxAxGgvsZ7dlO
0aNm9q0aEe6pFW2XY7IUMWiHbbkuJ5LTqqii+2qywY1TxIuTaSy+/avE5w4ljPUl0Q9Uemoj0V/q
IlFHqGD8ZHqkGWr731ATiSTPIJakZTbqIo9LGB7SV+nsG80l2HVOHWhZ9IHLg4UgSislVG6r1hcq
u1cMHEC1HYItpBtg6+ORWQa9UI92FygDgA/eqtNUd3CwKBm56wdn3xgKt9MQaJsE35gMEj/AAjTv
kbcr1Ulz8iggOocsxOHkhTmc/pLeBhHDn6bFrxV4D2SHT71yYwwLiAvW10FP4NvIWmRHehTdjZx8
ibGst6O6GQEEB6z9IHLjJwCohjAQgsJOh8R4/atz7YHHRVRj8SzMN/08lGAUxUJHBUGB9jym07WB
9FEywRZg3Cm5iwhyy4UyzZSLSyaBLyVDgxMQOK244lDc11cjY5OrzZjo3kmASH984ZxAaFZOGCO6
6gNVCrkXUeRtoQDwVQWtx+uYR8+VkJ/WinG2YkZcJ2vL5+vudDF/kNNB58YcULaBiPDbjcaYLJdX
NDmUEvYro5Tk1Wtwp6jZuKEJH94shQQ55KqW+tJJt0+p2iZmN/5Y+1f7XP/CcxkSTcPvX8Jlga1R
YZklA4RQ/8i5LjqOnBdE+bVfxejKTynKDFdgYFmV9NhEYVD79yKJSycqL1mDw6piMWjmvTm+lkMR
pOnDV0G9ihpTb5R1ZxC9np7kl4h22gSkYkc0tweBEXyObkpoAArzj1uLRhNlbTU8spaGzwf0oGlv
+GTjbbmoEWDWsidR2n6ff2zuePA6Iayu7dTyhdcB/07UnbZHbRcV3Z96hPRhMY83OyerUXJ2kYIZ
TwADerObQtFK65pqJkUXiz5XZuiewAxCFrf0WIqLpCgGuEgyZUMx/8Cqt+J6HxfvDruW5EZKLDWI
Q5EsN3UuU6yw5B/kTQOlkWhLmpK5WR7TtoHV4MxEBLvRhhNu6lN2KRueQbrwEtOSoqjijTWBnKOg
YA+mYBdZjLthdlDNjmV1GzTtU54uA2mUF+S2oOiOkQx7r+llcyhczOt5ggjKMD9g/Mq/CxRlZ8Ip
AnaFm47ix5pKxnAjDyJNwObdfBfKDcwDFcLCnSTPoTRGZwvCQduOhGsd3uHhbJAi8R9Vm4BA89UR
OaKLaXmbstoy3MmdCOjnZ3gcXNkNgC5M+IaJlMVnyF/YAh78vJLAmkkug0BDYmqJMm7ARJ7ZLJR4
pDXc/2ZCH2XYbNDCzXVyDeGW2rjAekcoI0nIxORkekArCztRcsuxT1fjOmevzTSi3VEBhRky+BTW
Fiitjn3Ifuhvn5XClKDu0+i6LGMGVwKsmCKIf+mMp6cmYnDhcSv1IjFYhqEGdiqkaXgmjYZbFAqF
plqX35AzhncWNd5Vg8LvD4Nojprm2OiA+VLTc64k8PEgX13QKjxIHo63rteq+U3+1//UctYRVZof
AXIbwOquKzgQDAXdKHITJj+tw28qtZe+SMH3o766r/30z9Gu+W1TTRG7CthnKbPBc+VHhtk6PfSw
nW7mQzgyrZRLQ88i0LE6ngSOnPZk+jhVe/TdjVScmVYJB3FIuEd9oPrbJMN3dCDfPYELgDdM5Frr
8/D5cA9u8QLjUyrBiHfWWA0/D0CHuAC8WvHA3LvEf1EKk1SMpIEkiiqmg+mSd25mlLIyTEjWKFQI
piuc81AhtWJb2vy2syjqq0loLZyGz3FVTgndhWYSMuIUo06Sh/RqZwZD2k3IpVRAh0bap7tHUvrP
eRKIap4hwCDUHKm9xZRiqDHisp5UQxIbkOEC18rTc2jLsJADNcRdpvv9p1qTquqUYq0O2CO2ELB7
fkaTFAD3WwttHDsrmq6xRNhEJwGbgG/vyVPR53mXWjgj6UHgcQpQplzgfajT8Y/lxBMHA7RzINzN
Qj/dtMJ5rgYG1FbUDokUFRHMDiw1MAoA/ZIkJViDNdK1nWLbfdgMZy7EWZZ4i4aVsj0lJEBe5KQV
4uNP+6piIYmIRw+kr9/FRHuvIeC/qI2b2QywE4a+DDm7s93uHdbsWM1wr3J6fn4wy97oEE6ux4Di
HW0hz4hOxDAApVeQX+mcyTZmZ/gHtJQBaY/UPgXRjaH6ciAaSBc4J0j6xRaMKjKebvxtHT+nwNOP
TcjTcErwi8GEycY/7l81rLEzNHboPxuPYC6F6ZCU5beiiJldl229UyDUERot2+M53Q2rJjSbnSoK
hMuxPsGjSWSJ6AoPMBdmySBL4rlycSIkf8DvwKZYLhoGMQQ5sR9ToeQO+jcVd9PHxsONqxhIP56S
CJvxZ5t1nlj8DL9Ts2YLByiquCISrB1RoFByeF8zP+bi0tPBymW9BrUAs1OaUEGlnP4IOHCgRKTS
SMGLPSHvAgYYDIQemRtb1LGgaUMjfJ+JTGGIBcxaCJxgSRBgJoKpygpsBlaEf2MRl582L9nxxpn5
p5x6WywiUo9qGqbiz2GFdW4mtX0wIR5P2AxS9gDvQ9ymbw4EC3aam52xccuvTC8NA6pzQGWBtqmw
E9ShBCz6cjfgA7/+t80SpUKS+7nLh7SwFPuctMPsFGzecJug7vJUFD/zMndtRThQCN1ZiksHqNmZ
qJmK56VZQ8zdd6lATpmB0HGC0gSa5CXWDudEoO1LXTzXiFRvV+VNUG6UuacOp12jPrs75Zl4O9OW
k3XHV+E0tDQpyBDSScYMB9MgiHDAG6LCdlcNPnv2onfJlaVgwzt1Jyw5TQ9IDVC0awWFOrQwnsbj
0Sy+eZW940KIoQYOIZulJ8Q6yPAQGALyBXcG40A8UP42EQgUjnW2Y1SELUQxw1TA+Z8qN6qytznl
vBlQHT4WF9nR7ch14g6DhORjfhb9h+A4zRdYG6QG/DB5b0IrcWUYFDQIWKDOxUk8tDnWS0ZkflWE
7qkGIhTbM6UWxGKi2ZLa+AchEklAlB10qdO5/9JRg8mYlN79haVFUE2846coW52I9+J+N9o3s4Gx
NDzLOxIgaAvds7tf1ZIEV8zlKvoq1qBLU+qUWJY2CAoqmq5tU9ntuIUxJB0QY3tMxgDAcpR0JmkP
9wYDqYZ6gilKlf8RzWtKRf6iDWfLCudeRsL3A+DOwwD16G6Kp/NDXGUUeyHpuqHLvaNJIAMcjBWY
MXEf4YBx9plFjZwwhL9p40W0Zqf963yThGNg8zWA9Vn3j2lIC02agm6kAZgRupIzN5k3jzMYW+vP
bzDviVQRAKWVpWdrNw6f82j/kp77q83AdVmPPWBAT5cj3RtJ7d+wIAt2EJiYayHIRWqqTsppzsZP
Z46lC+CKwq7Hoy4JGEUi/QUYxl3TcQZd/Q7vEGaRR8eWbhIwS2aYjDD+CclbsUMwvJD0WLfQMcTR
40FUmGOkSyQKxsn/vIU7LjtYGRgC5p6Su10aZKz6DuPfZic+pwnJK/XBmHkR1MwSx/MENnpMxUWA
5yLmkkMYbV8rs7wVOfN9GoafKMiATQUW0RsyxDVmnCBLVR3NYihoFhosTm4a0+OcSCsMjFCu3k2p
mWfKyxGBbYER7YMjC7jki4qOxJbz3BlTUEOKX6cjrZkWOw7fXTxJtSLGIvX9gAKU3hWZAHwKZIwm
gtEsynuvQveDZahQTGDhNgV2RNjesuCQSfVBiYHVOaKqsOjht2dHTl8OTAC0/ccUgLjFDjMEE8o/
3OHpHrsrgtb5PyTcadSxUw34YwsLrXbCOCRVQFKjYDGm5D3dy3MXcEGNMCIgoH5xRRbJG1jikNkS
fQIMjujbcHZYZIsdG+gsyw+EVAuZvwYdgyOh2hEj+HyKceDFIYg2DPknEDNAQN7Wn12zNcS0HBsq
L71LY+HIaE55OAJ5QxDQfESBWhNwzwv+7Dm4m4bKwd0c6fvdm2fm9WlIAygjJNpwpHTfmrajMpXq
C7I+zjfZG76tlOE57iXWB8rekerc1BH2hBc51iGxW3AzPSTBixWvfoerFw0/EpmbvnVjH5cD4ZsT
SmYTfBgUL9Zdw9TnKacGPInRLFgcgQOtMveaThRnP022Nyyt+q4rROgbccHW1Ey469E6H4bGJSar
mKis36UMMSF3iFQyliangzK6g6+ZTE2PAzNx0jk/GhAcVY84vKHQOt+pEadHqFf1o6O5FiM4SoK3
E2eNC9P+D0XCw/eNnop2r+PxSosiBgBuUu1AhGEmWtmFAAeDE7xnkZ5yB8ig1gcDZnuV5gC71+Jc
ai3L0eQO2ZBpuzPoo5wjFImnhnOlxA2BiDkfNPfzCs3F503bkkN24dn0lHZNpJF3ySM9eEqYi+DR
uvOeVAxszbSfARQQF9IairsBQzlb8v50IFeql6R8yLlN2i/4V9Blq04QUpxgNmppnZOg8L5jYB0x
vReZbnNAZkLXyO93GiiStpQ5A5WADj30XIqAYVg6eC9ELXzW+LLOnFd7/a9mFNfKmj+NBpE84RBy
E64jqD/hCCuC/KGAHH472r19m89++wahhY51KnjXcAoIrBcbUh0yQ+uZJSoNoaom9MDlBGgSqylE
K+n9gr3xbQjD1eaCMs6AVJrDf5/GmulBBkyf8ULswjviVtJaWil4xd5l6sYvzNMJBTHQf9GwU173
4jN3NuFvcShUC5WmoyW4vl8EVG4VdxHv4X1Uqu9RvCIFKQFgoJGQF+CZ36KxACwshR9lqNvTGs+7
aLd/L/SGWsp7+X2QANgSU3WgMOeqk8urR0dVRSf2VJOKlq5/70T+qU/2gyGSklNVSAchHIeNSBhP
6o14AHvfVZNmOD/JqrXiFCa0kA9Vy4xItIEqAAeGWYcVDIJEx8Ej69Kc0IoXmTg4JZX3HNv9jyGl
ETIw/hCkSMnQNZAReyXZpjdwwa3MX3E8fkhnTEkZI8KaXt50RHffWBlYCErJzB1dxJAinUQrTBIQ
eghPSA+sQb/AeSYjb7ABCJeMniNR+FJ9e3KTZIEqVT1iixavMrxopk/ZNNt758NVBCDrzvoOlArO
qsPM2SHi6n4xTC2YrgMOiPHkxuA0Zna7g9s5zaOzU5PKxpWFUkhBZyJt5FLZxif73qTGdcYGwNgC
FjOGZLjMKJCsTZYD4nP+n/hDU07jZ0PY/pbP/q80YipjDIeJly3JifkH4KiroExEcwCGD8IGlkrm
BJwlNcAzIFgf8gCYdMDZFbwnP7/m7AvJ67ATl0SIQtlzlocsCZGhrmShkaVLYfInDCQRGPpYtnc7
RxJrSZGbs0coPaae6w6b2qPoknh4NDCI2h1DCjSRxcpoCDQDS2WjNBi6NJKTGr4NGYAHj57bzQX7
xO3G0xyItXEl/aih2Ut57YxJUDi8wbOjUVWE8qFzz5hDAHqd3/Q104Otk5C/Q6SR9W3U7oCbTK7f
mQApA2YvJkBXxDwNZ6LjiX8puD3bEfmPR3WS2aJ9nkuEvLAm+cRLJecmSau3weaAHieQGKRPsXHc
CGI9MDcIjv1/JZMPLmK36HwFdZ3BysL4BJg6GCLzfZfnLA7Wpzph1z3WcEKfQM4c+zR7ICDIq3Nu
Dkbsz2RHZDgh0y9swYieG2NnsOcYyyUSgeaiIFKB5WK68TpqQhJiK5a2GCEh3pQYFUplBC3wlvke
Y491zfB9JgQppm5USx7Tc5bysawjCj+qYIq+2awEK51RAjsIhGkDq74ayn2MKrDKXyA2cR3p5mJS
S4q85MbQ0j53nS3v8lblYLW5+cm5DF9C5al3/takj8B+2QcVBCK9Jp05gy09yOebmE858Fb8BUA8
9y8DrSDOCm7A3uJx7sTwEiyHmtqZbWPgDxZxzgTPxmc+fQ1v3IO5YeK/5gzNKy0cpM9EwmyancV1
GfWg5fmhbwpND0LIH9DuFzWj9b0n6pVbANOBuFSM9BWwJBDDnTV6vTAgnPbOKlP+nnj+6AmKBr41
NFNC6uX5Z09I4OJ72/iofbISHaOoxqx0rBf7jFpG1PNlEyVK/OixQuaNpc5Ck1YjiaWYZKLkt1hL
z4QuW1ItHBy1uzhrczmsUImpFgAVoEEXqJKLkAuSGg6oAhtEjSYofAHFlBGzBARaN4p9bnTDF8Oe
N3vSZ8Rd2xdq1cLDIC7s6uFxLmiOhly6HyFNuzmco2Aj3pSmWrr2GK5mFz03qVhIiM+QGxU1CiTJ
VFji0tQynsL6FmYBRZE4oqXijX9QT0wePnNVeoCVGl3hyydDyx1G2mx5fJQcb42W3nGgxElBQ5z9
ZJZ9MyGHWjR7Ik7o/Gy5Xg2GPDKbV52AG+KccmGH5/QRePvQDsjIuLDgXWmzby/OqX9IxulBV5BF
tO/zR0pwWDwX1IMDAwbF6XX1GCOoL2yVbe/LpT1vUAjP3DLxYxQi/eBLWVtyUDFf2Fk2JfFDsPy8
z1+DOOkQ8kMDc7ykSNiQfv7NHiD1wiFEVc7Qa5QSX6b44GyQiVlVQEXAH82hdV/jyaHvh5PNlM2M
pajOoEoVBXyRqE4DKGqjelefs7rOiy/elGAr4A7hnNOVFMLwabk9+H3xE2KcPPBSwo1B2KO2weYH
NqUSdKI5wTRNJK212Ci64ytgjfPwQh0oWtOACodJHkWmZtWTjAdAmiCVgOrIcB0E4BclPhPOnLOS
VqQvlJhvSK3+nCQvzyevglXCg5acP3dCaNhBnEBJyWqD0DMVOmA07O8crZBdlRo7V8EWxM5YeWQn
MY2hTKeLgs7qON/i8wHsQYeFpRlyhi+UWP5zGzczMCelCwyWGvO7/r23TsM/zx7IjZE74vB57TB9
13Yg/6aIQCzDYlSZ41ScA9HJsYeAnpSmlPDYcZ+5ovDALqNYrXmFbqrTQTROyXSMnubEdldt2zcF
KNsJ7s84+iVhzcH1Uiz5vYrT95Lt02hBUo19aoaFM2QQhhc5bnt0kzhAcTd6GaQ7l9aTFh+7N/gd
hooPCQBDMwSoAM6IJnqp7LuN8SnWdPBPpYg+YkzECsijpIrzj+MFD1Div5uATlMjOBeo+LineZuo
IGhW6Ez6mdAlx1ulEl1miGMoiqIHZSU6zCe4FZYl7Scs6aTUl5ZKcyEyomAxSnDAUb1bl/I2SLbp
PyyZGGYN5J9wW6qraPT/FkzdMYIXLojI9hAqRu9nFdUoq8RNQnxJmkT0trk4meChJnt9uMvOYKvj
ZrlBiG4D+oVVht9KKCRSl7ObhU4aa4ZCdl4wFnJcKId1NC3U54aJFcELQsGMaFVUGilnG646La+w
ssT31BVTzSBsFiKkMwoR5SENi39X63yl7eFQXDaZ8lMcuVHRLIBh/hST4yHB85+3AtoQCD2Ll4ee
jd+GdQ1861pIBF//+BE0ThS2DtmF1gLmRu9/BQjFMBEWVoxqMWFUh8CCF66BWpxZVZYfX/d9/Ym+
7A1hAa/2ZBaCBVd6N69iFtIM5x+oZzwIOQKpIWTajP6QGeJ5WzDPooGnUsfsiw4U/fD9TAUPrxdf
PdOIfcIB5uN6SLd/wYTs1PBmbt+lfu1lTBkQqcVqjMSJbHeU21DO9GayAgLXfdLLSsHrtM6XwCsG
iM5/Kz3pThy5wIY8noCkBNBA6pN+1VimIZHgHTJUNbHU5DN06RN7Sm1lrNWxcTfls8gYa5glcXVy
CkWIM3QyUS/xlXSaapzYTE2tirnsf86U1S5ymVsBrkUN13Tpn36ioZIbCAUNUQ9uJQFlmonw9SpA
mKXm1h5XMFOAHUk6jI+MEKAAdFIiYQKLPhAxOwNVCH2iGWGLKwwyPopIFLMCoK4DaXa4vkEch6Dq
pS9lij+Td3WKgxu6GBCRf8nCpb6AcGwsuTrm8bWrrL0Ok32+C8gXI+s8bhrYIoi9PBkzcVPt1P52
s+t0pSXwav9fMvFJRC/BwNe/qryN/BII+V4sL6Cr8D+Y+igvfLWYq9GiMVlV6MDc+tkcmlRDrOYg
w6GrUeQDlJlbp1gaQIDel9Yg8IrwyU57IqEr7JtOnlre/t5aeNGzaByYpP9z1jOYSZRPmPcgS84o
3VkqQpO8wjBLazaFwvxBCZr2TFNPDrjTqiqkPDdqwdaHbvNH1rfVwxhkKwsNZUJUZ9TRmN/DZSl5
rEOe/wi564ZJ5C04Ox1DTEdVUpIpS/A0I8I6d8vOZPZvVrZO3W+sV5jFFQqTVNpTy2PZZKycMFS5
97w0+N2Ma/hY7yc1QcBXc6cOzUh2l8wyJpYpuJ5p2RFBwcA8BmrtcrIYZqKL3Ghl0kKERiP/LxE5
oBPxhJgfXOcrzn20wmF61cXbsV71YmHI1nXZTtbFUAQ2X9p4y4lICZAAiGGG3VRDEgTbZmQZ8c2r
qclvs8Y+ZbmJy2vR3Nwwj1woD+WkJSp40bYaKwblMxOiTtdyezCKbIgbpNgFo06AFx3cJpRA96f0
/jTp740/DHfYOHN8cqQldYcSxUvxTFVAH0wWuXK6YVhchApQH6ItUXODbKZy2mmvK6LHJVcz+4zl
KsCOHCpGqYabLKu/ioyRooxImx7LF9heEA4OAGfkENHVoQvERxVs0LSj9EADycoFRJZ367SEIeE/
Cv8NJBwADiEYbSiUmDof35tk93+W67hkn0Ju/Y8G0tAn4galXukTOjevfEK2l3xKjiP8HiO36XCj
h6En7lcufOGbgaCFQDZkiuMkCjJmzf+8HCl+jfPNndcyTm801HBZmsSGYnIuGqTUYzHGIUoJX0zP
wjYiO/gHbx2zZJeMQKp49Q2A1nCACSnNgqXFDz/OM0koDMTNVp3/ZlHy1C2Upbnr1nfJDgwK5srv
TbgQw7b8neQ8zq2Die4c8xQ4NvuR2Qa9UnA71mva85OckFFlPNFQEwiblQPOnDhFPCJbVSB/Fcxz
ocpK7KPV5ooCthQYuBHKeOaONMMgjmrdlvYqXrYVf3mTPZ1Ygnoez+Vi6TEv0VW3nADIAUZ+/sjF
7njN2bbe6w23DkVx+jJ0/fEI26NlXo+wnEq2owGdsvN1YP3HHTJsNr7E21fdQXuC7X9rR/QKNqa7
sYukM+0XwFphiupYIuzB7aan4hBaIlJMKnZDlKJReBQRPg64CazNgv8C+GqG4UWghXFlf9+ebenN
LOPKZgNyxR/vn1dTJZyCZJuREa/XobIoDG5W3gFZJJxoF9kDbYn1XI5656/ODTiW3zO7aQfCZS96
Xshdyw0jYiFXEm2gRPMfDEYXdZ5uSBypHInLjD0amzwVWTo8NbqDRzP0Ppkrj0ag6ANaKA6V0sYz
5fiiMFniNVl6NxSOVU8PG+Y/sXs06fWaaAiNVRgv8XVvtf659OsCm5bCCaFKP4xfMDvxoXWaevi1
IeFub3e9+n+zY/T+olA+66uT4vDW51x8LDYyXII95iw0VtnStq0gyGfbDb9APQLAFbYZXA9JzhVn
a9zpXcfMej5UPekWqRIVw1Vd9B5qm/pUqHfrCJQm9E8/hdbvjd+3k4eYzNP8cnZ7RWTFH6MOiKdz
EQPf9mAgf5OU789O8716nhlLPnpor75uU9mwMIcHOmPbaueOBmLnw6IrhRK8AIl6EgDiJnjf433M
ux9v8zJcb/Glbd+pTm6yorXDAqpjWsAg/K6QHQQOKDIqGnl5dfKULuQYKO8nKYjH8slu2/Bfwbr6
d+cki6r6dkVzUve4o6Q4UP7FyRrIRy1YT9wMtZ4HBgqcRhtBnTCmx3G094KU7WX+OTxPNXebJnsh
6sZgOEPPibZBDTkTGjmdB6PpqtH1dY2JXXRFW5aiAWNTCy+PbqsG0sWetYI7j+oZW5F9MLeHN7U/
jr3qfxTMLO9M6EefAZtITr7aJ1ZsWuRA1EEAoi4vGo+JGqUI3IAYZKfH++aBHlXfhqIpSgP2ITSE
RKCceaIazur0WUECg5tFj+m0zXiqgYMPkL+bjPmFGUcyhSiaQC/q98jHmG6U+/AffCH1VhxEFRNT
OIlqsc8AcfOaieKxomISxTb1KZOPTYqKoEhuxNUj2mf9CbOq+XXEfRHfCqPz7nplkR4BBqrGjT1j
Zuu6S7v9aouprlk8l1f8Oeb4UCDDZ/aMDV+HTqLKSTZuooHP1BNuzlAQyzxsPqJ8TQhEBkUDpBXc
mMC2a2rIbaTNRM6X3tbOx7sWFyL0q0ha1dtWtl/oQ89Xm/BLshf/F9iapC9fxY7LAPFRwf4QPIjm
3bOfnBlQEqjjCoUdlUWEPqGAWF3hnXAGv+EKwN9jGJiVa/8+qn3/6VBq+wxJqfzSZ/54NdoylaWl
XbYKOx42YUfn4QrbIPL9q65W2BFRzKTVrBVldLZ/lsnbL2VZd0bTHbf/OP7HK6It/2fj07VR0YN7
LMb5TCX6wW4tvrzJAjLUHYhh9pxPisby+EyLCLflPM1PY8W7horgQ+rTVTGqpaEv+H+Qu82XCF4Y
VhNxWv8ylV7u52Pvr0peJssLoPOapPtU9FIu4snbNCLlXEDbTIY9gdvUJbsdnVfThceJgoinR1mE
xRA2baKtVqN+tfjCNAnrdOhCJgRaubhseF38yfpgkWhJwPMD/pZbgkG2wU5Gb/5bRh9yUZynkOx/
YusHm2JlMCVL7L5nc73e1bbe74cxKL6l+waoGA7lS9VX9RMe8oZwMaKtG7Jlgn5U4hRRGFujEK/a
82VDu/k0RgHMngyWuzMdyrSfvD/naHk1IWXNWcIKsl26kpUz8CP812maWaPySZyQ/oqqzmnasIFe
sYDZ1a8FH9V3AA1ggyMFOosaIOlVxL6BWfenC1MPBtPNZbQTZvzDEXWqQyxwXcgnFERQdpCi4xQn
PQ0YavIwjHl1HSeqfcdsgOLVbZCsAIcu/u+LAPaY4exQ75GfHt6zAcb8mVoYHCgD8vp3I8wyoBvi
bJullAcxLj/pCELW1ARHZx478Cx+FwOaYB9pc86NpOveafYyelVq1hdVcEF2iBDPIUom2JrARdLA
61hcszgo2ucvIzkVUMVRoJuDZKxVW14Hyg4T9cWOu2hXcpEwqUcd2Okbt8MNXssXbfn5DHGLr0Bj
WBGrsvTo1TAa/5gm6GYYbLMgTaU0kXlBTzljen2jNRMLaBCgmikmoBcnjVWIvjPVFSyMkg1/wTm8
hnmNxhrPZoIpR64xMsrdhQxcCnPEj3sNBYpDdthq/7by6OFgiFGTh7qj6Kb+vZ2q/LvZZCdfSW62
MzyCJpjmb7CvUia6Mo8UD1IM+CjFvXq6F79YMUh7SneqThPxJRqvnT6mRd9MV1u76vd73mecSgjh
QPtSYkPkNQd1D/Ici9mh3UJ+F8rMvZqEFtLagzZzO7OGpoBviDfW8bmJuA1pI7PDoGBaijG3RxE3
7OS65oird1BSvjQKs8UizHXJSsaW/Luwf43sNhWf/9+3SBjj4s46bD2Df4PNxJ0YOFCcCQxss280
l9BQB3e7kadqZnJkYirOg5yJ2crvjCUUH/sEEjWsWMLjyLqtZpmfvRxxBGL5Bx0JedAKd2aXSQSq
K/w3AJgReYi6lsJMObmQpNb0RABuGVnQktaMB/FGlG0GDtYsSikY6X/BDm13u0Rn/6FoIhxQrYx+
LfNJJzJoSi4g75kWoLc/I4AUxnUyXhCDeAjkKd4hTLxkWUgvvj7OkFqgt4vjlmYWmLXde5xfPzsX
fHXCGFqAlWIJqoNwB4rk0em2Zo8eBeprhR2NDAgAVWFBicB7wmaG+Ax8FDEkTMQZEooBWNCG+tjZ
+IgkaYspQWcBTEVM5BZtuF9ZFpaxNm4BAYKfAUURsD35pvf4OVn5cs7mz63TcMtPZBEHZkd4hWAb
4W1CR90mcwcmJrMBpSheEVowKYKczzJmGQs6E3XW9rpBPhEHPBRbCyidE3Gl0BjPN7whS0WeOJA0
oSGxIRwvXDeZ+mEmSWOORb0sktV4xOFwfvFtsjD5+Kaigl5kDYaMIsVpmMESlTI1J4UcvzebIr0F
SsfRQDG7PQURQwZ+ldRH+ZClCHjOCuRzqyngT4etKywdtlU4bDS7SFKgxgIqCXMBKKjwpdvAuauZ
aMHMLsc4Wx6VUj8UC1O55WSsvGVyooXpmYg/V5z2v9KYtkRtxLiLJ/JQru9gOQFatZL2CCighjTj
pgajQUJI7RDJ96CT/0zK9cY75S2wvnNCK6NIDKCFvoa5U4WNy8Gt273tPRI4fduEncgR+OrMq+Kr
0quZvxi+tnMT5YKxDpVZ7f4NShIX3eBhjENMYd+zQ8C7TbvWx6tFBq6xKAh7sVcRKnazq50LOWJy
5+FiUsmf2JmG8k9ByQ8AYwCaSAiWq6NPmuGMS3rnQW9jmsW9tO3G9WYxCzAjQFh6ckMnbwhu4s3W
BFkeRXoeBliaI3Rxamp8HmFB5cgOomoHhtoZdCB7gKjmQ+gvWqBYdVS4nflN6HPfMUu8XrYUO4Aw
Jq7Dt3gYlCC8mLuS6em/IqnyZzaqvVOnLAeVJZFuTEKHgGqREfKrXBmlCyEYtOot7QWc5esgT4j/
g8VmbgWCuwjW2McRgHBAy8LdlQAN6QJBLjSAqzz2C7hkDRckEDponXR/G2FtL1TTGIbiWAqBBubx
sr8Q1lM21HJiMQgjnomdTh8Bfpzb8dMkLGpkvDK+Z3Pz/kvloAhh9RFOWY2+yfZPp2zuSZQ4uGRS
BSaY4WoB5CidnNlbUYGljNGTyPWFCAWjBfOWjczGMoADBxPBJEowCaeKdNwes24Q08FhmhP03pYQ
25sKQDcF5cPthGCaglXLMJtQlvF+EM96V5trxD2W424lssdkhOxm0woDKbjcSKWkm1CH/arCnlM6
CzO56bEg4F9yfC9KNs6AJZw51avBh/BeEIx0Fstv1BhAhnzMBNPle2wCflC9qpsjm8LbigkdUDq/
tDGjKdxwLvtHyySorns1zr8b2dzupsMQLYZHtw1Tgarfao3mEjELzU8Fz6jLu/222pL+bhY+a4F/
MNRnNoB5A1HqYhVR4KZLRCqgaTkmOvdeLPrdE2E2+l4WE81iI5d0KDtG3oVbVoJS+8VJ1lSAZc3F
qZxt2aAvG9LJ2A5fWe82QaJhMwxlNFRQRoN3U+QXD9UWUZg1bBO5zF2d8lXsmZstf59uoPEU0BnB
FRAV2TfFt0DyMi3UIW+XrxcJE8H/ieEiUyn6YN04Zhadng75UW4Ft8aR9B3mr1A2Fo6h4UrC0W5g
cB9Mo902COfKhYgQWF6Uc5B1+RsgX7f1APTiY6m7TAbQJE2G2yaRfBvFFLugpjPS86LnWQyRBgq2
fD43MROLRUEvGS9XuCuCOnnLaK/bOcYSGPqH6NYNPoLAlTyWTAyYPKidhs1/wvBKfCwdIiRj8yGo
Pe7EhCyZ+4oWl3Eij1eOto3CJ+fH6waVYIIvztPkaPBKWFX/QUrnqwo0+InlYj5a850/X0mpnCEo
obPRt1UaZvcx5p3gQlv0rT4FzN7huMpeaN0xKnV2cpbilwoByYHo64XTqVVMZBYResG4/K4xM8d0
whEaLdIBj+z8J57ytPcU9AePxa32o6TmkskiCuqOp5ChjPjUSFGZ0bfmLbCLIZxJXc7EOYTVR5hz
78Rx5iAQE1uEJjlUbHqwbXQgL4oXRKPbSz2AZIXnHHyYS2a4bkU7mCE0b4v9RwzopRuIyRYVGFN/
HrKKY84A77v3+WdP9M7zur7pDtm/Y/5S2wOI4UQLUE+kCPnobqrt6mWxQi4mkn6j8CqvJOM5CduO
nMTJG5yhmCzsgzMPpUxI8QVyArf9i3GVS4Qf3ZwVY3ACgYyhgz/T/7F0Zs1tW8sW/kWoAjHzlZol
27I8Rc4Ly3FiEAAxD5vArz/fap6X1D03ikQCe+hevQZ/Ch8ccBeBOjwS86RrY0GpNSsbf40XWSmy
Z+r4ETZ7+8S4e3+zhcFWHMzvygSI5rOLNgT9iM8RgLzjixuIK2zBXTm7FHq1wxDcsDrqkT+bB+9m
2HNBbVSTSKW5BSGI/VuuRUwfBRba7stvQwjXs6VCqoqBd3TqL7cmqkLBzRpNGDQG4LtZz74dY36h
WQ8Y23JcOMOGpAlgVJKdZgQyme9VAWeeNIvuTErH1YZ4YpQOHZ9duKejtTIam3QIa6I8zNJoQG7F
4p8vEQYsvOiUuW/LABx9nWStFCQm/ebqGg4Df+yAAAi8C6QZWIfeKj0x30B2B+Q5MVP1eFo3ygKw
LPfFwWwA+YZEKR6prZucxFRQFe2/c8SNxcQO13bsynWCLytkPq+X3CPgIKu49r5lK3ZtR34+zySQ
mwsU7tBzz6zB8kTLU0IiA0ihzT8j9DNjN+jBMOdJ6LEUFHz/zMrRqBhmVWlsST+WOI52FucDuPED
KM5QckAoJndLKYIZsn8fgpDaJmZdbxqbXz2TjirbxfQ3c0mm9dSNpGt84DAEAae2/ADnM7itN0Cn
AkoMvMU2+sNGbW69nofRBMyrth1vlbF29ynVFjYWgiVLmM+tGTgYZD8QYWC4e5OrnDpHX8x61sLI
7eGnbCocxZg5ilIshqdLj+PdElHsDWJabDF/GL49wIF3oifkjsDtiREpwrRoDxWGaSbklyMloa7e
NhUYGtN9N733wzxUw5TVE5X4DJpmEBwlp09Yd88L5sL4J+G6FiqdFw6RnCBQ4s2707fNgQOb+Z/j
raDaZXO5C9iPZRZdDVM1oKODHj74hAlEEopkqeqHpRqfz0tzfMYGgQ6ZoDAn68YyoQwMMkhgHPkG
OOKI+LcX88bkYTWctEy0iceSigHbP3gQDVZyWHtARKFQ5h+wCRgMARLN8bPrdLvl5LS4iXbC5pbS
KjcnKontTPWsIQ0Ss99RH/xRst441qzcPX/VnWG9RBMWU34aQHKwVM4zCwhiHb7RgMGccNEL83zu
zk4/y96nwRAHXQNqx+getPim25XR4RKc/ssUZGvSp/wiZXHKT5aycItq5uZMBH9n/vp9DJb3BQIe
cc7swYapa3ly9yfHiRY2x/p2w8Tf8mwx2mJUWLKQGWhwJvrnbzZ732UDvagDVacWhtPJAP0hSuDN
5xtbIEr4r4aNbM6B9e6tql+QPWme7THH3cnLjWoD1ifOEKRCh3uunTFlIBnGp1e/ZmiEdzYvB9cd
5TufT/3+7kK1CeEnx42bdA6zZIJ2TUuAxutgQVcoyd7V/wJyhglohGjqjMH5iHz+sYMzYbyHhovz
yrWXx0wUgQ9mOeCeL6QY7QOoDg+65QSHI8ETiUpZ0XbsOdPSRhFF+tVN7sTGyEmHgGILzZSnyEE4
kzjOM8fGkAOThMUwnI6HSznCaWahs87B06wgoTLicSl/UsHYUazyTd7MA9j+Y6jcVavtyBAmdLaT
Hm3C6wKHYgZOJ05dAOECrglrzLJnUQbSIkj8I0eCcRL912efmD2w+YWqhosWvpVfRC+NgmRLR+Wc
ZjqmROjyFi7NVC6zPtAi9B52OyeAe03hRD3BN95BheXhDYq+22BLRyQ9Z4FGfAiD/BpeiNtpqAqq
8WDZPVdTtURQ7cyi1jJBlMh7ziRQOdHzkbTm4SfdUQdgRgveiFD2g5XEDW4ZHJ8Qsi6MRMgpjjA7
46HCN/oTrTF/IaHkvNIDQwlWROysGhU9smYC6cH9caqr/yL8aAHnW/h90aAZZUpqFZP2LoiJYMAa
T47RxrSpOOLv806HODENhzjYzXfjTJ9Qr5nQ2uZ9ayiaG2KevDMA4ZE5TyqxmvhIdJvhs8U/tAEZ
k2PMEeTP54hBfhpDVc+Ljp/GNYUiSUNqgIJskrlKByFh5nM5j9jImFcQeswMlP/L4qBM07Jpow1C
WgOjxN/PDCV1u0q5025gwi2EcWjVINty2rWDmGW8HGoI0QzrU7h1HdOdHX+R4fP4ye+nf/ir4BMO
tqtMf9jTKJxobJCfRl8MOGgHY9JQ2WszAwJAxtgrLgKeHbSGyqNDrkSKl8u2mQYtO/df1w5gv7U/
oP1mruJKCuALaIadZBY8JcYnOi8g0QW7MmJQsISQBFkW7dawIQj/2Ubn15E2MgphVrgWIfIM2soA
54+V2o2YddJuOI85UtXB4RobMT0UzuKfOK8v5MTi0GE2nmaGwOZmVi3RaqNgMZ+MjesOkl0oOxYD
GZEYc6ikjBVmTkdqEJdKcTDgbKoDd9GBW6p6k6Yqyv8ac90y8oYLd2xXIyD5E3F03qahVsXv8/eS
TxYLD2vRhA18FR4VPUCF3ywI24mYMS97tBIYbJ2/BrPEETbK8c4zsoeIkz7YAc/IDi2/4Coyw5YK
obTYsgUCVRAbGgKA5w4mbE5+xRcgQLKzShYQLwe3Tq6yqsj4DzTJc2fqJ39JvlSIFP1eLDU1mcgG
yV4CD7VRd1ToMJmBTls281+mYoBzwWBL0ggzjGbSChBaysdjjzMKVGZMpzeHmxPuj0MGPcDmPS1j
B+S8yVN05BJcJZPGEQFyD1WgLFNbkCum5QAQlq9M+FT/JR3x1642eswKnxxYTyo0ezp15Ui6DVvM
LJW8I+XrWCUI98/Xtno1f2qmBNTUHOtwbDUZkIIvFy2n017h3sBqBEuUEodxzhB49jRVnAI7vbMK
jozNEkRh8i+MUyF5J+Y6YfIGKQRJ8kSSvNK5+T0MrZBf41YqsrZnT0QZ77ptT6/M2fDbOUKrnMqn
HSLbQxjEX08CbnASo31YOGeLbhpuanjoN1lGr+ICRsOUOJQE1GOiC2DK802QsTke6iJtT2pz8FWA
f+L1FA1MOk64JIWs0qxoPrckoyIj8hlunadvUjeY7UTuyWhn1XY8F5d/UBjPLyg5zwohoW6itKU0
BNiEcizXI0aTUmi5GIqZu9D6+pP7nkrHGnF8UlDwJCsOS2oVAJ+zxqg9Ci1B6Sp/kBD9zMojZnlY
Ae3ip5HIIMFQEFEZsuD0z4m6AmaZLZnfM8SsSk0R6brNDMNb2Sup8FyCfulifBRmblMNGGi1kIbU
1gBM24VfW+pjDDYWOUJr8QFUn8zmekGEFwYUT96Rg5VhHPYkZVhKIzAcJohiDxtJrHSrPBQUvvTX
CIINAmfY3d6HKVoMj5PoGQgdPy41XsOFfgGeHX24r7n0AgSO6I1Z37loH9Ykjg/pWbev2I9jxr8d
z1DfmbNj+RBu1Tcpw1IMfMcEjRNM8V903gySwQ/lNrKrQeSBvlipocPaRafAsQGagwshErbg7hGv
N2ZvbE9/UXl5zJltgesxjIwcNFcGdaOc+oxNEe24TbJQ+LC04tjKvlJ/PFjjz4zk91ijY2KOhVfM
tNW35zo8cVjhU+xP/AqTozomubxlPtSoWKExYbXjYAHT5swJCM4HEqvM0eoE+LVPq9PNwKAANWff
P/LWYTrIBthssKIEfZ7BW2jx/jiCPR/NBQDSrPeSVVzyys8Lk6V46CL3bM3zOAMQt+UGD2dHiJ2O
JagK9INH3FOq6HtwxKfawzSIpGJObkmR/PlXWdTVI8DDF1QTHw3OiOaUqsHHJx03mlGmWHOCXnfN
eDnFArPFUTZwc0IooxjLRhizG9MoLD1Zm+cOBMZDFC3Ytg3ZABzrI6ubJWxzZMIhf/oBCXVmmZTN
zLnhSjCBajlOsgRkx+JegfDo+5gqY56PH9ZZFvMxOpLWj+9SubvBD4UkNXFwA8e/Yq+aQkHlCs65
Yx6qC1Uezh80IkcqAhWYVy7rmXeQhOvlrkc9iXASel15RN/C1bb71cQc7kT+fgNp5hf59GAb1rgN
+CjgHcdyCxMeqyt2fcBWY3LHFRHwfqsSf/YrqOphpoa0DWRAyFC8QuI78x5RrCVQp3j5umYgXM0P
lQc3xzhpuQL1kD2zUHZqIYgTNQWhjFnbmMfFAecWJnI52JQKbNOOoJOMHssNmMCMhUpZmOHFSm2I
x9It8bAArzLkNwddS96KQi5My5gdh4npImcJnHNqftkYkvzLeLrhMJqh5GQjHYk7kto26CAbFwjp
isIyQns7YHxs/O82EQm85y6OGNz5Ae46pXDkRP8ooi/mBqlSxjyQUu6CMVDtJSw3AsUhv5lZ2Li1
sLpPBQanJQWC4WHtns4Z8goTnpRFZMATV13yn9ygyJRvfxRpsH8olvbCjTUCj65MNB2OFu9+yLbH
mgay+6CgczTE1AUbwu9JB6GL47uu3aVvbi+4XHIFJyVM5NOoRmiDIZhANpZnaHph8UcjlgFcpqYs
dgn5cy3ZuoaCmILAr4BTbXX5MkWIamrU65Btoniyqpmh3AJ/UM/Pxyyjj68IlhBEKGd6ocK1Fw3Q
0jb+Ek3VX2g6uH+Utq4hJDQequKaG/1y5AjM2IrRxjWKQLX6cCaT5jZepvwQj9t24590xfinnDWz
4r5zDFQ+AGjj0cwkDS7tuy3VCADtDpAFxVzDPGm8gL634+746u+IfR3PK6Qtb9v+lsv2L1Yt1UhH
hRElHP14NGkWmkHW2xN/TtBR8WxzVQNtGDLQ/Hss6jGBkBoNmKfCqY8CZuiGDmUV1RLqL1TCdENQ
JvSjMniJZs4KuwGh9zSHKUyRVMj3KdrBzE3h1S1dFD6E5K082o3kF0fIJ1CtmN2x8qcQmJGKMUI3
xhgV2oqZDtAqR490CsfLPTbbr6bwGHXmSA2T/t8Wq4Uf4fZR8NPC4gppllvMDNdld0DChxi1aOG/
HtEwYqYEYoH4wEM9eSiyubrv61otGzNrpoQSbmnoxsXWlukHNhpgNuRQ+r/LS7A7/9wx1Tss1f/d
sJRbt4xR/SFmZni7KC0OZSDni+K/8vME7zeHePUQSjrvkjn7uFyYtC0ZC2AARoPEyIzPjWQ2thER
xYZOY8hGbVVIAFZQarcryxzKG9SRlHbQJszGRkUY/aBJFKbo+B72FwaLa9TdDtF5vtl7fn2fBgmU
26Gj48uQhXESvxkLzkKhzCkYi4zzZxDO7i+3hOXvrNMgnxit0VGQVyLDCT/OwwHuj8JCj9r8CvGq
guhLakBMJV7ZvvYDDkQbQ0/5d/PbzzuiyFGwfHFkWZvd2Qgg8GpmDtcjwqOyk0gsA2dCZQ0opnQC
Ams99CbDz4X/TkRVkrpIhi1k0KoAActXcxNa1e0ENoj989OYcu5d/ShkEACM3TxBfo4OZTW+TPjO
fsH0kTM1ULOz8f83vn3Pox8wRMG2CZyxxDsbbIYbdg8jBK8cEJpMEzaQTYYTOMJjjn5X1ZT9hsAo
MNxiPT04NBWrzTBCsgQAQlUcm+NfFvBxXKM5fSlMBdlJhtEFLnjh9pLLadbasarVnDmFC+FvkGPc
VEvjMyMS2a8FOlhvC0gOFdjThgvV8KQ2dg+Xjzja7pO0ew8ZBgEgrRvbN29YMMxNylesKEGuIpAw
mOW33iYWfcIXy4vc3cRNQGbqqoRiDQo4y6jVbD6ovtidOSs04mhLgTAJXmlEodPQ9xhJXyczvaaa
HMR3VUz1lvsd7PQVCa2NjqzM9laqqrTGU8rvwEJ5DsAkKQ5YjFtB0ZU8YJNnY4DIuDzPdZMKO4SO
g7AlBK1w+PVHe77x6KH8MsLBnOwuD8XWM8kXeCqS5EM7E8vjWAdiv+d7Bml+RXfGIJkyagV+ZFTz
x9wvCTcxO4MoGOlFjun0nNdA6ZC14HdtFIjQUPzHU9PVlFKcMIOICbTcWotkDnIJXopke02xxllA
E5BHM/gFP4PHim9bNCZ/+RnmfMIRsD3C3CKdw1d3kWXejpm3hJL0BhRR4P9+1JzeKk/l14lyKg8M
r+O0MpIGfJ/2Rb/sOT0ul0+nxp+JWqSkqfyt/ZENFGYVcWp5RoFREv/rwXmCwvyW9tgNOY9mUP9q
3MNeqY6Ux4jpZ44h6nzsK2j+62b4sMD/48DjJnMjdywHIRr9mHu3SqL+q1JYsr0C/qbilUL32zh0
DBmPnEiTnu6Js0JWcNdwJfjFqESKVyIEf/NZONQmbuec6SV7CaESAlwuhbbDAoe6Awear9GFKE8/
Zjhibl+5x5KwUGDr5HDYRFczuTewsX8tHrkiARfzdyJR5Mrmxzpx5NPBkBZUU0I7f6KgVT9Jwf9m
xnSjwrbEdOkw9RqkRU7p6X0mGTeKZXMhhzEOJnjVnNmQ2Dhg7TOi/x94RP6RUQAycob70fHnJa0G
ul1aXTpqNjXO02L7U2YphAcTa/BjFIBQspCm1DpsZspSLFrhiZj6KT9xSVIZhK8ZMyv6fsr+EVfQ
p5Jr6v4UQ8Dj4nrDE5RB0Yiyv/JTTO9GfIdlh5SArfkXELWo57mWokwNKAHOJbej19e7Q3yKKUYa
cnCIQ/npQLQ/ZlgsozqF5NU2IegOX0y2XDmWNBh+2rqnos3wff1g9E6yDGnFJg0c+IifoBKOwGHc
0EuT/92c4s9777L6jHhWdDPrMV0k7OHx4CKYl7QsdVefOFtgwy1mUjB1dGKXviXf5viDFua11FDL
pL4ukSppt7yhSWcmh+zhsVXOO2Td/PbSENQ3uCb9RMUL7QYpDYjnscF8iL9USWwjjoppjy14DCs9
9ilUeUZxlEd5W013In6aUU+GHAWckeslKxGwQCYKn6oyBfqjas1LClZMNSAnlXIEUKIIdlSMBbL4
axz7lJo1Kt9xE32zxtnenCRDJ7uASO36BTpCQvlPg8v95Od/uS0CFoAuf7DZhYFclANQRXd8DfrY
d9YP2IIkbGaYb618e6EVo/SOAk5WAmSpOVckxqiCRTti5eCBfcezZAecAWktuCE/c2KWwgejFcW6
Et7RzBeciRS0+BHxYxc9EoXN5TsduMgr+NgzPaL45jQR2bvbKHrMqRQAZH0Met+DKn9MCsoQiMlt
zX+8pN7rUKfv4x53RL+hdiHzNl6hdIB4Zy3cpgQ3p/u60C0E3roCGjLjCt5G18c/bLrqBjgOWczn
pxEFyWJtY6sHWSjf1AXI4sUPOPH93ekE5q8k5mjHdEOexI/o5b/4e+wrsxPq3GjR0o5lHueXlx/Z
npmBRIRj0+2x06W2W1Pva0K3/OJ8dC4XiqAqpijzFv8PjQcCIx3BtBuKooZIhJL6dFhPp4CBEacc
aZjP10grXTBNfJlvOq//G17Z8RFnbDrds6pfOaRxMkIuU4xEOyOTZBP8GZO1+0h1ygAp4dFVLfIx
j5P15pS1NdZFWMJa5qbAY/VtFhbcFmzLCpX1FVwjSMqxHuUTXOMLp3CbaJGVwMCNjxEZNw2rOQ95
hnYd59z19cFGtjRloBc1cuQ8WM8/8YBtX5ahCB523kJIyh7y7JhhPNIO4/y7jRoun4WC18mC3DQ/
fkdVRLPGBfHbBE4ce0ygBu4r3alRC7RkWeQO4/mc0fyh9dUHYPPM8Q7Shr8PhDAtL0WDGHXf3/id
NLfKtrXfYsNGyA2037B8LFcHnwT4X8SZ6vyN5hjfCx4CdXP50ZRYlBLxbbgvvJsxYjbDBBoc7afJ
UqhwGT6nOloCDit30Z9ZVMRNoittvEU8oWmEVsZfOlBxGYQFw+mIzBV8jTG3sB82cYYr9biCOWcj
ZAaRdK/pP2b0Jt+wFofPW5nx4VGM7p7/ju/LroZpCt2DGauZglL5bB5/dcxBYvOLLE6weD4Q1kiJ
e5zf3MowxwAohls48wl2cguopsScyByxN0LZZxI18pP4zBKVmWtbCb/Wm/l+RVrRpszdtath8P2H
9K530SmwV+Nj+co72RfZl2bcAzsuACtm5mvsJ7KNgWlSddn+8SMBl5wC+haaMmBUD0gASJPxlHBW
oYpEJPVoDPDrBz3pGlWACUgNixmIHqMzSMc2siMV5N3yIQcKzcOuPqM4hU4BGEoHRgIF/3CorSGS
sYpDlGh6aPRkqay2MV44Pc8TaRdR25d3qSYyAMHPW8zLHJQy1dRqoRS+03lEJse7HuKmtuPJ2+1u
cf94/n8GJBuRLKJUplRDyhnqiSHCgPRfL+12h9MI5RzmE7AmFTlyEorbaoRoLwv1ipiU27JCnEUl
geNnc3us6v4m4KZ9WvY8pyZgxxhvCqUMAkKZKIQN3JB2EI6MfgnjeDZgxnZFdsFNroWyd/H7UOQj
XhxU7wQQeS+N4i7XBwQY/0YnNnPaC6Rf7o/r9B/2SRsVGW+EpFSGxTC0snimxB0B9tsOmMOIUhn5
Abgf4UJjdZscscxSE7I+6cZKQsHUDAq+xS+cmQSAA3O9K5x8RE5KMQicapBKVrPmDE1B2kONBwXy
2h04Bykq2rh5zwARfLvmdiaa4RbtUftMr8Gf8DHnQhqO0krepAbQ0+u8X9vFvaz5XYRHGWy/nlKy
Zn9EjUgGcQs1TWcGpS9ShT/XL7HTrWK9irlsaQgQYQwOJQ2+sN4Q3waypeTHOyY2yN+73/ksWJha
hy4Fh/I9DH7gjc8WS5NhrWYqdes/UQf4t1shbszINbusHL2pB9AcBSr69twrNIycgYQ4mISsEfe1
lN8qmrXPhsSGSM9v01nwKY0RlqQ4dsmowMjufsZL0y62agexChOjHeUDjwrwXhvKyeZoxBKHKSfA
UgzPPcMsrteG8xe8lXlAyLvoQNGAymmFZCaxdyk7UwfCurjmt1FWzLCUuRYjP8FU1mm7HSIjR+TQ
Y7VHiJHlcf9S9UdsY2GLg9ncD6ANuPPBjR+2+T2NuVeDCfOc6DS+ly2gxzLIwG2fv05pFt0s+/y9
yujjjM6PiRGsy47TLCM8HtYlyxvhOM4DvG+yI1Ff1qqOpYBFFctMJFETpte3QYV+XmpuUZuAU0We
vlXZZWJmxgG6QsXTrL0jNJbB59vWuf5r2tCYDqhxb1HC7pHqcsaHxlXAeusOCz9q4n30xZsAlhi1
k4OEnPrKFSXSC6I/3cdipUa2/coikNsM9aXr+fiwsND8SQCc91TrrbegaUlYvYNPTV8iq7lZlLu3
4EIEag9MUC0Jnf6FIm6/pj+xmkEn7DgOtuOUPBAkGmMDygRmOSUfNuNO1PXvxoJnpxjJIpVIqIu3
0w6BsoshnftOLoJ73eS11iDbfUwF1lq4YRmAi24zuuXUxw0ANllxU8pwnddIyTEgVHAzvT7ecdPt
fucld6Vf/DDqBMdOex8vbXKX7EcF9wSEr2V7arKxxvmPhIv0FvIFjGQFOS8rs578wvczxKCdfbio
Ta87nF9DkB/5whV08w1ZG36LGeqiqSt+XALCFMOAUWxIv30PkeKneI95zW6CU8Dpt2zZp1BNb7QH
vil3oLtDTpN6Wnfd3XQcvqfEmN92+xzS9o7pTnNmjNqAmAEW+k9riYYP8k16N6wsKm+ZOO5dCK9J
sx6QdOYYGLM+Ua0RFINZAeMFADmGrrCdL5igwmuZH+yxNR2ddEMd+RVqA7BZ1uf0cSd8oeHDq3w7
9QSDrsGbxUhG0yV4y3DehgWzvC2Ae4cJDusdHL35wes47YaNFmXxKVfGCKBC9HKUiyAmITPpMtJI
b+FmAW6eH8qZb2wTb/9MsjnV0OWf7dIENwDCAeU5wc8QZLCv8op+A9k8C386ivZ2Holx9kc6Ratn
ogKszIQCTlhrMr2LWgSkjxvV4K8vUe0G//8l5LBhVsA045cWXYTmlkFbstKMq05KLyNQKCk2b9nK
Lx+P3GA+bE8YHpyB7RYRe7ahfi72oJYeQ0pfJCu/4R9oFxhS7g25Yv2GPbZVXskLqy6MGvNTjWiw
5OlBcqfYuxzdK6EVXPh7PYOJVWL6BiMF5QlsAyKr7sZlAmeKGaWR4Lo8ojajB2Qua16RLud/RQO7
NfJrfJbhF34joQVn5iEuviIsgqEl01s4J1xY2l2uhzHipNogHcD/IkzpL5QViLL8OPhBRZPdukz9
nJNdlDbnGFCJANUwDMiBOtOmWOub89jT7aRr9o5hAlGhyDGf22MxgU1VOxTkY43TMxIZZCQMlZmA
jaJDVGl9mg7rtMSPa5qEd+2uxxpYgg3MZev/gHXheAFAOOnSTt+QGYev0YLleDbT/kY0R1TQ2qbK
0BLbrxUHKJuljjrpSsi5ziOf9t/ytsBGue1YrxRubC4fg84bo9MYmwBjIw+Qof0PivqLm0Vw7nb3
YxFcPiObjHFZ5BUuxy75bAjqGHEcwp9h5cUcrXbNNDKOEzrexiNdxHEtfuwWt90B70OTEkysrtXN
BE5kHnsC4yioEg5HbJzEmZQVqJalab0qUZ3DNGCIkuZ2CecBpBKnxrHlmHXI/HgiIFPYOhL3JWYy
s5wK5EIN4cSpvVjYcwMy5R/H5VHIcqssWVJeiGaA5v8R+mR056eAkTa+tzBdN4IFZz3Vp9eyIZeJ
T9bglfiU5VJHbRaCRpgc+oKoibeXihwFc6Vs99xeXoc9kEOwneqnU1VHAPEE0FI2PJQbFXkqXsS2
Y8NXXbV9TtA4hYcj1g5Pxr5IS0qG1GEL2G4gcbHEc5V4YjFHVsYcBC/YhD4gEIU7AAFsKaFoiPgX
GF8yDtbqz5D5ParTIfqGQUc+ey/5BNqJed0zAluqW8XwmU+En0KiAF6oCIAwJkIlzWneU+otATVg
qNw9XF1BZ4z+E2r0Iq3erAKtZmzv7z8OSuIuVYkYND7I01JGL6aea3ktj8rqYaQJgz1vts9eQJPu
NR3iMDrruyHkyreB0wBr4W5JkFg1oFq8Z+zdKiybApqJKuf3uxTQ2IJi6SIZYaGDzMhVQWTAKUWd
//eyMTNiEk6PRVUAc3D7ZWCKecPkyhpemuIVs7z3ASu7Fh7ybUhe2/1S8z3FG/fO/E5LKkpPWMg3
OU1KPnDdRYqzsQgEDW2pTTijhJbvvfXBn5l/ZqIt7B/lDegfKchk4XQ1xaVew9fzV46HGbwmZs6r
6vtVfB9tRwTSdE6YeeN9y8Z0CYWeJRw5HDNphllyjNm3z/U+ejkKIDTrUhjWn+tgx772qIrdeQ6o
j+vqQCb1WxPP1YsJ55raA7HNwT+wIHSBKOsnnMnNiSmTQc44sbrGGnfSXp317OKXDJoFfDrI4Mr6
gvoev5CAQFOaAHTQR2NTDYqJ8SNWrXxARzAUaIg8YUCFTFdgJiWAlXwZbFMMtTCizYW9paFkVIrO
JTuabeIUSmGNPGxCCpbBla/y8uDw4ng3TmkbNCT6wu23FcgN/Z4yoyWbjuMiAxiGhcQfwkiXxY3k
4mkBY8iIkWG0JlysGtnLIbj2DfOh6rYJodvAft7flzT+zOrxYAsYvzinfk7zqpzT/PmKminJBv7U
N6VS0+Jzcg60fqlyjjbXxkh5suFmf+z+Q2bzt1HNF+feBo8naRvZnWBKK6e3Id0QoIgWMBT608CE
uaFkxP+F5Y1JAgoy9d7eUv8eEI8NpKW6Hudck+ICg+mI1Ox44blZJtPQowtBOgMzl5XvBlaFoRdI
SUUSoC+MYr5oBkMYApYY7p7iJC40wZYXVJ2diA5e9+inPO2c5vAm2rMsAwKODjMB43fVjmEitg08
YIYWvPAjDRHtE05+8Gsp+auM2glrnStCB4nGXLlqiumBelcwmg4sNg5Yhk/B40IGJvCB/2xkI0Js
JyC8gp48bvGLFza/QwKYGcNfvocSOIYXHtHWZ+UdcbOfqhlNEW6vn8/RJfoLJSY4jWw76bIYLDPw
MUccv2WYZmIO42UmIH4FVDfc4rEZCjQox8l0hxJ1JtSljF7GLOkwXY0vNyESf1gt8VPU8QxkI3Yt
oM7J7j4jv4TZ7PDPSMQJj1rrZE2yT0YG1oGflwC7dg7iS/rBXy/Du+laS5/5vt+FH4aCRb6yYOpD
v+BAc1gcRrU8yzyCGteuWH9WWQlKugyXv8fWha95x+qHG8AETxptzF3bF5L8AOblOwBJUoaKPBJL
oBwx0CctN3psVzVwJ6G/LQUXxCmKozOPNytBJxZp/AZNYZqGO3oLopcVd687Uik1gcFUA3gZtUVM
qxvy6QDwGQmyALCoYOZzl5aiu3cEFnsTusOwPaYfV1i6WNyyM4Z+PH/mdD5W96VCB6K6Hx6Kc50+
sD2j4jFjf1GqVCXXRuEYShLrTflfUFVoCN/megFizeXZx5Xo2PUwV9Xwg6L91Sg6Y54Un1A7FV/R
WvdUYGrplZKYLTZLZebX8b+ugVdHuSQPMsjuKYH8CWCYIlGRE4TkGlqOPvX0GF34t/DnyVVWsqXr
BcdixPrKJoI661PsuFQnVYqNi9Fv4JHyhHeA7L7jMr8SkSU7OU91fkiPIS7APTd1SSjIQxo5bBq4
my8zBNp8zu536e6E2DpO55vmzKamvt9z6J3AojxwUOhbo/fiD+j5wIEKABj/+Cvove65qPsdgjju
dtTaHHvY1tyPsNcPDdZinJq82QZl7UHaTDCO+7Rtv2wzr3qgIwNnopKxoMNm4aBoq8W/M9SPp+s/
zuVWfwWVS/Ac4Ha/JrUGNAxmh7juQNCjKfpepXrOAQvWZiMM+9t7G1ePZ27/tmaUdpXVpgwN2jh/
JcDmX78DLqp2AqS86d1CXsyzDDZF8pmgYoC4ON2+uoHhE9ZG90pXMPhlXHjduNt1n5oQLQk0blRk
jKMh5aAsEcfG2DY5McLMyxBVRhR1GTzIQx9wgNXHY8yghF5PimHmTX+ybAJJW97dRc50kpP7e8IA
MIKUgZ2mV0e24SJDgYRIu7sd2YEPaERBRY/SEcWUIXIQapOZhzexC0lBW24g6HfjLVdDBCGBmWMZ
f1jmeHyKPUk7j9X+WRNVhC2gmQOPIZfCvaHqox1gurAxun4KE4C/tkh4U9Vy+aUoN9c0vyBhTagZ
WH+WCZW7448homIW/9VMlbit+HSJtuvKLwQeWJ/I2+uMvJoytabRRzLiFENYnrjKoc17Lx7u4E/M
T4AqdsijF5kRLxWQRBF6MwhOON8Om9wVkbLFgBdjwSDWi+l/7NpdWh5q06tsu8CAQACEKRXf3B+4
FryQsFNdaSlv6Ma4KmE9tG/bdCye0gBfLOpfjiIcW+AjNch/iQ7gAl4i/3PUE18HpQrvpJMXp7cl
mSnP0YkmrZ2PxTtn92eSAemdYEMhqxwhp1h8bTZBAvJ9HI/SGN49N3GFdo3/C8Zt97QQZ/MYwiK8
XSi8BpKqXlJxrLu6XR9g3kSQVxkoOQeMZ4d243O2BW4N4LJW+V3JlOt58yjD8ylzr2Z2N2LjcwMj
7d/hDN7bXXABarYe3uVlRw7clG7XfAQDFhUB/GZ+nWbVCKVxMV5AuwNWLVetLJ8HGnZUnS26/Fec
AaZnypgFs8OZWtfDWCWreHljC28eHjZPrwdBibYdzkapH30f8R1nwEdZf1WXhTPgGaf2+MWUpaFI
sbpwzCEzv1CjoehD7I+BawCMEg7Jf65DYG9lnwa/Njo1xs1VHZDreOpwLRhmMisPcPmoC3b8vW3m
cYbgqt3Nmk/4ItS4kxy8nq2I2+KPvNE2xUTlrp3ghKQl1VQYMAiAhx0+LxXwEW0bmOpSgwd4zJSe
ye0hOOjI4iGk5vKDIGn3cSkT/1dFIWVAaeSZKlhSsHKf3ZuV4lgxLxtjYJCxC/uvJlg8XvD9w/6J
wQtjQi4JabSljccdmEwLfAAm9g5tWIvN4j06SgQxmYe1QYkDxvczROo7LHjJI69H8VfdfIa6DeRm
fk+I+zeguG2p5b0Dqz4W7VnOse2GYRFchObJj4k/bwkTR0gieTElS15z7IgUAUWPZe3DTI5WaTYu
tFubTzU+XAR3RknwtmTqUoUt0jOff4KW4mB3ZDrnh2I04D1IRcY7SDvmKQMUlpIS6SE8spH9iZ+w
23qs+Qk/J6si23NfegUtFygI5jcChKKGRR/GfnJTh/1nIhB5IkfZP/ly6oM6C+bcUEh2e6iFShru
YPAezrvj9JL1BPH4DYcITSWAhwfXdk8c4H2zxfyCJmF6pcyYqIOVhlJ6+Thup/afbNCSi445RzCW
QpHkcREF0WMUMSfLJoq57LJe/o46xr3GEjb9DigRBsDE+cRrEN7jsOp+QiLn1eb7j75QUwO5WkwF
7lT42QyYRDiKPfBHWP/y6FGPSYsefx4ZUz/5W40xlJxflSphwRFWNF8nozVvp/Ky7BMX2gbAwbpl
OAsVUi2K28l0IeK3k2IiWad2bsHxuKe2Q7tFMFblA5SO3KsPxhGqAtGduX8WeqrxdOT6gQKWkxqh
XGBX0gHUQNZ+3FNB0X4f4iz/pe824BX5cIoDTADF8yHHhmvq1EObkkmO3WxMUR4MosPtDt28LHGN
yr7jdmbcCNEFgLMtQNmMKwql5Ru0xf61mSjw0lY9HFSF27Sf4ol9iIESHTn8+o6BT4mVdxmwe6od
54+lmRo7yu/pt0Jy3MxMcfGYxWeRltyYRd+qiSuKZoyHB6jzFyEB7uM1GXxSbztzyY4weu4GH50p
xz3ne7Tu94+pFOgpQR3QvFibJcOAQ1hyJDBbLl6y4479yogx/Bkpmqg+grKvJ0omEVSMB+q4lO/g
pWfUcaitrU63PwfdDQh/wtU2zJb9XQz95sF1S/YRQmlYgyl1XFB58mXb+KrFPt7RRnq7l6iinqJb
41iDbPOraYnYSuukycDtaALxCvIPSYO9tEc2u1Qi/4oev0l9YIoaaDR/rLAYS509bT/JptBSYc7s
JUwouAJjB6KqjOJt679mywxUybz+LlOD65KEDFKQS14JtAiC5VAvTVCd7USjUYHU3okKn4F9ycsB
WhhrPKY/aWcBLDMScD88c/8IHI4q7IIBhu7IzAbEi6mSrI6HoM4gvGYXETS/wTQ8/a3hriW/FQA9
BVtog4vCBJMfJG4BLIPJFVnKTqVANVAKYe7l30OimG+bPi7ICIeNn+8KbMGTmqb5JNaSSHqKu0f5
xChYHIDxRMiA42bCHYibX+Dx2MU4W1J05RdY0kTecD4jyDDAElW4/867oEO3KIJtxdMyS8ruh+uw
ZeKY/EKeLsdLzPHiCikhW/GXNYxd8Hq787spe1CtYqLSMYLhbL4nVzN1hNr9Qxx04cuynzGY3/MJ
mXHC1xjnGw8U62vKlsRwCyKRD7Tjx3yr8OLXB8Sf+AAqXzifUIah4KaY5OrDQ4zvLaVt1uAQlq0a
QgALUSOELxU11IcR30wNv1tfjQhpjndzHv133E90TepIiE8gPK0WtnLKwNer6NnMM1yHRVKFXhw9
hXaVo5Abdz7+ClXOHeVzgOBmB2+SX85vEYzjWp34uAlDYeUq8VvgpjiEb9w0La81IsbAOPJU4VSh
QG2QM+j8e2qldr28wSeHCrSIxwFGD6OVNwOcRr+UgNGbotaCUcBUqP57Akpb9SNZH76gOkWA17B9
zDYKo9IfKE+ZTjcMFZRgw9fivtk40M0nJEvoGzQPt2DkERtu/8wPiQeSh7zQYSvmuz2fjJErQwKT
KUiWhiDgm+8z1BknKfvgxLIumYC5DLsNUrlZiCVQdcSok0km39D84sc0fvJLpiJH8qrE+oCSDvNL
HjJXHqLAdU6xC6NWfMSiziu+6jNlYfe5qi7fM1HvpGYf90AiSOE5p3s5cbCFfMB1TWLNAU7fFDZ6
ieUeVac9nZyocViDuEowFqfsQu2w2RHPoN5XKFTucbm4SZzQE3WSgh2dZkgGCkQBU9HdvtzddH2O
XJFJi03c7W7KvGZ+sfsKfhENoxTuVKuZA3xzNCRSHGOrxDi95J3ulmN6OIfZj5qbWNYjONxeI2z3
k+sPadBCSq3eYRGCQckzbEw5alzAaWLPQCKdKyyfcAePgZLlQF7J/+QPMOh5HlNOBBPiG2JjOwPZ
lm4f7iiGaahFPOxCjP7jczpDJ6P0wbMEuHkQHCg9M3xGxMGJ3ukKLO8CDjgL1fofT2fW3DSXdeFf
pCrZmm8zA4EkECBwo6KhI2uwZOto/vXfs7a7vouu6uKFxJbOsPfaazCtFozW/RebqaR4AGCl9x5I
W5oiU7nqQyq7KQKnoZB94rsIzWR9FumIWnZipmXGE8WO2iyj2KjBc0UDcRoeG6/dson8CmQjbzAE
Ou/ymLGWpHvKU6VX2+6FWReYbNy7mLIr9LIfksN0WfjoRmR8M/Yaciio24b8xRIPE6PMyHTOP8A4
LRFxKzXYGkPDf4vx5J7p0WlxudwLhn23G5MTgCwakE3MxeRIHQJudWIIysY1Mk4RGaN0IKDswG24
GVm7BdpSBEU4MiYbVbZwfdjDgvqqJQt3HOSCBYLKyge3IIcEyFSaZv31UPiY6wntULATAzvmd7MW
aE9AleV/A6ISQz+dZaLImeOL2mvOO7aL5WB30eoCr9zOB96Lw/yIGb9IAaJMCfyTC782j8UGm3/P
sXpNY3gqnY4bpEB3Ycw7hCNAQXUWPWnhfEpLFXg7VglROODRB90tJDjUAVxckSXmHMADvdXhNh+C
/jqWyRPPKL30ynwNVzXV1Tne19fnNn2CMM0W0Ov3Wy3RPUkiALJ+AGV34pQyj12Z2YcjS8i4CkpP
Qi2e/5jw48Fqtag+WFtmM3uaBVoE/TxQOtw6YzaQiOWGo7uUn3hx5hs4VxkEXptGplsPT2nGOiWF
6Fd/VpEboXhh/8rJky8DexTiWxeDJ/gZP0N/XK86Oll8rRg2fcZ4qxdtyyp9mzLjaDl9wRyLIdOR
+66CGvNlomX+QHAFXKKpotsVumr8oUrm8JteJ33aK/MwmsaewrAV6bYf+JIJn4f3TX21Y1iCcw0z
3Eo8ZnSLUB7BZZgywSJhL9chTbRZ8bX9+J+yOv6Qx0gdUb7J+BWiSgq8np1+GhXNDFnkfC1xrzdQ
AkwlVWtNA0PleXhIsvl76yEBSTu4DG5Khls0lzd4pWdXiQwz8ZWNGGEyOyGInLjQZXkOWu+HNaF+
hlFgxL2J6M2IE5p+6VjsBsGmok45IiX0+TY8HXpwEypiLpA6ll6uYM0hemHhd1DeOtbUI0cZRTM1
WJeNL+bxY2ElxaYDaMH60xTUnVA1OomWftz7scnxZ4qpZi3BDGPE8uIm37TRv6mnKqy5tHnYbOyL
F4y8HnCKo/OTirIuQFIInsYQkA42nUUKUsae4ug2KvRq3z1jL89hqeEYiD3ZHDCp6kgaCQS3NWgz
bAnOXx/lo59B0TIXDp2E9/ga/r5ED03cMvFITlXuhm+2zsPTpBsFtkN35rNZViOcdeoGSlacs3Tx
av3Z/6t3kGhwgL60//KHSPMRP1Oob5h2sLSMyIkanZoPxjwkT6a5MwOZS1FP/BX7m+e6p25ibIPG
XWSmkA/VsPn/JO3iQS9jSGFBo4F4Lsp2nXuZvzI6wPQEcJQzDKM+UGG+3BvqnBLHWqYbfoS5X5Ec
q28uQBGrai89795dgSomOWobBBIU7jAPlPXRfOBLHtYA3CJoCkJ6ebiFSx7RpPw2BYHWOYQkjHoA
8CnMcR9DzIRojoXqeiatDZ7n1np1pF4QJUf5bh1u3XIYYorxaCM/O8bQHVFxaV0po8vvdnhY70F/
0n37POEcGp6JSS6hbRVt8pgqhMnSyW1AcCGMTdmPdMxrgq0jeVqAkG8MYOqeNUyGHchTxYWwiaSh
SzFwPDbiO1fm7QDLW+2+GPpWD9gQ4fyMv5B2k9mI+aVa4hVUdYWIP+FOdb3ij4xCtvwsikl6gq3Y
N2ybIuZdi3xvnJvQx97dvAUYe79WIV3vkhTJnUcqFixhkFWhdFyof1ufb28a8mJhqOFKeJmK56jk
XcgsiznPDsCRWv+nv5Jhg/DnBVGlu9uwAJGFKuAp03A5YiCTDu4vpVAwvnQDHTPM1XtrEMMj6Ria
jc8930G7opjETZQlpu5cl9BQb4KJEIfjyt1z8KHjZQAm31YSjd7DhdS6hUbU+Mortb8/z2/m/oh5
MQTfTG+wQinTlUo3BfbiJBcPPdNcd4a3zLj/OimxitErdTU/3S7YDJbsFQfiM6lbr6EDdQAzaB52
h2p/1SaAns6noItplsrr48o62lSEYZHS4z1WI9u/YzypHhE7KjL8KOrgedYLv99IvS6ebvBAoKAK
cTDyBG9zDNsTI/4Cf9OBD34sT9vN8TBnbJU0eCKWHHc0mg3U0entcaoeyjgkStFRLWvCfbmYc/jY
oVJbSx0HWplgHDzUUUaXB8njE01DAVXpKZMGnwlgZu5+CkF9mxAXY4k7dOPvn90w/8ffYLMhdF8/
yI/fJMypAk3Cnu0ubnbRIvo+I+LwF8pkX1m1RcsYXrkR/qI7XMrblAk3SAolAjz8gW8kcB+ypGGe
CpbsBkotXhp/3LNRA6SGoneYkbeZj2h4bxNwAm+6HRdWuEdglXJsKDGE7/xeuAUREZ3/pB8+IUbM
+CL1DC0zZxTrgvArE1BWxIksXPwbLswFB8WF6uf41+tisBTWHP3WSoz86W+a8VYwKwIok/OLkxfx
RTPUc89P6vwMcPVmZAE4QPwvUYhjM4m4XypyRG4Y5r17LZSiuAv4hOfqc1Dq4F7aexibl9vIQhdI
a2OdcnuC80B97zU90JKvCYy5M+dLsDVaO1i3Aea5t0MwP/vjqKBMiuBwn/+ym2dCRdMuOhyD7Ec4
Mz8vw4+aaZsiz+/AOFNFMNUxv6ou+ZhdwGYIJ3a6UpEgu7GjUZGhh/L3L9WBQcMUsCXjsThfLeHc
3pqZXZVzlW2tolhOwrvoGwDJuF2wiEdM7pNUDPHzHdbPU6tA0ToBLzyieL54xnUAVwlcwhsR8Nsz
x9+UAaVMg3i6sk0NNvZPsePn1UwG/YVShcN3S8S8nOYXt5EaB433Khk4Du2WDZUxYtNDH5OqW+P9
6uxqu+P7xMMyBgYujTRfUgp2XNOK9jDzY6qyN6ZkQEuJAZnqS1kJyDYIjdvkJSOM39BI3YiWl+Hj
P2IUnWCCE1pJAeoR7XHVHrjWK6C/npFX3VNGWGuNSQDk1JiCxfrP+qgusCAwWgw6dhMaOFFw/ek7
aAJYnqbuLmPdGgc49CjWDVL1GfLLJ4eot9/FAeFTp2gksbKtHZObiQnQ0YTjbw7h83FCjlbpe2+J
QEVKx+xM/NTO/za1PMGWsDXO4vxpCoC9vY0/opeY78zp0BarF6jmpHj5WLiYr3o6bc9+I5xjUeuC
lMdIspebaVFtzlfFdQh5q7KduoXBHIK0lJwiA+rN7MCUg3PIiXAhhU00xE5KXiq1FykNHIJMamGq
LewmyeKQJac7QJUKuTIi3faD3IxUnAR7PiB6RH4XG9kaDJ4au6LETfKMWkLu22oR4Z3i+XjCAmZP
cQEZOrhGZEQVGILdt0XzKhlBNablJ6vY3Q4xhwxr/FGznx0bE8M8AnyYXuHNSF+CgKZO6aCLYd/c
k8F7PxUOHmwfUQTL+2vgb1/0HZiJor5iSCUOB0YEiIu5xggMBcLB8xzEmCmuZfwZ9z/FFGTuWU5p
ImBEDMMwq199XEhdCd/e84l6S0tK737I4Xy2kdneUQKxL/cQPK72S89on+8rXn23gG7TMmJ1a55v
3aIeVBIa69+tEHIBkxSuOTAOb7iGuUaZSm0eQsiAAoQoAiRIutsCUoAUbBQWaoW6BWpNUR5fQ5bU
nTxASIT9b+Xy0z3/Wx5DbEG5WNLiA7PjC1m6VTBht1Wvss7SrNomXuivKNG5ZWaCYcgHib6CJDKT
h9BoAjDAm+/1jm1jZosXCCvHQ0q3kBRQNlNIuQHdgH/ejlPWkZ9+70/gfwduwm4VK0xJHa38LS2m
zzSBfsaBuGzJ182b38N4Tq4qitarQ1aCLY5kHnI0HOgDdEEiEtdR9Ws6IxMwQwvoRdjgSEy41+3s
5NG3TmyiMIhvLEepZickPnVHsvK8gpEFR+8AVBxR7w7MzecRvlx4Xl5w/0GjRceVYT2jew2SxncT
dKUBr0LGhCnjiBvAdaCO/ZGqA8b6rcWthjCoUYFU0C8kxd1WsVVILaGdFlAxAmcqPBshJs8+9tBo
QLcj3AAcBVIck0kRI03UG7fZyiw/o7nLgRIujlqreE3CSEL6Ue1BfNO3T37Mp+lW1gwGjk8JIJmH
3pB2jKEYCJ3ng5/WAylaPQUT4Vp8TQEjaKrfkLizghqoHFXPSw1aqk4ivHGBFAcpSRg6okI1vTVa
YWqonjmzrVFY4sNtBYqDfzT/nEUE8YUwUyStDNoVpQAUfltRMNEZ/SvCtcAbOx+uUEd8IqERzFDt
m/ENamzibjH0ZKiccTXKPauT2Yp51Ji7G3gVyt1aw3+9ZH8A0AUghvBbwu4pDuKVqfMtFFOpSSOU
YHFGeXcJZ0x6WuGTNvSibD4eN2GgOJty8aFleTbeyFTx3ip16J3HrTknzPP8iJaeC+FADUf/Vouk
3k3MdAiQ4O2X9DyMri7DvLaCJ+09pzOPbwD+JmSKYzb6KvpOEUFhsNu8B0AKsRrsxTn0Ij41PS9A
IxePLOW2MfvsgZBebUQXgqRXspgjzJgrK4CVRWoHA0rZMEK5YBfMzZNFS5O1R5l9Umu4wygLQ/cH
/NppuBRlYyREKh5i8kSC8QLOorDA9GstjsMt1LfoIRHYiakLrbwS5Yoawe4Mmnkju7xWKZf98UCU
tCQq8A1x0cObUkP1UORrIUMwTFFQjazk+aiygMMe6dptN3JfQlnisZ9QQo75vwLhbx2x/yC1/xOj
IYWKdZ+eKBVIVWoe5TUMEsK7FwUNpj/vTjM6oG2EWXj/QppUQHy7focr8F0rXM57PtMrCBBC6qFU
KQEqRFjCUPYMmIhKwscOu66Vm0r9WtQgT3sYc5Go8ymogMtAJ42XyOgC3jQE2TRj90ocqLsIKfGL
G1l8JiwutvxXN7Kl6yX4VKAMkEbp3bwOaIOYZKlmgZ3NLJmF6E6wrtHSE0qJnF99Es4kMruUyQhp
wsj/MdWFjagJBa9+Omq6atKO0L1QoX9l9FnTyXBezQfm0mkNeAm7aPb1cEWdu8SFecsfazjttPFG
kCXxhS/I2HF62XS8blRJ0OCRlcvMZT5BhZjZDLBHFqQkkX6zers4YkJAqsH+k58FSqcBmtCosfB5
MX6Ot10LCDZDDbkts57oNTleJDUPS0LwqmBJV2RNyiTZSkF34Ab3Dvjz9SftzbPGYQEzCpKMK8B1
d7c7u/uEfXK3OWHd+G6A7tD4BVyB4liLEGuAC2QKPiS5C4iTlz8gbW8gPLDU4QQAk7COW6ZlWwix
qU/oOwIGRoDMVFQRB5IdVMUZ72pfvs4zNyAGTJBg2xzcyIZa4O9wF/ltfUMrAbjXlah6gpHtVw2I
0+C00H1QCRmZhEdDRYCq1nDHnk0mfwebgZjrqUH11gmFtLci7qzIydd366qHeJqulj7hOlaGqyY4
RQplFNbc7SUeVoKxuuLVoIH7wayewVnB70gIZSJxUQ9qp5+6g6bnFladr4fnJp5C4QguLPYaOaUs
HBex0+gK+Y8tAU9LfFv63hkeG8C2qijPJ9otS3f7KzuPMed4weOYqA4IffAkaUa8gpOu6f62U/xY
+VT7pPS9CnFyO/oxo/NiTIoKpWbOIiPHGYBvzrggq1NN/AVbMuU3QZ/kBtsSfsBEcJbrhuSuW44l
AKbADIIYsdQkwtZRBMpeNEHBzWy2vhVzoK/43uYT50e8vmngvqQ6e/f2Mgk5i6JbI5akJMecA3w8
485oexa6lsphGKOrxp++BJIeez4Z5nX3t8gQzvVk4HD2c9aYKfV8kmwtEPghg00IbfUO7EnbBjbF
mztj0WRNiGtg+moXuur8ucQai+essZGkN0zVTqwtrrT8GNXkESz82YHBGl4DAzolPiMGGFMO+uL7
fBl/rLIvU8wyrBLOMWZlNPwHpoh+SweRBssfGTKe/YLitzgwPQEuE9AUZAzIwpTizmBvpgPuFscZ
2tZOCI7YmumeNcOxyVqSO9YMOYaDnuO5wEyB98TM5rBnZtoMHC6irXUbVZVe5Jx1fy/B8D0/jNWF
uocVc6SAKDxqCgo77sFYgwshgSExvkqnAQJweHZwCaBvKxIQLwXTyOAthdzs7wF2hRXxEt+c4wmD
dnEVMJ0ceA9hGD0GUb7eDFGUXBf455phKxx7Rghi8WJHR2280szPGW9SnhTFAKDQkzEBK5ZtYJbk
GwEUug3M28ctgCUQtJ4sC8hGtK62iZRusR3QJfU0JaO+cN8KeMFlG5SIoQtdnrTOHOd4QwBRMszS
VzOkH6vAt/3+fKT7Z30jrOQ7YKJhxZm9E0ElFtozN4ffDIgohksWpU20LHtH5bfxas37EkY3iAYm
TsmOwYV0s34MU8QjoJTJNWeEG6C9TiWVLCGfEBIagR8ZK7zVxWLWzYwDUCDrKPIbmuvuCPqKfIhX
HmL5qXBH48HYRFYuul2Fj/bkdf/GBsMw2DHtsrwt55oursGNDz+2y6qhvhczBlB74Kkwf2PA45jV
+Hs/+0bdQcjkqntiKX4WoWoMWWL7UARIEqN6diwAzZJg2KJIUFb6LNKvjEC7QLb3Uf6vwwvcnh/u
tpgJ9BBJZHTAefjdHwVDB3yYBQBu6bBNTx5DZ50ZW66TL7RcY0GHeNEy0NZiDI+SBpzh2ysn05s4
L6YdTLsKXt7/kOUanpXB9HNPddTJ/ZBoNVHA0MRYw2d9vIwc00oZtzn/wG+407viZ5XD17IiNUCj
eF2J7qAZWCIUjyqG3RuzMPByezHd8kUtojEHI06KEdRb2EZx5ENVwLdRYlDIW4z87JhfilNzg3Vw
elUlXDNbxcqxCFfOCurAM/W8DJ5NDaH7Hm97rU82Z33imagNSE6s5XRgQMSow5dJNc8DQQrZqtyZ
Ml9TpjI1B1TsBE4/5SF/1uIRTUwfHQncYEByPq+dwy7niDRftdSnVmvhZfE8mADOizoDO94T1qF/
gkfkFk4KKG6F53CnEwsCR1p0aOA9a/TVWxHlRYXvPvnwYwEMwo/wzZjoyXpWWoiC0pueAXC/gbFR
YHkzJxBuhDgQufba6rzx5STvDuwZbwVcWWmwxCeiiA9pX9gzm7YtXKQDr4aPJCiskBUt2UgIurWD
rG6oBMAh/X/dzmi8N4+P4HpuEzuJ5UlpVjUzPgjQJPfvyI14iqkwBes0StAQWRLAI3o3KMWMmdJF
lFkVTHPAxRFxiGwMaYpyj72JnFSowf8qHa9UKzYfhz9pB9lIqaA2MKZhxzKVfq2HL3ntkbT4wHJ+
r2l4iA1VvSA5AfQdLrMTPVxaghYZcIW+BltnzteekytVYNEstbKbWaz+AEzILINJtQObRhu5MZMF
5glAcfTzhe9xrt7j6MUB2OoqIt8IDI6TXtJeJsbUgY6HaBLBBE6HR5N/p7m+CdzrgXrFYl0moiDm
hKXkMVs5UflsOz4QykYIKpGOSi3OwuM/yJNZGjwRBFJaTgQ6uNXr1x65RYOAA87LqfIQ4IG5hLTO
CiMw8h72NcDpoiOZ00U38P+2EjoDvgQvfpwDjxGUwfBCrlQt9W7qgeaZxg8/J9hbA/W/sLmNFkER
m/fhkQoFwT4lKkbzaIBANlFYXqLn0PxysOJkHDK+g1OpgVoDKmVeDDiGsf9zTNO6lJZHwQIuJPxI
ihNYllqK1avMzOTb61JawEs/cOQ/1QcOHZLnE2o9DlmMcKnaxPuwq0W6kMLx6S3MCTCNBkdW/76c
Y93Cc5wheaHkUA0kf+8wJPqiwij2avNVcSs+oUupz9KUnhRsAzHfEx8D4KjKH1DgI33Oou9hSsd0
mdCELA8TlKQlQkdr05CuQBw40C9Q4b4a8Jf6mLl1HnMaW5NuDb+a4OKCgrfwFXoHDUZME2SqzPo0
ci02ZmzCqtQ6hghZ7y4JKhQ4TVz/p9oHDGawehO/0zKYRLFxiezQ0uInkUO/C2YhUH04FM6c8FWA
ytSICb7S9Ey2ZZmrDl8DFNW/ajqVmxB7tXsnOxQzg1UhmyiVwZ6N/LiDEnK0QQBAcBnCEdZNGvKq
xYNEdoEr7EY1mi6s3S5j86WjTizdsinddt3TmCM5BL6eUnyhc838BI5SCTAf6Fh21EJM13PVCjRR
RkIw58P0wHM48E0MqdXk3aIYtoZXNx1ZCWQtfO0cM9mOyDZMKvmSioW4YE+iRmj+g4k9dlbD2zRr
U496t32B4Go4xRzxa98/kvb1ggyIj4+fcr3QEytMAOdzHNSlbfJHVj2BoV8ldTsEHnzUcnOc5yzV
oi1+hjiP+IwKKmWu4n1Dewjyx0HFNyUqm6uC2+MCPQ3Q0MKB/grT3X8mkNHKc/K5Waj/8FviMkPj
deN1SjigLElWri99wsIJh6OnBIakaiqaL0Bs31inCT+b3mCW/wI1YxIAucJTKuTPHySsfzaMd7V2
ZXJdVtGP9MxpYQ4KU4VGqCcV73K1tdFjnM8BIr/Egcby5vcULFNGWJyXTc9Mf5khcCKwS2Gec0nk
3CCk1KGtZcRUnp6ZIPH25XrE9k68w7+N3PebBAj+YiUhywwT5ohryd9l5K1h0CWToVRpJre8gW9P
yvFf5Yn2TN/xjqbEhVJ8gw88MqQ8RfQR8xp7MXv6HdUH5RI7X5KQFMPR68Srv6+apJbckbt22H/e
sOG+M0RhAoG5tlS8AMYTbkB++StZj7dLl91b92KkbGk7RQKpKxWqrHOTE/gl+6IW96U7Uy7ZpjG3
+AC3lY9BxXkcjMIqsHNqM+ZhCLgYiqEf4lSgQsWk9nyP4PapL7c/JJZz7+jI8k/5v3nj0RlrYiaW
+DpZ82ubURgppBVbsQYUoVzh96LZ1y1BMs9MxUtcRCnzy99QpCEzNe1zETGyNFghXSD/6oyUL92s
xAcmvw814j4ojyw7bTlCbrlpNujLaXPyr46HmL4UPemNdbD2jPW60o7liSKe+zrkYJcHAB6EL3PE
LZ10vG/DxZOjMrdqbgqLJZtmJkrBKuQcPhoRo+SX7P3w+E6juzyaYw7My+9AiUxjlMDSaiSg1RwI
F5BlUzeyyBLFhm1MZOdCP9pThFUMUNTmu/HedJX9jl3C+fnHBREOFGuOfwJASmXMGwUcU7bVScMx
laVfe+LE4Bfsg1vQ3PfqsJTXwal4hmdLG9gxPygSRb9ECorVXdF5QCPBSAm3QQgNRLAuRhzZiamg
BWIkzsoqvgfHFNX/hNmx4fazD1Gmgo9gdgEcyuBhA1pKV50gX1XwqdKeI1IuJFtGPcFNTgO8R9g2
86YeyrqMv3ijHp0geYes6e5CFA6xT5hXfpzmh6j4uJohNt0VKOi5QmC3wIZZv3UT+nTz46g9mNkp
eBnBM9bN8Zf8hwuBFyp6gWMQweDTm28ViFy7WM0o0IS4q3AS+DJDQavL5EPKe2EGjoIm0B1ctNAp
8XgAXPb4d/6mY71nG7anpCAnCTe2nJVnnRlmBYg/cya5SNIZSli2nhVSC6uQ0oaNwDQMa0G1Gmtz
7Y3uF4r6GC52/suoJF5MA92D4kINwAzgpnb8PgCn9zrHwUS/TcTTPhAcIl8FecikJ871pGPjJnsW
r5JSzBwtX+OfpGPHAplSMGNumZY0Uqy9KE/affjRfH0M8vdIiqZKAP0oUrX4J4i59RFodpNNkgFO
fsEYB7IgrndM9itK77zf/SyJkxak9hYjV74eyRbkKslxqxgg6omqmZqIUijvpt6gI3bmoim1UCnl
Tbmcv4blKzvbSMPK7yqOHAdQm6B7mRx1ZDYdAowA/2L5SA71je9OkA6i2wDFHaZAvxInOYBHtRZO
HRzB07OxIv2dcP1TtYMbBbqksmOWoXSBqTDljqr/PVgQKsr5MCE7tlmZAa4ejyA8H54qOPn37cqM
d+PweuEwRtPloRaABUd9rY4cQ0NuLMns6RiBEmT2gDoerChjeOAzG6O9VHOsVoHgJMoQSgIJ68Vp
5KDHBlmjUH/EKtx39MoCqTF1Qpi28lq3U589D8d5vGOMQogq+kDVz348PwBW8OJ8WgEcBdxlsICg
4o9JXL2DZroTGgBxY8KVwUanUT+uAvCLlRpi0yfUCW+hkiUuWQOj/0dOtg4hJC6A1BMyzLQ0cpgv
KKxWip35EL4xhKG4kYn/yMa43Gk0ata9FB1Xg9naGAZiPFG4a93LPNMKcut5OJ0amOijVIdxvv+c
JlgRl/RYoIfIYGluRwIwagoByF0G+Qha0t/2uOrlBWXcRItVsz4Bq7n0dttR5U0HbGED3lOgbxUA
GX/A65k9gtOZpUDitQmioTNuBqoI/ZHV4YeBlCzplzrKNmri5Tx+QmjCRJFy0Q20CAuVNCPbfz6z
GsD//CapssfGd7z2gAfqTsk/DNjr6zjEq4kgPBmIMfikKuwgRmu6bRFnmrkqDQW9MpBfAJ0+4Sg/
cPiRNARGL7e3jikCDtjKRBXZQlKJk5BViagE0wN804ad8pDUtCNdCSWVBTrNuwg3ZFhZCA3ogHD2
zIbqk8XW4xf4gDUOoPVEBVhxiRVAcLc1uRo0dD3+mQImzEzeTg+zXl7Z6rSRoM3FU1dSR3YxFj11
oOXr9dVnk0PpfLf5wwbWe++tkpu0HK9VDnpseqB5BfDVTewyhGEoy96LEXiSNCqytYLu2a3MGvas
ey0611HX1CDxzPokNj8yuExZ22b5ombTWkjYFX+P+4UTNSRTpZI1wBChmt2a43A9zfjOGOIlq0Tb
crB6WD5H9jKg899u45TDqgFwTcp5qyNb8mmTQs3fnjO1Wb/blFoU5MBhtaNzKGx4bTtUXVsOGcNI
e2Y6MzPa/sxI+QnO4nvt5uQrWmeeAny8dG7ov4KQQzVAvVlvGzfurC2k6UshVl5GEaahkdCNykOR
a7mfsErekwihDF7l+UNCxAynC1p8PtWTFQuG9KmGZl89j3n2J56PLAMfElbDEMV4DglS2w9eTCGT
0VSRgg1KCYbndtxxaah2wG9eOfzj562HdNEyKgE+OkOe1Wx6jEdKsbAH12HLkgl/oi7nS7ien4EV
KrMPgBfXMPWFlsFaFd3/xI3vU6XYznV4QDG0YLZZ8awRUvK5Wn4t4eA//KC6NHIeenk//LpJbRLA
GPESKAjyChbS5505rcOOcq9XgFSCsxqq2xR7MeYijKCJIzzAxdawgIju391R2icBuq4Vwcqb3rwz
RyaPqU3YpO2OGwIBBzPREeVNu8dYtO9F4Su5OVfANj+GUQ98DeGipxE2YZlkOeBW9JtyWEImgADj
SMNTk+p174Lmf3SceuH/uRy905x095fbpT8RvkVIJpAfs1WMlsGmYm5p9M9Apn75ZE0REnseX0Jd
YG81EfHN7wVhzGAqPHTYmMDllOwK/PE3b2VOUGOUjdEIrGh6jr33ixz3Zyocnm7Aw7Zb3rqGnsNL
DHld03JWEo9DYE8vMykRxPrZ798oD6kKVh5tT7zVfxLRfVQVQ6+AWYKgJKxfN/ksw4eHLRPRihVb
9BGHo9+JfNaCkUtwg2ZyYz2iRUka68lbmCm05BiTBUYUq0+kNsMo2BAUgfTElpGiuQINLhAz8hX5
Sxk9TPpGuyxWFgVUH55XtGOKqoUgJMM4i3PJPRYWy/zftCX3rEhwsLFCkcrkYYv4PHOEfw5+vBpM
9jgF3PRokK0EnwJcNqcg+mYYjAEHUJaqJ/9Eb9mBIqObuJYBrZ+DfxQY9wL1u3sCzD9x6oxYGEnS
Wxf5VQdNEzumMSO/mrtZ9Dh1JqKgJQzpiH/Kf4g3J0tlL6HCDxwghPiRTbVD9epO9cPkM8HBgQe2
bIU2rRAVpXktIlZ0oMzmjZUMdslPo2ygv13b7bldeWgGdloHRS4C0OGJztVORHNynWaMb6yuLALN
ATj9NA/oqQbA/jjIG4a/UPzBlHPyj7yUCiEbBtwKi90Mj3PZw3mZa0Dj+aWS7i5J4xQ3PS4si561
UK4QYz7N0Z+oNv6St71+c0GM0L3z35Erg/xyeBCiEjJYA8xR9KfxR3rBaFTCrNmV0/fMi9127L8k
DJn+7FjYjGQqyH0IoIMS0HmS5LzLcaKfObgGDj+NFrLjKX3M+uF46w084wBP7GuilNbbBtn5F9oE
eAwRag/6V5rYE4Yy7UInCdKJDWsPXzIdaP0MRef5Mww4StATgoYI1yuGFBG4Yxi8RFXzsaL8lwGe
oEW1tvEASbIEofH5FwgOzt2ncY2WG46+4K5rveWbH5/P3+ZkmXNkR8yeQpQn8Acx9nKOMkaMkEtP
MMGbYjCTMMV7SOrZQXaWJ3Z/Ri04RVjPbSKokjKtl5D1lNST97KBa77bcCM5cisZj6KqYP96OWTO
qoHkm3HppHzkh1lF4lzzrSlqiKeCq7TjjxkAoj3ue8Qc8CUB+pPpC10krZfyqHTIi8XBKeB9Ykbh
fw3xqPmJiBRVT9JQJm0HOQhYk3MGghbAZ5atYcJassTwFM0KZSrCmB0vI/QDgmqrs5AGPIw2udPS
x34oOlopG1KFO7FO8QDD15VaDUbzF6pAZNvHg8czZ4AkcUjwi+KcvLcCQ/6+WjiRpz1eDZR2D37F
ERoS5Q6/4a1eKayKvg5eU5wk3oow6FG5Nm3z1ZWIP1W0S4DgR9Q1AJIF9pZ0eNvGcuyO8XwjJBOH
io8ECtFkHXi2SayDbiekdKYt6QMdjDn+a1Y0FDG7oW1ovDV8sOy4xLFzuoGIMtUISIiZSJKDhg6C
A7uecFVLlsNrcRLVPbTfy5vCuh4Iuj6+FgQtACTyIvyU6xNBNZOV4cRkn+Far6IGgS4DXVrjgsV2
g/3LxwvJf0r3f+G/AqD6wlUo/GR1A2CsesbU8y7jqzBB/d2NZ7CflTVN9QKkdgDysOmuMF+Jbboz
fUZSsSUwUmEiwrXkj3wHEGX68hRDAwCn+PZEqOIniOPrxylppuuhWaYHv+SWJqtg+uJ7UfSNyORd
gxIH4hJGMaDKe/08NSgU9jIOSvfBUyp+sp9iyEakXf5Sn7sz1JdqgesVFnHCQIXLChnJV5LRNLHI
OTdGn55o3Y64jNJo01re4AIG9q0YW54RthLiAOiRhhv3lR+RclbkfNSCegw8nUs2UCcm0mqOeHSO
RkCNCgN9FwEWhDk/zIXkTiaQkOSk+DXbHXymWFQcl8i0jGgiyBkg2ymkFnLM3kMG6TxNOuYa7c51
31Bq+BNLrXasfjezC+cFSpOxOYsYgpbd4lT95ScpAd0qDEAthmmNW2+/3DT8xytKEGimp2EmbDB5
y1CRgyiEvD63+z17zSu9B1Br6D8yLGQyrFTXOa9e1yV4yJNzSEQQU46R9ddlSvyJcX/iyT6Zg58I
V1DMhg8o9Whuj7TzE6Aomkg8dGAfozIV2AZb7kx1mFOAHLsPU81tRNAPWxd10bUOmVRn+pwAB3ep
wr8GrdOR4g5C1eEqO0S/gun4E87FnxBKJpmXp/TejRF+XLyxdJTPZ7w52mYevMKRiNiYgX+EV2p5
Ika6Damgr/sYdMVoxEXIIHDh4pyAKLW4bA5CasMLkUps+7PcmpjMQLXnn3gT9WVa0B6DOLcpxFJ9
Qkz8aNzRHKFXyT5PKdiz7EjMR1pGGH25+3nalcfrEO2NEVMXxOA3h6mGWNiw23x5+7mlfBCNViCf
XRjpBEAUSDUzgikiMv+RiNSq1jfdDWC4QuFVdJHo+u4dqEHRcr2mlcbu6PaY03Ihhpo/JOSfAvSj
gcH0xUi5etgWPuGDlN7hLM3ROUD1MAppgXcOl438Y0N2e1fWrwxV6fhHitpgl76THy+TeR3SDE1k
G2g8MbFebDIhS0tCz6iAxfE0Lrj6qItTAFiwzRlBOvhUOCTMBwpQ6iCgpzOfVoSqi1kyZlQFLs84
Eoi2I3pejt5qDtHwoIoCGNHRZ2keEIC/m9cBboZ/YdNQLE8sInQjEG/NdUvSEyNWDHAUr/BzpOYX
TYDJJlnzPeml3dJcs7llhoA+FGsZ4I8QFyXjSckHF2AwY1oXwqOFT4+1GKc1X5l+l3wHhnBcnRLn
WZYjKdlU3L/dGYCBgGby0xzhKGm8D+8u0+KZhFSSIzSE5DWZDQXhbjzxjQFkeiS9xIJvuYZe0xMN
YLER1SCmR+JTACRoGHFuBC+bh2eI5Sv+TyqKk/ThQh6Csa7OHi4NqGSsuNkjuChnYN8xqEXwaa2N
meBQrnV4cy8N9XSL3ZC1jNqHLc7012Hs/21LaqBEoZS4/4CbJ7iQeD4b3YsoD5UTkXBMXjTSEeVv
NJLzuxEo03mYkGpVmHh9wJ2GiND6e4h06yNX0/MQrOMtjkv1x+LEOy7In1lc8nzKS7R4K5de6cb3
fY/BtqXS4/HAwYCZGPhR5Z6xhX6djjx6Cv39L1t4RqSioY2f5wXk08S97YR4ry/URYnWVElZzGFE
d4gx1aRL0OBmQ8Rs/DCnXornJcUMpyFrHCML8mFY+qGobD1rPARZ7mh1IDSwLQghgF82cE0y7Och
Trwgp9+nNa/Lo5OOAdCWJlG8x7oGZaiwkdSQQlppqYTCAO5vusfoVq1Tpdwq+zLWxcNEhQzggk9I
3ljavazcGoRy0p66GLin4ovpgRKWBDPKk/FNjueT7oNLcvFRyCwBEB4EgJThtexe1VbD/yW+bliR
Ix39R7dgVhAGmEyHWMe+4ALFGX/QtGnan36msCgfWiJQ+65dbioCvR5ctHyP42a+4nL9ecmYG8Ga
zv24XY9x1bNdsBpIlMwhCweYDTE4DUMfDrLt0zny8m8Mjji65XWmCSy6R7o8hSggVgRlipr95zDi
76YTSRW+4xM4rLs/Tjz9tzQPv/qBkBZGSAgvmJBMG1RGc3ojJ5mTgylHdUTSOrVe/mfrW846y+sO
2Ltn7MNxmhoL3jO8B/yPqRgTPJ/6/QTrxJghWOK8VTOarralI8feJR6ecujCgLqADAzdDs/dOKTj
9da0wweiNDMcY6qZ+3Ot9xfAy5+IoGNXMkGQOUwQrimZK6yRvqDJ6CPJ/z3ICQB0ICaKzfr/WEnX
J8HHGo74Bw+CG5qYovuQwD14oQvxflVilWQAg1hbIReZDkHxHeOx7gcaxuGDgfeGlptyGjYP4Ox8
RmGBQqMt++xqV+PHVkxA6RhXoRmGM4QhU7B9SLGUvQ8PbOA6ESeCrv2ljCNAwsMaPZmXZOHLjSvG
l8uwN2vAkayCfSuuW2y9YpHLkAaOls7iZg5UdJigdiSHtIXb/xrWmSDYFNXJb38XYoOk9Kx0AlVJ
Tyo3cQhR0kH1Dp8dUd0Uy9JOUKa/V0uzTW9DnONYajsy8SnqjpL+EmhWMMfHJ3BEwRKusr/D8rwP
y+1ut6Yk2h9gVmK19StNILmGKq3kBMp5DqgqZl0xRoQmkNb1fQJBojQTi3jRtCbwVpQjqy6JGsS/
GDkI5pJHAbxORusM3X+CifChcnSqCTY1N1WPAsHrIHC1PuuLSUhzs67jelFQWCBtmhDyadWyWdea
RzbqoeZr0ufT1bCW1HNKMOz2FHvO4CcYxsyjqZ4maux0I5mpOHEcFbEmngfO/NTH6CA7Hz9j17zd
isSBUwliVwnj8Mrc/zUVX2/cHvrjcN5nd+c+/VLNVCLHakk/nZe5IZolAeyfPw51dp+MhYc5A4+L
ZCwKVgbHtBzYu/pd9KGTLM0LH23c3G3UKxZfTmpg/4jVNeaOlOr/vUQByap7Hau3NfU5MpWl5w2o
1KeYbgYjh/lDQYr5Rz+B7IzipE3vGdS8SjKJPwnYgMifacdBUOzolusmivGjKfaTh6HsdPbuuliR
e6PnhqdzMcaMeIaZu63enWZK9SLfL6wqII0jxnaYsozhdxe5+D9EsJCUtUTll91+3t/243n9mzbZ
EWFuS9Fbcll/QD4T5XD1gGr2p+VuRz7STb4N8f5qdcddDyNt3K/B1WlaUChgF0T1nxbjp7nlBtmx
dJrHhL/9Np7xV76Ny+WMX2ccHECA8l2GWoMq6s4ViR6xQq/xzeMRIBcq8apP5ica4YzTffUY5/RF
/HwaR/83gMqA9zc2/9iiwOnHByXp8ifGSgzlMCAgx5fKEIYdDobZACRl06RT+b2Y3X+LSc6AmETd
ukXFBzoOEaiDMn60wX0/Q7B0zE9pdDnFLCXU94KvRaZrd0e3snb39Oagr6A55r+OKHnGfyBkxE9/
ZBoL11AFJbL12PAYSXMgeFJBjqhMD8bbD9jYtce7pcuimobkZcQCJ3d0PWzoWPUdHOfdl+5AbocJ
ytAz3abh9NatcDz53aL+XOirB/EAFwqS7syuU/+hkZXFu5jjRrf8H0tnthwnmkThJyKCYingVirt
li15VfuGaNttCij2naef76TmZmK625aq4F8yT54Fmh0aBJ0A8g6xVl3RQJJ7xb0GcU4FjhPy0gae
oNmVDi2ywRjfe05Dzl86nP4DhRjdBxaoXyTgYX6D4z7CBohRLXseKWT3KWXIcHtE0vPQpxQE2AqQ
/BFB1W1knmlCrvjYwOxvuJsey1Be9aGfg5sAJZrqv0Se/zDsSOqDTd7uHu/C+FXGioOZdX4MMHa6
T9vRvcsnYssZCZ4fkbPRPB+P+cd4U+E5IlKFQkfZla6X++BAhcCIltPTmHPDRF1qMUpotXEhOfLV
j3XVfzxWiUMPhJGuxlMafJcFT0SDFySP4ZOZzDDuZr4pNUtc6T8WcD6bPlm/UHMccWnmH2OvwgUR
EQK9skwv0F4sUn4hwsPZcdoxm3RjcglcivbMJ2h60LAF8z/z6Vn83XuNg4L1yeDGJXYG9hzV1HJ0
SUrEsJB/KeOraMTdA3I4FTeVujiy5blcTjCduR3LS30zkGl1dp9dfEbge9BJuzWUV7dSC8bgyGx7
KiEsKSXSDtGIDkL89zPHataxVRrQ6nvQfiBtgBz8BEWtZEg5yD5yKATNTbbrJzaLbP5V2iFC4klN
1ILippNh7TzhMEWd1grBbzxet89oS1HLbg+pscVP0UWld1+OuGQHK5loi0/l6VGADxVLRNYpRAYp
lbbbvN+MqrkJHFVtPQcvEpkIPLiYP7iF7kMvP782jPiesuCIUfw8FPQoycKfnmhmUZPgBXUGpSmV
14SH/bel07hrx/3BZUjGeAxFhSjtIG8UN3LUVuVcZMoVAFRFVciXUZ/qk6ICKpZ/zEY+Bzc+FZuH
l1CQoThcw4BV1AKQLCPVBgbE9FEjQ51RESB+l5S0qPpOzSKRguvRfGdZyAypAmjMMQhhpDoQLSka
XUU3VmkqSy9QttJ1UVmxJrL7YIEPrLmJcZcg0Je3A2SXGzPTK+MyOrkTNHP6bNNnLpQ0j5Sa0ecy
F0NRWZj6dvYkg5As1ZyxqpFchwYenHjXyCnfxUayx7VRMXRDEE5pZ0IeNvA/oBRLCz9oBs6Yq6Dy
RNhBt6tM38XbPi5t81BuTvvJ9De4dPyBw8RJy6QDQg51fEoDiP8mF+V5dU9ehMHhwBmBq5/ky7VO
NxbBEjNJbDAff17SlfZwZnFo1GGVlEwvFvYKj5WIdM3JMWMbPCrArEXI7rPVYiSW5rWfJdTOAdmV
d9RDh3/NJZR0T2odyVw1BXN9Vl/D4XGDVBt4VXg0Ex0IPhcqW5N0Y5tBma8QaPws8TuTF+YSR5Ap
6ehjREEk7QFruh3tufGIw272rkZ4ywyHJv4ajJ+cAE3huxovBQvrcPB9YHKPvRdfOEi4fIC5RqFb
F1i5QcrKQg5PnmY58mMpkEmjPFRyGzrTEXIswcIo+5HznAzaW8TdHJ+iRKLfohReWDqeGDy7RGYb
mGR5Zq4YXKiDYdkC84vwAWUa7rDXgx969G9ctHR5LT5tBH/1b42cwpkaf5JwZVmlfAPhGhDpnbDt
QcoCQ2IOiudBgxZGfRxsqgwyCcBchLlIHrDk5TBFBQUAuVOqzd34kO38oSBE8lBzSQnXcDJWu1RL
QQt+aDCmwZLv2eEeM/eajQXXkxXC5hDxYE6W6nl02wqGH8+2DlQUVA9d5kS39YVfMAPx/a4LKoS9
Bsbf+5D/ufBBfRl/Oy18FRsaLQy56LOBXHFGSm7jgS2ihM/hIJ6uYudkCBFUvvd6mdr5RxGct1d8
KGlbZ9kCY3DnPNld7KnFRMdqBTVjKDTx0kSQZ/EaBAz+qebDQ9A/1NzaYCAsCwwHOwiz63/zkU+8
C5jM8KzFdoaWxsXXwVBxM0M1Q2QTOhhZb0+FBKUj5o0RzNdbkjD+wr36WUPzQiDIQsXdUaRE3lnE
F3FBqB5kM2EEVePoljn71mpdN8edwbi4LrDADbHBlLbSSJtZVbOo01HQqN0bMccJFwIHRA5X8dRl
25dYsSeiTprjgRQ/kjCBNyePS04zifsAEJtmGoE8R8pKG67nOt4V+DqHvLo4ZTabHKAwcQDIBIqU
jTeDqqAdws9h+GrUoRapFiaX+NfzhGDAvJmk1+fXadgB3RZMcOd2dPnO7zJUqif9G5SzTBQuHD7/
L9yASWg4eAJHTrOy1T+ymSXJAwgjx1Uj9YTyf4TGZkKJM8KSz/MC/lVKpxGMEc5OnT4ccSvY9RAF
jJxU61yNnDKgA2p5xR2MTGm5wAeiIWD3Bcnr4IUP5Zlfrm8JGYBLo+G+BQk+v2y4toOji4+zYDDh
CFBKQug4WwPCn4pnLsA5TpE3KB+bFfdJHASTrNn40UxfShcOaeAxKhRUYpZ98YE6tfRA47OBzLhs
ofGmpXp7d5qFFSZ9SRMI3FwpRJwLm5J47/EEpRRHOiTm2prlbeSJbo0mPmir34b0KS/Mdeiaiola
0ECKwgQePSlJIpKqrDLRnA1mAZ/+gsIfNaXiypVndllCKmKa+wkLfiAnOTGZknBBWgcWw4/miqey
w1QLfh5GMe6mRWSrAJ6fe2Eujewr+17u/In4zHTRpHmmHZxIH7iCjQdMoIeIy+v+x55UUPLo446x
AiUCDAaFcZnTkkcLTG+M0dsccvaOfsy52lAJaZhV4pn9WRT1eFyZzqwgi5YcY97kZIZQ/nZIdLEs
ybFLZZkPLZE0Jk/F/wNkVTIjo51RviWgBsT3xh2mQB4L2/phY0sN0noSXXa/4Dt132/HAtC5QFlx
xuYByyjANKwX/wqEHDokK1ACuTq4t0QiMQYkFg3UplxncqXA3K2j/OtRRog9zZGMjwJoLJRXRhdx
rlWiEWHJToihHbJuBKkOgzKJcsKklogDKTiwi/FUW3E74NgdkGRxV8CbIyyP2gv9FukNcDTpCAhY
cT1WT+QX3VXeFLfUCJBghiORL3Lqb9n7bidHLeK/7spWBEXSSsAiuQMGBwZwhXcgNHeGzHRo2XlE
yhByGaFTg7HLTg56hGMDJZreikBpbiM1XBnH2eJWBJEjmnpHExjFUXlRw6d9GD1D9Ll8hu1G+Qja
hK0TyxFogZksGk8ydE9WQdlmM+k3Vre0PQke6hpUm6GjkTIzuKcv2sPv+Z0NjebCxP6vGfRypMV3
FpG0BIyDzFWLXnNfOVZX6BvuQU86prBZQjSw8vMBYKcR0uYzkhHFHo7oM8f0UuTfs8b3MLfmazUt
HcXg0VZaRTXu4ZdDdqgeMEMkWDVl7XLScLKlkq34sqLbanowuuVEsy6AKtXaADGYaa38RrZqcOpH
Iud4Slw5QFLowh9gK/6ViYBq0qWC2U5GNms7AhSaJ8wI0O/kH512IvUgPE9PSXhM3+boMDyR/oHx
2IUC1R304KRIhNqMWTRgpHI+hpC+vPeY4dvJ6svXV16pzAWF5YJDu1wbCCqUuIajPe2SksoZG/9W
jcs+pdaxYCYNb4aJ5SiCW70+Y6In3SQH3ZJUFRdsQW9UaeJx5Cda+WzEjig4HH/1Lgw199D12BbF
f/aeY63YAMdBRSkLZatRu1RAgKYcajWVj/aCxn/moAqr3ghsWQwkZ5aMxgAxtu/aRV+jffgY16xq
iDPQT12lx6LZ8jtcqHCLym+MFJ9lHBDBjt3WolmeXRF1s36YMZs/NRNtaQ0lzmieNRZYvsehMpYx
UkwMBbIYxZ7HyjXOfYQcY5mQ+Bz7Iv6cVwF0fdlgZrNuxYZDxxiDLjYRd3Em0cQFPrWUf4IRYELF
d/YN9gQDYuc8AAXqZiuxIXgnNZhmX4YDZnbl+EBbbDPoX7E6l4nV/65XMIiS06GMNLAVU4VjMJaD
8k+JmhiRopY7ABMYVxjQHul1JVoAGkizmoo9DtccEmXgUjIzHafSJmiDg4NzHfowlMIDZ4mxKyNa
CA31KZlhJRo2Z2Jod8imf5oCqLZ0YF2TMw+4oSllr8F+CLElq3Anb5qweDaPJBxnaTZXDXNl02S1
SUk8LnE+G22WM6JouoTeq5w2FBwnu3eODgpmPHPlhGViJXzZaD1FhH7Xu51Z2ho2W72DzJ1G1OXd
OyuFgztQrrshAm/qdjTTGMDfB7RdHDUkhsQpEmHU0dQW8P+4QwiewASOEXBJmN6RtrXJqIb6ZPlq
sLYYTWU8f3NbjwNjZ1QftPxAviolV8gfD/KxwZkkpesY+FTYRTXfY7gIH4c5Gh4liBpQWbBSdj48
obrfypXegd6MbmMY+TDMMxhDo2fgzQoGyDExbiisHkitPn6BMktP3nWMQPLMxTu/b8OrYeUnZjLb
jHcIG1nYbrh1+fWXIJOaeqTKep91zlB2mnz75Q75hm84sARy75j5RyDjy/54u3oXfEmiw+t+GG6w
E+8Zbq7hFw4YhAQMcqiS6fGKHoYRNl13SzWJqwDhiPyJD4BydFNsCTgBdOdNQ1FXwhF7LFNC9YZy
4x6vKTIAu5eTmUwqbA7iAseDUJNgXH9GDZnkB5bGc+lnPFPzE8CpibOh5KTvkqkvrrzMG3eGrcn+
2YpsWSYAqLNIpmJ6MoOh8gibZ8ioGsoOjJlpG29Fss7hGBN5mTIvGCqGRnFAoW3CQhxvn4dCRceI
FIJ+4V9b5s0Y519acOV/sL5tv77DAgq9tr8pA74ITuqdEdGHA7iPCeMN5grW8/HFphpEypCpxUM+
d8tL2DTrg6XQ+R2JxGXMdoN5f8QFieFR5EM5qCVEMvPfIVe+XtQg2KR45bW8h+E4B7VGbZ58VJoP
RIfe+zjL16mGzsU8CsEKlHTsBuqQwWMdol3xPfKH6nTmndRFBqA1fSeHIfyCnTWU1TZ3Pzsr8Ujs
5eLfZY8AtyKY6druxumbJfyU7A9R+/5SKhFlWJlRQZscCLSkj2aiu7+8J1idwX1kPDqDO/mBPhEh
FkxgpIvn85i8ei519hGmcbKw9joDbZ2PdC5jkT7M8BoeHEjgkE0OzHeS4LMlagVHRrhmU7gr3n7G
ghohIUetqXWXM3POxYtAFSL/CRERbYOvFqYFGPcltpSoxb9IeVJAoSyn+gWrKBU6qrWqgetYenSC
XKgfZPgchCiMgssK9HRUiVdrcdfcuVks32WJ4JuJowFy2zMWo9V/Q+s238tKi8/hQlxISb01O1dT
BptGuF7FNEp8DkgIAjR9gLqcmdBYFCfjrqwEM9F59+WVVAUuLeJh+Chx5nOakFaGodQCVLrqzpRE
QlerQZfuwCkah0Dkxu01kWzp6+bwpNvuaFCHFND33V+rr9YPC437M/A0yFZfvcawfG7heJGkVlaB
JigY4jMAojh+R4wPDJuWgWse/Bd9Jce0n9CE91WaQ6OhXoxHlkbREK5R0MUuVzx3LECj8W2fhvPr
Mm7Zd6JVCPm5IAOwIsAU3rkbr7+WS1vgj4ucCuU5CA5+AXeDx1Nxdvf8w2DBMmHG7XpI2A9ZdIoO
zCudNF+/+qGzPzFvEBmVmq3A2uCjnxLDZYmDcDFhcYNf+GyGBCeArWrb+3guQ2SGOfQuPlb5HYPD
8qbO2CLO0HruXe2HqK6o4R+pb9EAg9tSSdB3GvWEUOg7mxcPgVYP3p8kJmAngEE8PkAkmOMyFtDN
5W15FVG+BrHrkqnDBpY1OMpl/yED239eqkpUqrl57dfNfzB233yBfwlBYfsy77GmbVnxhVJ+oUwP
QsK124EEkBWIxU+69dfccJL3B+w5Ob+Cm7rHi6MYcR2n1dWcJSQY0Q++UQHSLbMJVV87KadFJMHP
jNwaSS2EvXKM/phAcsHk5Wu+ux4lAFsECh9nCjz03qOdNledgQd6FyG4+8DQKb6RS7gxym0eh5im
+AC/7vIcKTTJr/fiWXxk4wI0aFjZazmwGanA/qN/6ZJH88qL9iM6hzL9/q6wkSC53vrtYZeD2h5g
ZWlMC5zFVqrK5M97fDtNJYu7fmkj73I1jgsJ2QNtkjMjIDFz4zof2o9m/Gh2P0SuWFyu03Ae9oBL
r0y9KLZlRGD+4HXGoVKgJ3p0KE9OUUjMu0XG1xwGr86B/45K1mGhjcf9mk7neF2zRpnMy87Uo44z
3sh+RuvSbzORUBOHjkZTUKGISD/vwISey/QIIO5UGIPoyIFZ48qKuJeqeydix0RtZt7aDODs2Swc
WYQfyPcgZT43ELpU5hpCTV3Ayqt64viOJp5VAQXp5HT1Hy3bueSSiVDM3c3woy1LE7Pm4hM1PBT8
SPADd122kRIF5+kBw+NHEFDYwJxn/2aJIBWZ3SwesqI88nH38CfkNnIPinIcQSNmdUy2WVZOhdV4
v/Trh33Tp4DkdocXBTljFSypoOE4bgo0LX3203g32O83rzYswkIMdLvYMIdlwcLo+cBO6u4OhwaO
CLO4G/hW+xMzavxUQ+FATF+ALkJAnp3bUz1UOebTU3YEDSP2gYkVDKchUW44nvaP0Cqg9BSwcVyP
XeLtUX3jwcb80xCERBwDwUcLi/nFnQ9Eu5Csy0w/QE4th+myigJsm2kxhmZJ3oOB3GOkB1QS/QHs
9ndBvOtWqmwOKmyl0gP/YvB8zPFsZjLkYiD3kwCT+nQ5ZOkN3toFjyIE+EqOjJLGiGLvnLYYo2OE
dIAgGie6IwirYOr5mowZdP+QdW7+HwsG48uFm8cMoN47Cpjot37EFjbr2EhSwxmP7Rn7cjME1IBX
46kGOZgNLmXAHCegO/GF9iHYuIgM0ToWYfVQYtFEPdZhAYItwN9lA8CxaoRIYaZjG3eiO3HFkD4F
0UZfnIquRKDPEYzEg1Py4hNyn50ztgomgP+gbuXvdYzgHfxsPbWMeCBkJbZC0mc1E3huqVlzLRR0
k5PTgciiuAEScyc2Po1YxwfevfVncxBxd8dcOAuA1JcD9RERFcVDBtmCsQbq23Ry2i9V0jF/gJmI
59X2TQY/1sxD87sTA+1ajuZNPxDwl6gjoEo+mZ2nO8PGXDpzi0iabyWN58lSmZcqJV1t5YBdpvU1
7d3pKk3n41NFVuFDnh4T6L581a6mo5rwjXABR752LYrttIUlFhzmCz15xAXeK63kvPOPweVjUPd/
y16vG8gNQzaB9AkPBuY2Y1G9dWv/nF7+nUooCqCC0mTGx9sM7yOyuTnIcQ75lOaL/7LhxYANB0Ql
WJ3U6/zHOyJ7IaRfYKKi6wMwleOm5gTlJqCWIEybcKHaFN7KLl983rfrNMxdE7d9LgHQvi4UXXg/
UqrYFJIqA34IRSNHtDcXtxZEjLCO7Bei7K6DTccBBtOEDobfSXVP7+uIErWX+sAXT5//CBd0Bk1z
8SiwTb1gN3yys36OQfT3CqN2pxvqR855QqQP1DqFC91TjA8zfvEhZd4aMw+ewmuhQHsGhM5TD3jQ
r6hj+g1FWzFTUA8MxB+dMsy+uTtPdL4UjziTRQ/JMrx06Vpjesv3w8gm/thvgBt9Tm0yQAGcHQ5l
pERf+0nCBIQQ6EkqJo7t+VPNaYFp3Bx9hrST3vv5dv5hN4F5vNWrn323nfie0rxxFMtdk9e3EXMF
9hrR7X7wB0hZvYPpgn+GAcC1StFVB6gjsCpGWdITXnjjLLp0ajXGmIoB3EWQ24xLI8zC2ef6hOlm
/c0XQCiXGW6g4pOdxzrYDd1goCT7Cs6Imci7qx1/DdSTvKt0pvGZjimrrd953R4LGKC4+b7sNHB4
L8CtWWll5a88FCRzgZiX3VcT4TGwjPDr4SW5BbCNO5EdsoSglyYljyvm/PI+ge9ONYd/IaxMfg22
OzHmTG4HWUImrHIudxZueguHX+i2jCcoN3UTgYsAbtwRDN+ZShzYvcPElVLFwa/8kP96TxhqQ4xA
GcrQbf8JfM5guSo3MYJrwobcGMr7md9p4x9459moTxlSq/Zo9Y/JOF91IzSfM6d+VQNlFMBrhFf+
NDjBrUjGlFEFhmdvBLVwsmScLGaMYoFZhv9Lrg8nsbxuo4oCmXEqshieutOxuOIQZVLGjXxlfp0S
zcqxmFnB9s2E0vo/onQSSct0d/WZ6OHZhV/L3yDmTMWMEjMznwfwrlIv+MH7xH5q0BBbIZ4tFCDA
TTQ8bv3iRzRUYuT4FziNATJP/ht/MkqUz9xTvLu79Bln5T25Ew2DWPQKHjAXu2ED4Mg2Wf1XGJrG
No5QwocNs4NEx4GEdMFK3Ut+ALifFL6BwxsYJFDBXYUpgu7zDPeNT0YPGFyKJaOt4Er31gyjyw+5
/HWz8pm4gp8UP8crdwWvWQ/b2z7Pt66+oEgFPI8n434Qg8laCB+gM1wes2jsbsycGh3PAWIZZ1xT
cFAOCT+pWWzV1r9Jzny2mh0zioXDXKgOiQbXqT/v1+cy/wNoC0ZEU9GcuQhl4wj8Bd4IkH+jETZy
Z/AXHyxyPgTUELTNcY3vXy2NR9H+Hi5optwVVKa50E3LcVAyFqPTmvMUtlYAVpKZggfwbOS0bCnw
Zt8FBsGdudY13wUYqJCVQ3wEQVtWMsPcFSslFRZybMu24mvUUoVr2Gndk8ysjB89JEeMsDmS7EWi
YHyDL8u1G17Yq9DAQS4BaIF7Sh+d7uEw+9+ceQT9kEA/ng7RKeijX9agv2v8FRZrJkGqbg2Rtu74
XX2dMHAzZzfjdgibGM4cYjNTkCfL3iu0XUzIEOEIxXHOe2P/vpcZTY03LD6Ft8b3FFUSaaa+FIeb
If9MgwIqGk5JKxBlWRFMMz9arhzvSSkpwDlRiwgT4rcylrSmk4rJ8LICBwXUO9CsFyXpdZwG7g6a
Fo85NQ9VAYrtllcyMCm8GVo2ajnyrlkVVGIeb4jalBl7gQfwCifxBByStVxb2ubow/8GBYKBLa5/
qSufRe42cXp5AFTeM96cCVTx9B7vnbFpcBMG9DffPtR47dclJ0E6o3+7EyiEppNlBJ2V04oLsT67
6dMFM+aYXtHFAj4INOTRog3QbKJRBTmQnZlSVDRaHMjM4aaH0bSnEoophdDsCnamnHfF4XD8MTJ6
fzrXgZdLarE99qlb+ZBPULVYKe4c/Obn3LPRbILGTATmKD7WkPecX2U10NErAtBybYKEo6SAj3Pb
T3n6/wFvHxH9TtNLv71DQ7uqBxwUCXRxCUfe5v1PxLTzy35GjdWHYfUffk/MrEz1u7PDa68r5msG
Gt7tODfjx7mERsU3jY+nfOqWZ3+nhTvnXXm/NpD82a3bl70lGRcEq/rPSfEm3ctyn68L7GqexDhy
RrYUDa+uTadxIWFn3XAFH7chU5tVVZNxedNjcv0UIvwiWySZg+kxqIJDfJonduB1cWz2F/So58NN
hJ3Bo+8dSu9+DbPu62FHR3xVx4oyrh0SC6O4C7/PM4eEc4HTQXXDPYwVRIJZjcAMz4UqPc8DBymG
4QHMLITW7khbZbg/BRpiqXYuns19kyEiFd1ayicTFSJpV3AHfU0WMjAcEEHaKn913VOfjUF4Xftj
/4FZbvTZXznyI7/zutuipqfxC4EQHm1Y365lcupT7/hjRmT+nNAQXSeXvH2QdVJ0gZpEfva7cDba
odow8in+RSg+3c39fP6KdD3/Uus8xbSab5mCOtRV9tPBt4tCD69ylhowzcjpZyWck/IXfJflXCD2
fYRXDpjor1sIooeBZsb/VxW44dA2L6qbVCOqmImQhz5EikwjyZCVEXK9RPkMB2Rfu/7VL5bjnRlT
IqHDUFohXZcqKr8fAqcGkCjnz5dsgvdHQz143BtSo1pazqJczszn1i8UKyBtfxRwyPQJhd2e8kLi
fP68TfX2z9yvn5cV+wMfcf89pRc4tAtjJCJjFBb+Nu5PM3dHx1bNd25hh9yx4uhdmOmfx/G3ieH3
lOrftiJfrcluepTpn6PsyAboOQ6LKVqvd8roZ6fid/St8m6Rmoj7KjqeDNJZQKjcWi7Poh0RseAc
phhRBQoPM4Muh+Vx1TPfePGeqYnKj/V+5vroHV4dXkrl7ZpWCWm7bv2DiCtclSJoJJCLpi8B0SUf
mkQSG59mrsBrFZPBmfRcJ8uX52xk+0eRMk5Wzuh9Vq1VD5oaT+SSxxuNYd66BKWkqfPbJuEKuhNF
+tZQsiiPzjdJp+IBJsf7udeBtov8kXfrW7ZWL/2c36ziiLlQsK9N9CoODOlC/xfezA296oGAqR5D
jDNgn4EVrOYfyz7D6qjRssjaJNrL6a/yPizTe98C4pPkniQJ+dKJ6CNSzJJSrPgrbae7alKJIa45
sRdSvfYJw54IHLWLB2zG8/SH38KYXDHlIyENlITTdh4peQpEjL4niTuZaF9tTm/AUYbiPg4RtFv6
2xBQ2GJbji6YZRgEcGbknGyXYT+Q3SJNTFlhEHARbSNEWRdyUwP98k9HHoltRirQGoBzZOmb925x
UDoPS+BHRh/xtRiGDEElpUK/AqPZx+BOo7wUDq/JCsg8nkERuJbZmNYppwMUpgnXFH2DiVnvRLFY
1u7l3vfK/IRLf3vaq/Wb4OTa5QbEz4sOTwQ+wEhs1Sf2JaExRyw7QJV8n6lB3bjFsxWVfczvs36M
Y6H4tCtre56C7FukVBNo9FRh5rtKyqCTUsjONKHvDsjYaQVDeIMjBOL5iCva33R0RxWXsu8y64jI
B7jdc0S5EN/4SFX+yUlpsjvKpg/x0ienWTLAHpbjS6SWAzrN9uBI1F9UwZfEy5C4MQ1EdcwkOL1s
qCrntxpt3VWLW9K73ZlsXOeep9Qz7P5gYKM5zc/T8QCs6I7H6+PeVR/mtFi/k2iR3EYOA0OSdGht
u337/8HfZ4yZr2uiiE81rKKbguoYuE3O43ura5Ni9qHqGsR2wXH+t2i5hWaPhq3IGPNYtpBNbMzt
HDkdhkJnZP92ufcpL3w/c6TueTU+cMLT520QkArwE71FxiOXpPnurwLSKnAEk+90zZTeHcrtD9+8
+WTovMUgRrkMec7T2z4Kil1REtch571To77Xv58dTmgnx09uAe05DYK6eXfMQ4jllBU/uQrLicPm
ayR7R+zAuPDT8fICtbBj+ZbO+rBSTjDCYkAADQAETQaW7/aeIZ2kBt/zBgStBJR+n978JvvZ77jl
k8OCkZzy2KA5sIg7rmzaQIpsSuVHs7vcvfCzObSQ2wBu6ocPRvLjbzKONboBbLOR8srx+TElM/r7
IaWGMxBhOE/UQKQPXfXN4MNcke4wFvVUjleQIlSQ8sEs5t5KM0gOTw1pKGaLbg+28HRJZSw9S3K3
ijiW9aINpGbAwR4aGj41eJbA8gASLU9I/SnLUgbyF9jmNyS1Xa7NAjn2YTubdakZ2xQaRBcJ+IIf
0KTNsgKOLknwdYDf+wsrCAjf/oByY0PXwdiYmRVUBjdWlinB0C8kc4//HlkTHzIG0Ew5YSgMkdgV
A8djAB/mLgop0ok7gc4B4xTiEQ0ifFBKDahQyOp4Xj3EktvoEvcE1V0KOAuq5H2/CP5izc/FNoPc
OVfruUEZPrIob5KmJqEwxDyhliNF/ZA5O9sHIK2qyTsDYOpwwzrBAP6NHJ/xGPQRNA/cyWx5At7I
Qo8TlojrAk9Bq7hMsCs7N4bBA4H9zDQXJkXgwqqMcNrEqz0BweccC5plgSPcjoftOiiP1WsW4vLg
xpCzG2blb8B0wM0rA+ylGKE8t3Fw77acIvzN4QzNC6pX6GG+EVaAxemIo32EsTyiYtzFLngCWD+Z
8WQe3DPSO5vjm3V3M8lsiUiRu4UEl2sOVGJyWYNoDcQuq/fhs4XaZBsXUbyzSGsKM6ti/J3eSqkO
AyyKq93j6t4dIT6+jlvibT+aM629DqdF7zmGD+7C+hJZ0+BYtSTZqEFkXv0uigsUBOfyOzrzf5hR
/kF8cLJMKh7aWxzSKUhdPeeUcsVO9ATTsgfsYgMmVoyycXh431dK8ZiZyjz1CJROwcK6KHxYO0FO
m+EjLIIahY5SWJD5B9RjN7xwnLYf7YuYMcWCFQ7Z5C0TA9qxQAnERuGy25m/kDzaFSFBoYnNI4+D
EC0JJxIWSD7Dw+d44t63ASOZlIqi9PYbB0kcxTc3BSBPzahPsrnS4aZ1YByAbs2v0YS2Hp29i8Mg
8Jf0/sH8GhOABkREJ2bIedBTQPZ6TeZZpYympQZbjiHPLWX2w0nDDwioqEr5DAGJu9d14cH6kgbX
gnaNdF60xwfzcnGL/N46Gh2G0vij1vgzs4AsRWoHf/LrdPkEdxgXltLnRmic5eseMqPw8cq5ATcC
JD4Ky6HOpADvPwIVfoF+A83PQ2O3wrpXBEfhIvIP1DEHn83Vzm7NbEeRP1++BrDiWXe0sBlTQsns
3poLSHDG7O6W/vsv7A24hsM4/UPILlV2VMAlOVzcz+e+v7hXo+deftDV8mD9cq4P2P/R2fUrpzm2
NhAr6xRm0A6bkDwf/rFvgN6LTYAHMMI7BwHV3bU7Y8nPe8cBMvOyb8Vxn3D1CUgKOzlnP3aoSeTj
0vvOAtUBdWRygn7ub6S2OgWOerK2LyJ6CsOMkWiBjSqmqPc45+aKbsEfufvSi6+JSxXdGXl6yDUs
xqTemYWjV6x9zTTZEAKFzdw7YMaM3AwSItKM7XTmXsMTgNFBL1CmHi7HF13Yj1iWQLxQV9NX0CQD
3CU2AWR4P746E816tAf0nmW1/Shm94jxb1JN/zhh8Ait+G+NdtuZdXl4zvcCIwsqQQambT39Y1e4
hMEd5/Z9zIX2zBUFNyHQ03UXWsUdJBrUkKoTssDyaY4bZlOAJH0He64uqIfM2MpwXZ9fYHNvB1gX
MYOWcYgtiAkAUEMAqAD98tzglWZQhFiEiJPrjMaF/FIcZjQDlnEPSVYMZgUxZBdNqhcT3NEc6Rix
V7GDRPmyX3GR8YCF8NOyBPoo/hf9xmYbDirnSSujXq/yR3QmXIsXVBB+GzwWGEg4FTMZ2hic9Asq
FWxknu2LkDuzXNHpoBvAYXMYQUqXgYEnHpWcdDg8XblHUZcPMmXC3g+OJMD1AdfmhR0f9yWHRJXC
34Xe8mXHupYpevJs/lFcuByEHraU/qpf2fAuMYuPLmJo581vI8KaX4SlAfkDbSlqDsh4zC6IF+Ls
nrJpREgTIB9O6vUr3UR8w7BpvCFgdLhum0N7k+xJdmfeY9S0vIWBqVmGHKZua45FaEinLTn+V/cO
P7dTWS/ypKzjeZyUd4gU/YPQ/xZLASynG7xJiRXlI0Ypz9VgbbS6b3F3yQGi0OJcaH7KNSWSBAMx
QSjs/YbLjh1NRKBL9QkWjFM3YBmn/HxWs51xwGQD5JegLs73DN+r//ZNtbbyLaJQL9Btp1OZyTJm
Zf72DjXVOKkQfcNMTiFmE0wMTDxwWfOL9fJa71H64OcZFAoHjQ6MA37TLK+CYD3wJjkGxwEQNQT6
NNN8kfp8kjj+Rm1/eYFv+Md0KVRg5zvpKoz/UhCbfFOQCNvgpnpVzOFntQqLowXKxUecAnDjzCNo
CmHOYrbGCpgQmXmZmKGa35hSgYdEo2ftduyHi/sgy+hfPRkobN09OSPcYxNr2aFuNTsKAuVQpXC0
3roMSPb1Mv1D2nH0xUniIjhFaRZyDGmkLfkfzqxY5a7/mja1OHAwlbFIsynbQPmNSoXyk/iefPMz
IBDtCjNVQHE0p/LOjDEW13qvB0robGbPWd2aVJfgeoo60AocShEVsJOQPxtbOwh5GVkAvpWpYq54
BApPLwikhJ+DUMHSx6TTR7XEuY23GBvFbt4FcYzCm5aCzwGgxcbCzwPOKcVE6ROdrVAKTP84Pna5
dNRg6UBa69U4OJ/psJCvk0Mt5fG7L1GH4DFF2OSKVJohqLgrdzwE/Tq5j3p4hn4nnkIbZd+MDtEj
TliW5B7Nfn69AHZxASi55RAOn/XKMmSbfFf2aqSdTgYg1tHj9sNOQZfe7oTQmdQ/tet7zlxYasGG
rr+W1RQDsuBKqbPvkPSZIy3w6/IWA5HjJ2aCEXaL+MOXvOo452zVBPd9wpMfvd/DRNak6PQ2NljI
N0FURHGNEPsKvgfcUn1efYNs5/8E1fknoqKvFNmCp5u7bGZ4jMYSOFvOlMtMeeTKhJxxfrQc6Xvo
rm+GM2LRgOCjK79XSRlNBpcDWU98u3rltVCDgk/Clm+8+N5mh1EKhdi9cMBBKAK/37y/SypsWNrl
HoKkCUbf40QJAsUkiglxjFj/pLcV7AtuvD0eGMeg+DRxkX30js0f9Ecw89MR9h5y66+Dt2Yf4cZU
X5adAqeZEDXBEFVbhiq/wKs7C1kprsv1FxPceIpErgC1WLD2QdmxffNblb0+T1fGRmjZBe7ywXeC
XU74xX4wy7rmLCw+wFamw9MKYzgmJd4x+EYRk93aNlTe+LcYPg5OsRo6Kc4+6BeKym7kEEFXbPzm
kgMB9x3G1S5P08SYMhOXYNywHqWPubiCgqIBKtYefRwCDuzdi+xH6fn9D9umBJVh7YtI51SXEfPy
JcKaTpvN7VED7eFyU1808S/4Y8xHP1uuhWKsoMXxOWYxflPILmXH123Kxf8QLOf1E8ymkFsQRuS3
KA1o1npCtx0PL/NdLVoQsXln+FqCtvaB1exc+CfnwhlgVpqyhYqcsvtkxGWU3B8zwDzzYofbuX6o
hyZ5nEf++NDAnD0LHJ7pHfyckxdVLfxf7FfxCWDAp5dYWCLIyJa2KNmyZ3i09OFjdIYSpKuwHLhG
VujOgcetNbO2MX2N5RCvRR7jLbxgjcd9qBwGnha/DRlQq/hXPMU+BGszPZRA8rfHaAdI5233ZtYn
xyWukn/oW//us8q5lgO5R0jUK3BkTqF+Dow4IRpRIpSbxoXSFMYx/y4GNaXwB3LLsKUcXGUbXILp
qnW7/+KW7xarcx0ysKpyeZMPrf4cD4qRj23N5RULmpcG41apJFkJnwDV3mJonw+MApHJLvw+lyj3
E1RQ6b57TUA5vfuBB9RXnPFOxdYnHgo38ZiuSzVP34BRHAABFC2eORhqmDuJKk4f65XCn97oeOgy
5sPfKFBHfuZYV5aDJsh+4SVXYU0zPISc3FnOS5Eys4SmcQdTFf1KKlXhQRc8p2Ds8Cv9HNjDYZT+
aAs2HtsXBWMOEXwIY5xbUPR71LWlTTJTznqkeqKNxWMPy7AHLoknnfgtBRSEs79z19dXhz395cb8
mHil3mHIjMC1wPrF3Q4Z+EDhNtDjL8NriUHtyEfeMDw9HEOPAePxswg1jce2d8/n4imD8nBXjM7y
sa2O9XfTDcv50aakGSViekGtnXhYLffdpyYLH2dGojw84BBLukCOA58KFBAEi8LmrCk3pjYOqRfQ
uHkWkFjn+2DhaAoKglNVYN4YNmQntT+/DUvLXBtECvdwljE0IO6p/9ztjDjvgHZXdwV+fAPhHAhi
CWTA2R41DYxpZoj7wryLkBkkEvwuP0NKJCfffkue+4XFihUBo4+N2iALUDdULdyAmAowI1D5DkCL
ToelSmgS9V2k0szRxzvvpCmM6Ggo6FFuzxsF2OJomx7w89tRMd1qOnLjy3Fa+14SSwsZKugyqH6p
FIMjp30QLesvCJCUptxEWDNXU3bVd0t4B91uA1YsOWxRf+xPuPtAfsFW9l+nDXuXiohdYSpunc4E
/2FsI996XKmwymiJY5fDG5ZXUB7dw59kTahtEXqAB/E1BtIXfkWQSpBftPiKCVRwZUmH3R0svI2p
P6E1y8PQRSnkV266AiXcaWf+Lcvk2OHPK0qGtHuRW9FzKwpz/h9J57UUR7ZE0S+qiPLmlaaxAgQS
EuKlQhKj8vaU//pZmbxM3LkaQXfVMZk7txElllVXuG+xSxJ2STxw00rmVdnwHwFriLN3+5ffTm82
o2H+HP1vnMmEAfQPSza4jxbJZBDPEApV6EPWPvoiXTf5Wnw7R7jSPD2lGSy0bhmXLXQ8AmRQfZDk
A8iwZBi9RyUHptDUP8O5UipJ9H7mNATFR3rEX0G/OlgZS/9IPiKFvTwoTXFmcJteao1DzcxF7s71
L22+7IDFwQ2E59NIl1jWFIoxlgBEDrPYpHkWBEhANK1l7IabTQ4HkZh2wZEj7E+eUcSgYSGeDjOp
tLhV0zHTcC6KdNZbqb4ZKICppyyJDLETB9YenisvfCGlCWrBFHjXo2QQtXiefYO1wA3l0FD5ZoYA
Ap5BEBFM67WrXyJHqBKcVysy1MvDlTa15hU3LlbBzeb/sUyFfSFxE4Qgs77tHaQVxkYE056yp+V4
uoKfzJ+0zrz3mMxzrxiJpdz3pDv5m8fZEtB1rHP2c0UvYZOPRnWSgDRST4Pt4hA/c46Lz1YUOszB
SsxcmJc2oKrdjDy3h4cUztly4bjOK0TvX6JTi112KqIXpsyiKTs2aj7p7rBdZHPOrILqIKUzkipU
GhwRDwE5MGLFLVuiJdqM8m1OmEgSKdecbC7kzxtPozgksWj1BERw+RWqq9HGyguk/5XqgEEEy24m
2x2NUhvRb8WZLGOHrwebwX30N/kCyfFPXUErrlZoJzwyvGBpz0cibtrIWn+I2SIkPqx1BuE4BuNx
Ge4k6HjHWv86IpIFJOMOhRHcG6ifKmGUIFd1o2W0zFvNsp9xzBvA7fSLXqnknnCRsr0txDmXtJ3s
9nafyTlvOfCRhDpMnCvKw7O90xPAz3xTaXqZYjxoc35+Om0yKJOk77IwGDQ7A2jrwZdbwfMoIXim
pFQvVOPH93TPX+lYUL+I8MsE/AoN6xUz+9UltVh8/RVsloX0c0UsdtIjyD/EiwDPCSNBzSGNWSuV
CmAlsz2edDwvb6NH14U1CR1zwLtQlo+XgOfxZ6tLYQd7iecOZxa0HJ5ulaRc22DagDlEm0OrvrBs
jmdOM8LZSrCRamEreZiBAR6urwweyBLSpm2DpL7iG85AFLJWxfujlXpHAchVFnKY4ScWYzcloU1U
DppNK20odfO/jnz3yqXfFfoHnsXcZxMHA4H3EFla6prRJF/CovtoW/BB8r6qgsJ0hYvKtJdTRR3Y
raRJ7vZqdv4EI9d3QczRKU6AqMd5fitHOI3qq6TeclQmnK4QbxjS/Ts2bikx8xQ51TLy6/Qrq1eF
QD966Ot5bE+sQ19g5zihYZRFIqXoKMSYpRGvQ6ks9GdyjB+TlBk5/yH80A/bDl80dbMDzSchWo6a
gpm1Wu3QRNmNtNxWyhkjzbDGxAXt2zyGv6U8883wZArvQaxFuho4Ew4TE3xWYs771gtfr7tWHFcP
wTBHVj7RJM+o6iGO7o35ui15wFRgtzA7lSqy5IvYOWfoArrLxcrIPyQ5TKBCuYJ0V2t0keJhmjQI
0ZTJR8K5asUU+DofUuKFfGmNWNDlGjd+d1EEM6Ovma7bL+leDoe7UAFdP+O+cTgkEBdDOqKi1OJT
H1Vkcx0jVAlQlUuTIznUvGOWboDEaFzd4BsiEUQXYljiQatsC0bdM1vWjMAuI5aMYh+/5vjKGlpj
sz1LYaNl+OpBkdJi2Y5ZFy3lplq6dqEQmF1RdUvmwWdhPdi/WzsdHiJKL0bJXvAtihtYLZPTvX9u
VxGsjkKWW0iP9B1WN7U5tjRW+9UiIfCsV4HtbK9Em4EKOcQzGpEDiIN1kq/v5NdbDMz9u0NUl4pj
ymBVT8l4XUgQT39pwvIS80Ejif0VbZbY/Ry2/FoxntB702+wT9FOV5MWVnshWZDJ4WUcMJSQ5EWK
Kr6YfDuR+Eo77ucc80pAkxgaHSXH6TBjsMpyGQkyiWbWoWGiSA3Ojo4j+ghJiiMCHBBklps6F5cW
3KgvZz7iZVha+K13M02V0EhLKpzRr8Onak6by0WiOcFLu9fBaQm766w2uvE29gy13HpWxDSLuOrG
hqWZuXEC9kJfqCYPIFnCXJMVs1NzrNac3BnK08ss3CPmmlSwB0fFgq4N37DwpZr5rAIPfdp9i5O0
2gJ2OS9a+wd73XDyBUhUNKc6aMgn0aJKzoMrtYIEgo40rjnndZUGL3HTNF/9JukeTcDNawMSXgOb
PUGLFN9XOjRkx9YgR0POklVUwRRUspDjOc5A0PElJWREjnjMki7XCjRCZGkOyMjEWLRhjlQ7TvNi
4dRBWi+iW4RUMbzVIKBvwLWMLkY6LbDI7ygXOfWE86D0RZm/SUgkTCfqC6+40VtTqzjFuZhsUbgx
aPgE8G0MbRZsRMiwI++S1kliudTZRgMKBNpVe5HK45SMPXrwuD4wAOq3/Dmb7Q2Ub0JGD++PVLJ8
ggMdtZNMEXMyS67XBbYXhoyBP9FpljQHTROBpA2Yr9LbW/t2GualDi5T1HMUlai0Y4i4fvjue6an
MBu8abpINteFckGr84vDnjN5xX7pHPcu9gQxlLZzt1EEmGkN/8P+mT/HruawsCVgCTNsIEwPFdxz
XVKTm9VFZOuEMAZ38Bn4iTu+lK6UxhZSCHME5W8/rFzo3/uxPZITC1bTU6mRxxA/dNNivq6+nGKD
Jw1czUrjeOluC5PFwQkHLt5mBPdZqhQMovi54Nfh+xo2HnEuDv7xBz+sKqGYjvISDc2gP5gQQ3gW
QrVBdiF1+I9JgYdsl7m1ICYV3Mm7bqx6plhZ/QTjRTB3/hIjtfJ+WerjfsrmHeYMFyVpmfkzjVVV
XbiJFQViLXrQ4nu2d4vIhgmW38Xf/OUYXvCpxGsx4Ffx6TG1yihv41pk1BvPt0p5cmZJg2/Zxukb
zwLm7txyGW2NQaB5iUCa1jJfvDOjgnIXVjYYV75BKjgA8Wyw5FsSoeDw4GI2X3ghHM2Fbk8AlOty
DLsfx4GP3moi2ET9HECHD+ubTCtSReatIWwK6rk+uF526mMWAy4fVFi8Y4at9ZdlIZUj6rsFm9Hc
+z3EHlmQHZdRlKGKbOdBvCSP34tjeFs1w7P0Iimrhg9ZgNyHJcyPPGgzIQsIo8H3X7HQceBIkDw/
XJRxE/ywOxaY1dvZ61S6x93s9OFDVtMXVCMICYtYViFhWAclkTGE9XFiYIfAMNCmKW89euRClkGA
U65xqcLQLfPX5MxQ27vOEv254/88Dje9BWQicnCnS872tXu2GVSc7ZAbMMN7/5eh6kPQBjoWByt2
heuB9rfrTXJHoUQtAPn1lmkxLeUo+Id4pskuyU6FFXbvacGf4N4GCBBNqKqOHhoCymEG9CHoPi5a
LkTKzSt/ZxusJBO2M9VYQ6dvLzvsqerw9/EiaPzg5cAE7zXepgAVbRJ8Q+Kh9t0FeAA1QVyH5qXq
6XkRcQufuK7+coADnrg94jL5jXYS9Q+glih1zAEdBUb85ebG1slaObIyX+6Cavo3uQFXfoAhjBzE
1RisHcaNMKAZFJ5t2wFcnliWBERHl3HIP/w2ML/VuReAkq1ceuQ7bbJhW8dCZAYurGWE+InhcBYx
eRtYtNqMmVQ6ocDB85Yz9ZqaLwXp4N2h0K2vawuHQErF7Qmyc/89TsRcNI3QtJY8dT/kHzD4NjwT
GQpxW+U/fbG/IG8WDXMsbwsHYervdoIaH6SOeYANX36LK2pC21HIDzcbvLaaCeZr1hr7rRoZQ+m0
h6ZkvicMkJhBwVrMUBKosfAfXa3bRnJhbJdPbuI3Dw1aiBmSntl/MniBsYE1MgbaB1l4jFJsC7sT
F8oim5KUGNftduwbgKpiUogfjWv7t5KkkTHjqu03kaI0F21fwSCrwyV4mqPqbICuLkZyr38YyE3X
dmHch2WnJsHcF8NdbPUR/tHjfMMow7vGWLy7PzqGfyL/vLNGAKEmbpzl7LfJwerLLfevosWGdIrz
kuzdOwV7+GfJ0iBC2FRU7ukocCFEBdfc+nDFMVaxQP44oli9xCOKECZzopfVi7MfRHpR36BPZvCZ
SmPLBcXjKiiwgVuTR9tvikwM9P/5NZYOix2fZkSEV6Q2UpHMYliHFn5eHiHKCiViBlUKHHDltlwJ
OrELpOuAszupHvdlTo5U5OTdn7LxJGonYBTcj15o7hMeuP/Q7sVk34ycXO8UyDANLaICCJIKzXVk
QVc40KnfHIUkvi1d4FMtuuLRRnUUF2hPp3DD3l3Cl/Y8eJ3XGmmTyo4alJhlyu0e4Gt6VUeIMGHa
UmNmFHgtZuxSyx8ukLo2e3h8NBfzETGdE6SnimU+JSbdMi7FP57mLYS/a7FInwilfSuHEcATCIg2
ifYTCAiGBaIXkJ2bg3kd7TlXhC2DZMFaFF5fIswCQNRp8+FPIBNlYG3Q4yyEerf918pjjR2WzOWx
SbjwBpZB2TKWPZKI5FXpdUte36VOlStpXD3pRBOAAQxIQOKbjO70oOjNWvkoRAUS9PEPALOVUka4
n1X5yPWTfDRTuUanmZfzH8KJ4Sna5giGiyDg6r4m09CD0+w6S5lrIRGiIMM9XVx7RlxCydKzXBJR
aBrl5tVRSTfgKx5hwHEx7K0VAIMUB+x3Gs4Dd6frKOQxgR2FXzuLJqeYfBja0hd6aILwz8O0XycW
CnuUqbzi0QMFMqMI/MXrhKgx3G8ELolSJhAEOYIgDxR0MpXGNQHGDZvOquk2QD37xwPDxPrysB3b
xbCPu5AujQGi4edp4Bnn5K0RK1QsWb+UMTY+NIg6pHc5m+KEC82uF26Agd6Ry5ODlUMIe87n6HDg
/ZOu8c2rWPUeb+uqzpvqbnNs68reKEg+lUmJ9MxSzX4GW8vJaR9InvrwpfUc93mlwUOowWxJJmwM
qpFTsq4BxgBRT5o57cMJOGkSlJAf4op+hBEHYEhdf4dpTjlr5P1L0K0p0w8P2dtCf3EDAQKD7EPI
XQFv1R/o97IDLkG8kVYN69Y0K2D9DERfkTV3IjmUKWYr8QiQmZi+xNiX8VQBneBNdhOmPUzjfzh4
VLNoZRoSUX7HhnoMek9/jiQCtiQyU6/rMeSnUd08CJtFS+hPlAbe53XXuf/UPkYTqCSPWk0cSEWk
3GGKgnvAemZ4ChEJwU2ZAkktHo9ZZ9blADWOJQNPPKKFWANucN+T4ZiMg+2EDYEAPvkCWsNV3PP1
YWnx6iUvPk4pspikFScHEyKJQ4ZM2bKGIcvaJ4kfxiD2h0xVjpHG256oQZHe26cSh/ZLgRSo1RgF
7x1tr8uAY82RB9mTDF6gQjJ94KjF705bKE2oomWBVtJxa0TuVH9Jtmg6Ry49H/PP+gWvKtzwhfgC
I4iBIamOJ+nMsDuhn5QwNOFsKI5lYebN+mUQI9xOEVsfHsI6dZykauZodNhoKq5R9uoY8rHHiE/G
EQrLsQJPJ/aGagfPfjpg5hXSuAm5q0xAJxdJBpK5U4etmHJHtcM+jPwYMali5owytWNycNiiliBH
UZUKY85r9zDsPrc2B25blx593TE9YRUhUCD71qzsMdQ+BzNtrBGFbGJZ5XBiVXYjgUIEdcf9+qpR
qzLBq4K9f8hC+F0KfeP5BLgjWqExfVAXphh2HANqsfiWz/4ZU0mO8FriXeijb+hwCzpnO+S2LICF
mqXglyUdKaUBNHBXYsfoBsBlYejZo7BvWrz1a36WtQuhRAYBegRL4IvZZJS1c/Yo2bd1iThNm78H
aDv4/d856vl2E5C+yP5EAgcrnAsL6TnmJqSVMrQG+qdSnXCKbmiphHvgt6hbK3pB9bL1at7MYoXT
aTiGlukORXwJZ+N+HZhA0co/2QR2gISCOVa0ZbS2bv2LOROphRTw2Idsf/A7gP7VUct2TCAglNYv
Hjqr67ZAGAzv52lBcvN9rAdKrDTvmLYUg3/rJaZ79lrb/C5XuOzWCLe83BH3YJtg33M1tJcWxygj
IRHC4USlbrAxwDcKsF9ofHfwT0aAekpLTIfebu1MyRX5FWH0Rwo1EG8XPMOPfybE3bsLRfTI1PUr
bkpv4lBiALkvzcGGH8XeQjT6siiEghYfPHwNqhEEb80yH293NoxNsN5XyYvUOBMJ9+G2RY8fMSOF
nIlvGBsvwnvmGb3HPYFpgJDCUQd3oN2XwwBdDd5EBzdTZxhYGgmiZxZb3Hpb/H3c0hleA+BVRhQF
EApsDXH8woka04OUAUGLmTmg55o+HdiXvCjTvsV44UNlCW2I6s1bxKCghv/mW6wecQkHO3QtWbUg
w6IIFq7bCj/hnmErBOhQ6O7QhM5qMKoJaaT9cLoAu5ajEISY7kQS4qO6hwhI9OLg12Cew2WVzeX2
tOx8XtUXGD/6UK87Ch1zhXbCu5TShywLvpDA91WHubmajuEB7ZzKkWNX72EVWlCBb1/inMmVmp/6
8Yyq1sZj0IifnUy31WSyG+QIFJ1FmfJpNMrS81lUVudT7DUxs5JJEGV1vhxpTzJGz8h9cIMTiJt4
lABAFlVFjjXfBNewMfG/bpk4AYl10Xi6ksfKa/innkyIfeCQifJ8lLjq6JAzrsJlQSJDIpK6rsaO
cQneDgxUR2HuBNRCFllrJ8JXcBwReWlbx/sVRJACwyfWgnpRHPhflCgnYQpJVQKZaqUpBHoSjEGG
SF3p/vv8GsLhWhP+ENktcMzIw1wSDmimOBxaBye0PwONVhNtKUNkzjhoQ6g3RPWFKS4opDlHSNJx
muHs0QxJlycYEZVzGW3MFIj3QYSign34VoxIUP5LxLiVc/GNJDVikALsRmx51OEwYpFsZHVgnB61
dumJFKzhdlhwYNEJM4Up4RHwxzBdmm7GY/kMERIbHVX/Mh3dvwkRyNsgOCqaPgrhJV4wOcAdAEMb
ceziemFuG0M4KMUaPLKJDTm4EW8AgbzLnGCZ5JwXKeY5Qw4dEM9B7Htye/jWdjKQS8TIKlwghg44
XI2SOUfCDtz1UtZ+xc1aut1XtTJCNZjdeBb+zJQ/BPrMVD1kW6JBC7/YjSyd6IPfwssNpdAT3vsC
MV3BZMpmPgJbFgUX28bj40auS72WMn60sshh5cRM9RZG1N/LNHb90zhQJ+jMEX4yo7qBu+qg9j9F
E093STnNyhLRmhKMrEWW0sRwd1wWXB/g+lx8Ki7Iw6NixRKm40XLIyIjlFrOm23s4pGTkR9zIBe/
WSw8n9oQJSdMkvn68/8Dd7sqR94aLMb8Dj4XLvVjQZ+TD8m1gU4gQUP8AQ0Lo3AutDUVHyHRSSkb
wCuQLlo7OabBRt5n0aL7zlCpl3wR0lyWghLXca8Whw945OVWXS42rk8EYsGwT9HjeogfP/UphNkx
w8oBN1TAHS9M03BASe8W10WYNC7UYh5mQurJuITMNa0SEwgwHIubF6oNILvVUXBLQQ0rzYPQiUUQ
OnoEJgEHMLZfUNBc2iw12fXr2WaGCtlczdKYlFElQfpSPZakykZ1g9gnEaPIgSQyE/BqiAyRc2x6
G3fePgYD2KgQQUcGC9YYrGIP+73vKybQFwcOFJxa0Ud3cORCpkYMUWI7Xo3mA8QBSIZmRxXYsHOR
7XTiTBtyBsC8BfBMF4zYuamRrLytjaSwxIV3ZWOOIUC0kUFhJfVj1wKlq687PTa8/qonwQYhJ1AF
B147W+5rvIPergS1XazSj7j4AmIQvaccGpTJikvj0ItJiQutwd5bLFFCAfGqkGkZvPafUHRIAqGf
UAELVSNzTSt7IaCBkDkmV8im2PLEllRWhL0PR9IKd9Xu+La4JBzXLiyNq3RdwEta9FUiY8RLxIe9
jSU14Qp/QcLFMl7aQBwU8bvEvlDUhpaHlDGuxL0cS52eQneERcG4EjpHVgDe9dh7V7xfuwKqFLpB
6wotP+EAOdSHl3bF4jI9wyTCsaYPcawR6wXIF++a00ZIDoV477/ZrUCDKA66GNgOTh2EEzFMkMaL
aBG4xwFrXvwLoKtTh2VscG9t2Vyjg8hJPYitEsY+4ptnmS6LslNvuGOZ3yxIcz/0u4lb0Rj17sPK
aYsLA0tSJxMdpiLlQWXOo4BAI/65ElwrBteqr1ikgLbl8McSEnYGPapOOuMZp6ER7RzQ6rr+xwuf
SKpeqL5QQZJUYzgxGIqBhDU83sURxU3OfW6lrnddQLrmhEwLAh1wq48yh5oCO69nL+GZLbgZa5k+
oiG+I4j0u3dQ6uIN703QcRneqUmH1rkyHdO+2nKC+lpbAL1SIBAhOoAOJ+iq0lbkZ5Qd1x8/iNOA
hbL2gAoqphGa0hoyCSUr3jiw2Njw+51tS/MRjXcYncOL41CmieACPJjTEuwA+wJAUq5JkCjcgoEQ
GXgBGaNPH755OS4zYz8C63ahVVykwQBdEAaAhjsJOcdORC80QQxroZYpvcnu91erDM5rwzHFscHt
ntMcKVChnxblKWitNHb0YQgqfM6esoeSv4ijuj4IXgGVoS8FvEPRhtYPPdzEHsGPccxgztARIFzH
YYX8W4aEcQNCqviw0C/XkWk1AeXKdVzDEN9RqnDVyei80LbAWWWaj3MEjVYm2uaGjyjkcJJkH5Bi
sUnFmMT0FPSiPqsyVFDEBf3Nev7vTLzvbd3UGyHcBHGXsIZpT/CyXR8AH7DcITXez9koHve4Hypf
CihhLLuXdm8udSNlkiIKO5KxDz/1yvdBBboevhh26YBRkmeEWjjHr4Y6Amc4RhWk9VwgAPmoQmoo
2xEmX4gaHD4664lzQKVWStSQDS1ND2IeGgc1aEMOeCRgU+IYI10bVTtjPxk4+qjnHnB35NfUfD8x
4jE1pj+ieI4mLnw5R2JHzBsx8fdjC3fTcHmlGSNbRoJnBl5V3GGPkqTkPSEyloQkEHxJ0SHjGAYh
8tVLg9cylxGCq3EGwW15ikIXT0xyScXJ496t4JuoqdZPTYcKrLZSyEisDDn6SnIEVItRUOKg1Y2Y
GmwQbCx8hGQcu7BjunJ7XgPsuUjne+4SVhe6AwB0sbvHoR43N4qgbCJCFq+iNfW4cw4wDjtNw58V
/rE3BlgdehnAqXEEa2rDL9o+ivq3degLtdG2akwlFMP2F1jDMYLgqqQ8VysYJFHAtSOlKTNubh4s
z22hKwiPnpzh76vt4f9TiIWZFSNH7xnl+m79Xef2sRKuDggUJgVY92PwZia/uDXIeST+gToZjy3I
qPbBt5bZN5ly0B1ZS1HG7xFMSfCpTKKTq5yeUFdS1XEY69SW5Ar3vgjT6u4QfoUajWq2gFhZKWeI
mpxh3ICRJ0OC9ORguAfgwmbLEIh91tLxspJ+i1ufxjTTJcIddR0uDJc71ITgfIDfcGIEibMPZuyx
zwFkMpgxJq74gOP955HUYaMSp8IaluBoLGxaOFuUB2hteaAdvAqmHOD8M5e9vYNtZC4olx3aXBmp
jRnzxMPaW/6XWyxIzuqel5HL/MTHV5HrvPCWMyQdDj4LeU8tiyNE82bThl5VQcQb2FNmgjKFUi1I
1THHDNGniEdR1UAdaOE/CzkNDI5qDo42x9BPuxyI9EOAARJEjk1KwxYLNc71WvcitZYvyG3oQjaU
dZnJfkYMvYOT48UVFGNjUQxF6fLoF4xUKtLFr+yRSW3s+eXvtfPKByRElFstU6TVMNIXNY8/ypkt
/tlijYJJ028bYzLoHuGLvfBR7Yx/QMbHEhzH2RuzQhA0EZ0Q3Td2cPYxnuXHrBsQMeg7OdyWGDOF
PQh/gkf417W2nVsSr4Boaa+Ziy9MwvI9wbQG8qZZ6KziKcBkb5uJK+fOjgEyveGb/R4PDgBwRqXB
gnSJZk8bqLgdMyjFOXQmaXwq44WBMvKEYXgikwtANfJgyCbgketswq+xu8G34vf7m493Njfi+fNf
s5HP2LE0cbXbIfyHtHDCS6J5cs49LpcPynCJ1wEuR48nNhMuzDL27KfwmSFz2ze+NzFaFoWNcR0i
lISe8BlvDrDCEuMq1Lhks0LvcPA7Go+eoyjKfqIy3imUMigKQDWoy0BHWPe+nf004tbbmQDVcMv+
zEpKDGbh7BPgyW/6d0wl286IxsgSQcxI4GY3UmKuFrC12HrZOyQKsmqWK/b+z3UWB48U1MgMKRra
hvUahPuzV3EcCVVUdwjwDGbGDjP6lZOMFCbQVH3eFeyST6GRHwJeCXosU3tYyXLUW1AohOqIQch2
W48Wg+0YSYaQeihM38kMhXE98fn9Ca2rT5KnlK5YTwZz+JqVxwfuu78XLpKrMNvbP0cjFp8zvdvh
oHmOfEwrEiAIaEXCJCaWIOv/qmunFi42RGwV8GRuXn6roCheZ9x7vzU4CS8EibRa35RUC4HwX9Vw
ciP6EHSA76hmTZiP8oZNFoDjIrlrClNcDB0WPStcI5oM5sxIpfNrXvF64c7Bu6wBDMyErydfhrwk
+2CTkktMWVsS7r2hYoDUwbbmkKlKXm410c1rvFBMWSslOlFgTFMJ01U9VIbDzy2HK8ug4bUuNg4q
RYirp8tV/XkqiJd8Bf/oHko6Rb0MrzumGff8Gy+wx4A/YAUYYlDRi3CiWiFH2uHTmpLC4t+MYi2P
DwDVG5aLZySd9ikcJnGjcM9puKfXQw0J34TSXIrtor0y9Dr4RFoqFyxkCDK5EHbBXBQpKm3F+/m5
qxWhuhdNeLZTSUcYl1kpJe5nmkju36sjYQWPhZ+WFRf1SPJrzDPzJDePNfxv4dBkSMkMGa9YwNmY
O7XcaCT0+okMh/e4UrVxbv+jThkoIxwogjm6nJGwxImWyYywR21w35tF3plf0d5k0LSYrvCbIhhY
kN+r+R51Z3JFK8SIN4PSfOzYrUarINpSHOF+zGBWnckPB2YLqCUNDlpIrumWos5KSS9bqGR1GkZh
xZMKkbUHoLBjjwwtL3rntHmkfQngiWhjHLv7yvVfNBSjxNXlUzQDrEe1mXFJ2YkETLpkGiCOoiiz
KHckbkngYtFfxTLw0uwSxUnAxPpHmix4QR5dHZFtoFMhprz8bTbYyO+0d/ow/TnxgC/5TDMqjwrX
UuGZUHass6CYtY3bNaQkyncJ8Z6leavnN4W7Y6b1aGJhDmBAxHNpzPzoouOC5AObWzOqk+5wbxA3
D3cWfBJVFlqJCAtyMfwSQYsaI0sjcTh0U8gOufLBeKWyUz+OKh73/6wmOi0rUk5U8dlNSS/0hNg+
Zo3BR+lFcM/LYgwqlqUsEO+OTDROvgINlxrcLLhvqaUPFHghiNDh+yLV2ygHCVynVcNX89p3ZHVy
S9wYwD2M5ZfxjSEL7iDZ9IbuFHRX0CkpTJFqJKciPBdV1F6bzIVSJC59K5Qa8XmX6IhoiF5iZACX
1YBjBcAoDbRkAsUVacHcchI+NeG3rVG56xEuD76PiZmfkC6NBIWMhH53n5nR/joYxbbeBjceFBlv
Czo29WEntYcHFUqJ7LEl1VoiLsjHrBYObdPzwrh+UScLwZ0Rw71QtdWOQ6ebE5WbIpXVxCATfJqG
TbSYMWRO/OSfmo1YAz+ZqKtiOFPlDh2oL54UR1M+m2gOtWTDR40zQyCeeJrDP8KxZJqN7L8bv/Tu
Mt4f8ABQyUnmZs0ukamASUpmK9Qbt9vmk2Azhjgw8XT9GMOlEebK7UIlxQsPhnNLGjzuXOBn2E+w
R3GBYuzu4lfnGQmE59uWK9eHvcDnKEOKtdUWIZfMarpeXrYM0jiOJRSeJ8sPApzOyu/MJeEyj5TK
OkJAaMqgVZy4gLRjMBTZLFC+ifyWZ2JAMJixnshCvPXxytaYaKZF/9qBgaCgtKr/5SElVwvTGrSC
7AqYL+YuduiJZ7ckD6neXbozMKhhLB6mMfhVTnQIkc0B1KXuDgrmTCfLxbfN7kloqBj6MbaMHxTN
1rj3UTyknbwhaBAq/oWFcRZoJLvjMPh5HTnNqui8vhhLkowxUGBIQQgENTHEsS6P1u8w1rJX3aVz
0YbnFC7eXVFsf8DevvmhlYeX5At6WGnhxW+OkdrrIISXsA/J0ObFioxW5yOk5DACJcMUqSn9Ei0O
mUDoUVFgYf0Dr4EvMDPTRJDFMK7m9DUR5PY0hd9fgA9l0Omut3DwXmpT/meOHXJmuvvfw97FNWyg
qP7WzYC3toUuqStof5DtIEKuu/+gNUE5lL7QiIQYD0MGczHOxjb9+VfjsCNsn+XlB6Cn7cAooIsx
cZWuRp3TYRXAXqaRFM82M25w8WT7u7xzbqG3iEwdnwBCKD0gWK0MCCW24RA2ORUxLlL4OtwyNMGU
aVtQoQGw0DcwT7BT//bTzMODOG8a4Ag5WYmmjZks8W8I4Fh+nuzbcGTK65cvGugucUsalaVnuPHZ
RVSqJx/bL9gUlAmb/2JyPihjr2zFCCTi0Ncxv3ATdN6pmxcCE/ZhDn8oigSN1gIWMxRWMp4z/CH8
IEw/6O75EtsPja2QSYOHCB+TelqnIyZhoUWPdq3rWul3pFAxNkyEDIdS2coB0FcHln8LCyADWolm
tPE2DQzFmpRveItSjlcZ89hJYAYwHkpV/rrKkGuURSE3wTrBm8R9msaPAf0V19X6pCoI6tCMtorF
46ahf58PLUAtoOZRcGtIRSqjiNWlEyzZWyNPuPOYj09wri6aaaF2Jt30SmvjT97DRolqhu0V5wQw
7DiDw6lFrV2FHkertXPapdCjx73Gq6x0RfpEewz9eJzHJ2zhnrvIv8NlEVvvthw+SAmr/nKFMHmI
ufWDuEreE1zFwO8XcbbvKTj8Bn7eIjos2AjbD7FhKUOsDC2QvfM4tN0ZDNOmrAB40eEbfeT0V20+
lPgDzcbc1nP7qHJu0/GY+TlwGUVdoJ0XiSVwy3uX0y/lXo7x9lcSBY0rvRRP9woAh47e5V0q7ziS
uXgX4EDbC9EEihzUCCm7S6v/qAKf61EaoJ36uwrLAXmU6PxtmgiDMydiIfoZaN2aU6blaOVFEE1Z
LOBvNd5AEwxr1aur6kzIrFhMQVdeo4iie+aWhyBH5Z+xJf2BRKiuaNcHAeZubJyVmFtQ3nIh0qeJ
m4chgYw2mEbbdquGUThN9IrH7mUltC1E+ShjSupNMeGNYUHi5+PDUzwSdqISuWFi3KPM/shC+N0T
BXAMYv8ZvER1RAVTUOaLLN5eKPorCyKqicb77gBBswuGx0Dsk7RRCST4xaWJgx+M6f92bPw9Mj7h
9rkkkTc24XOZPDtiaS4JXYPwtR+cXZmgPAk6H+0ME3CDCnI3oAjfU0WcZQKbi/gnRL0Vxd4RQTdT
nwx8z4abY2BxlMjPLjzKCRkJQYVt2DqHzUAWXF3J5v/MvsjgUGq+kv82GmgLRg/RR15kH0VgJZf+
IMAtHs/4gIXvVsmlMs4k6yBG35727Xghzr18awdAfIsMg8/Bfutv0wNilehkkc8M3iNULZ2bHUv6
ZIWt/WZBbH7qvDp/b4iEUHJLOQO4LDHYCUDxkw5xygHHDNyzvRCloJVSySiYqi4emnFRRf4LTg3c
/qWg5aJb89wl/8705QPGPuVSwEU/OvyYXA6miccSTVIKyrBWRkFKhKHVUbPLhXjyJ6u2CO9Ka+eK
u/e1s4+AxXcdDxS0GohD5I0wQAm+6wIJ/sWeLVqYveaCkOLve5Sy+0GgioSUlnwJcIo+3GcD7HJX
WtJvotIFgzAD/VM08j68uaj+VlHRXa1eSIOr74cNQ365fAdmUUhW6JvEp06j2VoPLgrJMPVFyoQI
QtzyknncRIhCqYdzIlhI9wNv3ShJj5XcF/SjoGcUPFewC2xkCZJJGlPnIWgnOcXiCrRGhiLIKftL
B4v/a4RW341PlZNFBpQkD0TgR6pzhuhAQsBbjMJ6As6JWvtlUALml2ZiHVWFs3OTW+Q96yVC3Wqf
3NS0JNU0xYMZW/fhsJrqYmqddyosIM5GHL0HsF7msP+ZpQQJsyElXfoAOmr8Pdp8A+V9QZRE79rB
DWEAT2TLAgwXjRycYw0njaXm5Jv9bAwKzCqSARHyHwyfqL85jHjiNvsL+QAz4sKbDINkllVmwF/G
HDGM2tNkLfdFlsnIiAEnu5oaUeeO8QLa48FqvvYXLrX2QKUczdbC8rb+mUKgRDG65CSCsA1ZFLTI
x+2w3RhGki3wnBVAPDG7CdvY70YMHccEei+h2y81MYwX7e7nnD7pA6069x2pV1dlDGFsB50VsXbG
IIRlhxR05vhA0kYOiBpjiLLvk8TdimNRS/OJ2+NwLfMDSV6Wk5eB+u+14vdGQqZPenweoxUi7dEN
k3Nt1bP3vPB20fp6uRip1S3v0ksxlSBod8vG63SshvzS49iq7tsGN8RHCDErAihcXNNzAiQ03E5W
E+SPTIKC66iID2B8Ci/W/NyG7dVC7nN2coKyyc5T2I7mIioXJjZebcRfMfSwTymFJd3FYfnXJw/+
sUqZEfoBAbkZLkAU/iUz7IjetPOkyA4Mt+3hkPCx9tVxyfivOs1Osl+kx5HArVyZUNgz3VjzFaPS
Z7HqhtANF2fHgl10o11Mlae5WQxyGAxnRNy1m3CZUiEheMX8LwOTxhpFVKpi3dKmU08aEyP+GRRE
+TKVD9Rf0mC0kZFNZK1PPgNuWDjiSoug5CEe2NICyfgNIwWxyKsAno4IE39xTp4S633NrYaIS47g
BEXBKfdyVH8L5qblKmwL9M33I2I6Jc2pi5znAhGFYQ7X27HhP3Pi+Myil7H9q7aj0ba9tjGfcZSQ
PqoePLXFZxOnlYd2YKOIltJE6GrFvzTK6Y0Wj88PT5gvOG/5z1FWKGxN+9HluYtDMKoMF58E9ScF
43/SYC6PMGEl8XYp/2OBAsAgkT0qnuseiMMnR6/ccLHCNuCk1aLIE2WurzNDlMzjjKEFUwBxYPEZ
O8qwQN35Y/JGL8sIuMYDjUZr3mFMlkP0jRJuD2IrzEs5cX7aafSRJRnB3+y1zoWphXUNX0tsAQLx
/WTANGJfySf4Xkbh8ugdHCGtJNLpEVKOlncu2dsX5QAYFE0c3xB7fCQo+J3jbmTlrvnPOHCzmSoK
aciDnn4BWTf8Q72PqSyxJSPQisjB2np9VnqpmKAuGGe2UXwDsCXetCCI9dRnTxPhc1eYeNPzYed+
TYABToADj6zUnFLhFqjZVnSsr8AeFGVys42bELKS5CMZcVYik4s5DzezZ/iLXIkwfwiKUJ+w8pgC
mFyl+z66VI6f1yfnwY3l8uvGSSZLMT3uSGmLYwvwicvqqmSdEuPIFmQ+Vbr8V2NO4Xyg/Yd1Qq+6
ekDVcA81haodsP3yxcRFolJksJotIggXtzTYb4woekmnFKFSlMvilMzhBadXTXLvuu6vzEqhVMF6
lgnULki5C9VAZZTWMYCeg7cyZpRBb+31DwgwaWIJAbglWBBvsERYV9jA3+59irLbzpYMoedsdqAw
dIZY/gFgCPtWzQuId+fqJZmC66Kt9uI69HPj3QFdUFlScvDrnay2HpLJGRCGiZX5QIo0EnhA5oaG
DxwihukvdFjQ2St1BoIEO53bhJZLaG104xSoVU/IBigTBvvWvV2gwMHodCE0BixvwQEWXQMnDAco
34ahAcWXvP/IQD8bVywTD9YqVkt0ydhlxefVlYP/YJ2bQRiaBbMFLoznpeRRljNNrmU3f4U9WiaM
p1Wt3GThf6kDdGDsCstuaqDlf8LOZDlubFvPr3LijIEw+sbh6wGTvZIiKWWpmyBYVAk9NvoN4On9
rc3rge2I61mVGioT2M1a//qbmT4tgQbDwBqHqgxuQ17DuvqgvLSSyAIewKiCwaqTJL8nTcP5sQuH
oLqNyvhBx0zOgjya3ozGpp5Yk7rkhako/5UuY3wCcJp/KuIzyWVMw5pSioEHRunIEwCfMbYjBREg
K3bkHQVBTF3TxsLyjKFC3YlItPKW43e1O9H3kejQmwPXDY4d/EYMNkoo0/Mq8gtoGMwTOP84GaQ0
jIrnIwPIgRtEuVpSQzIThSufBjCl+KmF0FxE1QXswHud+aZ5zbZxOk5hV6oC9K53Dk4N113DQSaK
a3fCKA3+p/G76nwWL5oHCGApLytoKP3F7MIVGL9AnhTF64FdRqPLU6xxMTsGljzW8vW1X7LCE2BF
YwQApV8Qdpn5ZNG5XlA2+93dWAf9k72xlKvJTnm1dfXDpv6+70qONDucukfjoFdF8PAAlh5X/N0f
YydZC5hqwkyYKN1jkHs2IpVtJ8m0Rj8ywZWrrojmG76h6QACx6QFEwQpqHOm+FA0OF6MgKgbOly+
KJDF0sTo7Mc8/W06Cdtn0fsZVF9xxPNTuRQPvrkYjgY550GONVLNJ4AOzDWB0oRGg+qpIvzpRJ0C
Yo7+O/Yc/1n0LJMtGLXf45sniEOMYSI2e+k9Tmc7swX6jyPjcxiRulEoukvYfprd8jFaAspuvwbD
oC0eW3ZL5fYAWub0XMEqsd58+9DexGz+auNMM6xnEpj6z/ybyZ1t8yqNq4BjA8xUDZ+xCjjdMBiD
mAbJpJ6jL+uCe5kMTQxZyHRmVd70lwku+1f6FmAHOjjsMLkwKrgXxOQA3MU96xXGyXHV96l7Xew/
cP3G2brh+cgAm6ty/47mcr5qedsUf3rAGJTP2HmirEDkMGnOIfOlA7rT207cj4yRZABZ/saQNtBK
s7RnbuCQQXCC4ud5ylufKTjr0KCsWLzAUCfs4FNdA6zImC/o5S2Y4pYxPv/LqV9Tkt94kCEfM9W6
n4xhmVF+EA6JObDP4DUfmOpTMh9XexbOVwMdtZjbHZrnVaPzO+kGmeTHSb8iNSZnY/0sGcekq52V
nUAvgAR9PUH5uRGQR/ncDjLQDCYIlyRZ3dc7nXXCHIBcvPAG2Diiy6W7NqpBtXMVJg13Uu3C7kIs
RUOiICUYEWweq/cgZYNA3oeWMUljnvOb+TjDlfSa8H5ymVLnIa8xH3HwY9dsfxNWDFgr7nwQjulV
EEthi8tMpGZ+2SzxcxzVDeYmeOWoHXqpkZ2Ll5gU3fnE1TjNCLDqAcs3p5yLVxo5fhaVuY6oKBQ0
oys9i6OcR/mC3Mhn/oVe9MaYRxoif7IwkFdk3PyTY4V7k5Qyfq+r58mjczF/QphPZg8GLsJ73vgS
nijHm5MQhVTPCe6ydsnYuzN6fD7WzGGJIhcvaTzVo6FojYWZ8V3Q3BjYO5QoiziD60rmlDZOvAnO
+S0kIo3nyIlJ74JwgU9CsiOln/Az8qK+5DExdstavXn5/H2KVpyTiimBugJ2aZBH7SyvmI8zfhTr
GBVMmBR2Aswgzv5LPGQnrKeu9UwNZvBFGLLmjap4gx1PLvCtA5YMOd/Hqh12BtN4dDVGPOsAvNYi
TKvbaHp0SilJd3Ab8rH9PywDfAnskcwuW9N5LnJjgyHAJNlkmmLcwZMKJ502H56RT/+G0UEDzH4B
sF9/cM1Dp2kBC1UJjQ5XJeKqkK3gEoZMiczIifYAalV0imOe9QR5afLkpILAjW1QCnUkZ7x18EuM
ZqsHHAZQ6LegUaTzsDtKEXLDtXzU4ogxKuYdx8qxhnsL7s6aWkL6Oz9g5le7x5szyqNHbnci/yGi
RYcWAxnD0Kh1eAQnLyoWZi6cMsnAj57aDTIONoVEQQJ2KVGMC340bRRcELg+KAorjIttBO0rE6Yp
XRDeJots6+IgDEX8jWGGMyU83D8ohSHeGooFigkccFo7Jb/xYMH4/JABpoksagwN6YoL6ojaY6sq
h8E+mF94bxwOWKEgYS2V74SO88403AnyI7aBuEBEGGY1mX0+3Hi95Q0Dshekro7QpKEictIZZybI
MPh2iU5f5c2FMSMloexPuCsxAArHBxDfmKvwW1WI4XcLZNw1oF7GsL7zMeR2MhE82Iz7ZNYydhyA
mLtWXzEk/Aul8Ms6MUuMlYycC+Z/68zSxbrohdP2L6NjrnLxrk5NFgrGqby/fo7+gd7MGHzL969r
GQTXTVP3H/AZBpKXj2mfK6qFjgWvSgjpmjL7PmlIPMO3k0++MRPQqK6vhykEEimDZ0z7+GwH+0xU
RcoL9HMy4jfioJc7mHsxNyaoXhJSfFBfZLv8WllP0W1b6eEnEgACKpNVYDy/aSHIJvV8mx4IfNXC
Fa9g0XN2wn5PIposqHwntCe8QLrJ3KZGcOKe0UjfFphgmAENFXnJsqjTnXk18uDjPglY4U6q33CX
4wZjfIM8dOi/DH6LXFwMiaAL4Q3ULm5C0wE5vSNBDJEBusehcL6Y7ESjE1rx4AaiqfzbYm7cXzhH
QUPFsvYRxR3LXkRlRs2qVq46TJ3BZbP8l3Rt2ObyWKugvx73foeKzUL35mi/2uskxeSU499YzVGh
0Zcn1LvJaJefjA6h5ceOGCwaA0njycKxBtWhlRgGYYbJeCLpOYKcfFR/G6yl4f4EvQCNDTlueQdy
Hf0B+EHD3nHL0icwUce3icdKF7Z06aPd0BMkIqX1a4B6r3O7G9Dn6Q6zOmqmRkYfjVC7xv7FOMAk
0f7mONC1fG4wI8kxXvtiY2mSW/nLFJoB/XnCXMk4KgaVKA4l7k6QDeVzriidy80VXaUJZx4zq9tQ
//BX10OUAtxnWHC4vMP3JKzrKhDXL6OzFxnjXY0zyDcD8RKm9KOaUFWKNToCUtIzM2J4ifaVnkAK
hhlILNjgusi5lmzmnuDLmhimKcT4sVqQPI0li2Wg/Thls+5voaB/62rg9nEWsoTUp7EPBb3C+/7a
FD6Gs4zCrfxkJ7QexsDYgA0VCZE4DsuHdhoMFo72KfSi9p45lCARLLuEmuZaoLVKyZG+CadF9r2y
RbZbE9CdcIvfazeg1k2oSY3ACxLgD+2UnBExmqNaqj9tT5DX8BI4oW3/KarUPcW+o6jVN9OFVNDh
HzGfgy60Q3ky7FWD3Uhk0AhRALEPvZzxB0oVrc3oKE5bCXaL/IMoADAffTDvB7qE8s15plHdoakD
AHDEOtVZAJeLeGgYrk0PiYtOgAf/SDg6905GX/ixFpgfi8ucMI7UjJ9Sje8LDP3fAi7lPahgJ19G
+/glTuRd3qhdQkCMR2CGQUsfKEg4UeN9NhgJMtAXLAqhsElqrmji+L13CUsxGZVmIpCHIHKSOZln
5QVIFVlhzwFE38HhnIKxCLQuZjbJip9E4MruG5cfgWbZiD30sRb3JlWAuXhzl/VddGe73j/gbeh9
BF8VEYaxHyv6F3N56I1ryJnwwNQR5CPp2exQDqSSbrPqcFDrSqgyx+COP0DiYEBsfCBwCKbw0hyZ
f94w6RvoVLOHUGhq7SuJY0PZDHNaMlFUx1AkH5hgCWwVo33wU/wIPS51I5J2Ku5I2mYm0ROXXLwK
C6eiINI4PzPsQeK7i79gIq5TPdyRA0KVYgpoWNKdGp/bWntnMy41zUHZJEg/Qrf9O5kxbEArALf8
WH90JT0eEDq3qWyrD2PCgR+la3/mUBDzcnHypLTFrX/WxPyMUzOSrTiha78hrsgHfhiA70eEp8Q8
iGQhqpwvvhi3rWPzKd63CjKSkFEBmO5sRc9shkU+oiLReZEgld1TWjFiEHdnY0ggM1o5sbH9guKz
iMux8DRRFeM5wArEPah/MibTCUjz92BKcq46DrcO1TeDcwxgDlQ/39BlND/HPk85U1ICAEZXRFEY
9xEIu2LP/TQavhvy1JjfuO7r0DsxibsYZzoRdwjgBLD5S3A0OwREFxPDcV6a8zRPGbBVD7wmMEgK
0B9TrOdE30F8ptZCvfgzmQFf4gZwKejQehfgjmLBkKy81BWzzFX6hsTf3jC8YyBScnebpK3V5ijC
7puMh4HdCmE5P3VjFp5MwgWyqz/HnPwW+UBS0ggJEjaO7GNpSq2O8LYFxy19wZ74hjsDqpiTnfDr
rk8WYybXafdtu+QHtc3ufNWDd3GMYW9c3YTH9NLn/g2xs+WDZZflYHP44dXP+Qohhb9wPCBAsWKI
uEtTbvVlYeWeCOpBfFeg74WzPYdn63A7lcSV7xCZiV86wgyIyg8WhzX23vNQ4k+bcTB11GQdi37c
KEKsI7TJfnfL7VIxxLlqBii2UrFzalfXXsTEaV2qqzA7CCiaBhZCfMacG4dZ1CY8RSbnhORCpo74
O4G4ApDHBiPXluntolj/Azi64RJICY3kgCOwXUgQ23vxaururHEKK6roLSLfhooojc426V7WQSeB
B6e/4jdITWU3F1MHgq/94ZviQjEv+3pRa/iodcgYOoSFstxax04cYzqH6yUnNA8J7/a3cyTIb1cw
tw/7vwWL9OSQZkVm2nXTBNdRH9foNlkPY0qQO1b+RnxpDACOInr40HukXOc5/vXEHMMtbJhAygmZ
zLBVxNgSj/f5JgwwNkrZ2lGFhBZR81JdLPwwyIDP1XoBuHxDP/wjp5ToCoAiq3OdZOOL8l3I8hIW
hEFpE6i61prsuvLDjmfgsLrl8Ig7boakh8NiYZ47+8NWLpc6IQJuwz0YT3+ripMI76pq4cHxGYiv
uAps5tj5emsxfBmyCa7WRQf5d8ZWd1jBHleWj6lH1Ni1/5oEPMicVoaiXl4VEKhIoqwYawOy+dSM
a4EYKjjwCkyeDnKn6WQhVS3SkMbqktf4SoQcm2JhHcRcfsb96OjTJ99GVQ/NEck0NzbhfXwyzglY
9+wSOJavln2Ec5R503yZaiZ8QQbghQcXnH7REtkbQLYEOeSFYHkRJIuSJi2xoX9rV/xKsYCGksJh
n4cwoAvmcUkmSETLFzKOao6HNY1KGPfFBZVeDon+Q/Pc1dO5TodfpuCep7B8qQhYpAdJVozmxTTQ
hkGUO5DO8O16CiCO04cy7tFYF99asVMtLVjIfAn6Y4SkDDTNAeKhKRRfDAzdWHDJ9YiW+U6mEgaP
UCt9Vok+0xrjth66gL+eEGdJV05XLKFSMNNvzFA89uv8wS0rdWV1eij9cHKnS11wmWDIKXwfXruT
RPa2TJecepyyB+qUJn1QMiuMcDFvIdeMnDcOnLFbC0xGh7v2povDAjdKIoC7P2rgaHA4sOB5QIEQ
VktwMHPEqgX1AXXhLFTIXsa3mQwTmugBiB/LI9R+Zl3TX/COKRdEkqLhJ5rnxTt5MzxjEdaKs0hS
AhyZ+bsMuSQPISEy9gyN3Ode4FgVi0TjY0ZAjYPJnavpuOmpDAM3qNB+WBVWa/GAi8QF3jWcnZ6J
lrQ82qGqSwppyhfOOFHtmTEKBSBe7UHJTH/Q0a2wdCYJTE9IjjIDOynuTRIAfSwxChuiOpMpk1Rc
1jjZv27hgJPOqvkJJYiw0aKb8AXDnzTCfHSLDxZx6EwRSz0RuMLhFFDGUM/D1u1xPRzQpVl2tjQh
5cV0obFHcobcx3b/iAMQ1Rm0T2EeWLGb9VUQ8YfkPYh+jLnzx+itHlmTlh/Boi+XbLwEIOcnTt2f
MnIOvGZ/sLoQq+0Gju4lH+TNSdYyiBZtDGtYzEKcAq4Jwg/mBxMvy5D/kJJ2j3Ug1xZOJ6jJvZmP
KHpyGUF3fjncephO0WrB8bMOD0xwnbLpoqsdmdbMNDkouY1pWZlfSF9Qb1gSec4fkkHqK2JGQiAy
Kgo1s/OMhl1AD2F5VwNXiIAi4lRH66GoKUDrP7S4EaIWhKODtv+GqPjPgd8e71UO+JHGGoZVdWVV
a5IsXtTPF7VL5ygMPGjmzxMeexxi/OGGNNArFMw1SBOdzSrrBMNdIBtc5ohJ5fSoFv6Wcb/H7uG3
DLikG3QiAJB4o7x2Qhho4jxyMPhCuD39taJZ/8CdKKiApIbgE/MmjFeBlOp8e5tG4VRyIuPZyUGV
V9UF30o6soGHbG5Giy6omdKV5aKT5D7fOJ4qUREPxTOTqi8W0B7WbUvDOlj0D5jwUsAwqrFGnCtL
JyyXV7O8SCi/YMZDLyJ2LwZACHyuhNELZgduxPIKt4k09p6nV7WcL/zkMY+OqVuQ9TKewjxppSTk
tIwXTnljFCTWb8aMCpeN5I5zo9dRv0Tzay1+xUnIXub73E3g5ni48vfFAh38NvstblQOmQpY5uXf
12KhYmPVmXGnTRAaUuBq/27FES7DxRzmr0G5QAxmq4k/rZGdBCmnm5hRmRg0mnNIFlBedAQveAvx
G6J4kyixAGk4cOt3PAOA49JKxFolxL61hZnloybkKGurILtqHQYjCkrftVx0yNV/aoGgpp6gLZov
VtSPoJTQdRkNoAulMuVgy5kmgqKf1p73Zkj8ecrVfpCPlNt84zyWYmgFEMEKjBmV2piqH2h11xCV
KkBTS4Z9z6SPkFEwCxlGR0TcwvwWMT1XpF9yTmI+cm/P0dnk/xoZgjFDQRf/p9qw2gi7LxxX+7Xl
p4Gv1vLIXpKMf5PDTFjKVGEdo4V7LBLXk8W0G8eqUmUv2D5zVS3CYWFu7xxsR2jIgcAnjgwlAE6J
BiXk48qr7XsssGQGCsKocHlGCxxg64+jtI+FH8crsC7dqQM5UnSrIns8Dr7E1FGQYNvzjh4GVhVT
mkrqFQFGjOKHcnu4antcSE08FT+fJEnGctcHIr4Hk5+0Iom4sQ5/XgZ/H9MX5N/4LQM24ZnFXYXn
eHLPuVpmfAJI59NBI6lFom/qT9sW0Z1DFE5INUaBOLjp4Pv9Z7In3gLsNe+xjeFEEnU/0w423sbH
dsT0yQkFa+64q52YEVW1yBQbp6TKUcWrDAUN/NY5eBJMo/d5QoKCkJ2eSKffLPgfuswbv/2sQvAv
AmK4+SjgrmvUoHKfOjJgz13tveuOms8gpNKFIRzYrrKhRWO1K/xbk/Jb5/s7E8rwMd/Ue+LKJspF
A7jLbmXCNY5TSwfjlXcmz/4/9yrjVAyB0LMuEC8AmCce4jyMQexvfPsUgQVRSc+NPbSUrPF8W5dw
pIhGYpbt8kKJeIIJhfJQyP0AQpz7iN4m2yva9nM+lM+65ENVEPilFeZw4+ki3/e2I8+3JwM+1D5K
ZJNXzzMyG3VhbckwHLACIMtjZJrKr2CwQ+wgb0GzVs2YeV3a6+OBmuIPBKn69hhq9+Q66U+nyng7
B2naeemBoQmzxJFYR+M1mGh4UsHaPmJbnt3UDT8twJPZTC+ckPGOSRliykGb/L9tJMQP7CrBYv3k
ILe71ofAe5I1swtS6Aww1Db+hNFlEwoKLlhBbI836WNy5sUN110+wsmZxPNnUnQTE34EJ5FJqA0+
AFYLuKGtPIud2PcrSJ/Z1TbU3+qNPW/MsgMe5SnG0h1sIUpvhIhIZy6iYE4PSS421gEm4bIFbzXp
DjhNfuZyW9D6w9A1yfMIefEWGPhZpC5eRsVTEecCkzgwBrxSJThZHbIwrGNri3TCnOipdjnPk54h
w8f4WvNwjOwvd/Jfnk6+DzsYFmwHpmbi1Eiyy4oc5PDsFUW7GKsyBEo8SMt0IWh7B6ng4fQYvJpW
xIt2V/Xzkwm7kBlH7jfvls1FsWGz4H5NNKAnZoJcTSxna8WfKuhh0H1NJFoCs93wk8n/nBpi4i3f
2+O6L6Ljq9jro899OWJgLmvkvkpxkDq+JliGIXin0JUqe3QoUOyAWzcYuR9QUXA5+mPl0T/ty1ct
wWhOygKGP4OGHGmk8HH3gVlAMdLeAIAwwseTDWoamJU1RqUfgZDNX/XM+U7vxt/HI5XkMjhjgNwW
eO/gxuE6fzUxPbiX3RsbJElqMQEOhpYl7C6DtBnHK8tOU3CsaagRSxT3wSwTz5ST34SlJCGdiqC+
Ejznb+wcY5/h7BznsYumDOCG1dvEvy1CSDzPzlR1dkK6GCOpgPw9XhWF0I74RynUbtAXzlwWW2Xz
obLq3MdtfzX3618TfQqnlNC7fdoqE67xQYzC+afT1IpmcIWRQX4VBj4tHdes1fVKIzpKynOC049O
qd8munC2JG/VsWlLWXMUbhydYltnfuAUcVAizPyDcQj0dzt4sA778CKg6uqcgEpAx6Ve74tnC7mx
JpAyKs665Q4sEah48uMWkA1/ivxYjWFzbg5nObmTj8t1RQ/YoXgFgBQ2Ww5ap9IHMqcSXn2aEWxT
9NXZKKvFB9Bx0cdYnW3n01Rv7dnI4EWiZhLhyJJidjuKQAC2XCzpBCu0UlxyqGpF0WWtQ11Gs+8R
NLaQ20fMAfcPUiriJ8WfIQvOVqXivQkwHfjKVU5VKpNqYGi/Und+zrSV97b2+OzM7dfcFWaOvW0Y
ECFKFoN0NgMIhcO1Knf0tCYBTboNoCQeXAm+Dxj28pCRIgFJintYJm5uaPoAIbCu3KWd3UiKqljP
zLiFgCS8UU4Sc/oSs7NczUXzjTkOPvYhMmLhsjPAzG8xZ3mbhEuoK9ovLVQGc8wJ6NxtTKDqJQKC
Es9eRdVYtqo4Ddod4CqBRqsdZ7Ik4j5GfcL/QiTFK6J51ztvCL4Ts+ace9r3yPoEXTki9uqUwVVE
+9x5PCiJGI2y/dvhBRsFIBWGIB1CY510FTNPXU52SZJQveOEZNC4MWXxiqBEWslNhekXN6/foPlQ
1G+MdB1OyjvusO1CtPkMw5lRnz8y2zhG+d8QQkZFt/0gVlc6waVCbFIMmbubuMb1zAk6HfFvIRmi
SiYHjTp+loN8xlOzWuPvnagSoPWAVnPvCnaZO5gJic4sbqS0qFBAWvhpjWhAdflVJv1OzvqCXEz1
0URIIVYZeWKJYphqjtu9qIWWWrsMJoIVtiu9+PHF8p150EEWZ1+cNnrwcbqgbpMViaNM3jZtM39R
JiuTawpGkVg3886VEB2lmOim+iKms0aUrqoWVGiDpVtu+p41oDErZF+Y+AeK3wKcldWBBOlhad34
RnpeQco3NQbt1db4TJgiSIcqihlxxhC+rQ65bc3GnSjCBbIP6J/WAmyUMc6NBdM2Yy3a6ot7qBgS
w91U6+nJwjvN6ZJWxa8UsiKy3K6NA+ecKefKs+tXeFDvpZ/aj6CneJhBU/E/GR9RaR6N/Ea3DAzz
kZS/gxcoYktzK4N3ri3rI0GgkigAVIRGGrC3kLZcs4/6zVWvY1j/bLY1Oa2Qc/nS80K3XURoAtul
fa2RINRuicxEXtgOSM9uJLQenoLTwlKn1VSFzudpODvC8NGEngFvIoMVSYpQhO+cApp7dUC1FBOr
PFlp+WGwOj7i5zMCc/oWJ3qIGQdaBDHwAXp4HMrjnjGWLU5D2VtXNvx9elSD1+qGN29VDYz1JcHM
yWjglddzCAjvH/Ii9p9hvfx0BggzqgU1ize7fDgcNrbqSCvBkJPCijGpEJao7/GGTqSw2ra3od7S
U6t6pmm2rAeRgSm9AwfRzAMPzuO81mN/zlQXnzyvWq92Mh+v+gIZXUbVLU931CPWF1tXn/mo93m+
M6OSGSZddR1m4kKHimtt3kvVfPWclKdI5b1GvurP087djFkoezxZbzHOAs+XGRmGapxqrBgcwNhv
1PUhIezVrs5OJ5cD+lCJrSHfHqyyh/EimStOANJvbPeWvf90eF31KlwsIp7LG9xgipNXKJYwSw2J
d44V2FJh24RNJNf+AhnDtwcuFR52HUgrANsiiEFepKgdKWXAFJgHBgc2j5aNdBWz/hYnARf2oExt
CLl/YrNfrBXRcLGXeXuGb++fTb07uf3LR2WfCY8y5omsPvxqWDnYM+TUA/J14pwSXZxwEFL8NmRu
NjwqUyaBeKfoLMGuhiWNT/IlhjtAwR+XPd1OXZ+FmwTZQN0ZYi9HhNtCgooQVqINTlLYLMI13ail
8hG89QicoLRt1Z4RGiyK0rFvvuidIxsNufdZFyyPSZpWAx6STkXJAL8f2Qel+Ygi5aYy7UQKNa5q
ZNCbef2TtOeK4C3kjHzKnpt/JH7jY1iScWOixYJIHXP+otFLPtOHUH0zzvzIyIZNe0/Hxk8AdrYJ
5c4Kd63PeUshprbpM9bbgL+CSdN+FtDWD35zYkPlPUZtOpFYv0jadzHBgIZJ2yHhwCmPlWb5IOLy
xvWW5DpsEWP5m8jdBD+lr9rXalI8KsqjB8eGI2SW5aQ4zgXKEHMcTjoZN7IKJATbtAxJEX2J96T/
7kyCMpckB44L5ZpJtzFhUXHJ1rQX6ipzxTiMkRyRZKocPharDWoDf6Dc0KlqJKqwIeUC6Q1MiJe7
TPOaM8lg6A4D0jR5Aa/4TL7bUCoxSaGQt2upXhTic/aiibo3/CxkB87GBrK4dr2em4+dSRQxFdJ4
E63+e0jSwZXrxjGozuJ2+MFW7bku+xDBO+UJWYVCTgEe0Q3pB0ch0lreDgZq7AumF8W9zL6wdHlG
dc7enjp8V0a5mrogyNa0Y11pyldgWEgTIAMUQEMz9sQ54KgM7Ig6EdXmQJRGVCsMX5C7PKiG+8BZ
CWVpREu7U84HTdKhlGXZ55UECjZIfr359zCR5pyEbCS14rpSJbwVpFbf8tCPfsl8GdeU/BtjTYgB
YjhruK7CRjgOYZvi9VgxAYd8ZwgPH9bDaXgmP/6XzKqQi/KTU//RWJjB/lQP8j3Gg+N0nTzvVZdQ
R80M6SMVfWHXkh30nGtY8ZO4L6wMlCYPIlq+7lFA2qzMoKgRmYoxBwMDjobxQKV0lhFXriIXwg9D
34tx3hQKDDdWjEXZ7qtzAIWuDgWZSwG+1PGHi85N2xbx6jnHXECgK+EFxCNglfCLGKaAUW5D0J4T
BJfYCspXx9gBj2TpkTYo2JaP/1Dl+hkvqqfUnULJGNrs6TGfJFSVTfeAa0kEluYWPub6bL0AwSOx
1UKbPdjHExbP12IqbGzrTJCV2R/BwGTWZJ4Zs40OsD2AsnlflQ1vz1m3e6cPvmiGWyBQPJekxG1D
o1a70Q3zQSA1NP4tv5skxIBiUUF1OstB2wD4Yuv2/BH+jMoRhiurL9DNe84U/lxvMBaseOhHbPCa
jpMPU5WanF/QRb0zuLBsG8V8P43teYIyBybOt5jpIutKXKvEmRMGgyh+OtSvqMx+y4Fm6jxK/DFy
9tLmpD24shIOey47jOlWgP0URYORZIPFTLcJNCtMN6P91Dgzde1B09Tx2uuhHk/Tz0FYQEKuM/2H
XFD1SGUoMWhUkiRtJQwYjDrNgNM4Q8L/zRg8SlGO2OmJtoJGjeQ543HqC7kbl5EJzi78YuhC96qV
0essr15sD8PwV8zo52qL9veRIRJqE7xlsPFE9YH9tmy7IKKVYizCjQLN2C3mktOQqiFfGM/o6AsS
MzH3BhBMUfhZds0IMkQIcq4jMIk4LOe7LQzfaUN4ov5cwSeKXqaYiWKIHM9RI5Uloy0TvcwUkiqF
FsDZMF5BLW1qg1wctjXcwGsN1AkNt38n3pGJk3DMc0AmdD8C/InW2BgLaDYwiEUyfiII75cjSY9G
fpiIgbwJqVXE8tyastl46Sb7EX5CSvKL8wnwEEsnvXQB0RQ8WjXA2rJ3IAJWAnhZsP+zZliTmhBX
M7GAzIe7owcsNzX45wQbVE96vb8kwks1KI7tKZ0wRShGlDCQr9Eyr0/+zgqzQ/N9VvEmxfIUjQR4
SubjtuvgykK7wsip+J4H2U9u5G81+hvWI0SdAxE9ql7MfeDU4W3RvSPsQsrskX9oGnNIk+ql3ubu
BgHUH7/kgCbz5Gytme4KPJq8s6YAuIOMfXxRSxTHAFqF96YdSNOkQWf3Yo/8uUZZf9E2933uS5YZ
GnFnkRqFcT5J7NL6hbBB8UcZIbnTHMFCD1G3nN0lSnDhzibmithIHDZQWh3yX8Ah1FYDHABmpQSb
bPxvdpCvlzcV0kdv6AqAnjBbdggkPtuW/VRFbBJBA+wlHkcbCPec5w3QSgOVWqao9YyMDtOW/dGK
tTuXeGJQCe8ybpGMtsAjjLGFR2QEVNpv8PComXuPszM3q45IfAYQRv/CUYehteUDSzhsJK498QVh
dAU6CQt77ajMZJrG4cei8gD7jDSudN5GP31aWxpNxGfwiTbOeQsSUsj4zkfXLcid2Fk74iKsaLW5
RqGUmCKKylLo/2wHCN3sY9BSYljYh/Y33unF5OHISbpuKnox0jkh9uPcCPJNbkXhYIqPiWvCyha5
XIMjoRv5MAFZoiNeQdTHtB0LBzF/aqZ87iaBDhi9WvZYRRyGsXtGLgzXSxqAg9frM+wwpoW5J1/E
R1lnH50rXwTdmsNtdIVMFhnxDmKPrPA/jS2MR5BK6VYZ3zRz6DuHeyb1C3yq7XCpZtmdAurEuKvx
IQjPRpoHJ4zfcvBetLphWJK2S/hLK9OQ2naj7w65HpREMjyUd5QHMojm3IaVi4zXgXBCDtz2Bj9W
qk7qTyFmWFXb+2GKOO5MKCkFFvM+bggfRkINLsDomsAgzRhSJjyTh02BSnAipuGCRw0iiM4TwbG0
uZafIYHWzF3OjB5gTnEKnVlLL50IDO2YPSvmTBL+Z8aDiDQBxartwCcWmeUZa+n9RpflbzCyd+2y
QJZ0efA6dMGCg0yluM34wvzKmXzDqOMo0zgqi7bPGIiZcbNRPI0T0PnmfB9gFtR1fEsYVnm1TFl1
onRqz0uzo+NCZnVDfU9nTJQr6zfCVAN3SYOEmqdoHfmBEmALudtnxD109tCqKOkYsoDlJSNriTnS
nSGoxgyhDQ3DGruWIrEFa9Md+K+owjqau4rV4mvv4DnbjCjhMQlztK7YXDHRi0PhxaCaE7xqRhw/
cLfA3sqnYjXTcf7F1tnTvaQALQGrgjgklpxKOpm6F6uy/WOOx7Y+Mzn8IaRUSUGvVpZ5ncgmTYAH
NJ3A2WlsSHJ4G/oQWxQ9VgdfLIVDz0tegY1Us3Jxwoo75QgI7kEZFptgp5DbmkaBMSSXyIeRQtUI
GDgSQ4rtJX8bf+qTnMaBpjSy2ExjANORymqTZgMYxTiyW0hz2zRVWp1Vg1JXwtXsncvK9PfxvCCp
1EWM2SZBeNyX9Yymby/vgxhEk0AgPMNuhNjD2fuYO3I7k/Zq2VWJ5xvWorJpYSN4TOUV8aP0JEPb
EHB5JDxZnlagKSvqEPMtySzMMYGvV+LiTMAE1Ahiz9XAGVggHlE7dHm42z+mEpe6PMLG7CMMeNqp
Uo0RjtpxuaFqhH3ghbw2MVQ1k49j4ejSMO+enJ7Wzy9B2Yuxdd5jFc2sOdfHq/Povafc4+EIm1pv
6s68L2r7H6xqeba6mVC8et7TVINi0CMw9ryVgSuIdLZN0z66TzjRc5eXwm+Gr4ulBhtVDJOI02LK
KO7Mxr45amfviZgoacPAYmA3CMIHoiDuC8xxe3HaJfEwYfhhzK6NZ47jM/taEJydPSiuJNv+sOKD
yUTVuCMpru3wXGPtABNcyCI4Rd3CQqIekr5sSDEZBkkb3e24rjr9kuNPSEhV924PTHVjZt0AX3lR
LslWTE/1ynkBQ636YQzUqyVW32KICJi7yjyNbbO0QLnqCVCqf0KD6+EHyREXNJTI4yLwjGcnt/6A
jxXTPmCchMGEkHOtLsWvLIJD/ORAfWR6gQgCYyQzMqLAb0JPw6l8MpOVNSGAPQALo7Fg0BPPWftZ
p6KNjMMzRSIZR7hTcRe240IjPXyGhM5AnSPJyLuSiabZgqg9NG66zviz8HImWigzlKg9mud1JxkA
ETd8hfnGCHvErAMuWHATpPxsgyXSs6MScbm6PitU0An6ZCKIn4yXsubwEBRnKj2vLOfPZiBl/I67
DSCYD+4rgiB184qzHM00yiWDf1h8t3RAgBa/OjJL50Q2t3LgsQKcke4Z48obOxPsNk3oWlH3/FAl
P3EsmfTlcx2/opbhdwvcXGM+L/QyGmPa3rlVTRW/JojnJY+qjmGtKXNK1rQgSoX5l6TkFjswxK9t
7k0Ino82rc+TUzIJVsKqq/bBSZOFPzkjy6lp7q4NFe/woyH33N0mtRPdJ6eB5MGK74VKF9CXmDZ9
ydzsVbRTp1V10TVfz+tQCcrRonLVf+aGW3SXjWq7OKTASDKVjDM0d4DVeeMMC6PaLonLKsqzlrbD
SD00ZyA1nHgQ8pGrmIZXeiaLC4jbJOlhlzYYnqDhNXO61VeQR8dFXziVOBRQWPbRg+EgHuW6pitH
CawVmEUriggEtjKuRGdHFVMLhTPLEj8pAo1wrBOv0edahZ8OzKD//a//9j//x/v23/N/aLSaHZTp
X93SvuDkM0//8e/I+fe/MBuTX374/R//TpI4CLA1ZqYV+E7qeZHL77+/fSm7nD/twrJjpjLgPPnC
DI2hRH0TbMQoreGnPFPIuhhS5DQBu75l4n6dLyGCQB4VpF8Zx5tMqrzHc7tmya/F+1wM171Pgabu
cPLitllxl6QZwIl3udV9hwldeKNyxCCyjuXc5tfyAr+gGe4IzujjzE+XIEv9oPfkfoW4zAzj00h4
r6iTZauoLuTop9HF4dpW4Q18tZeqlHEUXrI8Z6cTLwSOc2bRY+28dlGC43j0cHgyHGPQZgbX//Vj
9MP/5zFGQZoEURImqRPHzv/1GI+NkUeP8dlfPQ4RC6wXHpgDVs6wirHZPRpEIlPL+2Sqb+RoF7Iq
Z9xLIG500gZAAL+ZZtzIa8jQLoBtygEQSFgOksBpkKyi4lltyX2tKzzssIk96JrakBuMWUq0vVVF
eR/vcLkp4SQn6r/+fq6X/n++oP9/rpMORjiYkatfgim86eHm2gPux0B4bH8gW6Ze5F2yPBwI0hOS
OpmLCOEll4TKjWQAFPROhQ+4pg/ARI6aFCQRHd6PLpp+9vtwI4tKHkWewu+b+pdjRX9W3bmJz2yr
x873k9LuvUOkseM6b2XWnLPGhuvHqSbnAEMlWuSQcmAFLt6YugW5iExlaKJGhRCPNS2vRPjWClxY
+oIp0Pmp/hTAAVQbgTJUdQlubLm9viKxvQsKLimYtW9SVckINo/H89i25/9F2HktR25l2/aHhAh4
bLwyk64cy5Al84KoVjXhEibhga8/Y2523Dhq3dB5aEW3uorMBLZZa65phhRqB6WzyEVC/d2B/z8C
PFYnISQZcvHdOC945dLGS90xrOF7EbY6n1XdUiMSsmxGmiYTYLCPhQwxFtZov5Une4VzeAVuf23m
D124YgTzsCa06jKHDBiMyYilI8isJB1WeVf6GFv0QWZ0Q8oPQqGxmIWYcF7KwnJDNo5v6IOWXjLB
vaDaaxfnu3ichAo/uDzcHP2w61LSj6ATnnmAiH6/rPReYNl43mr+xE/e4yuZ8yls7/zDPy8xoxX0
l5MoiiA6Ryk3GRsoirQC/3IShU0SXn1stGsisyJKYj65Lg8b5ay3doXDxsYC2bhVxoLUCuIui9vW
YMF9vR50zBkZx/WzTVLCJB2C4Nc2jd9tHXxuFgdCy2eV6FpkKkrMzKbsRGJFnWl1lvJ312/STxlD
ng2okltDCaJnxG2aajBdvkRRfy5iyA8hzut4BxowRflNPZkr9R3+qw8H1N3KxeaEAlWrg7RJCM/0
rShHniw4qZ/n4HLIUWbdT1iAipjDcCj4agqOAC8gqWa50zEpqlZ44B8/R0xY8S0gvACWxfuRBYAl
0wOD/u9jFTzQSt92IyUFgUs2wIhz8Z9fk/e3gyCKPCxWQpehj3FDXxfK/3pNjt/GvlfNKC8u+w0O
n9+DbfrmXtlc5NJbOf3M/uMqrEEexJfv0oW0BnwTMdzFf4sL123vcYP9o+JyOHCO+OcPGPl/X0eB
H0ceBNIEpksS//UDBs4YxnnQbZ9FBtcaIrzuDlnNE84KjzV0YVsUCyLAQu1eUiQ0y7gNMU12OUaw
W69HmDAcxFZWaNQZGm43pLbZ/AUWwce65rAWS+jN9pe4JrfghC7ZcDCQhPYBQZ2iHA1aw/83q+Rn
N1WQy3WB9eduIsCWKCWPBQNP2U3ALJzqTwEZ9kajOtIJ4PSgMG0OSRjS7D8/JU9P4b92WxBFQYLB
PLJ3ntRfnxItNgYwOw2rW9G3+ylru8DPkcYCEYD4IkLHx7l4yDEG1TiHvu3+belxxpDjoB32f3ym
5G+fyfhubNLAxXkqisP/ukQHJx8KbCWPZ2mI1eGpPurc6B0uVFBZpcxDV94xLOvCr6bnnNKZxVmm
h1ahOa9IloPE8v6fP1eg3/vXZ2XSJGbdQ5tN0jTU5f+/lnyVeluMxTYCIzBg8SPGhMlAB6XELx9U
lyEbYHTKEZWXCTFO/n2x2s9sOGvzGLAGcgl91gNQzmcpdNT/BwMmPN7+QHnEaZQ/qQoym8G9GvrG
jDfSQU3YY4hn/s9375q/faEUp6fARFHoRx4g4l+/UOB57hh2s/d5XOJHvXyhQpZPAQpOHYyJM2Zo
2O3nR3RbJ6BaydDdTZ28Xj+NdMTlpTsH0FjbaHpfJPsfuvmtVz7tBbgvAGj0zricA0Q9MGBDZMo5
q76d8Ohb/EDu0VA/mhalw04Fb+AGcFTqtMWt45nZ831uwg8j1+bISsOb9od6taL/5owrHtoBn4//
ELUjgi+gwmdzYEsFrZJmEFXyswByq5+SEIPxKlRVnN8aitZrJh4JzJv/XKZo9z+vlb4wKwlOxzrx
3xGAaFxlB2/CY9bJPIwBx3TCazr8e7duP+LxDC84QubBzJ/rt21BzYM2gP2/viTEgLCfE5h+sviC
bPUhuaYf7SW6Hh/aMX7BxeYpcKmMrV4beVp7qgJgYFWznEv696CaXB5jTJcq4M/jQLiu539e297/
ZynEfpr4jBdY3lHwX3UdwvaUFnHbkYkB9GIjNspDVtGWA9TmjX4MGIxksEcd5ePIfya0KRSiYYjZ
gCRCzsJ9VAA/8Yr++cPhNPH3IyGNsQ4NDKc52ZJ++NeVenTol7wpO16sGMtgzyGgzBKe3IUkDksi
r8P/hCTkDXkkYcIMOIOMWlfU1RukMmux5O6kvLoT8GsQOv+K0pjSFMJd7cIfUPhO5zFSgK3FLsSV
3RCuu8aAsx33xLrb2S1DTMSwmk20e/FUldB6dMWoxNA1Vm/sE12CcgWw841qxPuLHPYWC1eMjGHM
hxtG2iqbyQfNvqzKB1sThn+gOeBosM6AbehiFBusd9A1+R8j2UZyQSdrg4nBKKMlBhkdLkNGLg6J
/GvXnm/CzA4bAIiBHi2+p+AqUonMxga/gplbCbDbAJTa6U9t6G5NIwCIsAhQQeKWPBA7mytizXNy
NJu3dhRJIcJUFuIJMBG+3dC9wllpOCSDaXrRYm1yqlaGbAszjTqFsZHH4jskQNb1dp0eq0hxacph
yi0Tjc48dyB+hwwW75jxwI3LAKvGEHgkR9+C5Tj4jWwaEM9Sk5rfwh6k4U0mt2se1fPpbeivIned
aobzgVmAaq5B3AKM3ZCUdOkPJ8I4y6mAjgcX9Clc9JGUgYQcLf0ka1qSssBkeh5Egn2pVWsbPj5X
DLe2M4AfLb5znLO0JkOS/Pl3FdcB7gOSL/kcbEsAwoFiAf8hCoJDHBrr9buY/1D2u5DZqx27UvPA
0b/yJdE0POdoX051O2Dr1tEapNhGWFHdwDTBCputaMQOG8MStHQs92845LJQG8HOV4WurNh5MKTH
Xoh+pmlC5y6+ZgfcjT17soC5CzWbMxvEOQKKym1WXcEW4K+/WmWJTkqT1XjN4Eb+JjeVMtlOMnBn
I5qGeaoVe4hOwtJ5FYlQCbk9ZcVjNXd4mXX1FbwvqO5qPZtaI02rBB6v8aNlj4srArP81W4/wKH6
PBAfxMObQpxy54Et2rD4jlKtF3ZNlouNOdsM2Qxdiit+JhUkSdHtu3ynjIzGoMRsLvuhY7lN6me/
8Grq67OE8O3G3EpnL5DV63CN6pse6PH3rj5eaR9eLK0737DClM4laUEesZWAsNghydjC9NWZcygK
ItExp6Deh4V4rjgFGVuIcq9mYeUZWiYVWh/mygLWpPpkHELHAUcEjF83SOjp3c8S8CWawi6UUiXr
ygKDlo5loyzXCg5Su79isk6un+weLbtirUdyKVea0/cjY1uGtZi8mMZHiz2n2akvilccZ+vTtK8/
RGXS/WUpFmDMUCpJNXlvCgdzBk36w5KEK7hpzJNmHHJdl/9j3LAaz6+sSksFsnhDJ9N+199+iGBU
QSN1FrZeXWGgC6keox4fLPoYK2hcI+Ma4TghIgAIIxp0ygslH2ElSvMIQ/mLaWD5m4P9UcG7O6Mp
DVEEWHciHkiYoBaa0INssM48bSKYz6eDZCRr6pMXkKfFJegO+nBsPUR9e2byDdcaXTqPe09Q4Rm2
vtkRb3UEl1tiBqw/YiDpPxR72KWsnDLNH1qXuQInJScNRI/boAzz7zojGdsw+pJBrMu09p0T0ICT
woaHnSRPqGvBKlB08Q2EZPce/iSjy6nDqeJOlPTy/hS9lsgfZAQu2so32oMcvoiTmIgQ+U+NH04M
2UMGzk5IIMPS8eMZJ4FOu0DBK6Hh4EQgGvxqFTQBjAowgYv7UAklVaB1ODMBb0dwsr7sCQilBT0M
H1zWhcsAcrtGgtUhTw5KYT7kX229jtJ4/bVFFgP3g5NL/rjW9aySdeT18owFGQsViRtXicLhOIC+
yF7Mxq2GPjJKseu6BL2reuPxwjQhL7nqoAkSeCw1BxXDFXWwhC06lLuONjqRWffbAcWMymqYOVu5
5FRpJZjydy5rCHkYHJOOI122pfa0ukKtG1jo46QpdU35g+c3ueHKy8tnkpZwrM8e0BmW35Zs7pEH
YlZZsWysRSZERJgH9A7WSSyNy1/btSQfK8duwcV97C242Uk+ysMxJOkbday0VVDMugJ4KpwhFoy7
YCQIkB38XaRoTKzN6HUvOYctuD9log6H3IMtq2G5BkiMCr50DmOIEdd8S9+uPY3keqgdDLNf8wt/
tSZW8ZbokPm9TTmTatyGmSo9PWyol9GLAjrhwIZJVDji0KBiwDCLJquU8mfk03RwkIgCUOQWbmV3
KlgJYPxdK0hFc+nBJvUZF5xUjOYhxoniyy3KieCI5v5k4m7VR7jp4zt0ib72234uHKxQbe1pzXHD
gDmuSMAMz5nYOZAODyUpJd78G0ZD+V0da6gKnwmvNq6yDJeNFpuxR7vdu12Gw7KREDBfF+vLEHSf
xVZfC/6l5sP4QfB5zFKdhq36LglXniJKZfh6UqKdW2c/j0gTE1gwHH4leZws+I9gYMSLBnQaVF8i
7yxXwEGKKxTq3FUF5YRRenXO1bqu7OVVcfH2gFhXlhv+yBwmK6S6MQD2smTzik9iAzzrCYpaWLOj
7R9zymSGYuhzdnsI8zI48mBv6C6o186B0rJsZOVycH/kDT9XNuu2FmI8tx6gbrCYxpUrY2UM9MJ4
jK0tiGhQVB4ze4arwkeWoTJn1KAQWCZ8jebtpfM4VPW3bRil7muGA+9N3WErLQnauKoCaXcopTEf
w0ApNxGDSGvGDkPbOipor8IB4BH03GFMydkECG3dnj9oOJ4ew4yyo0a/C5bMARbyQ/CZBJ/wX5dp
Dh82tz1oEHk61hdAdjmu3AaZbdR3K/RE3tLKPUlleO+smDkAWcMuhDim8E4W/k9VVe3EbzFyCwE4
mB5HBw5rGOU3ux8gNCJECIbM5U8xVKXmDlKeoyxV0q35dxHGVwaSGOrqjpXC+fI5GZIvOKx/QaZC
/guCMyoTcUdtoqjV9unokhmbenT1z8NIjDvuIed1RoSFf0kilwNx+OtQ3sjk67S8vlPiQi+0eeT6
eXZZ46ROWScSlAwQIKSRsqg3k0OBQylAOKNKUabsFunNPdAiQodwKuAlk0HPUO8iZ2v2zZgmP5OR
oUnA0qOKeWWQ9iNJGdBWOhKki6zb7CepmZRsC7M0p6P16KCGAT5XiCjRvGnlIqImse+72HSjUew0
tP97S4iqAh4lT/aDla7UBzNoI2rjwQqAO/Xqkm5Aeca5VtJlH7wkdr6l+I+g03Y3WZJLN6g7lkOR
+gKX0wAbNsn7w+YnkR1IMe0ZBtaVh4wrdnVQ9GJrLJvdFW+rjLXZIV2UTg3vr8szM/HvsD8oJJAQ
ieAInT8iZGXjk7m00yR0IuvFGxAWtShpZqEyK9f37SVDawpKtuocSBqw3gvUQGmg7GasLjw561Zr
Eho9Bunl6eIctwcYZKVfZWkyAfMHeMifrUepZfZi5o7QcIAvwCBfGnzMiONuu8Mpb39co5rOJ4FZ
pJUatNC/MMwgsXChMhtKSnBM89LTXMPtz7fUkExHy+/xCSkCuZ4v6oeQRb8Z3uOvfU5N/K+VAN1E
BEYH715s2WZtt+KNVV7jhx1k1BmM4kiYOprLZ9h5n+sCJRF69O9kab/WmK+cNHE88JA+B3hbkJxB
lxv01DplOn/aUBJjW6gqymY4Geo2IFe2CIUKdGICMFWR4LJMi8vQVMhEkuFwz2wZcyap05cGqV2P
35nvt8qxfub8xOeo5CHLzPAmqvvLTVpsl4du5JTOXQVL0rkzwpqeamD9O9oeDoYaVojF4y5UTPkF
BYdSY9yB1tBUkjvrXGvoO+EQqPnE9Qt4nSzvQR4ovS43DOkgD2KxjpXmDxe159kpIUxBuUFqFTDR
p7AnannggVsnKeCJ6GGRWFi+Qtb1zkTpxzDnuhTFT3YaCpxWYBQkrtdko6kIei5OfcWgx4AbXBoD
7iKJz9CQSfvCVwMNh63tjpttQuo37OxqKLfMynGEhMHAmbSwhOmhqcEI4eb6EtLEmqodHMOteAgS
EBe4Mic4OD6Nq8yo9CJcH1elfKn+jVdSwCHLvZU7dC74zZ05Xol5kjvs2MAV42/zrODZwDHGMS7H
mM0GzLoXFt2bz0bAk+bs5k9M/AUXHO8t/zDoP1tBjehto1zsw52rskOkQ4qdvVxFi8w4kuqFMk4U
XPlLDIyHaAehB6KewLMCBBCz61MUdBfM8OQQlcOSD51pfzQ8tvN8ZHeYDWOsiqVGWHJhsAm2metH
aYqjaCBASfjXd7EyQhe/e4/AlMswpUCam/kF4ssP65C2UO+DvPGcXSpJfR6hUjY9GR4UT5Jjh3nJ
k1V26c4II6XlQUiBIU454FHxB2CtYy+3koqp/XhF5PfGoHU4AK00MHf3V0aVssGtrEPM6AMnjm5I
9MNO4dm1JIhaQi0ZyBgCZLyrsWZEhOsWNkzQHejfObsuqqbkrmES0V5ZbIQO4/QyUKrBbEK2N0tT
yKyR9yRrMkiZ9y428V3OuukUCwqvnW8Vc1JSUTvM3akcPMpxa9q7hhqfcnBieMK/WtifWMFacYar
0HX6DnR1o/kXrhRsSAdVXh6LLZfzQ6BYy68PShP7WyQGcWpbiCqnsaZcR7Z5N8jJI6F2hUlPhSj4
y40BakydnAFwM9hy2y22AqzBiYUbtHR5kJXAk3rq2SwiwXZMKkxIqWyx5HrtwngDZpm5PxxQVK01
ZEvcDV4EEwNMAooOfAdEp3cu/kVWZytQdoy1zCu1iKFqqZ4VJBC6a1MyeyCwOctWEPJAksqIjzPA
yf6SNyLSgkLZwg8oOOCXsje7AuMWF/J+bdCissU74DpyrqhFkvt+cZjHpVccL9ioPGtT6HXHlLj2
JKs9/AHIA37jSkFCvZXLC/TJH51xfs/rzP/C+TxRHvLLrVK6W5W9G7BFQp83DAMdbxT9YAbGYEEs
EMOtb02cYMSgPX11S0p9sJvV48XabC9rOIG1GTXpBi/ZYVjZoGesIaLd0ZAzjYVf+nuCpQKNPUsK
I1WZB5AAiv0t+1YGkRjP42ydUeHKv0xH2zg378Z5qrkreflAIwem+kwQgXCw5u9heXUzondmU9w8
rjpzl7cgw8D1GAJuueNXb7oMt3225jTXjL9dWgInAHspsphBd61zeKRSmlGSkFZD9dFzxE4ByYcr
B0Byoa9tXTQodYwlDdyLNlLXLHvJo6EECzt8FtwaAB9BDnuIDcnbQ3kWCC6BjXVPkBlraYcryq14
3L9lcAQy2EHWIicnGTbTHUv3B72Yj6EZTQPg2OqMo5j7PZ8gWdio39XjQnkzeRaZWNIWcGVMelfG
l6qSxi3GzIomnGHrO2turYPbuinE8oEN4RgI83R7riE8wGh2UqJgrPepAmLeXmbPMl9DtjxQLDyP
WuxNbnOMyFSQ5iuFKJAzX1WKUnVRI27zqBczxMU44yCovIHajoNBnAKvM249sSVkwQwngceFmdp5
7UQyo6m8QcaJjzfUj/NbUxZyHcu7weKLAbPqxh+/lHnG7FXkCgw0RlWjfvEJOIAYP/5E7acfxxgw
Wcwc0gwACCrKF0Pwwg2WeRwJDAC+WRYuOU5INGQR6oEDu84efYeYgPtbxs90Q61/5ohti9gnBcju
+Rcj3FsDknrLXQfcLduxsVFH1KOHyUMk4baD0QZZuXLV5sA/I/WT2tTH0BlFrkwGplttQNWAdiLR
CWVjKWfx1xAmMD0CALTVN9U6WAEmz9iJVF+NgsnDkpkUdmj1a95H76xBBec+hkaeHqAHHukWfB0s
vX9ikHYPTYKdtPB38L7iIhop+GtGcp2oGTAImG8pPcI1YJZrTHnodlBCJRzvCsW54YaDIuMafzbc
G7QuPJoQG0UtnO6iLS8tWO40f9bkl0JewbBlbCiLLCPQ+MJWBs4xuBb1eXeW9RlbcmYNCCJhvbPt
4SeLBEMankxMcH39uA4AyhpnrA0Qh7OykhtIrRuN84oz/YmzgZrq8Irn3PWL5w6LPBqTNHkgkrL5
WF8gUZSX5yhxS9SWzXEaV1VpoDDHJbzeePFEL8eyMEWOZt7i5y1noL7xOoNfoB7AC5vTn1bfpl74
ejOc1ba2Z6gCAUpoD6PsLuNSzBG3nOzIz5rd62dp99jyJ99hj7qYM53s7WHB9HXjDQTkWmizrAGl
p906byZaClf2WRnglcxTaEZ7pz0Xpfs7/nJUujEbLQyAzK1/vTsTioPPyhljKxKQDB++V+F1FTIT
4+MfGuy0deuOHn8gn/fui411sBJ0P8o+NXVzZYaCYBDJ5k1V1Pdjia5yTfH5RAqIJ7sGTszLcxYR
fuGUGCsfXM5OuQj49qoEy9TdQCXDhCPHY/9Wo22zk4LA6gGPVVr0itMIueKcEW6OiS8ua3zQGCrC
LmugrIMJt68MsLZfYVd+N63WzYKN8cG9btOvunDCvIhL0GTUrWGIYVF+sP6gktKrQFMId87zsCCw
1br7mpnTz9C5/As+KPWLT/BKNbt/boTkfMpjCck0KsUS0eDkB9pP3T6O8fjOZPTNuasze+K4IAuU
rCFACBMhQhp1U8FE4jM7RPTVumPwKGbj+RIKKEQvGPlUuQOHtOdLdLAd3JGJFzZNYQ0PKOEM11QX
etNNOFDRYCbHk8H2SzKyoJGQAj80C1Zm4fBEohvUzRhhWj45KYhrHFc+JzJ14mrCA2dDmNh5pwOd
OTmicM6SK02oS6QErokEOLlKdeTe1WbmW2HJj05djz0vEXVg+w44t2OnaN2iwhknXSbl71zRvBmq
8dXS0oG4E86weCHxSRmzFrSWrosnMfELEtxjuw96ys2HV5H2vIXfLajeeNmOrUjwZx2POp2VaNd0
5Bcg0+RmSY+hw7DSARlBK8kqLkLcEDqeI4IGnrIkN2uMEi0SatHwJt2JG9KE+ofuWffgAM+nFjXY
MnVfhAJ0A1+zI7PyZR/x1zMejZ4lM2NcB1ohXH+Fqjzm9M32v5RUDy5pLreivWx9QMYTFAkQqWZ/
zLYu/nBN1/222+Aw1wmrDz9B3CcDTgG3Eic9kqfySo/kNvhdQ4pK74iL4zN4+iMD/642imlltiaz
GC4OTfhGh4sdoW1zRsUKVEzPapX/tSv4PxZyQHsgBhVQKujsxD/qFtkfx0vxrsmuxfdrFl2lW3hy
y41LjTuWag2zO0uyrzlLuwsC5q4FAs53LDeI13w790jY/dPMOy4T5MdSc2OFy9WEYUInUQld5Du4
hhyK4FknAIXghOQJnTYatJuDObpNa7fDfkZ5SH+Rb0OG4dDhO4SbbrAdSLALeI3cuy6R4OjKa5fv
W1ecujgildDA+FRuBIZqdRctg+6UjrFLsPRl5knvN1lVcOVDehznNBRzuqAXnZOv61CPRDzDwz4Q
DN/q2wCC/mbB2r71r98dkoqZDDTte8gWFOuaHdQ+W07tLHsHVlD6MLV1c77s7keX2B7hlNY1rIvx
t4YorJwqJl8ywjY7RmBmnpGsT4Hh2zHs/hRaGyu4HQ82UIVymBfP9r82zxfDoLyrOMcj9gQCK1hb
LxZhDZsm+GDfE4CNoTfU+QHA6/o8L73uvN/ZxFeemYGFyvsAgrS6l1QAWIA7r3UHDGmYqJu0igpK
C8Z04tRCEt3frVhLQcxj+VirlTxhb3aa9gEavs5blOHQSOW9KmkvxIsfP+T6dNeBtQBlwPwbIagi
JeB8rnFvvwGq5t4lx/DUlbw1buoZW5XuM+M2ptHR5J/rhpMW19/XN784pjDjTFrBhbMeUIinBZef
/lG1UZFv36klkCOxfbs0xH+Hg6s+3AVvQb6MtZxaVxbQKN0DviV0vDnnyRqtX0H8cLth31orGiPM
dP6ixlCjijEE6g0XIBPMEp7HhZm5mZkXeFzOGJm8LM6FC5fNmnuE/oyzLg0Z7IbT/sp1hweFDwk+
5/51d/7UunKIu0q7MU1GebfRkL7Bib6KxhlsjwfOGCjGc4aDgUNKzoMj9ka31gqWuGlO3hqbTivI
W42qJG8jslAS89FjI7GmOTqVGremOj91moVqR0OJNNN1xPreG19toaa3vK6Mj8E2w6tmJRlldE2q
mHwM1oJPa83qteB4yohhJ/K1Z56LtrYL2Hfqgi6DNnhhVhMHavyYwMn6X+wkpAQcGo3cYTwc6iGC
qvoB1uZGRfNuv8dKkDy0dldDK4aNsDy272HEp9iKzmAJtQ9nwhiYjYIf22wOV+FEjVii8i2hWEe2
3cFc7CWmgZT85jwYobKjhwM1mDlBbNUErRgLUhihtvNPuelgzlxu205ppDJ+XxwWU6AYhGPVtiPB
fRqGV5LsOHPsVXSY34IkOJ6W1q/4ZhmvBff09ANidYxM9LjKqyoIRJn3Yz6xFSyYKyyZEJUf4rHm
7VAgeYXUasXfRpADm1wzN1k01GsNeNUj9Bhl42UxDxMAK4TKJxAT0nJYxAqxbqKiGowrFRTWQOk7
TkboJf0RPDJM5yGH4AtQW84hDnZPGA0ztihoZN90oR2/aVx1KbSiqmRZ9WdNHg44eKqD/WDNdt3x
2Q7cTKCuN9SU78oFnvsyskMoc7I2vVSdNtrbajM5D1EaIr8cM0pr0rQ5pxsOukTw29LxiQxKSbMh
0XV6PkzoMHv2UCivC0vdrSBiQJ8a5Xsk3xaLNKObwAyuJA82XKnEHDJUCfAp6HCb9cU6uNmksJVU
LkNArt15BHQodZgafXF/2Gksbqe/TjR1dl0onezUB4vhFSWPfWF8+OUmFAj2NFLq3dkPLQMBZ1GN
o6GNrQDAajXqY5WExQJE13P826AMsFFC+y7uz7QPwyeOSp6kxkLInZ/GjGmbSNBUM2KOCnp5E8mV
zTNDp+dxmxbI7oAgqqjGKvxK/uv71Weit5DeRMkE7dxG6449WUYrgmYpT+1fRZo17m9+tzhHmMe3
AJg4fzL79oN43oywRz172GqDDod1BpY7sGapKU85SFgCFunIZ5KC6oWqsiR3dOC32nDFoRckPnJK
467Y/Ds5wCQrLIBPxwhyGGAifnNgfIBvK0c6h+gfyN1IOWABMBoQwcFt+PJd2dzBU30WDVvC8sPh
Sahw4OYGIi6ZQF1Vna/Z92WlVzqgcZGzivKfhrf1abBH7nkGm5xrmMhhK8lpluTCPtcDwePGakA+
wtq003PKmw5g+r0swVRaAjXszEGB+zCxaOnMAWX4CjbgB/dUoEc3eA8d5EdYUA+NmXCaTrbbvLj6
Iq91eRaMCaMDZ+Jv21mYbPcQjBPq1jBvIOQ0ePfmIo20Bi90dn/IFqDH/i7SZcxZXWPsczNOcpQe
6HurHU5ZA72ei5wEvz/akocpxjYOUXKmhNtaZYyR1XkuMkgTZNVmfvfH4Ui6eCU7ineVR15xRh2x
UlIgc/H4MJ7b/bpd2wNmF53TQjyAW/HZrWoB6db3auTRtikTtoLDY2FJ1vsCF51Ssjp4D2Mx/TYx
ub5pInRhehkCjdyRhxAsxB4R0Ye3CRkmeKAy9BYWkk8gUJosJFQeuCWyfBLqs+DQYQgHadFth7NO
cHI2booq8kLdn/u3Kkp3JGjtF/SJC2M/YOpVq41CUyxma2oVFmj4xpVzxMrg7YQGx/707v99NJ9l
JAJogtb7iduC2WLOE3MUqeT5tXt7SXbiqi5L+oFZNFDQdbgUmC7DYJtg1DnIPT8BytavYQHgh7Ca
p031KHle32/B3XSNC3zAWXAyYMN7wGhCySlAzqbkqrQQF6koXR7ssHF2V4buZ2GAC1iCAXawX9Fq
aZKmY6LloyOOTz/I6aPNWPCDEr+qlGcPeOh+La559VhoJzguJ7gsIwCvNJuiuas6PGpJAa1OsIvJ
Ao6c8ttA5NY3O/sZZNYH5QbWjqhC03D5fFzo3QLFt+JPsjzY3YwhHfGNMlfJuy79NmeR494MTUo0
MQml+PpylqGwIYyKYRBOKwv3PiHrkPFwqHrv+Uf7yQVwONuCA0jswbTct9aBvazMDlM7X06l32Z0
tgwQkKRZMIK+HjtmoAydR/ZgcnbNleGBB/DBFKWbTBwn6wra6qCKvAmq/A+70zWyjLcSOlF7Z6e5
x67OeqbPqlLAqeLSsxY30DNLmhlK5l2ex0fp3d07Hx0HFym8rCw/8hk/h6SE8ESHAeGcS02jW0rm
K0oathlheYNLbYBNiUhOOjhkSF9fJsBcyiCMsDQpk2W8JI2KyjtGyTWm4t6Gf5AfxFNjr9cDJWPH
uULeGJuRePknS1uncpbEaJH1lYwKESJAnPO5+QBt0dyKj+m0UMpx2UelJPIEeoc/qprnbJNsycjk
pmboXuWSXqbCVXKOSR1m686ZubFvQU10n5DD8Xs38vkL9ridDDH45sGtvf9x6Sm4dHRj3cWyxxZC
cy17wZuFoQft0Ecs2hmYbPjg2N8/gKyClyOsAiGuk4mMGoVrOlm5PbO6u0dsMLKnRIhLCyhpIkof
McrXmDKSvBtYfPRRTCOQDtcgZzdUbIaJA8CxBzzrZJT4Vs4cJFP7rpJScsAhkQRMFbquqgd2zTcG
70wzeu4RXBQ0UWMmh2GRd8byNz4zxDD3fR1/z8bsq0w/A+GgeuFHwXzKou1wCvSijpjvYzmoA5he
5+kkgoAjyWm1g8wCU1F0FxgiQz6tECBrdGpIQ/9MiCOVZ9tcH+twrxjT6D6z6bBkiz7Qc2JpntJs
Vtb8GfluJXbeUVPKHZDeeTJY3ZuPTqeP1k0/gz327jDgB5goYJZW5O1RnfHlxo3dRjY5f5mz2Pad
0gpZU0hE5awVuX0d2E1jNsXOF+ONgh3Xs5G3gH9LcH6jmczC4yk0bu0pzScAVpt+s2Z3g4JOQzRy
SrKGHsUDV/ctTzj7+e1c2bKSEMQupxYdAi6JE1EsfGs5GGmKQR44/R50Jt3ocFeB/q6clEx7fgNR
+IFrOBuNuzMg40EeRCsRkSNmmzeWc5I0fnCac/OVG7E+YzU/MTE9ridbB7mheh/wIFt3WPNcvN5x
GJu+GZoQADPsA2Gx2thyS5ORGNMGX2A58SSfKiYOD3YemfO6T5aXdKhTWH3iHdpIMxmfjVdnbCln
UXWT8wbQIFPyLsClB4GjeFqUBfXg5cJaZLlA+q08zvxEoJ0NTxaZbQyoygpuPcSUJS0PbxOhNPRy
FVNvo2vYWvQk2UcGBDTFAb5gcLLGE4/r27j2jMqZjojGIttROw46MCmz7CY96MpB6Uo1D4HEh4UB
oILLPie3dURt2G1CWWus9nC8DYInHVWATyN+T6p9DrTGwCKi3IYD7wcNl3OmzIkgaaTfx5mfJFuy
cVeFuylZU070ygZ4s8B3W8S5oNlSRCKvbWkZgz40j3rITPfkxtSJnCHs0QAsYIbO/CxR/0ADfS8d
i9sQR5DgJsqmZFM4VzVfAQ+yrhC9DHYAZLC8wNHudKAB/R0SOHNrIWuHBo9VCX63XjW8cplTaNGi
VIMFx0DF7oFDk4UgaX9WR55RnTJLcwpmbx1EzlMQCI6J9BE2/FAiSkW+U5uwKj0OxC6ixMyP0HxU
OKBNcrdeVDKvti5k7tQf96rfdGskJQ1oQvurIdbhcAVLsh7OvPTOMHYIE65T0JmP68LHlRy3c5BL
+JiO1Nxd9Gs/GLtxmAWg1is5FDuF3ZW5UUsmzH3QcgAMBwuRlm05rdGYEitHX2hCkHWAfVIAHGzq
ql0AB5pWccnlZADbjlQoj/c9Bhj2VnVEU5n8rGZWvN6aPTOUqzY64ftESuGAPp3eYr11Eo5VQID9
HdQ5wEblhsGjpLdfGAAseIxrDqhZKqMsAFK3pm/zKcFd9KsEIUIpqHaUoS5/OfB4g6OPCTrjxuq8
4N0DdQjUId++2HG73aLByicO8b2shKmIzWtCcYnkUYl+6lY1snNFo4SXCAsRX5jwyiNrpY9olwz1
2MSo0ilxJMJTG6aAIl5cw/pXI4dEBIh/5sIJNy4hOZEpNHboefIXHrQlq+EywRwl5eNRermj039J
FuzVm4MGkUlEyS4B38/M5zGbCY+OTmWX/8uWFpXD3SPJH0E/QEsdZFzRRgekLpo/D4aliskCHY+2
wGJAHBxU4vwyiJxw6aypn42iyfFCdydNWlxqGdOJjuyyF1YfA7Ey/2OgvwgvIpQ2DZuGyg/sGFBJ
/DjrVW8dQ5eFKVF7QeHf0KIcjNaAnqH0uyEFxiLLqKpMP+JoNXje1XDPWfcouBw4A6E+E51WwIrN
mrCQTtj03N+QPIMRPqntBVogGWyicgNgP0THi4azPX5Ph4PSCWQNnG2DGKHgCvm9od4AUNgwkXBm
jtJL000vGkxZg/Ru0/noEc88jrbVAC/kDHubfFQJOIJWEtwUNlNXq9hKlk+QRShPKPffu9d9ZPmx
0AXcKbFrvSItsINEG0AIvxZvdXxK0r6HOXo5XlxyjyyeZyMvYHy/8VT069GdctSxjypvpl45tp+5
wVq+XVpYV1F/vJiJEbNcmpVQowtM+q4B8d0d1kI50RnzPr5o4KfwlMHjDfxyVKzJqiS9xQpHEZG1
COrHInyPNVWeBhh/Ti/uwgWBzeUf48Am+iXYs/LIe3Ml1wEdtWatVqH0RuKma847Ti2RDMhIOZZ0
GMzG1xRiMUbvrI2Jekax58KdluUXcsGj5HLQTrgQoEKPs0ij/W7lhoJwwz8Iv7UBtR7LjmoDWzO1
2nnjtI+ufOAdf1wuXV8ypq85lKy+Gx0j3S8gJQr7X5ZE3t/wEV/WTNM18LvT2nFuWCotlmycMVuz
o4hLH1plIf9ScdiZJip4rODQ/C7+8Jv8SoZztnNdkXOv/eCDjabVgxMxQxsIkEhKTpmkoofFtaaN
MWat+SHX/cXgTwesKINQ5oQmQPPenG0rBXPqt26MPiAqo1x2SVb+5Zj7pVocmLVjwsHD8QvbA18r
jsyP6MRRGmbc01ZoI1DrF2dy8WzKAF0szcj6rxF4AaPvqoYC4iL2t8hI8KvGEuyo4nSsypfx0mVf
fD/45jfNN5FYLBIsacDbDB1j9JwA35t9Sr82cw4mgeqpO9LvuEX/tLBy1zrhrwJjoQRc7nBy/9M0
F6z2LItKcDHkTKhULYfMyHzZ1hkCYu34P0f2Tdmn+eqOfzN9avVoap6Bhom6yAkwpp2VpQ7zvfcW
u8pRnIDQQXekuS04crkf5PowimVkUQtff8BQLWveAGCQ4koJsoQqBkIXpJ9SJY3DR7MCvZxVRvfF
xS1EyvJ4l4mhqdNwhmHgtsIg46DDwxTVWQJtQWVv74NnxiAYOKGJXl2mdXNz3ergJtHQ1mQcAUrV
lJhxLanQhl4lMy4S0xp+Cwb2de1xB+QZZFZbfEMIFWcTQaL45IsiHyeWV0t1QAgVRSE5DVZQku/8
L8p4rrOZKzLhMlrgfNU3xECNn5eMSw3LzBJNRfyVYgftWuFj9AiZCnn7cWMHROsVWuVB9yfrCesX
a4u9IfKwBp3y9iw8YZmFIlyoTGy2Ro3ehuxTJvkoZrA3Z/4JSfxYCAAlOhCBQUYXYFszhfgmBmUw
+LKNghphJltS61iCRy2g79zhFF5hCEZtKSyhiLFo7r7U6DNu3T0wn4iUKQak8HnJDmQJWxfuC0IL
hbdLc1kJXg8bjsAkivw+x7f4haAfGGFMZLBi0YqLY0aNi2gIVb5+7CII2AhHdL1VPbMaLtYeuQhb
kraJsaUTf3Vn7gSPv9ZSh7YQBkRkXn0VrmmJemJKfuYdwE/YQCbWvg29gRD2HG4U2uXf3Cur8JeD
dAszOfPlxd03pnxXJhcr31qs9gNIvV0o81srXc3l3mZ6/5ialJsH9+y1iW7XiArVmtCKh31cr39G
c/o7VGYQw5LHHzIvoqgXGXYv0S9Ui2Bw9AGWzlVD34SuJWProXTcMr6E9YvZMCSU/U/XchSbmms6
3/JfAxKjIPDRDtcMSdF1vMjl3KeE6+sX+Aj7O6UwJDA5T20zfmiDuAW2xbERqOhspggfrd3fK4fM
kRej4BBtCUmrfxm2Bh0IYPuzNaaqR1hlectNOaSkruOHIj6osF3Ip3h1tTHJjNWWeqR2aooyQUgS
F+yXKgzxKry47rOZKcMtqRyNrv8RzzrsQ3ETUWwi2WH0Aj5mes+2VhArL5QobyzZZ+pnrL+fnn7g
UIXYSN3aLWloFtkXtyxh6Vz0BnS4rR1NeMr2geQHidRjtipKIXbnbH8ZGUDvR0r3GfPt1gHW23di
CDlg6w1ykLUFbECNdlCjX1qyRS97U1Qv5MZwkiSsPGvyyNjp11rgQTvM2ZO8bI8C2YFhI+F1VuBG
nV6dC3TC6sWOQe2AHcon85kWTmLIJlBJrmZsKLjOF9mUY+6WFAG6uIFLl/tZife61oyzvIB0PHGx
pxuyvrh90WDCsnxDigqGWRavIH8NuzU029Oexz4m8sKzN6RhCHwJnplwr70iLHxhzKL+mR/KWdGy
sc/CLki66a5eFCXeixtgQV/KEW6mLjQNhDDm/fxx6NaGIgp7Hy56ucK08QdtSbWs3HPstAxFKWFN
uu8sEKKi6H8oO8/luJEsbd9KR/9ezMIk3Bc7E7FlaEUjimJL+oPgqCV4U/DA1X/PSbZmxKKCnI1g
UyWSTaGQicw873kNDSqOP9qxxRHcKoco0kWMvEYphDKnH2+IYLisYTZnV0WGBtj6KE/QiEGAyBWJ
74xslXi5iQcxEn+W6DrlfFCFdhK5WP1+1LQHhRNW1yKQSCDUCt5i4iaUG+Ub1hnqpemJ6ORD2w0s
y1HKl+//ZFHB/U6aIXbte7EMECc/DRzEWHocmlvR4lFhXMifEJHOhePK4JyIoeKUo9Z0cUgIwzPR
wsubAayBMhVdmLij4dZ2Q3cUz0GaSWID0mKuSxRw50lBwgMhNgxSa7Ui9i2wrfGwZvB7RAjsQC37
9FKdrmWOuR0ciIxaRnxrXvcJcMVz5rlBB/YFoQk/1HGV69tHfhbQZ7AFJEb6nbz7WOFbAf9Wm3Rg
eoTzwq6IqyusMPZizUdbnSYkuAnuiUx8FFHQEDvO6Smtq4AwT2RBtf9PefZZIU8hQ2DirW272Fjm
CYIvNRIhWF3GugAtIqBK0BwTAa6MGuufme1f3MvEIVB3urJpp1bsmdZpJ92IzEFvBEVybNV7v4tv
2xbfLuBfw8BiJXLfMFayXjj2BIFjypNi+jgvesdzI5tnYZVYFRFAuAVJmTEZeKu4HDpy/8knIzjA
AM3CqxAwH5z2DGex83ygnHfUXgZWdFk4Jd4sQ/chTk9eH77wxeSVCwxBPm3btvwgOBo+ksl6NLdR
eB1g+r/FAiba9OVhInGVs4kORIvTiBmKSSWLuXkpgi+dLe2g68UAi70f+x6eaU5WhinYqqzZcvYU
eyhfojaF4iiJA7VLH1sd5vd1i+1CttDkJi6IJhcU2NxjOktwO0F/jxoMkaXsyTghZy3WIlm5Zaac
mRBUQDhBw3uSRCGVgpN9qBspOIQdXuOpTdsudQB9exsaRH240Za0dAUXaF9AhyYpoRxIKXIk2pJj
7YIOFIApmIWJ2voplBH6Q9J2YQWGWSHOodJgBJ2DyyC7BxkhkLAwG96pSvgLwnibDjSq8JqoiTtI
6rvYNwGjMs6GncXRSUj5cKm/RwYbZeeyh+SNgHQebQvx89QoXNs6kjhhPESjm36a0i4+WYWPCRZM
a29GMeT00u1625jmhdsHE8GybYi7KKIc83imOr4dIZbMa/ZEfFtEp4TNJfKAq2mih5fjLCcWMXRf
tWSgoHtJHxmJ+ZkI7x0IAas7nrQwbV6foNavrgsPkpA1Bqsk79jzyoljQsDpJr0TPIzd6yMr0TlY
4iVNjUsx9BJV5aTw7jJH6mJ4hZDlfcqyH8+N7BotPlGvX5f3wsQpCEOT+EWapp7vqlC+/9OqjyQ3
TYvCWd+JwZ3IZMTLUq/0crwF3sSYCLUne3OEFZoJYdicJhhi3ERcJ82MmSpY3aSAf58wEdLE2aPT
k9pzbyYv+KDqbxIGrpF28VnT2wWqGqjT4mvGXoJCUEhYUjiJs445AMoewMChH22VV77X3nL4G00Z
Xaixuh0G+0Pp0AKDJiIcCAjmZ9pzDlaFqHgkH0JaunUFctTKuVSSCXDK0xC22O2I13icMP/FC1v7
A/gFx0Wjpq7BNevt+/xy/EMrdHzXVC4UA4fBfX6fR/MASDu7Mesh1CsgUPFzlJOg3AEhrEsyd8f4
goXuxcxJ+1NyqeLKKBuftjpjb3l9/F+a93BdAbRduSiTSzwypqqKngyQ1AuQiD75OInBod7JMfKS
jD/xYYsNmpPs2BLmPpf2HdXdqbgXOR0AamhfOznWPW+5sP3iltnKZdexeGpswguODyRe7h8sXBSu
JnKe9IEkYnsVBQKQkpb34El6aoz2F7GQ6HiWox6j1tD7YPQYnoms18XwyGWYX79pL928QnAyz7MC
W9nA98cuY2sZ0v0oMCWvsV0UfzhVERDK8UfU0uIJKAtNjpNYJyCRuInKVimnBlH9y06JH8tebFlF
06aJ7aK5FW8kFUMrnapbOfuMnB3IKUY0iMWKHA0cTCbFnVP6a6+/JfuFQRmmib5lugH+o5g5+Ufz
YOyz2MamI74CF0NNwfkHoEAAcpqzJyZmrhMROqaNsIJ/X/Z5yPnnYnmlBqj5NtIMqb2xSGQH2ovf
qpHJQfrNk8jxOoqTk2cqFVBsmxZuqUduTgaR9mYSzZgoy3O0eudT/rReyfoeW+CF2KmIJY2WDNTc
YXTAklfo8L5agtHFNevt86P91nUd3b+VM2VctGN5rc+PhCKI7xlNvhOtVjVjNCZ+eOaZ9vYQAMtq
+nQJyqJcPEK9kZ4EKusO4YiZ3UPcuGl75MfMoAq2R3sVtOzhohGWOyuzOvOmj6/PgBeP2/GdPVqh
2mgkbaj1nu6s+I1wSoAUxy61sCuwMwYLo09bVnwMZZ1WuEvKcrz2K801dy939m3fWO+Xd9ZlP/f5
sIDJnq+cmIDHuFITfJsrJL8R6OjUSVj6isbJhEIcEwINTilYuguDbyKH+XShYXB1GMv4Xd5x7FAm
bCHNJn0inUqORxxBOA56yF15Cjs+6GAeIRXk+OMbB/TlnFGA1+/1mUmT6+Mh+mxK7oeYyQnLIfeE
TmW577QtcGzA0lfkYpEjCPU45HvODDxnuJwmTbv/1NGV0OXO1LvvdI+DpiKbnLS7ZMOVcptceK4i
zO5HB869dibLetryKSQl+Mic3iQYe/Xt7k64BQE8fayVOIaOTn7f+jRY/stHBp0gri+unxSQGVMR
I4s3lsAXFYHMFi8g1FoFFEwcIZ6PStt1IRcVjfdi+qy6AggdCJlKUJRgghoJrU+vcH+ZvuUNlWDK
eWzN0P8kZxWE5DXJ9yS+nP4H+635q2nDxmGZ4uTJynY0nbMy9rI2Larrabkyv+T5GX/yWb/86U9Q
bz5ii2v+60VH4pH+Ci+ePgL4kWeKO11ySt7J1yjm8HTlL//6zAs+OIYD7T296Ii3nq6ePtRwxUc3
3auUNi9OSqTXnE3JV/0o0TxPcSY7PfrgsZ+S3dPnIDzlQxYC/YLPVbGruyuAK17zmQJ0XK6kc6g/
81de8zN8fnptjPLdp4825rt4xu94YX7Rf5OXdfHvz5gYwIh4wynwl4sk0cE8yTaGb7Bynk+aNbAO
dJHXpyVGDufwAt+n1nLq43aILz/pNkjFV7g8IqaSjVSq5RhAkCMA+yXgJ39KxSxHPuL5btHBbsX7
SoI64aGf+vP8sY/mr0Uc7yU09o018rgOZtb7dCCckD/8gBPA8zeA+rAliI+1SHvsGfRDXHYbTnGi
Y9CKx06NpHnDXXEweiXlhgYRLUrZg/CZlEOplPfQvx4dTgCaB/f6Jb6AcfQlegqfQ9ZfDk5Hl1hF
3ZDSZiH7PHYvJj+9EdCiNkCyJGEe1dOZbDnByLLYZVBU4hZkAWtZBfAlVpnidSl1SDDilk0rcgLr
R4jG7MTmDVvDH3W97KlyJlnBqDGeOJW9Xnq/UiavmL5L766FSeRT3zi4d+F8EF6J6fCYyIMPGNAh
MeZSXn//L1xp5f0TPkIZSBvP5vj4fIgAL/08CsPhPvcZhRAXWhPCAMWLHA5y+i7SNRIHWHmDkOWv
5LQlGLG2WsZPWIIZXr8m7YD5M7gEomaCecC98QOfmXM0Ji0TovZX4pewILoRM/fABPgBQugARqQQ
UEStatNynLSlGNQ3u5o+KWw/CWe5wWv1soY1JCbBJhF/cuiSw5bYRIvHSxUAJuG6LekHdQpsD+gi
pY0Alm1N+c8iOwbB2evv60XxwPvyyPFhE7BAhsimen6vaaC3ZFogDlYzmG6TnvUl1L0V432OulMc
XE4rkT2o54VGQyaBRGCJ3k4/C4BjGcfk1eRZwKr+9UsL5Z8+uuU+5T8lrR9YJhvV80uDkwas3BTm
rTZARcATY7aJSJPihjEYEW/Jub1r3EuxbRYX3sIM9n6a7EHwP8l+jH0KPSSX43fgAc9xFpORk/JY
GsKyBWh4kFxwyuJ958C4oM+UJzhaifEzIybexwD991K3qoQWjRgNC+VIzPHEc5soHBBjzJDhq8sP
ySFQbPsFY5QpW2PM/mMflSkrSKopmUtA3WSdAV5QkMlyKPM4R/9Eb4GzBxM8b3HNpp7OZyY5ayTn
6UshqT2dzLE6xhkerce7xYPOxsnYXpfToT0RE26J0pD1WCwjO9HVVvFANDX4ImEX2JDLvOspFmcz
2opBeOVjsUdZIzRUeSP/wbL7Yi+3LF95LgCty4jyVD8fzHYYoXx4rom1NjdFtEt09aaEcgoDflpI
tx3xpBMEAy3K42iaV9V1nrooMeGjIVYhd+rj26COLRXo8SQDKMcryIUS6wZH899Zee4DbjtGJE8O
2HQYmQZsYGJIPC0QC8BpaZd8lqoeu7zzrhouZFWlI3xihs7lSBUjTutVQhw5RgMpFhWq906M6K0n
glv2i6tlDQqxNQeEsvUj8xPUkw1Fmpj0IS5119IGZTbFWhzaCz5X8g/K0yHgsUAB6A2vPNf6JIAv
OezatqpzG6y3Fhu6G1EDknIgkjSimClQSQPQ3B0Yd2NAKYsrtFSRYrKhQ5uB7+se0GfygMuB1OOc
FcIRqpA0DoDScXLmxlzIJi+t8holFBsrVh08MrKfkt9pVmiEMv+8dzlbOz5sFonXgqVHGSpPQNiV
e8ug+Wh6bFvtx7ob39MCOvXJ0ZKjp1iEdZYQLFklI07zFDLskpDdUP/Q0Ig9glMLVlsKLIJuL2Qb
zGFNKeyipTfYlTzTo0gWMBKvO36hzT6Jz740LaTelEfxqSriDUD1oLt1FsSUBax7unyY+SWNzIin
Qi9LiCkgLEsbDvkwi2R+S+mFEmQvZZ6wvmWU6gkAKwOIDjO+Pp6sJg0y1rCpWuD04l7uvrm2/2K2
gI27PHUhHmqWI9//abaMYd+4Uzpbl+Nhuk/88mM9Ovex35FyAQuhS98F63ApCnC5ASJJgoNdbFIr
3DTTfC49Ctno2/n/XqdatnZzViZ9IKbC0WbqH/w+s83GuuwCfGpD4zJf6djM83vxBsK86g9ka+cy
tBP5GHmDjIZ6S6p/fSphc62wqBDi3es7jvaRfr4Y2OAnwEue7TmAasfX1cd0zueGsyAHjx+os0xz
vYnj2UKDmpsExEOLVIeZeyB9ZJDLjqDraJBASKpnsmE74vfNtiOnROGLrmwnbx+WfnEwsS3bIY/Q
46ToW3qD/2mQ12hS82AHJjb5GDKZA0wRvUWyIIiRXFA3t8UyQQGJ3SvJeXM8N91Yq4lmCMScLhwG
H1LC1ujSYS7X9WCiaRWGDP/aRkgz4o4uhGPZNSYngO/N2sLpz8e7eK95qzJN4MVeaEqsvHhjXOS+
H4+La/MOlUdjiGPo84ncWn0fkwHXv/eH/MayRHTXp2eyy8nuoRSnQjZDgbUCDG83Im8Vx3bpC8gZ
N8+SM+kPyDPrs0j5khUEH/Tt0XB/daVYnbHT4aaO3+RRyTpGypnIYrY4Iz0ZC0mMm+oGaHfTiTzm
TgPbWbwNZa0QAEw4IwTX1fvlsGyiMoS8yKjNWJ+swNnNpN61qxPtcoINNPIBRwT62ASlIU+ZdA6D
JM5G0puPG/I/wM5q56nDq2MyQYz/nEQ4QIfpywQPSDE+8mwJY7A7ILM2/D9HYGWC5K3sSiXw2RAO
dtvFjujUm9OZ7LqqwBUta2GOvT60L0EIy5bNjCqfwaUkOwIDKySktUUo37VuS+IfK6czOUsHkg2A
fbMUNUaX/JEsHL64bMfvts1U6oJMg5YJ5xagLcNARMdO8Mb1vVxDuT7b8ylI0BIrdXRuMVSCaT5a
IQ36i79tLTanpsdU87w7bMu/K3yWTMyLJoeTccYuAQTIQZ5BjagbBV8XEzwhFLxxafaLUla6ZGC+
aCccG83+8WQLwrLocHUC4N9hs2Be5OY9uIj8rcRwiKwYgUR48fTx9PoJJwEB+dcL1KsHdOvyPx2B
JBo1efryj5dP6MnT58khJ0AgFPCQzrsHMwkef3ziT/ngvAmkojGUJzDl6bMgKTEH8lNeyKk4Ns7U
LeDJ1F+hI/wXlsJr8BM++Fb3Gezk6SV4yROs0rX3vOYzOAovAFH4+spBR7AVPvMBmMLXyObb/Atf
4XtH4EpVbyXBALrMmUAp4Cw/Xv+FrEz3vODDGTCG+Ati4fXrA6q7IUfLnK0A74ljk0XueJmjf+Ut
HiKcSxFbTU39NV+gZoQs63LkigfO8MLjcKiCWjnHiKcB/RTZPPMxuhqj9sbq5lNzVrv6QEZbQxVE
jotUdeJ4JGc25AGnkI9gfeEvR5qTKHUBJG/cyL6Tp07XRPCg6oKqFTMbfDVugpSKlcwSaWd1s3su
S6jEEQnlQTiYUh9ptZXu/NW0TFIkAqy5QgIxZ2xeQXXyngVa6h7Ryedsm1aHaNeGYNzw2BBNnBHO
5nskZoywGwH/JV1GAhUEQZc//VwML2FqZMRQkIyXtMFSeRwhak6WtGHqDEdqIjElKQN1lk7FklNj
frh/Y5he1qW27bocFCjhaWToPeCnHTfLvNnC95uZa3kI/uhHcPDWvVeToDx6LnKjA1tCOzgtiL8d
iA1ak09CthZpjlooYclp0OQLtmQT1of4EwAxUzoAusoSrRvK/IKAzYqdbh8PFJTUaERjmyddGtG0
57wrX7HI0gxDTPK5Gs4bT6G0DC9DLFZeIDr4GHBjzWontu41tWCMYKlbZHcMAFVBtWjPSQEI5PdZ
Nckun4jQSSCyEA3mUxJLK8OHbpwFABbw7YMW7gryJql85UhAaO4OiOREH2wpR1p4RW0K8dYJRT7H
u6mkikMRSeKTLxHics+k5MIR6kwm8+tj9AtYgzGCQ8JG7BGzah5hB20yuE47TQuUK5TTf+XwSZGg
e+D0YuEjf5KeqExFKRDiUhrPFAkUFoQBnIp7nugw/oM8E9nSjh5zsnUUQWcczdGJHJ0yR/Q2bb3a
JinItBbjECKnhJvlrXNdq5rGEie4ENskIAqTwlf6NnpmSNNxDacPTWX+oYEBUVqrtvgaTfWnqIgG
qijcfBPhAWMWmM+4FAjSJG1zyWqRMZAmg4RewSRHpVF547WkcfvioPH6CChdXTx/mw5fpC/NAATK
N492drhwrr00XnZXtnfp4Ppbcxar0wqWgZmQKWFIwqRHE4SjTKcgA+OiG39UCJEeyuVwXy3u5zGj
VWIOKC+dXPjVTr2eil9zUER4Nfli+xP/EbgDk9nGfbMjDkwb8+Ui/Q7Q1MBFI5A6X7C31J0lyQM9
qxHp3pi9v6bcd2ehoGUTvTGXfr2dbLi9Wm0SpNGjY6UbFpPI2QBcwMJsyl1j5Bee055T1VYP7Xjp
dbZ5ag3TH+nB2w3993HITjwF3rRfVoUoe4jPSUpm44jxPJGTcSVuf+sonhg9/S4cNttPED6LO6Ma
2npj9Hy7lSOeP2XrKfTrNt4YHf5UUj4o3LQUtcTF1FvYQ1hFCu+M2yDm/eJ0P1ODnI1OuGD1fSBi
psY9khUfCvOIZkp0y2DE+McFs3gTJrBhuwSwCe09PwEROcBPwgdedSE1Ke2AhSB7Gw/o0+gffc9J
RqCaR9I9LaDBwSr0WbxipBoKhK6dR3XyngaAyYE2mG5UVjTXeYCrCfYZXRjBqzI5rgYD6b1dipaC
JBgsyKsKZa2BG5EyMMOIoIXGPh6uuKvjC1WMMA77fLkJgrW7AJr/2IdTdLIqw0aK0VUXU4Tq3LSx
yKxb8bgT4wNGitnCCR/3B65q4W6rma9jIQpoO8vj3vdWh08PtCe4XOm5ymBkw0St3wfulEDdcjBP
MQl9oAHMu1ScfxEfI3qSsADtXtut3Xhm+il7bVo6AA4+dGRXEUIxALgFFR6yOtRGm0GKT9tUwqY1
PekOFkmxrUSB4YsbF23M75M74x62uNODODzCzmMKoSWtTTRMspd3gdfdTQ7enjrwSKdN+BYENDHL
lzhDQBUHTMdVp0GKGUiAusCmP4AJc0i4DsEaVbKeQk752E0MoulBqZk6HJo6PI9JtcbPDC9J5C8V
viCxg5EnhG76pAe0J7XCBCRoIaKrEqb6AbrLWboAEZuRU37L0e4g66yKd/2Qrichgq9tF7p47bbC
mO9EbCK6NdjlIMkBptp5CTO8dnoTYn74wNLhbJsCvcOYlRnRsHDYVGoG57gpJ1sV8WNdFpP+G83u
B3w62dFxfcQFjonpYDvBmrc3aY5scApy3hXZetKO64WSvPEug9pct0hU6IPfa1U+Rlv4nrgJrswt
7w8OCDq2NujwtBM3N4+ZOUWm+NNB0I4t6jTtixMnA7BoXjOR6hzJFTOj2eNcUp4ceGK3uL/7O8lo
jY0GNZDMKpBaiIEQVrfaWwvjq2YbdZWzTQ8D9pEh/Dxl8e59dLhyddq2LPf4tcgzCHgRC6YBR6sp
wPooRqJIwRMPl1D2yX8q8I/jfhB2HothzIz2IcYzfN9GdXNfl3xNYOp4pJNdIcdg7aNkzjuhDgIz
YZpqdheNaxOUM9nWhW/x7DkDTIaaYEKqPFS3IO2oWHAE18YAvp/4ktft3zkWhz6dUJrJu9ReIFpy
xM61fNBa4ipDNUkqdbf3FbbOq++h7Y0wCZRgb9wxYDeOFjZE+r6AV6BQGkEgsprgDZYCioFOQMYD
hqaZxeISs8Sb6DK1xAANbSzym2k/ty2ODcx17RLTHRC7r2KEnTl8GqUWy7FvxGnVQSsnrkLC/o5L
kQURad06ssS19O39FhwOxRWOttF41ZKBfpLNPH4SmoEzPTeFjsJZoND4TaFYg8vOaa4Cs0hcV9Dw
jTrxg3Ot5JNauVPipuwyZ8delAez5RDqhNdpvPLroLDftgdGHdEaDE5xG+f5IkcdE5KlnRFtijko
RsJIT5F9x56TXWlagCRXT4Ru81DiLaxaj3lRHqCayiqvzVMVwo5dB1oCY5L10AgmvCIcHsCWcd05
Md1gCWapFn73GtGzWdle2xD2K8xFOhKtq0m1fsgzQo4D3FAbGb02voS/XW3bFkGgOKJIhiXgCUp8
G4pTtA7iBgHZYQXDXxUbQWvzcK0OO8WIh9VHY2HxxXweWUbmNt2yGml+1/XcZfKvPzEv8BEqua1v
HUFeHLQc+nXKoYkIN47V8DlstKKCbkp3NG+FxkqQFHHgVECznDvo/oBCw3iVAzddLTH6nSlrJu9O
n7tookhQYVc2t5LQrLM4CjJBSVLVRpEzmzHdUuG/BzX+eXSHJwOXMRo6PyhAakQiBRuxBWfjEsEB
OfkbaNCgN3bE66xghXL/Kth5GcFS8jOv3wDdITs+gtGspOnCmEG3OgIIfBsSSdaa3Xs5aQv4LFWH
6MwkaNqE36yLC6qTehEGFqWkqI5Fmt2tVJ6YWYg382ncMA/J9pZ3bwYl6l91F2DOpzXG0ghsIQ4L
EV5CTAL0gizRdMaA7RVG0COsLmneCPddVGfCKtOMEU792ZvJtL8ARVzHMk075OQppMOjQTecQ6fy
vpg+CBAv7LK8wDi++ap1oB2KVPy6/hT8BifYU2lylnZ7lebVZ3rRZwKGYwOoDVYFFBcKgFPUX+e8
uJWugLQcpB7SiA6wozScfQvGNCjH62OnWc7Px04TpqDyOb5Ps+cY8yRGCsZv0txI1Si1v8xNYZ1C
nn/w+vIL5gKwvaMaGSBVoeQxUXRJbGcO/VW6z1IjiEhF5XSTR5wbibUKhCNLwX5Dst5OtGmii5Fx
FbvrgMhxadhQJ+k2oTifSffLXNQNXoJ/KB+BFYouMacAdN1Lno/2XElxuqNDWXN22mkHuE6Iz3jO
MNQshCQa3VKNYK7FExXIaZ3HShHQGBiHL8pbSvZTju8+KSXCE9Yziuyk1kJSTnUv/hmyXFEp3HKE
/iSoqZ/OH2USGW708PqNd16WZx64LYyowETnzMH++arR5oOfG36WX9NBlkjGG+mo6uyFic1JW7wL
L0PignOOjQgCItpe2Dt11mWAZKkLCGKjzMIJh2MnYIXu+NM0kMnlLOWFlRBV1bJ4sAighfmeW3R/
eFgkuFD7gQnXeYR/1YLljiq5ef0Nasjy+cwKfVqeyjORgVCYHUGaRFdmUVXSlxbtb17SHJyIw0ZL
LQnuMqGgwu6VuDEIoVmDHBJ4kz112IRM0sVQZZjymsqTMjWxBBDBjLZBI5FXrRiaNIA+0rqJxFYu
5VlxCTgs6Y3wrqSYEeMNQeSFTVMV7l6nh7KuZiMNaJqRr7/rXwDNcJZ4lBQNJxMLw6NyFFehQzKT
D3Iju6oMXkAApygW4fuBcxPlPpF70k3uncACogOVnuSEVIOr5xwo8exOB7k84NQtoNTbU+8Xzegw
pL2rHDjRdBFe8CQNp/DdPgYDgJUTlCzBOddn8SdrtmJWyJotbQ5JtZO9R5g84kdJw3Gr8XwLySj5
0cLMyzCWHktGURpQbzejdSvjaBr9fLHHCy1SlXRA2Wq9F+W5NItV0V12MMF+0I6nA6wMpphsrLFi
84M9K5uqTLGOHhI45aUS205Bp7TyvGa6Md9Nj/WFKSTurNj2nVdmdh7GxftAbLA0YQly0gqwdpiq
m2CO9nil7XTHG8e9N6aNbJEv3iXLAOsBG7DvHS3DxszxLaki6GI/tlDCnXVvAnqANGVqeDvi4yZ+
kLrhJCAS5MgMFkmr5Gz5FvCvuRLPrknYmmilQldBlLKPzzXZAfDKbrzpXogxQQdaCwqszd3dyNuE
bv1Ba5O0HAEkVWjeRANQYzKfkSNIM9X2qn0b+CeSS+VPcmymQf/6rQtkHXl2mSRLA5RyfV6AGPEF
jSuNKloXfn0jk0OeOOGZ1gWZ0Ig0u4EjGJQdVTOrUURO7RN6WaNZCUZO6yNnZWRJ5xOIocKlTtBq
Mzc2fY/hGxMGk0pKXR6FFBvrCb6CdPLFLlAoCDkchkBBx44XKmToAdLFBxuV7phsjQJbC68mn4jq
LFOYcSElY3Yvxq94p3KsDyAHh87dYWhO2VMpViB/YPIoHAVBq+sS50R5IYxufdqB8F2V6U3GkimZ
2NLzk81DRHaSCS7NyhhnMZEZ5NnwSXzV4P9e+1a5YqnCroyDFhjYmN4gV756+or4ykrjaOV9vz44
9gsQWwYH3hdaFoVNu+Z5/gRit6WfYjRgPg2O1FhkEQNGzjQdRiHA2OQ/O5CQcjIYC+Bp5pG4r2ut
DuQX2b/g+N9pNTvB2JgF3ftwTioR4WZQ9FoxIX/9mv2X18zOHLAvu8wbOMHB853ZsE13Cs1ippTn
yojb2HZOQ7AocuMnX2DChABEJafYhFlem3N9GceEbZol1SE+Ll/MsQEnGgdGW8RrWLFgNKTNRysQ
MZ1g0NFn3ln4Id/1fR7B+EldaKrAIAJiaV642JNRyauT2uG848fTsg3jKr/VQLlOsKky9yEQk4Hc
EqgLtzXt0B17tHFqW+zgopm1GUNFPREt8Ld6lbLSyvrdYPS35oF6rKJKxIlRd2apNCXojv+HVNIs
XU9xQQG6CtgGTFBgrbWi8KPAx0tU+v4isskwIc2y2tzpmljD7uNgfG7CQ3QOC/YdxsH5th3FwYx4
6dcH6yUCHwBuw38y6dhDqDgmVmVtb02mldQ3amGv5QAhS78QEIA2TtizTuSZnLD6yXEIlaOqgFM/
yGl+yfs3aogTCBbWkR33jat70Tqlx6a4PrhoFp+Co9PAmmAl2qDnv5HDZDT696kB/Qy7/C7173KX
Gymn6NoWAMiMb+Llr04WZLRWOvm0wNqejHa0umVpXtVN9+X1K9R7/c+rZ2hB8LIoOqDwUM5YR1eI
OtisVYQneh3i3aAzZ3TGdmDgnhP70oTGr/G0JpQOjApYgOBi0iJYLXkbSGS1M0IBbqM9NAxw3Z3t
dcXePqwuqy7eydMkSHKLiZshEie6M0FfDk9dqKCT7OyFYemN/E8dwYbpKD7fDqDcUwrIjG9Njg8w
uVaYp+et+GQK4IYKsz+vOzFcllS0bgI0iCuwB7iWgHeFbPpgTRgV8LM1/0PLNkGeHBYomQD1fh0G
u7ktbQiZrX+nn4IKUTOAMD8s+tTWApXOXZhkZf9JzJUDG7XVAcWsNrnOQ0JESpyWOryDybyD9KHT
GPr0yyGbv7cekh5/BrU0QKa6gp6BkJyNmoslWOjz6+P44twJAQuiHqp0RE/IX9yjcTT49xN8dof7
H+fOjgEhgQmCB/m7Urvl4vyoBuoxKRLwdg+88aPUVvRVrmLy5SARQH0CKhAB4dv0mhePaojhP8nc
PBDKg5kVHl1i5R2KuW+96j5e2SYbCgIbN1cJrzKBkcUmgIaZtBU7m4tCDKLrfAw4yd8GVwIh0JYL
4Btj/X/m/oSUwRT0jqwhguYcdfJQJE0GJiv9jTR25fQwxVB+EK7itnUWWuuDdnYXRo1w/RRJIXIQ
jgiWGObwulTzHn7cx8RdP0nhIe3Gkb42U+6Ngv2ImxnCYzGpFjmbcjeltXd0FzPs7kNnGE1AYPqd
NYltsJJhAV4IH1ENyNpQD8VGv6WXcNodhLXOf+C0T4URlXLBgnKYdnoC/vfX+f/F30S7ucR11f3j
f/j7V4zk2zRO+qO//uN/h65vH4v0sfptM7TfHoff6u+/fegf+xQj5q/d/8gv+9f//I/nf+V3/fVv
7R77x2d/2Vd92i/vh2/tcvetG4peXwVXJT/5n37zt2/6t9wvzbe///61HqpefluM68zvf33r/M+/
/24JMei/f/79f33z+rHk/7t4LB/Tr48v/o9vj13/998N3/ubBYU8tBwOd6Lh/f236dvTd4K/0Z/k
GIQW1GWSicaoqumv8U8Gf3NtQDy+h0QUqJ4r6OpBf8v/m5DlYQiaLo+2bTq//7i0ZwPy7wH6rRpK
zLiqvuMXP68xXJffYbpMcPrUtKsB7J6fa/x2xbMVluxJPpY3q+OeRcG1yurPB9DRjUoIYTtfqv5u
9Ie7SM35xjPHaXMoCUfNpmt7bIzt0iRvnbZsqWz+vQHpq2JrDNHf8wiiLz9+8IYSQ49AYv3m8YPK
z/DS2ZS2f1345uXSzHeOih+9IfueeelVWLyfOzIh3eVxma0He54eorRYN705bA5u/N2O80daOc5m
rqJ+O+f21isCaOmuu6FU+mnk/7q9P99OtPi/uHJFxRYqNGNo3I4gwHwx8QavnOwkJn57r4LDl8LL
z+eia87KYAr3Qz1dtHHylYU33LdlXG4Lt7nOWpKJx+s4nRC9zldJQw+syTcjRmF00m7yIfw0Wc5t
Yq9bDvm7pvffLWl+ie3oiZ0YfxhW825o6nyLydumXCqsu7J02Zdz9SD+cQlHPnJHzHpTGgeUj/H9
6qvTicW2R2WxCzms7ydnuAvr/sQKs+9uxo1ConTYFKrbRYZ6X0QX0VBcGX2wpbu1JR/uImmSD/bw
aNbNyZK2p73nXRBq5ZFjY6hzDCDNzWz+c6Q3ZSpKPDSEn0xaNPT9h+tyocvWVJtiqB7yXp1bvTrB
8+DcynZ9fGErf1Px73qJ2kI32hpJsE3wI9uUSRBvXPtQb1rVLbsYLye3aJbNUETWif4J8PXvh8PD
UkdQiTO4Jt7QXWGiex+RlLU3HAKfExZBPbfrofwyq8M5PnP5xjWz64FGL+rgS9Wkn1xzguZkPTSd
+VD7XbQJV2zc4ZvH5nCHkVu+WdYz02vuM9LTEu9P6MSTXRrbYXDdM8e77Q9RTqPG65DpZOV2WMvD
ZuG8Tyrgn51dPQ7qACZ+Y9HN7PrxMuVt7OzWWDdhO57imN6iACBZa5mXaFNmY3NStuvHpKQfn009
JHbYkZ43Vts0/MNaE3DO/kuSB+4Z53UK6nSXpryBKk7Po9r60kwVoKBatokz0UfNR5gEYo+TcWW+
SIrHcr4cJ/NjNZP2V6XGmZU71tb1v/qhEW317+JmE+KIJKLvOnrc/tScTObyGTyJU5VFLiYg8lnf
l9/CeLrBDuXW781tM+LFzrI0XvnhgyMlXl4QddiO9Jji9Bsvwr1dfDtAaN1gkTttJnuON2Eu3nx5
yZu2eDwia35nOuu29exiY1G+03RqDqSBF99bFV3OSXxXmlG5D+lb70Z5p3NED8CL96n33opX4zQM
k0t/qVNamWSh2Db0vKxlmiaOIjGDpa+NZqxKYa6EUXN6KPhlQ+ScRenUnlHCGNuIQIzdXMR3SRKW
24Vnda3xJwZzwoZ9bZGxTOt2HP18P1QUfVW1nw31oNr+obGG05WDMJrbQ7pbW/Pz6h7sbd0wFZtF
Fbtk5psgmI2fhadz7B+wB8cOcOznCX/8/mSs/Xk/exVer/XWHZqbfuzomKzE+DGRg7iKN21PavJn
WLbtCQYG9ibJupukGBb+uSHaFIdgC1MJkuHAO5m99n1Y+X/Ae0CQU2YgWj1POZ3NDQzo68kc8k1Y
8b950/IAkPxHXkzXY9MGu5Sg783hn/6aDXuawfyEkT/m6/JQjgdns6jqAGI7RZu5sG+TIL3q3eyG
h/bO8JcHuHnFduz8q9bsl83syNA6WJ51AzqM6jExmLhx8siPz3seHMD3ettWRrkPDOthncr2zC4C
3LDJVchvYpgWu8FmhSod7yo7WPEmscd8gwceIGlZhJs2VyeRC33XcG/aqnykxfcn7d/NUvJIHdKh
PcPBmWiufToHaMiSkuWFiUallu68aRv6pUMugwTbuUG6ycLlvOKCinYhjSosDpvBZ3C6JP+++tY+
SQOkrpMjfsTRQ0rjDfsgtR1rNhyQZIfE2MOnZBk2mOR89w/rAzEerDey2lrrJWsG45cfNl7qF9vU
mh6SSmwa+i2cxYjAweEdyA9coTn8RCHErhDzxg9udz+u1q0R++U+m9xvNNEfC4Rzm35pow1dt6tk
SG8bxWha/HrausNdEjKAc9qdNFAAZTjLfWRdunVb7mzDPjlEUDP0umrMzVcng4qQfA9K1onhwNud
TXU2jvwLoBAsjVl6nxeLv/GdId/Z/Q1kKVrM47RfZI+tiPgjqMlOISwUT7e9iYorVL2wx53pDvf3
O2daLhOvvyPc7qLOr9eOZxpA1tk4dm1v3bK/WovDLUGZd7LPw7a5s9mZbCNCqxH/0yqWh6DwrukS
PYROimeb2tYTV5ZNTC5EUCEwzX6M8mjT9H8QJXgeZ3m1NziyR2XnbDjDX/Tu8m7ImLKQetZN4tnk
B/IbYsRxp/UwXtffYmDeOeSO2nmESX6HfQF6i7lcP1qJ224SUsGmSJ1GaR1tEtIgeKQZ3wKDw7Xj
jeaP1uxMG3coHznr9bS25gfrEJO4aJ9kDkV8ubBvMYIkSuyKLt+gxC92vb3cmw5vYU6Vg2YwPjXC
LthkObeliZs9jibdxuassiWUed6OgXUa5eAHvn/rzVxI5AU0QKiFcKKxdtnK8C9DzpodzXs9Pf4/
defVVEmWJetfFG2hxct9CHE0mgSSlzDITELtHVrt+PXzHXrapqvs3hmbx2tWRZEUJEdssZa7L/fN
mpsYS9N9NmokvNaBTIqjWd/VTPryqIeGFKMpqpE3YdrfxrXXZPsgt2LhaSISGXVFtoq9GPSbsWTf
eU3jxwSyfhWVucMt5881PogLKLPDib9wbFmE3wvCIh4hbLXxwhxXottdFtqeO3KodW1osqfTdmhR
4ELl6qtWhqXt+Lulnd7owQTNV/Exq/aRX3bQOt4SobNJimwIaGFmM9x07fH7FyPNG/HS+jCaRn6v
YU+ID2uwbmWRMoIAENHh/y+chb1UqH3aLeFsZllIAkAdUaXIUMNhqbM3ziaMDMfBCLhlsaui7P1+
D9ay+yGUOhbXkmSsZIoJ9J+hbYvbLPjj8f0R2oIOQjG9LKMOSVj7cQdxDTG0d63io8hZ5NdPmk2q
uCHgJlpZSBVCvBBRm7lflnCaKOFmo+swBp1e5MBvIorVj0utjbvB+i09LWP8unWTeS3D1NKIbx1G
Hz1zXuItRpxfqbyTWrPbdS2Hw2z06JX6n6nvKpRqhQolCrAjKgsnsTLnHJgT2mEuIKMwQwOnwX1h
602cL6SpTyI/rBsKKaNZjZ0hvDo0p1vNsJsYHZcW9ZyDJcWNaD28jQWTALZ4yrZpBlXk+alge8iD
DiOCYcF+umjCeW5xim+yCpQLtdnsfLnz9F5r43hAPHXFaB4rdsg+dbWLKod5b1qPQVn3STB6GUKZ
oaRy6TMMdr3E5ZGKhZ7luuYZOjV2kFY1M+iSEsXbX+8es/dF1JIhGcqhb3cbO3k3D8NAOaaH7Uc3
91Motn5IDLHs/alUmAqwgizxWrQSHFfoqPenVERSdA2JH2Qd/Zqy4c9VCYhDB7eEWfKO0U7wblXF
2MQUsw3p5eGyovLrfScyaEDSjEf4vRkJw/tYVHeu6vHLmowlDEw4XLvneBTcFmZwDMTyZfktwR70
C2jzPjy7tUKt8p+h+yOfDDMicsWHPXJpwTb+GpslUinvRa1PZjSOO7mKJumsnnN09V+b/EqRNfFM
ePx6PWYLj/+DcSSXTGeE7SzO9cDYwzJzajOkel/O2xtb9z7HDRMSuSZNQvi/uDK1yBh5JByrUVeb
ZCBea9SgMF6pXH+s7dBdnbypOzGOr2R2thru9c1/WB1xVBabv3Dwrug8EH4Eou3eKbr3vi6v0s4x
wuGVeDJXRrLgWVt4H8SY5iZC1WKnk7iGrfUT7OecaH6m421f3ThW09Pg8cqgoEiUGaxJkM167Cyv
5vUGFZPRJqJ4WddORdZ2P2AxWqFyiifyS4xi8mMyC+ifJjM0BYOQ5dV9tqxZ2D4RFInrT1FLGFeS
jlXOpDDpgtYUth1PmQiclJC2LXEVu2/MX7//NkKPSajwqvN3+wShguseszmhcKB5TVyGWzMqp+tD
HWoRBuX8jlNMip01h3abU0T5wsHupfDPUzORTlLKV4nK7FoI+6XPDPb8a9Hox+VCs2A5HL3jTW45
flgE2RdDP02Mt/N9UHU6S2/z47bMnvNMe3bn9bLWXMYuzu17M2C12hpDFcuE7LJScT6bN5ksCbvV
jV0gtEciZGLcZD8y7BYiy252iJyxN+cPLicFVY16msspcgSN2bAUHzYXXOqM8Hs2QbMtp79fiT8K
1doerDgCp/YTqJNLvoClp8xeh5pHcTMIwDwzErY688pRCAxvzRBhC8gyun7AxJJrtXm2O66R76/M
k2HsNNfbYm99W2duKjlaHJ8gsjJ9bVNOSHtq6Ayt0g4x8s0j+jfkwAsDAuaf2bW8sLMCKBnBV1bL
wOMRxZ2gHtZ1ml03MFZMeK/pDl5VRnJCXVRQLMimDe5GLUCtK0bUvxSMoqHUqqZYuGqIvWDdVcIt
Y2Oy9ZBMujwa1kWdRi1PJHlZp0D0x7asdlNRe7FyhbHrR/sM9uNfcmHH3JD3K9xz5OGues607RkD
N8YsvG7v2NyJhNI+O8XCmhF4FBvDAOaCDpU1acRzEISrXxf7YtZ7VHcjrVO7vgUGY1XKmUVSmupq
dsS9MtQz/jHZWXbaQn1sRv899PFNqf4ds0GriFFFYOu4rv2NIROaJ9rArMqdnFADG+2rwm+8R6p3
CkrWTpNprwPEYJJn47pTvdi3W/VBlvUQruYqaOeRpqLY++fD+l9BkMhO+eev0OJfQcv/c1P86puh
+Rr/2+/a/2mumN//F6DlFU38f4OWDFz8nvqP4S+o5fVH/hO19K1/4OKLTgoYzjaxzfov2NIP/mE5
MGs2lq4ebKgBZPgv2NL7B1YerqFfWXfcXq/Od/+CLc1/EItwda/UWSNXfOx/A1t+A4B/WWwozTwo
SwZtWHBA33+FLZlhozCpXJcDq95PIx5S9NecE/my7gfcRIjOPQwtqVDS281lc0nT/jwH6cGW56lm
N+vlA9vubjKKu6JQL7lk5jSYb+b6gUyrpNRBhJrI9Mt7WVHvbsXrtMw/nb59vHqGp2LCgSF9b40N
5d6ayKr/bPxpD5iabFO9Q7oaGvVL4UyokHLc152dI8VDwMiytIzdmP/p1/9J8PBXUhHEFI2lfXW3
wGje9azgb/P2hTcs5mjP2b5QvRXlvScu2+ygjm9vi0w3f5MwTSuy2I9q1LObDYeLe93pyqiahluE
YF5skEP8hGt0cFzn5i6v+5eV9PWfqA1/iq1xkEUJI1LYDTwUU+mHyhnNvZ7P2xnE885LV3Ggw/XC
yu76R6PaZblYCExtLpbxZUk1Y1Zq3ItyWs4mvZoy8EdYVfC8unZ66iu13tZNwRjgSYxJnrfaMXVn
MgTIs973Do+cZJCr0QKDEXWgtJOYu6QtgRBx/MhjZac2DfNV9TDXJa48UxGOk2s8Spe4Y6fUUOuk
eoDdVRk6rZvf8lgug6jAC7IxOHXAS6d06IsYbfRu2uz+1lvd+ZiWWR4qb+52bquVVMIZCLmxfeTF
4CNiUW3Skzm1z6rZuKM3/u2s2rvlpsYH5cNb9haAMJ+17qLZdn/8t736f4GZvx0i/7L8LUgDmkYG
5nXoCf9vyiDSBCxJLHO6c4uhBdN+Z2Ivj6a08sJWl9tuNcgnb2gPB7P56ZsLGeSlfA+mdYc6tQXo
tfUjybzRRkzWOai1Jyk8AjSm4T4nkxmdS81V2W9/5usnTeGPt8YMgGIOwZO/6HZiyIAWJzPdKszc
xyLNtP2kAgTg5pi0eS527eZqYUd+MsM2JJPKvtrTUjjxuBl16JKS9T+Q6t8G2397RaDTDY6f7/98
e27+m6Yk9ztz1oMi32vgvom/ZENcWwPNszNwLRJGuwYFE7mBGi8FyrEQDe8v9APFLVHsO0IDYIwn
/G+0egB5V204rk6ezI45vDKVblwm27hNZf+j14w0SaUMjov/y1d6enJ6VrLbt/+kzv7CnP07k3Dl
X/5OJdgWTmE2zBBEiIe/6l/PuJrpUtvtM2t3DWprreqJQlTui6K7c1mGe2z85rOxNRrJcNdP5da0
LNcVvLAgj0aWvgCkJ22sH8eTtq5ZsjgoU/Ka6QiSk+qdaaij25u8j+NVSoS9kbIYXdO9pGiCB4ac
moPI9MN07eed+s4zs6fFlcBtoh32ljc/lulXptOvo9551rd5HxjjEdO8MmkR1tWD/jgiK2nMH6al
dnU3ZKdS/GBiKo9Wo3Cp7/QTbfO07/A+ifoMysbquy4q6ViD0nzLNv9Td72nNq0o5NbGDUW5PuUl
+h4G3qj60+cZ5F2CMRjDW1rbcT6pC7NznBOkfnnezUTqTpKW2Kz9IbZgiNzOjAvPIW9mtKJO6pAp
cqkPxfJp2V1U1dmFV68M883ewK7zzwyJejTQa8cBC2XV5898wOpR9iXZ7A56zaG6pNl4P+F77Be2
cfDHgi6HsSk4kw+9y5J1LpYjcdU/N6j0qHOZTxrXGhZEtuW9V4aqXN9AJM3PtNQKWjzrs+/KL0Df
DzcNklxPC7Lq7tpRbicsPGPlWfNdNXR3dqd/pERz1+RLQIypIrQX/MFh94uIjKuL5TTWjRuAwQMl
PbeM8iW5GN7bK3Gwej3pIAEmQa1ZEKX+6dhjfZRM1IX9DDYBulR6KvSNEf6qL55sCa7OFseNi+GQ
yUTTo7ejybBL0SRzmfmXDof6nZ+LIrTyLDK3WdL0iOVcmT2Cav2DsOmnOt36U1VDYm19Bq69glGW
6kHPDCfcXPOUAs3MZv5ASM0Wrab2NszG42w213E4Ox4HZ28TEv2oXEI3Uv1OMuu3DsMuGOtbv1vv
cWsHTxpx0spFR7s5WTd+hX7PyRK+emVS1gJQd3EYu0pQ1WQcTuPvseiqva93yVrqSzShYIxaV/PO
jhvI3UQUDZlwGj88jjgjusVD53keeF6mdmVR/ihH8ZsMkQHSyjGOZDF9pTLbqXZgpuzY9OmVRbLC
en1rW7R0tVecXHPZD1YtkyG1UKzUhRM64nPuHT9WqswivQQf3zK6SsvvPMZ9GATLXRkHgxOuq5ft
pAr2U1B9EomxY4xoiLcx+Fir5QEe9ZyOdbGT3k+DedVLO6rEbuwhTOtGP9ReHXV5wwXHcOKW6wyT
mGts1DtPDEAyXh7cONeDkoy+uqhJaO5FyVdKfE0LEq2HXiWA0124pkEedqjUsTdokSQ3F01sDwgM
2oQQpnsTbb2hiSByHftp9pphr0hSOmoTb72nphOiRUBBDOv1pX/qjCGAzDWSuetPWXWQxliclSld
CD1Gi7j+fhcrSXPdZLyRC+YmWk3jlZWvXt3fG4vpg/sTMVw15Fr0eX+PLJnIeD8alXrvU0X8jvej
lVc7qPk23xYAor796aTiY13yk+iCnl2te7tyGEF4BISDwvNxNqZDAesVW1IWUeBoN6iXj1PVt3sd
5RCxe9kNUm8IhhaL8m7pWTVmt/MI4AYNyn7aaflUWcV7BqYeyrk6dtbYolDUf4xmqd1Wo3WPqYgb
XufkbHRQtr/kQG7Zg2fRsbm41d4USg9417LpHiWusRfEYLSbtJIgTeVOb9txZ1JphXBrEFnWoB+C
qmI1o75lXu6mc9M8rqeW4Dphvyuxd+3xlVHgIuzK6TdSlEdm7zKa4uzdWFZ80PVlPzmMfuVMx+ZF
KUOK/5GzAdiH6o4arjVjUP08WXXvjKH1yVRbETdImEjhgUZv3TYMSI1BB7vUcaeSzS4etNz7Pbp5
GXZyTII4yEC3FwK00yUlxYu8A4YzeaO3tT+lVrkkqSYnqg79JkVVa9VzH899WzPUXH4Ffr+vGA4Q
Xb3Cr46UmJv+VK3jvTb5aBG3KUPETYqv3ehVWEJPEYu2t1EGM3/o9TEP/UVfnLccdWdoqG7Z97qH
6+94MZvgc1tBBnPNYAweejkJxDzHlhiexcomJKvrfcGwgkiL38RknRnMvJTB/MgcOaiea7BX+84j
vax4cJicxAitPLbOtkuFYRFs9l43I5QR9WuyxhoA28prajZb1BlrlGY3mhTLEcv3L21aTwAk8WyU
Ubpx3G568IG2HEue8Ubo7me1AHFTjBzngu8wOWgzp7WjfqmcHcVo7Ezzz76Al8vMk5vnD1kzHlwv
3w9ODWMzWT+IxoKiYvoX2J0iGQcFgLxP2yJNxgJF0QAcveG5dJvL7GgTe2G5E+7MhWCvYYoTJLtW
v5/N30VKJ0/Uz8WF+u8zlWDx/9UX525h7BsHD7ZlBKwBeVG5UJnjxBtdjIdOtUd6ItwjfnQeMByT
tE9inDkU3fl3yZzAw3wd95IBOYpIzmZD/xHIDoZyMnO4jC9IxQXGd+HidCfOXlkB0MIZu1dcuq3b
yE27U+dWvx2QtbyUT4M6WB5sZVc+G7LAXmKiOrZyO9arA4qd1/Qr2ODk1OjLeINRCQO9/sIi5Kia
DUKIb01c8F10eZdVgKxi85DCdGBOR6T1qWc/MdmQPWqWXOKx3pHYQF3mXnGfoUlSfd/RKAEz905s
Vf1NkP2yAvFzHU2ZyEDKqNft8VSvXQylt+zTpf0ivf6DNhwmEqTPWbmDGRYNOuh1jgMdKr9+HBiM
RhKTzJ761ahdqwXJCOuqzWsbSnf5yUzrK7DpE1nFVUgaIaYZ+WvX15R8rwGIecRFyKRyq99XjaKC
GA+W1SxJ4czcwCbXgMlQmuMBdiL/Z1rTnV7x1n3xrgwrrE8WBePJsHHzGqU+3xtTcdJVGsQISIlZ
YFqDAD/3fYQmBqnU8IIstmddtbGZ0QnoW/a6aiO5nHZwhuHKk747afqt3vcIHymqvJrzcio79AuY
joaObURNOR+5hh5dd/tTorTfld10WDQP4r0/r3guEGoiIAMm001obj+0ohSRZxrPXdVr8A3ZccB1
0pjkGra9/oNAbcWVO73m1sbxZRhXFYR5p8TrNPU8ym7ap1ZGjLXdh0qtLHVCQPSJRn66cSsIADeg
uBmDRqEybY5pW19zOD4Z/LkPuq3ZTwLtjWN6N+awPSmm50KzNljhRE+GjufEs8fR0vvcKp2GFog3
DNzuzm3Mr8HVjwzlMP0newMg/JflY6FRjgvrb113aFMe63Q5r1cWr9jyDQOdJTL1cZ8Px83ovcg2
lLXz8agJDV9miVNnN6NdPG9Si93NfBxK574ZB2tP0m0Mo9bFvWGWB4kfS+WaN0S8Cio678XNNuj3
CDsfjF+RDXBZXPugOsk044ySlL6jSynFxnfmLHfbAGE2A1yzE6xPadooEQTkL0mU761HdqsfoRWf
d87clpHS3Q9HBwdGGn2w7FJHgzXwNmjP6aJdpDa/6gtb3V/bKkq99aka03O65XFODlRhdCfY8R9a
M/ymXfrRZS5mZWOREOMZotfo5WuV59SfivNtBdQlZi80O/O+HUwMnjDEWOYhiAyL7BhbolWb1vFW
89dPs+WJy1Wjgi76PyQNzgwVF957YVIfGDu/7f7Mg3OoS5f7cJE5b34F/D30986gfQnXeN/ykok6
yLWlfps2NYem29H9K7T33VtlV18QJKSOV8NlpG4qBi6/MS3+pEH7Imj72O2Qilv+W2aCrrhFoTRx
/zLHW3oHv87f6nI42SU6qNSTxPWNvzAOCD1N3ioXPUPQ+6gYpqmLHJug5PLQTlsPmw2J58z+h+Wp
S4kZER6sD2BcT035ngmIfTmpp1IZJ3tGoVq8e5P1vgXT3g2m325uvA9j+lb4dDhC20lfCwWKrnWw
P2D+/qw8Rdn1dwrEJZE6RRuiRmxFHOYrVRHhs+ow5T+U+yE1urATzoPf2nqkvO22yk3iG50RTVcw
npWfpbtRztnOyF1B0C4mExmcn5ff6F6PPWfX30s5HA1qlbD1jU9Rp/1e+C9Ua+hl8myv2szHb4Uf
HtPtc62axKigc9f8mjned5E2mrdI5HB2yFvxfZ4stMCRTw28wRsxIcH6NsbIyOWlyKVEC8jbP9dT
AnOThynAjo24yzc2hA3onsO19YZYG4sv2r+PegS2xoH60hnLQpqid+vZ9Q6oMo+kqu4rDd8vgbKo
5N/Ro6lClvCj0dajZVJlmlD8jtTcuKuWr8ZbXyaZv9J3X6B8udoN/dECxx9dE6cIUTz7VfO0Ws7e
l7gnYg5yKhuYl40UcexM1sR2FPnc/TVKpDT28KdD2HWr2hXXHIKpV6ED+Rhr7qcszDo05uatU9UD
UyNzEs/X4DsnN+Eg8rgcvRhjpY/vF332+kupDRQl1V1rjlPs+OMaYb/4q7Ddl0nNU7gNPDE6M2IF
/XPpTYw7mRyehisYUG13jSleVuQlodScW9PFN7Hwr11I8YCi7Xk0pB33wjz6o/2U+2aR9Hp+xowX
AWPLLpDS/lEM3PMZ1D1TIsozT9jaEJY3WjwLohU2172Hb7hLTe2H7rHp6kLRjpe7VDGShxvNXYtc
OwqMF7KQHuUW4MhgGwkpwPiBlKTCqTtA7E+cmQ3UfI+eP9xltsSknOtnSs9kPy+7KVj9MBvoNLqb
0XiqUBZGVmp8NqV92ErkiO5V0VST1hA5Wv2AdS+H/domqqoe6ievQylmLECftoYiaD1df9/MMoKF
fmRa4rPH5qrFN3AlBToSNHlaVnzNBHTGKmUIRY3TqzKvDgttZ0C5/h56izOm7Zuo8gsE6Na99Ct6
ud/ZonEvp/I4t/V84qS9yHL7nEVTIC/Nn0grR0BGFJLcxpfpao5vmGjwDPfJ9JxPA7Flsf3CTAXx
05hqkaeKL23zk2mbyrBgLAuR1E9z2Z7LZW0O0uG6KLdokt4hTVPc1sxoreUtlNCPRVm3Qn6MFg4p
gZ9/dRl6P99HUVIdvbEJHVhNKhr7Nd/Wt3T94UqJaEkTD9sEJW+O+s6TTEw5u2UYL6vvnqol4wr2
0Y/pfxqz/conj05mWi4g2D+58MuwLdGLzjUCS6RHlGzj3lUZu6/hy+U8X0y7SBhPocEZULkhhf0z
OyQJjkv3NJaM1ErzyVpxn5uG1UxMZze49iepyVmUN+YlL7hqO294UBvQqqJlIRc0KmrrExOW0zLo
l96eX7BK/JX6Osd+XZ2K1+9frYn1JFTrh5OlIMCWn1WPXhNPlG79nIlLJSyEhN5svm8M14nTSb2M
vgUqRY07ifltHNeTUvmcbONwKAd1Ga0ZFUyuDqsSPRYdnPxCMtnnZtGE3kzPvD8+9jyI4qqH3J+G
OIcjpG59Kz39Zz/6n9bsY9NmcGjOO1MtX+DlRTiBlgCQ+Lxe2RQvo3WrZLugdYAPNyXb0GMCMPiJ
eBL/P7PrSfcE9q4bF1TUckI1u3Fa+5iHOMPP1WsuWUlh0KqLVXE6M1CMYjNP21jPSLszHuxEoABJ
UuT43wJHhUpl5w4GAmJevD7Th8TJ8puU6LhpwpolnRasqPQ2bJk3xtJjxdcN8RON3C5Q9VH51m62
Cz820/PcGBk1h7r1R+tqeqnu0zWcp7FP2gx9QtFeXMbe7HYMYgzDfghLXrrqyok2zCIZxr6fdAX/
eldTGA14dh2z5V1nhv2AFOWlXqm8DE/bBY2mHzpECvQZNo1GgPjNg3Gy7OKluIpKejQZySQqlAbu
2u7GzfaxozHu6d+s09bXxsXR872++vbD5LkB6lHvHHgNzIMzka4gDFqNzXviOLTQUjXT85Ya95VB
wNno+5cim8ZH6RtgQV+tCPInKTfFprwXtuBdSSvugQGPnDmwAHVWo3xtbFuB+AYlkiKjvMDNqyit
6i0GqZlwlAzEgem5a4+F/yqKCe33Vl+xgCYHjdPBzUPikur7rNxrzNPHFPzUIZ3VPXc6di8+UYj7
2u+655bo7EOQt4m3NjIarU774N4Ns1yWvzNuH5hx++gJLzsj6riekDd9lpYXUQTqUaaMqc5++eTH
qYBtkswsJCssI7CJQ9SNS9HhtfIWAdvyp1LzPjVLM0PKUUYEE6vDkhnlSfUTet+g/Qxo0kEYRv0R
hMHfrZxl57wQmMEoBZ4plpzRJhDYdSusi+WKJcnvOhQvvxdjCWjxlu2hmw11kMGEF21Vag9Cs53Q
G0z3d8p9o6l/fqfRO8u9sT1m+SqP4FTabku16QVd5R1HC2bjvnZAVJCe3F4B0XhGtsca+bHCQv2s
pwvHOTq0yFF1e8HeOzghAw+BWsSNcf3w/Vne9VpID4jKC9RxydrbxdcBXoc0325tY3J3qH+w5JFk
Y0/kG8lF3H1/8OxZ0pJP56Af5GHWzCl05WI8tuPWn5n1+CqyxnysmDcjsLW+zOvMubaVw7G3ChYV
5+ONkRtP33/6/qCc/C6Ysy9rAUjeeCXZJxMSpsmCbNN1I+yy64ehfepx2ToguBjw0Ks+zKVtd46B
oXbJQCvKEZE+oEzGmLy6Lm2eS+owMQ4GCV2l52USSLO88RXiRlUHGVqfegunceFc0P2hD4XiR3DL
KjG36Nk9ZWXe4ZmxJNo1thOeasZD8RFVWGM+9XW13MqK9POusvoozyjSqOb62F+QVGsInrLAlPea
T4d0VQ8yRdwRC20GO4GO7c0r3d9Fn6udrVFxbg7LaOgGLTG8sEi34bFDinNGSPUO9xLBXRg33I36
nQ+cbenDdjvnK7PV5loefKWYGvesJnHFGFzSok9PBiC3V7X+2UEUc6wCh/IqF3sQqYG7rMtvJwd/
q7G7qAH4tQ3A2ZrURJgEQM3GftSKdSzIIUanJApsFhRH5ojZ32ncZGR4y7AXDWdz3gFEr85wz9pM
EXB6+H7l1SnIJ//W2Q5Bo7+1fuae3Mx2ThPzOCymPIgtl/OSthpznU4dO4DRM5y+v1+d9tnoa+sH
VUfoBMN6a26aF2YZUwLCM7Xb2VHnknnaw7Kk5qEkOWabdf+w+cF2y8T21zTnCowkL3Zek+f7mbnC
aGLu+9aR3VfOOxYWpjfvAU8p8cpOkQpTXPS2Ks5rJY+LNQLNd+NtWmXdrUAgzgC0sBNJndx2lfGY
OfffW65b1+mm6xWH6QqC7nJTkprXHbVS1kkBjRFaUjxS/nf7vJu2s5d3Y1wsZc+qy9cbEXR75W/q
0Ph2cMK2CBxs0dCmMpF7s0JdKhBMXFSmkz+a6U/ArFNQ0JO22uIhgPa0OB3akZ5Xn28ZqXnxCbR+
Hpb+D691c96W5mVkIOxor5t3jzxGHC2fW79dLxkB45+BmH5uXt/crl4qY2MjrRVGQTsNPXonxwcD
98l2vaTXDyYi7HNOOzMpG82zJrUDIrbq4ftD5chfBjf4hgIpt6zyIWjZAgYLGD1Tj0k4Lm0rgiWc
f7m3Vuc048TcrXM0Z/5PuWzjHgCdwSsThl+7Y2JiSQz8J5x0sS5DaU5R6uPIWvawJDh7evtlaI37
XC/v5Nrfsis41LHQv2E+dYxaGdgUoBy5K5jL1todukFrumd1BNR7HQie7dLRl1uFbcdyWWa5IAVg
9LPQCnFq+4C5lrnYOet40Rj3OOmGlsymrR7Q8IKm3TJ9U3y5d6491Meq0oyEdq2JCMw8dWmdnhir
iQ36r71rGM+5vfXc/lSaaZm6Sbcg6DLN1tjD19Avpswoa6PxNRndrxbQaGdby8zYVeGeyt5+MoOw
6Amx1LtZ29PnHweBmi4176qmz2MtLZO8bIfYIMll1xwhcN190JQtgzN+HaKtJ+KB30eYBmcYy23n
mbK5tQsU+ESiPZKTHNnKYgtaxsXyHeCPpkWiDKdA92D1u8ptEZWgLF20bjpZDZsoWI9eBrzj9Rid
Ms7HVJfIzptr3LPvetipyUQSb4mbdijeG/CKfT6XJqbFw33qSORw2mLHzBU9Gmn1MG3idBpZ/vFS
Gi+498uEmzpUmfeEQcJdP6LWxoSgw9OfjhFZ+Cq7mhEAwCSG7CCXhvLYdTezRl3F3lxkBSIztSep
TftSVCfLXfLE0qGR50I9bDgKqhYN98Akwwa2P8z6mSmUkQp3YF6ooX+7BsJ2zh9hAlbnfnUyM3Ex
UWsQ16i/uJpO1n0zA7uZLirqTUDx2kv7uEr5LlaXHOM8+DP02GuUWfAa9LqKp3SF9E4rtRPT2h+y
wWccfZz3m+nmj50AKi6zsbrIue7jzi4Ps730l6HVp93AWNRmG2boTqubuBPoZ5eJ2BBjdRg1aYZi
tuXrkk9YkvlIGEXqO3dlpt9i/Wf/WVsVFqBvTVOlz7XAAqRs8c4pcXSCZxwGfK0yASO0nyiH/4O9
81qOHMmy7a/MD6AM7hAOvEYEQlIEyaR8gaVgQmvlwNffBXa1qDab2zPv80JjZlZlBkMAx/fZe222
eX7ytixHInQekTqRXUBC/q5TvAtJ7WJzbchGD2P9yY/7umTCfqEW/LHmnbJhPlhuHTtEOkU3Erjy
DkKa4VWRCNiG1qSRopdbZNYmLy2uJ0SbMFB29jGJkvHkTxmaQUMHas8OuhcN6zPdZLeTYdyExbzc
uooomDef7bYomXNdhyPpuGHrUgad3wf9otTOGGBRJ033aGFq3JjeOOxYKlSQ2lS0c5EcmWG9nxSh
fuKpZMpM82jDx/lUyMg5TL4eg1mHlznmvjYWHFRG4udnFfqnnGMGepvx4FKB4ynsJs047bl4h7th
mBtSBC5igeU/e3q6p4UEWIUajr4Ow10sGUlpfSL4MDf32KLTrcHhQrR6PFippwNznIZNkdnJaZ7R
qsXgf6/hZFAnwjhlYeAOc/bRQy42Slu/BAtdB3XzmNXLgdDQT9csV6bNidrbJ5Cp3wMjrUKORDEW
5ZmLzbDoI1WQsEFrbkGTAf0q5iqMLhgV+9FImSzqOt83BFwu4+xp4LfWhQ8RTFMREbxsu/RBtdiS
w5EBydblYzJzZWrjsT8ihfIRNAkRdjvbxwFN3/eutRNxWGLrNkyRd1D/3yd06WMqGLeSGtKMsh5c
bWU3tW+QEqtbB305cfYWQkDPMqQRqthqy+fShnPKDaGETeZ5sNt2Ow3R7aDzcp96Qe3p9CBIth/Z
9wS0UhYHu9Cawz5ad1RXJ6itv8GdlUck7A96GLpLbOJbwD/AZN82T66dYGl31rt1MOCUe8mc7uQw
z2ziCE1/qjkYR8iR3LAjkkjTM3Hwu0KVrEMKD1is2HNFrh9La1hjbizsvGaQpALn/ZjL+JBow9uV
nf8G82Z+UnF6suMMAjaaCXHAx2z6JfzqTOfdOmVvo3ou9zw7Fzrvwl1bIDXY9rDPXQKUmlT9jBy3
afyqu7MWj1r3qV/u0iTcKUhNQUgP0Rm6DdC8BTP9dKypEdY2gqtp3tsIxd5Y8+S4Jfsrrzy7Y9dj
CPZ+jw15Qpla58anNr6OrqyY4Ko6SQ84Q1wrOYxbsyJpNq4bXdOOznGhX373uR1ta3I7JD/8CnnA
T3i2+M8ovdiEEnJPVwN8ea/G+cDeZKj6kNsM26VlztFCZoNd11zEONJwOyoyL0eHw+K2cuJijfQ8
dADz+SsGyiId3Wzb3in5GDsfaZO8Own2A6TD8MZS5Yth9th30KMRbzYAOKpNZponm9Xa3iyMfdiR
iBom9buVCYt407mbFg7KiAUhyncffXIdGk9MoGpnq7AHsQfsEdl6RIygHfA56mAIWmjenZejDYqG
Nlnu1ZYsfnUMNGmPgXGauwcVmqsCjXbVW9LdEao8hggVgRpZQlWS4Th160cALMeqXRyEHCQOH6Qg
MyzbAzOuTh6Xf5VGgrk/dfEqVxTs2CN74goLxvMc88n1/H1fGTuhWVtN4bcIR+iocRCMfKJ36/43
a8D4NPkO/3W0ayoceKn+KLJbK2nfcakT0bRGCyt6HW2rIb0Hptpm4Qca5mti9jUunych8JQXyrkU
Zj0QlpbqqQHNyvpzOwiGAqGH6RwWwzdNmnLn6+bd0ZLtd5jvpwFbpJFa3bFNxuWgB3/arrsktqzx
ETC6DYcVK5Wo4+ew72G0anr2pBz3Q1H/gtNZIub11ZHn760lJp+P+ltT5tlWFKHNfTjZ+WES38YJ
CbMFawQCcnFJxiI9tz4sn4jYl6cd48BQ127XQ+tNW/MmdcQ037rSi5+Wcnqgw88w4+m26rdLnnKB
GHFmFaILwoZ/0WxoqE7YjNDzoNxViTK4i1XRL+1FTwZdvqek70khhacp9ogIqPzdHlmhCdpAhBn/
8spjn+9Lu9f3o/3LN4uHqWfTk2XeaxO+yhzwkN01TiCM8GHOiCR2Eau2lCBu3/o3isX+tpvZ6tim
vmbELNltUk+WYwY1o/pUdtZTNY72NVlfkLys5C4TgmyhJ94Hh0Qwmej3rIraYElZgjAM/jadaM/0
cbIixfDUrbmEgTAzFtpok/s2GRDAY67juBdcZdGAuY3rp8cG1bLIJfK0Msqz4tDjhsvOeXQWzABo
ErERPVqmxoICdAli02WIrGtSpyQ9aPG9i0DikicKCZUT4dtiRlkuvEFOqTXoU1yPJ7PxjAOK4pJ0
p47cxMZpVXO3jeaWlY07PvrImSjt4W70Yu5XA2OgxQij6uFH3mHjTDocGU0KKmLytpbbP2O3ReUv
mpNahremsL+BZ1o2hvXTRACEbJ8FrNZuMWl+JlbIzEOCy0b1Y4dFIq9ReAad8s7yH3O6ZbgSmW+A
qcm+WDPGwB5eVdrgyW1tJH3T2tcY3LDkbBqi+53RTcwJ9sktmYjjRZ7LaHx0F5sA4fw2d3GxSdXb
XEU/GxB+qDwCgkv0MQ1CBmrO84t/NTGjOZUr37QHLmhSeYPzSpobYVjqNjG7c9M50Za/EgR2NrCz
LMHLZ+xDOzfbZ3GKLmI5MHtj/0bYy3M3VZrxkvBYkrN/zrrvtBGY940y+JB4GvWcgC+nuxCTRl38
8mrTf/iK9fNxxM+MGIRFMzyYlvFzMBnPXaL4eylNDHsAcajfEL/UJB/r3EXVsCuElKqabzSDFgFH
bhapGWfbPl2m2zgz7sc2dE4gE5luR4LOPlZnIUQPmdFCQF/69jYakLxi/4HLv3VMbDN+cuDpOnmL
EmrgK7Vs3HSJafAcdTXXW53e123/SX3Se2aJu0ziZ4GpGJg1pwqjs3+K2W23vddysH63JAF7Nugh
56sDYRV/t8xNt6tNh7RKR+gGwKJ1LicY9dzinzjiJNehlG+dO00na2xwAyWZul/87LF1quae6oGB
xdjWLNwqiMPOBT/gYAKr+x9V3MKlmvzXGYTKTS3rZT9Jsj0+XqTF7JtgAMmxK0VxTnvrRxKzI4uM
FhI3G+fzOFQXuBSEnmb/DQrBsseC/ZTISO4XlQF3RwfwvHPNidfxxvkVN9c2ltXh/2/u/jdqE1Z+
2xI2B18oL+CbwLP81ffrwqXKGamYw6pxm2f6YkhehnDyliDDC1n4s3VcrHU0MFi9DNo8TJk+6pxD
JilnL5Apd6bZn99Q+8WNYBHqm+QxRYPh++uh/l+45j8QgVzSF/99tiZohu89Mdrv+X9xVCs//4IG
Wv/Xv2VshPiDHIziBXYlqErgQH8nAzl/uMKTEH5gANnKMX2iVH8mbKw/FL9LaS7XHu+rh/MfCRtD
/GETuXF9cNsmfzEYqP9NxEZ4f/WfcxDi7/EJADmW5M3oftGu/8VS36ho4M5BX7zt3RQdmQ5feXw2
LKxIo2PfjPiu7HPoVR1n+dHYpdkNcxgWS1ZXo9k/DYWpOL3G6QG/w5mYOASVOAX9eUXuzU8mviFs
uco/DX6M/LVGdJuhSQ4doWrOl6eKepybUGRkYDuWXK3NnFDmv+MxXzHToGRaOaPzDHqt3mVAWMsr
pDzQpOZd+cRgXJBq702TYKdIy4drwyIk7n2xV6UnIZCQhzrD1qvugchaCAbhhPzIkqkUpQjawmi3
bbX43oaJoDrFRtnuc2L5lWsGsejk1qihuyUL8aCeEH+5zgCzQDqUxFZFXjkXLpDJQRb+M3cGUpBR
dI4cgJuxwe4eH7a0GvgsNMfkxacxleXWH9TjqN37sukTmjD5J8Z4eDXMwdzysKZNVVjVSbUMK0Mm
Bes1PAjFPCyHXFQPy6JeaugTh7o2q9OcMz9ZYmYsgVOHUU6UN9ruwa0Or9KdsoAwT3WRabiNPcZC
p87pqVAUzTX2vh/ZfuM65IK5fPv629j8uEOOu8JhgGZudi59IgeUnzAiE99kZw7POcvM6AWlp37V
Kfc43vKXlJP7oX7kdezusRzx1sl+j5N1Z/tN/+xOWA9S1+xxZ/E8GW74wzTsiVQCW/UiWo6xaLFs
249tJuM3uwVE6rP3G4yBLc4Nyop1Vzf+lTUbNbgSz3VIxAXzUnRbF8u30ume5ULeZWShoUvvoeVk
6sco2oPzkXmokVOTd9shzZjQZW3/jbdTAuYmQCXnnV9PzqV0kVyHHCheKkxKIjIzKNxx2dNGQXuO
aj5Si7R5EU+ffeEvV2Ouj7WbcxT0nA7bUsikURd7P9TVyfdIorfyPxGCV5rUP1MvfER55SzHUaij
wkLDARP2ry2raHzY0ywIhuvDJdcdH3rTe0nG1Hvo6DI9ERpH1q1pTmh0/2w1sGeidEz+wx3L+Tc6
6vo4lCAnqHgwBPPI5f31cXh6yCuh8G7V/Q1m3R9UC6UoFP3K8X+JI8LHFLSgqDTWRNZZBmTjW1yg
4IZiZRDu0G9jplosy+ZP3MU/Ume1GYRkMmyvI3mWPMZpeM5RA7sKhytMu6rrAre4a6SuzkbtVmd/
/UK0rcCHWtzbBTZKHdufuBjrvRv7W1lgWcIS/uLB1aqllZ8HYAukj2swEVHVnlsxtWe4oe05N6BF
EVT+zFSMH7FdaRNgEZEjhc+fNkV3/vqOoieQAV1x0dX83RTjU6wczEJOVp2/TvfE3Ss+8n//5bSo
9Kzvv3637K0IRNU//mxkT8JHtf6ov/7g63+3yI+HMxmVaT0y54N7Jq5ElMpLj1ZrNOdhfdRf3/3z
l9Lq93FI0Mnb+kvebk3nwaT2ZgvGM8EAoX/qRloc/nrjMOcEc/sJs1XaWRlSpe0EI5HtyhxerL5P
9iIbll0RZ/Um9Oagz0tS1pP3LWtIUqA1rbrXRFAnbnCS2fVZqLHG6PD3X+b6zs6AxijFIWFiWj7P
65ev75CCtpOh41MeOeY5YfA7J5XLuxiryLacLUxvdHOev77755fMtgJZF+ZxytLPcoRy4eFzOH99
qXz/gWUgmeIWk/pUahRa0LhF5b4hcSd7v6Y4ewDFaWIe81UwjeP30pi7IK8QQha3Z6FFVVN5nhtY
FXYX25uwXcS5dFMy1vZM2mV6qyLTPhVZv5z7Ogy3YaLCDc5468zJ++u3nTYjp+MnqDtivrHljAk/
IRMZL8rc+VU2E+4eefPF06kJa+AKpPLtM4u0t6TgYuGm2e+2zW++fqJ6fRqc1if2/fXrfVQaI/+m
yHBccAXucu8yq9w9yMiCACMKXs1qLM8eQJdsg8ljwKHo1Cc1t+ztEu/QtQO+upFuYIcEZC/f6yi8
gT/RnpUX8eb++lav7ym/baId2U8wJd3cnPtYNeev74RTbnhH2XE0nMaeV20Gi3wy5EdqVvgq0/Xt
/PUF986f3+WOoOXCxgxur4LXP/8gymlpqagS3025AuoDMCvkvo9yTReAoDwmXfD0R8tQC8RG3Kqs
yw6D0ZTncX2d/MjgJfv6te3og4+2tPc196l1k8l0ksMECQmpoTWqmmK2ilhYFybPX/8Hla7g2RAB
i2OXywA9FOeaMF5m69Mv6QaEgac3vl/f6WVnNIrdePs64a61ZyTn+KWYntzcf5a00Vzy/jEb5Pcl
Sz4WDz5Jkbrf4JOte22uRCn7HcFne2eWXbFFuzsOhE2JU0C4wwgA8prdTjp/d+iS29mJyzG1/xFD
3g1kBjmpWWLyLYwDR+RUuM8Ze3AMXtgemQbEyrty0kIcoKQ522klhkWzF0L59h68fseOlto4TwMV
NJ5CWURwfL0THpudKBDwi7UoznH5l5oUS025PIeDh4y9/MTNts26BNBvNl39xJY7VRBOw6O3VUN5
XwAbDSZ3WTuyqqB+IqgBks2FMDWnHpJcxJXd4ICzcTL8BdrPDoxQi1WTUtBjySJJMxm5uDX0Uu+Y
DLhRMunkwlcPLlUXXIXmwnLOsciOCynhO9WD8FVzdx587I9f80g3pPXBiNbK6ZGejNIt+n2Jd3oV
YuwABtnSMlBE7lY2XssWLT30ivbc2ByJbif2HcVmN0x+cyxu5QJgPY0MubPiwr62H7LDLMP2cj62
LR2SjjLq96lF+k3hkxR284BbDmZ7VPycJGHFvKHJKp5tffGXk3Ty5KAX49mAtbBf2urX18PlR6Mq
tFF7etDevST1eSQuZ39c5HkcPZPy0jT2Ddg2fcSu0VeYjJuyv3hRn56i/ijs2ts35QLScjBgXwDh
CSYWnUhJtk94A1e9XxM1ZgYzEMKPVD2/h0WpoHpkH40Bzg7T5bIbK9RbZFYX/vt27ugEKuO7bsAd
G8aee8CuDN0zxzMeV6M+dKY+N0We3ZSF/yQTAgFCR0CaoiLHRW/5Zz4sOLJF0FfdigAjtuEJI3l1
3+rZPRS0gV3skEGz50BOJ2qptq47JYdGuHqXtvLy9Vx9/ZaZOzroxv63HX93Lcn7KOrVMcEd1On0
UmfMr9rbRkXFvowutN3X4rPN4we8E8fcnwgtTKVEOxKKPY8gk8i9X/D+bAv9KnDZaesVA36PJv/a
6E6dKeL5Gc6cVxBLDDjqly9oUHeJWEk/hLTdWKUfn/VKEvLsQp7xxgbhQnd25hADM7z229fcl1D3
g/ok5akxeMnc1nuFVo/g0n6I6IiRwDk6fr4cMSv8JA7HI4uvfXwell7wtLdXs0ibey9qnmtSxuAq
3WZXE3PR2n0StcASpl9VTEdhHM0cigYwwunImNqQe6loSmV9dZxnjgA0HNyatj7pxb7FWdUcZ86P
uMRt7t5V1d8QsgrU6n0MI6BlBCiM/RHe3bgdKHr4plJapVG6IzClAaTIndc6qMITe2htxz+G1Iz2
5KzK05SJXZ725TUxC2wTGkuYYFeQ1+7vyiEmZODqiJ0G8jUfITwKFhHdXz6XZXhF053Zr+2BQ3t2
M/WZd90NpWnnBpH0Xw7arCFW3vBfUtPWXwZiPNI0YkNeNaXDtd1T/46zzSxtL3Xzq3OM7tYRv4nk
672d3Mad6VzGEXXUGwI2and02LqU4lS/4ZeymYi/03W3w7fFQsQAouQkJj10FtZmqzo2MTNCA9qM
dws1pgbHj/+TUf5HYGWP88x/r6M8DW1Sglv5C6Nk/V/+ZJQ41h++oq7a5/BhcwqyYV78iVZ2vD+o
0bIISBJ85f0g0Db+VFDcP0xQzF9vERN5BWLAPxQU8QdNbVC+EVCUlBY4gf+NgCKlWI9f/zyeOa6g
BhPtREJJcd1Vk/nrsShpTdspOybbhrlqS6yNYc6ZbG6SBd4/3G3bPJ2DMBZXkgqnaA5zvKzLHUUW
nGldScP1zCd5ICNfgBUlv74hK6/wUphH6dXRruN8sLN69hltNGJFTq7aAkSe+yGYwFwilDc02aQt
Z66CYbPZCrCpmzLzzb3bFofeEhSPWhbR55T2EL9YAitNHhJDO0QxyhcCHDBDfA9O2Zp7z7qrkosf
FHN7q1nqnCI/sKaUJkcZ5sSJtpqEp6u8+Wlgw8x6l/ZluJiuH34DHlUfOZwoVuil3ne62KcSEBTx
Yo3U4SOT+3l9TC3QRVjMBxzeW8OOXiIU9m9tGP6sB4hrMj6lCPybvrLGw1waE12i86clhr1cmo9I
3BdWrPZJZ4JqEo1xi1Jxl4M5axPpPVnpkhzCkWbdmSc/JoPLqEigawRFNYPfnzyW0JAY7ZOc5QX3
IdMph9guY3emBaQZS3OfWuSub/KnqS6sO5cGzK3q8MfMQxBSIIwxZha4e5+bHsulNKzxVMzreoOf
xuQIuU5UxIyS8FBpFgbV3aC/LyFJFG/sX0OfADCEkn3fwqBYID1pAnyB2WA3AWlWZATfVWy3R2G4
r33YnxIaFXZ+T6optcxj7HdkkKbwPu66n1bBJnaRUUH0mv0NHxGWw/13CtiICqJpBTbmvn1m/jDE
xLMtm2+TGn1sAl99kOaVMsezQpbZkGU7mrNl0pjOsDd0pOWlUW+lAxICCg1Lu6h8qhvoKK4seRCz
jammaoDkNtY+eXFmQHc+xHMELOUBh7brXc1UsJvgmNWN7d4N6RMrO6ZZT3PmSAVtrP5wlqGdbzi+
z/tOwQWsTIR9Wd9YWjnHGKDKXF90KHgnw6Dh5gW2Et95ztF5u95BDVgGVDKlK5K5ugw1Yg9a4oXn
BIiv/JbacX3ygFZSntZiUmCp4H8kjbH2mLJxBCLxFls4W5KUj1wCdZiIZF/vTWcN52X1bVr34oyn
ueMDgYPMwmIZU/jgSzx/OJGiXaEYdhb27SQqOImHE9SZtMff5BpjAMcHK4XMv/cuIYBJdUBT1mKi
BYWMZs0VK1EOctM6OY+4L+yjvWBywTAFJE6V4X5Fc8SUdgZt96YiQr8KH8fYuHJH1d5Dn+p3eHM5
+/WJA1UOL81G4yJgUhLrnNjxJwWEmB4uEA+0hibBMJnt8iTT+BDqrUNT5QbVbrznxLRpjEB2OXAy
y0SomVhcWwX5aepR2aNXMIBZ0NzJuORNrexnN2Jv6RvuvmDXuTU76wYAy3izYEEWyXItzWS4j/L4
2UzyH63f4s5yvsuy+DVGYtw1Vqn2c4Xqqxr7zVFNwM34XfX+mtVkVhkdoiwwYweMK04WjFODTifs
O7vKDnNMu3y2KLpNWcRtjci8ghij+wueM7Wyzs90ITkaK4gNK4+W5G+QVo8F0S0er6P3zF8/Ym8R
mySC5jPyOUYeqDe5G7/UI46sRI5PE/oSY6yI9xRPJhtv5iUuu03qgQq1PK4NLtaHtLuMdvs6xPYx
tJjBBg/foiJV1+KIzWbYjBNO5GxcLUih/5Q2JJDH5arjW7srli2JY2c36PmqPYaTRk281aa3XKWn
qdOMqnaP/1xfKxQdKC3usmuN9Dn/QNxOzmFu/W4y/8zJ6imvHln6IBA7FWbC1P9EEb+0MYqtmwFQ
qeANytzGkOSEwPPLnS4BWpTV0gXGwCFSjcNFT4SNJ014DBzoHsJqRCsKSEaiOuFmwIGHijF2gFfo
h6rjNhDOfAcCmDbaCZk8yx+ctPp0kxAHomj3lvUE45PV8CA+Gn0fmfVaG8NiK7FqNKV6PuLejNm6
scKuJoIPamQDXw5EXHi3uSpQZT9sB2nyPlHGpze6v7HK7q3kwZsdeTOM1UMupFpvpJ+tabjnxSOg
YlO1i52bV7PqDbby7yQNcTB0zTE0EollMoSDOna3SpM8Hakc348TGiQ7epI346VsHjqTxC/bie4y
d967C0EncfJHFuHLrTQ852IK+0GTddpW/nRjCybzpW5/OLVxTDMfw4duL4sPTqk08Osts/9stO3L
cGtw/txCQbl3Bw7vRG90PqzvX+su7iB2URr11tHACUOXnJJnw96YELv9uDkUWhYnpP0UP0WINbSE
H9lE9sGp40+HtYNFpHLDh7m4tGRoEypeCvO7Be+6tzVGSuvRHObHsfPuCzWcTGl8VIbxjPnq0yi4
C9JjvUj7EQb+3g1rvavEcjOaXbzFC8DPC6BBYwdiJ8RgEH9bIuNBkgIcw7nccJuYS+qQDXj1lrTM
TaII5uccDrGQkCsnviQOlmn8KrORxYQ1naCc3GbcYjAJZ5cquW0GmCyF91oXxO2kjq9kmRBNXpKX
dlhA/OQ2Ue+w4r8BPc8+9NnsMFPwvuC4P7lXGJAHD9cjjvKnjGqhbrgFNPBeuEa0NikB2lUAf6du
hnbUlTuDhgO6jOubyczNIC9roMdpLDZsw2BIugb/GRwAO9VkQ/szTAZq9lJsqtq47xwiMK29m8mo
ciKECVCHD6KqwyPOMVYtrI6rfiJaxWUojtRvK2ERDorx0VkNEUW3H0r9PGE1ZYcMDWmh/Bl7ysat
vhfReOS4vKb6H4SHRSYcd7PX/5iy0N1iD3SC0Ce27vWAHPKF1yWOhws64pX7JmHAQXOlsu6kjB8J
Fcyct6tbXHmYRJefduhyXa8TGFAZGF/Z/zCpRFgdl4epytr95GhYeWx1tkbukfyyesbB5kqJ3gto
2rc5He6rGQwbbz0UxRSETlUmuwFeewEn/DY1cPjSSbW3e45+sUoOedmXG4fnsa8eTEBJx5pJndeX
zUqIMdYvaRGYo6659ExlZQ4+YqEAIPDppbAGNAgZUuEdz0jwdnGIUuJ70+SpHdqzRsduwHxl/mMH
OnU7mpLOzgg5GFKLy/wJvqr3H4yl58OOwLZP/SWQsn8lEcqqUC1BjO8s64Wz12PELGrjJO/MeUPX
Bynm6Bf+WPN2NMXVNacXp3OsnYGbk0wRuTuga98WWK3HgQq+uinUJZJrFmntKapgdLjwBjGiWaAM
pvy5TiSh3ZFMzxwdo3z87VmNeV+nTXnSWFa2pLPujVGdjMhPt+bEaGeN4kD3ybGemK1mw3hoO3Hq
oX4DKqUJIlrUJhyhPVnNsLPJmhzRzj7n1gkmAw2hmciuEonGulQ8pnW13Pc2WNkyelPIAfsxqcUZ
QBIGWva1LGuWoQVE7n0jLdVRFgKyuYgZGU0C/A2o3pk9T5AwuJdleXITciK9aaCEjxkSq+cfGMMo
EGiHG6PNCF13zcGQPc0NA4jowv4cyX3igkePsbknkJu4luWGcoaHFFI9SFL7qSmjZ4/0AV6P8gQ5
wt3xMd/UoZD8lc6z17wQ61MPoL+FMVVBH3GlMTPH3Jg9/XYx4Zs5xAERE0/dzja2ndRFWFrJ4okP
FqqdKJsuuPBhv9nl9vIbuwjXK1MXhwnYIc6c6TyWMg6GR2Xq4fKjM8Ot2VfFfTcNjAia2zP5ka2u
cfgli0Wex8o/hzZ6wACEWyRp9lG9CGg7SMNx9JZlS0ySAjpOHN3YkcTOliEhKoM0ZkWqfZv7/rvJ
+3Wjex80sRPiksS8uy11+JLGKFX5LJLjHC3mrqWvPUhi1Z2rlo87hATYwsD4sBoNPwQq3mYWRTBz
c0QDtgXAPz5QhtMWFLnccq8tj7bZPRsh1hdujSCDMDjvGi6xXel7Z5PDWzgVb8pcYdsjvLIqvh3n
gepZzz9BFsLbVT+L0nk2maN6Fj4u+Y8jHIVnlrKPS+29hqZ79UZpswoicTCp+str5tySlDmR6uh2
8JxZtGk9X/hn90VS5ERfcr01EmBYXQiHxqI3I8h9xQ16ME6YHdgCFYT1apOfd/j0/RWYkVBNyH0A
vw57ulwXm0pU71VZ6YDSsBu16DwoC1xpRduIDWdwi59SnFSRnPC9b+jbXm7TrsX31b9bRm/tw0UN
+waRh2V9RFYAs6Dd06QsSPOfBrZtRpVvIEOogzN7Hajgqgx42RE98/QGXx17Vfupx395mBPOB/Cu
w8CCxdDUMTD5JT7GrQvevlrvNL7kC1iJ/VT0bmDDaSe9BVtOYQR9mExwRg2SZJHYGym/se42cKW6
Hyh8+sTm6kMumgO7UXCs6oFfxvrKZrraJnpOHn2JRcyld8dzxifLgFFJ7iomDzU2Jybl2E1eQzf7
PmWEUuGUkd51wN1ZfRXuwW9zzYO0j6gd+e7Rd70IOv6W5WZCoZop32azCpKGsEIhrVuO6OV+ZtZd
KOR5stmPbdej+ihBLrgNFCINM/v89YU+pOIYEVWAUh9zay99fli2rMC0DfcjCt9sg7B/iGC8bdfu
kZnNgWUsyUYlghJv1HFx1C5HWyN18Em0hrrxZXJ1nNw4VeE6by5wme2YXcoShjfOoDoQb9XpKy0p
i67A5wvXf1BG9VTZcl/hGtsqMdYBeqr1AA+T7Qj9FXAXfhgFJ2AJvX4r2ym9J9qFy6IKoz3ZTG6K
GAEIBvR3QzJD4ygoKwdpAfMpCk9Q3DfxVKqgW7igpeESXkxX+IfEVNehon511ANfjNi98eyMty8B
bw4ZbnEiLnvrz1FBYCon4+dGgm95TrYTKAd7CONTW3RcOnhn3nx99/Ulc5py35cpdRTaOifrl2aO
EgAs+KGdTJp3MsnDw+xWIZ7TAkLAAIYAnZkv7Hf//E608V3b+/7FIUbyOCr32HSlydPH0kmbVX6B
zyyCQsGgpzOFTevq4C/UQultDcwi8nC+M61c8dDfGZLnlUBUe5DcW7F2y9WtCRcJOs7WNN/saFKP
cL3HTV9muNOY23bRmDLpml0dpKjnux5C572NJ+biVfYl1MnJ9Urn0dX0MpdlBrg0Loe38tWKjOw4
T0D46titr19fcuVDS7GKmbVf1wDbh3he5dHVm5fwoG3g+pt59eVUXOqR2rz0zpqm7I7sXH2jv7Bx
TtxvLHckr94WFemH8mdsqWkf+YO4cMLBEjKQ0Uog7F9yQ1BaUDqoaX8Lns5FKIIpqWvGSY7hRY4f
WcUJFMx0imB1xNjRpXeB9TW8MOS/Fh74UM/koqZtVI3G1WQHC1yvMR/rTVP5zbmVAldpye2gGQH1
mZW16xa/fOTTO+67rpH3vIffNcHgK90VmcvDwnTVXAr3OAx07NCAgi8cL+lGF8SvJ+4Pj8kow4ev
5GFEY2XQXrAL9feYCCfKx732Eqrwwmk0uivHX21H0eymb5O3uKcfO02cAsiX5fBRJdSRxP+PtPNY
bpxLt+yr9AvgBryZ9IDei6S8Jgi5hLcH7pyn74Wsqrhdk4660RP9qRRTv0QSOJ/Ze+0Q+u/UOo/k
/lDZl2awhdI4rcBkoe4sjXxdKPinE1Kvm+vYxFW349piAIP8QHXHipSn3gj9RZbZuAT1emcnqX11
LnI0kqNGGtRaZXLEg5X297Id1hn90DbAxLVK7c67hfZVmG21zbn3UP3kxQO4M9K88KssuQOCLJus
c11102606v5Uj0jYzWqi43K8gA0ymwzK/ZMq072bmsUB0910Ji+4Qrvs9WtWHfJi1N6dslXfJ2kn
L38/TOEAaaqpyishbxcXK/Brm4GIMNKgPzJsgDBjjec6TI2ziDT0a9jG4tI7eV735Vmy2yRm7LxM
3LoxVHLHo+nMzm35aGRtfys5UfZVQweai6Y/d3Wx1RngxN4Tzym4M9YmlCTztHRqNt3E5eim2ibz
eYvkSJE0P/2c5krXb0ChaeCnYM615fqTNN/hoGvNEQIXd+zWfFEBEWrgOztcgSZxHig79j4KMFay
uYRYQ13F5FE+ccC/B6LX6EbmwyEP2reAXRqddLikO2TbRiMPDnh4drP4q8ZA1csQ5ALWobWF7itx
V7hu1YKrKr8UFG++Kx9EtwO02CO6wqDnFXSyudiEfVheraTf6MgXloXvV4eecE92j4I7M0+66vAt
EMvJiDENf+ankYWsL/Hy43foyaWQeBrb8UTrvW/TRh4AA7QrUVFNhE3znGgSzMxY1/hqQ+60UbKe
WC/TMo2/TYU9hWW7WBqZg9DDdy1WvES70sWoTQBqMQzzBmqRWtUdr7Gf30ATkhcM4mYV0cjuQkGH
WCK0XiY6mELiqgAhq1gAh2JB7FUezYg3oHWroG/MUR1pQ8/m4tp0KZTWgXRXhYV22a2FvdHTn0bp
zl4fnQ8XbBivSXguS/dTK+aW0Iaba7G4AxOimEkQ3NDwFNZDLw9AYrJV7xLfME3PngSgZfBeXRvs
2fcYmev9WK+D0XBWCl3UNrIbqhh2uDBTuZdXuMGcmgGlVgP2iWpKOxhLVyvXX10jfE1dca31B4/b
z8nrXH3hjUhm/CFAqwAZgnZoOEwWTxEmrm5Pccyxw9Y06nlGPd6Ay8AmeQ/c8kFGqKOLqPpUSEd2
bojOCPBo9AGVbmGl8T4aHHOt+9Gvj9c/DuJtYwEZL2QcXlTITrUGqLPhdIIwifpnX3clMi1c8x4k
5IVKgf2VWgYbYLoJk3/XaTcpKXxKHQjQBOrKDgd9lynbYH+6hbCMrX94ztFCoE+EWgKEd1gjIKSc
kIALowa7G9gYEnjMXabV2gHDCr4CL3glFGJYpZH4w0Us8N/leLwzRg+8nRWTjLvPSnud2Hh9u4Bo
N9tEI8uGc0lSUYSpvEeK7hYPEZMIhpzlRKNEPZ9ATTV7zV8w4cD52rpAiVqxcSmGLNf2iIZGy24U
ZJQFQ4DpvPLWaTkblH9dzsHjwCplbUbauC59F0EJVtXNgI145CbdW2n+HrL6gEFPuGQiqDmHdONM
ZJ31vbecRKCDwVXmMmn54cLIaE6sdb4mP0DS5XSfpcVIu8hwEiXBsKNzhutEJueRqWRzQB8g8Id5
zS43z/BP0/tojvRBuXrFMg9gM9bMY6plr6UEoBz3Vf2o4rY9DLZPpRyS9YTD11oXVZ6vo8YkMqfR
sWAVI2F5qJ58DNDbelBY05EyliCMJsVtFYdoFk9bpFqfJVUZ2RtGv0gsMb4KG5gfYpYPbGKAfAqm
Zqlm7iSit7cwjx9GqBL3xpoWpG6xSh+YSdUA4FZkR8eUIxLtg3qHU6lWGcfCxua6vWLdaVkz78q6
3LAUGi6lMV6g39qHril3akTSWLas4Ny68JcS8+u6y1IytbjT5473akdccbo1h2VlgLHGMHqRle0+
wCcjYQiayURY+65llzWZ+NQ9xM8xnIcDz6huvJpWuVF5IjdmU45bQEQrO/Syo8ZAmdGz8yidXp2Q
RPLGHQsbBIvBqJTLM2haOi2ZbhpS15e9jRMwzlJ3w9rl74tdaCYLjrnhw+uX3Ia4einL4AdEdrcV
BRaPKUSiMVCV6qyCpKyYHtnq4DqZfBrSI8VbUXb+At9SSeDCYwmI+wDIzFp1bLUWXAMroH3P8J0o
9WaWo9255d4xoWnCvrtxTMavbmUQTd8oVB49ZYnVuGs9wCnG7BZe65wP1Jdrh0tp1XL3QHSCW9Nt
SBEtGm+LyzXP46XTmH862jwu6WhLQjO1gdOhRjHuNvKovQtXIOvcByeQv6kuTmOttHXn0M5DOSBW
yN+aLS7pAFnr3ifFtsnzi5xyOnWv+ImbD/sydbr7VWU1JHFcKBxFtIcAPqreW6hQ59D/HLroRy9w
9Ot4yaIedZ5zVOUACJMxAZ2AQQFUEDGPLCxFypFRPvJub7ll198cCFfGMpbtck+2Ae1E4REn7y60
I6K34w+nZwqschBwkQvf9VNiwV7nBopuiMxqkdfxLiyGVeEMh7o17kEZoGsyFevHOcyuhgjlT8lH
GBcevY3aRnX9mQTFo4QpvK0h2RFRQTQ5wTOlHCpGk/1D5msvBs/QynaCL89l0D+k44uNMRKHZ5Oj
PKvXWaWeMxPPqhSs7sYzuy2C22VmY85xfpwZqHpIR6dZBzle1jDZ2HH1lsZBvlS+YM8HCtuksPU0
nG+q0z+AWt2Ta9LhBmpLRTtvMJ6zu70VdxeZtr8ux/siGrpLGeM1GwyXwSBaFpOBhtZ9ZSGmHTan
bWQ+Ky095O0VZzWbQHhNaj3CmJ5fzZblkdiUKAGNqPwO6SVTcnmIZ5jz7Qi2R7ENaVmHg6m0VRaO
X0TWHKwI2KGf3voR1IdnmG9u6KMwHAZC+KiH4TQy7moHeDM4EFGFod3RZ5w9VOjV0FGTetgiU5Ez
0kxbsCJqlUODXWQCjy0sEdxTvDOiBvVaXqJGkcnTlIlnKyt+9XhiPhHiE5xtwbJ9GlskcZHb3eOA
SK442DDPvo3mFWHtH1gIqOkERzyyWURR3hd3uHMakxVgZ/aTP7x4Vl0vjZL0+gwmI9hW3+PASmb5
4bDgtb3T9LzQx1/JrGBZ6Zz1dnoD/LGHDQW248vFcrocxEdkAb+X4q6Pvdr7wYTnzqx+Ec5+Y11A
RjSU24kZ1AnY/Zz51+xVwv+pGo9aMIQIQtmlmQ3V+aCdreeC3y9nFVW5OSV03RMzx4AkKQVRAVNo
bTEdfo+u3Ndhfxz9Bm1W8hy106/vTOeioMi2LLl0Yqs+77zwRS8Z6/t9C1Y4ODghZbL34JQmGizY
FFW8lQpJgk9pcZlxusRQoKYgwU4KptORHv34nSBcGVF6Vahm2UU0DGSdQp2FSyORhWrSnSchHH64
5VTPGocZK8dls7c4Sj3lLXvWTVMBcYhLChIx09Y0W6pBnk2vfDDVyQ2aI6XIcEBDASCOPp23WGpH
UEmnpj44BoiFwbkLItu2PuxmXGz2yjc6Auoo5haY0Sl+qup3dJ2dXzveWnNHevLQWOR9YS/djNNe
0/J6Cx12VbXjLmkQr5elAObAG7L9DQmwBzZXfJe+Nbs4sazNB7IJK6EMg7fQVRH9QfXLl98Ng6lf
ikHD9p8DVy5lDgcMIsbJrQmeHM2bZdVv9XjoHPEUVP08YnNQxxpwe7p2ZxuW3CtT4L5F3EaJlzT9
TbjNPlIoAnTezx3SKX+IcGJToGbjHMDFlZURmiXyp8zVH0U/oDQf2iXQj9Us4x616mZWHhQw7YZ4
a9N740UNdLOtecaW4hvoP4Oojrkg9SsreuqEZlcl0ROgjC0y0TfTLz8ST+irpFB3k5zlpa6geJj6
qgqMe+o/tHV7srlbmeSsZV5fQLPs9jEWv4T76roc/IPd6NuAXV7bODod+sUrhnn7L8xVQ3Jez0+h
Fc1uViEXAr2jn22LMsYtA1XLSQBCGkMDEX/094QUgNCXvr32HaujGnHqTQ30uXWiehkC2Vuza7xO
YFT3+P9mAvKIrjAikqIuursa3J3ukahCljlZFpIRWYnhhznQ8yT0PSww5lzdcBingdnaUB/b6BG3
7C2fM/km0t5QIr2wLOEGVFO48HNSwoC4CPPiG7P8JXOmP0aubW1rMt6Uew3jlgQ8U34ODt8+q8XG
7F25do003RmKDRfJdEh2hLMBZl+ugjH5cucFmTtsIvb8rOwq5qD2eShic+sZYmkOzqvmJJwDUxls
ZP+jC+4PVt09Opb7Loek26omOPcsGnKi0zqpXU0ELbJqEdSjTF2Nr1HZPJcOpk7m5tOu6AzMDJl+
LcFno6XI/yDcnecsRslSlfIcQPRiivw3POAkRiPqzlxrE01iIrPNoXdoALMGCIAbQY0G3pnKPVJf
hasvh9wojoS2bgbH/2gSV21KsNGhxj9jWI0YCGM+lF18H2YL3q223xJlbPTe1g7cAYjKwBoVGKla
GaP3gxVdX/cjK9XOcK/29BDH5bRCQXcqHT3cejruV6sbomXWOd9d8kJx2a1QxVLH5615KJrBX9Z2
zUF0tCGBrIMmvXd68KTljgQaT+EX2xHJ0JxJNVnR3HpdfWeY47OHSZ9oi5og+V5yeCQpkL6U3EcY
tqfWsD51PW6XdVqVi9qIH4BOfOSBVA9IPaiOJ6GWwobXzG3hTmLQBcI0V4RpPJkasOL/uQbyPwth
e/r/SHObna3fVS3bJIo78b//hr1Fv9Xqs/v8t09IJU86eet/W3n/FeBE/sbF/fOR/+kX/9fvfySC
NP+fIsh9+9n8mwByfvg/BJC2j090zgaCoWNg+Qz4yj/0j5b/X2yCLctnZ2ZQX9sIE/9lIPX+C6mV
TqqQgUIWizEK2n9GtJkBokmUbL4VzAZT/X8W0WaRgvBv8kc+D2x8rT7aLg8JJjjZf5c/5oVdjlbI
vaGi4OrsMLwOYtpoynPOyu8doq9zBiRJ0cl9aGvTuRXebaRCWrutncGUZJSKhfno9XH1MIShttGt
1NpH+GNZeQfbPHf6hYaJcT3qI4N+ol33Xkf/Lm29oSzGg9A2if3TsiyrSaRE4oGeJRye2853T/bk
ddvUmREWsp8eRKQzjOp7ljuyesgLyQQi6t86s133FJ/8ILhmIvWQcDUcIrZfu8DHKJAQJ1NXfnqc
w9e44uPi4iXDlnUDuIcMukgZ5MbNERYonJA90XyH2BiTmT4XjfOpMZP5GYr+rHDhvuZteKwaLD2g
T1Br6110NzTi7S1ErGsGdzYBnyI7M+h6NrJwOHglm6a2aa3PQeyzJHA+NIW2Ic9LtFiUniJzEOL0
+aMxZeaxN9mkc/i2S9Mfilszf9FtfwA9kk3a9vbBdCt9h9ZvWkWBBBbYuHBjimhrjyivytA4cCja
62zOGKOyZhojSvdUoHUq3VkshOeD0p9AgbIF5VNDgL4U4VBfACfhDGDZzo7+GiunZStKi4KWKt24
UX8nqwKFH3wHNp3/+pDGZncY5qgFygiUXrF/CCU/+o5wHoEpC1BhjPtu5esNnzZKHPK6eR/SvN9n
qT/cNM7FpY6Ua1vCveSOnP2YiRpvOJmHGXpF3nXSTLe/fxeG5h8NAOAB1bAFFx4IpTSm21Q1j1Ws
TQCFWCw7Mz6zYSm3yYM032luFmynPM/WozfnZlGBXiI9eTTQlnD3aNUCz158gu1xMnnD7bRJ0BcV
IHK6QhYna1Qgx+Cv8SwX4eXvBww/ZJW4tAdJSumEyKx7ahi+3vXp22e7+zQ15EO7ZK8auQM3yjJv
TuC0z36oXQIp3IfYrntK3IogllnLOVq4E2SZhpx3nn+WqUcgdFbjk6lHeoronx9CEXG9SFRSbMO3
xlAk58GL1V6YjXlxqELL+rW1OxPimpev+jq0Vqno+6NMikduI9rWSkjTLdCNraZwkvu85SlTtQm8
ao4Y86P0gLKTBPDeQoXvhf2i8TAdwdwTXG1skNhO6DiS2rU14NuMzJk0SRdr9jk9ktK2rdA2dTQL
O/FlsbOkdq+bbcPJvnXtCqNx4g4rV3sFV8GJiz52bSmOZ/IslrALj5VdobhJWfxUnn3UPS09Dq2m
kR0QrBCGxBDNOuvYjiSi2CyJHiPGyZrQvwdGz/dM8I/JhKakaBG80kbQwfkRM9c8uCEfwxMD8Xxf
pqRmU2mk0hbY3Mjs8nl6mJUaj3j8Cn8GeJlpjWm6SI+J63+7+fegoy0a3a491RCwZ+AZskoEwB75
wqgz2uKMyRV9anA18ngfS9Pf+RVpH2hTcEhbP3rLgrKgSJ6sltaekc42YvdWodiwSYhDkzBg92Pk
3WJfmf/YTmAjGf9TbJeDna/+ry8llYOtdX5ohI94l7HL+e+/+vv32fyIv3/3j28micpa+j0DS0ih
1eHvB8MHleSoBjNZkKAGmp25UYMp9++fcKynzBFMG1i2F+CP1+l95scNXp3PmkyGUXa9HEXORAkE
zqEyzOYQywR70n9//vfLpqv4S+AE/3zk3y9rBVnmuha8qWJ4DxnYQZL+1wP+PrRX7zADmE1LJbeD
a2uPjRn3hzzREGjnOVHJYY/RaZnmtb4fkDiiZp/Y5wnODIp1A6R9ED1ZVVFvpQ4r+++nyvmjgsA5
wyU7F3e/n7zHhByLJ6ZQ58iw44e/nymNybsEuEj/yTSG/DloWSET+HjvVAC5rXo0vkRUA7xMraN0
yNnOJJnG7P7vkZYXm7bMCXFJCwgtdbvvqIk15J9bq1c+u7b6wUuTJ2S+2nZwGnC3lIFJhXs4kuJF
r6W3c5P+V7CyZFmXSfRZ3dYx8uYRDdzBmbC7+Sx9RWsjfvFQTsO1qp4n3HiuFS4J7qznFhOxHRQ7
VrhtFT+rwX4qUu15nHkqIshJ6taubaseKAQWft+vy7o49/O03wMpvhgYpmdvYUvEk/BKBAxlcC5N
uPneDDTVL5KVNjjJ/NfqmrsBjHvUnJ1IkBubGfLbfHgBe8IIrmq+uMCf6RO3heE+EXtw6ZT/hEBz
PWVwRG3XO8LzvvmOzeQe6X6eNChQhnsyoRvp71rVXsyeU0q3mOI0xZvv6G/0WWf0n42XPPS6uCgU
/UH65tKaAAPWH/KuvRmDd4sg+ZB1soXsehBTR4hQuWl874iq/y3RcNxa4fDrzgUL+dPswOBiGtqP
laKBCeriquv2sZmXb08O4ynPbulNnQ9jSKAetslvxy9Pr9sJE+FN8eha/aoGnlniP82KnkhS55YP
2i4qp+vglvc8Tldh9SUS7Wn+Nsh7/3QmcrOUF6oLrXWKNWDRGrQgTVo/BHZ9GkTIOiFFZ+/20KIP
djHsjKrddSCV0LU/5Vqxzf3moAKwqwzjpmOKhVbZvC4mkCpPy1/txr8hG0MglTK/TXZw+O7VVN2i
7FCm0ycDSA7lariiclSKe3GvsVRU1nfU1IRD9muvb9lIaScrGl7yEnG6bV7GwsWlPFLS3AVYnk4f
D4nnQhsaJwfYFraJuHJ/OnMd6xOa7+qRRtlkCZark3DQbY4t6b3RQU8ZwlUw7vEwvytL3j0e1Qlm
6LV8Qov5MCCxHkX2EKERdrKj76grQ4BrApm7jrSvMRFXFoE1E1ZVTx/h6B08vS02YZP8Age7exF5
a0RxswlWDDeKt5SDL+2NHWiOY+V2Gq8a6kaLRCkzkH8w9W7cgWMgn0yFDWR66+R8XzGog2BHCguV
nJvo6yEw30ueQb00XxN9etVYIIopkYspYdBsgQF3rOBBAiobml1fWAz7kQxZ47OQXFphywbZLn9d
YhWMrPgzGNqb2djQsSxeMWK7Mlr0dABqGIXFe1J5rxmMD+sSaujjopCTyYJksEgx9y7DSSxLWusR
oWZWhR9hUJJ/EDHiymP3Wqocz7P7MiHusxgaqHlk5PseijT7wazJPKlA2SxKN1nWWn1rmw47iMWQ
OkwOnUUgy0wy5hbPhBqFrE8zuqxCXBCijEDZd0zXOeSnBSC38dEU9QOokYOvx98ViTNumrzL6BBq
zjNQaPh7RIHUenLP9IB3koeLWzP3ScuvmmSYeLjk3+2iYr4jcyIwqF3VgORV05YtuVawo54VE30z
Nd/Z6jEUDv6wy5otA+3nkDZfyH6ILkc6wuKQvKsYNqGOUHL0CNg1bG+DKuMUIK4woCaSpUaphp9g
csA5loIsvJTwYtstLyMfFlFQfJMyA5qyOqY6FzpV9bJwg3sRG9PCdnJSkPvsPDnN3WyiN8dmoE0F
C1FVKrxJgucmzp6Q7SwFe3mUzoA/iwTdY1niHYviZ1khq0cbwDwcCzC+4oVkcsaoT510Ub3SHHBb
S/pmYSLvrwrx3ehjwMoXt1hcHEITrWhPYzaXAyfTQQTrmOOKruixfSUVmVcGuUCZ40pVGErXvjtx
jpAmECIlpHD/SYPwPE3MyTLbnZY1ovxFaMdI+hteCvsXtBbqOLN5VWxo05Ss5A4Davmut8GbnvAM
sFyad8+82cwUA0p/dQbeIINOtxYI49f0Q+Iqqr/fC1vmcw3ad+FhH9ECDojZHZ+AAMpL45O5B1lV
pvlgaQlSVRPu2Vh/95b8VYBZYb9cVBI/ox3F/9Bld9lF24IeoW2N30D290kSKpPOJxGE9qKPWQb0
Tyyu3i01PaNUJTItsNedb+xUFf0papUi1WouSTz91uBVsBCETxUA68BG/46aY6EnyWua7IGwvPV+
/Dwq83dIzTuSw5WPxg2BbvEqDefZjbEKxc59QkixNJr6e4yp4lqmR8qPtsSJXoLM+W7b9JdI9Wvz
FkdQaiZ9x4KEl7vNH0LXPo3oWw3kMiB03kTMMW63754LsYQbPak1KUsSB/SZGbGfC7my1Y6j/0Ul
/S7yKNS9X90wPvywaRdN8sZWlkkhFwtbqac4NngaCDaSxsmL9WcCIh59Blpam5Mq5r9mafozNvEd
/dqPQlxi33Eb7mswsAtH1ekqaOucHPJ0BVvSIURwFXZoREUn9lZbnpx5eqnyndc391yhte+JXEO2
vqytqVrhG5rDOT+z5Jvro1jlRf7rw6LDbiW+F57OydZ77q3vxZ2wnC9YkkwqS4mDp0wYyoCQpNLg
GpTShXNfnCtn/MhDtmqNIoC3cf40dXfF17ZXpAhYjobhuvttp4BVjlN/RWT30CPTTXC10fk+1xYA
uDj99PmRcml+T6q5RezIpXEZk/w8ju65MIM9U9Xv0KufyuykF8atd+j3TaR6rLs4WZh88qKQY5LG
2quY5wywmxYuJnAu++yNfmqw7D9hYL5YQ7w2YxO5LI6M+ak2Y/2Upd2ty+OdREJv9vGTXlXnOslO
RJ+v2Z7vzcY5E7F6n6BHiuQCCvISjGLTZmLH2UhGxYSlBI70yTHEgxWbpxY7tCufFZIxWJoxpS1b
ZAvZtW182Hazdbz0mjLQd7UJe054kZX4FsOu6GeSzIRenmjXLT4sKH8Vm30NvN8AK2MqUWU00XD2
gqdOGzd+Ia6FjpZo+lOY/lelt2c5JaeKo2aR9v7F12hW3GJrcf+IVPLL5OedM27O99B0QprrU+nW
Z92td6KbAEFm+bCIA/TywCvfpV1twEycTGU/eIPxW5LGvHCxIi5Zfm47HZOTQieXFukOjc5rNxVX
0hyLhSPljXUsZgd02KHSb13bPpVG+1AGiGwQR1L8WfrdUdNbiz5r0TN+l9kqGfxbnj01OcFPDAl+
yTBBAOqjXWhc+ag65EZ1Z6IBx7WBMNT5mrr8uRIG31G/DVbhPORt+s75UvOQNcjxbhUY1rb3kQLU
FcF95DztO439QAJRf6Hu2Fueh9Z+Qoc394HdUj9MkepO+OStRWIm0auQrbUlCO8MFGeEvdyaS5Yt
P9qilJ69qiUg36jJNlTV0No597Z5BHt/GCBG4tos17Eszshe6w1r4FcjNt/smPQzKBahTnSStZZ+
AUo1I+bCdBFrWGQkdHZV7Gy/ADqQvjGbbN/a0WSxO32kZm5tnNY6oQvidiPFVyzVLgrEKpXyQrZI
TJRAACpAUw9MAZYOJATbCUuCCd2HwaP2bqAoLwYJcyQIA/lklMW1G/30XIylzoXav0Cwql+CoTy5
ufvcg37+SOp+KTS3Oc0DlAwTjOeiutBc0iFQLQNLTwcblwLDBcPinGQAeikssjT0Wg3Lysv0Tdzn
8KXLAtgpeefIruLiPuTdMUfr/Fll38wb0UNi/92xszw41qi91OTO+Q2BjwO6lnU+GdhetI/USUsG
mOmm52t0VSWWQbRHRAz6uzTJ1HIvGk9sQ7ctjwwvnjiKs9DcGA3kjSk8I97Lrx3LxhZTxhwFpjNG
yvGNDj2K7mHaRO3MrC+tG+CRLquMbT22z1oXr6Wpbafm5krWgg3uTRxW/KoO9f4YogMESo+8OwxR
UeWks7TNA0GN07rzqg8DXRJQevxoZZVvkol8WSdvqpXfkHreDNknphogWT+GYKiVOFa7F1HMxqAE
hg980yRLPhF2tTKGcFy7kiczKWwaHKUt5TTMshMwOA5lkCmsJ6RG5qnSbB2zuEewN5kTjvNiaoa+
Be6CuS66t3mJDSbxT5XfpFc0TwZDYoqiMZU1izjyNegrVxEYPd3pxV685TnDWdVrvwMKLUZn1Iqh
cenKOqM3m06hlt07yGRHI3cPkJe4HHKj2YiOCUFPKz7T9yfq+OwqRP1nakaSAVzf2WSFuJglQnbd
CL4ZIjFoSsVPhnVnmdIR5BjrVlzMH01ssHnyaTQjm318NuZnzWFNjAZPLR0r/EOzKOcRzD3A27vs
3TDaYvz9rY3ijx3wxPUFvKVRX8lPs/LzjcY+jc1u8hpksb+wBdSiCVt+YrAHalqmVMh6SfpI5nzB
hF1fmlQn34BU2A4xzgeHAcaInDFnweb0MVT+jjDY2L6ym/WIdGHDRQpIuQ3jfltnpXgIjOEkw453
WjC+QRiF8SV6Qhxmi1bxE9kzPlwRT9uIPVBYjrI5aWaspnvXK956xcXi3D3DYv5N8sZAMp9NC8PZ
1/DZboE1/JQGlhfCsRHGtNxyRDUTl+uNVzfXIiztRdCDPkjhS9kEN/ee8c6O+8N4VebsvTDRaKi0
s4E/Lh070ZesZq9OQmpkJ1H3kSCIzMAMP22TmqVjAcekBoc74Qb4i7z26EXjczahQJRl9lqZ8uj6
A7IuNZHe3ATruPEkq0peQAgtTYR4QcQqOlj4M/GjI8QD1Eyyn1oB2yZyrX+MKBnOjdoif7qnOeY0
sal1yONqsvqlYYq7j0vhHiWY2IaKyLBYY1DtBMUnIoy5T9DVxoFo3GdGNo9axn1A/NK6MAIWxXl5
K2XAvPtkie6cOZTSgQ6ba4zfXQat69SEweSSYUK+KYH1hm/96ev6RRmwcQJbQoOWPT/24Bag6psX
8lEOuMVzORUX/utPQbFqBIAtozQ/W9E/lv3Ur/SRojoo6BFGPB0bZYAHE8p8SHvztXOxNWVKzX3q
Q58dsO7wuxL1O2I7UET0oCrp763X3uphnSjcuobJoaVl069Vo4sIxl2FQDoqiJuc3nBNov0cGrmi
haiG+BrU/h2G7ovAzYBuFjLn/Nu9dkWITxOVL+CtDjEKGibPHigrOsZXNk26N0vBvZqAIB/oZzDp
WBYjoLd+/zx1bbk1ZgttlXQ3zLWoAvXR3YtEP6nU5G6yAqO35ZZMeYWAN4P/CXQTOZPu/xHlnb7y
XCI9dmW/x7py5pTY5Y69KWybZDKqaVRowXC0HAPZ2PA4pd6DkU7bqKv3JmxNy5XI+UjvaLkREJ3x
RwISxISdvwv93OYbw/M/tDL8w6LkG/pdPt//jmrozjZyw2w8t5V1J+4NFUF0SXqisPlz4cnZLw5I
iBAH4W/zun0IyIteBF1xpz6aUBmlhXuemmbOGDs2mvMyevGxp/5CnURjTBKd88WiOIK07l064W7w
Be+SzDrHAX0cuwSTPYQb6/OocdE0/q63LBbA8Wn+0Tzcjwm/n5NZVzLmLgaJDU3tAMEivJALkgRF
biE4pvqEmwNqdQRAefGB3GgVWjfmGCwyxA7j0CsSKQapRvXhhc1R9uLa2NjASrkRlnimsKaiWMfa
eAZs/sj07ZvMqK053RrmeiIK9qPP8mR+FpTWPBEQdrV8c6uEg7YEIV/9XjoFY5oGi17JPqqcbcK0
PYZNiEyRUsX7lNolQVmVtHb4C7bM0Tlh3evoZh/S4dT2h2tKuD0GjFdGQ5vQdLAkhxeX8krJHwVO
3LY4T/t0xcLsYf7fCQ0MaSWvdUpGM0ghtyKmubkPPRdqwi8UEieAOgEmdsf3IfFEo0TSJv27Ji1g
ofDCLoZ++OrrT7tK3sFyAAMglrdsamvfj3MnH2Tu3hoQJpn2uycSHClQJBKJ2qVztY3n7V3VfhSI
M8JshrSRWDt1G7sMy3M7MaDAw71MJdkXiTH0y0k5/jLnuqmcYF+EPBeGCCHEcJA59iWy6J7MSJ1F
ec1RCuvK3RMgeE4QGNCR/x/mzqS7bSzL1v+lxu/mQn+BQdVA7HtKItVNsGTZRt/3+PX1gcoMh52u
iFXvTd7KSFlsBZIgcO45e3874W2LCeg1kvx7a2wUQ31Co7bmVHLpnhgVoj5pQNmHy6xoN26jnrEi
Xgul2ZQZ+VxYA7z+kBnqNLJcWBoySdM7yhJxpNM8APnGtROuM+suTPtdmfgnuxw/+lScFVseSVPZ
FTaCIv1oBt0rKziCnybqan5oI/Z0P3krg+Hoy36ukl6B0R9hhg/vxijGCPZKcXJM98zAe4fgvdX7
HZraN/JbL5HGkqMwusemUcGspdjQwvaYBy2wqnArxxHOGW9SaxxANZ5Bt5DiA4NF8+MzR+uVl4JD
izyx96zwEcRkPGr7UKb3GmkmLPTaEznj8AwnSXP5UNoiv4tyh94EWmUtxMJrhPbSMkh4MHCweu3Z
iMKPdpAn1/TuRzN6xPMPtsO4n5ibimXRS8+sS6/7JyUTszjB9VYWB1chzQJpqpl1WJgKfCwTt6L4
cIZyTSrxa2QWL0BA9jHb5LPD5V5zSJvwXOUsw532Cx5HjtTYpyxQMiGRo4zdqiJ+oCDWjfFEdCVZ
4c8jobwwQDnsNodYQ/3T+2u+kBfbdo+YxwWxjh4pErJotqZWv7nBuCVSeYd+aB4qS8f3X8uYoSxN
ab5aBP3Jp7BTdtN2WBxaLWpIpdgJZPgePmpDU7dqnH6XFl8x3dnX4tVR01OsF/tufOHAe1Qd71pK
9Z5wksewp02dFt9cwKN3lqNe2nR8aqOpBzTO1DrYaV138aT3aFns+kWgXvD1vCCfvTO116av6UsS
Z0F3LVzZjvjghdYygW7Ri10FBE4dcqISEoIzZ0RirZAXPxqyM1Z+nH00NnZyxKxdX32Z7tdY3Q7I
2z19yKNjbJNCaIwQzJaVLHnvIaPiZgsC9pEgjie7k8+KZ58rO7sgfNpLOn10RSH+wZY2NpFVrad3
EYfZTstNSloouIIVYWmuhgROa3xRI7GctlBp9C0NzhML62dKJYRNwR58yJplMZ6UKjbnXs2KB+9X
2HfrCr1d52sbTacUsY9xIy+GaeGngN1mjO++jAmmDYA6iujcg6wiu3LjmP5BK+W9plqPjq/h81WT
09iSfIBEG0BGGIVfWrU7G4W2t0CS3JUdDSpU3kEGtYRplrOwRTzitnAWJKMSL5O1S+lr3wn0tGcZ
UlalCf2DZ4Poi4tnqMDQwMvg2MXFgHz1XCmyBnAVbOPQIm7dtu/ypkIsPmFPE2CT5KR+1DjwSEah
R56qdNNEioXJQOkfFBvUI958jLu3tKvkXXGTHQThuW77qSOGoN6sk3LtRtW90PLoKgDszuoED0HZ
8tvIQmKTxlSDTAoBJJ3RruIsjJNilzf5q+10T1VBGd+zGFipgBVrvIkA+zTCUWxJwHt6cGso5dKI
5gVnCYLmsniVEhE2q/OK40PmzCVDeMDGzks3cuSWFeE15IFXvfdQ06AeLV2ZWzYn3NzradpnzxUF
4TyS9BUUG+9doQvgCPwwVUhDmRVsA4s8kdzPPnL1EgWWudArZN9W3jzaI6041yXfo4sbxizZh+s2
Kz3EjS1G3pCkgLGM/NJgFsHyHEjFCGCKDOgE7Zz0UEtnqoD5bUNMsSh7QhcvyYBO2mNYMG+9fTXQ
aOwJBV26ssOGpRt0AoeSYUCTb4I0HvZo/2etS4Z03KnPHTP4fZCwGqbq5w3ZQzjAZqsT/SrEWqcz
XZr9vpFjtoiV5BKCw13FHyGestUoAoi8+QjQ16DNm5MAYuS5s5LduJaVNu606Ks0gP8MdTXzqMRX
2PPrJUNVIuMzhg4WNVESDneE3jfzIue0l6XLrERrr7rU04xR7mCCTg2/t3hkGkQmS7jAE/GO0OHs
a6hAdOc1KQVhG2P17JgsygFIOiyyUVi2qTXPbOZIwt4bVrtT6+6hxB9+l3dEbpAY9shijY54Qo53
pxGUpVXhU0XkHK5K4U8JIASfumIe5/XRE8oOumSEqxXgfZiVwHnLdt+M2DEGiwNqxmkv1ysSgFE7
m0CV7wQpo3esDyzOeA5MgBBK2RThDMTk1GBdVp28Z/FuUaAIrFTsnepCaMHLVIUQjVo8dIr7LS1H
4glHjQmSVBZV5Rx0Yo7uYME529FvIqYQQEi6FChTwSAVv6tDLtacJd8R9cuK4uA7hsyta+X6NkaS
N8doOGN7wCbE1inLSm1FKvs+p65Qev2jpxfKMAFbujssatQ183hKHsxz95L0MfmsGkabKf8x6L8G
iSqptWmzjdhmZ5XCwiIqoMKbzr7I+qewsPFd0cI+DKLTN2TMPbemgzaJFUlp0fC3K/rnU4Rma4b7
NEyLdeI6NelQLDUCXJYuT3Cq0lku1XKVGdEjuvpkj7448kuxCcbxXHrMS13pL1i6Po/muG0ajDBw
0LNFrz6wLEtmjtIzfdLNbuYaEr0KxwU42xFa5DAhYQkpLgv79tF2x0ehNgiP1LpZIPMbcHmTmOaP
2K5Lhty9u64Y2eRdq3xgqIqIhrlPbQOjgJM47McRKCTxnGsE8LFXfSsT48kbKD6BTC1DfH6nVtF2
nk6Ybe4U74LZOOPvl843+kWBWcgQJtYoNW8xx4uWV3scbLEZo165dBnFl6u+enb1YObovHtSIecg
QZSKFZATlu9u8K2xo4fMld9zKIJ3jaF08w7WVVgo/dEeq2MH7VNPymDpWqzjRcUoLASJixgBWUpd
cIwJqJBsHXJ/AuG04NS+MkN50BP54LImXEnA4m5OiK6lM3MsyNQSUUL3221OgW3uNYzsjMpkvGws
xqsAl1DpMWDqTd/aoqX+KlE2DVX3oWpmcLZl+NY7OSeLHiEtXg+UwmLF0DyiRp0Q7LTcg2DTs1Kb
NQQaI68cmXeHRLFGIwiiRhjn0kTghgxj1zfqd6PqDzFu5y1A9VWklM2xT8iUMhW5iWzVYglKvZ4H
2WtaEdCSKM61nPXUi1ohkoM5xBtbS45kM20FJ+xUVNsgMKonkYewidJZ1RTDC+CejQxjZ1EZtMPS
3tlWRvAOKSmDfWG9m6zOnSjalCgOXLpx1MKoJnS8UXHhkRpUuEdfZ58OOpeo9SfFNB+8HqlB0tcR
zcgYdbXf3MP8oV7RpbcofNIz0izdeKVCm9Puvic67xhs/3MUP3MCiFYFj4IUXyQU2PLIOj7bC5Da
YA0e+RcxWejtwH91c7w6SOaZ1KnM7mYOU/uNB8fdDfIPh4nIXtWsdygTOmvE+KqMmFfS0Qfmi2Tc
45XO7dTKziVnptsv7EHMXZXcXlVSbe8CC+UkaR0c24gbNSl2Z31gB9ggrKPsa/aTsunuSoy8nA2p
4Kze3xUJXxny8Kq5M9b3vl4COKSjmKQdoKjG+1Ii717YpK1Sxn0d+UTUlnyRysD/jPVIa6izqb5a
AJdrEs6HuTcwgfMz6G00ZueJuA6wVAg5MsolE0HMT363bTSIkwk6eCTnZL7ZrCMAbdRXwz51ZfKE
FJaiKaP9ncu4YvwI55v11y6pnGudk1YmvGJfJ4E3ox/3iNngGwraDnUBmdROZl8FDCk1CtQrLLw+
tyG4RS8WHPUlbiUaJq1Gxrzj7jPN95ap597TRckKHxEePHRccd8MA0AjmlAkIqI8jdCTXbI8L672
ETV4zaK+2BFWpsbjjHBIjv9m/sK5e1PLUC61AefvoKnMoghi6RXkTK3bzHgx2sJykmzB/OxF0XHa
abnn01aLYfzoyQp+TP/oZCQTDyzSCjfbm0P3qKog1HuTZ4L2od0Reb2gG4usIOAb13LQ3PlOfU9r
QN3Jib6c5i4pxWhC121VvWSmVa+Z2gL01jz2qnSkzBHyzsw58bH+dgslWldWynqAIeVAgo2D4iLX
mgWrQGVBzfmWtsGBBlK5I7XrwYR+OU8TXOlQzBk4OU+Kxp/ScoYgfFAkgVbNi9FhAGmiDBJCZSGu
KCfOu0vnzRlOrs0EJGexSgDmEfJ0QewKZumhQeHo5AWNL9FCMcnpJJs51WqxU9U+Phg5GeLCF7ta
Db4Kx9qbwB+l8MSmM1lGgpbZE2b7obi0uxSryZZOmDLJQTPipg25mE60GKKIRikSVyMzJlAe5WvP
8tcsfA/InHViKndFM2XhtNQf1O4jq0wOXlmEP67/XoL5zIJq3LRV+yVRmKPGBd8qmWEKsOQqsMnQ
SbRHz0RZ6VRyLSiuo7SLZmE+OPPGS8+jQzmOzUznBefLsglfhRg84nfccu7D9qjBSLH34FvAgoqQ
8E4xyNpy/GSm9wvItdy1L/BZGyWpmBSPfh7ifVZoBkxeM42moKeePV1Uy0SjL5lp4VtX2Wu1JSoY
kpPY4SNZWUgcMJGEX0y0ZfNupDKJIOu4L8TEU7AKmscdfI3QhHBguEG/pmI/C8WY18noz5MSSK7p
wLOLfSC8pc3RV+HV12awDlpr3EKpWrA8gtyX+u2ySDoWPMaDb2THGBne3AuO5IgKFHGzvBnKGbyT
Wd/VAlnheFcSMMZcfE+EU76uM96A3upZQOrdqhjUD8y0j4bZRnd1i55vcL/DaEMZFtn63OqDZ1Ov
DjhS6pk9KbW6aB1p0dxPv/QAiEHZ0uZh+gurdHDeBn+nRKP2QUoPY9NOSyk7QWf2yLM3I54QkuEi
k5MMdW6lo8+yyMTUbfnulhzn4m3Fv89xjqe51+PiMnhAJ50xVGCAN6zh6ql2pdyuyZQ+BZibGMQh
4mzHcNh7NRqwNBT9qwx7/Km+6i88R4UupebPtR8ZuygAx4SxtcsRylEKVEX5NMihfYt1YHUVK5rH
DPt9FgsOjGHT0Mp3aQaCnwod+6omzG/zQWxjb7D2hLL0Oztm8GLH6vheqBb9i2F86Q2aNI2i73Cc
euuGeIs5flZ9yQy+PQaBQkaQnW7cdjrn5KNX7YqcwUnJlzBvNaw+bTYuyraxg5WVmvq+8FjKNsnB
RqlslNARyC4mqjqMkwOLIxoQSUVAlGZad4kWEUzuMDdK7XR8Hzv365j5w0PvNgHnoMhlmKyN7w6U
pRoJA5iaTjlxHhDLzrWKdTiiAahCenNkSBiMef71wymRH2PQtjFaQk0MveQi2iRfi24IDrerEGQa
AEwHIKeFmvEVExCbpOGAturDvRGYAbPXcKUMBZLjCP8mbFvya5tnodJd9AMlXYOza56bmP6/EyrO
EY909MzgpNbqb6mXRbBhu/6YwTC+Y81Uk1DFIsYwIU7wRq7ywuo2RiXqnT6YOBgZNde722VruhJf
PFc2ATyYXs37bZK4YqsUULQElKVneCenRHWLVUdtu0nr7i1wW1blhhngcIy6jV2r+X1Mb+2OaTuJ
LgonZbRSu9uPrHOIKOhMddYSiHLvkf5aFnQmMvOaRBY0zsn5UI0FLnMA+qm/1zoKd3QJB5k18I/7
bITF4R1sjeADDRLsNqcqFvg7mIUDt5hemuIPxW5UCXRn4fJ5SUmjcne7vo9k8fmbyMxoi72KRjRh
g51pJtvbb4jnQ7TxBDm2joIwc/rhWHG4zbxiVbsmetFaVjij1a5OvmcVJbWDb/oqaQeZJiAHDLKM
3kvL3ZKObi/LrLQXhRlyyqTez81rAWTimtrMWboNp6uClUJiX0p9O9L0vMpyGC9V+IA60Lj2pEIR
BDnp6ZM3GCz6NWDs1lITzCxXvrS+f8F4eI/oOGCVH5pz3VaSZRqSMlamgUm5gMmjmMyk8DMw1CBu
cTWlpgdnjY+u3Niqr0O307WngHXyFmUAehSrueg6x8FAl6tCutYCdnd0KRk9bgKqkpmZuuGl90gf
zntW/QbVVjj9yPr6EctScLxdpdb2HJAkaywjJG6iq8wLlc+8lxqAlDp1+NAG61KPWY9uvZNYaLkY
g8A5Wrr3eLuREfgy68zwbKSvKNvkpdQi++KwkWS2Zfd0z+1L6DIxxVXr7mGCrJIw9O/dgnaUH5j1
xjJD9+I4AXizHlS1HuvOxU9SsULYTso7r68xTP++SXntqmlDTtRzcQnNqj4KX15vl2xdKx+Swp4J
/m6GzuR+ECis++yr5gLrbVmGUt/5RwRp2ul2k04aaA+RmLhcDkCiCa509iGMpoayaVQZINTSbN4I
h4XTdGtB2zezOBWrLgVIUTfRteekvm4MX/LZ+NG1dByAsQX61NvFmrcxVeopS4LjlhJfe18bzr3V
bm+XLPB0jw395LT0nMfKvuJBS64pGRcR+0UbsPwbCGC5Drgk8zjR7v3Cq65RYx5lGEI28ZJVoyT1
VVOLV43M4ePtUgHWYxrpy30vzeoq+YbcMT4US0tNroVpMt1LWX7VekNsxHSxyHwFYAQfgyOq5lq2
ZJoXApIEuuIaUmbdXespsITEBgMEDRdBEaaLDAzTimAkLjajuSilcSa2VJ0R+D1craTNlmGdecse
DNSVQMFVkbqTtWSpCNzr+NAjPn9+VLb5aPrZsAOIHN3zhnO9ihioLZIaBQ/X3e4mFOLL1dHrVj+u
y1sf5LfWEbnxx9Mpja8vcpNA7R/Ph7C2XBF7n85+XJfFJZkxDROOH89X5FW9A5h7/XEVXV/zkKsx
S6h/bbDro7AU3ue2fW7v9DpyAv3G0A1OP65SBCUwwuk97Bbv0JrgufpwbXV5d7RzLzrdfkA2D05W
RiB1gBbu84dnOyfsaiC63H9epVP3nsv4fLs9Nxtr31cxROVOjU9DEOHPa0bW8V1vo4EwuajLIj6N
DDPucLLUq9sdwVGQpK0HxSIWXnpfZ+aisBuqrOnS7UdK0yf2Um3PcufZEHCjKlMrzmkCR5247+wL
K+v7sVTyqz6gYKsKhZwwP4NcWNTOxs6rU6G1xkcSyI+MdMVLFPvjKkHSvE4HjnI2LY+pdhoPOb3E
udEYyE2ni7cfjDJHFG2e8nkxyxFcV0I1Fz+u++V+Sh69esAK1396kunxt2e6XRfTYmaHDna/PIeg
ZDiEsrT2dXD85dE/Lhp5rG1ywQf4x1b9uPF2XQQwdYXNkfbzj9cx3TkcHIzQdadLDgE16vs/btaK
cWA1DrpqZgQYzamJueft9s8HYfp5R0pEVGZ6KBKzelaG4c4o6/JagQQiQzu93q6uqII2kJKz+e2i
ySllzhJKrG8XwXW+MZ/XT0Gd5U+FcSKsoX7O69Y9iAYSwu1Og6qoK6t2SauYbhWxQRAWvYOdOV2s
K2Ob4xZ8EEGWPeYm3+FpczIAOLtIZftvDzIKw1syVkvAfPIgbIYsm9H7HArAwc8a04vSTJprLIrm
HNbq57aXddpt3Jx2wu1BcsSf0TS6RwAQDyot8Uo/0DqRJZw81enD7e9GWWYfnIzp1O0xSoFxh6Re
dXG7GKRmPctqFvK3i7Q3ty3duAe/T2PwOtH69syFWvQ7pFsQqdM14n/SHOrgw+Ke93Eq4scafhE9
/hR2QqknjzXZtA+6+5DlWMNud7A0SH3Sb63l7bpc5NpJCgct2fTo6TFhgC3cF1W5vt2D+XB3CFL3
Ppme43YVvD1odZEfbG/XBcXY7mK0cmiNeJLbj0ojQd5WSA+drnKdUdnkIyKf28XPZ0rso7QFGNHe
3tcAQ/aMvJq5H/vOezzZ18sqebV8Xcen6JvryB2ba+34p8FqnfcxKKB1Jq48Jj1vqgQWObs90nHE
xk+F+lQkms/436pWiufK57pNlrc7VComhyQYxT4Oala/cWBOw3b7vUNQDqa9uBh222FmM8jy1prm
DQ7G7XbwSu6chINsl0SOzYGOJtftBgR09GyqMHzgo8dTaHuo8KZnNOuT141oqu2erIBGUTYlMxDO
+unT7XYvS6ZQdylO+ujJfT7BNWnBO++BOi7aPgpfSivLUagzidXwNj65Utve7kBR0SIGgeOpowY7
WnZHzMb0vtDGO3qRr17trAQEHjnWEoyoeGkcjViOYHgxEU9WEdo3oQ/hoYra/thKvt5opPQvjosy
tB+HV6pfBgMhCfM2GQv3zH5LVNTcA37nfWXW49XLFLmSuu+t3Tytpg/msZju4Dt4dqwCRAc8mnSb
+yOWbC1Gid50cx/VzhfWH8zwolI/RqJ096LXOUjf/nq7DodEvidd4cwJ00ERA6sanaxHusR0B4vG
5hD42jMmeH2pFPCdAGPVj5pSfLs9tZ8GX4ausR97CHXrARH2Soxa/KyQhnC7Q4n65a4O1fpcFW2z
EwY59H1jA0WKLrc7QK0P5rxuxul+yQy9IZ799rcHDEh4cOUrhwx9UZHTtvWCsr+XLGQQ1fG6yLQ4
o4mwr4rl6SsdhBbpW1l0pWz+fO5Egi53wMU+SLXzt6DFwiWiKv9VeCy2pqfI+KOzMMzcY0LG614N
8mpuurb2xcrmvDPRl9yC8TN4UrCg8s2TYuO+uT1yrKI1FjzU5EUHn2JQqulAFD+atMg/N48MwzfX
diivNXzaWOOjVYi344n/725PQeqqhmVNkJgRspPTRwIHabbiTfW/3u4ASkHMCoVYM/JzwmOV09m/
vTeKK+6MaIjfCGHHL5N5BlTpuLjXBSqZzxc2pKeW3QDXRmguOOvqu8SEucFCn1+x5yP58kdH35FL
x7VoiP0t5MLZn+70p19vD7JlYuxuv9FjUz3kF6hWQIg58z89XTg95+1Ot2f/vOV2+fPp6KxF0zJy
OVQWsYu3W35798/bAxW5VeHXw+dLuN3z86/f/tCfNvHzLzl2AxXFUT434XafX7fj8+G3Z1L51tDH
DMPvVeymyx/bcfuNYLV8+7/nbPy/EDT+DND4r9W37EhAV3XjaPzB1fgkafxx8f8TzIZCiPr/nDU2
K7P3Onj/ibQxPeKfUe3OP0hEmqgYjgrSAm3mv0gbqv4Pg1OaRgaZ48A/mJKP/0naMKx/UL0wi1cs
2yL8a8Jf/JO0YWj/oIvmkKpuGCr5Zab+vwkam57oTzFjUlOJqdEM+JWWoUrT0pSfORstVp6xlT3l
AQhscLvxLCSDdJmNkItvWdVOntNMKTRY9gSzzCK7y9EntNGayIcXJ1faGQeIfK2n3X3mO+pnvB17
AkCU87+H8qm8Oz9vn6nrjqZJBeK5wUL3l3TodDRT0rpKb9Y1mkm5Y8xZrxxUJUSEMspN1sRyA+KE
Ub7sv4xjU9NlIwU8i4I9YEXvzpbBfPSz6A171YpsZmZRXnv608f9u438tzeRjYR9YrCB+KlM55es
tjZrIq9VGoFvYVFiEEFdSMETKt4H8RtYDMKU/GgVyw6zEW/RxP6XWJsw1MWmtRyMc4m2zsLgvrVm
f7NhyvT2/EiR4+OFHKealm7C+TAN29R+/niRIiqjksLMMKATLW8ClZH0xxn1TI/xWHHSTWaIa9V4
ZETGzkow51rURngCoG48ND3LvsKhUKur6GtPH/zZixAkhsoL3cNojsqjnNtoUBDHwolUGpN6LKBe
mvJBt31A5Evad6hPqAfWme0S9inCbE3z2J8FzPPu+/m3sfc0BDKMS5KwAberp96mEkx7FSmrg6UA
RIkzdNK6Hp+7PlVBR0GNKmR/aKQ480VB5ygje80sBImJQNJpinSFhQWeWjm6S3IuAb/Zwc41e1p9
hrn22ibaDQIbDGsiGDJRZa1MT7jLpqe2HcK7AskRw++e2CsPdT6t0HoRVQ06lCTd6SJrZjbkgkSi
z/KBJR9z7rptELeHFA/rogOGWXljhzkDclJd44QVOvqmljraLcNd6YTJMjCAf4goL9dtQmxypDzB
NYATYTPA8BmP8aq1cpNCTJx5nTNFgRMHBjZmS3jfFwy9BIMYA8Y26a7iaMTfYQTNfChqwjjV9Mkn
NocC2IV/g0r3b3aqaZ/5dZ/ScPArpq7YGhzbn/epskdylVgKlUQz09K23EPQNOhXyS1n/HHlwvPn
TYg1UmNJhiFH4mvWYc8kvUd9+etN0X+3KY4lNUPH0sd/UIz+nGEPP0gmnu0LioGaUCKLmJjEWXEY
oDunqrtY6sy1en3ZdGONDc99EkFqzDvWVHPVYk0Eg16bhwFtMR2SAD61V7uV3jaJ0Tqrjfwu0Ncs
vBZl3ZBXQGfDSzF26DLwmHWygBoxFORzYL6cm6H+GMAIX4mu3P31q1R/joK8fYlNxVEcTgca/xi/
vOEcIEsFBgeDP7iZh6ZBQCYeiFHW5/akw/D0We1vrHoXSUm2QhGvUBgxrm0AidSVffc3WzMdzH75
+IkyUjXOV6ZisRP8/J5LGvgGnTBKuOIL3rCv5Cbq940enziOx4CuWUGRtQSoIgaTTG5MNVOQFOGz
QZSTXyuab1T5KavfvIVWKP9m8ziA/Wb7QLDBqLIsjnz2r2eMzEdUAoEZiRrEWDTYeoMlyrLHg+xj
sEtwMsJ8fLX0xl9LySlCzXV3PjJiX3QcNV5D1fxo3KQ6gZXCBSqUbd3EwXqE/X5i355VBPCuuyR2
Z33WZU98Pz6aEu1FjtesJ9EKARXi6KgCNl6hnRbEWXliVxh99vo1B+NB8LS3G1HVP2GBvje5mXV+
/GJL/z7Q0NGXXUaSmB9/H+wIp2SjLxEXDgfwAWaJfy/3Y3KcIHuXJWusmlWDDEDGNnjj6BsCoiZe
psCEsQjH/BU+EgpKLICrPgpszu+9t8779ovaBzCwxkf+VATTtIgX2WD2m55Z+R1qxOYOyxQrDoX4
cey/4Pdqa0+enXaAxDhswtw6h237Eaqpt2V/I2CEQ/1cw1ywzEx0/IrOdK/Qqp3dFBfCIMuL67QH
RudrWgIHJfXlGqkzSTETXjDw2m3ox8/4L9UtQzCIW15Jv0WeCVdp+TIXBOrkpvIE2k5OOZDnXHQm
k1ZNu0aUHXOpQym1wKHmTVstSgPfg6EPCnpDEpySoFRwYDRYNojC8BkWvcYEI5vYpTGRk/rsoDNg
tNilDgBGmdeboe9odT6K3GxP4Ji+xLzry1hxTgEC0FmqBWsCnT/sphNXiwRkbVQ5yHn5c8fOdAdT
k2Gwmq9Ndq9HjoLXOlVPtlKru8Y1SC2r+bsazEgHuRZsdmuVS07ECPERB4w5g3SyQ5gbhjpA0rRF
blK41oaz4DQ7fTfyMYPGk4MzbBIcyybB4HVNWnLnf3UYINL716HtTUAF1/Z2vYLDVk2KHsEZtEQH
1Pn0pmEwfDbU9pkhfLRseUYUut9ilyWgl9fEJJSYiNSsOvcEfMKhH7OVhlTS0FHsEA2oMHPvmGV2
RNqNkeB9Bdg4U1XUkIrSfdMTZ+NHQmF8HcDmHJW9bsC1x8C55Xu5qweGHRydMD8yHell991TNKSI
Cn8kkQnEyuCbXrgapu+R82NvY45rhbf1OhtJx9gwjiD3djN0HdJJD0yQ0domjDi8Bg4arTnodyyq
cQKKU8hyIwuMLjkD3NnoleUj4K8lb6360JYM+VPPR+vsKubM1gFrmy5DpbL4HlVkqfRM/cOsfSDY
pp4JaW8wLAFQSV1sZ6AaNppAL+taQfsNAwQA6lOKIoolwh+riN+Vlb+pfS2OoIamaxSWBA7/fKRt
S+wxfPeR6FYKE54+pAomGhw8C6r4FM9imWMM113EiV4LHEeT+UqaVEwIT84TbWBe2BDVVdpzuLaV
maK/uSHJKn+zmb85CYPacRST9YNCvTXd/vH+EKRe9Z//of4f13L7dNAgmXjAHMD2djMvcSbybHAm
QlG/Wrz9pbQu2NAZXQ+4cgCUjbCE8mD+15uiTef7X85NrGOAFNoOa5l/K01MuyyDTk8wuiWNczfy
nZh5GrEQqCPChY9ZXD+QFaWhYaHtp9DpnQ35VTPK8SXxtMtI93OTljV84gYOUqo2rzbjdlIRDbSF
JqmbXT5s/maTf/chs5LTpCWnM6r85d0rbUUlVwPzXJKUzSZoKk6VI2qZsiFqLtGzao6jfu0OirVk
qPxei3yXFNQiRurQqczeXYJO7gTUg3WiyNNtQWaxLyJXtTTKU6AkYlIM8nWY03tC/9vStrTo/7V2
eqiNotxTOv7ffA4WiiZLmqrUbOuXioWwNHMMDHS0mcJkNUf1vG7g/YduPALykRXBDKwzpBaiPLf8
agEKaZ4W6je4gHMRU3MJnvtuUt2vmgB7UCKLd6+NiF1xVXK4jN5HGd18+euPQv3NjkxZq2P10Gx1
+t/PO7Jl+mXVFyQBG3knZ6TmaWtnwGNX7AtNDnMSijnaYY6Y4ypDj+brG775OENsLz7/9abI3xQx
LHkVhbaBScmn/rKi7Gl7DxgOvRkwO9TnfYmp2161LeRlTF10e8l5umswNgK67tWZknb5OShpe7Pe
1XFImHPgkQy9K/tjIsJeAqd/HmPI5qlWho++WTwgVdvnakeedMAxAu/NQqvDalPnGX5z5iO27AF7
O/hZu4KUTUCbRFA76BwB5JY2hKeUfTZ3uvq998mwCcgSPZKooWG3G7/HkUePzEgZwcaIyb1+o1hO
ebRiuUgdmqnkn6D+RJDWA0LfNng9sryBITdyz85oawSKibYEVrLPxphwjjgj9wjKCS3jTQVR7r7q
MQMoiAUdfBcSk1+s95eS5su+d3yBC2B4z7X872pf3fz344ttqyaLapb7qm39soeQHwocrSLYqppO
qDrm8ga+4i5poX2g8BgWHLD3Xm7UTIerKWS1+27gP8icCtQO9K7EQ+c9NmZGfpK2YOricN6RxJAk
4Mc5x7qY9QCKNtrAihOZ1qImC+bOxok9KxLqgjo1AUbkQ46XewdvaobSQ87bKE8PTQSdWUf2/9d7
oj6dZH45pJJCz38qLSqbPfLnLwWoKFJwYBDNZGsTcx0iI9Y8eNledV+yMDvB82Ck1BYY5MDNLnqj
AY7vW9EhorLNOC0BLgcW0QOz3IYalWL75kUIwMnjWMdjjV43A52ZII/KfL+m4E6ybdjjFR3aUGWq
8d+Undlu3Ei2Rb+IQDA4BPmazDk1S5YsvRCyZXMmg/Pw9b3o+1IlF2xcoFGNLjTszGQw4sQ5e6+N
PJa2jb0bnTKGgUAP2S0FvKvSfK0x0ESyvv7zN3Z+v+DYlgt5Awgt5Yxvf7pA+Ao2T1pBSl+MeNx0
mdUem6J5WBJxtgad3DUFwHM9wO/H9+ctK6mBUuRkG3P+HAEkIpLltTZj/y42CnFJDOluRwyDABks
jNlx8kR02bLPhyU8j63rkqXpEM83UNwoYisOWS/Gg5MDovJ1yNJAbVsVobibKQeu5UBdOC7q0CaW
BAfUMdUiyIGwzsjcwBJAINx/qVoZnmd/j/bmMbIMN6gsrGYNkuqSvhMOoe6CAtEE4QQccwEAA5fn
yhe5c5WRAuEupX/MYoltTA3ib3fZ3/dY2+KebtO55KQ2f/34/ygWvDjO8jqZDFBZQ4K7lEox0vh+
IgfokM3d0TBGbJ9SYgdH1h8YXtbwjdtHFGF/e53N9ar677XNh5E8ZDoZivviuvb/8WFIrRGyqXnS
cxUl+IWxrCgZIFpMghGH795sx6Mp5U3ncNfWDLtiysVDbvwo/Kj/S6dT/r638GFYdB47jKDnuzYZ
//FhegPTdI7hLBjX4nRmPshmHQks+ewDZdyG56X1N8wkmx1qWjdIBvJOh7ILYIgtj8Jcr1JGGLEO
+3MxcffHyUo0XGoW6Frr8Kxrwevltu9lC0jCSF2uLWmCBY/b4Z/fIPkfb9Dam6Ypo9YH/eug/cdX
8Rnw9FUvDKZXW+JUj11HUFDkwiClSX6H2q9+BQJKdGyBdh83vWFC6V/7VpXL2RDudZV2x8Ggmeuj
Z91EYJbOdRyHWy+d7yOrlc8D25DRlXJvmAyJhdEQfEYIgRUd//JVfm/t2muHHCYCkntlrn39fz4V
aU9mNsx8lbyB7z8zzSJKLXUuuZW9cvaDTo5uoRM/Qz8lm5VRedT3w9PolnQ4KSIduzQudhg/lw1p
itok1biJ00OjXZtUUuiwWRchtjfkOlAHU+OX4y12FG5aYaz+spXjf/h9vdPhl57yaPZb4vPx5Woj
JSiJPnUy2URW4jcKyPJ7xoYSblVa3Ml8TkhzVwbxlwQaJwSnzWbabLp48jbCLJO7bPogNWMx+/pN
yvlQpZHJGdXKwBSF3lD37cCkldlTqbphJ0SVUSYgC5zN/u6HawHZyEO4KxrJLK85Pms3Kk5DJpwH
6bJi/dSKCNDBNF5NODqJUj/E9DrZg6X7xSFOKjBT+Nq5+xga7A2LA+uLHZywt157V8CcXweITk3Y
6eullW/eUDWPCpTujNulGf36UYVkfFLhNMIub9xlGq4miNNbDNsVPnKk1rPk/kkvGvPRVRlzK+3j
RUADFa8GSWbAj5IrqXAooiOjC2Oc0JFnhGGJ4gDf8zFO9Z3vj+S4GEKAOoFlYQvc1+Brm6gkc9Ij
UFB13M/dsocLprJl364TZOAkdOhp6jp1V21h27YBFnTvBjYkqbfRnAPXo0SWSw8ggUoeCKZ3Crsq
PXXJBwMPf5t31XhLLb5nDoCSsrbfXIW3cs5IoCMwm7TauBE7w/YQN2Ej25VR42xxoXSok8ULUF7x
2sI7wSJVf+lF51zQFASFCtOrtqi/4K/ltu5M1V9uP95/bHqurYTnsfe5Dv/59+ulCvIE29UJrEzA
Bl7bJ6vxxrkoO0V8DS489em44P2478iJxxCRP5HIBNLbSaFb4Nzzak882QsLOIeRvheRONnoqV8I
2vgYPYh8Y5FgNrUaaMkxchHoX93oz29JaR1iU8iHKMNWpCvCtiZhH6J8KDaZKPxLQrc9KH0a2jXZ
y3s9TT8jrN73Zm2SZdd73aUwjo2Kw5M9sTJgDGDxHsEkDBCH8L0Q+CvPqrON65xuAppvvJLQQfZZ
JMpvrtXQJ8dIqsGc33Ve7AQyVsNV0mE4RS5oHEPkPAyIXvrKb66R+kc7UyHS0cSTLLBVH2qUBhQf
3ZlIW+N1qic/AHEAA3Bki1kybZ8lrFxwrhh65viVgM8dRvr5jZA+QgdD193EHYC9MPTzy+Qs96FX
ILBkbPD/3z9dB+uO8EyOe6E+nWocW2nZSkk3VmOMtSy6NVGU+GwwTIPI4mRht+q1BrixskeSITdu
oXRbAcBBd1fkTn2EWa72MLRP+UB/QVbKuePitKCIdcb9mOB8w1CDKYrDbO+kl2z8ISfifIxe9H85
1/6jtWy7HvdZ37JMpmny8129MCYo52v5DyyUzHsYF273UqbVVxIKfLb/FHBTMjoBUMSEZh8vG04J
DAl5+DZjy7lHv+thx8l2fla0F+mr6rbx83sPEGm7Pp0hx0NnOPl7ZA7+fiazeCcnPR7W1EW8q1xK
m/J16KxvkrOUNI356AOo3IS9+oqkcTiVHnvLRN86HLPywRoK7OiOd8jCtuKOsThPcdTs65VzWUL/
PNJcv6KnWNy7fg+lyPNOzaymXdXm4+7P6+BznoM01drjsCAwUGytI+d/v+g6J+qva8C8UmHddVbj
HaN19DJ20RUEVbqONGyuCNw59GVC3mhMKF5JSgVSb/LsbNHcG2PyiPeuIehcEIPAtZe+XHbsw6y4
CSm/o4SZx5JgeCdH7uhW4+tYghP2QxKi+ibecjF5rP1k11hjeetapLNYbYNpE+6gvYA4EHI8YNfx
/nKbMH+7yfPFPaK+PMFr4DifC163nW08J3xxy8BHaciyOiwaLmCUwkVJBL1+8JDLngHqvNPj6nJe
qXZ/+fX937pMyrGkQINgm66kp/DpNZS+IUY3GpleNBkI9YhNIqxXsq4tviyOSHahd9UQ1qSmRqB9
W54byXW0m6YfrmM+V36OXV3F3yepXSIVXhZWV805NyZEaMPjxOCxyOaYVClsQQaeXBgRaRqluV2M
/jmR1buLHzJTJFOqkTfWps+zcBDucr0cy5wjviK5YG+0/qWxgXDCGWB+Pg7cDoefY5Q3OzsG5+1K
fUBbRtsA9+0u7dsbI2s3rQtaNB8Tc2+upmS8C1Zo7adeJMFir4JLxMjwf8gpMzHoAxos9ykDvkDM
5heYvzP8AVDA9HnJf8Df79svXkwbIuNfw0jZMFaEzYSyYONUBky7ip48462eqTokHi7dVSTemtkO
6kUx5YTFztX2IWKWRDe7P42LuO2VTUZtLNINEdvQ/Z1j08Lq78092sEYHrcgBYAjcqclajDcpnyB
XUEDctMXoNzKEDgwyRW7YTDIfYDyznD8vW7tdNcSYhvE8Nd6hyYKJ5xFe8DfQUx6giPjMokhhHkd
BLYEn5NhAv6sKEzIZfoqqmGHYIkqTLaRNmLQ3Ivlq+Olj6oGFkHiT8esK99OXTsfPW7vWJkUg9YG
Q9pyVplR7NyJCjb1kIXI4puW4g5g9QYRJP4KXHcwfeHErq2eriXpbJHlXdrgKGCucHQW91001DrR
oG9HhVCgKZ9tUb8mSP/J5K0Pg4XLMeoJEMF6rTZSNssu6vWtHHbDot50S+0nBgzIjpM+tviBtjyo
b/Vk3mDTxSdoxMU+GzYT1kYaOfOBalvDk5mw/tNRn2ys2Xjt5l2GD3Ezcvt8qBq4ylURA1hXHTZo
qijSWDvvtkq/OI0uDkVPC8bwkl3RZcuxr/lsnl8tDxYiiwfPBqY952l6trttBz/gCdeXOiLS7EBb
I2ytJc9z0oveM9ip0NAgCVQhQKMuyQ5AovyLL5VxI2V8i6e0Omk8sNdRCIJ2SO9TLdWZRS8uXWUx
GDGtBvpExvLsgATuyoTpfx5nSWA4Up7wG0c3fsyyz2z9Fcc8oSLwvre9E6zbqB+1mzydXZ7q8BTl
VX20NdjMBGVmMMXdrQHuZRuX8B4wz/q38aAeq7ZxT+EMrTqeoPmLzH23whwGIDT4LSl3RJdYdnlJ
IvvJQqx4Cy3x5zAX3skDH4Shr7xFMxo52H8CZ5Y3WR/rQwpNYNPBXTqYQKaAU6UkkaGeNkqajtyr
DrgrqflK+pC1ZV3PuWiontx675k4IDD9f3CbxjdRyulMqS0ZTP0YioFM1N7mOLNb1wNeF0HQ4y6B
MssdNnKah0uJCNLEB7Cte7/bmQmB4pzpDy3QhP0Uu1dSgk40Y2AibiHfRli8AGaw0oy5dy6TfAxK
sE0b0muaU8roSU8nVFbrUqBT0Q1zd/SoYzeM9fAzlOXb5DZcvtt1O5Bc4AkxTO7KhpFrSB4Q1JuN
5/TudmCSe3CL4mfbWwCgc4MA6bCDogvEAWqY3jHvfxIUtJcSmu4uIqntNa2AIeKwDYf5TocYTLMU
2qhFFMQlGTsSA3tcvIJ85E4Z1aNNw7hJ82tOhy9LG7ZIWpeHRXkBO2J3MiqEt8ZAjIgROfyCXlhc
J4N+7VAP4YyHuaJE9Nh06dtSrTMJ680yyIyLXPsunWK9LVOXB4bZkDOh4cY/EO2uZhSiutBn4DjT
tdYwNzM6mVNdDTvVekzea6h9tdneRzq6zA3Lt3TJJ0inaQ3YJc6+n0qsXWTykUYwTRts/8V2qThW
xGCnwNWYDwyuiXlQpfFLgkxHOUkeQATxj60e8mDQBDGWbgrRHBWuUStWtBL7JNU9gwcZk0g2CiQb
jPXL2iue6nVWpKnB/3z+/tYPWU9fyxZEoCJIQiz27+Jn7LwZtQlYHJwmLQ4TD3tTlY/72UN0bdfY
6hNKoD//ndbvszDHXYdhLqk37ED2p6sV4dsYYj0atw6it6QeoR463skn0GMPaEjQXSSOem5xF3Ch
yLZGWeS3Zbw89H2FdIII9CrLnrrZyW/g/pI4zczoVGdEDGCbqzHqcnPvIe/EJJd6nf3MPDwkWg9P
QmbGhxirS9D4Mx5dGdbAX77CEfH+cns0f789OlwakQoA43Fx83/6iknMTL+F2xo4DMoCsNDXaeu8
RsaSbbMhe6IaPRtRKg+4Ha5DJ7nvdkk7EncyvUG4gthu+vNf+kX/0VLkIyFTZEagUB99Vp9gSh9G
i4RfXM/xczMPz7FGfdKMRIlmiREQN6nJ2s0KrpYjJ5CxetiJHyJmXvPBRvdvq+D3lg+rwFwVo8yR
aSx+mlgMpB9ESYZzCmwRYg6FmIOTYHyOmMdnX8uQBCEDuMGObwO7lZCWwkMR0K4U4YxYh6MRxt/z
lr4+JruDa4CpNJLlYWKKft+YGMEzn8EGTZW6yNMdaREMKhrQOrNhIUYA+1smYjuUrbl3Jzrmkrom
9owtlob7Tjb3vxbHCL3hz2v/P1SjfGsX0aPHvHtt4//7hUNAUiYVBJOgCdWbUOgYZne8xVpIV24V
J8yLc22HqM2Jg56CZtE/fAu10q8blUG4J1gJGgWNTx4Nfv2Tke6cHhDtnz+lXF/7f7efWbxKCUll
zo3y852obWo38geGfLkzfGHmc4iFk58yHLHgMKkkFajXJGGmyzKFKk+k4zxxXqfkIKFbpHl/MCrw
KNC7p2DMKDvKMZ12vbpPK6XIZJFUnz5eDphLf/7k/7HKFS/dqrtb78KI0/79+4pILb52WeUzyRwn
/MWwzJPYP7Qz26/bcMPCgnPtLQUGHnS3vBL2zrVctK/V2Yob6y+r/HcVM60jhlPuKvdUPPR1A/5H
w7lIuF4KWA0ACRu1KeiZ7DEppxCY5RYYkXllxIhYAXo85cRx0QGSBLsiAfrVGP+lrfQXhFFwgH5N
3f7ya61tgX8/Z8XHk6QsCmlTha5XxH98OtOwx2JlLm18KDpXseAgg3sZoFx8DZlEHegvhxjza4IU
cr869Xurjr7Mwnn68+f4Jfb99Dk8TjU053xv/uvTHRzEduqM0NE2Vl+/hosPWK+Nx5t5BGRjFKCd
ZWsya3e8AsJADOHVhi4Q1/S9x2VEbiRMnCxO9zCaq8iGdvlBh8TqEqm1czKuDIvh+IfMXy+3CI0O
wnxWtJjUUl4mmhjklsCqsWqHdEFHFDvq5xfDMBjnO5N1aHLrSntRdRGtapFvtMt+KXz/VBb2IznT
9/PaKzXH6KbMPOYAlkcCdNgzFS/1kxc6ggNVdbs0BK3ih47L5VPjn28t4zyEi9z/+Zf8D0Wm8pjL
W65a9fveZwksQmfIjwX3CLcsy5O3Gq0mMqS3Df6WE4Ptams3a++iPItRAAofq7uQHi9hsXF4CTEz
/eUF+CUF+vRoGaj5DFzor7DSPr8AVYKnS6wEnHRA5ZXBCGonBDC9xSdB36FkBnEhAi8HpYTDPJur
45A3BZBNi7697JM3hm8POnE/oCyMJ7rl0b21mLvGsLNL2uQuHkBSmlwvB11VFmEAVB5OqOHeNeyl
cIfOZjdL+i5U5MrqWlTOD6UzevdzzE3XTglv8tj8Z0PFXxKDi4aVV++2LwrqdN3eF6jrA0sO1JCx
W2wFnZi/TD/8399CnpX0LbpQchWHflr9aTKZMx6hGLu7o07GYodAcszkIhyTnDYIk1CXhmht/BaP
C+Y4SItgDqqpP+V1R6conlCag+dolX6IytY/YJXMd/XSTERcwlaQ796Q2wfOdZf7n/eT0aZ5Ern3
zSo9eUYXKe5FSrUVrz2qJutfez2lcGhVeu0DHdmHUHqhs0+ILHMlr7mzxY3dXU+qvSCzx/KbDcUl
TIriMoiZlgQxz9ukKeTD4PI3psxIb7t0eV4Y6B1UxMU99uaPFr5hL3sI9ZZLBoC5texZo6Cbw61r
dm4Qd91r1u3I0VO7zpUElSHFu5iye9YOYMDM3dDZhdoYGP50xi2l7xUwbelFz4t07DNxFhaCRATn
NIJAwGQJeBTSrHOqSyt9JNgUHpTRXxj5oUz26qNWaXOW2Veikmn4cHZVDQyi0hdX//cPGBx/flX/
Y+blCfw1Lo4Z9j37swOisnXqawlBZ4geSCwmULT8sCrjNhnMFRjhb8Z8BPpTEQPedJQoSXmVVHNy
9ujUklmzcZJ+viDWJ/ul2vXt9JjALol7ib+1Ikcvgt76a2DrFRCrPdm2GGiyv1QK5nqe/vv1XlUn
NFEVLVkL58+/T5AUklxWOyFVHDmSB6Zdw6nJ24OaZHmdHMXi0UnwHvrZ2OEtnW4Q4ZV7/NfVxrmG
TT9BTgAalDFjB+VcvYIpLQAXet///FP/h34KRYyLWJFbh49S/dM5BxyK7Pie5VJO2RqsOZGchP66
7j0Y9EU0rhDKAblDWQBGcsJDyZs06RD+fono6s8fZv1FPv1ihLUIibGJLFOsOf/+xdzazmfS8yCm
ZZgQ/XbvcFP+819h/i4HYisR65G6Khos+9eW84+DvfZyuFe9goC2gGHY0MrvjlQa01UNv5bbrUnG
YZnYF6tyom3Su7yYjKXEAAg9yUFfmmH+0x/q8CqzovCqybh0AaU6I/hbQxtLLY8dpFqfIm7liXbd
VXQYKHOuXAKPNDDvfQejmp1WY32BOM/sdpy/sz6TC34FpCNjjWNS1+OmzEf/Qige27+rh4PoUCjB
2aNeIl7veYZoR1llneXw2IZZj/sfqK8qWzJARutttCnfzY5qqkwgAfn5uwu2aOM3fIBk5b+F2X7M
WWx23ponF1R+J9znKSkhlq6X/wUvUF2H23ikHTrX4zerFiZd3zsLIePWdlL7eqLBCU8xIfGsCHcO
ZboFCfFMmRRdrPgppl/xmiNT3+ZkHLWK1RWHBRhIp5On3iBtJ2c2XDTRdUdoLylJwAn9WZLYQzho
3UDhXtLoqmzm67lEdNp3WQ5tnA+eOyEKe4T0Q+ZdD+VobL3ZznZNhp6rGjL276SKHwiVR/WlT0Ny
GbSf3AwFWhVjCB8hspPuMqW3AyrzUxW2xrXKuD3U8NV2dmablyRpGegk/J5B1IZq7+Sdf8VL4R4N
gL0IrqDRYfm+jGVDe4gA09jQAsw4xBcbrtOWEaZztiiazg0bcOTZhLVIkgwZnxd/e31/32XWkxGe
nsmzRnnofdI6TMNUjr0io4W+wrs1g+mwl+Fro5R14oqlN+b3jnycM5FT1iGkxR/kqsQWP7f0+gHk
nv10tW0JdE15ahBSNCuaBRK4ehtl+W6p2iskeelxRO18ZsG0AY0RNyD75HuraQbROvA6UiKh8nib
UTfqgNL6Js50e9MM6cVdvvrGQFOtAr0r3iBOxSdF/vHR7uRNohJxlFNzM4Y+syLfWYjROJfSMaEv
ddflHPSpHZ6FU0XnuPiB2ISMDXcCcjuKFKWhdszbEOCzF4dne8z6S0wi+J5juYSbYJBqkdbWLXmn
NqLEm7QhwiqBknpjqqa6WSS5X6VzMzGXRXY+1Sdokve5tbyLdpoPkZ1uUiIcT4VDHys3nfbAqbyp
xzrZ65nLX+jTZ49OqUPhXE5w2DIk513mbVu+YTgw05ftOihdo35yxNZEeS/DMTEZiIzVdZZKBr4N
FZ9DmpEPU5K5IaID5OxitzT2iLQSKCBdi+Fm1OqBrF28cNZU7gsqH8ay49bRPkUdWKjTiHgvrk3n
ork8XgoknxhdLvlIMkhoR+RY1FH5lyaO5Zm/daqUte7QtE0A1FJPfNqrVR11c0bOYcBcLNykzckk
w6OpzJdWFsO+b1XgLvP3uEXQ7gnNsMaNsh3Z0QjGCvWMy24JrDahVPH7E/FfMS9HvbeW+BuYMwMA
pPldWRDxAL68VyERZHQbyZ2MmSC1xrKDvygR5RhbWFkiSLv6joR0CD3uRxlO93EYfdEwtzdLf8dB
djAY17bjMO102Jp0DpZdasUvbsKfGL7SzclOXQ5WzHfoePgsfXRZjLPa/GDMPIVowhK/Jo/p3Oz2
02h8tC1iDHdh03DR+edjjouiRJCWMuS02/aYqyzek8bTbLTr3FPfbsKEcUxbPI6KVMIo5sN3a6jm
SNhkMT5Vof9Dzq3cZLR4V28AQGnX+a5mqJUdbWt8plT/dhRkFpPPYrG+WXrbsyqJT+TnYcxT12hU
kY05JJPi8tXV41QMOyNnWmiqMGbIlqy/pXjXHQO8vpXRxoi7i/eUIMzflw4Gg37JHrjzzFgvrCGY
dEwlCWo5azzcwvS4Yst+bQu9bYGTnBx+x860pu0EsYxxt3ib88U5rIEcojYqAGWPDYuDkdJ88coG
kDOhvQjmcWIwPyoRCO5SpxK4PpxDP6ubWqVnvAlyQ+QVSMc0esNFcmXGxrXh1RxSmh8HtbK/Qf90
QTl27kckaGBoA7yXaWBhaR1LpnQLR/7W1MZXdqDXuWBKZK8Dom5C3+ryv7JZURSmapu67i2Sy5vU
rvpdCGN7Q6jmTZrkdCETqwkqI76NpfGOTOwSlnLbx/wx3OXajaMnqE0VURpqza8kQmhLwhxpk6ei
pfTWRe/tAFC+RkxgFp0RYpV8M2J5xwjQYlNNfmT+T7vN7lkkr77HtwXS2/iU/mmRmaQRWF/CliFV
URQlbf36Y2z9YdOy3bkx4I6BuZ3l+tipIF4wJ4SR6nI9HPJdWWlJ3tSd16XvZmpc1yNflTmZ5IpP
VHFKKvPETcaN+DdmDt6BcHM0S0S1W/QDkyj7OTYVP7BdfknNoFXRNUExGe0rYGW+5ZKDEke3hCe9
+0v1mITFvFVrrknLY7dalgO//BA4ihAYAudcSpZg8nhfgDiew4l60XQg+eN//JDaYcTTXPpOanyc
zKzVCKHarNJLDFs/EM1bvJRXS8d0SOXhXWbBLzbhsrjeJRN1hV6IAYHRgsE26F1uFvsYpQrisKQ3
XsPyZN80loBOyVGNzrcFNSn1a4+YSqGO8sG36tuFPXGVIeVb8ryZI4SvpOh5AdkjWAPKDrtOgdq3
St4mk57rnDz9el15gvGuZvqi4hRfuOtchTFvUrkSOsZk+OkTd9+rhl+88zBxEfu8ccMHWcMGsVas
dxYxQtHMx+1+b0QCbLLNwzDy5jaqu3eNWWjbTD+wLiO/N6nWMH1/hySpWdaJvqs678OxyhUCE6sd
pHAcMgXB5KkgfoiNqHGyVwPAnxqKBxefDE1d/93gpfT5Pg6VWhBjSN5k987cA1sjttGLxc+MaCW2
2/y1iPlrp2TZk4KJJSgzt2XkJ4chS3dhmd1bIlk4eBAm408iuXH50fZLtJ2OCJihQlvVacpsvkw4
vcuWX1HI6kW5xWUqmvcJUdQmsV5Mo33vW88KqMopGIePSLNjtXK+Kdmt8gqvCMoQ2mpVf/AG+weQ
3MmBt4/YgA0zyh6FXiNl4kc/jx5rzyKprmWX90gzTlNQcNRhHyKdHgrVPpcEAQ+eQWt7oabFSXYl
RXJVl3xbofjVoZssm9DnrzeN51pbDn4Vet/aM+6lVsd5ZLstZlVsr3VlsHDBsPBHoWaoTYauhHiS
VBxvehwFNhYTHqnLOZSVAKDpruUItU00lAYyowDDVxeE3bYqqn5rF+zwe+VPCP6qCBlUz+MNk+pg
Z9G9m90Z1QjNwSiRC0J20eSsLw7hJboO663h3Bq9k20bEdswHcpvcTqXG3qG/nZu1K7ypu86a474
AfHADnEWLD2LzUzrO8NrfjZQZ0NhFTvTRqIxRufSLtKtwTgrgMz7GGbdU8OGD85ZI37ViOI62uz0
hr4nvrpg8d9PLsG7i2PkIIFfdO/7kF5wU8Q9RJO+Y1Q1W4/k8X6FQACVE4Mr87nxom0m+kCLZx91
gUvg2hbgUcBwNgTnbI3bYUC17k3+zhr2WkZwswDVB7GKXNi2ITMhHlZEWlvQ2i9GQ6452MaPArjf
Grz7A8N8MIoB37psYaRGEfTt9R/8XbLNrR15ZpCJ8QBJHxugyRrgKT1RSX93PehSLgUzbOEZ5F1M
Ypt0vg86gvsw5ldLbAGcMfAQ6YoZM1b9DTr9k9+Z/c4GOrfpKv8nbbAz0QlPscdi6hBWOAZ7QS54
qAQ435hFT4hNs52cFrNhfKtC8doIw2afbBEEDM7rCv9GKkvHVZkk2jf6BTXSV3PGsI49N0Ql7a1q
lkOf9u9VGafBhLaHMFIg1RxdAcpTqhzaTplwUZv5NHTR/dw6smY9m1EJzX1bNjRMum5hcmWnD3bO
E05ekO9s7fDZK5DBTCxGM4pH/hD5GvJ2e3NLtCbEJJt+klGtiGtssoMPcjvEsoAG55zb05quWwRt
wa6qOzzIfW29kHH75sdhsi3m6OvYRE/zzOFvl/Gqigm3ImSUmhYTj4sW0mgKfWzcuNgYaURnjmH3
olCorIRPFRXHsJxhEjRB2S8/3YyM4x79h9RcGt2JMFk3Rb7jwnpYZH2ZslGgS4AP0Sb9raFrwqUm
/AiUQ/h+eLvTJadCo0SYLf+j0fUrwaTdPgzvCKKfgnyJuTw7EUl4hJthmCQBOn8ohibccZX4yAVa
R2yqBFkhBuKQuaihJZonFY9Zb2FfbiBnck7mefXVsBvWRiucjUy8L8QGUGqxV/P7vnsjTK7Bccq9
hbJvRAxLrvU2cW/7JHpsO6aw1bwy+kCERWRh75iF7mVHDVcROdWhuQ2K/odGI3Qz+PGHnK+Klvcv
NO2DkOxmLIEXN6zZ2xyMtqSVLRkaSzMWzTZUZMuxSFFF595mLjAcsE4T03+JfAPC+6o6mnmGXGef
ablel7n/3hNJicFReOjBqHt83Zw6H99zLfP3EVGegR4jGIqUqgoJPfMQIlBnDglJcsHG57NxRddh
SosSmLXfEGPJFB9/HG3ohSxyc3LBcALKR3aZnvqlQU8HXs1s81dlcYZ6s/FUFoLUxrLZJlSVG4dc
J2aW83iI9EdkjNjdrOzBHOS085fvdl3/tKpE7K0C1drs4ut2SodXOcoQpBMUJBhnLOS2B+M0sbcT
az/r7RqluB27mPpFq+g0jVazL2ng7FXCjsaGvqGRQrO4st8KDA0xw6Kz9BpY5QmQXIQWQVFGhEHO
AKCkeZ/VGr0Qo5Kd6zjnlp46qo/c2uhqIIewECeHiUpSHy066lLEhyiz5MZyHb1vp5+mqHPuOe6+
wai95dLY7YrxTWtY2S6qjL0xD/tiQOKNpTdFh0uGZYzuSNdI8jzirxA2Q1vPym1NvE7Q4eCt44aE
9Hq4VFKeYaaNkCu/oSGISI1DKIVZeW+aBHwZk9r6oUIWmIEA5Za6kbNDI6nGMO3azddwyYkvFB7J
K8t8NBfYyL/cUaEEX2u9+C63uTBPUclF0Y2Zime6amfXBI3ZEzGnUQ0GyGC+zmlxFg3NCKSNmyT3
44NMsu9FzaKnb7/GwE+bXnwfQ4CTs1Xae1k5T+WUfHRpTKuX7BjbIMgraa80Ap1Vc2RT+ZSHcdEf
3IRudSZb9hmS5xHyUCI23Vf+j8jismzNKXwK17jfFoRA4NasiAqUwBzWXyeQ1NzfnXs3iqONtUZa
IUG87qIWvT6PWhVkxCv/0SDjEiEcG0TtXmLyNzf92FKPzOju1xTovugJhEWI4kcdI7mZHYs79KrN
QTgp2g9wFiHXxSohxQNMWi/jjEk1CrSSl/2JcNMmiCr1trJoSf7bRAVCJ0fG1yEjnaru7a1TkmVh
D+4JnP+wXZxo4C3RJ6Me56OG0IsX9H2A6Y4KgJA8kVERrVe4eJoOCDxFEPlFUDjmzzSmm5lnIFaN
hO12mE80tfahybywGuqfbRcnnAXZFhvXUbDezNzcL77HD1kUL+UI8Hc2ur3yoACWpD5zMzt1Neye
EAS88kmLaGLJFZBsC/zKdxHArD0vSLEfbPutKyADNiOFy2Ka30iA1TjoQotdo8u2NuACxudoVc3p
Q0xAifIu4YdFBjrUK6CBzQhPhsnEI/rRRXMHXd87Fsti8djT1zoDXOtkKAD7x7luHibHQqnrE+zi
zIQ1SaSeo5iMqzSCmw9dn9sm7I44br5wmXQT2PNI2TCcT8VRSNTJNdhIBErXqjQJA1fhdTP2W91z
/mZtt17ItggeAdlDcdxHfYeVdmPOzs9GLc2GCINi64zWJXOIE8hNzzkMejrMw4jkFq+aszT3mcnn
GAi3zw1WKfGk3C7+x9F5LLeNbGH4iboKOWwJgplUTtygJMsDNHJqpKefD97dmeuxZRLoPuePbU0G
IUFP+/Sak7xPsLlfklgeW++17/9VPFobx20HLlCTv1dRJge+OwkLPAJELUhWW9Pe1xjhUB8gwdS4
DpoJk4w0c6x73k3Uun+1rGFTtoUGcvxBhgjftpm6N1unMm/5B1dU1U1NG3tS026auUsTzS/2CZk1
IqWlYNZFqECxt6ZBC0QlxFtsNOTbGP4rQV9TENnzT5p1j3G3vBtDmu973EZIpjEDEn5YQF26pII2
rJ45JN0wL7xwdnRVhcHd7iHka12fE6F48Ttty1hOOjn/5zIRLEpEsuk8i5HpVqYPEIZVQHUFRahz
f/NfdZPNyBgxWAKEH0ar6XZNo8ixhKmLTfcsZ7rI8t4NqhaYM+GlbWpihRLCKw5G0W8puSLZi36y
qlgI3EZROevzd5avjVMx6o2EQkeqB37SXMhtgm9a0KfNHGeePGsqGVzkc1PzOw8WZ8hE+KKpxn3i
41gy0/8I4FZbp2kJSBQUwY9VQXlSfR3p0AqsWbQbBqR49VHrs4fhKY7/LIlPh+poF5uWuOqz6X4P
iH9PmYjuHdvnMYK2sQSn7FQ1oK+teuLCvEcrJJHZlWTZsFkSrXYPbPnal95PXX4vHcNy6S/3sY6e
mOz7DXL+U4swYKfkKzzn3pHkMZvLgHggJ7R6ZNTywImj79JszpadjZvcqrKgpRds06u9VUoQSdeh
sJC21nR5K7WZVkeoxZgdZMNSGRsScxjLJTLVxPXlbjHYSE3j7Eohd7ENF+Om+rXr9SeAs3cnxhfD
Y4L7OnFPHJBk9sSgga7khjB/LZMMMIxHiF1xXy/SudWaOFp18VBH+k9Bmkzfx79+BfVh9U9U8jB+
5WGdsF71TTA6XbNhExqS8V4RghfwzzNYQbvyXCGJojs9sx5NsTyBeapdUcXfxJjMe6OMjmUpHqbC
fax1hH8F1TZ4IKvLWMkWGCYgZmIds7dLyVdNUYcXux4Z7OnPKGtn26UxVX8IPaGXuKcf+8k6F+Ng
XWHmrlTYSJx72ZHC0OwU0+BaR/G1JNM9UMvWbqN2b2rRrfQFHaUeRjczeqJslk6VeJvzc+5TtZ46
3UOrlcOBWxIa1/UmTC7p0bNmAtDjT54vejCmRWeLb0gva7rmrdSnNWmCPmZl57+e3/zSFsHTq3Pm
o7pGWFOSANJ16cbz3GfOsJ8mHzfD9IpElp7dTAP4HVqm9lL9pvl4dQu000VzB6kybpaV/UTZ8AN+
rR38EnLGwZ+ACy5jwC7LQJ/Y/W1a1hkStYayCqMk3P+REtUvVG2sIGLnLeoPi+e4M6zhjpa8Jfkm
rs8VabLnnHEToZxxymp7wReyJsNp/7Xrr9Z69bdRFG93jclX2iIs0eoAlpacpF7eVd64V5uOlk1t
ti6m/nIDLzFdCmJQxzXaz3RJahJ932BpxnKQ0t9pIyhzi2LZOibvrmBoKzGH7YlYgSdvPWSXHyKL
ZWhHlgzzfjtNdNWouvk2tJYGpMUzdo1Dx+oqUvYbcraEyUtZc7cZTRoY9GI14GBU6r31RgYgRoQi
XmFXIwToxqZFZdrUjmyYfrx17G4MTVlmQaTyKaQVftzUk/E0KBJj0ypPg2riOjMj2zwUMW1LU6oO
WQtinCZ+SXsi3Cr+ypoTfGKN8vurMedcqwmzrjCmndVQPMpSB/6rvYCDN2K1u7edfDbStZLbfbNE
HGhJkIzeEDqoqKBEjWoraxdt6djvY1AwgXbqYvfdReJ2WwoOAxQlxP2kiP83+ZQ+zSVmLC0WCG6g
mtriTtguJToJXYiD12xzV3y5xBDiO0t/mLK1kz22U8FOr/XbceJN02395lrNLdfKfp9qKBTW0oPN
QshEmoNTsBjS/tlZ1F6X3mmOhXsyjOZ3ctJ814uCtAq8+QGUK1BKUgF01MrZObbxY+eLFXQbWPNi
7xvaM1fFZZkhH/EKNp7zRBXCk0zwL3tIlErEEuB8WxQ+JUgH3GpfL6dW9/ep9Odn36qPrs5JbFKa
GTY6SNlMZhN1TZLlLhI3NwOuTuOHWVn5Tmh2s0vaHByS6uq7VdppQEPYW7aKgfqs+xRBJIqCrii6
Y9f0mK3t76RnE9xNqsnk/lFOtKv8ogiMJf3BCfs89ZYKV3iKS6S9mKQJMD0/6+T4t1N8Nrg5ZG9V
f3tqJOsmzPLhThZWQc0RjB1Uo3nhhAw9u50CRdKIuBtx9SvcpYM/wdwIem2tPr72QMrxmT4hGajR
scKkDzujwcgjbXLkps1QAHVWiQVXQl364BbOyVmShxyvyMI0AgNSjFvPa09mP6wfMgiZXU233Nb/
mrP68iWTWpNbTiC0+QD0/k6vqLwZrfyoc+fOBeHQNNk+FCZXRdvxijnLwOcDruvZRMUjfAT56nyc
tNizk0boKCCdd5kPVyQmhI8NVhm2zVV2yT5qMBxVGWeBA3CixGNTxm+5+yeyNGrHIwc+HKUbqcR4
n20mCDJTwIsl8ZORf9HGBy+N6PEk33ifptrBoqieOQtRV+uKp3roqmDo+BO8OflTze1tMBux9zQI
jLLDKYx0KyXvqYQLUwW18ZjMNZF+xxoId0noJK/BY+6UVIJ31hj2o/aRWXQ8OoX305H5xyzDpr9I
/pSJzM2AAesvjO2rYwiD+GWfm4miuc61cBjPX80sGfYybtmGe3zwMxpMRhoBOw3wtnLBa/Nz1Pov
dj9ceu9UWwMjMH+2IYqJQb5iJLQIrNGL0ENI1Sr3bYljngkLi0b21jj9S5WtwpHIJsJJJxtpHKXH
yYmMDgYPKtS37jHSqpC2lh3v6am1lSAynV4zj2QYvEVtQ9USVvYNveXxJu61wzijXtWUao42rRqb
emBfljnedhv/Ydgzcm4qKwWvJn+gs4xym5gi39YGJX0M7bFfUu6QVHk4ljqcd829ltGpak3AJZze
2B6GIgYcaUByudWG0RlDUnX2OoeM8gKY0Bb1PzF6kxZvdQcuzF6Tpkzaw+fWocNsDRqYVHf2cavR
8YusdxwIDudVaJMxOoKLP1hUlGqm8UkZZn1OBHa12nafRds85p017Oi2y2FlaNFOR+qga7fYjVot
Qs5girSof+JU1uOZtDZuTHS7V+EvlBnMoPbj3RZ+epGzTdeTH+9oKfax42k/FDJPVHh7KeAk9maV
qBNH3HccZ3LfSfuiu2uPDlxFVK0S92m6e9bwqJr5OyplQ6Qm0bgowCi7sqIbhlXQqI76wj7dDcr/
mDQuANO8q06IDUSrdoalPzhFbB8q0mLcZjk0ZHye5t7708v8le6lgn+/lqbLCvgkcdmkDLqCB22P
HPSIHLoJEVuc+x5lW9bvdTgnUsrAmEGNdpCxSWhF2jMYO9YyH2P1wVqYPMvJOzvOnFzFuLz641qg
6ApapaTNLU1FcyP/2r1e4TrAcJY6LiPrcsui+Gtq223FRkN6Ha8sMSIxc4H3X5MUEMEWPx3kHbiZ
wXXioZM9oIHU9m3iPEVOQsueGHcAXTAMjmYiHEpZwOcH1gMi74Cut90ssl03jlzUndrrRGsSReIv
O7x2ZAbY6t3HWf3s5uLiT/OxazX7Bix6UDoYDR7ND8PLZyZCZ9Ob3M/dzPSMRuskBV1Jfp2/1VWG
hSjX3/ql0c8D6KyoOvbupfq1MvMsq5oYvTW5IZvui0b6/1qS4pIrRxbmV5JPw8ECdiKQvDs6KrXh
vOrvbCa/iUGrhtM7FkT+QaEdDEw4Gyt24DHK8TXzxEWkFMjRmVT6kMZeL4C2wB4I9uWZprcpRNCP
iaJJLrxfHDkpJP7kGdkOH+gbeQi4xZ07GglAiCF7mRJWlZyHhQ8GwzRDk179pSn1nbxHTJyyMo99
ph65PCGVE9j0JvJujqqJasIfK5ihREoPnrI5Fjx1rIpMBbkJpGpk0KdO4mztKQ9l9Z+HxmOftHbM
Gqv+OBTlXaLKInK257Mz0pXSYedcaEvsrUMahzS9pqGVE71hmgIDiLfrLRAGYiqeFSIb/Lbmg6r7
O/kPj2hgyBPRcMeW8wQVxprcJt6vRhS57t5zF8SXOIIdXrBf6DHYXPKy9Nb8pBNMbYAf/0vs5uLj
1zkwA4E8GkRK2IaHWzY/urT9hfWa1jpBDDtk4AaDVTtBOYMFQLdyETc7stneyEbwd1wg1yQu8h2h
otx7mfPIwHWeDN7c3jNI6OAAgaGAB8T1qPhNwG1dne0FCzrDprfQ45bHB6gzokgT+ixIiSI5hq6L
GeVx8S/4znkqy5WShqkM42KZw7wZ31IGBmmRB7rI8rO2kHLrlZqC2gD5av2DxhC9oUseiGYCjCKm
Isz12jrmOHldaH8qps0t+pWdN5i/MhUGT5sR4Nh9kXB+BH80wVKtV11COY2QlAdMM24BUzzLzj/o
3kly9RMXl22yBM6Rze/gFfaXzQtN/GQCP97tPbAlxN6rgzowvXtvQqFEa4WCmV+Bs774r8mPbsV/
HQ1qG5mUB5+CiIq3fdbtvTvECv6cdtEkwr5qsYfiyQ7NibF6bpGCqJx/XTpvvHV7pU10nFgZbqaJ
0mbzs0u6V00BRKfoRTdWBW1U5O5X1HS4EpP/yqqZvrAlH0mBeu2b2TpFsfHdd/GpzyBp8mr6bkxy
vN3sODXXBbhmFQyl5KECCsFUpXF5z6nShBOozCDprKM5Pxei+0Cg9lvxz0Fe7DvYqYOTkoZnmTpU
FDkFnGwggjMuZr714TDV9VeOEOBoSuqRC0a49fewpJ/t41jsHWO4uLrAdWf96Na4T4H9utamH3Wp
4m3U8+uTNPttLLIeVJRwt3YvrX/W+V90z0Cn4ejQcNj63bnTtX26yEd7SrSt0EDKE5fS7MGlt2dY
TCrr9fypFfFWgXIGtmmXAS083SbxTCRFQ/fLJfaDcsxC9rtieLAN9h0Z0KZIRdiT1B3ahthLu+13
4/gxOTMZtzqbmVryfdv/mCPvtV53Z2nCZpJuE4dg9i9Q+Ajiva3WDt2FzNZKpiQ0aFaCi9Q/Sn95
nQvtT1SuDgzdC6Q7as9+Ic4cVcx7kmL3RXymXveHOIpy31VXElI/Bs9/yhRwkYakF8O1GSz4S4PE
5JOw1heuaDHpeiqDYQfqgoho90RLdVvN/AP/pIO6RCsrwpqMrzKlf7gAXYHnJPcu3cIPHNliWXna
NTcmcvxgpGs6SxKaYpeW92i0yDRuj5mWg4XDbDqdFirUixtnqLO9ZgaNARJi+THc/WJ+pslyRtE/
biqRQWA63pM7MkfjYwCzHGEPfbNgaQJsVk0S8vvAcZt8xbU1KXwG2JOLRO0XMf9B7tHbGXq3KKt3
pA76qacOVkf5ez6j7808AKl4rfpUM7su54ufkyHnzgbHNdCjXDFCOO4TzkiM4HZFfkw7N6e5yF5z
faDNdCnh5SLnKZ70ra0UAJpndow05n7xnAthNShmxzowx4kvMFn+OEW1Q+0MJIACaGvqvb1t/IVf
ZWIT1kA5R4vIH9kNe74IbdelPmqwPv8iMNrj+SJAvSfH0yxtXpkmh5rtuE41NLV9lxPE6JE66aJz
Y4VmijYoJteytxEqHBxLv7MfiV5yXzm8gKPKTz7SonBq4Y1kqb0XMmp23P6beeKsblqoGIJBC6I2
sgd6q+l5r/e9ToZuVs732vQz9FiLu0UBWPN4cp6PNlpYQwPszUvveTCreR+hGGEz7WZAXwdhgapS
iERAOsTw9rNKXPbchUer9m6MZtRCTbm/6/zpOjkNKc0tE9vov2HjIpCOosOlJyvJfG+6AeWTrPhR
c3aiNenk3NWjd2rGzwJ3UMBzxZsMOrKpNecqokULY1dLwkno6x8GON59mbktwpp4jSpfW5sxMRF9
XCJJQlA46JLjwJuDblxA7zuYa6flF9cfkKvxvm1hNmbY8bx51/2q2jHIYcBbSnDDFjlV62QH9Kg8
9AZ6ytLhLukFAJSFEq7F/L7H0XzzJ8oHWLL07USYIZJsrOlGnwfxZIIUJ1z2ERZPWqaCyEHy41D0
W0VUURIfT8ixKv+aIv4YTe9vEbES6T30VJNWrx1imS2K3y8HfmHSAFSkR7Vhan5aeeWE2dyGI9Fc
MPBaFFQe+rGCxM9QwoNzZ5kxyUTVJvc8nb4rPr/Yopa2SDDJZ9gddnY5oEp0StbkaYzWOH+UL8hv
RUNVscE7GHkcM8OcMdVUD3miigA+jAp7pPu5UYH38NYmBNehz4BWbYfo1pfNpxuj2IgzA9KgRsHG
Gpgi+ODRPMK8zZsGgezOgJXc6GZjhaRa81Pbrgzr0Ty0I0iiAe8bQQhv/x2Vnhx57/10M9S0lCSJ
/XdMu8NgZjDrXYfXafkAatEDVX67OYDaONDfXTmSb7nO6rDI3N3Q6kRokMCxpI55mjgeKxPqhrxd
0kSkaW+J54AuGh8M1q+N5prADWz8HN1M/rbbHE30GSxpKqDvFuByjd1JuHnPPOYMeoDzGwehFWpe
qubsvnosZHbpE3s+t4KIjyJG42CiySorsc0KrtWshRlD7yLwyivAXbtCjWIsewA3pGeyz4+lXq3z
LErsfo9iPgn8Fm0cm8cO8j+9oI0u/OyMmCE6kLH04qydXUaOQGYk+7gciLoYOtk+cMvrm7QgVxiB
ChmBOau0TW5GxlC9K00V7YwYCMoZsy1ON5Zxs/kQaFf5/EEvKqP7JX+AKiiCHop01rYx2jqbNIhS
cQhMG2JCNITgpgycuLomU6pvigahQm90KEwQE4S6Mh7m6DpG5ITLZMAwpKUCRUNL3CKaDpQK3QHn
RLctCWvIEWEVAruorthhgas+DXM2w7xkSstXIMWDk0q9FtK/abcxwQZkeQC09roB64FULSTsiIuz
IgMdmfTW66b2ZAvtiWby9mr5xN0nMUugAeePNP3TINW88giY0b2uO+KE512274s7AttqINNOPb02
kqXDNfibpe70aA2T2k5InQi+71lDzAN6+mfDQM4guUj3DiVp3AmM4WSDkuE4qWw9ej4Kj8Vw1vsX
f4y3fev/rPnSKgu1EcHhpJnjDgUrnuOl3g5RvtMkSEVStuBB1XASwh+YkVVPqYnPdKWDsk4Dvx9J
YewUTAuv40SVJee/ocTrAvdo00DmdMScZaQ8etVw0HxcYwRJU2OIOTtDh+vAYm+yDAUaSve3rMs+
egKtAkwWGtXkMZIgr7wJ0o1j2swp1sFFA6O6F25EyIJ31GP1a881MqsV8LXzVXqkV79OsTzF0URy
adaEa98zMTyLH0x4F/6NN2u5H+HtQx+kZfPK47iQFAiUU9EKw3XlIKpof9xu/vKih95h72oL3Evl
8rC2xoIEwutWOXUEdUx0SvKKv0Pf5w00QM5mkSR0e+lS9ASb8rESpc1iyT/l+DjyuZ/3ZUUYYO5r
IN2Smr3MVcwwEUR0ETUCmVtxFqL+ihOE+w5rK2A5EyAXKdRUzt8BuKYc30QnDxYTaLhMyB2i3OpP
tZNEmxYaWwwtigTfLLfyiJ7SIs0nfpk7kCCxvLnUNW87ZLUNjjludGNn97VNFQF9QZVu9mE+ca84
GdHFiICeOhc5RyFskv8KyaRb7POhoawWi+nBbCveHbP4i9CapLpM/gGHe/UQ6CvEeldX1A/N5H6y
5v1HwwNKHoi/wFALJsOp1kKZqRAAFHuAaN6KRH/tE4SfyqKXIC/sJ0+m0Kxpd0UtJgOd2BWWHSBf
YwJ8sgFrDbPb+8jE1/4GFfABDvvUUc8SWuhAh8p37tu/rmMESWmfm2z8KfO02xpQ1CwI2HNITNki
jv7mh29PEzr0Das9igjDJnVV/6+tVULhYnF3IuBHF2UburFpedT8PGzPYB/eQ53Lx4T+8q0nCfnX
vOwzmlESD0VBPZT4NiPaRXqfuyzNV7o2Kx+T1LZfnaS8YZL4TxqgMzaW0O/B4wq0CZMuET+HoxhP
i6j9fWyjROpbeWtkQU+y1hwVw+3oiN+k04sAvz5xI1YKIiDr+0hCzRk0GvhV8x4IWLPPJemFJOk4
B8s6EpA/oHmEqhyMYTjHXbnXloTQauBeMrOI/COEFVvws7QzVEzVkO5Rx3CCkCi3q1PngbgDzPar
B3qgzuDBVP3DiABpixPprcfUAOOPwkpbaz3QSoScWumOuLXXf7+BYasb2Ly/JY5wPictPwbk4M6N
zPGIlbgOl54+lgTXWSgYbhcvcm5rCEGVdwjlPE9uDRt2tpACeVMPyluqATsTP1rVcNt2k3XLss54
8iPjOBQq2xuQkLvJmLPd4nyQ+kWCuS7IJnLFqvJHy+GBskWotBwKAeRUsMeuGJDb7WebIknUGtuh
K0FTaurFYnak0tO6Y2FyktK26tAvA0zkmh/xbNghliQ0dOxssIhtiNY/xS+xLNtaRvt/uea1KNLA
5bdijOZun8jEDCIts7atZG42dJkcwJtBxLIXu9CsMCefNpgHEzlDX9GyHl96cxKv1Tftf0TeTNSn
/wv0zppbluTeYU7GlwQUZW8srrtzWiJXpNSMIyrRa6pFGmPYQuZAQ+unHyGkIavdhd3lFvKblkm+
mxAylhOTF1VJsYaTLXMxJ6VoxGqpHY21CIpgO5RXPYdcVCZo/yffJ0i/2coczg//wmaVjm1svD3H
SJ+00FVUcfdkICKDJC6+Nhj+kyWV+yjKwUosvdg1VUueZDpcKk0oWBbAvLpzYBJqcbBHhxOiGpfQ
MtLyNfFF4OuPbT/ybnf+nf5lmjfS+N0vWxNHsP41zIO285r6XdF/dMOlDPrjuY8Z8Dxyxeso5+kF
szfgKQmzMSPGu+V6L//qkxrb+4/4hjIwYHljEPmLMgxMjcTFDPRybqaYr1WPMdT0LYBSGv9m7L+3
pWIsMBSPS9/WThiNSPNnPeI2Z5z9pILnmOvtbZ5ooUBgygi9sHPQGw19mLTpXebFtRTrRL403tmL
kYv4Zn3ITd35GLskALKL/lrZ9ClSNknHfLJMZCUaNurN3OrGg2+Uf4u1GwXUFPn/VKhbiz1BrjZs
EH/74Bb2cy+pq2tA8HUmg5O7Sh+5w/QH9Ew2qo3ED+t+udByU7zzk2k3sL69YZA5vXjeZwtFy6S+
ge+D10KGc64qhsAhM99L5dJAnRmUjRt8iQw7/c3t8C4Yj5SsdY8FttStoaIuTAqvD52ijzYghtW5
jOMdItUaZHA04POtV2e0hoCmgw6ZmLoIc8QkQXV66SWgfspLQ7N6xqEwvDNBkl/strgNnPIyGhDT
DYJwqwYUUm8EnFgP2lBQ/8a2GE/WZ6NgTmsyzzfUWvtb1u/ifenswLWj6lkigeuSWts3hsz3TTqI
96Qwtj7VW0uKhiDS4Bzxw8DyAeCIA55672XJ2OpVv85ALsFdqGOss45IYWYT/EMsW7FxkwLWqNNu
vV/Ih6RCbzJQUBqMYxUfCoJuH3NFDFoELRPGi3gmB3G40vha7+NJ5hSBXjIXEXjEHXvJSBpFMMom
PNJqGlZxicJdGMXWMJtndzE+qFC96WWT74apIb51fUt97M+PeooObvwvB8SOfaWfY/2vR+b5uUPN
tyh0j+5o6tvcxoHH0dUeJXkEQJNfpl+ZJ8fUwnzovc8CVXatw2hqZdHsosL6W5dT8+j2pFqNriXC
aSQn0RoofFYpk/RwHn1w0zrX0kdAGJzi2UZvo/QEGjUdbHrpIs1JnxGCXHS/HzcsJBpxqcPrbFrn
jE1mP7UwpqTxBkZMHTJOL3XICTiwHBKyEEkftH85KtQZWtAqaDqKJYzm+btBwH7FH18dtEHaYZJC
5A+t9iUtLP8rmmjbQ/aUVa6xMRKtuLj9krNaEPLpZXF2NEgcZQ4i8pIFjHTGVA5Xn1WsFr7YQwGx
nFoQV502nAcPZWnP5qMb4jDyLhwMRPJt52y92k73lHAZobkq2Xn1dpgbENLFXn35l5/e2qnaebQ+
b1vSJLeZHpnMVHVyIR+Joun6qxzex2GWj3Ex3JRO1BVaGHSqjM9EJwwfvAxZS25GATMzyjV8eX24
UtkhvKoi/SUTyY7Ym1PaN/WZt+/gtKo9dhbcgB354nGCAaSWbY4ffMUJUlrTl5kNDxQgnNiLKJnq
qcURve3xEl3RSXWHCkjyDAB/T7OUp0AWFtKE1XqW3dtImNDdPE/4VsB//erH1fQ34n95XYv8s507
+0Q5EhCcc3X0ZryiGpkISVvRtx5FOEeL+Siy8kszuMlnqmIuC3f2wZ5lvE/74Qb6l11Kb6520jdO
s9W4l7JCAO6CLapEtmcxEiuPfLMKyAKhSNKRL1maz8dmJMAvnsryQftxFkIJwfDmSzzBEAFJQbMJ
HBy1MSQvbQvDbMrxybJEdnLJYToVNiyX2YE3WmUuEAZgnEqjBiBxGJgw1GVYkDEk0xhfFakOe1/h
eGX43hBkoyiPKtPR3yURsL2v3ZusgNFosukxjbxjic3+vaQBe4MDYL32cNUMdfpWmKQn/iuI63L4
HnMNsKTWCafTPPRXIIckKJL6ksAFbBwAj02JlTPrRgaEyikPi7nU57Tw/kwMTVuKPzC1+Km/HX0q
ASlbqLdI7amhcljj6JX40w+4GkmCCTtNZd9j+k4QaYTtSuoBZRI/nUlAoEoiK5wBYdGdJEznZvpE
xSY2RXY7XiUCSOKuf8d1vlETOZg88Y+23003tWag1UmFEo9h3WWvVcucQv56EwoU0FdvBqKnT3U4
FW8qr8TfSsiTbNP/fN9QDCQCkWnRj19i5jGL8lPmkZWiOiqi84lOSigPsmP+atgqYElcxo65iLcC
3x5vBaPwPCNNr15cIewn6UxgJAafEBwpXqSBV9y7Gz1VJ3pGzKLloQb3W5A5mb7a1jQ8WPwNnGZ4
4Nt7jVuAIr1XyB5Nwtd1+9Zyqm8IkflBCbedMWTeLS7sLnZ+YLn1NzF3Pwl3Ld6wjwT7wsc0Za8D
QagnGwEa7gIFj+56n5D19GKjKaJZaPmkn11t5lpn9YgidYrziPosZ9Gw+vEfIWnlOBUMbRpGjl/B
fjMsuHfL0aMyvRt+ZL4wGM/CDykE985WRXsJmSZb4UrjjgjnmIvqNOXj/EkiWgiAuwAFpRmZDS+J
Qc86HrvuWPnQt1V9iKO6uGgGqLzuEksmYwoQ6sG+VgCXTwv020UjWsYBqFEAiXEJY7gCjQ43riL2
qiUeF4E4c+Ay/clFZiPahDsV9QoX2v6pFjI5FgOWFXmikoBbsiNzbmG42yQ6dUxGrz5ZxhNUsSbp
f3NTH4nz/ozKPDvh66n2TddVOxRvF7Z8/tZrhqxBfdbGdWvwd0gaUb5Lu44pV+WQgR/ACZb0H2m8
6BedfhfJZFPlVcEmabHu100WLjSHakATSnjHtBn9s0mBDKYSigyT+LnqbOdVIWtCrEUwsFHOBAj4
y5l39bsQjntKkUyTUSv4CKtrEQ0vfRSRyx/xxvZUxy+RVd4XvfRC/LFtNJOGgeB2bgtxEnSWojZ1
XT6Frr7l895iYHkqdL4O1yIFM6WypwSWOcgSgDVOteu0QDrwVbpbM2vRtun2T2koJCozaBwlcxtN
r7CTSw/Trpu9igbMnN0TfWD96dODuU+4rDVJZ4Ag8n5XeJBcOHTRCyanMjP/8FzA5wL7p4Y1b/uu
DO0scYNOfXgW7lKCm0AZ+Ek29IDQvaeS/zwGCa2N7Jsz/BqETASpnhUHwnaJB5IU5PodEmTTQ/Yy
Va+KqL594cxvrGtiZ2Pa2o4wKAFdO/h8qRjazeMqeOmadZjSLypOCBxF706eC+pw62bOZAAvlXGn
4QL7i+E/cr0Aw3it2sc9j9ukTy7y+Kw5u92Xi+Pu5hkzwGwxnyRyxHUKToPGFkgamJOIidxpmiZR
lxAo6Cbz1xpL682r2qKf4MgAUgsLWUcRO6HpFPmp57LT2oVwr5EGnH9Xeu5CiCqNOJQ+Oizav5WJ
sRClwLs38hDFbpnykEG4aA5IWaLzuI7AI/u56H5Gj3gJ8M2Tp1evZkSvrjbQIQAeD5KuxR+OxzpF
nlvx6jGhgOSt+S7dbEQHWZjdWdWd8axVqDdUj8M5Qe/ASs0ZVcGiyLmzLrOdApViEJjYFrZTSg4O
4QD/vrZWaTAnJLI2Fa8Jr27GZkxJkJMKXmnkU+cqHXcm1UbPs8Znp00Ub0iEUXjfAjNVZdDyxQet
py0vQs74CZMdMNSAaPA2abN1SWv0EUhTkxu6O6gKjRq8cUlEmOjeA52bq4zObd8a29y4WfSWtO2N
c8i3EG93kiU/YYsJakcgaLUjB7B4KBBUENW0wfLuszb55rnOqQFDvppOqKfMtArn3hbbCCHX3l46
59Ll2XGgF1E0g/nU0qIa1PNpdlL3z4AazG7vsIPzb4G7ek2qII6JUZfZqafjLCI/JEmKi56JYde0
H7Ip+mtEd99hbIiF5zIFzjNRYVVZ6zxXa+HFbPTESmEkmzExPrsZhlDqFOWFDAtf/xz6vnzU6v+Z
O6/myJFrW/8VxbxjbsIDJ470UN6yDH2/IMhuEt4j4X79/VA9kqZ7dGbuebsRUgWLpoesAjJz773W
t4J4k/RqNckxz5JYrvvOhkg49miWSrqUxyrcO/q4LIn0ek+nc4xm7UiCU9+djuGTwn8QrZ9yaabl
IxJqeVdGXf1sI46CZzmY5zbgQlEaAgu0+hqHPqNlgGRzL0j9s+KnOyVKXrIuyd5DT9tVCTAc0fsX
NaNpUphA2Wl/eFOh8ueUohuL7gcSEnJ21RaE8GnUzOotQ/l3kCK0paFtY+CcM8mj+cO8389cDkvB
EoBZvqMUjdekabEQIHAosG94OaaEaug2jWptAoJ2l637PIyCUyS6y0Jz1pWEM+mHg8rszbizCeOY
dVO+F/vXouHkfSgQYSybumanLdPuL/4i5z8h9YWlOxocGtcV9s+wO5DdapTTlhxEdd9r9klxcZIw
6DQAfszj3qZ5yva9VUjtTZRsxVIdrvnTSteMgGSJ8s4ld83LllofGUc1QhPqhTQZQkkPv65JOclG
/RENi75DbAdlROmVtZ9q5slv2ynbO38maaXGRMGDYjB+11NWgSEysgPJ3Dtn25h6fqlTWPCpznVA
ZF+6Zw73xUFcuaMyYQJTglNpG5fGLbk//mCdqhT/sI7kbJHahn8MlB5WqgAHU6bivTWSHr0qEtEE
hOMm5LfcaYO2v32rpX+pE6fe1hO3neHopYqH/g6pM1Pr3LXOI34TExH/IfVRX6mEfJA8t2yoRvap
matHux6dJbyzcE7cmjiZzKdWjpGRAuxo23KAKjhIlMS36/L/fO3/y//Iz9+vwPof/83zr3kx0PUK
mp+e/uMhT/nff08/86/v+fEn/rH+yO/e0o/6T7/pGH6t8jr/bH7+rh/+Zf7rv/12i7fm7Ycny6wJ
m+EiP6rhCmwgaW6/BX/H9J3/r1/828ftX3kYio+///I1l1kz/Wt+mGe//Pal7TcCUYU6cUph3Pwr
C3b6j/z2HdPf+vdf9m8Sy2f8n3/s461u/v6L7fxKWBh0W9YxWkPWFCfWffz2FWjIyAmFCe/XhAr5
y9+yvGqCv/+ia79qhqVPDGqsV5ARYCTWubx9Sf3VsckfhQpqs0gDy/vln6/BD+/lv9/bv2UyPedh
1kwprz9FgCkQz2EyAx3+6d5E+Ahttx48knS6Y010GSPxmtZmm7zHbbL2NWvdGvjImBmEob0NVSIU
rXSnJso2gCGxZJYc7HwtVzd2ooWM+xhP0abP1iNtY61LtX2fcGjhg6VeZy+keN9XgYOGqFrHpfJA
P4z2v8Mh0I5PncKpMaBuwbiCPOuqmcE3ureMqmxcIUb9GEfZ1zLVtz7ryaIPovzAC3dnqTU9OSq2
1KlKhHUM0qugXHHv7CNJfThO47EIBvxCIK6BIe0wWk+WbkPjitrsQ6mKq5t0aw4TrI+oa/Mi3Hdd
89z64wmG/qYMvmFdmuM51Zh8gXZB6N1EL17wKet0PWYUKoEJsKQPn0OahYCdmPC1b6bXkPSZP1aG
9s2cmL+mrl1UMbLpZaTt1tFDnDrakbpC7HpzODHfVZY1fP+5mxWomobmi4o0dhs2uboctO4pLcy7
0da7nYVr+IUCrp/3KZHbTVpVX1qO5tihh0XcVBAh7JD6H9ECCQAeLRksaQ4R416F75YdEETFWDvn
sWNXlFbJN6r1QxpjaTVAZoWwrvYIuvKPwQuLx1TRwkcrH6ONmosDyCObKlnm6//9+vI/rgs/LDj/
eRX6/3Dp0Azu1/951XhEmf7x7W974Ebf8vT3i8ftB7+vG+qvrD0mTT/NIeVSs139n+uG4vxKd5Ez
rWrZmm7pnBX+tXBY4lfHYLkBc6haxNhMGc+/LRyG+6vL7Q9kXmWcxwqi/68Wjml9+PdpxYQBrEGW
ZuXid3OMP7CSRauHllUE3Rxp0acZgFKf9VjvkHrQsfHMxj5o94U3+sfbQy+iAmWOmd5lGgET0Ne7
XVHk5hNhUO86pJ7vF9UPe9bv1zXN/JGnPv1+FodmXjYgGhMsjxfi9yznmKD5JPPyeh4UbbO12hbX
vi7uOlvXz0NhGTMPY9b69vT2kGtoiEDFvNAZk7MwrJRzpTogKYvQXBQlKEytynQyqC1cIU1RLJj/
Yq8S8fgFdcelAGqVMlE+3GqRCnwha42bbZvWPvlm/5VWIeBBi35fZAmxDVIoKDr+7BZnDzDW0uzW
0gzpLHkcUHBX5Cv0x+/gKJuTY8+7ViNwxEcClGoYpBoKjK2P35ThY5M+4aw/W1Wt4XSrqR+n9YE4
lYmXURXxsC1SCpWxU7ZOjE6OsMn4VIY6oWSt+iUmXfI9KhzmHaXNYLTj93Z980k1/PA+BZWkQI7Z
hxZOkiQf46fUxTisYYhZFI1QV3pJdyu3u/BQd2760A2hOTclOpbf/rZJomObnTvNduUXJET92bJe
hjD0d4ashjX+K/cCzDeYUU6t3DJU3jmmAXuv5IdhqZ+CKfejoxbecuyabYB4ZVU46tnHcI5qCdFY
UOrpA1aj+GFYAlP1UYdh+zeJ8EIgzYxttKp05Xe0KYAl8yb418BtoBkEGtFTjfWQOC3gSQMJRQam
76DlRbbKu8xZ11SoTBQDcgVFf24IFDv3GLYXsKgwHZk63NxQfdAJZN3RPUTgOD2NSUk80R12Cb+x
tEcrKr2TVSnfn0mhDDDFUzSN/i4aCgj8Q+4SttJLZV0uMls1eWfDItjHWgavP4Z9NY6PUT1Wa8PI
JqvO3o0dDAyjX59uD/COOnhy4bGvfXbPgpVkVzR0qVJp90dLMtMZpr4W3WttoVBsksED1IEq5MHo
u/qSG0N/jkFAzkykJfnYO8D2CYuBNIN5K6TjrvjFR6M6NFWbJOvYq1OSdGsv/KYWKbmGwnnBwo95
zEtwPbj2vaoZ9JeN+FTswkGvDpzh6wNvz7hTUIwpyowhSYFiB1sYUFl6XpTULfqPVpUpb5lmKvvG
0x+YZ42byobzv+pKNOdGNHzFkn5RcMjQ9gSp1CIKSOtGXCnLu11oMPmpC5gSftjn8SqyBdHlBBtj
wFpaVlxe4J/aFyslVgVe8tEvleaseWN8NIYcmW1r4T2gjDf7kbS36b2DMPfNCh9HkXoHMX0i4xOR
G2dblzQrpyjsvZ5Z+JcNcZDTg5v1qDJsxAy6iizYC4ZxHWb1sADxXywbWSVvUVtwJ1flg+ijfeT4
5SJQhHjsG7hGjhJFb3lenv0kDd5/t7v8duj7YTH841pou9OWQRieTq2j/cT7xZGLzNvuqnmjeu1h
gPh38PGH6IpuH42eHFNs9Z6mmY9+iy1Jh43lFM8FSty1epHj6JJz5DokI4LCMNJMw+eGO3VQxuQr
Ncc9UTHmI7jxcm1Qs3q9A9FgKtNt0lH//A9RzT/sOhbZaKoJH5ptTIOy/OOqTsVuhFYFlZypBETH
iaB7eyi7+reP/v05s62yeQvly9jgqTeREfeLCLfIXZUZ1aWmwbmqiD6aIxtP5wHquCVc7fxOK6t6
10bZmVaZea/r3yz8+9fbk9aBeWJ4Xr25PbUGC/9iFQgYoWq+LXWfa5h3YO+HVb+BJamenKSb5IKF
cxotSyXZsgeCUPuHtCECeIYblJgl57Wl9N9ERJU/ZEHjrZWRGSc2tuDax7hPd+RGUM7b8ilB9YEu
YiawFHD5J9Zjrcf2i6QZPte1cLjoZGKsugbbY1FhnJpY6QcD8E3na/qOcNeXcaSZDjxN29AnqQ5N
fyollIHMx6SpuMZbz6Zy9b1MuZBtFIroCnwymqs6wgO1c+orAQnvQxkNe6vTlimlEbSPeGDixwOt
cSRmntZfyl6IA/phucJImyCvl+nDlHTV9faaM6XhbiTZ8Lw3FcG7dOfA4bkqKs1muItAMoJlv+VL
N/Pvd7MzscE0VkAxiljANGqgSIx4KUzWtce0q8KtLySzt+k+hU8YbisTYtT3NVjk9dpCyqrVqOIU
QygXiA4DKJ+yfimt4YvO9rXRZMLLEuEx2qXk6B5vD1QC3qonsmJWlzmt8wH4xyxnnjhTMcrtx8T4
qqO8SEljoU9ArpJcceLDq5BgeGjbwOIqIjS3dHqIskMSLADMUNojJ25TQyCcGOxjqJfByh+TdlFF
MkZdCdAst3WHdBeQ0ILU2iuMCkQTvTzBJfjL1Jkfg3k4JZG+wp1kmoZNDfgH1v7IVSltgXsYpCMw
WUDWmDkVkvjc4N4sEh7cS9U7wM/sHHAN2+MewHl+VypVvMOUgYbCj9Kv8Gn0FQuxsqiM0l8w0RGL
myZRNdX9KNVHh7nbtS2tpxir3JcCrBDjwTo/JAIHYBEl11wgb23oCyYGSnEcJrMEStEqzMcQFZk5
/EW8+VRA/3h8tSZQtjEtITqRYj/HnXpKhhKqA6wYR2gTZ3WGumhWOQkNVP/D7bLsAaVfd8pHuRc5
0+hMeJP4V90zrcyfhyjL9v6Yf2mdqMcvLLSr9M2FCjyQZABkCqaR28cA1MZRWtrnn6+C9s9vGlnd
RENOhTshJYB4f8I/k4+gMdxjMca8kZ3zoGB+rXfHirHPObEfw7zqj2OcVOxkcAWz+CVkFLh3sLEe
GQLrYCxcxvKOd9EBTV4K2g2bQVo60XN8ToL6800azV7bwOkYlO8f5QZj5zSstkzVhj3Kb/zkN+J+
YhCPFOMJWDDlhBc/avqz0XE01ZT2/P3okBBoX3C71qVWvLeMGuacUBGiZzmuEbuxj9H0MGiRfbSd
2N6hnl3fnt0+71lEPJhgSYnMg3qFgCzahoYqn2lHLHKzhVxYK5qcN37rbW5H+bS5o2lgn26JcYxG
CH4O8fdjhxYH0KTIaZMiWxKgwMpkNq/aVAcjDhgerFSlwiWA7CZ5aRT/r/YvY3prfqyaHNdER6e7
DogA7Ubm/12PF3JJLDuBlnqsgOukMtr1ujJsdNoreHGFvi7NfDwgglDPemRaq84uEZnDuTqOVu7e
+QFa4cBqo0e/wO9swJRektwLLnUANcLAA+Zko4KboO7vmiTaRo3rbKo2d+Z1rMoFMaD69fYRgiDG
8C5dYMWlj6BpjwEl5SKNfeZk0TBXHG/4kk0bLfjE+1oWo7qonC8JFYRdqdXl9iCQn+91bPCzoE7D
o4E3+EKs8deUifpLRS0gRPSaBcjO8Fs5C70olK0J1+6lD98qSXI5nZju1MYqkPogc5/IolfmeHMM
TPYZijjqgLlTjfKpm5ihaZiWB2En723kpGc7EynXfc6roD5VtraXmmU+J8yLF4JL/RgC/MqEgjeT
QmCuIVkgesMEYNEgucq9YBc6nr1p/X4qk5wGS5UXdEuu5gZmolTqI7B8FnYmVg38E0dysndI1qoK
zaBf7Wl4jZNh5Q4yvYx6Fy6ssHWRvqJlMIQcdvTv1JmwM3uZKVCAsV4w3d4jyNTeh7CS4DcVY8EN
oC0H1denXMj03E0fKRQp1Kx+ciwNzDa+4/ibPIrqU9kR/hbAJwKrrcTnQKY2HDLHJi0kK+5ErfIR
QR166W7a1NXnrfDqk54U1ArJCTtK9dTY7nZgEnvFBo0qwLDZ85CrrJRGVx+gY2N39/wOuGupPhTQ
zleawqjIlfle8Wzj7JgohTpuzsUYOYs/X9Norf68qlmOYRmq4wp6m9Px7qejHfxtq1bgJU12NEKf
tHReBkN0qacHx3CHbSf6ZBZpaXRBfRExq8K44avq6fYdt08V6BDhx7sW+HXIjwCYMrztEWDZTM3O
DhvC1u3sr7dnSBAPQ5bC+4DGuh7HSr8rjXs5bmGc62e9ermthpXLUWhwc2dnnszqVJAFwFoX7dF5
RHtzerh9dHso7BbTPx7PlSGc6iFkQ7AzUoYmM6Ii270th/hJiUFfpqEKrDHuxw0WUqxtjWI/QSr7
FnV29Rl5syYETpdEMOvs3jZXjOisp8gI77IWzjTfU29QbOhrMwcgkchz1QXatgBjTxtVP3Md6ueU
tXaZcqzcZuXYUME05WJAbU5eVORcfC4YJAXscSocdyoGdwsjCBAuRfnCR4h6VsLWuUShvghjO33I
MBsztETVO3g+3ARpeMSahGRg9PpzHJcPmRZ9kl579ivX+5rV8TnjMPN9Z0VHSqEWe1dd5PraNXEm
J3Ww4sRXvHpWBZYmA+Kvwl5wGPoexxGSiEJKzNowoTZFbju8F5Gc59zd2CtV8BOtmMsYzKiGR3Rm
yIKY19g0IC2A1hMYbxe6BNpJI+zVdOLuDEDipHT4N6qmOigqtTPlfcqluE9iYe3HYVTvA2F/iNa4
ULrO6fqE19iyIN66hkYOi1Q3wWAXW/T/8bYErsyi7K1cGdbLESD8c2dPR/nWJWuxNZud2kTpKQo8
mMO9D5W5Rgrl532xaxMrPypRjeFFseUjRm/ApYlDzr0VXDhsEGVcY1vqDKyDlksOhkZfeyanp473
0WiquVU1RIvEIXjdrrHU3x50IcW2wLYsCAI8Y2oRlM45BNnp6TA9eBpz3zHV9AWcnwUlKPBphcAS
u0UwhLDOOLRFZxz88IKHLZ651Ed3vttUd84Q1t8/yoQL3TqI2+Xtq/b0LRUxMqtGskqVmP1izzBe
orztF63QUd4MurpR3IEoDvybq1qkxoXMYLBCIBCfqzRIcN4X5tOoumdHaZNZZmpibUjpHb2WKNG4
frIjeXB1WbxbGLCxWrny1MrIOgTcQwvoTfk75ffEure3fgJi3jXxr1JeAPgiu/ApA3YW9dU3b8ow
s2L/wVeC+Fobzl7rumqPZGGcDwUxIfTGrnCb1hYYHuiwOqCh3B6XXZwfmrayHyrEKg9W4QRXNTar
a8Jrvekr+je3px5gwKsauQYed7vcyMSH4zZepROr97cHQrme6MwUx9szl47TSlUskzTe8l5C2dwJ
nxxkQtvKpdEU3V0UKO33h6HE5jcWmty5hWFvgrAe12lklA8oWcFBNPOM4Jxs0emFPHz/UCK0RtlB
1y0goyYvlS0BkfuB9eZRVKbYlm2lcSN0n5Rd5FNMGSZG4xBWnI5iX+B+gHKgAE6ceZGLNmm02TFH
AENFrdwFuhAYCSCt0llxjrcHr7/rozLZcHJ+czk9lTKCyBrJs8hK/9VLFfZzMi68sN8gnTAWKWP6
u9FK1Ds59uMdjp1ORGTWaIC7yyB7MEorB0CEhgPlqQ3TFdVuUwz3UwAZEmgLfhf8vH2euOEB5nAy
qxJtKjqsZh2Cy3vUIe+wwOCV66kmH0c5kmhkiHalF/Ynud9vBuQbtjRmVVkzCWd6nw2bW1ILuEMR
hz4Ow7nUVeWsjoAdyUxsAEy+4lN1I3pcSChPEkv0ro8hwYnEXebg2WSIHirTRoG5H2Ek1AxMb3lv
ACCBrS0KjnY2YVw66G6YXuXOdbxrFW8dv35iO7MXtdR3jKm65RQqwkpXkfgm7otQfhVutIkaB9ud
bg0znfkUqnDomEoOdrTW3xgYL0vQk4vUsDBI5B1Q3G06ZG/6iBMTZynNPt1YMNezowLALxgMmtFv
5oDUJaB/taWTSbceDdY6M6cgPNwkcBIXTiJZp8uCPnKbfyQRtCWjiKHoOuWzSwzxUtbByYBMgOcY
1l7s71umrAiv1M+EfjkfKNe+Sh5xbiZrz7UvGf8WJEbl3LbQ5okT/tb0vdgxFUV5EOv1cpA2ked6
O3ON0qU/ByzW1ctw7R71USRQSfVwSaMS9zv6DgTXqL/1K41ntsiaQaFKfb30ELvOi1xHKsYaD99I
kIMnjEnzDp9VgIzrhKUutHqJrFjb+JPTnNMdbYZ+3xvtW1pySLRs89nChjWn831BGvfBPfhuthtp
nDrdurT6sDJ6MJYd/XlGphXiMA8FKCXFPKUl5aKIXQxw4pZ9zDEa0D7KLsfbBfgHpF9GRxj8CSwm
+ykkGMPMNGMGj3TKGm6PEmEB1F8Lp8c+gnU3b5korpqsJuQ62RcVHZCaDIiZ0ZnKXOlNczlk+8by
7sn1xIMxsj8OH1bdYzVtCWuEENoE1afq4xeGjHrw4gjhFKXgzDIcYlFcYze6jBeCCa7Y6E9dg0xU
GPLCC8/WpjZiFiMYEV4HxgGac2nT+dBw+rtqay9s3tFFWdRrMpOQmjf6uNC7AMZAG30BXrEsCVyn
EPGIfwxOHvT8/ZA9dlow7BJLa/bS1IDWGWDFGDDNOxWpkGSEMPc994vbfFKTppgHxTVzGG8mkfXW
SGdqiATodOytXkS7NtxYFnFbFOyhagOj6cOLnn+EJXgnZaReKEMuh9ExWX4clcTqqml2Sh1wghDK
Rx8VD1gF3rJeQHeNPytXHzejd3akueEOyzYJs+0d3bWtJfIX3W8Jh7QwAXIwYL2gOZ/rzaax9DsZ
XKOxBNFbSL4dwf7Qtu9UTyB4uBelOZGUTJywJfjroan8lU9LctUg1aLm7POJEkYbBOn6Ns9eHJTc
i9hmxSSepbuPkbkEKRZCH70ObynMM8rZeV2k5CA6K71tTq1HhocLXKStQJwS+bK1AM0BWcH3astS
zAZ6ynmibTgBcZVBAFhqGqHS/MpLa9CPjh2QWCTGHerNEGGh3c0rJmROpW4T1P3st0urz8SyQZUb
IMNB+GjvytQ/4UUeZ1VXYJdru3U65MMqtcDukgCG5jout72p0u72BGEoxZcxWmeppS1V0IcrVbuP
Xe3TlAbOhbF4KcR00lMnE38k9r6Yzi4FNvBeRsS8upC+a+9RA8ToslVhRqRHlnS7ciCFqy3amLF6
BIIjxx2argJmADR9IDV4GGZtztYyv/OpABltoX/zOe/a4jNSVvQPC2wD2TwfDWujSxg7vTHsk3x4
diI9npdutzJyhLJaqVVLL36pjXpCDbBee/XeyNRundvFxBoHqq67tbVpdXAcSPTwn4Ot0z2AzslY
7btBAyGu3CcVROwRE/isj3AM5nGPM9kv24URWO6U/vbp2aW7lpRIsHmcb33ZtUe1tLZlBIUmUu8J
bUbAr2ef6EtR+XvrEBejyKoev6OzkJ238Q3nqauJ2DECBksx2LulN+LLbfzkHr8M0EaqbwCX5Vtu
AluJQ+TxMGzxVZf6Iq1pAxYAR1iLYHNKl0ObVj+FamA9m62y6LsBOzaUwHWCS4BmaX6RJe5rZGZ+
amExssOPsQemgJASEH86ZT0o3ckNis8mj05RXXfY6OHpIK2e0uEyCQin8TL6EDlnCohbRAETmoXO
o1z1ihwWlYznZOrtOLuBRs7993BIjvQWyHoazrFjnDlDPNjNVDR35iO+sa1sJkAJ6JwuG3sWFP/Z
y9w3dcRK5+ovqo/HXfEBLXnPRc3f2IX2owJnNtfZeNQJByPzdpyppvXVzBxrE9nBt5A0WLOM5RZE
xKwpoTI5rrfLLPM+QFhHKx14m/Q1llmWwTDd8ZZeCdC411RFHAhzOdAX8WK6Ezn1vloZs44Fbaib
i7RhWHafdVjsLEMOR9Z78woZfILvZMj0dPaC0gRrpZvz3g6fhV6uBz9iAFWs0zYAVlNHSCG9fUdr
RW3WHNU0K/IXdZ5CkwamZ6sBw41U/RJM6HV83qHApdm0fsXfitMy7cjgNUpwHyHCaCnCD86X5pIZ
wknjINzAbtk3xieaRF5KWZfnofW1xeCo+yqtuNgAPmu1NZOxnNBuEKUGpYQKjDtpFVAK8mVIKXB/
kwFA7ABXJXguR8eYKzU2syg3V9hh3RmBnhjzDe6ALLXXbNecuNh5NFgPi2JRWtoTYI9Xu8eS1/WZ
Mo8Eg/Oofk0dDhymbAg7QDQHbWDu653cR51kucClDNOKjTrFuuLpm6J3+7kfDTgPC/fVNlplxyiH
XuJAbyBV35REJavYd+YcdH2wHyF7AvmG5HNhiMjpMeW5/9k28VVEcCRBw7VlZSxZowHKqx7p30mG
vDex7jiN6gff8A+Ungsy7wviz7AROS5msI7CA/3xSmYm40+P7Us3tQ3ZkyVgC9jwJCJ+f10CyTqr
99iKmIR9wlf6wi0bLGuzAk1eEe/HhB6TxTTI0RFHl/SAjI0XWiXNOlZ8KDHDPNP3avihm/s6tMu5
BWjTlRxZfW8kEtCylrKQ8BXxqO46vBiMCRARWvxwoLXZUkIBKBBAzRIcxguRf4Um1M9syrCZ3d7j
4p7Y3eZeE+1H1cqFo/kO5Dc48iAOfIII5kZpvrgIwRa26J9HXFBQZu1wW8QT5w0EuUk3sUXRPcfy
k84VLDBEMBdQtUhWUvOWCBe/nt9yGf2ukOgsEVzbEd12foREU20poTGQQxUSCoXiqlqN6WivCMs9
+/Q66ZqCw4N/s83qFIiTkn/1bGvu11yjaqJjv46Qu9Hs3eBztKhqOfcQgPQpFURu1qiskXuoM8N5
aIrMP7EEk2FjfZlm4uj07eUgOnpTcdLcN4I0SYcGI6AUnubTg1eyhGVbQimCS4o+5wE3eUFvwzr9
ecfM/jGMb5IL2qiSbcaXjqEirp2Gvr9rJStV6yaebxNI0RoKuufCATIAPhFDcYYTjDle0lbxFbSr
qeTBsgBmcEBHRyadg0LHYGBZhVa4qzKnOyrwHBVXvdNo0q1YA/P7pG6Ib1FQXniw+1ZOYNa7SucP
11xff7w9LcHCRDaw3lnnHrwkJkRT6R+KXHHvcDCrSOzVEA7BCKVZWnJyodkq98YsL8rxoQLhluiO
f2/2HuICQWhaYIjgfnDkJR8re65gkNwqRWOdYzYfR6YFBD8oykmf1pc7ZB5iefPsDJXxWt3a01FR
FCieA1z8TWROLn1tU5jKa6lKTFeyeA1K0zyURvdiF21+ZD772wNpDsew0a2/kD8bP79Dpon6CDOP
MFTG7o7109hdlpZS6GBN5g3H5MAD6Q4Z0jmMVVttZTiSTNIZzGcLSMxV7myFoJQ1nLrdUNLgMMk4
1SKOiF8C3Xy1TPYD0kpfrTA2niNqrAiW86PhDf3JqsnR4EihhtrO1sz+i5Y17oLou2zJpPEeLxo0
+MKyVgqY2Ci25LtUmQigM0y3yIEumuaPB1+Hneq21qtXQDFonQD8rB/u/vyi1f8w/0CUBjMQLYGN
cpWX5seLthdWqUNdolYigTenZfeaEQE5FJ04jKOnE1kBpjJX6URhk1kgOdT3gtVzIcvR4uiQRQch
SzIjBb7tEON5R0uQtIVE33KDuBeli6luzC77ilplXQZ5ge2xLA9JIgDl5cam783qGMZ9u/Ta2gI2
7tDlqHRx0DKkM2bj7cnGkVvbh1uTqzh/iErTdxA3nMOfvxII7vhTfxgFAQdlXzNpexjM/m/i+d/d
v23rYt6PMkJSZzTjmn0Z4agrMTEukWK1qy6PzTtZ5a9QOJx5Q+rPSTi6XDM2PvchZJqbHC1rbXdz
e+owDARpB7jBpSnOgpMV26LMG+pwUv18xmd9Q+oZJJkGkKuSH29PGdmvDEN7sgaagFDtsYmOhbvw
PKMFYkvTgK2JjLzcwrlcJmwK/xT0+SJ4SxvB9WZ7GKsMSdMtNa5+rGBCMhv90UCdRSrLCnkjjV51
+JBkGNHct4dyXen2rCCKZ95jYDoMA1lBovGMOxBON/1RUynf4B0Nm9uUiagY/POdS2XUeh9E3yhg
Bqwi3CqW7u1vDxnuRuzdIFPB0qOJzzprBeE7f46dpeYF92nqG59TI2qwavVbUViXvJbLKIuS155q
fpbLQSX8i3Ksd7J4K9lTaeaG2T4ViQqZzE2vKS4nUvDc66jubsqIgnV02XSUwjfRRBRJelUKW6iv
BjQ9S3YcJF8BzZdpeR586R/o8aczkJTGUzIgFcEYlVzShIOvkdoE8jGzXYW2fr4pQQa7bh8kwEWo
GTVmY7kB5JFsEkvVl3Yj2nXlGWQkMcM7aWEgfkO8TE/JSVjGhVBPIh+UdVMRxKLDxnWtYWvbin/p
m89cicTy+9IMUYZ16fY7knnDW+y0xTmfbJ+DNMXrgMEHOKcWYYtQoVfk3beYAQ1m/MQ7fB8hWWjX
8EHcHliDv3oBjlBQ3A1bIyZtFekRsjmHznjmYeVj0Hdupfeix8OTMKPqSfjBKS0i/9WMlbsWm5jS
FCdA0PkDyQTZnjYsdN66/qqYZvcS+uVF+Il1L7P6ixrYGPACMjSa28V1e97Wzom1GFfQbetxzF6B
GcVFCHP0mhZoR6wqty82WdoEyXl7aM/e/vYR8712no60dGpXsVfkH5RbN6aqHmS3VKw6fzZ73Hd6
5Q9Hs839VdKX7RxsJ3ZpKtPNbaahFCmxhaCtyjKunk1/owvF/4hGUPSld3GHQpwA4canKmcXlj3V
4G0OJ7mOt0OM9qH1yYrL+xrGC0s9/YWwW1owh0ElmhmXUz7isPOpRY2miTdhnCtrKuZtaWqnNDbi
FTZLcf7+zpD2U4GK5Bwf+ZAgk6Li3NvAZlLUDpaNVhbnQFPEZgzDp8Eur1CGAlL6RPeU4SXmXmKU
Bst17PaVl9mXMOZ2ygaPymx6ak1k/DaW5ZxEIQ4GkGMA+EYK3NJYPdSRTochUyMAWRC+PTPuj2oD
zt9SHtVXrx0x/xBTFc6ivwqU/8O2a4lJ+sx8HZmzKdyfBom+H7T8P4CPQ2TIVWH1NBTp3I2coRbI
kd4jUxdbS81d2lJMxDRUp0tVL9KlXaMBI44XUSFesavhVTOD/uw3Ag6SmVqld3mflke0AQyXzPrq
6eSM9F5ZvJrC2oY4xS9xZ25usqOw9LJNoxA+koTWl+T/UnZey5EjWbb9IphBOcQrQ2tqZuYLLJkC
WguH4+tnAax7q4s11mnTZQ0DgiwWGQG4OGfvtQWu3jbVQQ67GfgwfHd3ZGXNffRkjAm1Sgws47Nk
pJ1FQSow0j+9Kf+SAPKmGAYx5axDXNd1PkU3t2ndBWZDHaSt2BkbnduepvkQT5QBWTcvC8YxiIaD
4aNwYjGQrlqfvqLhiOghw8VUJ5391OikdWVZ/GA7w1EUuvWyfJ33cC9zymud5e1wkadnxWzsivZe
pnV4iXNolsYu1VByIMygcNq6jXbtsSzAY28DK7pvdD0gNIwUYQrusGMQFQE0vcecmb9ahgdy2LKg
HYjq5IxGfjKraNq1sKT+FHL9v8zKLmsTYZssUkyMGf9coBg6VkBrfp8igNnvCko54yA9MQS18WOm
Dy30PPQIPiilXBkVc2+PyFZm430VVxtfK5w738jLk8XPeUGqSG45IOJDPWeFISy8DYPxe/QSZ58x
0GygI/pbJuKQ7JwqOWVa71ztmrVZb/Oohl4e7UvCeki3e5nmdbfGToIlAuCvaoLO0w9PWTqiGOtp
HlIy+4NcxcRi8HmJ4mI8pR3PXYNr4NNNMxBGkRoujS4x67vKbizPQaeYRDODD5iDRRzA1NcaoFtS
WL0A9a7lUUQzKPl/iKk8f4dpF+ARBmG/BxhJh5hakyO6S2jFl4hEooN08vY8aGP3B1GB/W+1qG8g
8kLdZnuC/33aIkEIAwTVsj+X4/Rd2Z1GbKGsNxCQOqQrZPzqGKLjyFunaRBA7UOH0kWy2NvQmnZG
DFQr0N14T0eV5LMuii7Q4Z4XpRz7VoHaT+rHLBQ6MdacmYWtdpGfAV5bJNCjGtTNd7JHu1WUphua
/9LFjNtSUPNCOPdVcx+1fvWqqAkmiwwNlzAgXqibd4NUYh/7+W+znfJbMX5RuC0AIWJkdK2uPenz
mdmlcvvf16XWvwcKdICYT00Bwk13Po+egy1jR5kp8qy8DtNjDKbjaNnETmhhu4dM46zLJieKaD4L
fUtsAZoHWyNTYEukeLWYgq5QRZGJD/I3JLqvRTcG1xytyVVVHZC/ijE36zLxlGn61m5b59mxmgQz
NnozLSdZziBywZj65GfdihIuf0QmYOTwIPl9c284eUM6b7GVdBkBLAZW+qeV+b/vejR1vm47HsIH
klU/3zUhVHaBf5RVL2WAMjVXYI9AHEW1QS4QCgxwsxDte2FdPnypvp/tfI8Z2R8T/6zi5Msiuxki
1750JUNAJNN+J+L0+kkxskhJNBW8/vfP0LT/abxF1ulCHELsbdp8hsL8LPhGQyZDRliEBzmBVr6y
0/MyKjuvxMFkbwN9o36s91qXR7t8JDE6i23UJYUDbqAdVwPRKg/STZ5YtN4tipFMy7J7FmElcVyi
OMV+7NCYjbvHqrDDXZAJFLWzxibIjJH0UXJbdCNpH5SrjlVqFRcn2Vs1DPvIDJwd7xLln26ID8wU
7WqRB1uULe5Hsk/n8V61+XmgZbWD5nczm9q5mGi3LqM5hHsfRhYIuqm9uAZDUYniUozKOQUE7Tw3
/QA0iu65FY5nKDLOpkgmwoKBkl4wOJ9lDOMiL5z0oQ+D7dBq4rmbD34KWROGN/EG7xSo24fWyeA8
NFG580omH5ru5naZIkVk0//2QPJnKmas1qNHVJTZLhemmttxxPcNT+N8EHP/hHyacjVJd9pHC3Bs
PhRm4JHZaV+8PCCKep4VVG6B8tLIbZRWNNwwUOyanwMBGGe3LOIV1hxWX/C1A8DcFwY0EwBvQXyk
JL066nHNeMyciaQaP3X1WQsG/xiwzv44VFmu7TWVn2n4luuutpv7qpLtzrVj+oyBrqMMUsSjKytb
m0HlH6KBfI3azm4x5LjOL/ozq1hB7act0uSLSktg44LGZZSCfZKErpFJCqJoVNnexBCwFeStf6VA
+kimwG2hr2g26pi08X4t0j1IkrSrBnaeRlPvp57IY2+i04PITZSJ/zTBvfzqBabz2mfBHNqiyitc
4dmD0xXK2RF8yn/cNMz9svqC/UXPzk4esrSPTnIqYTOALalcd9gbTibetKF71XHD3I21W28WtwYL
AHRXQYro14ebumkmYV1DQohPcTPcRT7R5kZcHHWS1ti1QbOtneuixv5Lkk0Vf7jJ0LMfhU80b1cR
sAMg8Qut8uzctRmFaMd4LiGKrDUguOx6+npfoHBbNdmgvpXz5jf0JhytaRyv2KJ3B1t0OG+Jiylz
GDH4laDVsW3fLzdIX9DEzco7alnFNp4LZRqM4AdrNvT78mFmPsFYtsv3sUAU0VoqedZ6ZCAIt74N
tRU9AQ+pLyFKFcG7sWlbz7U2sRcXa6EPDTuqsD5WJT25+QqhHLscfRRUYjLjJGaByOS3ABmi0AbE
IWlmRT6zk6++lNTK//vo5fyrRuTqujUXiGxcJb7/edZOPGoPuU0k+gfPoom9L2NEc3c0xFfPML5Z
UkekSCPsEXd8+ZhUOjyjsbtvhqR8LIkAuivzuN1bJDw5XZGfvVZ3doK7YdaUpI8YtUB4qMHeBL6u
AYXEd7vcEzIFG5oYAd3bHLSK25UkXqtTAlzqaayD7wKR0kiX8jEarfZMJP2u9Sz4ibI1jpHptI/k
AT9j4wUHVexNv3W/Oh5NnaBvm1s+dHgBYfCNJor3OAdu/rE+atmUAA8TTx0dSzgvdbX+0M11k/OD
wlR6Xg5uRgtnbIE1tDNUbVmDqPkxiccC8mEvaa/m0QlTJniD+aad0vFPSwPjX2tjPhjP0pkWqTbq
zCv/XBtD4U0Z2at8JfIADgG9nJfUIj9ZyR9DM1GeNJyG0rD1w5XjN6mTrp3FQH7RRVr04dANBmCy
KkhrsHyHJ5XU1l64OD3MuPuDvF/8aw+IN54lK1U3jE/Mhp/m8MBBBVCgK6a4z5pB8hEv5TIoR9Vx
ubQ9v9zJHk8UJBXjbLv+T9Ha3VYfKnVaDl00dwoK98USPnvaKq5PU1obO7Z+7W2qYS0MFNZXZdsk
9xLOLRt5VEBuoV0SO3RRlKa/lytPI+QdZWaHQcJsb8wA/pWoC+NBhsaB0UrDKHpHOU3e8IrbN6cs
e1ZdDr1m2TSXZlSQMgw5rJr5beQZ1dZZVhhI/LiUjv0Swxi46F7XHaAebv77s2j+azUInMCwMWyi
V+efz6vBgs5BLus8W32Ym2SnnZoC+c8U4SnF/7dKi2wA2lqmhyydtE06SfWNN4bMkYcoJu6vsWba
cjVpR2vUCWUpy5Onkzkj3D7aLFtlEEM9/em/HnbcWXYwvbWT/fX//qfYnseaiC2wDnXs091rtugu
TM3OeD5miwlxWHOvtFrzLEWXvjTzPcDMYUX8O4HPcqweEzfADqNXeJaK9rmEcbVamiUugVBtbmuH
pRCWiJO9cHcmr2Db7NqPCVnWh7/W8yG6aQJe0lUBBfUP/QVz/o3/UUF2kVHb9lxRt3QClT8V06OG
mOPYpLJrdslXe6RynA2Ddwrh9V91kbsrPyVQtix2wyDNdZ2ingtn0KVWuSZce35LOZ5ArojXIrSa
tatK90b1v1+bGsovTWZni/w0Pi8j+dPzOe8c//mrzxtsdhoulW/ftj/tLAvfZKdsQDgPByHpMxVy
PUxOfCaO7lcYxUjeU2FiUuSMrKxq3dR9uwbpbK+1bvK/dk22ZUMOGzEmxbWeJmgMQUPW5Gzc6QXT
HanOJzvuD3OZ6AwjkIhzVum0TPAuzbB0s/bqNTHopFsaysSsBjBRaIDNfWfWFlnNV6sv0fLR+Fxj
onCuU64AdXlaeMAh9TSEnfgS5UjmddEe4HiUrzaxBlWsvtmNQUioc//xxFR6Nm7zLmOlNSDNXM6y
+UxDK/WHO/zfgx63NU0nY35QDfdz7YLeCvYlvWTQm6gcrJeiJ1hjcQrcuYLh2O+1q/vnaPZMF432
Zgnl7lstAO3lNaMFYYgbSOfB1h2IsLxysXsEdkoN5f2ypSdVnk5tFZp/6GUan7X/bFdsfh16ZcCP
4BN8ejZV2DXodkl2rygLVIFFsckHvaxDGpewNnd4dpn0rOaqmYT7yVC089YLB9oE0XUatAyxEgik
wv/DXtD4vBdkqmN4p7Nt+i71g89TXsrNABauR7Kdxv2+Z/QCdCLfhNuwhNVVCb0zoJDp5P2RTGSQ
3gMGsqQNqJjoqD1Tpss/fMrG56eeX8mjJINeEd8eaIPPU1ttOW5EoRErBAtCG4DhdYBwsykCGmbu
JJ912f7QDfeIA+x+hDN1sfSY4KFM/sm0YZv657Waa+PRtX0aWLbhuPbCtPrPJlYQRKEaa+QWGlY6
vRmvA58DkJBt183O6GYajk0YXsNBb0+qSW0ou5mz9bPIfvAyTOc6bf8Mu/E6j/UAsJPfXuqCu5JI
xZuZO+3BtI1vopNsTZQbbUQp2tvyRcumQMldTvyBjlcd120bDNaLO6EqWi4z4LieK+FMB5TqaQ/S
EJnmSltQeVsCxd/+MjLyzAuHeoU1O9/rocaNWsCFbanpQMAPsR54dFuIReLWNAZALS7j/Py9KO4k
sqWZXCiHatNo9Fvt3F+FvRu9+/2AJZ7KHTwcP9+WQis2iejnRVwOrhJc8bpWLMc/GBDYib2LApd1
0+cDaHaLGZR+g6gfRK49mElOZb4LeF8/nu3Q9J4cBCozkoJOSYJDAEpYpehFLa4eM6VERDX4pLyM
tPg2vrhywvFAU0VMVscG2jCePad/tBmursD9jGdEQkzzINpxfnlr6lLBOtI92MMBu9E88Ek/k0Jt
NL0jnALRHOpN6AGQG9k6j414ivFZd1lj33IddmvYvBglnSVkh/4ZMq6xr6Agoi3simdXaBevjaJb
g99h+yFfmDwr2spMc+8jmF+eE1unJrKt3YCep3C7X1mT2IfANLx7aCnxkaU29xyylFXqK+gEbYdc
GxNke5lCYBOAN8+tVxXE305/nUXnTovOkwXigVQqcN0+m55z4FTTZSyp7sRWjMOnFwceH2r/oVE8
bpcj64Ty0U+BIciEAmIHvHbvRmO+q/zum6Lqe7MHpa37SNhHvO/iWBdRTbPHOthE2znTeGE7JvZD
JApGNJ/YBDMmm3Hu7YA1b7YeWcVEtsFwDYk72mkKlLYXCyiVpkeXT/fMl6abQqwtdU5+GYm9af1V
Jv0jHrHp0anLBo8PHfJ5Gfvx0M1nmq0eVK2X++UlYw6w7lz5OvrJl6kq7W0FqneDVLC8dE1dXvyO
ej/FOGaAGOeQqEnpBMBqsnLFD00azET9F8z+fT0fZO4dP1gjQUCsVShTeRm9vHvIMvEa108kf4WI
tGp660QkmtTHLXWdlDuundxMV2nln+iOGY8sjIxHpdkWtOQ6xYdm6/RrOJC3DOFIqvvlShfopIIa
0WsEy2KuJGKYCq7LGTOHcygD/QliG2vnwH9Okypej6InLEA4X82lDt+Q64FSDnseoQV6rp31tLZO
snAy4jO14KJZxOSZbmm84wiHqjsouSpLK73Psbs9tlahoSWzp5vX9sTIZxjOgwu+nPZEG9Cv7rqO
5KAhJ6uHiLP4gMFlV8+NHNNzcBPmCrF6iTJ0bdcd9c2ESJXtZJjkcE9ivBfmoMNxYb7Dmx/eguGb
G07QOAW1M6S3aKOWa/zH5Z1U/c+l8J77lQ73MhWXprTwStuDwPNq0fqG6b5z3MbZtLZ+D4hAHReI
zKBt20UlI+rAxRuYdY9KoIhssofCsl8+vkYx4lu4lKhyQPxOAxk0Q5R2xx0rttJGUj//e81o5w+j
gtZPH9hFj7mNKefzO3CZqiK6sAAiiitVxiYFOHyZEwzp+hjPQyOyp7r4pUTOwDQbgrrxZxPEKkIF
SEBf22oE7CEXVYN/q1hVX0EtwFQfAWgksw+tiWFUW5X9y/B6zCE88lqwN1q3vi+lah5KN6tumsed
qx7/flXzzOhSMRTX7wht7TunoCGetMahWOgIKbFhgR1VOyLr871Vjv6KHcBXn0/+C+XtO5dty7e+
eYpw7j6lIo/XoIzGR12NZHfBPt4Guko2DaHCTGbz5rHtyo1Z5NqusCXQ6ykioLwfiSMPBhkQpOGT
4TA/d8GIxsSqRlT68xNYDsgJsCT4d2HugyTp0M8dWW+e89plzVoTkyaDskBbhl7LloolhqdhKily
gJhFNZY7Q/BGjqr/VkAg+HA7L5Znd/Y9L2e+bdmMMgO0mbAwL0nmhztMiXDWUMBSTO0aylhjnJpn
VT0FgRnuRy25z3m+z+V8SE3M7qZXbZOmw6nBTP5c+RqMG3Yd4IHY4qMVIV4V+K4W/Yb2sBoHz7tX
mvPb7yCPBGEpz3glSa6xQMIvl8sX2qB79qhs7DMXZ8fdEBnp2UMa00RKg2aJ9SzKWeKIBdYipUe0
ERXDTFGLhQ3fv7QBWVyVYbW3j/mPToy+/88/qk5hJhM21sOC8IzLyKCj7pZTs39FerjJpsQ665kI
X+PS/+kNoXX40LZ1dC0gkZKx2lcQRjnRUyu7kXFdAr1jbxvOyS5NP906Ue16DUr5jFWRteinOwu/
wEqTDiuzIpwwGueUh/SqfAdrwKJb11GpJ0lT3crfjf0zkrL+2sWDsU8aHp5h8lGuooXb0OO+DKRk
Pbt2ZKO2Tqp0SwjMdKFRCZmuM4mw7Gv6uHqDwHdeeEWAP4HZtkjMXUQCfZC9mQE+mlQJ75Tbvfdo
l+olMOt1r9XF0eEpZ4fw96ny0Y7XuvvlY6+4bBtlbotjGAQFIzXE0L1YRrNW9yNE/54PMl40O+WY
3l1PVMz9UuptNUvd7Op7neTGK86m6aBAyG3GUxtq7b0g4eCAOi3ZZMJGEmqUJrHUYg5YLboQduuA
wzO7zpJ8klhbGxOLMa+PFtVLShFtO1A+hTKsevCFAnFBHdGJ0KomekIAmdxZkeWfnWUpzkLeOOXw
VpzKD05mq4P8C+Uxm9UfkRxJ1tVrVpNgID6ULH9rWjqyWr03NaTeyQ49nAE6Q/lymTkdmt7UpkMw
ZYZGrCXQeSfAaFRkhrtOMlEcQyP9teBR2I2qD1BKabrjSY+z13QwjTNRHemj7aOUmhdzrbLSR4cr
shhvSmH8d50BokrbBwdyqvFzzZdx444PvjEN+4rCk5Fl+Zfa0H/HI22Zj9sDhTc6VpGRINtk+AkN
kpMb5wlDkRsQ81RCR2ShbsSNODYV0vHB0y4BWYQbQgDVty4jrqz2DZa30tsukoiSrPK1lUfpx6W0
ZbOPTRuJL6nRT6oc3v2x8d4MlIs567jjckjnMxUPb30TWReUh8m9H4S/6shSX0ImUO7i3tyJqlJf
3Bj4ix6bWG/5LqQq76V5gfQYX2oj3XwAVAb6D2Td1qgnAiYuBKb2wafruNWBZLyEqnuJJkwWlJxw
2zphfUtqeSipVqI3zNPX1s1XtgmjoKO7vp/MYdpVZRQ/BwgdGQycc0Pd+RoafkSlPHqos6w6NMQ2
5nZiXCqnMy4Z7bbLcpkUfBYyq7+b1JlvRdwXQNUqVssWzdzlcvmC1j58CNaUR/6JdIKVFar8x9RD
y8/NdxDPvxowKAsjoSljgNg9FW1iB68s0EhXrGKCARaNLR79elO3jgVJqGz2lUP2ZKccklmi1uI3
VwCRU2lhEUYWCrSjcIotqzgcfA0crsKFcQIX/MiD+rF/YlXQbnRbGatAS8trCbx0F7gmq/y2HA6h
LMkDCkN5KXtYz2Woywvrqm4H7dbdpsb4g+it5sKyeCKBx2y+l350M3iiXqBGG3h/yHuyyJmtQXc9
RxVJBDmkPLpIszIwB9zRF0RmLyKJ5auia6c9rDZt21O921BqH+aVPWQvERivJKv/JE1JvxpBY75i
KlvbeTM+NeXY7xu6fHez8OXkzTsciXtX01p44fPV8ro7plaNDIpvQb/1/049nM7hevmuTv8eOr5+
dBQpn1R2FGm0bjgnEYQndz6UCT3D1XIaE0T96ecvP6P24YlKieh0ri4tdaYq1QJStOyCWRAQUJ0C
IgKTdQomOzgpjACt4zk3Ajy8ewOF42Jx7Sb8M1oHOj52m4dgPoh8BOXJfj/Py/oxiRLsKm30HpSC
GNTe2iiAQ1t91vKEOanGy2G5nInOq640yWMkQezamNlDl+vawXY0oP9dpZ2QaYQbYdSQROe9M429
kB1suQEuk19YlpXXxCZJN0H/uCkmqKlR0pPj5RGZHNqW+pa6zoFnR72IvNpTF+4p7xsWxpi8ojkY
OD89Qshat+veBBqrMFf1frQ9fcV2VzwJPX9J9do/4QJ5wIIXnRcuF0/BDj8b975hqGtDMMEVaC4p
wXmHv6f27+f/F5lz76TWeCzDQHvtjfaVoGrt5oGbujRh/j0AM4AR1Plp28nvJk2jlzR0aCHWjnG0
hq3vuuOLO9xDHq/eCsS+12iIn3lrN3pQu7+qlu3CTNiaPPPmQGkl+oG6nyvqfgWAqkVrLP1n0Wdy
k2dkSFpF6j9bhp/tFZFeUD9GDCfsiKO6YsNEeOeUVjkkk9kCKM3qiw01cdfNUCxCUVFzppFHRhiV
ywlG00lJ7D9Y1/JnK4cAHxYK9WtOHS4eRf6DmBKscl700mniRxU1b1GWsimixc9GUoZUoPL6KURK
/siEkO4wkek7j2S4b3BkFvbS8jKdR7hLPsqzQAwvVhp+kaOE7W4V9ssHc8sI2MBiBLMPRJU9FujS
buT80KYAOJQwU2dBe+9CUTiizodcE9LQwU0QPDqRX76OMh6Ya232VHERfeWxCO60ySV1lFLqnVPi
/2nkmEJ/qojh8NP2ewTF3JO1/qqD6aeLTLs4rKrfIYGgN8S5uCbnM9TF4XaiY31js81rFTmLVYqo
HcEcIyt6le+tRoQVT+pPLEzQIfzaxM2Rdvuk1C4Gqe83KyHGDicLGwFFVqHfs8CkX3tMe36Yl5NV
3bh1uBdCY8TrEJs2jMhZaEU7Ktpy3wsj2aUNHl4xd3M6Y90PdnLusizb2WX1nXsVwp4RDZQasm0y
dse5a/aa5uTBdOM0nBieo1fTxRMSW6jKl69Wnf4uS1GcQ5xP3rxcx7amk8ZjkOSj44JLoQZvfXKa
yeeLYJI7sUEuJLeIph4xw8VPivL0OnHK/DAnT4LYKmKoJpFVDTtPknuGDTnYqEolO+WJfl8Yhvky
Uq0z2PK9YzIAHlmo/Kbr6jICLtlCxZgOZSmdY1ixaCs9c1sotyc5z64ulTvam5Gp8CnwI5KeBcHn
aVRdvfl+yOb7QZvvh2jWp6FNvxshmPmezU5whjCaqavdd8gzVNwl7OHaEfAn/47j5/u/V3fLEq8w
q9OwkCHbFBQGEejeHdL3mAi6nuSELkSWHA+D/WgGmnOuy/TZ9QwYbbHf7OCIstfOChjUTSPKfT12
35vWb559H36+zZi2Y5e/J3etuPV+znrIKKpfER9ZAn18Tj8y8yDc2VVbbMc5MsYhFuBnLtZeDoUm
tvPvLYSCte/7+XkCtHclCpRPxk/zt78mbN27AAnRbo4q2NzXNfv9OHWeQNYHT6FvzNhl69KHJJuV
Jbx+zyOGOBrftKLJz46DyrQOGv2VDjzq5v51AXm2QS7XToELz8qNJxV1j30rvGeXcMA4d7PXoDUY
AVrjMar7BzFD3DKSxAlpV5satc7zMPO0/aE8Dexv4cw0qJnKTkMEXZjZKbRJ99JEIi6GE3WrONW7
x8VCoGv+vmzkTuJ+qikVUecCEdSJWKGvKartcmktsKBB2uv30qnGi28SbsYE5cAVIYLEw+LCvTr5
G7Rn9WWsu37N2MqKmBi1Oz4TudMawpmhalOQBYO7XfoXQ5r+cLHAkICGJYaE1r3AqXKng/fxUI58
8ErzzPqZe8NA8WzSz5XRDeQwNs9jf00qiBSEhl4p4raHcNTrIxfR8urUX8O0cl4oCCSI8dyK7pgd
XQB0Vq/T/GxljBtO1ceo6UOMjaoVb4aP9MuuvWEdeuNujtY80xPR172ZEhVnp/62wB8s8NkNEHNn
FpqVdwiqClfbJk6DiXTgrzUkYJnEjH8CCgADkl7CnqLXcuAp0NeMnOU2ILb50b9CegjujYR8m/l5
H5yqeGgbHcqura1jm5lcjRDZwEPy02Xd/mgUCMi2cbo9LaLxdTSGQwtf8rtO7JI2WEghWBliD2F1
tBxK0rlZSPbOZrlERnUcW5iPvSURNC1qptEM7/PM3PY0bZ8MQf/fJXm31fGfEsdgX0s9aa60GMgk
kpepgUui6ohsrVl1FTu5OHYLQVbIIb3ADawxB0TBYQl5CGWRHT9+LZzeNo94CTvRa+JVZE/NueK2
XHtNRVt2AXWxY0spbc5Pdq7y9NzOgTISjsEcNczSlIw1t08vH6fElaWXzEAiGUiG2zrGaBrGuXmc
ZiYOQy2hZ6ry7MMDkdL4V6ypoZ5iwmLvZv0bjb3+gtLv0M/Co+XgJ4a2Efzyq79f6xxfXbKKVDmd
EirFdZoABJaFaxGPhErmqtkK5tU1A3rHwiapT/loNmsq5e9VZ0XnhbQ82G11pOsAeHrW9hA4LVGI
RfWuJA0Dg6z6YiUW3uI4qdeWFRXnxidkfdnpj1YDV9SOftMHCVhVBCDPJiN4ttsZipcqkNTL3zuZ
HmSUKCzXy2VnTOke5nBwRxxys7V6Sdia28MwbqrmiKeacV0NxUMlE1JUE5MY1yYc3tlVb6bUdL5U
AWlU3dwGKyLBZDhvbiU34n8cWnO4zw38sFOr/8jmmE49+SHj8bFlhjr2TbquGJRPscEKBm8CAag2
ahljzP3tNCrmZyJB98hQooeWfLpFMuoBenrqWjrtGWgX5IMY4FNiDXEy4nSnmLocMPs86O2sA8rU
C8mmCdWRmV/npHZ8vywye/FFZG5234mGfF5Mk8x+4clbFvyOTFCdztfux2mFPSnFIHUJvfLSTkq/
9qXR36Wq9Y9xr9M66Ds62WOI/6FnSwbdZ4ZM1e3OQPx5ROFKrW7e4tZKh4ggtfRMs+spapTPg32m
zdzeUFmAAp8G+zftBxgSBanKY1/HZ1Lj372iYUfat2rTuIZ9l+6BL5u/at97cjV9ekFWtCv1/tfy
8bUsjx49xHnOXHGd7+sHv2KUjdbWmEBAqDTn5Ppt925gDyQFIcnekPOb3ChuepRAqdcJHPCl65BC
Vb43CXIYWpPNAcSIlT8o5K9eN0Df8Gi55+yrWq88LbVfQNA0YjT+2gxCFdEleFNFGkZfpzknMq/J
rwyw7zx1PvtLJ2wf9CqIzvkQvhn8Ha8s12nq2tnDcqVPq3Es89cs0Ht4ulgQvOxH5PnJzyDDradS
7S0mc3ljj04HE0bU1wbgn9PGz4uPTtb2e+yOCjgeRIAU1dFpqrEMeEYXXIvAGza2EsNjkVUC6N1E
aqpORZPYXroZmZVt4FmQkOWiU5nXgct81oiXujPki6HrP7Tcn1cNMZvZ4VJ5D4DC1U9cp6RMyNp8
gn1EJb6Wxa61i13ToQq2s44+mEvSPctAsIrDJGHqzC8uXw4N4Z1LSh939tQBOf//PrvlrMTL7no9
2OFaaNlPBAq5VmlHaTJhs6OYj4WvqLnMrzoy8rZT27+mZlBfCluvL2pkUnGaFlv4fLl8gcSqerxr
nRpHSy38Y+llm+Wrf39LKmnmNqP2ImEe3yu8HwetAKdSxLWGw4jXPGvsL3yMO9RRMOh1NJaJHpLO
V039Wc5YquUs777S/elgXvs0CkrP64md0s2tpiqM7DohntBU3FVIM/4lw+R5aCPK8NWo/aS/Auci
rlwEiWTqFMKJTppv5ue/D1aCvZXv+LkUHMNcn71amEdreVKlZZ6k61groZw+fTMjqyeOG7RER1Lj
dhlNRNmisSuhQ+ljfxha8ruykJskipKfGeGLWKES6xCnOC5tHf+FEn2zW+ahvidASWZzclR/ASKY
bRyrj56okR0KfKjnxe8RqW7cIXeUoEMYFXzs9O1bF43efjCPnZ2bK8Gg/nXU7PtyLCb+iDfGlGPo
wslS7FeeYp+BWipq66Pefw9JEN6nxAAf3H44SGG6q4adw7FNITRHPi0KXXXZymq75qsXZkhfdWc9
ObOwUZuqB69H4T1ztrIRRVkiMRS6Y3KRht98R8zGs1Ab4SVh7r0XGu95Jq3gYJFGsFmUTxO7nzvL
oYPxV+2XPfymt+jzxTEmeaTjExbRuj0lPk6qPpDYaVvcPJUlb4YCMuW7oDCXuXMpgJvSg0tnlT+0
QfNPleOdCLHv76igihPd5fesrRUdk5lMTB4BWDW7Bur6PQCvDdjOJ1hSJw9uLps2Kqg24BBpG/Y0
BQzMVO9ayZ9Yy/IX1e3fPQLcF8bGZFuLSBIGpfqLZm9q4sRjE27TB/hzcijyogZg9TPPo6qL6AdH
Pyp1G/3m8GFzbfUS1weoYiuTVzlXMpapSYIu6C1En6Eo+vUAJ+3caGw+DGUTAFPGL+Mo+91Hs7vP
hvhEiHCfN85rp5ApYXn3CZgwTyiexAH2Cj1wqmMnRjaq6zm+u9bEsjv/14KSCVrlFLDT2UWxvJaI
H8yTI2KkPLq26FJWUg3QwctolnnVm4Yfuw0TIZ7navMBkzzy4/kyVkF6EQlrPqvdqg7Rw0rS+WfL
BuGDiqf9KE0E6fNXPTcLT1bLGoXeu/FUoq72Oz/+4oOaPJAu12PSts1jHMBwEUh1U8dNX3wp851d
59WB5qTzQJDAdFcEYfBKQuYeMZ6xygbpbeLG09KN5aGpHjSxkb31ps1VMn8+LGeDZyXggcz0TBPv
FenG9NC6TnpfCyu800h++KoVUbEpMvE/hJ3ZctvIunSfCBEACkABt5wnURQ1Wb5BuG035qkw4+n/
BbD/0316R5x9wyBlhy1RRKEqv8yVFx/h6Ck3fJJlpJe+aHf31j0k2HPTedG7Tujd8H3jtNgcREx9
AoqNSWsiYhVbt3ikH067Me3RPmgU/BoymvfoZ2YcEbQ0zcGj9BwuHhDCfx30Ig/u598b6kVz1PJo
2EOOe6/dce4XqLX+mDvDC5kBV+nRinFvT4QkYEMxD/+WZ51TfW9dBleLXDdJI7g6+nlwtOtic2ey
soqnkAbdKrIvZTIcoaCpzdIaEnYuaW0jf2kM3Tg28+wZfZgk4ZS/tw58OGwC3/uKNg7lG9M/4MqR
MWHrpj1yZw46jFArHgxyD9CcIQHfWkNNXASsl4FWFbj0g6m6UA98disf+ogNz/ygYo91uVTUEDd8
qMvGPDhd5p9qDuLV7F9e/izDsnQpq/pa+kq0nIf8iRVBxyGFqeXk1uStG9oy96lmQcnt8zfX8Ekb
L9j0iLK/NdbkeVYmGxM+ehZsNbf7FocGK6L7hzamd6h8hDqFfaShAuZqTco8M4PfIho5klW0TNrl
OF71qsGOECclzeVDYB2XRpKRIG6nZeHJyxPMwQW7UaUZ5jHRMVQvp1PpTv3+8VF5JKUJmUdzBWv/
NKZDvROTCDZNXMq1xWyIManJFdoyOIfstluAGQGg1/v8SgDVvz1+rhb94sUJ9Jd6IKxthzQULOck
RPhhv+TgeyegW8PUw82SHhHoehdfKLmxyFqsfZ/9CQP56BJ6LY7beW7il29aMeafiVfXmByijNtD
ST3dFGhHv43f0p6PtV33u6AxxHkZqrsBMkyQRdOxLJO3PFXfR3INz0YaI4GUenHTGBdydKzrAwiv
7OyUDvgnJV603Ay/1Y7G0Z7TwpQyVJyJW4sNy1f0ZpVNAx4urP4oTeRTi5PgG/Oj19QIi6PHnmov
5m4/fhsZVZSN+a6ntOEsFySduvNAv5zI//B9bGBUtt/6qL8//ngiRJRqLsDEUmorMcn6SCLo0TTU
SO0DsJW/D0ED0cl6dGrT+QWKEKcO/WE+LfYk0lEXAWoS6qygTNfTVpON99EPABjo9HAbE7SUUd9o
vbJmAw/Fq/NCir/50Z+ALcF7nMed3g73Fe/EZoJJu4kTPTgYefKRhpF2Re6x11ox0VRL9WXUd4yZ
+nieHwC96kxsWC5mpys6xoee1tmtdLWbm/fjCVEHs0hfVl8maVAaMnkIi1ZuHzF3L7qOyGIP0wOe
LOgf7H1W4UxSGSvboMaaeHLvMSHymU0C8vDRL5RbGE+WtucOUFxrxzzaCIDHJfnA7FfZQbHX/NaC
yaiflunDkgVhvJoEHpfyPNbosm4AEuyO+wRjxjZqqmqjhgHgcYEjSEThtg98qBoM1B9STIWF6Bgq
eW0w/3zz5Zhuy7D7C4lAmCuO50pU9gefYYEiW2ou3AaSVK/EcPeWmkBvpLD2llGEDnorKgIcuj3i
pZbZn72Wxb/CFCdKRxuNLJkTLnFjH7vpruEzDx+JqCR84/pc26W9CSp2EXbtNJflIdR1qq4zDl6N
wxkvnpLmGAmsd5EP9KjonyROXRbAjC6gxT6px85obGLF0ked27pq9eJqj+WO6VvK1ZZZz56n37h3
Oi/LpeXXFnfGvH+mO1zaRMVk688ns/kD+dtt4/5XkBMytQ2tJ97lTgDHcDg/PmOBrlFsJ4BpcfcU
63aWJAIzSw91ChupYrleNSB7zpMoxSFSXr0l5Ar/hjPZkb6D+kULca8sL40S1ORCOQmD0LhETfbi
03SwqlXvfOANOCLGowJX42aJlNScQ7Ya48EX9Ctzvbw3peJnSrJ2z1tTK+9ZGhlD9MWVmDrdva08
7x8v+QVo++Xf6rMiRSRir9unMOmLzonPk6r+XD6hBdYrpho90lgeE9dXQQ90wRVPWvFSKZeZfi8a
/xgD6k9nrw7EQXVB82opIrhzA6Ceh3WYibVA6HNhtbomWANvCL0bsd+fiDL7PsDXIr2QRsCy/cN0
/JpybHZNfcD9K02J41LWU1ziLg3uDFd3WiV+NTa0t9gS/9+4liTWpY0YaObKZNSckjbku6Z5JqoE
1ME4gg9vZRkVR8qIV12XvpU5giz0H/s4OHm3y3zaCroh2zJyTN7COk9fQZATncD9ECLzPaxTcdIG
58ftJZsJSW0PoVy4EEDCuR7hrw1qgd5QpZo4ip4KL2Pu4lAGebGgHGK0+vS195vwDy2YSUmdmPF+
bneKhA1CeDI/pGJzlnseZVZSDCRY2O7+/bDYGZaXeW+9a3NDgRFUEIKjcgbausFbS5J5H1Udd3yr
dXahyW1WxsC6F/L4ZBarugaUvyDIvQZPiHJZMaDSwMdPc/M6KvDDPR7EBoXhQF17tOtMwkrzkuSF
mb3OozjchpCHIIapkjIVAOj4PstqA19/4mgwD5VZK85l4hf7mmjjV1K9KZ9m7KIYUoYt0ashC+23
AAZec9JeGbmFsQKjFVr+LFJpvog1JpAxJgILJpnWBS7AVsFVM2s0Ie0nbmlw2yghWQeEdSgXb/K9
mVraO8yel7ixDLwTecEBP/RA49QBwSCZW3uOEc+QY7B9dxahF6ghE3CSrth7Tmi9Vf5XWXf6b0Kd
vwZ+6VcN6zA717pa5zTCvS/PaMNTqBkYro+2WfWrJeLfOqxByhpf0szpXmXDEkG5+42PKmXZ85A2
GJxvqvTMQzPHG0Ize8HkMB4fPrIKlwVXfHAGcW8TKzTH71OCxVQfNFAxVSvpgcxtVMC1SSiQ+0Go
H+HUaJukiL9CGh3Kte9W31yp3IsEB6icEZKtU5I3ZT+yW0QnS07y0Ovko52AC9IikLvDwF7ewCTg
t+bcIOFOr8PSSHf57NIKQLoEXdxsF8+WRsxwtzyjujPd9QxP10E1fe+cdniq3DTa+2ECfTwOGYl2
6tUv8ZuNtcFarqXyBAjH3I+pIGdN4/WBFK3xUtDz+5KY4PZZ7ITfmPsaHOy65m5xjDz68ZYFKBrk
j1Y5xDOZ798zz3qSU/FTpxPhOYaOguE34XLJMX0nlvQPTWu9NlOsndOwo6jb5R/UU6/4BmnsZ2Ex
7oYCsw4TGd4jgIJ7BvRwKqR+ACRSccKLbmZqd7TRpb+WuGnnWD/0uLYPA8dYTIDUSWjsi6H/J9nP
pHMPEOqSb77fYrkZVHEqaR1c1bYdMP1BGGjs6Uer+xGeu5jyz4G6VRoTrJWZgLNbFt/RhV2Sx+pm
IK11VkermZbEm1po8sjwPKPCKLPWA0h26kHaklE4BpDNJDz74LRqfEWB3iUJriqzKID92Glzi0oQ
jDq0iC3OFPGuRVQXZuE3sHiU2fXldTnbs8BziOpftfx3P7uJMmP+1mSGTttKJGWh7cnRvAZpnbxB
5uLCnGFzj6XPac33RRKnhx5wi4+jYpHEKexbw7feG3rVHtuocT+chM7Y2YXgBFgsMbdpR60VUIJy
lwmwbt2cwFUbE8Tamf1T+GbxRtDbcdMDM/nM0uijzOLha2pUDM88nl4tN6233Rjt/K49yc62yHGK
7zbOFEToJryyYobX1qduPPedYp/rVFhj429xcWfdW5hgcKAA4tvQYvrSudltdG+6cp+4V0OFlED6
7CULXNzBUnb7VtjRawpjm5PDk0l113r0KIEKcu1rsdU/dIKxLHXgnB3W4DbLdi5l0QiK2Q4HONV5
rUucIK4pNJuGaj14jbw5pMDW6QhhocrAkWa4/5+EpqyXVE2/lt9F8T9f7xnVAY+MmAAE9D8uyBXO
WOco7qvPzugvwvF/WE1uXVPfFVfdhMCnG3XFqQwTY+50KHx8OjbsOvG10k3VIe/iVyG9J5gVRnh0
v8U0Pa7jDJ6g5ZBQGOAGbK3Q/NRCgxFOpJzwAnveHcZvdNFD3Cr6Q9c08b40TZgR+M6uLUpQXGbX
aoiabW8BJxjnm4XIkErxZdN2FpnmcejMH2FKGtOsuDxxBubfQAxMJHM/DbuxSNHTUdPbTf4ReBP4
EeQrkjt5cTewL6+S1BxOXZHjHCvz+hL72Uvs1+o21qDjZJvVGw0j7karUnebeIN9Ehy810PkE5xD
PN8raclt6dX4Gxzn06hcdUEsqS+DWaY7pvPUJnq/l+SKmOMr2VBHKz4+/hmknw8Ocw/MLN0Wthhv
VSw+8MCWL3oKusk0vZ82HacHP8B3uOggf8sinantSl27THaJPjmIfWpUBnokgpHW5d0zYN95jpHi
VJdB+emBcogRuoDmiHdOrfKQuBantVFijiuy6bBI8kGM6TbuPoqA4wBN4cYlLZR1HP2hX7uFM+yK
qWMZnZkFMDnatekWpHai9KaFMvyiusPqE0rhtPqvJ0m+1Y0k+Ii1pn0O4WVCz2w5/WF6o8dxZSAg
vcRj8+W5s7zlYdkM/Ni9PHbluF1nKossVlFlibXS7X7nMMbYDWGRvtbsUj0RXMu5RpY4eXlR02Su
lpcGqJrDxHR7I48UglQ58by5CWfwTQyRdBi2ewLS6o05PsPPzCp+C+0+crNfP/I4j7XIiljnYuHr
ly7Nsk0J2+FN+MWbTBg1YC35Lt2QTV2CSlNVmCa6pHxd3hoscFsMeUfWzvqlQ5MDlJN+ML0T75OY
ocZdywdOi2YfTdPuWazwPAOieav57Wyl5rg7ct2QcEkHXyL6Xy0P380SmeBI4h+SCXBuIiK8xXHe
IV/l9qvW2Me07oZn0G72qwMEivmzjkm6pn6gIbxwK3ILjw3qsM48/zhm0XhjWy83TWd7RJUa2hm4
3+2ldJn0O5CvVd+OL4/RmQ/BdhMUFIs1KeIXrge1Z+/h7Nh3j9slZEGxwl8v22Zq36fbwrIyUpxz
8cT8IZzb0OKANi7mY2SFMnwQZNj6+pm624vrWNl5ET2CMuAcyR+ss8XXi7WpWrtRxGZ0VnoxW4lV
RNDuHAvQ0ZRZPsgRNXLgtV/ST7rZ83NTeb3zTYkbJ2UAVgeSsLIVfxduCLxtFL+46T4B+tlYshCX
hSrqV2AX1eRehSJzmOcjeHEjO4xQ83a0ILl3Tef4Vtqsjm1wzB6n6gDnkSscm/+wOFl9GL/o5G8w
2OvdNs8sjE8Mnz4ez2LsS8vybpgqWZVBgXkyVc49YcP/ADEs30dKMnyDxjVBIMT1YvT2mdmaOjZB
9VYU+rbHq0r9ozNtWO2iX+XUweOtuv4kafZE9PRYMLrim1l47jZrGOwuKjU7yM3j/Wldq6ZkkjuP
EQfYhribnAbD3ymjqj8mjKBH4qA123DbXEc99UGxWW0dO/B/q8q8l7p8C8qxerO89BeyTfKDSNSv
fqh2SW/0Xxol8dzdrM94BNTJqJGZPI3ta2CSGxjl6UsnQkTs0SOk0wz6Pi8c+7V1YW3NOAM/GdLn
DjcgXFpI7gb3rB04hj/7uczKC5V18GqPlos4u5nDhJGfE/ZDNdODvOXDHlkrqfvdZ8BpHHvk/YGG
ddtbKdx0FTpTSps6XQXgNdRzWxnqYMYNbQSt2mhsvF8rz1engG7TVTVb+JavBd1vWdD+V9vyQ69S
C2JX/BEQOSORV4lPz6TAVje1+GK0KcfKKsmwgUZQ/iNsext7Hgo5ujseHmsLrWTx08LOcTl/70kx
n4PCHVbzzfpn33/5bcDGbpxIbK85oUxAwku8L5nZodQaifk6SNT7JKWDOWkQ4SOqdECukDHQZ3IN
JxuMi/N7SSnPs4tX5dyVdbjVi96kK16u2jYt9pyGcdrPBg3p0LQw+KI7iOU2QZxMFIG4j1mhr4Xf
JcdAvUKcFu9+AHU2YUa9IYIk9yqIOdVHY3KxXH5WI5fti6V6ZkhW+TSlubbxS9ABK8NNx9Pjqc+w
eItc16zx+FgqUr9wo1H0UeX7Jkwt6MzMauc1UzfHltjIVbalfq0Y5e97mAeXxxvYS0z9MsZ4WeAT
fiSDbGqGlSOsbTk/LIyVnqYHXRw8lJjjvwz4iann24fPcQrHa6Yl2OY9AD5/z5IaJh7UZjLJmSNP
WTsAUmWTitmfwV1b3zMRc3Iq3XaVgn46P74zD/OxP1uQlrRNHU45cH+927iLeJ3qdFwACz70YSpX
Afnqi2WlwSFhlvl4thyESLvU7IjL+iV0Q+Nssrkk7t2Cl5iTnV6ORSsMx1m2LE8LbcjXKXIJAvpm
YiPDbVF1SLkOvTZT6Aef4C2zFScm+w8fI5/H3fS9K/tvFE8RqM8DuV1kvmXd6Xyz3lSD/GOyiYp0
dmvfRZGmazcpuNdZ4hrFur7WHSZIhSC0YGATqklhNGtvKu8iEyTtjRni7o8ahdqe+EXRcXPKgqTZ
xFkd7VOhavTDpL6k8FA5Z1PJGpmGv+Yf16410WD21pzyERfOWuFkv+cnOcCp32PSnLkn5ctX/vcf
ab16/J3lLyN/Mfaltq4w6HiPp9y5BWGKoslUfIuNs2Z5iO29KLThQrYFaxYi1BcfKWK/1BU9e24s
n9HESmYaUvuiN5bN2N+o6OWZLMFHx3LrFs+uRudpjMz4bM+eKJz69UUYbv6OGzCElNiFT2Sl/HOT
F999zsvn5SGOTBhx+IEgPVrHLiwJb1W+dSQJgxbZsHNXWBbeE0nZSuOw1mtg5Z6Wl4nUv/kDHLGt
cti+wRPNv6zYx5+FfXLUNf+YzrYREprtaoypQLL6XlxKE7NHrKx+n7aURniz47/Ouo+0zby76iO1
yfTaPciu/Yyncjglhhsjl+j6nU4rmlgRzc1huwArUWDTEx/IhHYjBYbIxn+BULttG+BJi5osJa2U
LZlxPo/UhzlYlsC/CT7A5RrKG8N4s7My9Gj/+yg6umXxLIt1hbix71T5p0dC7vuo9US2gbA+Yqat
YwQMexHUcKvJDTUn1Re+qz/9lO+lT/u7rsp0HfaEPIhhpuuC+FgVZe/D/ELr+PLyF4Lejh/P/v6r
etkOz6LOhw1xq+qTMPEmniEmXmM621QN6bEtU4V8128CAx2XpEBPVwEN0sAt0MAdCPlZ3rFC/8fr
1iq3r3Vmmu9t8qy1XruRohE3JUeYBeH0sxh11otS028yKeqTRnfJLjYw6fgMhg+D3qcr2EERC3AL
1cdAlm7Lp1QPpxkdGmyLlk0utX3xp17JagXgZHyKqiz+DCMwsYJRkGs2Fd7Y4lR5QfJZUutMNRBV
C8vf8qv8j9Z3833Z02lieZRlG/MNZHlo/OCt5JNzDpLury+VorlDR/TPqTdxygyt4IUkRnJZ/n4i
GQ88smFNyMeRptz2FezpGl8NUDGTTtM86a+OY3cYdbrumrlMJdn3JBtr/hobwu+9SoH+q4FqLqK9
zMeR7RJEH0ac+A77SvXrziF1RGdI91rUeHhMu+ZSGdRusX4sD83cDeoKEoNxloy7vP3xmDj2YUdl
edm4v+hssVCSf1cxPi/eqv6twoO76nUzOmgD/hJvftB6AdrSDpBjSE4lOVuGcjSeo0zIo4kmCfcR
L0ffdvJ7MtUHQYnAhzKHAUG3M7YZaeyTXvmEbqJ29sjJWOL7c5wzDF1Uo6b31stLontwtbLRpHDE
U7siTqfzkCIK4j4uGGI49ZdWthO/hnjDHvilcOP+5sU5U+4IJYayFqDJrETKzAllAiVatpe1ZYbb
OISBZzVmf1mehctLh1uD2WUvqOf23QAOZgXpvvHudaULDjE8dKKczk51chn2rCtRcLYRc685iemX
hLzrXoVBj/WrML7G7mZOjvs9ticmL85LQ/XHk2S6T4CG4M+qV0m4W76ohSrcjxqm3qSsAD5jOq9U
PK10L813pkiHVd/UxSmzRiLJqcdp33qKys7Y4N9nqmOJuYJjTopRPPwZ1isTE9hXornyUID3Xkel
kwAhbK1p2xHlryyWzCbLnHsBN3kXqkqcat8fnxxTkRaMxfRBD88P09K037XF70gi/Np1/NNEBR2L
nGgxiftPrwA40Wfe89A6c0nsPMwOPNgfgzw2xHVXxtw3PoAhPJYzCiFubKatTFJGVXJaZsx/1cD/
ofFG/tWUNJKLPq5Po6SODqloXDtdk56iWuoza2ebIFS8CqvO90HpOWtOa38YUUIeoUVga7JRnKbS
qm8PZag0nVU3TaAi6Jwg/gbHqplfQjz1NjItxL4JAFGbZledSTfz7jV44ImQ6geq/PRdXRjwxyO0
at+x8hulhRENEbDcrKRTP6LcPto9eb+WCda+oAZ4P/bBcMSb5dz0sY7WneFUv6gQtlWOs8xLvQst
KTSADVFxJLvn7vV8tM9Gc58D8j/UqPubCc/AedAxU43mdKzB15z1hPEc+KyoLQlbyKF5NYPgWeRi
+OIuNSoXX/N8aMZYqE5kCcnSu4H3XAmTH3x+1kjrZ9bt83RyLnMQ8MMswnPYhi6dvKb9jkQVFCSW
SJIpNDnfXKc97NK87fJdYDjRU2KY49GEy7EiDjvujbYrVssoGn+UuPQYaVbm/EuGBLnrh6B4HoDw
ReF9Ib4zJ2P37XcbzY4qQgdd8LY86BhmSV6+Li8kSTgyPIa1C6p5upjRtCSLztgFiTmurCXQjPTN
SAEX6fafaVuT81rLoXqlYvHlqEh8qtIoDhpzbe7EvBSI8OvE9vRzXPkXcyolzlqss9wbadGojoE2
IstYfyw3ZZoy9Uulj/lq1Mb2YTBsuzlSSFx55cyZ2CUKO46Vf85ZAnTPzU8UIH4klWc9D91UHTrZ
ACUPpL9epvdaIu2zjHGkLG+Z6STR2arDjWcN98W2SEq9uqjxecHlk98RT8VQnZdXHIyoMlyo8499
rRTKgihGvcAIVplAX1LsluC60xHAg3P2lWnm92UqGc7e0VQjfEG/IUHJUlj7Nm9RY+e7ckqs0Emz
V0XHTz3pEPIoLN35mXdtR8u7jF0cH0bXrY+5oVWbyuwYVaMiVVUZfHYO1KjIotALjJt7p5x+uySe
IhHs2q4pn+o0umnTIA+xpoNi9utmYy2U+dBwuAk4xZ+PlzBe5oF779PT5V2pRMPe2gpsmWFr7x9b
msLoXhehm0Yxdx17dfcQuqfJ4QeZIlR2VJ1egB1nErSn/velJCfDuZgfEpkQdnB+iXF4XTT6c9Bv
56cu+u/Fnx+YrLt7kdYfneczuZAxyWHPCugjgldeGz3nzjx5bsyas0aqgjMyG3ksMWkb6Azr1AVv
NszHjCyFfFrAJ0VNQtN2KSd9pp68OoyN1u5rWdAZmeS3qLHyVSlH60Bw6N1x58G01oRvPk2/sYER
WRFGyyPGs2ObltZKNBAlcAfME+p28jeQjErF1Cur3c+HGWyMwnQbVoOzCvqAwnds8UaDq5DkFgYi
YyqM7aNZu7ee5iOAVujlz8jV7oHT+D8M/4ODzBO2nviXbTY/yAfH76mMgj2DpWjzuKV5E3W7Xc02
q+ag+pOL6haS0vzg3z01U1+su0qq93Ts4TToyvltkZiU5Okm5pubnHshGa5mVOfloevlX8/Axr0i
MU77gnOC/eRS23rxChvh3Iu8LeEUEiBl3320fEAOy3HXTkqLvgqKEHlb/iRzYNysoo3JfrnyPDri
MzYD+2KZIAesyaT+ZOr9l6WaOoazkEu2oI+3BZcDcv6Mtl8eMPr4e8KC/Sob/L++tvzBKFNCsxgz
1m3Yf2flwb8uq/yc5ENwXQ67hcTBatiEbOk2X2ZHg5nYL1FK4HhG0lRp/1GHhoWP2kNW9BxxXp7p
rf02wmFR27AANZAUtLyTqzU+zTT83VC29pvT65pEySa3p4H0ItGk2MbRiHO/p/pwrhPyIztZL/+n
aClXq1MwQPzv27ZjfJLnkcRbQL/nQ9ppx5DWqjT7XsypWM4CxGvy2jxX2QDbIswAjUzZmXwRLOnl
KSsZky/9RPOjeOpgxaDF1JfFHla5+ci5yBq2AC6pjJOJQ9lYOM7tkpJwVz1sB44yFu1Jffi8PNRm
eK7J8p8ZMAIB3TdNviMGhD7YCo3fVAqim8jjmMldr+vdVYZtc6KxFV296q7j/KVw7vsNWDU3zSTg
KCtAIpq6VFE3Xur5oWvT+cGmUwI023awR8XdjgFDbtk/LEMrVoXO3TaIaDrTw4CJST1x09G4qJLM
KT4jHcMvx7qbmVndmREcs95Z0ImS1l/rCm9WgpzxCjNnFc2rCIGw4IJN4kcQ4sdZXv39dc0YoO4Z
coVFhzRc6c7HrVFQOVkmLn5fhg4auvnPIR5uEM7lz44nYcxXSJTb3MoyOsFujZlld00GL4sxSFHG
A3mVnQzehOzVyNU3Xb1EyMY/B0AlaxeV/KrnE1AbrnbRWYW5wuJXbgcvwIYz/9aaePRWMU20IFwy
+5k+Voam80jUxCW5rruCBqYFmxtTqwPshyJM2MV5z4myAo8bSjHi2DA+CzxCq9IpCfmS/6KRt6Iq
1cBeELQcOJwJNaZiXnfuPY6BnpFvhkwUT0bv1vfYYLDJ5/+IbDtXsxqM/2dbW+Gx1vlRicusZcGD
+KJdc9k9MUbwPwbOvjCv/QHLfrRbPOLuqO5BisiyGAydPj/mFCyX3vCtth1/Y9jFr8DVqlMyA3ea
KkHSG3PgVS6wYc/QsidH0y4lA4rXSoY/KsNwH68MHUOGSzQdkYw/TMJoeMLa9bG8Wh46LHL2BIR0
eSUzg2rNfC5UiuBqpenwUg7VnwbSdRxTpYMM8rmItjrFz3MR0VOoYQir2PF/Zz+8Luci9UzreYjj
EDuCZqwqHy/6Giw/kMkc3dJKfAa/VMlbEN9PkbTbnQntzJz27MpSPte2da7kVy8Iw2ziuWG6sXsH
XXLmr8XMH1iwmOxlOY4u3X6ZJlc/Wpb3SbQ0JR5HXzZbz/6pcbNv+NbdE/mrbCeYt66GoQv2zlwO
QKOCuk3NoG5tp/83tOGCWv/fpEvpebNrSXoQc/V/4/pKjVZbUWLXTHJEvHK2jHX+XrBXubaCpEdL
R2DJscOM4UXN5JgQyyp7B1COq7xuukPt2V+ErcSRsj4G/V6Np5Fh927ZmQxZtvq/KZKG8R+tCQsf
1ZBSR5V2oC7C7vwH0081goK/GuZr0Unr3TPBhlrEgF6WZ2ZAuQ9m0WtTKR1xsdcplo+ms5aU9bWW
nHhVzD6wLkV9reaHUWDZHRppru8MppgsGkF2x/BygAZ45bdBvY5L4+k4ewYqPeW4a5anQE/p62Mp
oTHTRlWCdYX1O7/ZQ5bjIOFrU2N0KC6uu7FGjmJR2Izrvkne+BbU5bEUh3O1TRluq6H3fzdOReyT
qM7czOsGw3QnIH3SrLDhM6yCDbOS/FTOykQQAZ4yhaK+JIPPPb9avt5JEe9TqYhKpwR9GGu6pyW1
L7v+IPSKxtyos+nGKSLm50qtezZ127aswv0wt5SVtlWxGSrSDeOvYg0S1Lv5ZhlvHqjYKLgLZjVk
VTklW/TEbbws7S/14DwPAe1BVItQTjiLjCkD95WXxTfqbezXGoVu0wzAJ5dr0bwugKhEM2yMcfDb
Fk8Q12Ry7U8uWjal5jMc1HboxHYQGa4Pm5DT9mo3gsU56F08T+yQwGSefkOwntvpYoi52UxgiwJG
yzaaXkI31V2PivCexuN/q4n7N8nUgePNzMzQuVZJ/Xn/YlwSyM3Bvw1MA9L2WevAIgWkyVfDxEla
mh+lEQwnBeLrkCQOnNfAvpllxy7fcRj8AeF9l0QMxrh2j45JQfCSUtWV6TBhPGEi2C2HujANkvv8
KrUxz3Z5+TVVamfNga8k0ZDuGQpthZPMezaibP/tMpsvo38uDPyMAgYMRGDTsRzpzmjNf1xmukxH
nyuH4GBREgUTTEjhmgYru8n4sbrsD65OEnpLclFr820/Zo/kajHp7tz5EgZrZYbk/W3KOR+Zc73v
wkPPgIkuZCZTECeoRdM5jcl2nxuuhPqk4dWLd/acDc+qIXy1a3Qkhi9qP2u6dgsLehOmNK8r6jwf
rJLJsvuDxR7Oj1FZW4NjjTJK/Y1xx6EjSMMVRiWnVfVASjr77MjgMIZ9c1xuUMQ5CVhYRnNYqFBG
3IY7sZi8S64ic5rap6w1mQTPWEPbapkNlUWNaFL8iEI9x4LHX6sIeV2dRv7BuTy6Ro6jrug1v5q6
fR6LrL8nnH63VLXYJ4IO03PTcm8nSehq0yu0noRgNJmngrcNqQDb2ATREhNG9Gq3HaJFKJoDmv2b
bKPqOSSsiH/BwSNreeRMURTESkSwpuAQ49eAp7WLiKN/KzGcxoVyf6QGUbagxj7ibQaj8H93hca5
SeXf3bF69613MVsP6ERYGW3IjzwLChGM0KNezskU9oaPQHXWVnc29dvenRPxI+6r/0Lzdv9N854/
cg71i3SDSD52xr8wu3ix3LaQ9Pj1XvrW2sVXRVjnWA+wVgVdsGu3ExHvYLDz6Cz8Mx+Gk058/exV
RgEJGTN7mzf1c9EF+akLBncn66R+s7PgCerOcTKM8rNQSFcsNsaLVjPcSdlA0rhJVUwn5Q9nyMBl
xXq+N6wovCnmxZuQoSqnxAJXhqo4EppNdIBFlB0YzZ7JaIzn5VOklb1aKUKOJxK26yQzsjdCDwwm
c2rC3dYm504xhDKNP9OKhrcluDfh0T1OWH02fWNoH9YwPFFGzNI5EQAr2ZLce4Wz3U2N6Uemt3zm
+uRd2ZG+mnDU0UPTjgryRYUfGTrA0bDRJWiX9V/YZvovreIwqhvGVdURDnVc5O8YlaKVpwYCl/P8
lYf6RFMUD0bhIEh23VvKge023PTJt8/KtajDDUtgYvPL2LfG/9Jm9R+EcH7hNFmAXANq54j/wOB7
qg9Q1vVkHWuqearMqIZZoP8/9s5rSXYju6K/ouA7KCDhFZqJUAEo19XV1d68INoCSHhvvl6reqgR
750RKb1rgjHBZptyQObJc/ZeWwbp1BnXfd9+dBYT1G9+jYsvH0CWstONhUt1QfKHb3FU/ZJpxC7S
eYaI5F/yJUs330LsRSle0S3YJ0DfqYelqth8L5H/+j79W/RZnv62FrZ//Xe+fi+ruUFO1P305V/v
ypx//v38O3//mR9/46+XyXtTtuVX94c/tfksj6/5Z/vzD/3wl3n0356d/9q9/vBFgHupm69Bf8w3
n22fdd/Pgtdx/sn/7Tf/5fP7r9zN1edffnkvuVvOfw38RfHLb9/affzlF+DY//r7v/7bt85P/y+/
/Mfy2by9JvL151/5fG07flf9lULT1lUhDEslfpY/Nn6ev2MYv3LPw33WdR3Yyvd3gNF0Md/SflUh
XBuucOFKm7YKBbstUfr+5Rfd+dUhQIujAR5VISzCOP7rqf3wAf73B/ovRZ+fSjTRLb/9Yy6RLUxT
1XTVUEnjYrfhGf645819M2HGGPLASSuSehJnDXfyZNS5WDWGdNZNmWKhHqzOK9Uw3MfteEHEyVUF
kmNHB5qQ4hnFTqaipY+5KT1Z1Xv0KXoZki5hVDd1naO6qe1th1GYhB6nD3qo/YMiT8wvkn2YJdFq
tMw9FJ7pzwrnHzf084sTDm8UBTV5zJb4mYW9FKhrm1JLAkexn+16PsY2oBIX84tjMWzob5ktP4Sk
u6wEx2IHsZ4+VZ6l98/u4n7+7qL47Z3/4Z3mc/5ddWHrfGQu14DL3U23jfX6x3daUulVbor8Tqnl
U2m3z9j0rxNEcuhFe08aBIm6GzEndtBOY7yPsaSXcriEhfJFZ1r6sR2+qXrcrGKyCl1nqbxMNA72
pdheJRZT/M7lYJh7auJ8aLHzSCUug97SVybq9JJ5UKkKAC9Qm/3E7K6VBfWNTBSEZdnjH7/UHxHk
vFIOVcgDhcFZUBWWOKeW/K6OygeyShQnUgNtMPGkjJGxMdQHa0aDmCdINlisCRGO/uTT/of39/yo
rsmdBLWepIJzBfu7R5VzJhnVFCp5LM61xMVBfHq+nqkg/6RQ/PE09v3yuGstTkQCWTXpKz8+kF1m
wHdN9pp5GLaMsusAxyrqQcJY1YhghsWZwuCP39F/8pBkhlkqj2YRhfZzOIOV5ybEIRqs9SLbC2UG
N5N39rWbJwADXJPesUST+cePqf20NJw/RkD77FZkZRMI8fM5Wat0F4MfHTbdMEywnPtSWPcDiVpj
lWFymq5Ka9lEYC39src0/48f/Z9cQ5ZuEcdj6Y7OO/3TuoSzOSS1o5gC9aybqKaJEQHtJBJkaHXo
96WlXEd2sf6/PyhQP5ZEw9DOUTU/frJKiBp1tuQcQGy6isSdSbAaomxaKcbzNCBLXwymh3/8mN8l
3n+fOr4vJ4vL1bZoRvBeGz9dTm44d3raIp23jPpFSaJjE4ljmZAdEFpu6rf5+E6W88EByuJDzLWU
bU70wZ9c0//k5vluLrBPseNw//z4yisyo20S1visk2lLCLOkCOP6KpPPP36153fwpxd77mI4uqXZ
sJq/Y/J+d5Mif0DxPNdj4OBiqYgoxJtxYQzb89VcDepKk4jsxOsfP6hpiJ8f1uB/rMCChUGn4P7p
5UW9tOfYqGWQGHa/dsr4OlKU/CLVrjoLOiiysnI1aFSUcXqVTsUHV2TsMYiuGSJ2b0p+zTuO9yit
9M1UyG3ihvd5I9sVZrYgH4qPTsnuRQ6nNk2XHVyr7dArh3gO7RXCPWJ7FfXeeh16/dSaOMPmyf3Q
KnEK6dklqbKZ0rsxLt4bLX3Wk/yx1JYnuOMvxGlcEYbe2+ldVJPJYufjCn4cIwl8UBOJlCjGopXd
zA3VtfZqlza68nhd6Ii72+mLYScFepmfTAQ0Tvoes+9OkeO5TvIklOzKTZPrmiBI6vgt4geFCt/N
up02qje2Zt4B0d53tdiW0wA8Tga12RwNukzq4lyRrpJ4i2hvG71bJSF+GqgQWXzonQjaqU00b3Q0
Grde4VG6rJARZw7SJ8YOibgbG3odInTttZU3UZAZ9ZvBcWFvTMrd3CEAMTt5murYAb7cRGtHdZoL
3kO6myjv6kS7gFgWMjcw3R1tF9Orq/tkrPtD4WTXk0XOa6I7njhbNWlPzRsDqAAfQp8walWTTamb
X6N+tJC5bGGzvIxtNOFzV2yvDaNdGQ/ZbWU8kOPtrMwxGg8dUxTp6u0lH+YXStiV40Kvsd2y9DVc
xHoIxZVlkUYIkgwvzLWJ1vsCrkfxOzs2mJmMZ82jAWPlMl5C+xjJgSgHK7xPxx1H7dbvVEHqrKrc
fgtDSMbw5RAXnsSCu1YMJtdmpTzZEWmVnZvtVfTRK9fVNyHeHoK4gUjEGVylhFFEGkGIYAQ/RHFJ
MJZ1Y5PzTHR3uWyxWZ4lRrT7zaE/LZO74yXD+A9Bs9TZdNFlS/Koh/UTMubrlLgBdYKC3sdtsExG
uWul6idlelO5462OwAIe6q1y5pnF9L1F4ekuSSGKmJ6NxZgJIQZlqbqkJOp6psLPKHH4HknYIbTP
1TW/HqwvEkU8UMohIvtJvlcuDAWHoHZUdcNVoq1dVYRkvuLkseVDjyEQKZhp+aCraj8P7Y2IROIX
SXXP+fPD6N2HFDz3NkeHniVDyo1KIcS9miVd4bULt1xr2LQ7eKOYGo17Qc7gKtTNbCNV7dXtTNJI
ymzZsLxfYUSrpH7tdGRFRA3sydgyN/WZOZhR6azBEwMfb0HlomSZV8Cm6gBWy+gvc76hxIEBBk+Y
GdwRyVO4Yr1FAiY0T6fX8lxU4ia0SwuVeLr4YdmArncHZ02DUOGaNajXcq5Ru662iWX0+4pY4vU8
J9cph8kL4mROM021zaCOBsoVVefKrQpmgkgj56WDucVB23HhqkeR9owUgSpzJ4bkSW0xcjZlI2Aw
Ns8zfZGsxIE0KGhHzUVsusuxa5L9MAyfsVmHvtW2Lxq9o2DSqn7LQG0IFunWuDyIUDFjjfCNKVpZ
FJruVL4WrX6Vz57OM6bV3DWILKPno5MJrC2DQvwH/YHIjMgjqGEjpep7rMQX5JOjl3NJDOwUJuui
O/bAuf3MjVHg9w6kxelLhHOOfMi8ySzESkK5iDqWZbXL0MvJovVKsLy4pMqNpU5+3gGOalXhEvSj
vNhVdgKzGa6EnAhpSPNL1q9u51oQ640nRIiXcwFFPnwqYoK1ZGhbqxKtiaeQn1hp6ipfOmff4pe4
m5OrroWbOijajB+K+Vwkqh7/xpSvMd7jqqrfikl+DW0lT9DxL8TSvsQvhhDXpOxw3YHlT6u7TjKA
mjhh4crO6yboHDFvEO5u7HJEmQtd7Sk2JE0yMj4uI1atGytX0cSw5kcFKjxbraZdDU3Ra6ruhSdU
7NIEsqE5WbVnqXaP8bSjlYW1bQUPzw4ijgmoBqzyao5NoAfhMq2HEZ/6MhEPYVoCoQwB4ClRd0jb
lRtXKMpWRvg8UXhvmMBGF3iJEwj2q6FuEdsoBbdMU/o25mPfeSxqsKcFfd+gF3B25TTimlbJO0h1
54GZxHp0aE9qDln0LHekrGPPB043BKmwP8F7XmhhcT+36CSwDMXwZuBLW0XxoukFV8A58BMlVDZK
f0ztLGChwlEB3uuCM/GIMQAx20LMx3vPIGwSH3qid8diKdeiMt9tBHPruBuAPucEbnSCBNrlBhrI
48igR1Pi2zRTYHaRuo6w4FiMtzUpGcHSMAhjhnlhdNJeO/Fwx7A63laZ/dhm+IFK5LT0dF7reYHv
kJaPCCix6Zyz+Ih2U3d1VntaIg3aL3Rr9Nuki6fDVCNLIcmG6CE7nNc2vjIyOwY8XSObghyu4paf
joz2xWhd5FntvU7XjsvEbw0rvh2ldQ1j/RLDNHOCLPqonI0yY66tFfUGlMOzPRYe+F55Rds+u2ZS
YXu1bAIryxyvYJdcydg539Djni7cV4I7wdAJIrLctzRbguWQK7nq9Yl8s9x63JMutyuIPx0dEila
oHH0qudPpLm91/c4BFpMgQRviTsF+cP2j6s0/R9KflPlwEjumDgfN1BS/FiDurabsHLgWAP7VW56
GNTY38llGVzDj9AVr9J+yPdNQ30xKYwblIo6CN8bcfBM48dZfUUoWKKNdrgF2HslTdttV/XzDkP8
uUwpDg48DU+0T/TT2ltUfG+5mgVuWN10GTkecZYd5Tx/WlOV7vsiPES0SPF56usMdbyHiX3yw67e
4alUjvXT98v//97an/TWvg/q/3N3DUXIa0G9/7c+3bkZ9/0Lf+utIWX/lbaVyZhcYzxFs4fC/2/N
NYBy576bQZ/VdWi6Wgb9gN+6a86vjFBdjTmZbXK8pcv29+6a9qsG9oP5sEHPiMYbLaP/S3fNPHf3
fnfg4bihCc52QtcNbDv07H7q+jTmWNgigmWqJhbpuHoAuZ6ltzXeyhGzRiwy2BmdtRFao3tWqGGP
oUTKoQaPxVIEhBSwCTTHMdWKjZMzr1bQFBZ9uq0W5dHhNjH2lZp81U0NDErmOX+jPSiwZCKVLcI1
8nd8S1dwkeSGoffa1cov04hR9ORo6upu3LObEdVnYkGY8LEhMyRJa0A/n7jkWDNyghEykj0oNOTM
xNN48jC49UdRRrgz0aU1LXXSovS3Mz2ruhgFjq7W9hFSnXMYmCEBIiri/kIXxqXJLej1VAL4FvMO
lApvALoOPAhad9/DTvWrpl1zoDkqsTjGbFpxc1lbZN/MHBhN0pdr9hhye4lsADZt6cNFbjiZ1yCO
jnFm+pXTDLCl9mDYVFygtrYOTedKihpcgxjJ89B7X1lMgA4SfScysy8bAZd6LgGU1klXaksrre3u
DdMmLVtxvN7uHgFvn5oEpwQNkRdOxS+RS23RiqvMxQtY6CVpmUX3bmXEpypZkZJhSSKJ2ORY6wiU
IR1Rl+XL1PFzGbFvcJ5Q0urWcKdXzTO6aJ/OYKAlg4uWqJ62IDyPSYW5uFPEp53Mt222TdXyuWKy
D26ZuQ/L8daJVcbx5AfKGPQHc9fH0q6OS6PMHqO/fs8nGowl8GbsRYjowbvXYXXPlQJGjAYop3v3
ucSpAsWmUUHc5l7hzAy+cdxz/lYuDGrKeJq/HJM+oz5pH7nSoX+CT2nBTF/1b2lS2n5twMpJsFog
nc/jdX3OeUukr/fNpdQ4A4ii9vKse0CknKAQ7+7OYAR8aabHPig3cZsdlNGxCORzNh2uv5Vd0vFg
yL1RklDikrsDbEBkRViTmMCwnTm5sWqhP8J8hPFdtaO+D9te46Y60x3wwaBONqa7lL71cJcMLVIk
UY4kGe6IpbFASmtbd2brQHP6bBZUtLExUbQqrsdgMvOBvnVejkjeHxM283SkQnDpY9YIoTwi09ad
AGUY5Ubtk8JroN7GTW72r3X6aHegN/pwgVcx1/u6/4A/716MjsIOPMZbc5YMOdnh1vFisNV0VnVS
XMRao5w9YSPeKiXxBLGLql0dU5+x66Yg6HCqlHU6o9eYDXEOL8ey2Nh72XI50h5Y/LYLfTR1yRaQ
XrcyW8321iSaqRccDDm1N4FKB3zNYJ/6VseAXFVItqcBgxihLQRugX8yYOW5UqmC2KkAVRmdV4hc
88D1CqI3MtqoWPB9TnIZNSW0qjm3FJJLFnrQ44fGkHVLC9T2dZQkjhgYS0boE6emg2YUFjKIE5ho
odhr61Z0+VW2ZIE5hqZPvhqjuaK9SkFjrjIYb37fxjREqvgJ/BKXKNXLRnDDwIE1PTTDpV+aCacm
EjKE6nqlmRW3Mqy2YX4ph46rUbNSvGTCWSH5C/Q+glqgUirlC6IkGy0j6LjFSzLoeIAMVjYoNzx/
eREgJjvwsWkB2JJk74Dm5mPLLuYJiN18Bm+PxrzNZLkfEgAjYHdxHbJe1hxMlnk45Itx11TqbqKC
2XWi5AjII3ljz0mRhACUY+5ejYwUgtHR6PTBX1CqehaxFZuWq2wCYtbhIViZYXGhgafwus7ezzQ+
KIJTaPqc8xzWR7fdGk4S71GtOxtQTG9EDZ+AZ8++GkYZAkgW9FBkK1LCrEOu5uen28H2ZCHPm+p9
DoW7hT93isam2M6GTXYfPCEvl/mx0JDPhtEV85JxFZoZcDnBTKTlbhk6YD/c7MR7vaGB8JMebKMr
p2kNjvyA+u7gdrwpLml6q8l2jvjOIA9VHukA5F+ml+pINNMkzqns+FD8wgATj9p/8C2ZbwaQb3TA
SArDDt+tjKjNV4Oy1Hu70W8NRU3BU527vuWEyA5d1djRD3aieG3if11uFtnQIehcZ6305pbcU2CK
LfCmCYN6UCpkoEK3ZRlrWT0sHTM0/bOOhNNuNp9UlnsTZf1K08bCJ4dM5elnX6VVwPhK1VPRaTQT
4mHaAo3hNFHU99OjgYzdX0p8WfoYXvWzciK+ClGPhbPIvcQc3m3oPT7LrLlFLhLul/5DnyBiRHBL
VvpgPjoa8WhjKeBQG5e4foM4yuKVPaxtOSlX4Zi8FT0Ki7TFvJ5X1VYsKJ1tDYG83lszzK12PSKr
28EMemVzJPzEOpksz08iU1CdTIjdrSMsFCad7mvisEmmVRWxI+GeLFvrYR57P1+AsmM6u26jWyWh
uaYtkkpg2OOWqwLWjp3a3i9SADiezWWldMiSnJDmtzpYWyAmN3aEIaySI9jRSWKD64doF8btSZnL
JGjNiJgEzfFS3azWaW53q85I6CT0Xb2aIyKz6sGlEchVqRATVBTxTJ/JwSyUt4E1bVwlr7dl2xd+
A4akFb6T0zBrhiNIZPLpJp6vqm3w0e7JoxgDbdSQsvS7FOW4bwJEAe2+HpbqUExXkbXcoOHRFp32
S1bN+M+WG2m3qq87xYsYmyetFUjgozvLrhFZdQdoUKcwQvuXOqoZdK1vNOJSHRpiKsdjndjrwnCv
4VUcIlrCE0lOhix8LKVYffqB0DP1VuTybhpZYt1hMw6ttkI7t3PZonsjO2hzc1eaPSO6st1J8iC0
HENdn51U0W5pSM87uidbd9FSMI9cuWEJWMds7ziYwT57ckdxbVfE2mb9YcnikfnA7JmGcy+kfjTd
5t5urOcxKT8Vi6UAvspTODR+NqnVLWxFXr1N4eOA9tXJ0W0/6xEaflm0W1l37JsNoBc2FOlC8UIH
SwukB0UEXWcF+Vg5w6nsgPPVFrDXZ03zBKS9XqG37dpVWxk+RK3Y75D3bvrBvLE0N5imukIRG53D
XUe8PltgcpRvfTvs66m90JeDbhdXKhZJRyrSKyv+JgfwmZQ0QTijQhPIQG8GOG3XjPVBjzX0WGob
yJqGtz2YAegz2AqZPNeJQRWeeTIjfDWU7+MKJtFVWcsPWHZEKyCwXplc63ROgxbXxzFJsS5CR4w3
QDRI77jsDfcqy9ZWp+xTvbvHOo+zInzYWTTcL0EaeUWeUsPPy+Uo1U8A1feAyC7qsL+YrJkFsnjX
cOxv6EoNq8TBTVb3lKNWBsmFoWuxhDvjfqIZJsDakjv4jdZH+GZeDCFbnUjbHbJeugqgeA69Xm66
DK9flaXvdZh9qhiZVmmRE9U3tzexnhzH9gVPTsNR9l3E42WuqDutmZ4yE7MflNdRpCc3Dh9ULbyp
BQzKqpR+lZDDCwqUxnhhU/DoVQX25MFMjbs0jhDMjAvuDPsN5aw/tRpey5yWT9vbX0Z8nTvxzRC7
a9jXTy5+jpupsS4WrmfWZoJseX1aPKE+kvjCWT2Su7xg0k/XD2mQkzNEIO4hg9MMAEmh7TEuZHY2
/uCW6BdLvG2Y0b2h4qCf9Dl12sBspQKD2A6VN1NTe0ptkaS50JZPdG1CMKc+DSPiRwrKa7yjr+dL
LJ2XN+TagSCAAQGy4E1G2hlFM6ELIDwVAe4rKt5LCzh61K5hpZ53Jrhnpe4sQRhie+V2PSlDtm8j
cc+1CLHEWMXL+FZYmEUaA360vSljrUCc2B1xxxEkKptPwIjHSOxarZi2+EumIImgRZPRhNBP7dQX
R2Fb1onRENaic2Lojynucc+MyycFuFWW0DQbzZq8hHmvsd6b9oc2p4avctIgoWa+tNE+0eXfk+h5
36WYzeIaJXbdsjCa3UMxo90uM/stlvRB08l9WEyufjLivTIzfPh3nEdw+Cxhgb7aSG8jPX8lhnmT
V7HNsS95qeowwqsNGQXr1Cos3GGFePYmLPp9XsHLCJWNYWIOrXJsubiLhmB+GhdjTeFHsUMm0Cqd
wmfFiO4lAT58ShCil9F3xtkK8KJr2mmwqvcqyxq/Be3kqRTDU5K8GFwaUrW1wHRBJw59DyQb1wrD
9TWz9Jh45kZ337XhVSdZcwK3ihpyuSR3T2WlEE8Vb8XcqdabeUzqF8fOP2Y9tnjqkuif/mhOg7oL
1UhntEesINSHqu2Z1HByDii+DtjVP8e0s67s/mQOVbGLKu2GQftnmSjlxtFJYq0jbeOm5hfcB+8s
msRotiENgjpaSXdFlAsfLnjjRxn0ikVJ/W6mcmYc4LV6bQVL1KdBVi83dgmjrIuU+JEg+mtL6MSm
d1axy2WNzX50Y+4gAtEa4eNA4mCbK8xmmqTem/Wtu1hEvRUdVW0VjPLCJsr5rjOW/XKOldFkgZiG
fO85TDZgk1KwuxPpgIX7McblQ8GJ7zoxGAQWCp1xPdSg21d+kjJXGKDG0q+H5Fwks1yHKG3jDAtF
6bCljrmxScBueVxKy8GdzduIDBhKVJuKtBQ+avmRBPZkRi5UrHOhao+7ZKxcvLQGVVYF7xyM1xIP
RJrACpvjYqZwOo9XwughTinSNEDQgRnVBUmSNg7i1OtTWWzwUXWBXZFaS3h65Ksj+Yd9XWwVNzb2
cpyPPeXm0e7KdauqYito9TnpeMpai4D7pFuI/FmeUzlvKhC1Qa04eHgGpwPuG8tN3cwkCsXpTRjL
K9IFkqdWyfVtj3h3FNw7XVliHtcJc8Jm9DgV2G+QZjl+1RevWTxtYIhxdphIGJrIw5meOqmTDiYt
HXpFv49avd/EheGsjM4mirbMONf3IMzDkM9zpHjnWSzN/ntHbqz+7GYrHvWqJPdakhHdTBqQHKH5
4ZAwa4uOqZ0020iAALEGs+atHa0LOansflY6bkOWoQahoA8bs3/VKvJBM4CqkMkPdWQgZTp/2CSi
0Anpe2av7KUDOqK1LlhrrWU8wvXwBl1mz1ClGDxgKkQXui4dcgP0SBmD0S4LPorYukCtz/bDWlfa
OHfpVIicNvTAEmJYIC9s0s3PnRuCvwmK6Bc2NBjkq5olbSkWaKNjPzF5dYq1JsorxAHaoW4TqiwT
bTHl9U1sYg+f08XaEIMqMOW08405r3s5hysgznBrkrT1kqj9wtE6MBF3H60cuD4uYmUfkclbJu7G
AD4MxpwXbU8V/YxKDvDrsWLFUxWtdOdeb+r8ieIxdRVtE6FR2gqN051QLblGafGYD8jnR8LJtPka
AA1RS1zCVpdiX9cq56IkZctJDX3X2Q2Th9JK1kWrYL04Q/GSBtSmTVdqQ/4Ces5PTiQiEJhsKko8
6CLRixkS6zRrZrHNopL4XZe5ldW4ewfKjoWnwYMXRiYMsRKZTrJymlTdrpOooRvQZEqIjRdE47TS
UeUFZMmp50xTsC3KFTTwE95MzgDqIzfvSSkbuQ0r0rwaWNOEVy8xfI7z77uoyAzuOLUClxiO7PET
ji3ZIOULO2c3cTQJiqgbH7vwvs+gD8OPZVEr9Hk/dwtUOXXk8fVlb3N6snrmGWHeJStQna+zDtYO
bvftMpov1aKauwWfZ9Ua696sAI/PNozMc0C3bDYoNDQw6QundQ4LxagKT8dWT3z2LFeqKTH7h2hf
Sbpq/HJSHSZIWB5izJbbKq05nCr5uHaz67qDlOdWi6+EWX0d6uF+CuMFznRPtyPT6RJpgqVVg85c
YUGDlDR+jpnGgXKw4qCB3dOMVbWTylxQYNT3XUmfkcgqdimKTF6yzluiIgLAatvbpyyZzv2oec3Z
yFzVrf0h2WN9yC3LpoFlgf9v9KuU9S8csmqvLjWujXJY92NVnrich3KaA2U27cspzoZtqm1VkS1X
hXlvD2V2nCfI1laeWb58VhYZrfMyjQMXJXhiyDdZqMO9a7W4ya34Gpt26FGaBotdn6cZCuBBtrWz
r/OZEJT5zpkFH2XXQn21eZ9FryU7zJB0JZIQOoFbD+Qj6A+yHtANLO1FZXIAJAYMjXwQNczR3Dqn
FodZF0SufM3ZcZuBUj7U6zPj0AhCoeOd6Ug70UDErvNp/IpY9u7UoJqKzdSo/SWh4AvFTJfhYBP9
9bDgbIjMjdpNoPIWISlncAA5SnsM+VSIMWG8D0Sew0lUZS9556SkCk32zSir/AIYOohGWiw3hqQq
KlUj3Q4UhGe2lfOcTNGJqzdHSppTrM3hh6PQ1ZSPUk+Hjy7PL3vCVp+MsiiD1JgMuHwOyaKze7Q4
anqwqeu3tOh3QivbUxWS75B19tXQwAQ6Z7wZ0TQcjNh6iJuqCNKqG72CjZpgovh54gR06dAU8io4
R5mjHohpUw8YZphmY2TYDPYsOMUM/a4+kxO+vwx7+Gu1pZDtEanOQ2MuTGHz0r2Mzdx5mEg/r9Sw
XzdCdGtXkWLjOBwziEWarlAroG+x0+4lyYrtENaPcZ7NNDsB4dWQs2+aaMZnnps52Ic8ObhTfpNg
paGOxR2ICm0E8FZDYKiTT1ky+wx3c6IOH1ibmO9lAO/tPhrBBoO5Bqk+An/IdNCatGT8ROv9mYvZ
gMX+pHdwE3FLdXcig9XT4ao+9xiMk5k9jVgRUdtDzFVUMlm/v+zDGNn//EpbfNrG59jSnO7hCRUf
mQkjPc/mGzC+WD3KJlqaIBvYfpnwPGLzUnfRYPPWw3Fq4qy7VHCiHOp+ujMGc4KXZIu13iDGilkN
qIKhFDGxwEePzaMt3J3eQeScZm2n5FZ9wzHVCPrIyo807h+pGUXA5Chdm8OivczDJUre8MHuVBKO
XPLkBZ40uEO6emDjeWK5dzbgQYlaLtrmUitwhij8x0DUAtM+sbQX1fn/hsVaYSdU90NXon2AMrlP
i2HZO91NNSpe7Y7Zqh7lcFK0fqJRkohAM5XX0Brje8y3wFlSZ9k1WRldxzNChmVs8N5WpEKR3jbQ
geFfoilkLM6/TP/wX/7+MyUDjWfNdr7G6NOZ2vQNSylQkcxJj3NN2FkG4DmAWdIEUZZjqoX07duN
LE4oASneJsvY1bWIj0uoJMHyqM7FdDnlFWEhSUozXq+H16oc3lJZmjfEyK7y0nJBEQvt2mlYnrWm
jsmSJRWwWtovCuXdXM3Wi3K+dUURTdfItWAI10a1RbcUuJXQDyIvprWVpNV1rDbni8aZHuoMb3+Z
WzwHDRinVsXzjmggmrpQgp6MQtK2Hob5wuzi2a+j0d7adC6hehrXOADqB+BdhZnE90bTHoQrHDp2
5L9SGS6vi2U9AcHpb6Ox6/f0QGt0KzSBJXaltq9fBCe2NXb3l25gfqQX3fgMXcSYWvt5XsqBZQim
wveXPaTuMlT8LJxQI6CxuHNjk3peracDrR79zsgQv+EbPuXM79fa1ES3o0aXLik4xfS6fMwQxa/s
FLILigcLaAFBlqlrPSi5URyXoWAN5IzmR7Gcgjamvav3+JMY5MQcvolfkgyqV06yxgGKHZ+mcu04
3UUIrzxvFbTCqvKkLsAACcEhztI2V2aKW1yWM80NJb0o2Li8xZbKjk0UMsdQbGWGFqHXsGw7HPDo
kMS4Ojtjwx4mA2RjAKXrY+7ynUghP4uJvIFJb2DsNWFK30QkWQyJWm3JGCJ33lwAbckdSRoMmzRd
9QZI1itrQG1m1rN9EWfjej5DEJeuRfURO5cTh9NVuZhbwDCoENKBo7SZX2ECMzb2HK77yXSJkW51
L/8Ac9p5Gvj4TdVCPOI8Tg9zkwyAdscSsDwFb2rLdUYtfinG4gRG/aKnZaRhaaNNCRwrM2CuWrK9
ihtkSHuS5+gYcQy/xMC/qx3tmEVAj2Ao0DgvydrD+n2ihsD8B818JfNeP9cDTL1y90CYzN7N+8cI
dxOMR8zniPcmDqMAX12zMK+ySSLoHbRtl1KxNEo8rhW6qpmhR4FWZ81moMelXigiRW3Iti1mbHhj
ON0uN6JF5E90nQ9WJl1R+V6LxUUWUT3qghuF/4ALC61yNWLShHuke9IGyDMQdwi4CCeVKfc9GQ8r
plWEiBOloPXqp5k2gD8NyxuV9kqzo73FIQrP8yFtcxcQIFOTQq2f2kQrvKydHzTIn0R5QrJzbYID
jHXstEE5xc31GHMyosN07pRQFbG3MpdIXiM3aleUNfwdLb7se4rdpm2+OKF9ubLPj1WxdXOD5JDJ
PEVlUa8YEYugklutktWhhi8gSg4i+uK+qwzT+eCe4HPtz/MFb5h517TIpCsdvzBEDpFH5s9jZzGI
mp1Pe/TllFaEgOadZ/dvkQWg6z/ZO48d2ZVsyX4RG6STTjENMnREqkg9IU4qauXU/PperNdo4A0a
6J73pFCoW/dkngiK7bbNls0xmzAtbi46YVrvWEdHJ0LbctxvbUQjK0V3DxuKD5AjeiOaxo9T+ZCb
jzjjPRpqvP7Q3ZkRj3dIRNMBIuxbXozvccKrYoookKamaQ3n6/mc+U6MhCa97zGFkx2K3ofUxJg1
aD5U+GxHrHFb8t/W/TlnYXbtG1NfNkvHphxV4Chb7bcuKOuCEpBj+C3ZmifOxrZh9o5z/xmH8XWy
WxwD0Y/ZGygaCWL++E2MgYKTnCvHkazXqGx45svE2df7ICmhmLqKnAkdwbS/Ip7OMgv6KbsNpr7T
p4VSXKqWoZplWxGG3xnEeOq2ORE7Nv2tPBg3dG2tPXh71bY6mXEdX0O4KcbsWznxd0GAIPC41Ftj
wXxK6+qm7zhV4a48AkhDpW6tCwXhUK9tzitmA34V0WTx25azHopXXzGGItSwVsRyG8Ib3kiH3xqf
ILA0Fjc6txBo7PSUUXvUxY6+cbraWuefetuhMflqyrZSIS919kT7RYRekrl4z+0sh6KPgFnE7oGk
wSZM+V2b4aFQSG9LwjSEH2xnl2BxzVwgUiOSwPVkyBbMF0MkOVrFzGKLBSxobBu/STp75Vo0frj2
Tqbm6FMkeF/PBXaLDpsVTmqbFPiBkpYn4G/VpiHs4ad2y9OxnX4NO7xBmt2mOa5ckZkfpgyNAxJD
FQz9s14m77asv9JhsHeWgc1Rd+/ttS6pN627wY3roGRsYbyE74qok8mFgxHPQ48mKT/2xG3SqoOT
mj8lSABrrqlnd9b2cWiRkwmF0+SdwjjqfgoS9ynfrGo0tAVos9L6cRXWUs9Y5aHBOLZLzWkqTncc
zOrzTDQ2Y6OQkRrAhfAFQQ7/R/wDEJdM/nJm30WnKJGVToXfc+s8WKVWnWueAfZEC+Jd3ubITPW9
uwItE30XIjkauGIRw/ki2Kjs0+VznKp7Y6WRVzZnJ+nmn6rSW1/LxMaxho1VIhZqUdH4nFYX1nwO
la2RBdoqRWqeqSZlH3WBtPHsZoVvFvG+G20diP/q62s0za+afhNlYGVEzY6K5L2yKiTrqNzFNRFw
LTM+baFd+R9uJTfejmMNpbj4U3sRJAJgZdjTR1lV8qJVCB1VQ3VBmcpzP7lAbItm9idpHyb3roP/
EpAlydDXUngJ4GsrjyWg2XSv2AA3Kokr38ghTtjmyDtC6BF0/DjdDjL5AbSIR3hQcqNmbQNcuoT8
EMNUj0d+WZHSNoWniXyXkwUDi3o2mDnScVWVXKY8vZH0/GZYe/jM6RZGy7uxvvNC8SQs7S2WxgPf
O7zphd7SAbVqgNMxCPZxa9twozsFHNjleYJsu+NOu7CSdoJBDFxjJnj5zCOxJnvbJ5ZmbTZe9U0h
wlozC3qWU7cv8H5AxHF9w+q0wOiyyTfFSM8h5P8sogOFbphEr6IgaRu20SM3aaYNAeWO21iwo3QJ
ak8tLL1M5x5muE8PNKsVu//8h0Ptjhl3X5nh/TmZQfkbw9JOl09pbWzr2bDZv/IAnYp73WDTP6T5
QRbFsdYmyAtZyvjTX2G/skFuKESXjGhW1onVE8qHZcc8B+Ust01v7YzEtA8CfxIboJOne1+skbAz
97e+mX4q1ZY+fK8icES87xfY6qaVx1vKaKzpXbj3Qw+GaoryGcdRYqxVzWkwV2jsNBcdujb8p8fJ
EZpqtSns8cuAuE3DWLLHXRT5WXOYQqijEWUaQU3LlZ40+wT637aI7I+FSqMYF9MLuhV2kV8BW5cr
tPolff5KKYCDWgiFcF6SV9Mg+s8fSB3vqwOg3ppRQHoj++2chfeKi48CS3TAu4frZmTXYOfN6IfW
hd6J4ehFw1mLykNRFA+zS+6DBw0frnYYEQlSaxW5BjNoXOsOQuihjSkPKKcbRgDdJy22BpruQzWd
Go31aGVhabWrEmkdK4Ch/vXu8pqkkJCVbqEJNpDFsE63mwktbRMlhnucLTbzbsUaX9DCJcfHVjf0
Y11Ej14Iol5WmBp+JLMe9LPyi/P9A+ccFLAcjOuozE2me+xYvaCIWXvSD/UyZMV9uPCax+/MQ67D
uTSEpCupopLGiJznsu1wy/umhWNaIBSYOOzrlR4QDlHmx0hxQ9Q/4VWNNpY79seh+9fqHqptlVMy
BwckMeFBTPG6J1nhh1CUeNv0C8yn1f9gWjuz6gLDIL7QT/NDAlqxKrNlE47uL5juVzMM31vJrKb4
4I38xTbaF3p0+fS8kW52WkqWBSszM4rlAXWi9nxjzzYGX78qFA1NWcVHa2YvQLG+Bu1G7WvrZy2F
SjM7qo5bLGUiRbdDpkgMzNVdmwWuXf4RaSFnRBtGQSEhOmf9qXEPX2aZHoYWdF7aaK/0gofEHjsG
vZSdeS3Dp8K2IcwuLQEfhyICkPq2MVHErvInj6MnJqsVSqE7m1rSYFlOz5L2rEAbx/HOcJA5cmyM
h27S2gcSUY5fl13xYVfNQ01f0J+0KfSBBfG9jHwAedjpN3hb5Y45IL5gmyMTP9Tdrjfy5sYxHjBY
U8kvh03Nf/51S1ggbqzpYy5WVcMzxUNaLlTwDZl99Ny+vCsGtEb02uE11q1f7CTD33ywvaX5S92R
jqQmLl4NF9t7IYAUchrUji1PBMyZWfgw9hoI+qVzPtQyX9X6CxeV2hZeOHyZbuOwKnfjm1s60240
YPRY5lheRMxkMZaDe3M7nIotD8XvyFb+f/71qdQfS/KZ78Lijc0Ylz+MfKuHhaF7ckBWWHH0Ikxi
vsKtN1PSX2vl/nILx7vZg6+WJP1GKuxii26fhd4+ciKIOZGWwE5bXg0DoVy7aXnbsJwdLcPewfL9
SoT7TDXUfSvNjpzImPhazgXNMH1cSrqQhSV41NM7QifkTlJLf8wjdZJCK9bWmr8O0Yy3h87Wpkbl
kGYbMCMDoaOoxCIGJOfoIfOw7UXmqZ7sBUsdJKpMGj0bEhv2vbZrjcR7XxLxw6U7QZLMzPAao1QG
aVnytDmgEsfwllvclWG4Rfza51bnBqFjfksKsZeBzycrmQRr7TrTiJCNGMWtJv/L1pdhT9UF019+
pWKZV38Hb4Vg0E6o+In5ojrEZfeH7YzdgRhe8Ep6rP6Hm6awMZINyAJKK+mV42kzWczBwKZWdZf4
V5Q+1Byq0/HRGBlwCrPlr181J0oK71MTx0FK0ayF6S428UF1y/DhcgNxLXDsi03ze6icF5cFT+46
1ADq3tbhcu8KnAsYx/LneFygOfX9Fnr9ycvicdtmKPyMAK+23mGrKWS2dYYPBqu3MTXldXBJH+il
eCSy4OPpCVyD4sp2nXSLKWuDsLSebSxGnkYvHTvQPbIllospxTiK3rt3c6yRia4MWnE05CZIHElb
kG2zd/1iK5rqXB8sXXtX2+7ZiIwp6KNmn65KNlu5rQR5w31SAixfHmP8JBevrsm+2Jy5Hfe9didx
n7gcvURjb9oumahFNU3qVoj8NgMkcQO6bzmN3Xpp/ScoEohOvs6crveJ87cMLCgr13ubeGQTJmR4
yodbQS/RkULuk+hdEUR1VWOfE0fXtJJjtlyiosRjBsapD/eW4doHT2N46YrpcX3htLnqvwqH68GS
JRbcKd36maZZx7oztk6p9pHJKbCcE6xHydKh4DHMRVa1nRTn6Pb4n9RT0+YnszPyoMDMxaaoGYGq
QFvHXYws6aCy89ytCoC++Z8Bm7psa94FaMU8HhzMfi4m34Wj0iSSr0pUIVZCyGtsBh4N4CSBMac6
29GYF2N9H5UaL9whrwI1FYe80jmKGzvsBdSU0ATt9HeruwdC+gNFyZzvJk5fEquo1rJO5YRCExpW
y2y6jWzn/dSk6C1jmKAz/B5/FVmVaRjxU9JoZQwvKJzYPkvijp3uUpDQ/9psaf0my34yrJkFHBdW
EJzfzZjzUCLxVWNEvHdt69bOJFgTy7wYNlqx/C7Hvt3YC27TfGn2nvWg2uwJ5gxr5gaD6shkNL4Y
S3ZvzuJiJdPNU8tFlsO1awuGHsfCbggpDsPrlZ4R6EqC6FBrXUWbP5t0Hm84smp+7VFf5LbSt6W1
MQC+M/E35wiRfqwT6DrOJjNQCqfwLeRIzJp5JIfd9GKbV85zrGu/cRv+eu58YxV7aLxc42CewLkZ
YHoWro2hQ9BNypDbGuPaA8yEXaEggXGjlFmLMHCGL6ISB/y6R3hJ7jy8JVh84NRaNLol93Yav/BB
5GeEwXkzTt5bNWGvtgtYAvQj0hHq5D433AQHXV3tCN42kjaDCph6qnH0KvtRc/qJDvaa0PAa9dUh
EwJTkXpQIwfcvOi/WvhqG3h/j4tD/nGYGuDCbnHGNbzRISqP0H7UQvGf7L88g8qKIadt3Znt6ZDM
3c2eeOblSv3h/f4ijdmBZ+UYyzt1XiYesZ7xDZWpOgyJl/l1F71wOPgSAgf2rOP46xc29ZpM/5ms
C31vCUVAIwzpcho7tj3fEXG++OQKkQeZaV6zGScrtM8F+iC1JWwm98hsTwvHjyFEDakcaQbSw4kw
cuUglaMFoZOz1K9x/jn1yR6tJwzH07YcOf3YJA4wVjf7fnLqh7HDhFq8z+kQbUeh/RNo29z9Gy0Q
M/YK03K/q855MChTC6jgcyFwbih9uleRQceQHiFiUPqp8+NcgSBfxw8li4HUjr7qvj9bmXpu8Vgo
e/wcu5AKuy7/s2vBQZLDh5YMN+RW3rVgGGWuTiwzl6ss63vstGXKRmzq9Iari8dD1uTkJL3lNI/G
v9riEdSM1uLHxqfVtc80PrOP9p6ZQVgv2gxJhX6pGJ954SraOrwZi5FISAzW5A8oY9LpMdrGDmh8
1jCIQAiWnvqJJ+wITaNtx5yBJBb9YZn5XmjNXSbzuamnL29iwq1pumfKuki8HrsyQjixySj0RFSw
OOFpyesfDVgMZ+2l2vQepijOd4Ws7k2zfnEW3h6KfucUL/mmMf9UWQNAdZFws4xHd2FG9zV9B+xj
59e4VbdFJDaTZ38x1MCsTCKmi1KaiVx93yrn3cujIx0/vDvq8cGUeJXXj/Vf3ZkmxPOYj7oWvCCi
u2iUr0PogUoB8bipQvuRYARDQdlelQd/bHT4i1IBiNMS6jckZZlleKToF6Du+yeq+L4Fp84mE/88
jT+GlC1POWrteeT8pVONkx/BPIuXhzpyVz05CYy+vLeH1o9j+ydxipdc8DdoF6qeNDYhCY/tJKWm
a6IUO9ZUGwxFi3S0iCv1xmxJmbCWxHxtZt08xc3vPHCWGqfyjdoaVtwdEdGsG+7rCI7cNNp3dh9X
25qeDG5NDlzjLLkbGMeGLOIzI4nqk0SiYb2cCXwWkkwHTwsRIkThRwMFSY+AO/PuTI2CPKa86EN5
P8wUzyuRfQYRtx391T+ls6jtIkCM51p8jSfqk4DgjdWQbjVO+GCvkTb5UTK8kwhrm3pAhHHa/hzK
AuTwNQS55i+512xxWK5vFN3BPqQkcUtqgSq4652TCVwwZklQvrgfq+nX0wGe1jlk6OE2snEFmvGL
6M9SEstsZ+4B7GrbuqtfMLrgqc5vEs3Tc+P2h7zPTiT1Z5iROQXwync46Ke6Wa1INpC9KZqCoSuO
jcIZ0EmOk3qKnlUWAyNz2Pk1NojaCufAotVyIyy2z9J+KBbtES43iwToklzZMvCGyaIf7Hkelid9
kx9Mcy15KGfoB1UL2aB/cEr9EkkaB5oyPibJ6h1z9G1hzO/9WARajl0LO9LdDDS4tfElDzXnyRb7
LxhQCEprTJ3Oomg7deOOgAfvzUiEu//6lfviX6youl2ojN1MKw3f6CxuyDGjRK9960PnMJTMGnlD
8gKJMhYYdMapJcxufska/dAY4gsMY0TolqUw924fWdcyyXj69MmLGrC2Pi+NBhq65Tb2kjOr8HhL
wk2BzqTHxOwbcNEZgpMd67vU4TkCrsHYsjEZ5+w8ynJnwqLzu9q5W63QuUS1Y4ZCDNVY14ey2i46
EiHCFm3olA47A5FzDzuRj47W8JKP73ApmMeYridHtzTM0ONEe9CT3afMuGvc3c7Tt67TwTMbJ/SP
z1j3UOPwz/sKdLsT11rQ1l2FOlA9tuB2N2OM/pyZww/rYnLFYYVrhvu5lNGbaKuLW3/o6+bL1bbA
GvZ0x/xgiit2rZMam25i3sKXcJeb+ZEdzKFa+M2LLCGMArndm+hYat8nar5OQ1FfwgpAiEuumb0l
fWH85eGmxxzC3IF+BwLciUJcHS2Om/kxl021DY3kMwzJskceIKhKcut7LRyCNTJdUR2VV/E+g7bh
LvSp2e43rwAOUhAcfNVJFpnJKyedZCO9+LpkLhjfXsIurr9ao907CqUU9LXuRWfYJy9W4lzh0r26
y9oSMN9Cbl4Eo6Pd6vcJQS5ziZ6K1WnZGpMdzNZK+27ZEmQyiKceRdvQ/q1/RtMxrDW05A48pWXm
XbUw+2wSvIea6f2S3R1z7Zoh+0N36YZt53Fas/bxWD1PznIfEvnIJmQ+3vITsJDCUn8pwFkop/Ve
ihJjYq5ehR7f6exHHFvovjTdGMGrxjA8opHYrANKXd80wnqeepVts3Bkv51/tTlHzohs0KYgUjGz
CIWXMmJC01Oxacm+A1NHzABDz4FUFn7icJQauBxl9LPent7U7SqtwLxoi0esU7xSVfc4e0hDlPwN
1A/IozYM/6TDtFfOFZXfbnX2Iu1pSuIeW1I4cT6IXmTDUG+4/DKqJ7YoJYF6FkvgV/JjIW02Ec6l
akhDUf5BAtulV1noBOKBPlqgZDf9MJ1CDeSwDMmOYxuknPwEIiFGBiKyp9ihJaxbeLZxC4+efaLI
8V5XxQ8cmnKblOKShQQR7ZyiGEpxgzK1r9owkZvKebVOgGVYz/2UZv7E/43TZ+EGjbGGk+CwFNV4
jrwPR/Ec3E99/g2V+T4Zi+fGHjDQMgE0mA9zeinq1kx91qEsgxaMcppmkzSsePXEdvGjg+KwF43X
cFEdtRoS7+QCUoDstDHmSW3zePZ8LBd0t7YoelkchDGuyGkxNdjlfHFyEETx+NMM2QvgT8mNRtat
0xJixw3CqjCjcDoXAfNADHkOxmemeDdRwXlgH1HAP1g0oguxVvv6mHyPrB8xdMbRzgnBkNMM6M+I
cmykozvb7b19u8ibNnS/MrVw7ytM8eZSmKcEB+y4sH80eaaXLWrl7BLHn+0+O8W2Tv0cZU+WKqo9
nAkptb9kntHEyEIYHVvhEIzBGVUGbRkPZmihHnZFVTG+2tVRlwzCsPp9Oi5y7BZsRy1kpRlxK8oQ
m0cdIh+TqW3J77A2Oc3P806SzuqXUT9hWonoNM87YW16SkSMlpV/1ZS8YGw/6TMzUOHMRpyfXXUe
3I6ooCbJfcD2DEgi8xRn2uW3Co2tMu1nD1PlefU4GAVdy1qx1MdKp29t+gH0LrYe+8CAfcRWt+z3
XmPtNbrP7GUU6lke1KbiTJy11X6eKCp22cks0V8d83oIdQ6z2Aq59mEsIWV/tNl1UqK64yYem+bX
XIz8AHY289L6gVk+EC37An6eA69lPUPSdUvO61dzeFtIaq2WcJVaZ8t3E/ZuhmIaT7Vn0fK52y2e
stKP1adhesYxypYPg6AnxIktn8WlRfjb5E78ksbS9GltLagvrnfpFNWHEYJS5JrX3hb3IsTfZVd8
TL1nEPazcT52yBqTq85x6tXgfauf0k1RGQizpWP9sr4EOg2hVMBcghDFpTaiP9LwsmxJjNKza2y1
zngRen0NgRlrRmewaeIw7fbxwgIgO0TOIrahF37FS9tjYSw//z9j4P+G3yl0Yvf/Z8bA0/iv/Plv
jIH//Av/xRgw9f9BYoj5Qfd06YAt+9+IAQGJU9oO1jtQedL0dKhi/4swoMHvlIJ9qOea/GMXbN//
Rgxo4n+4kH4l/8wGMYAc4/y/MAYM3f7vjAHXWH85U3gOmFHbXX+V/w7OkF3ElW45tzDjANhQJEFi
Or5zvK9OSQPHJxwB8rq2r2fLfpDjCFrdu3peeHN785LKDsCTmrlSK1QQQkVsXrhXEJCnIeLKj61y
17mU2/QmcJgI7dmwiCnzRL64HqfwMUk/GF63gyKWjqiIJkDt1gj1eZXn2zsR0g4bZ2dHG75ls2gw
wfufzC6bfeki2bUhXZsl3Z6ONp7xclo+9XU6tt4x/7AwuYrwVOvDBdLnEMR0PZOO3ZfR6v2wpoiD
heYwmMDB0Ztjj61oN7YxI4ZHWmjIxY7n0Yv0ultXdzdDmee6GZ+hFY5skNtfXbxoWs3SxQy3pdF+
j9COcI9EuLtTkyg7vuHZYbWiK5y88MvPbJy3hqVY3seH2BygInnaV8tJxQrRr7FVeH4+d/jl5KOL
LbCQOQeEueJ5voagJ3zwFCQ1vDnaJKe5gbcyAxEtsZgzoqJ7zOb0WM/mr0v/5Ma2IgqL9AmPlUbo
F8wEMfaGMHKb3IZkas5M+WHImoCG0RjOMn4bj+GA6ZP+IKp3tqVj9wF6neHVFEdy3Ckn0lY56cPY
+6hTjhWNYSHs6u05rrJPAHrLDpextvUWjH1dU/pimVgAxT1v+Knp9mxVWY/NhGWy4t+oJJsxszo2
1Xx2CsL5vZu66GwCshkUqrqxj9WUHlnexKSg4RLgXwy6iGP4LJU6aiUhGCwyCkJYJNLEN7gM5yUm
RVBk2Mrt+ZqDxrc13dlPNj4/HR76qNzshpMqDuaDJaJ8tWS/5jH9Aua4n430lrvNTrK9rBfrRSpS
hWlf1w9A3dGv2Qr0E41PNsXCbR9pAdDeai+RMjSNcPi80IjWg7FVznqJxHvbSKt9W+VvJRyvmMvL
1cWVBsFH1WvzxmVyupRLb2wgBeiUeGi5b8jsLLFP7QcyvyyFxlNCNoHwXkvlj/Mepkg+RotWkf06
ZrH4ef8eFoPY67UxkDWivD3l2AtdLPtzzMg9pHGyblcHn8xyXFqEzWjwBA38Z/QRY+CQ/1hovLG7
4H8k6GYD3BpasNoQmphMB9/BIQIFrHVMumNNtjmTRZRCf3GXwmaxFz2LmfT4MuD0GcNDW3JKweiE
LJrV+wmvOjVUiJL6+Mh+nEamgb7vnvnCAG7WNE7kFyAj6UrFX5P/g6zVxRCXUBI2NMBgg89Wlyyy
Bv24p1bB0ImU9AsNY14RE2GrWTk3rNDAb2QVbsrlJKfqU4WrGoMDKGg97awBv15yFtQGpFM/193f
RrQnRnpxdpbqWThEdFn3FcepKW7N8AvW468Xmtg6/AjmbkhfcfsKtCvfdMh0WDBvhhMnQae6P3NZ
myE06yJ4dqUye8djIUAzufFRtfIIiYgF4iDh4Vcvk5Z+lgwIMB78eY27sZzCrtzewu6jNgnGoTZe
CXpqoDIcbEWxfcXw1sn8Fdt6sV16nnNWm9TYcNi6VwyKegTCTVVpSsqYCqnWejC16j3F7suXXBAI
kHvDDAmh4XlU1gQUw/lpqlG7VIgDY0QWN8HBBV5k8sMsx5ehnHMXduU+8VwkZvYnSYzdWYQSXFmM
4jdeSp3pMw1RoDPcbnlmVweABVhQ8A/DdsgSgx21euOk3N3X1r8xaXtscYRTJGtJqiwpoudMjPXC
SYpTkTniNU65YqL8NU3Up4Y2uLGygtIs9otWLdaJs8EYL44KaFhR9k+mbbzF1Ao0wDZNGpb9NsJc
IQ2EOPagF+8bxAKI05gEz+TqL8gABYXsfiv09PhpTICDM7TNyNFOYaPtB8j6gBZCGoCmL3Zd323T
nmY1kl4mgNBq4S4hVEfeMHEpt7LDLTFwYtjN4svF6LYN5Y8u+1A/L5pjLbSMNZe1PghvsDzhxkTj
I+sVebXj+dtCKgutqUb+WuDcOAs6EB0UwumpGyj3wtEfwAA+tb0d7sbitbHbn1l3pgeHZdFVhdPs
x+0YbRsTwIO0qKpLPPE2ky3F7snFm6NpHiyDP5ZV0XxRC7qz4UmCI2gDVs3jsDYl2uMSHXQJMAN6
xrGIIRiWHt7ePJNv4Siw1PdoDsru9I1IkGE5quCThQsBVhaBrFuPgm2CnUwhpKUlI687nqpKZ850
xR00l49eOca+k6Md9IV8ikP3Y3J5xC5y4EwPSqa2B8wXS8WNrs4co9Zd7/TG7o4jMtXhu9zIAs12
KMD1zqXVZjsTP2RflQzNYamfF4nhx3BOsii1LYdJv9XKX+oX8HYYYYFM5DzCs7xZlXRwUz/WtFqg
unv5vo7vc41AcOyV7047aTw3uzJYwGmj6JKPcnp1YKdKMQAkE2FXz0sOG2K4wzOKj8XEKwPq8awp
/ilYBUcht84J4meZGjsd8z3iUH1ShhfvKC1akvuoMm9p65HnqO8o6qo3+HyLML9FzFExLznes/r7
nMy/SZ3vXStnhYmVeMCVmc0o7TrZ4lFguYiyLycbngUECL8jtoTgxb3btT9Ma/EmUcqGiVNS9Dyq
xzAqJvhm9lvUw4qaFA5xOX4nufYB26MNpEZVsW5g68sBvWBhaY4ow8XaybGXZJS2U8JzNU14iEou
ekHxxl3PCMXBmbAii1fQRrgCmLIAjL5n8mWkhbVoPM6GrqCXcpKcxlFzF7JyOz3Co0I4Ks2Aerau
+Y594YHaUUzOYYoROkyDyIHaWu0qmiJ31TI8NWWHN1u5/hAXT9lC3rLRkJeYNDaj0ujwm5/qGsea
qpyEKH3/3WBQ2WgLLj0kIqLVc/o1VdXXOByB9/2wnXE2nr5cPZfJK89XtoOrvZhN9c2EG6r+nC+C
siFd/CmQD15kUZnQ/RuHtXhNVBYvJLB4IkufZZg9zjCeotg8ZHPxj9+C1mZVvqTlKTTkc97wqEyz
1T6hYS3qIZLqunlgqv/yZvu+aM0zpL8Pxyrp+ypviWafC5HI10aVb3R1Jn5h2d+i0JKgBa2A2xwI
1DAS/3OXCyOUOtrJiH/XCbtNlvQgDMfVvEpLW1U1WzowkofcManHS7qn1Vmn+pDTNSEbPfnIdMs9
lZp+0rO03rZobZu0T55GlyNmVuofg5hPQyyKF2OOi4A4qTivVjqjpGDGXH4p6LqO803Ttr3Tki5T
zGEx2P3tFCnbL5vxHVv8S8U0a4sBP7kZ+hqo4nY1GxiDU+xBfeCX7XBpetnJqwQ/PieEP5iC4P6Q
IUPDE1JLxmRfd8tudKZg7iwv6Mb61CVxuRvgqaw16Wd6lVh6L7zxwgYNfWh22ModyrPb9R2AzYy2
KWFJuV0f9Tu3G/u9V2Oz13tEW1e7l4rPKBb8XLpXHcQJ9sUpM4UdkypJJh/se+qHmH3v7YQDT1mZ
KugtoZDd8+FkYv/aEBfryE963AANate0SOXjK5BBaWJKbMO/tEXsMG3tGDr6a5LNIXwPdrbthq7e
DthlwqOTpZ7tpM3OEqMIjHp0/EIHc9QbdR1MjmB9EGrncCw6NHIu9gYj1WWYKvK18lSpRWJl6n/S
5UNbFUJk2YKIfVyese4ity4sp3sMO8agB6VbTZvIpK5F7y1n049TThNMgikjvhpitXXyKN/PyvZ2
ZCtsn582Xyf8IHe1IFILppnpx8kBQ9hDtKM0CUqLWZ6FaWSH1lQ4yQbTOEcqCYNKeOCfhlqc6Tzc
lfgvt6oZr+yh/gzdTZ9cCJksgkGuqhA7lFeKFQfUP5BT+V6qKWJlwhUdZzGJTkyV62/WBaVGp1Fj
WkehI9aHIciPLk8McpyyeLOla24JFHT7wdYDbeq9N8LTnGgav/XaEl8e1YW26RVHzWj1jQ6lYGvq
4ZOpTR/0UE44wR0aJ5ayvlBxKIhzknPkSUdiZVPU1cUz6mJfPAyjB43Gou0wZxweaxxqERLZhoZj
4goxH0mkNTwYAKgelRvYWDYJtt9sZXwJ+pIDiTH8EM3TG2xiCjoeCQbwxu0Bs5mueG1Cshnhqroi
8pV42JzVH22me2fg+whdfNdhUewUEL9N17vl1i5YNQ3LhVPrfKlDKuQn/RuXuDBRo9uUdxnNw5gJ
y2BO1/Ujg9e2HqnCwvuVbDSIDDEv7tAu6ZeW6V5zYpclqjq446SeBrzHPgxS3+w+edOIc78OEmFk
osTlZzNNzKAuSxyc3XQ2+aNUrT8MblrSSF6NBzhYjyZhcKbJxN5ywRKuhuOnhGZCzh3Zw2t8Yflj
ONPOObqHeQovE5fjxqGHBhKWov+yvHr2ND/prNqbEv+sYXv3N8uCiR1P6WvcsXHNlJ9MogsGe1h8
q8vvVKiztKjNkZADJ6iSzTgXz3aRFq8zZL+qq++AUdFSgXWSAM8ToS/U9LA7tRhRdl7PzOOZybbg
ItiCy4+4w6bBwX5Rhihsyb1i8x9CetzMS/YysmXzK4EB1C3+woycd2w/KZOKnbwnPJimQTY4EKrJ
FgeGox1KakVZqQ3nCYoKt9lGb6iKSvVebZLFfV5444FJYF2PbV+Rp4vOsm3p6cXzyFGWY43BUft/
sndmu3ErbXe+Iv7gzOJpz6O6Ncs6ISzLKs5kcS5efR76C4IkQIDkPAdb8Ib3ttwtdg3rXetZRM75
qdv2fTCD8zx5zjmi2mi0h7+keH2WOtLTdD19h30L1Lpxydj75X3mdGL43PdkNbx49kPACrMphPrd
4oNxZqZZBtSksWRT6Wx1a7MYib0OGLll0IeRl92IkYsFLA/HWfeUD9m0tZT87DN1Zme9MYfG+exU
9Hx5GAvmSe4q57efyJuwIjZey2GKY2UPpJI/M45lQavmDT7RnbVQUALoXnnoib05Th9NBpkrdP/8
f53y/0antBZ86P9Zp3xI5N8m+V+Eyn//x3+ESsv9L1+YkHtD23EXtindC/9hodr/5ftIjqHwLOQM
mllQQ/+7UGk5qJu2CfJx6acJoFL/D53S/S/bh26BrIhmwYFH/D/JlJ7jLSUL/3P3g2nTe+NTHcmo
zvJM939DoWq48E2GVO8WzoWAf3/B7RicA3VICmaINtU4lIbHzaGs3PZ+9vq+A2uAx1y8ajPnbGkG
Ojv2EzEVGhMw9qi2NjeCtNmG+G30QGAjBQzt8dGb66jdtaGDJjG4Brm8qnxP5LgkK1XyZUU2GeWB
0ZqjcGJTXD2uRmDNl39fCDzEl6wjsdql87FPYFuQAQo3MV9W82RT/F10zS6rI/S5KXGNrTfg7g4n
rc7/vggCUytpJ+WLnj+Jj7ecW93pLuX8Pf1LNorZH1kFaVe3Mz++mBD6rxaByVPXG1zaouJgAIx5
1Co0H2sx3GXvECdGCrg5WSQJLhLwiEhn243H1kxel3vwZEeEnGG1NuO0YwrnvExtyektW048cOI0
/EtsuzwV9FRCrogqFrMeY9ndQwK9+G1xMT385M18r/Mq+s8Xz0kezWSMTv6EU80I8XCY4bWr6+j6
718hS9rt3HEkyedjEEwPeWe1V8h5//1LiOXyWoeLd7S9VoH/SszIy66YFT8SL8UrXPgYXbcagMrJ
SMfvtupJrTrgy0nMQVACctD8Zi1GsawsQChFRj+S8dcHsXCC++3gre+N439C1A3OhCF0vK1EGygY
n5xDHydx0A974Nu/PJuVmLWs42g/y7vEeLIewqKMyHAF1bWkiXBnVGn18O9XWnfVg5GS0S8JUpR9
OJwr1Lmwc80nPy6uuVb9pUuwXI2Z2DY9vKI5wJor7fE3OTiEksBBR5Dj3rDHV6NJcexqdZGzJkbo
ujyWWArePOwOxOahgEaxap6HyLniwy2OreM+Ds04nkoVUpeHUww1L3wAJVPu8dgf5hmUaYXdAJcH
hpuZ6Rj4n3FPYH0dKwutcK4Zm3Ktx0jIYzJ7xmoOu3RbjdyK3CZfU7Qdnv+JTXokfhuGA4RtKuRx
L4FzU8L5naSEbEhTmquvpkLcDUzJxwUVnc2P5NlIR2848219gZ+hdpJV0zJWzULkf2/Kn4cUTdHB
CaIn/4Jx5cHDMBtP4yt9G6u0DuhVzpy3JsRB2A38HUf5OE0RKG4q73F6Y3dOzWdSjJfGrz7dIb1F
5qfkhF5ipl67g7mkb7lgcRQwYCtvzMJ1961TEzT5Hqr5jjPbBgGO8Xeu5RoH7XV2CPJHdBusUvcn
cnB2+9TmgWxnQl1gUmvtEnRHVgJvIuAcy/4DE8S6aTgZdc2JK/nMXPZB+kw1R/hoeGrvLU6avYM5
fJ0YzjEheita/cTfyds2ZvTTCVBQw8g82xmX/yY8yynDt0joYstai1Ml42Jfa/3oU7S5n4I22dS+
wzTaS4YD/vUXbs9g3GpP3ibj1S7y8KEfgR1XrX3UxvABZ+ctgIy7bQLjTyn/aE36zfPgu1qpc8sz
A4+VhKV/ixWvK43biiN++PZZevh+ygAcklm8Jw7u9IacEj4irtod9legKj0XS8lLBdoMo6TB1DA/
mjg4cVIQeKHFG4qFDMgEEBu1sCYbjHpXuc+vYIzBETGDHR8VvVJ9vscGG8Kr5GKdJtEzoc8cmygv
cyBhso4sTkogn/qFj0h0njOR5XUEooJfcReahyhkMJ5Gf6RO+nU+ZofYy088JDc1+Z+oKP1r5sOE
KybFO1srA9uBviB3r+BH8FTl0V96LV8Tv7gZ4jWJ6OX1uZhOy63ElIy8IIC+OqRgsI1EwbBxJTeP
Ee/nPANnLdKGoABW4VbEGEIHEuWcGzd2rZ+qvHNPRMfcvW3zRFeNYvnwI7WnxQ6YBQjFxKHC0mn7
nReHatN72Q4XS/y3aqLfCr9wTe4dKvewtGfbISMRJPAxtLdiLsO7TZn2xvTmcB2UfNLMlMOqyRHW
6LL0bg+htYZpsSa0SbGJZzln2Mww81DGVUOsu+bmwpNkUU0RQ61PY8vdljn+IJEREcbLhgeltfI9
hGCSy9ORKzSVQoFz8/T41Thtd2vGwcKREkS7jAi7aT3S+2FtqsBWmH9pDM9stY8r293xc9zGXI1f
ZOQfZcjJNB65xlXkhjChVWsDEuqbAWHSoTw6n5htGC3iduO9ZZIju1SfDVRMgusxgtWqCUGw9cFb
Y+XYzQjHNWH8XnUjKvh81bXA6wtVxHN/59klZy0jXNqvE/Ich9DH0Z67zVYN87ZPgn0ncTzYM/Zi
bcVAd6L2pozo4ntUn5i1nW7tet6XjdU+ZiCZLbItKyOgzF5MTn3HymzAIcSJ7ORqr5zmI8XoNv4e
2+CtLExvI6HehJHJHDIP/wq4k71wvjsJ26CV+VPjdke3eDeaqKVbJ0ZA9bfa0VjfekwNDHf01YS0
XglMdcMkMVHUbMpB214Y3BAeHERwhnGI0qKSn8z1f8RQvQJX+XYr5LJkFHe7Lw9UzRBstRK5TZG7
Cz2cw7DfMdNY+ROrahu7LzLr8WLUpGFJQTW4ELoevpKeCZ50xWvhRet5tB5aC9xj2H0YHSOTbs5e
tI3LxBfBiHU32Uv9h/UICZW+XiL2zFWBatcFCSufb2OO47OFpLXKHQ03K30y0WNWfSy2eTvsJqon
MNvXLND9cNBZB2902qQVhOOpk1cR0adgAJbhbkfvUykwUsiw/PamERiv9t97gB3//lS7qb5qcWiU
vUuz9pB32Yfltp/c7Ll+USO0jtqWcqsSukJM8o+PxnR5uZZMPnbCJSM7J+wYcEaInIU2dtA4Wz44
ySv4rrNTYG9T0uRxavFhtlbBPKax7hOHEj7JlEEjSK3DMP4yaBce9CkxvZ0B6CsGWdJTdlva02nq
0o2P4q89PnSmsaqb6aWbeBtxqR7z0O7AADL9gm16MStrPU1esmWYaWwrj9t9GS5FQA3bN4kWorXI
mBu6cu4kTT/kZGT7IlyEgNEjJONmwcYFrB9mgYMlVMxP/tQ8J/Nnh9SAF5sPQimZ/kRMTphxp0cV
YrCeqDeJXGE/z/j89omSXLwrQby7MnoO0/ZzvHhBzem3Uc4el0o8/xmpjnOToEWYy9R0hs62HUiH
zg6/uSyvPD3Fl1HyB8AIJD82V981+iKHOmte4yU+lZb3G4nvPjKXDKvgZFb+jZe1KXJ1bIVilCaQ
JP74C+rAN5zX1HjLidQKc/FOzuOzEx8za9C0BIk3vNB3NwRPVnjIV1GavhJVvUKd2FomtWk41+yV
AQfg2RlHciX0eiLLrbE8+WdEFJVuZqZHmEnPRW56+1mW7z4wcsrdbKK1C8akPbVs3ENKHbkeSglm
q/ypqj+2qeyz24KIJm+pyXGk1ToZke+zZr7aBUoqayx5OsAsSRx/xmHqrUTsYy2W8Pln6zYQxt+U
HSeeRnJbMbzmOE7jrssyRlrnaiB0Wea8ATQy3wKQiGu2gnBTu0OIp5oLvopR5OIAApTrklJvmGZx
CpdrzJNHV5mXRizxHjvaqFzQwiOza21WYt/23SO2U3UwRv0RRdy6cF7M63Ei7ZKZP54Nw8EWj23A
JptBJm0bKXapV+F/4MTSlj7OZ7bRpp6tQx2G423W3W+uWseoQ2hxlwSwNTPIFvBXmIfaaSWuHekq
t3Tf6lz+EOZ8S2i0XPdTuWmJ0xESQqPDbEkobjzkeDC3tvCcw4BXBDd9DZ42+QoTATOL2MGYKQ9Z
j/gxloxyLbP4lcRpztodnloqxN0sY3LYdz/YKrkHVV/Lhy8mtRoHmz70vvo8uI6zDT5DhBuImN42
f20sMC3L5zjvQgziofXCBl6DJiHKZ3TzM2AXA5fukDyj7L7a1hhc4FjeNICkVR0tY+0G5bDkDpJl
Eup18joiW82Ri6V0mAnoDJ8Y40iKGAxA4yFgqolDRGT5k1LIRMRxdmFxKSVmjx6f863K7EejxWJJ
E+vwbNYnj1vHJgtO0DQvtuCo2l1oggP57L9Z45ErNXCDCDjjTB07WiaBi7ycqfXoQ3sHDHztaefQ
KYyDNTglstciWBOpW+RjTeItpwUoBAPtjgEBOnVIJ/8tNbqjF8DgMsx7OPcfdgfdzSvtXRBb+a4B
9rmlbQEYLHrgOnA1ns/ef+MMB4XDx9nKNOOHHkRcJ6I6WnAZdFU9s3d5h1ywOApgPsZwDSpn3kG6
3+lxBgAQQ9bPQb1OuY44OqvyVLZJeUosr12XDvA/FWvzUAzZnresYjYSAR7T3TcFADcWJh5idGeA
Dw1FSJCA1TTgG2+pRtWxtbIK9NGFGWU1NdhKpoREPZriys9+xt9q0lUKr7jsI6yfImDS1gPJ8dWc
bAQ1hWmTvqYtS+Gi4bv6UwtFzEFUOIQJafr0W+jJzTaTnJ8DeOb4LgcuCWnCIyzDbyjQnzDBSBII
iU4mOW9LLYGHwk8qTjgLrnHvluBpHTpCyuakeROaPDp3VjFsIOZBEQFF52fPxsgcIencdWFP3amz
GPd2Nqqtlb/N6fg0VHGA+/Gcqqm4qJkhDkWhxzSUz7PEx2Lx5PgW+5k0u28rld8kkvo9rG2mPoLI
6lKCzembZZTTLi6MZsPAnAbBGuyM21UAEL0CpMr8kkfLRZz5PE5SImHKReJOFec7i8bA5VwtjNzk
uvLVKbUD6YqyMzQf2oa0mDveg2UjRwSOGlhu6w8UGaj5TSBXJqoudJZNA7JJOh7hiAgrkwsNfxMs
W0EIFlkZ2Qs7nX3OaZ4U1SU261/ckD6zNAJLUTlYqNL+CSPB9zT76Rm6CiSrNLyMaXSUviHAgbvt
Pnx301pvw8y4hljcsc9/ED31t1FinOCF3wxA8atyVtSnE5f09YiWM7LHUNX91vNia9QTKFsUD8ZS
DFtInu06zMxDlc3lKevrc6rFwarCTyh4E041ThVTzuw0jLkwcg+8gdM7VaHFlpaANnPUl62y3xp8
NjFBsnzdRReVt616Z0dcBHDd0HFUyp5x2t0ACV7zjo9Vk4Dv7jgJDpyddAYmz3U+dcx4f8yq7zEX
vwgnEd8XDJFYQdgcaWh56HOHE9VAg1ymrB9VN58tNBkcaXBFWudFg2bNPPdrKGNyzHpZbIfyQ7KH
AZgjqPAcq9RgmG/3227mSi9ccw8IApoBFoVzE1k7KfB9qQY/B4PvrxkuEuoHs3TEqhxMcfgH4zl+
si64d41FOm75wXk8Qcd++UhS5POGoLUrAUbx4WZyg/U322fMHFEvFj6JMkb2GXDbg4WdfQISuqrq
OdyVNRlH6aA8Nbz6DJyPj4dF1XZ9QpAbTuMyMCCj7excfIbrLv/ULlKcqkGxaPVDU/PzEqnZcGNj
dZ3z/SzMnKl8zeB1dt7KhCMlBW9EMKSIuVnl88EMSL7HJPlE6v2F3xMfuSMesX0V539fKniw2zYa
q3XWSLLtYDLa5BQk46vfwXqBa0VdAindDhPdGjAeSBOz38Z6UtS82HJde+iBTePAJhbh0RwcqG4z
OQgyOqCd5G0IGcQ3xG8mTg2LW2PDQIffMWyDBk9SLM2YungGxhttJfW+hWd/CLiNI6xNdx9v0WbW
/Xg1i5QNDbCGZbj7Cp/SEpc7RsysNNvI2a7GH+0S2qqNZjdTvuQTxly3pvpRy02UMug3Go1+l0N/
SlGlOT+Ov3hVLDwR5+p5oUb7JnuFHdOBOplqE3jF02AXh4DndF1GyQeAAScg3UpjY7tu+/x9qrwf
s6u5ZLTloTeEs+4DTfeUA9DXC/KzF5HY0jELasWYwVQglGYTIaUmdUOn1lrneYr3PzD3SoF0cQRI
EnKO8QBvzVTaPzFE/suozwGT3aRXX5Et60yToMXcPzTJRHEAbiJ63dIDHYqkNG4UQ7I6hNneWBgd
gRUfEauMY8Hpd+sSeF+XJK12OrMpAuTabjRHt+XWa6b0kqr2QfkOn4BRhwttBLpc9djkv8e+j3Z5
j3ygfRQq2MCCPpB1ogMN2wX8wpBKTjbNJWD8mLi9wnSKRJhY7QnFfK3RdnF9aFLBw3AFkozwHTcf
ZlQ9EAPQK8NBmZOsoVu2ZJZCZefAErBjMk/3e01pVmYK/qY6RqZ4khHGJelEH0lh/rbs0VnDg+73
aU2dcEpf0soiHJYFDIFiRpKUZ15Sia3fBYEfzoRwnvPMferJn67TJFYULqj4oWPrig2T7dZ5kSN8
UTrR9SapCX/Ktjo0BVnwqsXM6cr5q+WdbAn37AvzH92J+DADizvZNch0rb1tRptCVZfDO/dggrmE
XNlHilUcgFougQlaUfXJCg8j2PYwHKAwudwgVl0L47BmaklQYx8N9AONMSu8nVBxWncQ31qXHtAC
9lvY2YB/Vfkwyg8ZxAZ0uJ4Dmwb00HofRgMZ2LCAOaSi5+BJJEkT4oesp9nqGFhikLxSmj5twAfh
hcyGRXXchqWxmRw5LYDiTZiK6pr21u9xck++FcfbUcOrSV21y8v6swmQ4mZ+OiVXTXs2P4dGYk8D
kz7mjtzhkfkqsStCSPKf6467YOJgmJwFc96QtjgX9bfuU7GzHLySbg2hq+nt4xwXu2AGV2iObOSC
9NHDcnXE4PXeqnvNDQRSOUd6D8xe0UR/bVpXEzFufVxIS8Sz5UAgAiwdZkpJjes/9AUDzKzn+kyu
IiKOjosiSl9VHPFh8aLfaG6/ESWPg1t7qyKwL4xhScn2AruaBTBV4RUcWYVse74yzJzB0+e3EY5k
P++NLL81kLC4XGsat/zwkCQOs2TiIvvpmQHWvLPH+ifJfuQ0J3TeiF+FVMzTA+oa8oH2pcbz580Y
DHSp1AMiFPRmbNClLl6qIcYgUnC49AFegDjCQ5J33zSTqbUpxXNiVccxSsNtEVDCwLekbJTuI3ey
sS8nybjrA3FPkjjgb5n80PSsEA0L7uc1DgE+4Lu+/Zoji0KVhI8nuHskSgcnicBlGgK7xhHJY9ix
q5hABQwzfHEWLIPl+HfUcGZIuW8dVWBgoZthtnVjelJk1KmjY77PKhFL2iJqo8LXRCMfsBxj7xj5
V7Z4JVF3Wa4a+lcpYhhGYpF6Hs4mJLGVrfq//ex9BCP9wqZ3UiHgiMCKnuei+Za6ONmV/xSWix/E
ST9bYoYrDXS3LnOXxT169mi05ZGqn2fyVjqMPuYRxnTFjXFdorn0fvoVkpXeVHNEVQOUdnuqbzoA
0GOb6Ca8PadRbEHR360Jw5w2x0/X8ymnGL7MarwbJRmrFvIkWgy4BKy2Zml9GhyrZqN8Qn2F+5Pf
VMqZvA5bvEZOtgAKj7ZDRUJuDCwoNmjTnKdt5Wg622m4W8NfYiNaKvECnR+6ZtmWaG3Hbcr7CfWZ
z3ZVXwL/iib4NHlMxoce0p+Mwcg6NnVzfUHzrEw2IJE4CxfOwLJJPZsgz7Dy6ZOYz1Phvdf8fPEG
Tq9ULxB3aO9BSi0wGqevjhTysfjw2WAFwIa7q5jQruuXrpbXuaTfPsiis0rqaJNJxpm6VuiUdbtP
XBBl1NUD2KfFiCTW1jdw7jSO99YOxltEd1lXddfqNR/D7hhWZoVbZkRCqa666p7CPueGUTdQPyE5
Gv26bYb0XgK6WVUGnWIoB/IQlhwJLe7Vu47Rp1KMVcJcWI8hOEXeA+c6AWzOJusoijiBvTV6NDHl
D/moHiwqtB5861dBKfOxFDHzAPF3GHImGxWqgGrHM3UcG7fon7pZi7VOKA7u7Qx6ZSrACfK8mz3H
r2rEAa5zLm1Mis5JAwCoArawQLY2djIEnGGtj7H1fjPVxqQT8D76jltcCAbbomdhyp/mlk47lrQM
WtMSCfS0PhhwCyRZkkNrAomTeF1o1ltNKbTcMGLsApAPVvB0V5SFXdwOP9oYArpXbAFdD8ksweuw
aUevBYfJ42LI6km1052uoHqrMkPDohAYcqJg3jqBwn4k2I6Anm5sK6aaGqGu9yJkmdHBw1Hr99Ek
Flkaw1cB3AhfxqZFx947fvsBbZapA8YtmhLXTthcKqvHvuV03W7KqpcQ7fTqg7wIxb2yvQ9HyC/p
pn/bwUzocMufItWem5C1mjacepPjDiDLid98QVwYtXGn4AKiguKV2E4KEyRuJP+f2HAhytYjQtFB
d8FryZCvtBGsmcxf4xLnbt4YW4an74niI9lPZHWCuh5XXkEDVxz88SvJlASTO55a3rOQeQDzBbmq
MatcKuZgwN8xEF0T75eVUhEYvfHb074txVmphbswLpVfkHaqORQn5kRA5a3PSOTlPjDCs8szenLo
48Y5WGyy0YG6xVRNDKl1saF2rnR5F4b1pPV8IqkBujRoDj3xkSgHJZhwh7dxygkcOG5Z7NHkD8Ei
mLOCgv8MZm+Fc+1Xjjpjl3D5Cec9m50Vn2JyLf/+Q6m7Vxws+F39gniA/DXDWVnZXvSRq+nMGbTY
CfnRD2yLaVkRIOVRBpvIUCO4211zrLTlIhhgyqn8Dzfvv3VafBgtHOJI+BgTWRE68h18kqetdr3f
AKIvtUREm8evuhtvUwiJn3qaO6WxAYek+WsynM/GYqsZ9PgNXXhB6DP8bw5cZ4YtQ91xk8RExl23
utVkCDr8E+vQJdIIR2o0Fn0yRHQYjD+IScETxPBjImiL6C3VU8EJrtdNTn3fMM8IQXFJyhR1V5d7
MBRULjbqrpenZgwllQDonCnYFswSMyNf5fHSLfLuTcBnmjtkI/RP2QLEWFRUJuXl1VW1szWZxxOZ
YViv/H0qnM/J6/UGx5bYFo217U1WAqoBpn1QlpgJmQhiPEpfXDv1NzlVI9sp7CmayblFsclf+rTH
Bg7YDzmQjgiIiVjwneDUl2c6rJJDklmMeKmDN4SCPDTSJ+fO9GtTl4OGNkMTbz9ck3x6mGOelFyQ
4P4h5mtNAjUNDnbGnE2rYVOyDVMax0NstuNP6zE11wXovxLD6raB4M/zgwwVkAUliEqLksc6IEj3
bZBgi7WVZhMpWSaLQQeI2uoiXHgp7hTk/QVs0rrnyW7eO908ZTQvNWNygO9Cf1ERfHnQBFd2aX00
slf7wHpwMlVdaDFMirG9D9iW3a67GegOayv26KhFAbFSC/IIthYq7TwIDD+JZ9Ja6FZcjQjzcN9o
rfTHA4pllMehwFzoWLo7VP74msJ/PNUKw0I0wMZxSZ5G+CwhSILhCw1uAPwCNu8/GmBTnivL2Mto
VFsqInHZBVYNcbS6NLzvOlimfMnDTB/LnrP0lVbjs5fZ1t6cu/sM8gFrvgww9TnHngnd1gZHUCFB
Tp64tJ6r10EfPELG2KkY4zjOJXZm+67dF3OMP+eciwhVNeoQScx+boTVe3JIfHHVAqmPFwMurxx/
iJ/8suS5FeVmrIdPnlfaOR39qlBh0RrkIQhjvWaGzBX5koiWXuDukOQ2BTr6W5WAYEcDKGRKVbpF
RRISSnrt6/DbS5GFyhA2Vxhh8KalYTn4CwPtFe6kS5Q5+dOFXGpd+Oh5vwYR7AB1XEy6BVQumT1Y
neeffGm8xhPsNVfdCqlvjNTro3rSJv2pvbLNzeg9dmTHtKjflwbmj0A9ap9iPOcDHx42XuRmB3Db
iojmZmjA77vIb4zYSYwXiChqwL5fUL8aWDkg3AkzaZlfBs4aFMNvIy/4cNjwCjc9uOxEUyOeUwMr
tFDVax+OT1k4HuOEt2o26o1r1xvf1LvY7j4zLTC95+3BAz3MTtftx/5PbTWnoEsNMgBkFwQMOvwA
rzzpj8AbbaAmJZtcPr66Vvxg1/17rc2zkphqM4awHd8XQKU0V3FnfzRO9GhHrOqTOd4G2uwyWZ9U
0D5xrXxK2jJmf+YI3JTzKwYw3E19rM/YUuEaAa1sMwSz8MMwDZQVOFxT+op3GqHR2ADxJ2mdwKSF
Y79th4GHUNAlPUBzz5hoS9qblnQYezEo/HA6e6BhLV4dYqXCa194j77AIQUW5poZ3o+0aGMDt01B
Rnktpmiv4vh5mdhEdnOWBvKpaVQFSu/wXQwvneCaqnMLjEnac5yP5sfRb1+aEceBCjmvSW19k3Ck
y5bnPu7p/M0662t00scno/edqz+GEICZ0gom6wmYQ0EHcpDvR0zslc0tEvMDdujyPS3aI+05PS5q
2rVjv4MfFhrHsI8OfRW9enbug+9jfF26X61kt58bFBO0000zkejzQv2d8PJIKgYrh38SKh8cbC8g
6wZq4ODfThMkqywncSh8WLyj8RPMJudq6khoVjMwEf2Blk9oohhPfhV+oc9cnEF8mEn2pxsYEhZy
XXbdOS0ZfrUdDYpsWWV1suNhYyXGPZfBB6mjNOguUTOJdTPj0rMNH0XEWDwIcgf73AOSMuLBra1P
FuP8EIjikTTFa0lFU9nDfp6b19hQT07EEjBj6Wt/OEqaNN7m1mFGdCgGTCBDzToue5P9cDJOiUHr
kwPBocOww5m3eJybObxWRR1e09gQ1wU+IAcopa56zULxJ687+iRGSuvgeuB5EWqKDip/wicOfZsQ
Fk4CvE4Cb3TcCQlb5RyI1joYg/2BNmBvWiffZxkbqGmJZieM9D0p5BGzzSlVDUVxREO4Zbt3QPzF
sSDHBEvRK3Z9PVxJnr8MrQYpydw1tknV/PsiUywAnmw25URVGndDyHTwD02YFbyZXFIFo4YCkGtJ
WY0QDaFGRh6AOC5OUVxFXx3dJHtPsSQspnlnj5fw2zaM58Y3v4Klo29y619NltmAHOOIc0e1B9uM
cQIeqqK26UCZcUOSs2A5txgyqUk3NxLk4yo7+T41ZAzs2B93rpHRdB24t1G27pb0JnlYlUhg62Ix
CqETGNw7/MTqvgzM8EZQdM9TSi4GZxUw7zQBUJY/EVG8hWWSXFMDzRte6XpmUa8s+x0viVhnxOi2
vrgU/7roErWJO+CqVZfU79KUe8TB6XeS4Dkay3Rj8/0iEwYKnUj8QBScrC6zC65/bFhTWD8AX96q
ygiuwg4/RJvQU+a/+RNzQ78HfQ5N+ejkTXCJtM+1YTYLUiL5F1Cadz/hlmLMd8JB4Lt7D8d8ot+n
htbQDJrstvLbr3oUzVED8yb+eK7pYsaIQ1cJcRGKU96CUn0pSVSAFx35RN8l2bT1SOk8oOKXrI3/
gFL55FplMxmtf9fh/E7fyKar52wfjPYtupT5zIk0uDki4ZJrMqBLpV2dCLfSBY1PZweK+tMN3Qss
PV4NwocsUlgjSOJheUGIVdgxulfXD2naTRaraKveW9KlZhZn6yLRjH6apyQbX6LlqSraXQ+ckXYr
ZmxpdS4E0x3ZRD9DHBMEo/uhkmjgfvOlXPxNNbnrUuqn2J35W6f1Mc6fCWCruf0LlubLmdWwitoU
sEeIJ4EO1XE2r9wADk2PO8Q3/V8M7Unv7OMEPrGj0gsUVFLu50AeZGf+MRHQmyF48aHHjNaAKTbJ
ODioO/b3gdZHJh+6eZxHB8EVASWKH1m1QPh1L5lZXMPc1kQBiF6Wmvtb2dhrtiJUtf4JceE0EDCv
60yyOtuvQW3/tHby47Gito3x6ufYOszxrEbvosFAI/zM+1y4dzP1XkDJUA22FIxYHQtXwINXDPiL
LGs4qOBbdzRw2TG5jBmIDq0g91R3N8cyEYiRQrh0OFl4Js52aWe5HzpsMHZSPeTwBa3omprtsj+U
D6AorrSqrrDZlaNBsZN7FzZDd7kXHG8njqK+wqOk0r+98i+VCx5MuJRnhEzecOpt5ijASgDOCzI2
5C4+eVJi/EG0M933pvDuDn4SyDUujthuH1nd0Yq7p4q4l2fVj0MLD9F0E/tENhA/ZkJjA0cXs9nW
Q/Hpa1ihMX3GVMRdpql4cbKEjZha8870hhUJw0uuafUQRNBsdC2Qt0bLGG45LwahBCzh36LlzQg9
mAWt6dMBPx6Hurn5Y3BKe2eby4yHLeFfjAhGUv1E7dq7RhncY6cZHeOqrNp5pn4Sn6x6hG8j2fWH
7ArvfU0645ePVTR1fU50TLHohydwr+9G/iI84+4JRmIcNL2AVlmgaxNOCpfzMj8iKhNse1PI9rdr
zE/JGHAOEuEBPEIFYcC9umEzQc2B7KmGmPygeGGO/msAvdyn2Noo8uOPCQ91HUASIO6kSIHH1WOs
6h/ZG1fTTR8aP+PURwKJROMWrU+uk3j+tFyPqNa8pefxE2TOZkTXDZJgi+OoaHsudHVzyDkkmDWM
sCBufgar2HXhpYlZnKrY3g4c6tzKRZLvt2GY/lENh+HKSR65Sn5z0nSQ0tUBnu+BGeDZBRDubiZI
TWkNZLDqttaEaz+ZdvK/sXceu61z65Z9lYvTLh4wLYbG6UgilWVJzu4Qtvc2c+ZievoadP3ARXUK
Vf3qCA57y7bC4hfmHJOGd2MrylWrSu50JgGBtUGbFs8wUleGqj2UanpJVXHM3lnE3NW4uFRQLoYW
dFSUvipSPjgOolOD1nNF7GOyGggm4CUL/mOlLhtk2BsnTZmOGRsZ4qo5R1z1ygBgqxOfwFpch3pM
J1/M1WEW46+m39cCkodKI0xWGCNOY42Rr5iOkoU/4bbhpdTo6twB7V0ZsDLI7IBAHA5qEAFhTqJH
kXXb1mlehTruE42nr0LRuPDxT1proQsYX2tn+JoHDEtMBbgXUZ9tqxGnoG0OCEuOVYLaF1WlZJQn
y0ldKYCOHRHfOt6iZpKe02R8kAsgmqk/uiv2csaHDPX95BofPaKTfg5nfyF9Gij28RMxUqkqCnyF
7CanKDngjGqi5qW0Q+wp6vE+Ns/0HE+so65dgN6bhBoPs/+hCABOmJ0AR5AdzALGFnnl1zofMbO7
RwaTbP7Z7ugo02NylqTubJQBm6dL6scGywZqDOVRC+VWz2A5VMA/irKDVVmckMB+tplAdhJvZK/K
tVEaXyhIDhpC7ioy74yXBRymcVsNlOJGJHSS2ZWDDk+OjTYjOvpgzgEq2N5mYNwy+25746hCQqbk
h62SKuuUyB9tEYgPtxF73DzXX6hbnpQ0/dSKzut5la+SNsauFyF7aISzqg3jYLsMJIYaBUUafNg5
6zfIoquh7h/I/kRqx1mNkPmWpai+DJKN1BC+oymeyeng+gzRMoanQRO+7+QXIH9/OZKVPriA2TrM
sVusSOqpXq06+q6x37Mv4r0CBZIDjitfXk0fGis/JOclzAoByMsFK2817wob8T6lYWtTOoVOPrj2
/Mrl4VTXmeUltJQECawyt9tZavYz0FRqBD4X7bQfpeaFZL4zaZ5RugbiSKzAe2J2BpcM+dDn7FyJ
NahJT27mmTSKr8yNL4nV/dSF88XQdyea7iDsGZ0+woAqsJkaNdpzK28sc5ntzKhB9OVlxcNZ5Dmt
AHO/Glaoklknkxgjq/8kGeP30hXYxCZq02MbKNc+ZHoZufGPmm7AWbMSNUuqM3v6awTGixlFtlfp
7g47RWbhllaG+YAqIeXtlULujj/tZrwIxTjntfPVLOhnSO82XSu82VsJrgV3Azhd0R2GUO5GlnQ+
BxxPWApbeFTDTwopsh/vcFsa6n5SDcuE/BsFYbSHEfyhjBjdZPKDWKop6/22Keh/C9XvbR45Q1of
cHteA0vhZz0F8UxPojwqEQPTIcBxiAypIZ0xUUooIYjf2FM3kU+R4wxBc8Ief9UC9bFfBJcSyW/q
N8UA2h0rKUoYrO+pLX8cF9koCotD2vDXTEaqevCPeaXPZf9dlHJrMZ682krzo5r2UdP1cYM5A2P1
aLITDudnnqr91H4GI/FKMJPCxiX+sRokXTY3i7JOwU++bmgfNhNbL09ZBrAuwMPU4TKevBRLBdda
sDdVTbmanQk6JjJ+ukr5VAaX+MMg3KeWE+3yKKI2AVe21Z3iIgPjlnDSdIuWsgg0/LJLsETf5mjZ
5EjPk6Z+MVOBOjJ4JtRNWRGYnpm932E08+LJ6Y/kIqCBZZ7AiNB50AYiS2J20Jq85X0AHCfRT+iZ
/7BKfptdi7Ri/ZWNLFt4Ck2n7eELjcAyQNeztc83Myvpc2PQlWYh0BnDLqVnTlhQhyg1MDEUYBSZ
Ba3VAA8otTbgzWWKktB7xkooKAWZJv3eFHaLzwGwa1X8gDwE+VQeaN62xfKfbAUmhoUNU6VJ3uZB
ceIdDTLR0WIvUO3+8HvTyOrJojxQRsbVjmh/Alii20RTr+ZgPnPf7OM6//enSf2ipkT2TC7peGlQ
lSS6meNuHBQs3EwUq2gGQt1PWxTjDgVXcG7LGvpWpHwoQ/qq553q67PFxC0jhyaYlWlXk5Sdc3c4
yCL2c7bKAEipfowJPY7WV09RYRChgXooShSNPnDoiePR+RXaKvcCY6RLMtxLSybgkSjw1xmCSTpP
CllRoIyBYd9JBJt3kVaSug61notIhid3/sozPyUp1ofVqK5tS7QsKAiDdRr+PGqwq1EqeOYUO6V+
5BSvVRW1clJgrW3vRQQA1EbH1rP5QbFdZuxpwpwSaELaMprZsQ0L8LrsTlY1FRZkenM/iBEhWd1u
orm8DXxDB/qlx+j1nazc2wSSgpZl0Wz1Wnx0cNpAHmIXa0E7G4mSeNRiRDLjDGth+RNUk6Uf9vbg
UJK1ZUfTQxGzQVSVwlm3NSkTOLT6vehzTHeW3JYdCcwsyLZAndkxzt0WEri1plTKa5iqgZo+AEZz
MRdVB8lMlwBH33XxogsL25ECBVg40Akg3qOxsn+oHm22FKZUj1ls1xe+iYbFZQ5hZK32QiLLK57j
Zya8se+Cmdk2Xf0wyWkdx6V60WZj29vyL802Lhq9eEQl/7dVGCu3LXOfdCiZpfIqHxqrh2eNkIrd
yn6K2IrHAUu7mnC5tY3KyenvY9W15yY315PJuApK2QlwTrhhku5uwJU0uOHt5pH8LWKURtRTeMN2
RY24p0wQeY4kf7I3jrahav+p4nx8KoRBp1Saa0kzv2QmnTsm2lg7YdoObk292EKstbuQn+geqIqR
IfDoscEaTk5HzF+VzGghHXGrAwdJsWR9jF607asPtQq3WSyIU26t9qw1GRd9g2YqYqitNOia+5rB
lDTc1HN1BvyKuh3Qn+xMo75ifyRxFHVSmcgWS6GNP3zEqIBya1iHkrRt5IDsiJSHyM6zdb1QNBPO
G59w+xKe6GvtIrJFTiTQa1prnlXcDOWPw95voyWDPBCk8ExoNBnIFsoiNj/W8IBWg/cw+e+ZVQIN
SCGdzehrTGMHsoDKP53fUMDdjdncZciKN4mCKyyGP+8YICrihDOWq4hycOO29g1RPZfxpZOCazOP
Mm76YtfGSMpLDIRzjX1cJsOywUT/7gzxAoIaT0HOQY7CEDg9zA1LQjNwJGFWorfiA10ahwERn6tk
efhYOiF0HAvfzlvmmdhE/ULRdqPs35jCotTmOpSMrTw3sFVogcBa8FytGPd8NiZcIGR9tLJyz0ZX
v+Sx8M26MJHJEp9jpCCXFZQrM0GuIf5LY7orfSW9mmOsUWx+uNFqG6FbbwyHYuS54dVI7bdk7lk1
5VxAYw3YphgxpiZjzCBf0zxnojEAfJsQ8RMUW1VN73Y3H6e8YzWvLF/Ank7IjsokxO02nH+MfEwc
Y6WWnUxW2slydSWylWCtVDQbje2Ar0XWLTXd0jO04RbrCPPcLAcQMDbtoWs6QMSMAmAFfIQfvKYh
3Lgq0Z9xd5wcE1Cg/amVPIFKU1qrZCJmdZkaTUFxrhArXgx0wYyUKySymK5knDyTHFfPxCEMzJ3A
ECn8FmTMMfXGKhtfo1xtfFMFtogrFMtyuHCuzZCwWskEjff5aozyfFXN9WFKFGcHyWp6SLQlxtOO
nW3ImAAyylah51eJUoUdYRExZlK5uDEBdkPI5CaKtyPSJSCyJlFeHNfI0jF3EZmY5OUBo9zVRUdC
8xauo1wxsQvP/GmkjK3METNrq2eHZdc6iXzYDTY6BWXPoP6xDIbnuuaar03xpa3anaOpQE8VHF6i
2oJjSjdYhJdUdF5QRc8rT00Lpkhqo/kcfX+6apsk1XtuqgzMEmfn6hOeAJ5/wyUwbQLCCvWgfa6F
cTUbfoxenCJzsfHhZTPJHWW7i/BqwLmZtu4z5HpxDwcUU86Ceh2IhMvy0zjZT1kM1yqMoJgxoBwq
SK0Jiy96pt0UZDipVMwbsJnBp9kKgFrL8NO4UN663n0wUd8mCTIp0tC3o7kABPvDVJ2jHDtwEKSp
Z307dsdeQoIxizEqZ5FfjVTtxAYm2yrdOTRfa4rifaU4OWloyi1sMU/V0r3VI3oQDCXs9drmYSiU
4UIOAfZ3pNtdNW4UU8VrEtHC1PMlj2axsXvTJBK2O6uD+kLHUy3jj78BmEQ6vdrW2RllLKm09GAj
qbziLX0sZYC83tpNBPxsFF1mrLjQgcZts6Ppg+UlxSLVR0lsTKCsOiUIT6q8aVYHdklYf8ehWmwP
b0Mwwe9OpnfZYRkB2Vno5G8XzqFXgO7QC/gG5lysRwsZJSdSPZ0eUq5LrBOcZLscsZ4j8uaYdNHb
UKJknJjQjkr8p6b23fQ1miY3nLLzoOMJZmxHBG64dmume3XSUGBWhFrpk70dNBayRco6OIzLQ+P2
yt5yzoMR4cIxmUexSGwOlt5ZW2wmBy3lokveRbhSpljDJa0wa6/7na20NXN6PCYKeg12zcGB0o9G
tSHM1QnDQ9QM7o8he8+KNOtLIiYldkckT63uz/wx23Gwf7XIr01ttKy1zaPUm3Oj3RNEY9cmmc2b
zbJC6hP7VEN7yuilXYiRXqm5DNnjkfdIwsy9UpQ/Y50h+lb7eIuB/6dlKLexa0XuBxYHzYjES21u
eRd8BH3peG0GNC2WFVMKw/CbKUOKNvLCN/jt8zTSr2V6YfYuPKh57bWbyEuo3D69udIOPbvkt54I
794knCdtUGJmHDRK6lxmZ4PIyJ0y5e1xkKZDgE1p7DujQURRo9/Jbbvd6Yp0TzPLli1a3Nl3hoSE
KD1V+UjpaBaqYp9ZH5MdvZvIDugduifBIOPcaTUIZfxDL4EB+UzBH7au5xFna90rO32OkKHNTyFw
V5sSDYUL+9/Kxp2Ul1id0P62uvwI2cdMumPCiIT9PSjlo1tSffXtQJY685JNOeFbkw3W+U+CBo3D
bParztGfZO4gS7Y/CJLB7N1FZHLb8CydJBhPpUTNStzbsxsW3pDb5cPIrJkkkVrsbYkjNrIPk4rF
pzR6wy+GLty4xgNyQXSU9FLos+HHqmbT3X5veEtBiTAw3an1QCsq01vTFAeO8DPwGmM/loe6K/Lb
HQ9mddNpn69JemvjFwIBgqtaj+kd+9bVmlJcJJMq1i5a0NKd7WtVtS6caQYlZuc8hrHlPJIpixnZ
Ubu92qh+ilb3HILmx22U7FoR26tACbYue9hHq+2G6yxHD4Rv7YX5wESa+cI6xKvkofzjYsbqbazs
fpcVAS4Ag7/HsL6lnwOspGVRo0MChsmyCGoFOcuXzDBwEBTQvC90rjgZumtJKrOWJhs87Om7HauX
thDVmmFYcQ84GgbDOVlJjEyHx2brQNhY6Zb6Tip3xfuxRgGfGicM6tNB4HqNKwY5Ufmd6OELkVuI
EDU0xcnwXYvQ8u16BHwQWWACY8ZXU0G4MJ0HbzZgeqtw1MEvhYDyTBTop/wNKGN9JDWBQC6jJoxn
woCusLSdM8MjQ8+ybbnRG7l4kHPzSBlLPd4QoBCyJi9k7C3SUoU3sGF330Yz70iO9ziMLBhKFMaF
TLYR/PcNOBPGW3EWXcBfhBfG3DtkWOA36vylIf1sr+fmHYbIuSiQqnzPctplKDEuqjQOTmCxtgkA
SKnCIuWUyc+5kfW4xqkEaHEuANiGT0XAUMAi/l1PC4hQJndOcuIO8wy0tAq7rklvY01uAfjCflsW
OZeOAHrqq1D1Xc32VC25kD9UeLh4GtJQiH+eNInHZdFPWPJvOLY81Rgk8R2i7zNBwPphRUsTBOpT
RnH8k2CmqoH2f/VoGhs7D1ddnUMHFcAghmo84N+wpkQHDPIFWjgDj8yUNOZiETiDQaYNXqBWk/al
1p2/bckoSW37P03RYd5SaEpUAlqs+bN2zxnzbt+mXkJDq/Hs1hE9GA15om7LVt3FVCYg9fUtuUK7
XECyKHu6RYz942FG1XqIMsLKyFjlIYyTjtGuwzUfFqpK9c9ZMbHNZX98z9ux9KMJj0+lx4GfR80Z
4ip5XaW91OcuS2RT3bDjwSkrnoK8sOml9H5d5UwVrKpsNhBWIfyFySsvbHSA2szhlDeYcmYTwTZu
VAfdvLfcqc8f8TQ7sXwq7FpuANwzj9XjxiNFw9nOreE5vyRe8aeDn8c5jgTS1uY/poUKXJ+br1Dh
Kpw2MQIwJbC9LCeQplIuJufU+wQKEUka8XbYeD1tLiSCprDbMTh6crW2uWMJ8lGqkhuwjNwk2W+Q
iy2gUWXqt7ppv00N2P8B1gHQQPQV5bsDe21lMeVKUrO5tvXY7S3xPaF8J7EaAaEZG/WDGwWeXWj6
X10JHplxIRhiVnMuZZWw+MPe0tWUQklvPnL5Sfw8qdYDjaVXImgJhBIfcDXtm8R5D0B3M+Csrmpp
JVe+zRItYr2F5TWzeBFH0It8s8cNaGWhFzE+WGmqqiMHxg/GRH/wihK+aCHLl0rDQIfN01Mj3vlV
NPg6hQc+E/di5mqyq+KEYO4hO4LA0Q7KcpM5ryIWg5dZLJ+6YCyOgaE+zzGtmGwDVpP6uK/z5C0Z
RsycTs1efEmsp4Jl7TUIisoIyLSB3ydunWqjjkpzpcACKqOq9VZN10n7nDdCvehunO56iyG5VVbh
bSqjn4YtCRYhB10MVIO0dL8FbohmE7iCtbgcIg+FNx5U9OcxdnPD5prj6PMRp++8m+NkHxIfucnd
gQk8Iuj4FgIe8aD2xgctQbDGWnEOmssUEI3htPN93Kah8jAIXUHuWwj8yfm9E8lfkfG3u/VYXZrF
BWSV75CG02toOER0lNZraWTTnvUEPVlEyiG52o2UeKvLE9qc/tB0hHHXmq1tHFdj8N6qdyJ1OFfc
+GYAyVnR0+o7Nigj9iEgaLqfl8100dOxBHA88EatXPZsQYHXqNSNNRA7pMGTlM7GVQMqe2PZwqKC
LzTMsu5oXubGnLfg73M82S77Yy5BXG7aDy6bOTlKsnl29AoDhzWuLQfhV54o7bqbFrC7wgXaUdnx
NiVcQptoMVIciB3RleS7G8BjimsrlOmPgzCpY/34CIdgFyIjJt1R1c5uccegVfrVPF+5lp2QOZjI
LsECZdE+T9TKI9gGAUkEPQLqO5CR6q6FCsEdBmBJe2ze7BBKhO3ClayT6cye/FXN5baPofnYkLFY
jX2jK3WPepXumUiRqzvbey3ASk0Q3oRfnHVQvIQxdzhVNelOm7JXgBtAPm/bbDogZ847UjXHtPqa
hGADmRLoWfcYGNS4OTSDedUy+TcfCQwzzIgSdG5J/llDke4wPA8O0Nnim943AzjBozzml3iMHS90
COC1ewRJLIuQAFhGsCPElsY4jj0bq6lnpHwzdOK73ti0SfPMSCjNT3RVx27iXTBAAnAkk9EmKY0D
tqtwoVQC1vsK5q5ZG7qFjsb+M+YzZUhEBLil3pzguQttl2ojmzgEykObqPqNdpNNzj63fhoZnc2U
UWbM9BAZk0efuyQInJhU4YzAkbQisdy6wX8gPJNoQiYb3RO0NHM10tUrza//x2QIHg5rDQUMfnsE
MEFHrRNyAqLXpzur9Qcmr9c+j6+1CcO/NvtnmN8EGNKUIdhE3atYiNUrxdM7NknZEWh8vIMKcEIp
4FPhkrs1qBW/2YiWFXEYppZzNWCyCCJTuRp0p7gEQj3V7wBa9DuDga/ZxG4dtvq2hN241vQCaATx
mBiVaUqYpe3JoyCN0UHVEnbOpUAF/URccY+IPV4jgGfQG+BKFmUISRUzPOPKxylVD0ZSdH5WGpee
QlP2oQOZA6m9M9ebTM0/4mHQdsbsDTrjtIwpDU31B223ivZdeVGC4VY79c1eGE9UTbsYHGE3cJ1v
0Rv5pssaYdbCLZ6RQ6yXOo5lkyhUNUVkzEltslkvSxluWcl+5SEfDJF81OT0YnSIpE3ROYwZ8htX
Cm0D+CMhuU+8D7kWYNqvnidj+LLCPgOMBTKnaOnikYWaudNvBT2nNmRPipoAltKw+CkmUEsNwaVg
f5kLrFFxn5deWiFMQiC87ZUZFqrG1LwhmxkZ3wQNIRQntXhIlSbbAy8DGMNgZ5tZFXYP5CsyAz4y
qDwWIpgTBm9NtivVYs0bz7lUDDydKoz9Om3+ZpbJSSiGalvnJtw7Pb4myd85lrWHMq9a5y1vEToq
bkz5qlkWKb+N+ixLzfZdYPW+njXXCio9fJfJn/TkRjYI1skKuf1YM6oIndRj5A0/IFjYSEzGfANc
jgfT7sQk8XNSznbG1UyRIRUH5gtjyk+WgUl2Dq19HWjfuqnofvUphY4HPdLHe8SbEDJ/7El+4Tj4
CSskmQEGxriBfVu0372GLBIRcLpLjehkBNGMClortiC3sDuUXeGH31kzO7c4M704JdeVRC36PiYm
cDuni2uUIWvLB2nHuh+H+YvasRrgWLWR3UDXilF6hi0OJWVRCmvoYc252BJ/YK9h4bEmTg3AVQ0k
ocLBgNIXrIu6UTKLTv5gRuAF020toaevg8GEOpRAA8Qsn8jwajmhsJEaY8VkVTCMt2RxN6LkNEy2
OHeltrVFf9ZIYFkbxIetmsY4uWrWbwMd23pVfc89jvFu1DbM9P9ADHtAAj2ucEsTdJwr/jiU4b7G
jW425EjoCcN2hzEr5Ss1U6Z1d73raJLj6phBRl4bxbXtECHaxogfvoWIEwa6PyiJn5D6djDlyA3c
kcW5AukUW+FoLWRZEjIaSEBswIpnEta9iYk+Ka7kbukIxpB477oGDJqrBZ7gyakp4xKbi0Niy6NQ
6owfmN7BSTMGU6uHpYWiIFpbCswHYYX3AtMS/LT43haoksfxE4GagvcFcJiMESZYDg2Z2ohtEWnq
o4xzvzfzw8m15kcYZHAjHPvFpLtGgU3t35FwXbKNWCpuws0fO2uY94PA483SfTPVTcCBm29GuHu6
M/48inK4ycSc9kGY7orCoYoPmHojS18TWP3Vdbh1ZguXp2uq6zDAUtio0UdPkEAM89CnkGFsNjEJ
ZpjIWCzNTD/KxwdTGKu0DOt1aurxxo3ity5H5J4w5JY6+m4gaFRVEFJDG0eaGvJwoelmB04wt0gL
3HFyuhgYHpdaQY8qeBtnWTYl5rX8cajRnYLIyVZrlJuowVV2CWkefmWS13ySYmvTETSxEdvOyPGY
is3X2cQehrUPdmv1FoqccJGhwDwZ3Dpg1Awpkx0xsadySpHkTPpaYcHmqaUKiV+g5mMnwHZaCD+c
KmzNFDZcArCYQhBwBjdadk3mVpb2mzADwrt4QW4SzfpRya3ZEYXq4X1HemUzIBM5WoSsIcNqqBKi
ZNhhQ50pdgaMYSRxXC81ewlaYFxWJIkL97xc4edE+FtFPYYveqQkxwyqkByhLRaTOeEnBnQCLdED
+Jjyj0TDWdqb2t3Vi3cMmDjxFzhoXPdXFfn2qkOKulJS/pE14/BjN8rkQMnXOmq0TVsXkNpGlqgN
M2NpUL5O2UFv3is1WMNAIQoWh1E1Z08a+LoWMlhv44qlTNI2CP/lQ2gLZVE8rvt7nzHgBJeAgyvn
2SrrBimUCR6yFswjU7pFOqAVCNx5pdSRRRGd3JIkEQTELYokVIIs1vHvYis+SY3pG5XyvNUEWwvW
u149mk+CKfRaU7OAVUr2Vlfmi6lHuItnsEEZk4JhsZXUwMqCyvZMYf1B3T1sY7hQHFzYbauCwObE
QE2sA/XFvaCjTB0b9cBOiDNUROd6RHLJZWJjqiBGxiRUjxgMmpqggKgsBpDI9XNemfRaCCztyHgG
icarcyJ3c1pbyDIJqiQNvLQjwZsEXSwsmdqal8pcOgeC5H4ApBIXUQHHmFCiWyYvhMVi36cDJHWr
ASOMQ10Jv8wG3EE0u990JoGv1sVLxrWRVUFLS6YUhK+YyFERREvUA+N9jobkSFPHjR2+DZyz8Mq/
M92hrQgLCugwfzAwUa7b41ioaFKWdQjpgUC2Xfd9Hnpx/r0hqsWvxKjsmj47ljMO/SyAUjYNFuOl
FicI32aX9bBcT1dUYtvFDpzGzXnMojMcIGNbx7xJp5CouFB7jBSFiqxA++bcuNjF22JMz6KrdyQx
NOg7QTfqDS3pTCyLk+7djLlGwWofTPvwNDMdZzYjDy6Ca2YNvD/tRVJpMBgntSU/tlm2FTOIOjGn
qAc6e2+Ppruf0aWrNVkx9ojvPJiZQTUpuXWs56BbBbTnU0T2blJ8jwUTq4JTMamtHxx13yTSe42g
TdKm+oG/Xq6USIFU455g9lsA5c3EL6dwF9XJj2QlzDPFa9qlpUIt9uUaKkW2ATC1IZmckVGESKD/
rrGnbct4QylbH8Ak/RW2cB/bzJfANMcgCOm7stbXLMmCqVQQak7BE/942UJG0X527VeQau4BxRz4
tT691kbV+V1/qshQ9AgnRqfW6/c+nQ8pViU4u5gxzdxPdhgkp8OMi9kyh/gQ6R/5PJAQ3pSZ17vo
1IphvOlRgMGcaAVGKla+NsuSh7KdTS+MyWvBAgbGIg7M4+8NxZw41spEBWhgVx96eEu/36imq9WG
w9GOPgpnLgPPYNZ4wNxRGbvfD3Wrb3bhLHykBPyeQv2QwmpRZ0Ta8fdGDPM/H+E/+eejJmHATVRN
oW5VZ1kE4oxgUaN1dnuclxuzmtrj76dq1pKC+fv573eCRCgrhHHxBuKVdijzTD90ZB3D5Fk+/P0i
55R+IJF32rkNQ2pdOIffG1AmrI+tJNdZ1bJNXiTdvqvq31OOTR/rFWqw4fx7M47ILhEF8Lkh93U4
OCejyEeUiRN7L009ySblavZ7U5l8NLnbokybQ4eu5cy2iu4Gq+2mJb9j/d932+TzG5jmfCeWO/vv
r+vypWyy7MbGoDHIukhRiSl9COxWp8U2lSk6CSMfXugQXqoK3liKYWbELPPQj+mcHwjojs56HR5t
V1HwGQrnQx3HU2eHNBs6qg4wGOFfbBpAePuI85XAmA24TPuBvzDcMdIEM5XV0amXDxjXUpCUcbXP
THV+0Mn3oh3UxHvXlEd4rsZfK2Xl1ObTO/KICOf2LB9SDbl+CAQWY4IZHQtHbfcxAV2El7X/fPT7
tXD52u9HCLKubUnacYSy8wXeiV8K/hKzzesNBC/l0FuotZk7Gc+/nxpwatmQ6PqzKHCq/H7391PZ
ddZ+yG6zTWRaafbmdUxM0xMByj80vKNf9WIiIQ5Chd6aPJp5rPoaD+w14ZCXY4jXyyjepDGlDxrB
JgwuI7yw8OIDR3VfG1f+JEWW/unIiT8yguAxB3Ny4zSCKKMgYCnRl1Wa1uydAYdLJ5WnMhbtVmSM
xkMSEI/0HmtXTSGS1BbBdDNRzVmkXck5167/6yNQh41VN5tGD9qNG0/mPYjH6Th205/fz+YZRy1l
i4VrxHnRhFkSDxAoT1pd8rZJTOfgRLW6FTXBpCOOo3PDtSsMmu76e2Ng9AbkbREOlmHJSRCZs67L
nzKn+yRbMOaf8xmFQeiZvVB9kGskA8zVkzuNwNEMpbnUaV4/zkKcm1RP3xVHo4ZwtZchLUiuxtrw
3i3cIurTV0EXfWBy4GwmSNvvblI+p6hr7nE3ExC3KzO0sIREBR9DH+4o2HU6JeKonDmF1hD2X+xJ
oP8ao0OrPKhbsl5t3p0g28AWdEScaPItVni6OxTd5QRPd5rZbThErPu6Qo5TzOaSFRZ9ZzZtw5FR
RJ5b9bbVZ/sc4fN0KuG2axXPcsx1PQXl7A9l4V4MGNZILlJzy9V3jrnvO38P5oNp05p2vfv/DP//
G4a/Lv6PDP/Xv233X6vPIv3Xf/39vbv9n//86/f//BM3Kv6Nk8C1VdvFfmfbBpT8gf/zn38Z5r8d
XnUmHYdp65awQPX/Q/E39H8LoavQ9ZHAWJzOoP/bUnYR/0v7t2Fy/0TrmqYwQEr8v4SNCk373yH+
uuVy90LYlkXfKEgc5fvfn/e4CNv//Ev7H2Po1GB5nR64SlJ/ddIWO/b/zMyqubG3MaOe0MN5jlRu
jObH0orTfUsA86cd4wyTKvTSvrKaE7AlcdaGlEC7gUa+a5XwzMvWEgdZS2R5FRWglwWgnDeN1bJp
sWrkpyRxMcLjf40HTYKIx6WLA3ych+80mP4KcGebecJ4nzcNtYAlnvPFpKiBtd8oBhmFafw59fKv
NRXvCoEdtDpeO2lHt3bOqWX5DXk3bVFeDXN8TNP4rz47JM2HiKFoCuvixHxoJ0HzIf16HqvkSc1A
VUaRYFQgNx0wGIhjKDOqc1mGnGHOvu/Ucz9hOGhxQ5SV8pFX7NajUPvQtPJkIVldd41zdvgq8D/t
1XFMb4ABZiyNv8XIYpLdgyaCxVKK48scniXpkrSTvjs4kKVtTxdmCg7VvufE4WgkcSmJvqPTfUCu
f7LV6S2OxnvhdEdLL30M677et14wFHShFcuixFfkROZZAjmUniuNDTaSsBWkg41DDXR82j3OScv8
m6J+lFl6M7H/mMV3bHw61lvEgqNPnX2G+RbI4A7jGJg45MSDuoFHsZtz7VECTGR988irfmUM4mns
u63KinsMXJ+N1EnEzR7bHVl/7WLFYGRWVeJrcqyT3XRenCz4FOYiooedNolNvJDoeq5+rCGBtmyJ
fHwex4gEWXRXlpH6szoz6hiAAExYz21sKvmbk2T3yHGf2BDu23z+ovjiVZkwiSAa1Rn3Q8qKOc02
SAE/2d291fB+gli/jZAdM2nue9vxYjvZt6Z8ieWyO8m3VDAPNvMdHEXb4X9Sdx7LsVtptn6VGzWH
LvaG2UBHVQ/SOzKZTPoJghbeezx9f5DU0ZKium/X8GqgiGPIw8wENn6z1rcsf98S1gLeukaVBLe+
6cAtkB5PzqLrLvxoXoL3oHL1JDoEjf4IhBrghEu2UJOjb/Ca8DUo9B0g6a1d4amWDBxUIw4W7BWG
wdQJg/WpCede77pDMAuqes2/QD2JF5okEsDSXpWhP1RDf0TJdaNpMPT0oQbL24FbIfKISNbEf0FW
v+kKHd0ajNSc1Y5uIxtNNMS55k5YLuns7fA9eRZADnVfT/ZNb6WvxHrtmrB6wH2OSSfJX0WmEM0k
xMUYNDTqLXUGE52k+9raw95PvIujwzgM5AwzqA51WyNbz/deHv8McfpVCZBMmjkbbpT/Vqn2llBt
tMk2feqkiBW38ugCfeouoLhVCu1qaIFdSXvji/zfrTvU7xL4ICYfHqAwCXt3eKBGGxeD38xtIUAu
17hrTbwMdd5RjjDVhXwZLyyrfJyy8hZ84554rN1UZNwXyR1P4Nn/xcatMqSBZCT2oOh6wcrh1rvY
xlRf3EBke9nZ8aX12uhScIQfKuFmy4ro1bPXTeMp1qujRae+0weRXWrD75ZsH0Efqyzd2EPQEGZk
YhSBuAQpI7LT23Kw1Lmu/XwliI/Mc3JzBYzkiMpkkWd2e+rt8N2fjENR6dHabtm5mfPEzTdpdayu
FIRlesYSne/WT9FgiUpG58ipG6wuLjOmlLFYXlUX07TLGyxMn0Yuzi5hrozZqk/C97IF9SANgw2M
o8qMV3+0nn021YvGyD4iVDgr8mg5+0L/PQbtsZkByjLRPzjGYpBozTv7INwQyLzWqYY9WTj6paV5
XepmvzeACco2sjhMFB8ORK4D6yiB4MB/192SxYGJwtk4sl7daInxwWzsSiTHLnD8+yFyr3qgLqHR
vMQTYCUT9BgDSwCT9gSWf3CZmBkGk6qc2fqyNDl8LaPPaIpmYwgWDCZOmbXrwuY+TaddhPCPx+Wt
GZlP89ioR7+yNCqXwC0ZfHIOg4t2gB24xgSnER2qZoMiygv2memv3OTCIh5r6l4b34/XaT0dmbWx
1i/7QjBSRv6SmwVZXIY2r8DAIQZpvLfH/MzMBprWvGVwSOILipJcRr8q16VH+OdkP6hcK2+qpP8g
tgffKEyZXWjH1clqre6ji/Typu49ewX7lkkSi+Fto2tPWcLh4Tpx+AZk4No7LETRjnnoZR3hLCNU
jlvboMHqySPZVi7rw7HVvyazAPriuurWSafq2BkIWqyss/dwupFf6kRhtSGpz2VR2NuxjM+zjCdq
wVtFpG4D/iTLoBp3bC9+NA3Gpy9ee6XdsmdGE2OJW0vX7lVsxaAJ5AE80i1BsQgf8ggyUxB/kgc+
LNyOTTGrAthX+XBrx94PXvz0Lh1wjUj7grZ3L91pF/Ovkk/aBWvetZMnjXhR5fFjYaX5V91mF8cX
8oiKNX9kppG+x26ZQ0CgfXEsaGxVCgp7VdphvmFzmX2xiBgfkorHWsLNsfUmOR6ioRx/mhIz9qJU
ITzhOmfaQng2D4E0JpvAK9XTJBnIeIpb+l8vjW/CT5I68p/m7//3c/i3z7wYq9APmn//+59+9ZDD
q0v/+lf+9BX1v//6x/53vnpv3v/0i/WvBeal/a7G+28azN++++9/83/7h7+XqQ9j8f2Pv33OcOD5
uyGlzP5YwSqeVYZO8Px/n171ELK7107Ust//9Ct/T7GSioJVCAFD0QFwoKhyf6t/KX1/0QmxYq5B
2r2UNvlSv9e/mvOLIQVpxZaUSrd05VC2/l4Aa+4vpgt0zTUc1zDZFIt/KceKf/VPFbBjuzCZkG9a
Nt+LgtzgB/xTBaw8PONFmRz9BvqFi1x2G9kaJpyQxyiLcpGM3bNi3YfMRUfQkpKIkA/pHgEKItDy
borerRq10BiF555EllXfF98TOgLsXTZpkEYAo7U9gPc5kY24UTFoHWzFKLE9eecl6lSo3j9mTXAF
Gzhgy6+Bc3XNeNT7+4ni+jx60UcfvJRh5S6RQW50GvVDy34ee2XXL1rXl2sNprXd7sERBfuCtPM1
k7I5EYn5mKfDauFp8AjUvOyicGtIf8bcOUuSLFYMVNm04/IHB0FsooOEDpXVdFNr4tpg4gj1JJlx
JqxQghFbpslqSSNmqUS3s+lb7E5NG1aoSp07HbvseoJLhyU2fGrD6UcUDgYo1zoyDS14nA9IsOIK
HBvvzMKasUl691wk8Tt4VqqysdqTwxNXabBpzYhHA8Xp2mnEuzNq5ZquIv7kYbsQuvQuYHnPvqfn
N7rMwg1vF/6gDid4F8B40JO9A654IXETezKMj6Zh72qdaPhhIqCmdAH+BwGinTyGSFUQ0BG3qAVb
MPU36KtJeMrLzYBn39Ot57L20nXjeA/Kor+Iutc/3DR3v+Wl/Z+sTe/ykNzKf/xN/bMLkJuN/ksX
Jqltpv7nCzAXXjx1TlEcKfKYVsdTuSu6CevkVBH2lXQTAwMw3mBPl54BqttyyicNYtTWCBHFB2PP
DA7oThmCvKqImK6xB6/E5Pv3qvM/RdM/ZC3H6EjDBWnNg6eL0Nzh0d612U9YILEsIlbMtXABkTLg
bnxUJFNeBc/auR7s1RR14mEUzUgvEWyBWGsrpLSu0PTrmDS7MUn3XO76Rdds8Ia63GpDjv4hKoqV
O6VQR6IcekAbrduE8OEgw1bPc3ml7AAWOEOylZpKCTS0BF1FlBo5kVGwy3B0bLk2p90YQNSA5Ndj
TH8jQwGpcDRrO8BEg01Mt45EgzvhrHC1BnxTE91oupz2mc1rtj3jGfsao2IPtHlTED3KRJzCo0RL
hSG6SexdojDKOX6u71wM/GLEVGnozbLVEPxHekAQCJMXsE1Y1DBCgpYO8F5H2KtQDSYbezQg0g4h
I/w83un4DM/+4J/qGjeNH0t4ZB7qd5P4xaMWWE+oz+8nfZCXCSgGz8x0l7JAO8aW3W5GSxKJM5Dm
OJlCf/ATxB3ooNgPoQaiB+umfZ7/TLUnd1Vr9jiYSeERzK6VKMc7I+mqfQtIIKiH76EKkFfWJS77
ZDr6GYFeMQKTTeQVmNPn/5W5+M7lhC6wR57SklajulG/b+3wGlUxHkoDLpmbqdmsE0BK0PukWLqz
7JbKPNxXifXmGSEGrnY4OmyF9YqrJy4yeZgqbefMoifbTPP9gOF4SXdk7tjKzy4tNG/U4h8x66WB
/KsXySrNBRcEkltolyoYtFUWnaqUKrq25ys2yzHeR2l6EpsKkS4yvafGVVA/Sh0tX3Ry+OqDb3Pt
2UNzgoAxLPOOr5k0e9P5Y/RgFDYtqw3K0S+vXgQvt49NaysGXKAt2tCLXmneCo/X2fYrZ82audgU
uQvEwG1DpMZ2sMbjP26oMZgDuuC3asdDTuKcNK0zzj1uxCmSco2w+nFsjPDU+/TIFmoQPNiiY1DI
UURUXboKNIREsVcv7Sor91NsDyffBJTghwjZNbfMrmlns8OHrn3y2G4t4kQfVl5jyoNQafoU9khO
LIhvTd0W+14GPvMOXTsIx3lTsxAiqzX4nDWMN3uAUF7HqE6gd65AqXZbGRvmyS1SXOytRSdHfkkx
a0ucEdhe4Nmbhh9+Z4lmwsfqOqfeMg8VqJdFjPPmJLhTaS9VhP8r8jZtRSCGDZ5qUaGLu+eaMjYJ
Gu8FaiF9S1W9GBzPurae89YQDLHQyIpdp5mNYmcg79600100r1eS+X8uRvq8lzZbCdxgceWcwQyl
R6QEj5nKupNFyiq2xlmAEeTH0M6iI0ByzUZ6adXVxSK2hDyEas/b/VnGNbGuha52XVyMKMU4YNAd
+6hGcb5aEFHXkLPyfWjUc3fMxtiL/Z1jcox2lkVvPVmYsWro9QEsNgdIhJlF47YJhh+8HrfmNJAn
i265yvFMVEVDPvUEAtIS5dpN5ydarII9Wkl3DfJfrFroU5tIFAcGBwjCGj6a0HWcNe8wt7Hbwv3p
buKpgPva8y44+uwRsu4pUkEfmM8Wo44bL0jSjdn6H3UI3Suos5MA2059YLyPdtrcGvdOm8UnTys3
yvC5kdlgFGAw18Iy4n0WPRTRc1ni3/XcxrqoSWtQkAOvqSegxrGKrxw349EJ1cbOAVmqOn0rmLLv
Q728NG5vHB2cPC0P52qqnxPTvEtVNJHAgwO300C4BMH4yHyPk8ckCwtaENQv6pDWqR4YaOiA2Eay
piaAx6FJ5D08zRsmgW/wH89dhNhEOf2LLp/K2NqSNaQvtQCzHpbY/SBlt47ALayCWMPyipMQuQKP
iEkOXBn03aLLgMCwjN4aQQAHk7Fjh3xtHlI5FlmewqM1CrrZO1d14HZksgJr4i2of6+x9N1F6it9
E9AhcGLDmtFfmxSOiGaB/fYIKz2WMc+CMCe6uyRpApu1s7ZdtIy9iyolbm1vVWEcgVUpvlpZqmWt
K2PVQrDbQBcimiJHudpXY8eCAMa5rF+KvDnF+UA2vSI0L9d4QrSUj6RmtQZpP1qv7vuw148tomcw
TIGzcCPvzLYpjriwC0sti1g0G61ut73JAr3hMyYmFUJUyf6GZSmpkn7WYngjAI+Me/r1HPgRn90r
BQyiU8pZfo5+ZXbymQciO9CUQYVUlJJamobwJaXkiHt1yIY5YKh9CKTFtkcReVI5eMfN6sXGmrpA
8sLGf2RMgzuCpD+YZH0C0oO077wf+5sBw07IQQcUVnsk6GKCWQaSx2nysxflyU2RoWaLGFSttRDa
fwYR2PBus7rfsafvYXTHGwk+s3a0ck8yNXO4eWHrYhVZCQPrELrs9jhFpbaqBHVejJBzyfLV3mme
W29rf2BdjjfjSBJhgRY5RZ0V+d7BNyxJLduS7N4ODPAGRy7JDosWuRi97VASLl4KLSdBL0calJfd
yRBCZ2YsjzG2qYWsGAoDnPFXWTH090CqcskueqiMW0LJxQKYtXkDBS7dksRT7e0O/4Aduvc51rqd
lHduKeM1ZgYyqpV5LawKZFiHHEHwqAuoewintoPgXKbjTTHKR4+puM5cWTe+oeVfEsAhobCvxI/e
WDUBCvWoVjjk0ZqYVbsINHs3670Xtt6326IK1wPhHoQzNEc4sSNm4WxlZZL8ig58Bg8g/DrNhAPe
PoKhvBm61jlbmExKIVDtaF/aZBINy5mFluAwGW1LU0iEWi9x51VsPPZxh5IooNKbfHnNPGuCTDEr
q0UDkZVUsjDxvrIMWVTaNjDiRHZi1NHYJaiy4KKF7xAt+3UXqC/Ry11DQKsgdKqw9DlhoH5p+nyv
074zzOEJGmUD6jkcewQVGL2NjMsPscazP1lg2nho4mw4+A7mEIkpPYbAyznAYLWIQ/eEhLj30ahW
JbLxbqpPbpaCRE6L+2AaDykAThSXWK4lVTNiF7qmoRpPJgI8sDpo2rp6m0HoabsUB4uHGtwAYbiq
o0cloR1MGKVRsvig5rtbU5RbHiGuKjbJCLFPZFAYfbuOoAR06F9OwIvKw9C4V5rORyHHaFmstVIt
KsYqKw6S+ZHKbE0jDTEjXGatBIQu8Jh+5BesaeZYxJy18NDLcGsW7gEZI96C0thKqgMfO0GY1xqd
Fe8CeDVkoxGIGTv4SgGLbTRdcJSl2mdq+Seut5CotYWomRpV8slDic5obtWRFIh6Nn2HHLW2hIun
viUriSj4dW+pt9j3iTIqsaL32mc/BPuESTDeZ1Tm+vRNeMbRhSXuBymwocyihu3QoED3j/kDYq45
gc12+T93UXLu0v8rjJou3hGKQYEhlEsHhSvkz03UpFtVUllld/Sj6BphByzZLQwT8t0iOVVV+xZ3
zI9JxtHWtX8NqAp9U98MXdIs8X8tO4aso3DiVTqmzgLxTI/ZN6AXHmiP/ILHyb8+Mvrnw6A/zYv+
d1Ol7Xd++55+1/8fzJXgR/7hg50nXL/Po+YX8I+/3X1X7R+HSb/+9d8GSZrt/MICVbKpFAxp2Jyy
l/1tksTy/hdDOKalu3LesBqKP/rPUZL+iy6YMun8J9h4gHGbV7D/OUwSTJpMl6e9ZSjXNphP/Svr
VHPelv7XVWgbpmOSSa3Yz9LHM7z6y1WIF8TTutZgHtxT+wUWNX/vF8/kuc4OaeCLk65jWwqTrSjl
DGsNydErqnVVcFqVjs4ewRwAC5yywsFdWn9qvjOts6q91zUDv0dz16pPFJMfsJIQhrfXTLbgGcNN
SHvtzck7uXyZDIVib76yRQuCwLBwOESeWqUNgsDMfepKfI2Rso+NfEqZCqwJUVg3sbYR7otVF4Ti
uBgNfrvguVqZP/6TMYf861tjOwYDFsaKlsX9qQxmi38cs2WuIPqSLmDtDoReuCi/U3UMrY7Bdb2P
HB8sRVCYR3ivlNiQHwt7TZzjt58pghe9idivnqNM9Df4UjgmQTPibfmsTF0d+vLg1/QfjXTaVV4I
6jiOPCmrrUue5f/jhYg/nzS2YTtcJwwzAcrzYkz7L5+xhbuLwDY8834mEkgP9l1WwBytwvFCBDIA
wpQVgRFH/oHI51GxWYwoxXVH/DZ1/m/fUXAnf/1RFAIAGBcSpAbXm5inpH98T2lh8ikJ026NqvCQ
3tu4EJ59gJh2HDwETa12gWnisc6ZISD3RZgcgdGMPQM/gQ3zy3KmTcsaKPV840RYgsMAyQhaCLGR
Dx3KfVZJY20d8UAJZdwD8OzBolcdjuLGXNfkyt1Q4Xy4eJ93dWmYKwy/1VMkmZMSjJCN+jmaSpdO
EX33GAMIc2sy4Mui3Xt8ylZq8FGHabG3cuJ4Ez9DobQAkha/AzldDwYk/4neway8l5tMNrDFpIAF
hZpONH7xMLRTtMpgryY4KR7dpPosC7p3koSifV5XzDxZABNu0+6cOHBPvuKmqOCErZr9BMyIZTNz
0VCZDE2cSm5iG49k6shHX7Ama5FtLl3N8m47b4L8EhH0O6IC/pUz6zXRO3ViclNb10bojNfOgacl
RJG27zisw5PtjDU4ddSu5fRaWUylDAvPUApTtQUtviyCgWluu9z6tggvNTkerd2RPFENZ8xfzJlG
5a6ztCiXmiBDt9fjByuMDQoPUncyl7QhLs4Xl/hmV2fCnJrtO/AfSJB6rzajYX3ZTQkvoHeoWfgk
6BHrk9Yk3hoXI5iUYrgpXPBTgaUH6wzfYlkM1WZQ8T43y44pXYoSigBgFlTO0RlxO2i+eK96xOQo
KL2TMmNyMFug77oMj0bJqFIrIaQilxzIc8Mk1G5bAlPRU4CAzTFC9zUQ4rornqj04Qll7Fl9y/Y2
ftV8ab0G9bi9csDRJMKgWkYVdoqmiAC2kJ9I0YMobb7hge2kM4KvMM+BmbubwOLAVHoJdNnKgjuk
WN1eN28ZZk24jPWtKuF7aFN9Zcb94KTebVnW9TPc+HvNgQvWeBA/2hyCXBRASjGluGGW5+77T4w1
HxC3yOAZq3oJA4H8us6+h3aA6HbOSjbc5mfIyQkbHe8EL/3oTbwXVY0fINvg3iJjNxU/3D1vQcQL
7oBiB95Gw12Ddy2hOViVcsAqMEabIaJsz+lxlzokVtAT7qbyAhA2NtP4zDujOE7u/LYhUSxnsg6+
Kznb42xWT8GhM0Za9QKfAyuEnetMaO4HZ40VtDgEeYPuX5o34ZzCUfwq8PDH2+IrJ4h9ZbQa7Zal
fQFD8hegGdela57RJb8UbnMM5gjouoiDOQWCLMEsRaJbzxj75KFmkbLo0a/gTHM/XC06DrVxyC1I
iUUg+rVlEwkV6bSUU0uVlUUvZICmGz0JLpXN77omLwi4NQ600Pl2PfdhylOgysOEU6a0jl1HEg6L
yYc4AZyiYauotNa6SJ3rbcRmXDNFxCIszwykTyPS1HU5ozO7Geriqp+of4kx0p5SVsTMai1Ot6zF
QEH8uFmrR2MwoIwqbgP4G8QfIshc5JZD/iHORSpYQqCwSg0DKHK/nm/VsYbiLR8a0NDmZNzoJfJW
B8ioLSMoQMP4MthEuXlw69ahQaAM/lgZA2MK6vS9rjFwz5mT7dQ+SwP4+FT5j22QxYcm9p5Lwzmr
JNoUlXj3YoBIhkt0tYejTFrufPp86PrI24ghQYvbq9dJkifHEoFUglBQYN1SGmYWyqFiGxj+hHi8
rrkUZ31Mnx4MaHkk3ItTWPQuMqSi3BRYXeCdAiXo2p0YmuKU6f2zighELGxQEpHJEAPwjO3l+V02
OPeAdNnbxHW1jXQbWcs4J3ZEHdGmNCCAG/D9aA7541DKLWhtYOiOHZibQ6Lbkui0hv5czVd/RFJA
kbPIAWtfaf6a9Npk5w22XOuoYSB+XlNWEC8aVuvMuYxp536aCkZ1q40wsiYNJk5Ubx3f8dbFtHQo
DlYO23g/cJxlyIJ7Jd1zNnxahf7hxES05rp7SUKbdbN76wPRnKyLW1pncOs93it32noE2U+QgSFU
j29515CdnnAj+MBCasigCwYkwQHH5FZACbjtbAkW335KEBVtikETSzLA/a0sjKtREa+l99GyJDDn
eSIsdw3yy966t05Ch9nlNFGlXnBYJQZKT3pV2eIizR3nsw7wifRRgHGolq+jGd8yp+qPxmiyBBON
voeEtyxUvsSUvg3cmJi7nuKT7zmO3AKoPO2iPzsByCzEzWQ1+xiQgbTfG/P/2uQ2MBpvxleC02Hd
/ttv93ijKQkLNmTzF+odtCqV8wNqHIQVa867X//uRLDYyamHp7HWV/gGnpqhTm7d0Q0fK7uCFqAz
sjN4eOLtsYEE88RWiNoZXzBd4QIvN9MII9zH8U4vOazIaYbYRlg8pcnF6sNHxRpj2dd1vy8H9eTZ
4lz6RBdhiGi2OF5fSCt6xPxuI8wHmTwCXVs1zbMnOQ/iIXotidJMPMwTsq/epIofchTfoLVRC2dp
f4+NlpEhEhrNrO4lyqhdY34VXvXslMpDFUICqeFfo5qQhEqQR5lVh6mf9Qw2YWbBBFC5Jz6ldfJk
dqkwvMayGznlHborfZ1OSh3wQF4ngySK1mU1irO+Cy13JeoMdvp3Syb3kt0rP4ytf/AsXQzK+elU
lW+M7omrKVrnGS4qVapyi4Nwjv82fnRKgq6K8ZWbRg5sGe2Cx28lQu18G2EvFlTj4FdvXZuH9AHD
hwu88y5QFaF6dcpiuv5qyZ0R2B+W47g1wyjHT4CMx6j69iJ750LQdbUaK00/mZp+rqDwQ+JCM4ej
T1/ItOa6S4oTeun2vnOSR79CElNU9Y9VW/5GfVREcy0bnGAEeGrXtBwEr+uz6xQPwEQzb0iY/8Bp
aC+J/flGvA0fFr/VotB9/H9Rjv/Tiu3VEBXxUunVnRFi8zBq5PNNd2vn2j2hrB9u0PUrXFWk3cvk
q8VSdSv74lnF7PXIat4naKg2dpJ/RXpS3BpoMGDs8iUKtcIycco9aw1yLAxq3BjceZGos10V7jYZ
MAE1Qq6dvrk0cmiObVXAVx/pr7Qq4oSNIF0Z+F6Yl03FOQ3Sapvo5HHYAzvRLkbAJ712FVU2YROC
YPModNVNb4w1eLbko47aTZhYd52NBzjMvLmnmxBe9WCrJl9RMFkdCSCt/h7kRk9KQs9LZ3Bl5dWh
JzyyliLDOqp/ax6j3ho6h7CL7Bav+qGqauOGHdu01IrsecIS0eatutEGc1OYrncFJD+v8beWmXkb
3NZg5yUI/9wH4EhiGPwP2WPetzHwOTEwE0sVlyhrSf9KZ/1aYpGs6CLEDc3wFJVRSQBnvk760d4r
KzjxPif3FQ4y0oAIxBmQHthlega7BZ4tdp1N7eTWBuvDS+K38hDbkhXgEJ+qhoin2QcykdG7cnD6
RUkEWMaL78fQ3gZjSDBAWt4pWEaeCKtFT1m4xhNBOHckPoVr+psm786UnWcAbOF9RRgaaA3/Nqi1
TVg02j434m4D7PM7UGMDjwyVpzF4NDid8zHT/PjRn4qs99dyEuBik+w+ZmBO+Gm2i5r+EUiFWtmG
EksissAkukyuk3YPj1veTZn3xLhhjtD0jaUek+/AMmWVp/jI3JwRUe4RO2GVGQlJ1OyUqY2+I+0h
hOZTTjwe0L0S6e3KBK5Ro6atYbjL9hFsLavUQtYXRWE/GOS6BiExWTzdOIWzN2dE59fm9i4GfWio
CRZzXWxzotpxnMEQqwe2bpkTvmDDUqRKjDscWxc2w0s/ZGgZN7yrQd1/RpQEFOg0e8a+ok9lSmqj
HsiSpdkGB39q4jV0tzutbt4ArRRwugypoC7A3u/66NaZsa45qZwGztow5fsoGeCfw6atWLTjwtHr
gdE289poML7JRXurUbXIKbmtuwCBHLknS5k7Jb5578czLlyUsDhSozho3GCbcgBwOxOAmzrcR3yv
BaLZp2EeS1DH3NS69e55yTnGs8WiawR7ln+L+pp4D4PFNFiCwRMOi0jb2pMi3OMtFYjBcUJqYdni
GyETR+shvGsjXtLiCdbf0iIb2eRHw7zHoTcx52RG8MTQzz873F5Zvncs+cyIaW0RyrnoJCc+KJal
9AVcR3EURkgZxmi81eRqmvxgqZzxFov3K+GEE8FEtr4pSxKDNHUJeuvq1vZ7VvtnUaortIwbdKkP
lpWdPQA1KuVBGJT7NoEBwSJnKcVrQmgSSyX7tnLi59GR+3owro3ltQv0eOy/QwqdaNyTwkVzijdb
adkDM61opbnpVkvNB02wIRsFrw7O5w1NuzHPL1FI4ylKHrzav0hD38Di0jGE0ukTITgm9q3vFbsh
D98x9l9DDZm9Xpdn1uCA/uzmkvIyVgZVqTHfYE2MPqc8At/Y1lbyKUPGH1Cdde1bjy1Q4VGECjwE
0m5AlxoKY+UxfxVDcZ9Od0zFIdYLHnTtHeqnaM/GfJGGzQl+zx69lU1f2kBvpJRctMT9oBpx4Feo
Zt2o9h1dw953x02R5Q4xrrwGjeXwgki6nV4MiuwMd0XiRVnmhGln2k1Pvz7zIMvY4BwEyGr44RzE
wrqA6mxl+ZhqIaW+eTPYt6gpFHt7J4CizZLXEIN3B3pleo3j/BwR4xFDW4hrJA0TC+4miS5wMhc6
ZCXd+4wbE+OVq6haSbm1GkHSaALGJIotsZRDuHaERVJeiAs5Mmz6mG5Rgm1eYuPdGw03YqJp1aIs
NjUpZGnrnfphUos6LG7nTxYFqbcpWnuTxCVtvQYaDGZmC7OvB5dIQPRWJ2pxnqgvc0McAkMCyXCL
emnhAoptv8ZRUANOpHWsYh+Yz/CJXuHFo3JTAMKItidcQJJkTMToPiuz9z7viYEOmP8b5lL2EJxK
6X5pXb8nlNBbOG3FIB+Zx7J1xm3APJT3g4F55+JMIjwxCIpuSXjwY4231tXzH70rn7t4bFZ+qp50
JX6maHjOoWv59GSbgIBDJwouwSBOLULkGmTOagCEsYxsZgRl3qHXdZ4xrF2gycJHUPobKajvZZG5
lL9xtCjtfmNlNiZ1ZI4SLAsuw2Hrj/GtEsNbZyffmF2xPZvycej0Aw65u0ZBEpvMzyTNiQCckI7Z
sCzXRoZjxMyvdvnV01zgEp/YA+ThrjfIp9Pj8cYvpyusBsgV1qvnCeccubs4M7L7Eg2Lxy4KUe1r
1MCcsLBhEI6THPwAjGUuSIFOU9DDTZ2tkn00Wq+jqo1tBjfbkBHO0KyitQfCZnnJTCZI9xUSRFOi
4SDURixyjaTaiQtK7yjgHPFDxGN2U4bhyiOb71r6sQIsL1jF29Y14jp7FPWz3U7Nqho1YkKdvH40
+bd5ao73aexUj9DpDzDlxN0ESIl6rggOieG+phVevMiNg0c+PBuebGMdfv2lGPH5t5YT7n79Za3G
dAOFYh8Oyl2yM5keS2WZG6NuZ1yX4oFh9O9EdoD0RFEm5ZwvRxSHWVlkwpUFGECX+6wNTUgFKn0V
HHRO7sbPXiGKIywEl4+sSV+xgnCiQjFF9lMw2IBu6aHofGzD8Fih9b5UbviiTK++bSIm3LOZIca9
vy1HOKBdb2SvRWzfpWlg3w+5gudeNcc+I9oKm0P6qooBUgjb/UMcatOzKz58PASvWc1TWmsKCcOo
H1h5Of2rE4VXmKOot0jBujXLcg7aEe0DQeeHKHWhXXddcwo7y3noJ2OHiKA4BZgslgrY8I64insx
WFfNaSk7RvPFC/2DIGHtip8dUEo47nA+w1UjPiHU7Ppa1rQlVo81XxSQBxjz+ycpKQPskuENUrO5
X8wwxtDhtbPBsdfrx24U7oXDnSJYOh8hQtM5byR+JYVpxJnt3LoynHCbBMMjy9J9aeT1W1STpIci
6y7IsnUFsHAdT66+7lUfAfZjA+7a8kkYk33MOjnNiOPw1YENSSScRqenonCXVLTtJc7dBXU42lT/
GDPr5HxNxHGagFWo2iLHq/jsSy54mJpkW7o5AlFk7n6u3k2EgHRe8sGGrTtfITdTFKL7GIDcIsQ5
1bg7N6G9ZKrMkCaQ8TKeop7sBXCXszoy7Pyr05EiUcXlj/BGcJpIH5BkTfx86VU6+rAFmcQaxf/J
Jq3YiKjeWL4Ci8KadMguJuHZbH+pH2rTV4RoZcYJzjQPLK9DMO6MxnbMEd4OzixWiNsHpr+ABvQO
npHv/gdR57Ect5IF0S9CBAoe2/a+6bpJ9gYhiiQKHgUPfP0caCZiNgpJT0+GDZTJm3lyyzmyOKZ1
fRnz/ktj2rSuP4oClyMgawe91tl5JWzxgUMz8ZkXq/B2GhG/hfC7R0e2e+nGXXQe2nbZYBnYiDEd
l01Kja9T0xArtZ8Qh1wkIONnGfpIbhIajjCf6PCWfA1yIQOfxWhhiQOkxrTSBA7pKu99kIoBcQwx
N9X1mxhHHLbZGxZUuaomh2yKi5OZGtCW5i4kU0arBTdoYkKVc8cvftFMwFKk1rJ1ZpRXKArDLHwG
23SMHpyDP+N66t+6rLsamf6QFTgxGjs4GVfAeKmkRoBnjBBn8gDPpeYjfwXRvIS4aW3tECQ+ylFP
Vknv94XA2EL91RWjorfIB0YJYUjbmQE3fYWNtDjW7hxQpHgExBsGArdwmsOEEmdjS9nbFcABkg8G
Ox/qeclRM+rZYZKUrhbWAaqoIMmH+7pEEEUo57JCrToxZWxxGhs1rhszD+JtwaMLyL5qioOOuxTC
Vfumub+tdcwjGu3//TFF0kyHFH06bImjDBzFKXvWBHUTti2hGLaW3PaiuRq9yZc+SEgPw5OeysDH
9hDh7hZRiq6D00mo4KBPECZRgJkX+RU6Z6j2nISMA/M386DN34CS3UQmTlRNMNKiYhmz9szbwB1Q
zI3L/FBjfpA6KYjl1CHPyAMBpQUiRE+eDTZD0wMXDyuc5Z3MC8YivC47j9P6MMpNRafWhWNiy4jo
mbgyHoE/Gc/Arp9dKm1VX4pYbGs9ana6Dqs6/k4gUxA9I3UFxpZ/e26xNoftV5diKu4a+x5k/Ste
r2gxiYZREr68hW6jI/h6VpB/rD/z1y4tqg1ZWQpC+n5luHYJx0Tbeojbh7gBu5PlkbewzXHPbKdZ
tPX4Tkci6KtQ0G0ztNeo/jaEc7ORJcMSwYalzaoGIJuZdfOT/CfzwCto0/in8c1mDUv9ufXAecMN
PKDwcHnA+EGSBVxQn0NarCLoSbzb6Tpo6dN0ZttAr/Unf/IB2H2OU0NRThC/N9hMsIiI387Izh3y
8MIJ0x+LBiDlYZFNwoLWDI17cdB1O9KrgPi7GYoFAGplBt5bmtcQWWlPSVp8bUNl7JnMmMtahvHO
l/TQFIMQm1ThqeLJwGsh8aWwf2Jmit8m3YpPdHossNoPSKFYjTKPGYAyh58Ws9+R3Yhkor9VdpQ9
l27yp8D7auj50ZoMA9M4ZqvWjK9mtQnJKRI8Cjb10MD/lySNOhtrVhGW5COTzNyYTTfLX1jpdLKZ
otXsNZhzHPIjxv1LEU3B88CccRK+v+wafMrVfDq2aodjc6KZwNgqQF6aBcyr5wn3i3LB1HHvYcxI
gCOsCJJmG6MZzReHfY5JAHf1Fk+lZxkbO3N+8u4lArG6jYi7bepuwVxfbeAN3CSrywaEFQZgbD6b
LLO6YzDSF9aE06HniFVSRf42RfJZrwG41Xi1/QSxu8FrpWqq7Igt2YtJQbBxqV8y03lMb0iNge1r
oqtPO3ZefIx7uGbTZ4tRvf2wgnMHBhGfH/rHOJJITNL8nWffz7IPoXR4JSbdJ9iLgEd5F4DIFHrV
LEEk3NLYard21f+moQ5tEywe7AmozEkJ7hNZCSqGts4ANgZ9Ui09H7RuU5dk5lrtEVQs5k2ONkQK
MYiWQMTfZoouHQHG6yeu8WBlJAxULGbOM6s7z4udm+SnKurEmvWrXjmFUBQrQlfNaCkIuPku65xZ
C0QXdE8Dzir3mN/Jr09OVLLoJcHWyCt9O+YDa9m/n2s6qnSSehr2lXEtJ1jGi38/BWueNW/+JqpT
lK8+eEo8pJt/P68VXX74/w/Z1JioosEsApGRAMnmmtV/3/33C3HbKRR0C8sfk8H//Zf/fhfn1NHx
oohwbspnLOMgOxS9yA7/vsdy/ceq4yvYQ4DBxnSWmpbvxsmjniVvsnNDxZ47gDfD44e11QKbWXJ4
KDMlNlpPPscfk6OwsI06QU9ZUKV9OUC0lqY1MhRq0ufOyTosz/ZLqxUbyj2eMs8bNxWuszXC5E8J
zBNuSsKrRA0uYEZ7YecmfxUqfHrdHV+96MmzhQP7t2VLctSCJ4x6CWMmJwpelc6026uj0mjfKvFB
k0J/MgL9p+QACOfRidaaL36MYDLXAOLmIiNsvZwpeQCfzN6tiZPyklpw2QfVDZtO8C+alAab1HWX
qamjS49q6yXDrZ5RtD2xWVyFPHToJ8xfwc4GoFFyiiuMCVeWkaX+ihbd6GYk+l4L1B/ftXZc9YLV
hMDke2lPuVD4ZLRSsS8R4JjohSrSCvu2yShaBSdu0bPzysDzNdFwYhDqXnQRZxpObUz1ODsuchv7
u6wbagNs+U3Qq9qU46ng2HQcm+EvhqD5CJh/+TmPLY6Yl6hyB9aLzsLM+p4k4tCU+G27Doh56GX+
Fo/Nmw/Fjo1t8qhj4iZVDX5K2RGojF7iRV1brTcQkpcIRfMTS4Tzf88u/6+zr/ONNT/+/33U54f4
/0/4RIHSxtGRLOZHGjIMz/+/B/vfN5rZUfqBkMZRbSLpWovxOfP0nYiBw9ZlSgyCIaExqmBtgENh
BBKtSOrCBBl598aAa5Kh9eocwo2X7TSdOpo/9Sb4U9OGfXBbdqUuMOYOtrlAEViccFm8nKLnrUDY
uXjQ97AIRwyv5UThDCxbkQE3HHCzr+pO/dbqO8v9mZ9AHW5L0rgLudWPzsY0WVQTU+NeG9E16ZXm
3Z5sOjdzbNxpjou+zsHEuervIK2FMjAJYNcIdv3Is9hH47ll0EQws35pWlDTDUgw5gdlt9Gq/p4Z
uC7BcHFE7+kwJmKFZlrWKAVaUS5TNT1prpid0uDWagK9dvfUxl+IfSk8lNZitLWzemExyOjaM67W
fcpivArM0luED+nniiofOl/0Nj21WQLLte7hK15Gt5LrUKbDYbB2pCWyBW/Uaz+3RAcMxDZd2yX0
wMi7a07hIu5x5lgVzkS+sNqCgNZNy9McEn7A1Lunaq0NY2iLobdstMxZhUJkO25P/wwfDL6qNYC3
loqm/lSOIrjTAZ1tDQeQY+EP7oLORcpQcieqF1ZHZwpz1myp8xWRXJLRBLmi+flPyu4BVS6+szZ7
hxoOIKgw9sQOfKM+xJscuXdjKnA9NKBfGcrmi7HAJjFNg7bUZfEVG/DI8ykyGNpQshTC/0oKoBOC
7TKTrrMf9obHGM6j2tLqyoGRf7fXJkSJGOf9QgVgzbPSBB8rOjLMQKoiC2KjmRg7l5Ypyj5oZKHA
Alwyk90wBmSjD5vJeXDvq/gYAJ/bPrOL4I60oQgAoAXVxP2XBQ/CxizlLV7R6wX62V5DV443JgyA
HXZK4t09mPLsA5fwmwVPb0sH7ElrS+fgF3A4+8DiwyT7s4l1VvCCYEpHOd06acgvC49AVjR+B7ih
f1z5abaiX1S6V+Gslb8TdwOqWViaguROti8/jtw9A6EairNANXYUA63kMKOtK2bX9FJ8MstIn/Ki
WGWllx10aZYru2yOJRxbWBgcibvgx/bmFkDxYpXG2yDJW0UoNY0j/GUv6OjM+XxJK/uY56Y310WL
TTO5qjkdYJh+MTzMQ7jfUvylM9xebVn5XO6STFdTmnawRwP4DXJoIkFBtWXEmW2hFYAj5mdVd9C8
y+mVTZGLUgwDv0t9l3nKtdcMSpBsbw8FFzlljJgR+f7dwxFh9ryTlTs919V0LIucCB3sq8CnVpAn
exO6TUIzOsGIJjXWLqYZ2pKHhIsunUzZa2yJdFNHwBLNEcFfFXzdDCzogzxq3KsAEsgLNGT4jhHt
z1YjfSb5p4lNzVCUj3RBKja1n3x4Dp1T9ohjLzQGfZEOhb3T+LNw5sMKFCxw9YCLw7LOUndxdk0O
L2Rt1EQBvN9C/4hjsBicgdeDYVLuMNcmCZ/3IZWxQ5qmrddS48g6RTC7sVJ4Fa9Ipap26VrgkY2k
A7kZaZQLOvq40OxuPNo+FEQvGj7hTLs8AlBE3aFNlkMz0KY51fSClX27sEqabFLGWBhKsZCXOFGw
JjWG+qLWMVL6H4rT12NSUiviIP97FNMQJqVdSSFrS3ISBDNfRzgiZYU4aROE2LEQmptYwlzEIw+R
HWAh2TKKxVhLPMzTkUtxzDh21ZLhM2xu0wPxCX2MZgIKvOKQchQfMjS1AIvCwcY+BM0HQQzYEnqZ
r5qpXDDMj3aOZ3+TZ2F+dvbc4G9cufkahNVr7vnUMSgAowbWrABYQG3yhBJAWDc25Rl0B5AGYSpQ
+f666xKd+RQzupLLUDNgF4t0LrIp4qb0qMZmNMGHyH3eivodhI0XjK9IMsJBWZkDfdWnhSPHaH0q
eLkQRam+ZUwksLyl/ULOd4kgKo+9py9HrXsFOEl4oYYRN2FBCt149q5KNIOg3NYAInlPZioEzPxa
p9Y0cshB9ewMqidEI3vnT5UMxpGsOJ+xh0LB6miyryOpnTLK+PadL7cQPwWqUEZ9RqlGNH1/7VRm
u/HBEvHBD6zjbPENwzzBdXkhqc5hkMF9izNjUEJ6hwnM4kZXnqjjbt941q8xn0cGe53RTLLoBCAG
agIE42SQOvx6nsPDGOgrPA+UxvbdQ1jRU0eBoetEt4a3beF1db2i49RaW/CXFrGOe0IwmqXb0oqX
4QgfA6tFsLQt8Voa6GU8gBsznYCJ4e6qzJzy2Sr3trytb0AXjsKGrhKOVr9M8qOsol+zDBj9kjBa
4IeSS0MFw8JLunjVY2Nl8Bev2VDeTOVrW1mE1CRxr2FExIB6kC9jNcfhgmE9kYMYIxKyURflG+Vl
mPBscZeGeB8q3nmpx9QyO2Byxh79LMw+Wj0SJwxp11aEwYbfyKRLNLhVfY5FJVuV0RSekN5n6jod
hbOJsnWYVPd1upxcgs6M65lKhxnfq4APttH7QHBqPXk0nun6cerzbQsIbaWHQG86brwrutFWel2F
81ARvzNc/RlhtYZE2j83XbYTId4QYEL71v9n+zmpEXhVbLOBQL+A8AsCSq1ckX6RG+PMpQp0rfC9
NVoWA7cFKGJZrE1O+s1hJgZySYDOgNC8IlDsLQxPu9cCgnpOPmGduSCqzfE9cbVjldTLIGCjK6O3
Kk6IN3uwAwggECZaVTmLxK2zvHRt41jj2fHUNtfVOeDPcthC69xiW+WFS4ayXbgclaRv3TKKWTiA
BcsyzDaEOZuLUClKiiCkzKb5SovNR+G81V3wlSVtu6vgOYUKJymaUINcdQBJYJC5HqVYMxyZrPQ+
VHp3NI1gP7oKo0NP2ZkaB9JlOIjSiZFtkWDXteE9mk2/z+sIv5stae5V46YlLIt31vzWrXaV9or6
jN4wNj41AAiUEkWlaL4TGx7U5JVHMzXgkjrNpZw4kCnE8JHJERXtxlPW9foy8vASga04k0z1LYF7
AiKVxkJgVHa8wWTKq9Z5YgHsf8DplZ6iQfQrVkRu0Zr7yg0WiLr/XGZeCJGHSaTOWErPfgIi5Qec
g/NOiDOiTjw8DZpPkInWBjRYwnvSb0i8Bnx2ERfR/A3IVrymfFryjXbVkJ3Rw0PC9Va1E3J6DlIa
CU2NIL2Ly7FHgrMq+nEH+KzlVlQEv9MIDANaMG7bDGe0oOuAbp4l3VVJb4E47Fvg95PceD72ZFEY
64Q1fDE1wqIU19hPdGANQ3RLAZSjBTx3cfsatu6d39FaBQrpYUCBATPBtSTMsv0wcHVt4+mtyrTX
yJuHDJsiSPNt1cDoNmcxpkfJxvy4bqqaBGjZeEsFDH5U6bPWe8tQsz4sNzgMsf/rh8mjkfmCmHLA
evBw/eRql2xUiMBvTRt+JwlYcRPTjB72MLYg21K2hQCSnpSWnUqicRXFjvBwmUBiidlUSXzhcEgZ
D6gC33HB7A5nI1Y7yJEUNam17nCz4Xi6K2nAxmP4q4Nwm3XcbqdyaMtwYXHSqZLDIvluK6A1A7kl
yHCVm1h3fPVbwXZeil59CTl8zUSBRB/bg6vLzwF7Hm86PbIafoMKnZRKCFp7+O12jpu+5c4oLpjj
jswYu62QrKpRwECHdjUqhhDWiA/l8bx+A58L+lca/dYTDkUr+NPQprPgomasnVq+dRHZQr+gbAH6
0UpaLUACo4bST7ODm/06YyD29RzhfmOqt2Fz/+sF/cqr2jducgO7ZLHMTUJs3DY3uWweeF35B0YR
6mtZZRvWfGqLSXNlkhy7UW/0DiW0pLA8+ANmR9JiJ8OlUyu2r7HAle3xZaveue+rRVaya5O1xwbi
HNLRw7eumFjEu8qtaPjwN/xRxYIyF41UdHNQtiiXtlMiw6ldUkYPnhZ9n5dk1XwNU0cw4m1KjNf5
QdGi8Ul6gJFMia5moOFB0HfH7kYYHrMb830oyndS32UC/Uyf66F6hTM2Sd/0ktkGZeSkNAsCyfHs
WUZTrVFgTclPECTdJKQ0yyJjxKH+TUfih2QEvKwbqmNNyvoiDmGNy98Hw9lPMJ3MZvgsdCZnZslV
y9PJBCwc1z/388GDMyXb8W8mEPQaj7EPDr0THvcdREa0STM9YHjbN9ZUMgzzVqoqX+h63o01DGT+
Y0RFWqXdogFYfxtkM9jq1xy150RJSLADJ9BQV9MqseYhcru0VD1uq4GN0QJZZLE5+l2xVzR2gGZJ
VrmmEMe6H33mICdSPY2q4J5tPcWh/GpbIKUx5is9pxQlNOJu2Vji3ORMN10VviTWhx0imQbDa5YG
f3NFTC+SKND9GN5y3FH+kHzkJSn9SCbbbJjo16vIik7dD5Hzj6wZ5FrVobfllIfTEekyVMydqwZS
k3EcGcFujS57eEN9cKVpLeqg3GekoDA4AWoTEw6H0r17ZjcB3nd+oiG4UJj6NS9ZU1YdcBNuaYPi
KgM70iQQo8iAV7OaNLbaT9wM+Kh1WPjQvlLN2AWpw+Eh9+cgz6V3HQ8tO7k5fc8hvvj2IPwtrR4h
KWtdbqbdDINZG+1w5YW7GN0LtwA+3EpYyOrW39ArnypBV00dZpeWWmRLcPKiZBPrhNT/mvNB2DM4
o1QsjOPfmI6YtbLb18YnkRJVktg1G7KrUVtTAs+n3C/dpDPPsXgX05TsjNZ761qK2hOfC+18tNS6
J2AfF8nFPZZcWpkoVPwGFh0AYTyHujciIJjcPjWBda1GO19l6YBXIMQolwcP8HoPdBz8kuVsvSj7
jeEQgBir9h4IFoo2YxIt5MG1vnMNQnJRs9uT47WuyC8rN67++vAhKYTjGaENe35OrJbJObcb2BoE
VI1Yh/PgYQMXUCsYN8qi5q1po27j5hyZzLkyOumzNf9wcDBOrm1dE2CDZq3nF2RyYrWsLfE8Rhkv
JbIvfDGep+B76gLuZi0hAegNeFrDheXNN+wLd4NTJAHVKHuLp8Be6t70SolJtmYOSy8d3SO0QwNn
lunImunkTFsDizzzALe/8rCcsSaj0NJD5ua7yDVf49Y/ArRbx5p8y3Eagu/YY0pA4ebv7Ul/K3Xa
UAQcz0gUN5Gh49BwBo8C29yIV5R3H10Q7Jg0mn2W9suSPR2qwqs7qLM/uldWFUjM9cJ2IJ+4cJOo
tGn2sMI3dsd02o6mJ9OU2GArrv8pRmab6zMs9JeMkXQx1QdpC1zlQ7U383wvSuvkTtkR7+EF2iVE
DlFA6xNQBBPOU3Feb+fFUxjZ+78vYqVX5rIoptNUWus46I9lz6k3LxqwUZRnjcHOC+EdqulO2dZz
EPevPcUJZTJsPA3sQpQJrqE0R2CNeeR+8eCLvwPExsCUmuCgsHEJh8FfI00OnlWtACkeHBJSG9cW
55CVzvH9YSvdXU2fDuXWD3z08zztiZrPE8Y+aq4wIdHkFXoX0mV/NfecpeYFSyfA7azcpWlFRwOL
TDTqiNKhjmBeHudPxLAyTGUN2+o8dImoii1xj5HKbzZhQetk3d/9Mf/mtdtTYrIm5HWHL/gTBzyx
QtGWm9rnfHI+TfLNy7FL76R8cUar4DKhKpiD9jk65mwq0a+F51/jkWRNkpin1sxeqAm4mzYfNazp
fUKvJImKAOJP4D81Xk5iLBcHy7Z2fuvf2+J3jJmbch1EF2FP4eLCezJgaWMWnuvdyZg3K1B0ZJVQ
C32jfGUk/AVMH6Ao/5IJUcZW/ppCwxupPbniSPtCgjpZOvjwsWMksAozODImi/Q0uX/gIhkYGh8i
oZwSc9eH69X5grHWI8Kq4ivnxFXwXeTiI1Y/Fnzqta/hBKa7GZKuulhFuQPtRJAlnjg/Jv51pKvY
byZvKSlmwkRBbMOKoELprkunYOQ+RQJ7iOvuPbpIlh2EoqF5L6bxRx/IreO55h1F7eW1SCx8hkVg
P7ckaDKIvtumN14dTnRRPx6Joe3T0Fkp33zL/WGlAwnUFTEoGlvg+8mp/MVDcnOszl4almei/QyM
cBvtp7O0Z5U33zhrE9Z9B95/8ceG7RCN7GhCPiozsNaKHrvsMQqlsECdm7G8QnRK9qPu8miV3ll3
NqXGuauux2NsC1ISgF6coAEfNPn3KufLOkSoC260i7y0XkYfQyjYmilvS8iX+sJ4kk34nbnA0LDh
+ibUeD2Jr2OPrgNAsCdgs6phsnNX0TmnyC8rtvdgW5EM9QQHmZcf4RfFm2DUVo0XHuD3PJgQH+pA
cIrXP5qYAaQ1JnfUDoyz8JcWRkdGrPG9et07F8PoLnmMsBb0HOgNRs76gYPD3LHJhzp21Ea46lap
rtp3rBxMIfZtnz8sgZm7T5gN2K5x1zxoJZnOBLdNBAGO1rl1DKv8UOcpHXErCr09VRwRaK+f5cD8
3ZEEGnX6h/o8vkaudgOzt4Vz0aDi/boxr7KgonTQ7XNXQnpxZjEi5G+Vpx6DivQNT9JT7kiOgOB9
/GgTm+2nDE8WqdgLHWLw+at1SrS39MOvLnHeGlPcpyQ7DJDb7KYV8HD5noe9ikOqeYnJZFEeemxA
2FKax2QtQuAhOVhs4GbS3oLem4qoXw+uvkxJTiUJ7B93bbYXGWHarRAmFRpHNSJ3erlbLUvuV74B
a5ib4kvo8vVB03zoDaWvk91+cNvZSSeSy6jlIjIpInPYwblhD06+bxhOJOKRMcmhvKt5FXazHrtk
PXXchTvXIBro3HFn7I0G6KecqEsbi+KYNMuirD9C7sNsSuuwM16oXnumhpQ9cqJaJRpvtDF8toX1
arYAZWR05zxQMDRs7xkPCzS61zKNro2THgoKqqniwm1UrXXLPOVW/WF3McjMgfms+k4d42M+wVRR
g2du6OqNZXfvc5aDSssU9h6Kph5aQH3tu9PLR2n6q6Qrj6U9aesQcGEbN6ey69+p1eDDhnC0qEp7
l9jhH88+M1hiUSHi44r8qyijD09SUaZQgmiRAdNc2lvNcq+ofVzDfcXkV7yGHsRb2DE4cYpjL75w
V5PeO2eYNTM5Xgku4u7vtBr+jr7FFMMLK1c+Dp+lWaavZtFfRRfgCkHhdO0eVTSMsaG7e3Pojz3V
Qhn8PUM7V8wH3Ziha/qo2hDbqnixk67fVhlD4yndsQU4lP0233ox3Z3WefKc5ilLq4fXNU9uwdXb
gfuMSQtDrzHugoRcvs8xDxtGqG55GhJnEdqZj5fzmx6DDCvVlkExsWnkhtTLeXcFWXpcN4wg1Bfa
48G09TvyawYbjk8jr1siH2Sxlg+/p8fVSsbPwoVDBoj0ShIUgce33tEyckJGyM06dvPSzeB8oQ/k
CCUqfU04t0QBlt40QYPhj9Kg1S1siG5oo3QpeQbbpfgIen1cOa6NtgTRl/6kTW5jTiN0Bo/1bE7F
zZ4wwDlVdNMabhaqAl0ZoW1mPB62Nm00I/VxYxM9KpDKPC15YizwXSPv4LQipCD918Eg/o2Vj0tK
2l70Z4BpJZnDilAt/j6VhLfIC16cWjOOOsLkQutALOf1RSI+lqrBQKURGeMsBtXBP3Ts1GVybwGI
WERWYMzgGU/y7NRJmybQQqF08GsR9NJFkHJOiJxxX03ibYjy51QGBxkRnA0VBfdFTsITRCPJCwAx
7DixRSekk99Nc4JdpHMcjTztEhZ+ubDuPoVsu6A33zIskSRzq4fiBhuPjdr7TbdNe+Pd1ZurY9oX
y+OaJmsSg3Fn2gucHgGyPggwI2GuPpeqlzvRNo+kbLFnOryUsoEcM3oFE4dm+OMxYw0Tv1xajTo5
Ivtl690GvThXjNHPZjk8ocJeoHtiNdS6RzXhnzZrbe8PI4AsdDUdeLJPmtKI6NYYhw9mx+TmpvHe
i63Qac81VY0FXXVPkzdxPOCuiCqAXWthgLsFtW3oh7FUO/Dpn7zRLMs448vKOEVIqXHe+ctgJI5e
DAdHizZ1Zb9Oo7hRK0/H8TRHVjz8D9BjmjjmqXSiaJM5/g2HzVnPq5c+wdxqLedLdOdp713DoNKe
9yPs7SiURrKJnZBRs2Ue+yTfEAO4ck5l73r3W3PYRVq2z5GgeBHowUqutTTvrO1cxNoEtE53dNto
X2sSvbY+mfQGE/gCUO64d2VoTDnG8TRM+Gl4eketXfstsxb8Z2pRmv2VfjG8kZHaG2pYeSlB+dw6
WG5IcWFJRK8q+2+6N74lMRmbaTTVQo52KJyJ0TzOZq8zQFux1C1l3B6g/K0LLMu09vJS+1itUjny
TI3GJ2/pD9CphmRheqCWmIjhFP34cPs2oVlRZZPQ4FXkf6uaT3Eiblu2WnfUGqaHmmESeu3VzVH9
vVWSejufFMbQMmapiRhwQK9uwsdJFgkmK1FA42Bm/KEl+8kEErByYu3sJVm7y6hMtXVCr6kgVvun
dtRJ86orrq4rzcJgGB0cZMCRGDroTHdQHO+BWx4dkd6MgR06QEYo+mhbYQMJR7GWIrm51nSuIk4N
WadF64zaVQwNocMuPU5pQyldumQmdC1Yu3Cqcx+O+1uZtEdNG58MjMGEfb8aKhe10oWEmJrvSVyd
0NUWyp1uILclFzoGOS4WPEd5VHZJ7xI43Uc3tTtbty9jGX/7gKSXLobopW8Hu67X0p2asn3ZPLte
scNjsNXdEpOpxcRhCN6LvCJOpm2Zvy/MDE6WVzfv6Rx4bJjL4HWYrljwJcXRWC4B7qJCRL9d1Txq
WgU76JXUCw7g63SNs7WJISFQgmOO8wqzb1X78gyWkSvr1G8y171Il7YdoFlOQB7YoyDDTMtDSRgA
YCiBoFrD70rSZU4Ra5wtq5ELCo4eNB7zPOWw3PQCm1nP3bfzqGbAN80ViM5Y3izVEe8KuxWPnE/N
plVvHC6GXpjuzZZA90CwmqCPHbhPbeJ/xhzlFjEp/RH7+5hOu4Lut+VASc0Q6IvOqinwHJ0n6ns+
jQkwGvNYpBqnoDStmEgyEp5EzRBfaQ7ItXBnnZDrKuRB+WJRNwUXs6BUAHE6JfGxw51EA3J7SL95
0V4ynScE8Bez5iC+ob/oeyP+9vA2IX3afMbZSPM6n2I7AQaTZXgky8GxNkk/MJv4kP6qjttDLHZC
FxuRFkCVmxaGcZvj2O5+Bx8jsoHTDefcJ20U7im393E3dLs+SvMVwWnL1DEBq3Ul2cdie260E3g0
lIt2YE9puQns4ahFPGGRCQZd66ZjOhZEOfuAvMVVJzJR9RnaCqzfZVqIiGY0PF9iND6sLgeAzP12
MObdrZGbKRY+WrnJeuOwuHK2FzHe/rK4lbDp4am5RdmuC9I8qV6PO81JcgLd7NulWwV4qRCPNI/A
OUVsygojgmE5K9hf2RjiCSfhGyYv6qjmqG5b8LWxjZ3f9+eKJybXzE/N1J9ip4EDBNKDqms6eisf
WqJTMzNNv5wZnZYq1wVdCkPl6OesiVz8fWrmx8/UIG7Tq1Wnc1skwYWqErhnoxcEFLkhGrDYU1Cd
i4LeTcpGO7p8W7kJmN5shuXQRuSujOhbhgkdMCgbKnSGZWl6Gwhf/N8DdnrdSx6Dh+2BLOKKimR1
SmOKT8vqTWJK6fw3PxPuurfymq/j0iFduhSY2aFXM3Gaz9Qc8vHWqAfzrlMq0PQ8m325ojl3och3
LjsxvAQmA4isMb+G0JGHwX/LpyraBCIAz0C3LheD44izDc2MK5te+dypOX3NmnUHNQfAUrVujeRG
IUnIPYEfEbyH25DH8mmsyifV6vqr7vctgIxKX5ZtGj9AVGLdYXx/JuW8Lk2zuM42U+CIuvYJErvg
FU3zMzR878VT8o1DAqttZslrRdHGyrKMEsdkZ9wS/ZqYxsqTEQmLKOlONLFsq9FncsNzL2P5lfdG
S6xBNKvJdml/vNP7035WvVbuaU+olrJFQzWL7GHm7dn1R/VG1IOOLrpCVn7vpA+Na6kb4gyv8qHe
j2lfXWTLDpRVg/fJvYgaiNYyzh3juC2WC1JKjv2ha7J/9MCOZ65lfprcSFGb0cUL28vfUqsrHrhJ
upXXCO0w2UV5C3x930xqE7dGcW+IJxC74K84phJWA1/FDCuRh0Xn4bpevGWGQoR//kom+oNezOED
PG28z/RspAzbOyinDD4pvKMszOnfcBtrx0xH43GHvryHNq3JUaMWeLqmy+jUjHgHZa7ohrgon9Eq
/gjMldpnpTvxqlHB81ii8fkZ9+dx2HvjMzwFnzR4rqgZ0xHoNcZdLdY2wxDP1KKvsv7qUGa2sJOW
WGuLe8SKPtraoYp1CnuUl4WyfQijg3POZ1d348qXehzUAYEPQfE/JJ1Zc6NIGkV/ERFsCeSrdsmS
LJVsl8svhJcqINlJ9l8/h56Xjujpnmpbgsxvuffc2l3wegRvsxppELqtIXq9AwQ92hJVRKM++iif
WD+PH9RSxwZJgeL1UNgrMdPS6M3x3o2d10k6PbesdVdpviJx0D2FxXxlNG9MomFYIP8A5dnVeESp
bdgHuocG7xC/J/uAmCd+NQYzLw1qUjMGCskNSIYCY4WhvElbgYep8PcYyD6l99kr70Fx5nGS8T/g
is8wVYjFa9YfQYH59HHoaNBUIIIpyHYfv8fEgj4rekieMym2mhJ0YuOCUgCXfHhgVPmuySs5BUF4
s7ocNZ1pPQfuoHc90tPJcsDFZPWtqBGaZQZEA96B1bIkbUmyy8zf8LvFXHGlxUz+gYqfIP5TRbDi
ZBiZWVjmUu8uPS/fSeeXwiHPOwn7PtiPytgmBt+K3aCvEw4PXpL+E4yENLKgdV0PPwn++FIkJNNO
fb6JHAa3XiW2vsHlXlXpFjOKxzUMtAWYNQMGks03XitWjY4QhncE+wSJrDfexHwSbut7zxQLYiQR
Nyi8PQzwLFNqkqjTAOOgqBhSJlSgVqEOdvHlFWNPVG43rkLmNuxG6XPc6lIbhGNMDGmgeIKMxd5a
vFkGXWOWWNPO64imLPR7qKk28pF808pEoLfkl5Cpgl76jmDM3didsPc1zSaySsxxSF0y4mZdEGoI
grGP++3OtGE5DCFviKh3YNx/mLkmnPUIpkTZHFOF5cPLUEaOWr0xLHkPAYfjtWDRzRsMKN4RDOuc
8UEsHVOu4pAH7tuIinEDun/rWW++Uf6d595YO22343crQxu3hi0udjPiN02fEBoqtnKE/PlyZ5bt
V4Pn6FBZRL/ozDla50JbL33KoY4a6A35XRbV9wLewy3t6yMXFnoJJvx19K8L7e8g4ZO0e43JdriB
dt1G1NFbSAg0zFC6UgZpNuqhGJoEI4/FeGFGv/ipamSdo5hfnBYRmD+ACHbq8JhrfShAxnMXIbHT
CT4MOtASDPCK6/zA2/+3YNDtMJ5lG3QtZP2SsftlV1XpTem4COdV+wvxIt8A4duoM/XD0BJ+DioA
QLlQkVIsB8pLVm0TX8MYBOXcEWNF1ZiDCk37AKcOjLRjUx3tUZRXZmtuGuZrDpu7UVLBBbH+kxnW
wW30T+Gqh0DuvYh2GTpU6gvyzpkQh9D5GXxzAVqbEjGduIeR66+YmHG1Z396LNpr8ljrFSiSuIKZ
tigtPQOajpP2Pib4fwP5EWPbwD3ucGiFKLjdifIpTWiL+kZ+d5g/ojEjAT3wfxwpYLGG7cpkee12
KO3UPeB+WDm800Hm60VnSQuWGazDVLRXdvgxv/aW+NRO/VQhgljFGaoio9om5KtejeIY91EI3G+I
lv2tJCwL1WxdizWSmmJd2NWb67lveWdj3o/+Mu5688zxwSQVB9xsna0eZw4aY472ultpByM6c86M
YfpKNybLyH+TDZCKGHniUDGEQLRjTVb8tMxXBBHQXVsTE5cU1q5rH+AdqBudJRTJHp89rHHCIUDV
UmjPlm1tGbCEQEIiDKS3SInWafMnyYNmH6jwhcTi0ziE71Pg3AfbehHzgB1iHHlVeQCV/m01Arev
qn/YydI+asI1qu0wLWlPrI4OjU2/ZBAEUlbffcnj1U/buYnXesSFGbTLXSXrNU6zv8j8OBHc+aEm
lL2pbT45EGPQAxmY2MDhlDkGuyZ/j4nM2lti/nZ7CNAprXXk+Z/+R6c4Q7tSXNDZfwfxNffYT/L9
DCueh/q9j+pkU00cTmZ9yA2JRVIyZuhHSum+RNHH4tWf9XUY0kuh2y1bLIxHNdq7ucORywqL0XO4
MYE+14ujNoBNNaYYEJxFPZkO/NvNgHSjmYsPDe68Nv8Z7vgnInG+KE/8o1Ms670tGkhawiR2gTjg
JEE7PUUfRM6jfNgC6eO/AUMKPEb6cK3KP1hT/M4ddqHYOShVDFhwUZDCuq5t53OIABuZCndXUKEc
kQX6WAVJq3IQCaoQ2SVj51VDpskRHtuZ3eIZB/cWtMcGXyLxIAkigTrJ3hFDkDFu/vO5OI8BqiqD
n8sMnV8lY8o1QqUDw9q/DOcD4Uy8c2lySJ2HAZiRcbfCy5q3Fzc12B7h4tczAvqplJui/J1Cdc6N
Yti5sX93WhZ/MDQYPzTZYWSPRwhd+yj+MyqleBC02OSC2mdKE3+TjSwfhZSv0FKIZG6aE/5Xbk6k
4VFPc967jIUoELeDIsuUxEA15y9sV9bOkO/psltW/O/FRHHV2lymQdigH3f+QlTDC1fChrCgpM1G
DDTAGBAk4EZvjgm52G1P3obJTljHZJCHML95Ztdwb8wjMu0jxQhKlls606IEqnyueR9TKEpsDK+d
N/br8XPyzbc+0bgVIPpdm0k/id6fSZ5r3sK5+DT95iu1OeBDqzKOXP3GZtg1jXwO8+nccidi5xqv
fLoHr+0eiRU/oT3GekfP7Lj2G1nWnpl9y2Yn8JQRoYQ01+JTUb7BQLt6LuPC22R5EW6GGXv72Pi0
s5oPRmvG9vo4htmHj1g5HPQhSlk0eVDwp5EscKTsc+LdKWkWDylMoXepqhDS5qi3FsClMbTgvlvJ
SfXAVGd9bBi/uAG+1bmiwUXp0SLK2OfgzRIx0C/oU20F0caL0GDWrDa74K0V1Re92K2KMd0tlpet
mQybimksvPT+A5QSA+WOIsWbd35WqL2wpkMxkBTeo9zOA9yyWEjJf8OG2dRcHLLBX47ORLHS46ZN
15Zb/JD88ygk88UJc8ZEDbVGVdVSMqxxAT9F6Dqr1n1D6vfqL/OYQtvfFjJZAih/NCVAG7Q3J1DP
CLL3pZdTJCPwZLV8xj/0KLEgdkF8FE5Ezh4SK9Pmqk/K6QKJ7zoTLl6kyt6Hkw/pnxJUTmADsY5u
/eDJmNXZ7O33IOffIhQZaZ+/KrPh2NuYitGZbrCt/Zrs4at220fJgGLQzDNkxpvvAIyLxvAFahn1
Ck+HRug0Ucvhjt0axkytPgsWWbY+JaH3DcGHQGp06sGEgAPmQ+X23PUV0RY1OpPyLn3sUYNNrbWU
Kb3DeDaMqEV8oZ7h/p5BimEVsQJeePFqyuaWt6RsT/I1KowSzzaJLk3zRXm8Sqv2vVE5VSW2tBE9
fdzvCnvmbnJksGZrduuHKWBkh/8tzhP8/aFxmAe8zDZwVpePNLQuSKWA1M/eOVLGfUgKBB1Q2OPI
vzoRcPEpLxNOot2A5MOx2Sv4nvE+Z3d/yt7qBI1RXY7MGr0CZxKl4ODehHmyzX8SWx87VF4w3Hs+
FbE5+NTk2a+auAOt0UJ5abSG+vqL9TfAk5h+sugJ0MihSJXPvQ/pCE0BVICoBc8/QwKaqMRCHVyg
u5XrHMVHaYFl68sfaWUf0rL+wnJHcsPloZ4zVNAD1rFVwAh77Rj+gC6/PFhIsQsj/YqYJqJpAEuL
AwKlzmCk7bGVSERQK0AagEW493r3nx9JDVq2ea9l/Hu02nOZdQ/tLhGIpZOvx3/ezNyyyTYt2yxc
pcYGMOK0LjEZaJX8pFV89ZFpzbL+FTfoDUpVHLyM6p9N81OvyOdi6MyahnmKgTKAPzLu/RwBR/OR
O5HYkjGEWjyLGP2iiSPICQ261CfEjj9Jz/bdiFBHGY5xDfBg277xx7Xbiw29p8SEGlrTB4LDl5w6
DS+AuytxtK8H+exMZrIbYuOeqOwDP+lr7vOcw5qBR2C/2bE/8Gc6fx2FeXKua2qH4BuP0bxyO6oM
HSdY1JsIWaiRnVUrkl0pWbKX77GT/Cra4FoFNeO+MdqPRre2SlzUYGSfSs0P3KbzbwOV9b6bKKvN
7I9HfRMtJJ36NTCKFF6/oDMbCTGyLX8/BN174L3GRvvbtMGa9agqNm0cHWy+jL3IOJDGTzsWr2VO
F8Lv3NjGZ+jFz355CiLOQgNF4LqzqtdRTZc+81B0Kmdrx+atSWixWGXiBSyxRwx0Ou7WttkeumP0
5TYzEjrIQOzpHvhjzl5svntze+58wFg1voUUnVYIBhfPWL9vBD8Aa7NdU/XfmFWW1zbJuU1zF8RX
6ujvnvgnwD4Vb/pacgpF9fRUK/GujGbv1lwV2aymrWb5N3yLkFswZU7PpIJwd5gsGymcu4siQUw1
y6Dy2YqWHT4QEnbXnbnF3shQ2v8vRK18HnpeuwHtvAeWdOUFHtEdmU0RniPgMR+NJ5rtAKR15dYW
aUzev466gCLz0PksGLAwrYOg5sNOmAhOvXdq7OopG5kD9AzC1NxejDD9jq2xxm2myU0HqdPTEW93
orTOquFKipPiGI3DtErFJvK7d8l0hHEd033U9MnAljScUNsG7Drog1ntdOTYueiSSif7Jyb5gQQY
uzdrZToRCtu4HrZ9v1YWh7Lf3mWHDqzPS7ntwn43jcWfMjJeMK9wZjG/GCzjhgbjVNuL7gU7+Dqc
vbelpNINjkTk5sbWm1yMPymbF8MmP2MaFvcUBw3BDoaC1Rbx8dhO/qNcccri/hsv0uM/+oS2U5iX
y3ZkCPga/ZJDiVzLK44fhGIXI8aBS3DOQ46MFXLmjSyCUS0NzKSFRlofgrHQsHMJILlksnpxM46/
usD9ryci2fg9PLM5LrvwtrWPsmBEQ6f83cT569TTTopIExbiXty4PAkh/oY8GTVWsZXnDU8AhFBX
Ge2ZpfqymysXeQz7r5zc2UH8xti0zyp/XltO9ayaGQlyfU+88NhH4jtQ89E13P2YJ++yThD5GyyY
Iwiq7JdSnowpjEiZQdHgB61zwiIee0uLp/pT0CABcw0npAhUPD2+MW0n7V7kMmwPo48U6+d5wAPi
a+/SVCELC6rfJLFDrnn2RSbi1t766vzp0w2kvWmnekHJ9Num+T9BmDmtb/wOfddemdZbR7TUuoV7
v6lc9sXUhXZ/VHM3nKch380WboaOXBO2Qu6dJuB18vt8bbO5R7yUvHYts+wJiizrl2Q7RTwHHR54
8rDsf1LuuWWZcWhIzIT8oGq+jjn2+diGgsDq/AaQ5uY0xV6WUEINg5TFvLr5bvseVSgyTRpyy7yk
iI0y5BfGmDzz4zC4H5/MyvvdGuq4jAPgSRagJxC9esiOE7N5n4oce1wQ76JWa2o22nUPkVNfIxPr
p3kbICbhQCEViNmepkbF4B3eGYTxJYhvaJxPA+khXQDv0py3luFlpCUW7z7K6bEhRwpiUBmTJz2H
5vfo0j0VQLuXVfiHGeJMgswLREMSIcJqG/prHdE7G4tdwLKMX6EqvtUmOuhmBBOYLruWhMdeYg9o
huADiBf1YDo9sKycsbVMY4IIkxtpRUTsn6zIkAAU49sQQ/YxXR7QkirHS5OfgS3MJvOdTSbyrxae
5yYikYXZ2bpMFaN70P0qIAJdTysrQQHSQ+ieA+seoVkENkAvocdj6Jow6v1EbTiQ3oJQw6XJWHO2
cp15bAXLkhmuaFCZsQ+ZCOPZkvl3s6v24RnBZ8qaXQ5Uv84M92xR7wtVtuxADLSyU/VnCgnLRtI4
Nbygkw7jNTHxGKMFH5jurD95oV8Dt7h7Q/sALbvoZFgd4K9/H4JtuYTBO6V3y9HfbObE+pY2g2GS
x99FwgwjYtmGs5RdV40T1n9LDFRdMbBS16HwSeiS3Qz/RDCrg1P7iglOxBFqb7tX4FNfsG2XfZl6
Dmp/E2rL3QW1AHwc/YnN5awWogCK8UYID/FveU0SMbeKE0Dfd7qbHCGIJIBBV0XrTJsc10LO8Mat
qNyLh9fqYauHzKbOvc52UR84StFgGAZMDRie4aKlICN4r+9+Vv/JUFBWhkOiiddNu0Lnm7ZdMd1i
v1UTD9BUPwwuAHbOMGpmJlg1WtBVk+Gm0DJ8somYWTbeGBaX/RQliomdmD6amaZjIwXz94GXvjLn
+Uo8el63eC4j/SZV/DGlaMXMikvB8ExIjvETrrZ0AzLjUGv4myo/TC3rUXbzEAwJBmMlC7RobyTo
ETDEpcehxvvgYS0a1dBQ+RqnplzkiXRPrWx+SNC726Wz6mPruwuLH1YWxMvXxFqFfyMPtVg8ITFp
b64Tn6lq/uYp6wU/rIiEdwq8Wm1/qyZ5d4dHxj/ZqC46pdI9V9hRTRftdMsCK4mmH2q5nScQZnmY
oNFnF9PeH7GrhoFxnMpPe9TpV+9euggRtIxYQLpBx6+FRC72Ih5oTMsM7Jp1aHm3umU0NgKqHV1W
ANUp0P5vk4HAFRrp3pPDr2mIamaOGmvNQsVM3F2b6xIRKfef3y98MPWILfD9EbesZzhMg7FxhD3K
D+UnTBzbC12zWoWeQ8Y4p3rqQLsJARlj8WHl1/UKKoQ+C7/n6+vffNTsVZHCkRqqdxVTlPWENUaQ
LcOpxdksz3rRTQ22+y1D8u0iTta2mT5VwU2bNr9JypDbSsnPOIhfeyYXTRd/2RmrhsDbTRl9T2M8
52ZBoedUvxXjqgbbxArGOs9ddtQpD1KPOMzt/0nD/bQInxBpTpoYFDtMzxa9V9XCV/cYUaYxNpPA
pb/2nOltSpf6mCJoJsTBBIghGI2Gmj9vch3oi27xV6NJpD5hDdNONyNClCdq87kz/GDl0gwVOUpe
dm58bFLf4pRRAiboRkP+kz7MkJiBr6251pO02ZWLIV91X3Fd39oevwI+eCOXG0q1V9A3f5B8vOXs
Ho+5a8LYpJoO5mqPpo+zaO5+YgNlnaE/DFqsdRKVe89xPnmXziKa7j0oxGWT/HBDCnm6pQepBd+D
KPdh1Y97nsh7Q8Rb59ePCVsvCEipV7i/1yKovnEOHIa+no5Ek5nrDhyuZ68qWKYbEIbuUC1WDb5O
CdlxMVgS4faUtATC2zHXVyC8je7kCxqbra/ZoJhUSmHJbRmUat+1DlBq3diI+3P2MNGtfO2Wb6Jb
xD1+/9FO3bcv+78G9nUFLd2ACtSUe6dB9qs0NBNq34AXhbcprsFmghzAMhlnUMOYO3u8TlbOeqk+
4ujfyRZThEd0PYYf8ZSnyARtI3sYMAwpXPOrATlV2YZ8qSO2zUCyu5rVhgS2vaSlD6X7BPKPNtPp
r5lqo12Qc8IH8BZsfo4+dnbogDfcR2UFTk8XLFEj/J5REb0y+zrWGiGhUK/CdS66g5biyvGkTeMR
OCQH5wDhAGM+l3b4GicMwSn5kkOZOt+Tb10KUE1jHJ7HvrxUbbNrvRTSFi+ZuoxGpdCsurTh2QU3
xT4V5nNCXfIyNfWDRWFvgf6ym3UrSfKTymXKz8S34BCCEpzuWmvrlWAh0wCH9o2DIV8Xw/BcxR39
ED6jHH4qmGlGPmS3BiZDPQFII9MjrmXsY/ZgesQJ+Th4RuOlZSGIKIRAF/SCTGZlAtONcVgknEeY
9o/Uhd2aRYIo4ZSlpJZPMOVw4uYGMTcFpvSWspEdKd5a+MUjeQMgUXvjMSMFWydJFsACsHdu2nxb
7N157hgK2BDQAUaEZ1TUe2mPb4nJN1gRzdfZWFME7gIj6ypE+lh7S1RVywOrZlLZlmcMq+hn5k1Q
3q7gzT8DQz/ToSZb19VffZ28TLNh7qraUU8lE37c3uYjj8Y/OLRQxcsp346QW05+erf9gJ1oNNnE
BlDleE2T7YLIbbdJPL65DI+vIuGcpU1nZjdxw0RpTK2AYKgIY704srkHuwLlIcrMqkqCPc+pw27v
iOe/ZYlABmUH6WWgtqtY4JmpfJWDxUi26/OtdiWn7NbCft73RbHR9tIrjfmHNSXMmOW1iZNfJvMw
fLeGxa1Z7qi1Mcgl1CcQO9YMaD2/hMonEVWEvb2fQCk1zIRxuK+zcMF/N39ajMEjmFib26jurZPD
xGUFOuCmaraGliuPeTe9Fw6Hcp0X+4CpQMQP0/fVd1WBKgUsgrK95c9iNuPvlks9XnKYOUSjIvwj
RkZvxVKuG2IODiUZriOroKkP/2SU4xADvwrBBxIpYa50m14tw4/3vcLzEud7p0xPrqCa8NLydW67
nlWi+W2jWS0q8rnhbiNF4XHp+/hIAUuHa/cXpZHZOIudqigzZhCo0ZcDlRIKpHocXs2K5MaQz9X7
DHtqzriirpkUAK60Gb4WvoY7m8ZaD/WjU96/Pp9/dRSGHVGZmfeCdeacTkW7d9nmLmHc21hTmzvL
irmFxnsiL/bV0xOLly588cqCus81f2Goz9adLMh4QTDvFkdtQrSzA9gmOlDT1UTEG2LPWc3KzVgA
1smJxLDfg5OYKFP7n8wCGAWTYynnul8p2lYsCPuQhdaxCk9VNwZkgLQX/DFXT/FC95N7yXXEFMIj
rsKcvHfAzut6ydad9ZtRJPnZNb/9Qmyr0IVX3FmPLkqfBRCtRe3kbMauP7Q0kZVpNpugtP70DImY
yHyQm0Jk69B2pzEDDTWXL0nJqMxNf4B9+nlobgPWHGYl7xZzlNBs1lEROwCj3O8RCXi3yH56LALY
7v6MzCOWOmBmAAeGy7y5bAd3NnBWoGfjdoQE6qT7fkQqz5h/C2352ahHIAgoZRzcrKMHHljk7CHI
LHXgQMx4f7aTF52BKJzbNPin+IAin7WEx/CFm30gEnYg6284Ux/eXDcD/mOJXZoNAS7B1//C3qN8
lsQZsdIxAbCtRCl/awJmN0vL4ufztjb9v+1Ycth3xhK/9LdpoDOUln/xgWnH6XAY3LURsaqtPAPd
CXJ6kUbcciwkmqQ+FzN1uDWBCeLqa4rwvZT2lxksp1VF8RDrt7mKP8bGeFIj0Cc3RTgcx+yd3XQn
jByjJCv02Ftkb8mmH+8cUFADAiyJgBIY+9Hhh8FC3x9g+JuU52VE9URAOMqiRamHgd12/G9mJfRi
dkqMAwuEVt8qSSHRD3V+EhGboPZprHgpx1FeEIqj+ZDqo+u931ZSnEYTsfuo/onU3uia96c1uWR0
U+2NmuekNeUFsCi3n30xBSkZXVA8d0KC5FlAPPeMJKCNKB3/GGpc0WUVHgxlvE/C4RA0sLNbbJuK
5s23XP/kJyZ8RxhQLG1ZpvsVgRUsVWFp9c9ZjbeyKt6RGbnMnFxaBO38IvQYzWP3mMVw7trqkbK0
LCriz6fsQHX8qFA9hlN+b7oAa3/FCNRfO/5wBdv+zNULIU827+Ei+pITigyOUgpsKt8ofVNm9CEy
8DAm218srdvJtSYWhsO8i62vUQyXOamKb3MkCc1/6r327voGdyxxWQusgwByzGjbrBrJFMrnD3u0
UchZQQ6+bcKVjs6DjD97vE55thkF2C5e92vNVfhkO0i10pFFtdtEiF/SwL+1qpuxfnCRNjqXO5us
63X5k1c+lWk+6BviFIa6U5gfvXYbx1lyk4M73cSIOj1TQbv1OrbUNoZzO6GsqeNA3Wq23FAIsdJL
y/PPg8qOlt/NN2jR882iLD0BQHtH1P8hUKO18em//xJLQFJhwHLwfvkHjMHEFLxm8UJkUM0Dg4S7
mpps22bZS5QodqlyOs1SyS2f9wpLMIGG/XCMTPcyCItHE5R7X0Kg6UEizXALWYVaCOvzv4lS4k00
4j77pFAb6r1SpbwFqZ1joxubM82evhRph+W9+TazIfpoeWWdf0qxIQvQvzxlPVGzWXQvpml8YNEm
+L2PCrBf+I9TTW9I/TCBFKrUdxtfQFbbvzxCojCHB/4qTRGX52kYbFMo4PbgWceBjKp9IkT1kmKB
YVwU9D8IC7fskEN4Wqd6CJxNlR6ZDgybMKcPY8xtoFoyq0us2cnbs51/hK29rZbHnlCCZjsFcliL
5QdVOAjWrPfQl3bBySz9Yo+q+9LZNryPMe9utNYZ1APEdlYy3pBv0XkgSXLdZCQbIV6Y+sBrcsPG
sZmM+WF5QTdqKn8wUSBYS4R3tD0fGnjEOguYDrdlVn/JlPVSjRE171Lveu66EjGQNfyYhhBbFMO4
wKQLVC9q7m6Wmz/IWm62jqffkm6SzyXGf5W2ZMCVXfLkmoSPNGBEWtKjbkZTcoXXT1adND/S6z4d
ELSvY7bk6vnyJTe7ZIcUqX9WVbSbzRjebYf2NG09eReMIXECu7VURPaU5VUWimQzwoR+pZWtDpQb
82HGWnopRX21Khx0Jf/+0AfzV0jkuweRCJngvGn6sNnxeGYIxYYA+7xpbudIfPojwz3D6i+06stI
CPaKcfDNzrpLjexJcKAVmmW9BgcTejOSsIoausFITeC4su5OT0pnwfu6/+9vgQoyU5cWOR3O4snx
IIgiyIQiW+T1EVHBAieMTNZ0ULmILbr893dxKVj+StDXKvzNGLrc2p6aNgwXtZvfA2tm70ZIXu2k
jDmWYGO1DYYJe3sgp7uIavpoR0CHkkS65E31zHmwZnc233IEI88FtOgB27mdtOoqW9gxeNXegq4v
+VOM8LnlGynw0KVazJtcDmBliWfCDG846FjBCyF1aRq7vwMLHe74FPSVX3CHrXJJwLUmNpoKZ26j
CfEAJn6RY3Syn9F6MW7DejGj07yDldEo5o3jf39ncUFDHEzOYvIBPGtxnYEhdwQNbmiqwy3+seRe
SFdcfQIjKiTeZzGM63nh1Pl1f29FRl50C2sDsFqEuHFjF715iGTJFxhK2qvKPotkUndQZ70xM0Io
GKJLtnxJnv8aoV0QFtDNa6TKL0ST6aspI9LWcEIhlyDmrc5u5C0zUbFYl5Q5c9pKPzkDR5erdf8z
Zbvl+3CqybymAwMyFDKvHalQNFAqPcNMJZTU6M8dX/KAsdZ27fBPX+JmJ5jbrvrmMsU4rgAArX1O
z8pdBsyzMV1IBAUKM1LuMzPLZqQ2ruWZG0203klg/vN+5iDlZJlL/Cj2eMM+uQ0hoiTM/jYuyO5V
IL1ve34kKcixcS9R4TzlHhsnnWA3NYE85Q4/Jjh3eDY+0mJZSoCbzDrqAvGklYhfVgU0KfT8vRWh
KEumJDhjdkVXZ3M3+qxbJORh9EDNCKA5OKgo+ZWSoByGxUfY5dcGctIq5+Hf5D7LZmNOAd5hz0IB
NisA3ONiSrDFvrBxRRNMZ10MHx0TZEXQLGYwbZTujkMPXt+vwelydV/HXjFI9dF95GYSriNsaSRO
QzTswn0aCqBO+Axx8mOKl3ThBvhz9GnNwWXgHcRPBmqs1eB1N6SO4F45Yk33gfeHRa7AUmFMEVoe
I0Nu0+HbGIzPqEm+BLq4FSctYFL+H1imh62Kps/UyS7MqNADlpFzsPMEl1U7bjp+Zk1wxxo2xroO
wBcMTRbtdHl2IWNtJps/uS7sbaw42KqCxpixMHAWwqAaAuMH2XHIp8PRzFmmKEaEJZREYlPmta5z
/nkk9OW/v9RE/flxvEjImy3wVHza9MZTgTZK6BYwbTPf8MqzdAtYzUB+vWClOFn2sKCpHWvdxfBQ
glmcCc9AWU1RyrCTHJBq+EKOmqzdaJg2/fRZk6x7IQkVT57fHsfSeYtsyFAAo1n+os/B0OS2fbJg
yL9KkVk4KP/5wMI1khwvMKKLTSCDUefHcnEycYqQl4MsajXm3Kk63mozZ1+oIeBPM0AuSqN7BLxx
N7bYJZLWE5D72El4xBQiA6RANGBtbAsk5rhI0gCxj3wkORLkKrLkwWW2R5fQ8+Ptp7j7AHVOQs1c
0vUPlfMapq+xpC10HDEfuoSh0pJjVfv8X+jAjuxQafhbajuQ/Otcmf5RUfImY3BkqcNXZAW0EoN9
SfCVLVfW2iPp9ex4j54W/dDEKfj+7qckI3bN0up3qORHxecqKqZrFeg6n/HCajJdYpTpWElm3REA
xW/UUlApDwf78pdq4DtqBgP2OUudddcNUIOXx6Dyd+h+F6swGUOsv55r7njeHvwLAVS+llxQs5jp
i2NvjxkLk70yNmbZUORiM96bGQIZIjYsGkmWdVnponCIfgzT23h9CcE4MFkJIategyQHg59RtGSa
mDA/gIszNMUn7kZwknMAMW9CD1naFCFM1nxQjNkNqD7LApfvN65yAlMWxRAIho6BIcZ4Y9ikpqP3
lRm++z43TxoT0lj0ryEtRCRntDnAdNZtJf5CCCm2PkQKr+iL+4JuBJ24kyU72HK+RTGvX/Tq6KQ8
+brcu23zlZhMV/IOsu6IV2mS9HoW9Gcv+ZS6ugUgG9FeaXsXO/FwNWy1z3F45FM/kH+EE1M05tlC
tMK1kD+XFgfONA32qnVChCqQFGpvxvSOTSQo+2jXOexeBoOzoKTo3UhtjmtvcXREIy4NNVoejCUH
EhPnENI1Cut906MPCwUlPRz9tay4hoN+QKNmzz9GNp/o3cpNya/NXA6p8ZijrxtZElnpCS9rxYES
o/HAUQCueysw6uTpfLaHkbCynEltx0K4fGEIcoMxQWaeB3dF+wxZheJJtkKWiYghlpyFo914PLSV
h9eHuM91OpH1bbfVOybGpa5EueDwG87D69y37i5PzDeTeBhI4EhAfRLtAF/Hh8zxt55HVOAsX3Sp
QBhZ3c0ChxbEvjyms0TnPJjfuSnAVOWs49scjXGPww/MANZzZEp7/F50dSQfDwiOTWncTGVzD4r4
WVqfxP9lO1C7bw7lk7IRIRQBbknYTtoX85ZxOfURu1w8yTUxUiHG9SF4Jvgy2eDU3GexWHFk7ha4
P4fqt9V1y4SppGpX+uo0yV02bn0xlr/ozr4QwIsINiuv0GLmjcHuaY3hvjvZzHoSaQky8Qgi6KLf
8JTs/zF2ZsuNI1m2/ZW0eL6odsxAW1c9iPNMkZpfYJoC8ww4hq+/C8zqrszoa1m3rIwpSooIEgTg
x8/Ze+0tUzJt5uc+Ki+V6EJWO2eRWmcJ+mHW6yZUtoQ8BNcmP8oQ1duglKh1vQMJNYuk0u/hh+Fb
CGkSPkTdGBM23JxY1enbjMpLVRivjQQ5RHe33MQJuJTOmcOCRnqQpRu4AkzTssiYMmjX0GdVXX40
OQ633EXKF6ELkZE/MSe0jUmWkqlXc+Kvp6ToGrMUwh3Ci6CLWOIL4zQ88zGQk4Ly0VQYmntu9Mgh
q9lnwJ57y+v4LVXMuQg0MkQKii8ih/HQg5HQMce17Gr9ppvTZ/1J6M1HpzXXOiKpl/098wUWIHJb
NgaQhtZj7bQS4AuGCvsnUc4ggDhWiCcCHxOCMvT5HIopdylrH6lSZcbqMwXUY7Yt2pcmui/sHIPa
oSJT6bQHNqMyk3CLoljpnHbYxvuSWWoQr3WFaXvco5E2GwvviFWuujGlQ0n1Fo/5N+Nn4NAq1oyK
MPaZ6ynj3aBUrzn8niLsxueR5IvQVEnRG6dpitMxeJxDJTMWboPvjSoKdyhsfYIVGZx77OCYnbny
bCk9pkENF0QXyhlwcGzpfrTNPeWZxGalR89HOah2hLtiBsZm0X6bfjDvQAvtSWnEZAJ6iY0wMuuG
181UsMZjx9iNqL/qu2neC31jfTWijO7cGrOHaxJFLdoS6Ct1WBAGjxTiH43srlYqNGpjbvdU0Xdj
GK2lWW8Ivq7eFT5dlHM7gUNtGhjeA93F4J6w4YdUvGka/UGg9cIEGlFUFhCIBnBlZllSweHh5HQZ
XtLcv7SMPcd7UdGVCPq5nkTog+5VmCOZpz0x6Y5AaOKGCB+pX948NdvlDM5usQPmZhr1BIa3ZhU+
a6Lftgb30NGOvHU1JsB9U86b/EFPvQ3GrUWE0R1ftv0QJrZ2FyrI7iPS+GIWpZgbxt2oQTwho2sx
VTuArp6cHL+rSoaspUhyAlDFp/Tx+MQZgZCsgK14N4YjNIpw47fiqchltxgtHCGTOqFW6Jg5Yfql
J3yycsRvbY4peu/xpxCRWA5Nc1V66krUbUhMaJbnLdqAvZ9mnzEN4XkBxqlo4m2Xcs2RQTfXK/u7
NNO1Y6dPIvcPbRDfN+hrcGMuq5LoY70+o8GDlEN5sx+JlSN2KEFaue1qatGxCx4NO8L/p3zS/EBR
nFxVhdKka4S40zCCgF5bp2mEN9cP653VAmtS1RplIf5Vy7/3+/EjZxZrD6xCiZ39bIRj3DEa0u1A
ubhstaEnKDvU8U+1CgeeofbCFfnJaKx2lgJLHdcJKxUqTuiIFlOdwZGreARebctVVvYkcrb9qumJ
3yHwelbgJuvB/7Nrv8sljlk5wwn74qNfItf7o3Qs0HM9ZiT9zrWLp0HneMc5U/7Ai54+B3bGp5oy
28FHAZMo0UivoEuuog7gIxJMxMXrgGG0MdNwrzJu0stVzFDPi/wLAZI0CsphX3nTVdwDYk8iyl6s
NRN0vjdCoNa6v4gjIPCsGCzmaEiVvH+2IizrXYbFwscVhaifkRi3aIH5BYwdUKAFvaRoE/KvImlz
906ivkidNaCBXmcxiCfUs7gTUw+abhYjsJHEScX5Hik4IIrsg0Ci/Td5axmDiUJA4WOa1QOxD6kD
4MOEcyU5kRkPUMyuf0KFX7mnylY/LAjeM60K1JmBmp7V0MH/s/IMLFZpBCE0tdV8D6HnyxyCU4nn
TGntZ79KO7rlPk633ENQ1bAD75u50ldbEDcTBJH2gIzkfZdq+sK/FAoysbRjc685FSnzOh7RHjIp
MzzrTtbBztHkNUsx5aLHggdZ5ikt82ZvDQFkxlRfj9H4E3kXA2wJfL1V3ZMysJGBwR4Gh4GeVJ0X
H20G+iYj3sOV3XtYYqT2TUoZJywChhcanYWMe4GfhUdtYDjruqDQRLxN2hJbwqSuRmvru3zBPJsX
mlYzs1bZ+qFTGQUZM9VoUGCTfpQy1C+FMzdr98HzTBTRwaWx6c31E3dNlpQQHqcBXEv/CKnzpVKi
i66BdIq1N/BwKZNwK+P6pfqrvCcRINbXquY+8tBrer6kcVRwRfvTxGbcIzDWN0b6yXYfnTlLQ5CO
KyvPYZFFxhPkBIbXUQ6Go8ltmiTRUSlOMNCg2pqjPS8y9ucRZYRTdmJmJifbaZs58fZv9IDup4qQ
Gz1AUWARgQ3gry/Veq00BuJCTdCZ6iVinX7dRT0DO7HIBUxP8owWXpl91U1NWjXQO8QSBudOS6Sf
5X2w1Xr0Sl25C0flnDLpGyZThEqbti9S4EKssL7AaMRWBoYlKSn8JWEWzgnxQ2CUiCf6Jf6hKbnf
DJphrzC3pguTW/kB+esmY/R/n6SDvyXyicF/UFGBinbY+siSth0Kz17xNRrdcXAJs06cIUHengRW
uh8Zel9pdMV6+wafsV0B6OT84Hbj0zXc+VX1RGSPdfDqba4NxQL+EA4ZPQ+uAWg+JqaFu2AC/Jxh
8Thqpa0QWMx8088q597UGGWy+5lL3egOUrXNXaIXnP1qF+1TXjQuJ4OKDVwAqVUY4TzljWxOb6si
C72ULgAcBy19igNkycmlPRbOC4ML7J7suZ8TOLBgj6GY357KukCwpSkO4/xiU8U0ryVgoJk20CId
Ytj4TYnikmpkJnWtO9LzWuHYjC6W3rfYxdRoKdqVH+T0Y/miCxUMSaKt7t0Q/7hCe7B1PGPnAfFI
yYRdWNDK9sQdDDCn6UTVcdjuWh9NaqZW5U7JBlxyg091XyVHSgIVaUCO4lmhTyCDFjkv/W2lK4b5
WHnFoRrh+nSAD2eWZkJFVWDi11Vbz+x4bpgKG6bCQKJcMztI41QygQl0+vztp0dQAhbxzLxasbd1
MbDQlq5kQcMw8pAHD8Fb7opmP0TxyfKkclDiHJdqXd/7qMQZO/fFawNTASVWD7cURZNFQTwLym4F
JLVfiwaNtxPaFULJ4iOv8+BE2mB0KJ0GePSoisco8OaKwizKH0bG4KoRbUD7kSDt1uVhMOorW3TE
+iQBvktBvnOchTkjmmGi9VAGt2Ndb2pdiI1bG9zfKt1fybrzEKh59txhADWXwuMcYh0/1cCO7kSD
IzwCJbRkpwMtPmo2ATs5+pFA6yAa4p3Q7C+HYPjvyn5xUFWu1NZhpBQ3tUo07qjKtRNkGqPXeqEQ
M7WLCuGQVuOycQZ4wMlYOWcFj+4is7DNZg4BaI4G+KrlxHkH877sKWW/Y187E8NDc0CgYBjZBR3I
hEK1hy7mCSaywz16oHVUyYVP0/zEnqLeoWpgb1CEwxuOuLNC++2hJB9h1owxFj9SZGcjRKeXUR2Q
XWZNvTHkSH5ZMUWxo2fag5pTdxRGtyeVVqqLunZs5Pj4Uu7aoj00vtOcb1eLxTbr9kxLUYX7gVfN
MjaVG6WAft41qvKUikag4s7fiLH7WWXdTtaK+SDMwXzoMYUrY/ZAp07Z+phI7nrXwHNlBCQRdPVG
VNrV74zo0+6Ma9Ax4PB9Wx6mbztqf1BdUwCsVoaNbJFuG4AgqGxDe9lFA9v4oe2ekrAety2hLker
0NZVanr3twdNeQ1b1KRd2hoPU243wkaruEeVTSImTtIBBdlr10hnRs2PuEEz010yagxvpkJNJ11s
ev3MqM4CVSq9ddT3cUljXpevYMr87zipOfFHI10KHz4gdgjyJ4oYgNnYg5lkgNZA8oRUFg4vVop4
Wg6VcWIiaGxo7OFSD770hvnT9HPiItxV6wck5UTWwpY5t/TINBGFhy9x7ZTX27dUJf+pVUiqK1Jd
FhUjvAevt+slcj04G5nqP4xlbBwKex+U+jW2VeulQSC9NEqpr6qA3F5mLlvRx9ZVKcz+6Gkhf9f0
fWarhC/Uco6DkZS+MI8fHbPXCGWYMIK1DQSmhF9Vlbjvbz+tNNA4NcMNGAMVEi7Pcl5Ey346aTJn
X7H7e9TycX77PiEizzSFALOxgK8qI9MgnyX3ahOoH0GKjqONUnlvIWm6q8x+nA80EWHgRsVbEhG/
WnTqR2Rl1qwfA+ugjSUlBHAUpEaNh2XeSjceaYWIZvnkGZ0VC2l0UOtLA+aAE+irpOyDq1qLtwRK
1KJS0R7roVm+4lzFZNdLbIZZeRpKDn4n3PL6E8pjNJOMq19TH5FQBRlmr+ZAScLaX9++j9mKUn9M
aKZ1w1tXq1e1qdqrJ8hPVVK6xxFS1sqGpIRIWttD9VNZAjO8XcMt7oIKOcbU7CmZ8RiiJRJFJ1/w
YZbrZAtvqD65spY707a3XLqDSZ+1Qm6RjfEyHPRqb8eky2S4YDyuzTuJ+m/lcj8+tqBAZtiH1XXJ
T4gDSkCfWIa9c1No9m3Q9ktwudZKoYU/6BPygUPzqDIeCWUlnw0Z6XvCrmZOgzQwYfDxVPqKvmJa
Ui/cSlUPLCwxa2lRrww/6g9+r5w6z60eEO09+IpDzBi7iFKd9sJEIN+lSpUexkbF8g2/eEmNCAeP
hR+LPE9J7SbGpo7PrZkbj0VAKUWuWvWeY1ty7NJ4ZZO8t/QAfaEun+0Ji+AmDny0oOmfR2EvTacy
3zNy5WZtEjyyIhfrytTUo2mgYrudXZbnzXHih68BwxZUBvFB7aS905uSNluhBh+1VRxQ7yuPRlrA
VpdEWdY0Rbsc4F1s0CTwmlF8aJE5H4qx/kmvHT0pSQ9+JfUtLplm5fcDxqNq7J5TtV1GoPi13vFO
ZUmIdKS4F5rH2iGfnjk26X1ekJroLgokR4llbQI2+7dV10M8OChi3I2AE+e4Z8tHPAI2G1i/eNXj
7DP1x+GzHdWJvMM+k+06sh95oZuev8c1KvuiduJna+Tj0/y2vnY9aVbNfe9n3X6cHm5ficaV+8KS
4UR4TBZ1VgdPDRb1Iqdn3QnoJWC40ZKDMH+pcQQYps0hBr9H7oxS7Rsj0Nj2G7Og8d5u5z63WOat
receVSbEp6YAj9g4lfdg+OXOSVEuVYCV90NbsTH0hHMSLTFEemmcVTlsQzMbAHFKDQ9WT7GKS36p
MNBlghiamBo87a1J6nPihuwLwDqDj5bPjPUZZ1bqPS6bcKWGJYQj9heR5FPP6AuBZ0StZJSEFqjS
0tDlVQ7tkkBhbx/EEHdcnUCGHIabXWAXtu2H2zJnNEXGrJtMGci9zkLSLaG/5TioB9StCar6vkeC
iCLHNFe5gV2lD1IMh5JwsFIPN+yMhqU94nQGG8zuYOyHl6YXznKMfWUhhnxdp5r2aBj424ETi12M
Ic9IZFrdpaZdbAPh9GfXgFgBPEVZkRxHXcPNZeiqk85fBK26LBZNFmq0IEmDYrz1BEuiXMFavYQB
YFxK/+EFRiqEMtU2tjRxhpexO5Qu1M8+MVQgeoTY7dXCa5ZtmHcRWfA+4Tg5XIveHCpGASlJ9Imm
70hlaqdy6Xibj5hcLnsp2dhFUcONLRkqdeGTeLP26qkLh6b2QmLTR53qjHzq1ME+/QizFwojX3T0
Am5fKAAuXgO9fkQve5Gu1R+bVMoHQ9IQ0UQoSHpr79NRMraw848AM/Nd6LrDi3QJgUnjq+bUhBHf
XoHrOZswZHKjq/pLhwAJx0wyL3SZnRmDhjtfqN9Da2wQXxpXx2kvfl/FS6ULi00YKcnu9pUiMUOG
jKWREfiHwYR2Bvk5WAdZIw5h6v5URj9YtyXzx4STsCH52r8L2hMXh9i2ViFWqqM91zp2UHPM21MC
GRrMSMXKEvpg/BTyObmOINS0UbQeR1YRl56GgmsMgd0dtqaJFIbxiMFZuW1rwmHgTBer2x1SZh9q
0nsgbOtPJvachkNs1bvK0p4z/EO5bn1JjA991oDMAhqAfDU/3B5SxYG34IKkUxEa3ReFshpdmR29
rrPJLtCis4P5UW2Q2xMltGzJ4qoQJnne+vezEfBDt3ZEgay9svqF2TBvbkmoLsnvvqpuNvWK+nBp
QrbGvjjaZ2u45NFDwsDzisBQXuXIcMzw43od9u1jMNrtRbjJPTHew4ORj94myViH48KNjj0blDvZ
iKXnZNkDPA/r5NQx1nXdfxJFhaXQlKCcOZFhcJDhIfxw07RePTcmVhxrk4WfRq+2txMJYKCkp9Dw
OVvwK5xGXWXe4M+VnJJYyRUB0Vba5L10erdG1rclUtO8VrGKzLuP8Uzrj6OJ74WtJjrPRkuWt6c2
AOrcAr1Imv3ts+tcg4aM7yvrLFZI8QHAl8X1sTMaWMZdhZSirQzW0cDY375C5V/Oe78Ln8cqik6m
YgK46WOQ/0TwtVrjrm2EEXQw7hoV8ppl00ObdmNVW33nCjZsiHowMVAEHSumcxBPIVUxIZZ9061U
rQAZxEzvmCs0jXq8oXgua/Oa5LNCqMM698Zy7vXETGV1fE8f2Z/xAS2zsHjHlUsiK2ZIyy+Ci2aT
kNAMmf9pttZRlfg8xtA+xYhTz0AYXltcvy9IZ8eFYPKsI1PlriodfwdYldfomSum//Y1MZglelX3
bo6Vei4M9ZGSB/+5i/r/dmYbiW4tqbatxTSmfLaGAsqVDpvDiRI6bqYVbgMNz3we9+06iFX1QeDu
XxLxy7CU3iowIqgB9ui6y45EKGhrWrtFnInXyDR2tzqIjOr8SP8ZC7jCgEkBb2qWIdKIpHC/+pTI
runGc3sgr3fXYZpbFW4PdXZIwJnWbXnx6ObMcrwZZ4hoVzYnzOZ71z/XRpbvgiZuF9h7gKVHR4/s
n2OoR+7MkNitcOJ4u9E5C8eJd31SokDU2XtqiNbZo7rxtbXbVz/jfg17HWxW6c40ybTFh+8NIGxZ
+UGxLacJQp6aaMp8ka+c2uHIsO7vWm98kLgil0HX6Rulzek0C9Xc+tahwel+yXhzt3WmSIdnskC0
lTKpgJW+EG9+ECzUzKq+AoyYDAOq4uIGX14Pt6vJ2+IxsybgZOUTW5+Q86dOQvCAQO5rG1KtsfHW
t1y58a7prWgWsoh2hZ3j8mpKpPZcqYtWZfrdAwrbDXRfdxqe3d3tKRBptG9D/TAGo77PxbXDz3aI
WrwUZSHAqdyel19Z2SF2hEkza0OsBXdpaYlNKLJnsivytZ+hEri1WlqBCM1s0VzrFFCPFpnjs14x
jPUQacFWTF2MPuxeO1tzNsowin3QoCeuPeAVpUZbOxjWtpEKmhxFtKxtJMh6KjfhJAquuCPtYwvy
bW+nAiWuas0DUod7bUbbA9i6VF2cxuYXZhDJnM15cRCZ0KhG01I/1aEPlz5EtJVy57k4brk30Vw+
o+PfZHkNloxLeT7i8qmpLI2QCI5pQc2NVF02eZNPzbJ4qcpsmPd9165ynZu37YVPWZBR8tRiX9ax
tc81CrXOt8VrjwAMeMZDE8r4Oqa8i15BO+TTeGVcaO6qqdoOVewRVuY7S6kZjIrr/t7TGuoBhOgP
Puf9MmS39OqYb1GjVe80srpFywB6qSjBSVH6Ya/kcPMyw+t//wrrxLDv8F1nJXys228M+hCt2S39
83dD3qBTdOYuQHEIEY8tze0BpUB9EomD1tkDIQrda9vQ0XzW4bQsIKGbMzeHl6aTNvBaBet6aPKF
55ti13W8KNVLnOVkoHycUvPKJl64fW2v/EIXT0qK2aAT5KDfnjpkUWWRd2zHvD6qrq8/lnX/dnuG
hw01qCr6PVntRSKHt7xptWXLcGcNliN5dRyG8RYZP6wjO4yKZGUkKUhM/q3XMjDnSYGJhD7xVTM9
B/ZwCBGmqhMEEjFC1VjKlRnLeO+XhktZRzMoy9onGwnIHXcBelnT01G1jhFbu/PtmYMxMmRVxgik
vwmfXMs6EOC6PH3hlr5+6bRyX4FUeRFdFmww+drgoLzHAlPuo2EeQsVzPpwCGlNrRiNSlNI7NyGF
aei4z10cnJgRlifSAPyNbjLLjGxnc1u/MyqcY6D5GBXSePV7kVjauk3LBbpp5tnpllybdJuJZGNn
ej4v+8q8Zh4IFS8OHu0ib+bVdATHQGx6DD6u0IuD0JX6oodBzvgyE/PMpCVd92N3Xzj9uqktA/kb
Drjbp9IiiFkPpb3RuGVAKR2qe6Vo3gPhhccKlLyFYvoDixsMUG20jxiIGRj6ZPqiax1mt/M10YwT
qT02Bg/T2LSlftGynpdS1dmL21vYRPgfYSql/2STTqxM3zexj6AtHe1VA4M+GfpTO9r++fZAzr2+
7BwjnTWxfuXwif3tYHFcqITGxN9S7wdXD67+BEd/Ba5O/jQuBDWUL/SvjbeWAVmZ0wFM+9yC3COV
ddho0YLZGiW54R87x1OxSvb21q9UGoht1N6rbvdq0yFl/Bo4O5VIsB2w/VcbIQQGGDq6Y+OcRiBU
8y5CkzcMufqghqR61xGllhKxUNZ1REZB8n0rQjVBCJmfVyefPTtWKBS5AWQUL1YhFOFHOSayyw/o
RpmeTgSGezU1l0O2MZskeFVGYW1sO9fB1ur+a9SxrUqU8c1QDTYTtZ0/he5rHxX6c2u27CmyGNhi
2H0PxP88waTTcnUijLjihIxSedRI+xnJ1DkI7C8RKE+HRq4i19g1cuqxPE3XlgX9mRAWOqJ4+Uwl
gy2phNGW6/TDg4d07sqYSE7TtVaVz3SkBoG787mVPpd5sEmTUbnEfq0eCZLgzqY1o1kv2ez7B18E
2Tl9RoK31Z0ayoej0gvZ0UL21wUhABdrTNiPcJiNpvy2rCLcwiTRHqkdrxTJ1UkzG/1RlO7OHKO5
B3J6k2CWOd4esFfaS4hTkIHtFqCcJY9+0Mpryux06dVJwZDAo6XT1p+K3BSlWX1lKn7+sA5oXuO1
36Rx/1LFKGGDVL1LPS14HEJMN3bW6yfcciNDmvixlACMMWUGh0gffD40Nix5P9z3IhzA5hLH9a+X
lIPxxjVS7P/1fbPM3FXVgWjSpEooV9hI/ND//aeMrnwObca+JrHSt7du56wmZW/8fokmWY3uKx++
EhlaS4U1bt0bdfPam8fbDrUuucO7ob0wxoEAyWkD5OY9Csh4b+NfOaLxLTkNPnO38gEBFwiyI8gV
TeiDNRxK9Vw1wCysri4/aiAkUe2QjaSaA4hb2jSEqqjHdGrTBfShyOjZ9qXdoPnnlEB0rB3kbSub
MTNiVGndp1ZsfbZN+GbVeJ8FwocVnTxgTZ5+rp062SXgqucZUdAvwqHxaSohhCk0lZKBfa+ory7k
eDf0CTacTg6NGHbsWP0+Ns1zIWJtDx3Xu6+DLl4PvQOPyXRGCKhvt9PMSNJ8J81Juaml50Sts/Pt
+1aGJAxZHTk7ZgnA267lQ8cmZ2MK9krosPo1/GF3FcJocczE+lQCNCWVVlv3PkjvDT7mclkPX7c1
v/FxzPkmtXg4bEiEAHWIq6SLC1jPqf82sss/JrpDFUBBvRpoy9FZ4kFMD+iWzwYA/Gl6vfHK4LVr
Yw36Xxhf0K32uJNM+Kq67q9v5zF85GpfV+IjTNhQcvNR9qiuxk2U5MBnifal/MEEg7osRdJwynRa
ItHIdiWWLo3RJuvu5gZwr+OoRGDXpigTd4Jgu0nrfjTQ16KCURBRDG9xS/KVWqrDKsC+fRw6fTji
5KKAQ/3eOfiWTbP/SIz8YmosOIKLkvxSXOi9wfiugAZ/Gw251Haq5llPutn5qL9eQeNblzEZtsJy
nHts69AfG3ShUCXnty0N7JJhlpguQbpuuIU+6e+Jyy4XYdO459tXGQqavTCtly6Fl2ukTQdzebKL
St/eD1lcPSSNsVVTRb4GCQg1vyeOTfEMxsdZ7D7AXyPXS9j94va068H9pvnUZmUedVeXIiSPkuUo
VlRxcKUanyOXAyqrJHv3chaZxMe4OqZauApkABtp0OI3USp7WvDHH7/9xz/+6z8++//0v/Nzngx+
ntX/+C+ef+YIu0M/aH55+o+HPOX/tz/zP7/z5z/xj0P4WTGi+9n85W+tvvPje/pd//pL06v5n7+Z
f/2fr27+3rz/6ckia8JmuG+/q+HyDcOvub0K3sf0m/+/P/yNeSx/y8NQfP/9x2feZtAKLt8+wV0/
/vmjzdfff2iGeztQvx+n6e//5w+nN/D3H0/f2ffYfifv/+vPfL/Xzd9/APr6G2Zr23YtoeGKsx31
x2/d9+1Htv433TZ0FC+aKVzbMq0fv2VkIAR//6Gaf7Mxf9oukaGUbLql//itztvpR+JvlqVZmhDC
hnZtu8K2f/z32//Tx/ivj/W3rE3PechAgPfDPwI3b/q0p7dnmhZCFgfAGDBqyzAtffr55ztjep/f
Vv+PCOMW+xhplewMnD0TgVzDYp82+ZE8yfjUUtacSHC8ZOKjEZZ+8BI0dkE8RZlFZnc2AXD7MKH3
1QDrb5qbhoO1ZFKcPDCunPBmUl9zsn1he89PujT7C8shc5/ZHw77P9/XH9+H/cvbwPNgmqqhT//R
dNfW/vw2vNLnluX441zHPreSigdANbfMu5zT5y5CZoEKE0LNX/+jmvHLv+oKwzCFDkOHFcF0bz//
w8FzVGpWYZHDM3ZGeOw9i9gudrJANwjDqYpUO8VDuAgtnLkem8gFrjGUoDQz62jYujiKEHIH32WF
Aj7hID4GGipyCi/u9b28z43BWZDXMR95Gax+XXZBpb/66/egTufSn84A3oSlqqZhCwejian+cgaU
fp1VMGARRHIrHYOD4WgkQE0P0LQrDBQEPQ2hoW2NHEu6a1XtEb7UPrfc9KC4I3Mc2Dd7v/i0yI49
+qkLW12q1bfvoeseUpluVYBi625ghDtm5BSZFLm720NUKgGNObfcSlv2RzfyPZh9Az3e/rtT0uiL
Yg+3rGQST6/eWmRFFe9vD02q7ztBDkgYQC4CgUnPO8JSjG+WfVQTY6IBnzgOMFpuczm8EgtEFg4m
HlEa3cVOaPVjAh9z+SnjjHkdp/sps1u8JN5AVGGrv6t98Q6BCowCwLqHENJgGajjSfT4HsIWG23X
dN6xjBUkWeD/lpZVvUoPqLYDw2GuFh2GQIlmAqMOQ9hwcI4+vZ+jlzHi9T3iNx2H5r8v6VwJjdKD
DAx9B+QCeYg+Drs4cftrKx1aN8iCWzPem0UJBmZRq2m1z1henrugWNOmmwdjsJNSQTBq6029uz0k
eY9Wf5DwCFKcTbcHaOX1TokmoFqA15Ho0VJn/8O02u4TBll2vNNbWHx2W8W720NIK+73r25PFUW/
kLY5rDwlSvdZbyV7lukKdLZzyNIQt+dobWRqqZy8icYgFxMTM4p8Y1jZeC0NEHWh/G7afSjq+CFp
+UhSreZkGMGERAWKdat7KpMAOSspaRvDS+pTPXj5nsbfOiWM6RonZXNgmPZsMu1VYLPvfbWOjsx9
/aNcG9NO3GOAYcALfY4DumC+JGGnfISOrVwSXQHND3PpO5vZnRN/D7u/vpp0bue/XkyuhYdWY6/A
BEw4f74PDTl3PkVUQIMKpjiRgs7Hy/TXmsAX3Ui8bZMnrzFFJFYve6lr8FDjfiDKN8BA3OSQ9ZvY
W2sBZdtYEFHXa3azgnzl7hNNJd6cNXymduRda1UGwDmou205UKambTfeUxri+GJ7esE4DgQ9qsDd
silJh7D/N3eN/33nU4VwdcvQdd3R0Fr8ctOAAGXEpVKUkyvPnep7a3t7KGFLuTR5Z3rc+Oc0dhO6
+GFzSWm/X/p4VjmvoncM2P5mfrDDBmkdHOuZniG5xNii3MU6FiLamtU80PR1ZZPjNCQFiOGKqf1f
f1jqr4sGTVqUDqoqVAeIuWX+smgQaBmUgeHG816SOzqOMMNcdMFrpHpIwLrkWw8icNNV8kJOOKpz
vV8EkkiaLquRrNRevvSl3y9RieJHoL2NdLUvF3/9Iv/XEsNr1HBlU4MaJoXALwfaohUQe6qF+gXq
1KyziaIneevfLZ/TafnHKmA6Ejo3H3jE7NMN+5d/pSauwuASiukgmC+l3YYLESSzkJuSwZvWvJRJ
UU4RREn5p4ryj0u28cvhpyLiOhEai45juiaL0J+vFStvuyJD8jdHXpdsMz/wT1GLvt8WR68/hQbn
VNuQiNElgYLqQ//QjAHRsD12Tz7MWH9MntxatpdKooTU0+5JhdO5dQMu+AqT+a4GVbPqK9gnbZCv
RB/oFwO5MKNod5Xhoic0DeJUZhv+gRXqJfJL/Q7xA8FLQS3WDJZJEa+RR49x8pPraNuRZHM0RXBN
Wxf/4vTMshWGeF16UlTPOMocGDuqh3sJQeOvD5b6y42Fg2XTQtEczeHCcxxN/PlgcQb7yliVGLH0
VJtnQYirHjMfexSDdiaSr1HXTdT+0RRWRUehMlXun277b0qe/9froM7ianF0w2DxM//8OjJ7VEMW
TRQxjmA2iQimcOkkGUDsMGUyehLmvdDc52Y0TsZoQ9zugHP8m4MxnY5/OF0toQta9w6HBEYEFRY1
+h+LVtlEfWbQDsbhW4LU7dVi28HCmGkuGSrBmNX72knFXC/ABdZddcGKFC8IGaPY0FL04PS7ljKP
H0wpq5WK12b9b16g8UtR9fsrtHXTdG51v/XLx+XaVV/2OizXDPB+Mi1OAy4tcRfysmkxPzhSD05x
FWZLlgbwI5nDPH56ICW0P9j/l7DzWmqc67b2FalKOZwasDEm0wRzorItUM5ZV7+fqf7et3Z9f9W/
D7rpBmNLS2vNOOYYi62j5+pW0PvE3cP4gRy8uRvzONqBiINGAUDfJvdm5U4B9XgLWlu5S0PtuY86
MItpO9+VGcNrtI3Kq7b3vy3fKp6xuCZDJMWta0McqufgTXuKB86YZdtm6kxg/3V00411ta16j/6g
IOMGtXLfvZbsFmmf6AkuOmPbuMy1uk5ZvypmTEMjdvq7WUaBUE1Vnh06bHO5dLtpbEREoVx2elFc
pfXEQafTfJsjbnMVjgVDIQBJNgzew/X1aGgaf0WasY0NRoVLYwG3UtZ3pqbVwFI9/bY09R+/WmDe
GyKofGzjOTRjFOv9lHbU3IzaHa38u7FRytew9L9j101+mFu5Yo7tcWSs/RYaWsYxCma8ZLeGuTNs
Q5+YZcxM+JvVI6MozmH9y7TtbZ4l3p2NNtDjWEALAT6auTZz/hP2cb+LYc3fwRvx7EIbUrgqU6yh
8kz5ETgUClobVM6oqjKpR2+wHrarUSBPN3Y0BtAiUdCxa1gm+YtRV3sfVt2jUcb9gwdr/K06j29D
ofcPRdFYd3bYvzJhDJGmOfeXmXlLO4VmbLYeuN70MXZC7d0NZyZw3QCWsfbZYdLzLhU4SQo7SF2b
1i4qEu+JktJ36KM+BST7c8qz6v84lrqc/f86lp6l2ya5kKvppiu+7H+lQ0DTexOxxIwRDc04ZYAk
h5meGMxJdyD6UYimAnXtMVG+hwoj3EEaOQrxMRRFSaPepo3ym2jvkWnsnaZYYFJPKDszxhh6TL8k
w1B/hG1KAFwX53ACuOpMRZBz7P8vE/f/3oam2R4HV5fMSP1vv1QD3KCtKKA/SITQ3P0DSKK6SSo9
gge58BCzWZrDAg45CGfETJIZwpw0XMoDiQWtoXbrFZZ14IH9/42KS2r+3wvsEq1oho3dg0/A1v8r
usx7uD9qQx+uzLY8M21y9g1ra88evLr5zwxbaTaKNmj/VoFJTMY3eQncY2evLu91mxFwpu7UPjnH
DmOTrfcCMfJZifK/f7z5t3S7bZ7/smOu8mYJrEE/GXV+tpfqpxmYBlFGaLqzx6zSA0gNr1XNhkqZ
n7cjch7d92C/5rb1lfvlWf6YirWNPXsP6p8JXAiM8vS8RFHQucz+NeWN0RYUvu1zXy9wdOjBPFO4
86LXZV5+OzM/V6FxcvVdbCyB1uuBvCXTe78owaI3vje6/DYrlL1cYMrFyn06qn4CgBwoeXRgTiWs
UOdyhnd5iZfpgXyFiPGUdtWzktJkNJJzkt0Pafql8SPUSYma+Xmbv7Xl8tmTgEYF3y+oZNbVWxjC
n0JPJ0BM/kyid7AXGhIuP22n9Fz6/oWY5DXx4ZOIYYNHg/5k1mqAxMFbI2M70fTbgC7ZxI5zTGxE
2nPlCf7/QBJeP0vOGI59FQ9bJZpOcje57p1NHe4rWuNy6cx/4m6OkJNkmzy2AldHng2gmptXZ88M
A3lMixsG28rpfhe1/VmU+HNmLqAxPkCMxB3wwUcgZI+2sgSukQQjkn6hWj3LgsuDcSswBAzC4zwC
PFCgm+OvU3yPuvMuL/Gb6hzN2ZslqkX8SFv0QJ6b5zhPBt1meTjQ8b6FypvJjpBdsm4wH8qSun6S
lZXNp2ID4uLUhfw2GyxxUDI0YLmei2uagkFURoFpzYHjs1Q16wfPRFA71h218Z2TFudG63+Hsjj3
enqGb42m/lFWdH16+ZAEjaEH9QIPgbq8yCrI7mTcbfGaT2V277MIydoU4YH5qfC0AFTYu5vcmnES
9GN5lhOiZfkZyHQwaOYr8p6D9SurC9r4uyzG35qnNRRsAg2xs6a/BS15tsflJEdyqivmfdwnZAVe
4ff7aTiKivtga/OnfJYzo3Vk2K+yMrIf0YW8N0m35f8DG01tLnVlHP1F+ZHnLXtyXFC8gCm0MCcK
M4g92+VZXi7XGWveJZnd17T4BWp9jorpFFn2WdaoDp3regF9YqfnDCyHfI316Zd47hyNLyCgH6Ll
y6rZplNXnOVP4fa/EIc8+OCpo3EK6L/+oit1NodYGEr2xjIF4OTPsmONqT5MsXLzj+2ATOAk/2aw
sLfaOzfrruUYykXKt+UgrYuKfnkRcxO0KqlHgLaWXW3/59Tpvf6eoxMx18dIhVDOY+Rq4mRwEiAw
2ILOBp5fnotsOsli9mLXUDKF5uQlY5K4dYZbFX5B+cAySYKhWWhjjFvFdn9kJZWaVTPh8WmOoHQY
KWSrdEt+NsQ/h9aD/NtUW/QHRobM2EKe9eSGzMxgfuR3IaYInCUMQo9iqIuuJ9+LvPzaqmHaYF/I
A5TPlkcx5dbeMJtb84XQ4UtWBzDWOWvCgJ4GURpUnPw78nlYnACtHwOdZcu7+0zYGjgjDEEFxdh9
MxkXQl1UP7ZUSFZLLtuGO9cpa8IY+yafOMXqVRMz+Mf3rYQ9IyvjZpi6ZlfDz6Jdhixh3jC+9VJr
V4HZhByGp8J2j0P9TjG6m9UupZy+aux/jbrYLGA18Y+BnysXEzWkUZv3VHhBS+hT9jOPw6XM7PPs
WY8aRVcLgzKGU+BzTnTFOjIfgFhDgDBrYLEP6HDvoIC6TWzv0g3J0bIP/cJmnZcAFcNAxfR4sGRp
SYcekHP0/OK8tNohXaJ9o6tbI1pOdpGdW0UNCjT2Fniy1cGjX9dcMYf0LLt3vQFxd4oRPnUh1JQs
TDGGwcPEdYmFDMfxF3HwwELz3u7QJeda/2MgQQpzDoriwVqmrcczXvcLKy1v4lk8AnJm2Nn8q3gy
bsQPxdyJIo+iSYLUKs+95b/KIxkge5zHi5c664fLIZCldjPzkrCjp7d6OMlVySNaev8ojgs9bpCM
3ss/p0VTog/IwuGmHQ3cHFTpYbd8gjdbP1h8lFx6xNwc3U6xBXKKxJwwYL+JK+slbqqf0ltOUDzd
gm7byUnR/PolXRRm3Dkd/GywG2zMdJqW7k1vz3LQem961/uTnG+5NFrPFF3Bs7JN5LfcZQnk04qa
aWdTvxZTW0MRU4xfaf3XUY5Geur0a7kWMbpmP36nZXdbABHyxDegGxrGI8OfnCROmNxGb7hHzaeV
Pf7KQ7ILvCn8kt8Qw4jLgTAFZG3SHEpQClmBNuGoPXdFfcRrEEbHr73rfGbZ0wRFKQpf57pzjqpn
wy17B8NECKcVT9av1VOhjqBL1dvc09/98Ct1zNVlihFAZWGetW+1V2EF4uNmTT2NMI4QlVh9di6G
7EwuQdWuOGedFshlGe5rPGWfaowx5lt+HN25fbSr2bziV025C13vmVDJXkJ5Ys7Uw9gPBmiOvvTq
UeKUznLvF5mvTnGTYXUWG9IX7pGUCvjetJOn47PtKib1s2j51fE/MydaqZZ9Xo1bV8vvxNbIpicc
D8wu3hZdf5ua5YYeLC6YCMx3aMZrPKd+31XRVuym+ErxWUahPDEPA13Q9Csh43qCOvV3mPxn3Yea
UoKaYTaerRoWyIIio2N4P86Iy3RBNPrNQZyNeD55R8v/BkL+Dur4W948GUpSXIaS8d2dOPJR8y8Q
G+1mlYEznHrtlT+zxblW3J1qGruKu0jzJZAgQXH85wzVY3eebycq3LLz5JDJwdFIrkCUQOj1JIdL
RyPPKUtgOFdW7pwZEPz7DuxAWTPZtyC6IHktm/dYHI2cBfmMgejDcO0Dw2NIYC2r9xqhto6U8El2
fNb0d4mzbOWg5pwXWWG5zzahHVDWKNfj0kCEqe6VeDYx/q3d/zgXN1NPayiS5NZ7nDN3Uf3IwZXH
2czzd5TJmPhZFmlU/35uUaAuaTpopIEi4n1lLeSrXD10/BsGdZ7ls8G0M3ToX0qh43e+m+E/a9v4
OqBemIWc5bctoleqM8JyGqy7QU/JYZY1tml4X/i0OK5XdQf5iDGAbV9OuhkH8tx8rYHceX6Qx5O2
agDh1aljNIcHU5XrxWbOgPwWBFrci1zcajdLeKsoW5FULr/MQwVF2H3DLY2iyvK0Ht8qiwIt1/6Y
FRyzZBHiaMUEiNXIYExSo4cuPkFCvNG1B/G2fVSdma4Gw+laR1jZ7wYMSB+yMXC5Zrz8cRjgKEOc
Qc64fcpsialcIHY7GrCkqPUzujg0z5fTMmZnRtLOFpzEQJfu5d+Sa0zK8hHnhz5REY7hMIuhmGu4
LNDM4nBL9Kv6yV3KOLV8kpiuqSVQEXdl6idX027TctiPAL4YHeeELUStarH19PA+h20+TtrLSPRn
5+2tNiAEN/uXQsUk9Kg5qW626cLkXNvNpYiT8wB0tJvCF8YzTkpIyGWNB+k5waj8CporRjstCuYE
mKbZ/qEJxDFMmBMt3afMc+9gidum2hTwRkxrfELKDD3JeOUMatDJ8SWGs4fwrQQ1UBEnyweAGAkc
i9G6qX3FIgatvOfSDnvmxG7/eZFnzu8JBLhyhXKl64ts56Mwqw97ZN+JPYi4b48Xgbz7I980iRC7
jD5xv+28Oagb69jHBARR+zSM6J3x/1jHTpPqQBNDScCiITqetNQ8y90ziUEpxXyRa6gzWEGJZ635
VvVzCCihIEuJntT6YvQWnf3wAxD0satcYMbVDfRkGGKmO+rkRmSZxqVgHB6URem9NtyvaU5B002/
Y7l1vfRLLlyWJ2emGt7m/mbR9IOsma9PDE9Mv3FesJ/V+xA2ponmHYOCyLyw4foZoqV8K28Au0XM
qN9wqsb6x3c/Mil68qbyOnfof+viNaEmBg/BfRmyUxbbvwzY2qo+Z7770sVLEMYkeqQSCuMeYJEB
PG80moFOj2q1NryaUYjURnidYBcNtK3nUrmmj/LrkfgQgKDGVb91nXZq30c/upRERqUZn+NG2fmu
urNxRlpOZFWj0m7frD7JtJdA/PY0NR+leVRyd0MF7SUbCSDY5WiKBVOWB7EBkNH/WjrnrEiUNKqM
ZUIKyL+FfnBqvuX8Sk4uQdXo5E8LJGZ9ZgXo3L3QyUCugXTecz4W96KICEVSv/biW8Vblpr/nd7M
ffjdouWYBWIf+i67BXe8j67K3lpdrPjRehPpTTATItpzEiSpS0VCRFB/5XQPqQaDUPuRhfcdgWGc
JgxeCysQa23qB9v23+X74mEH/UsCBAkObFX9btDjIrtlyvxX6UhooBij//YgC6jDZWwIOD1NtuiG
XQzf/lqg6dUzSIEILomG5au8NHlSoNT2qvxxHuJzSpL1z0/QgP7Q1NfMab8zhxM9/ekH7RUENOHi
9NpC2NT5LSxMy6kihq7B0ZvMQTUlHsEqzm1H7stnmHO2Y5iQrudG04rvFjFnOBXOYc/9yeczOd+W
J7mibHiew/nT5RVoba/3UMM8Yzj1a5bX56QbAmT0RFHP5iWMyp7Hd6q3L+OPTfEsVEilnfjs2t5X
fZeURAusk3xXrmROD3SnPhYm/lx/AF9enPP67wV69bKLmGtY8vHULkaQl92T5jHlmcxBkygXg/Qh
0cbbqQJAHCmXluqqHrnX4aj+ynXKgrSw07d9fyO3oc4Fgok9p/Ne7n9hCEoseS8hoPgNR8dlw47i
LgggNfdSnJB4XioQmdtdGWaCFDmPlWxiwoxj0f0iO60RoFh+U1Fu0hEponH4FhPvT9mvdi+bD0Kj
wJ6sAIDidRJD5sGmkBiTRtTFutV7sN34tQqCkz4nwBv6m0S/Avd6R3cwkKgzynHo7fAqNJLJNJ7k
5bJNQdbv4VrdSi1FnBGDNN9mt5X6lzXMEdPNVDes98hfPgbeYmGPqpVzTBXYcIlKKfaQOfDEuBun
UHcOxUY5vXLHUq4x4Q2PFWUnPlO+v9awcFIeAVH6aA0MHBAxDcRCEp5IEi5lwrxJ7hGTK/CJ93O2
qQz9tObD/wauoZojM+q96Yt6ko+uCvto53dhShBTEUGUy6kdqnt6Z9dOGgUqmRpUaVgkdgycJ83w
DdzpuHSHBNVB+vvKZZjZ7gPO0GxhxE1JqXBBBV4sbZ+h0ApGK6KQO+PPvY3phmC5+98SxUpLtZ9C
az5NJudb9n1CGQNVv6HVTlMPFWCRA0UBfsq3JzlpOGMjr270ub2XXeqjEdepxZPsTjnNchqa6QfH
+UdMg2xCBHqvmZ9bd5w9a+9pdZJXWmm9niPGjYhTUC8pzinlPChuhePIeE4hubd9b+s7+j6VYl9F
9U+sf2knLyNo2WKYft2qOM9L/yvfr+Z5EzImJ15AmV+1rjrKr8S+/wd2Ek64dZb/Rz0pOF+Zf7qG
xvfRlgqNhmdJy3v03NY7LRXvGqrcezk/gG2CuDbOje7fZEV3ACV5oh0RAOVy/epLjmDFUSwnTNvw
gFbxF1nrF6BX252vHLV7FLOCztLZQI+gqLLtbEUHSMc+9eSsdGowqhHFVOUiRkOrlYvnOq/R/Osz
ztMgWS67U3WM1V4pcb21vRhO9OJcRVogh0LOcW462wppGpyaLLgz/31OCdUoea6+ol/yXRneVWN6
lI8boznQuG5Zc4RW2JafskfktZDjQDbzJY88TaZjjIwAOyvhycta6OmNqbUf8sYWn1uE4RtcbPFR
G5TL1B3M9FKU/fNgeUe5E3BsPyjfnML4t4i8P+Ifhnhe30iL+tuxTbdeNT9rdXElVnMy2u91z4Cu
nGnAyp35sxGI7de6/LkCeB4PBUwnOweLIGHmaka0jlWHB9FyL1FXn9ePmeuPuabqTEGQd5F3JZh9
btroCvILLAOLAveKYXhvLqW8ZfQ3qtu8tJQ9Je6QOAZOkM8+2cl/gYoEtAUCEEN7hAJ3VZY/6KF9
LRY457HDRn6R1QkNdzfl+k5MoVwZu44aWPus9M3R9MZfSXOhzNxB3LJfTe7skNSbxafjrB5Yyhp1
RXCeNt8wWUp2KfkLEdbFtyHMhSxyzRrX5I6QC7RbXCkBQtvgBqOgJEgSWROoJN50NjuMur8o1wau
ipI6I2+MRhG1sXG57IwYWqrpTHfeqfxc6jtrqVKqmMsEHkT9ZND4BLYLshP8EXfKnl8wnU657RSa
GEyk7mhTVXfptWW0lxRX3PAUpXbV2sthgGCzw7uVzNGVUM1CCx2QayMUR5NNpbLMhbFPeh4RJcaH
OjKuBsddP0mKUBUWYYq/W6M6+sbp3yqqQ9SHbsa1acLhKRk0g+c/6awcengOWiLiIdFPkvwxSbA1
mL2WBUxUbe0nJHDSVQY+hEjYALPsUAJqqmnbFOqHVe8lQZvtv4laEjWg3Ds4C/01k08Iqlujh9rW
ONiVtz6XNQmn1Vx5TIWT9fs1ZHN8pacGF45z07v1t1QGeGv5hKUv9ktt3kyV+yMFePQHTrCnT2l7
lgcqdWB7UHZOOW3R8IKwRHHQ2I4C2IK8Wb0BfXSTkIb4mIyCCqJzLc0Oo9UI9rnGTt8lpb+TSsNa
ZUjU+Q3qxY1Uql3f/iE+/lEL59VH92WmUICwUsgEmRGA73ozcoQtib89YnNJS5UYXghmZG31vYvN
L7g9LiO2gdzq4g4f/ex+GET77hiuvxEaMb3m+nUs6p+U7TNY/p2v+je6Q2iIcpfZTo/y9EEdBoPn
vXrhG8GetKuIitgCcDyjAAHqAwI2TlLGtIEPdamG5Sh170i8Fpntu8NeUt2/r2Z/3djTeIgmwiSc
4VQTwRnIIyjQ8uaZhX6v7yG4mN80KdwLvf/IVoEBmOidaFC2F0o5J6hsQI/NDynxmFxDJsd2RJ21
/UJ28FQQ6Nt9Tb3syxiSD4hFgAvYz36Z/Uyh/8Pg51lhvUjrdsCK7yD5ey/ZeyRpUtUx7BIUZbZb
H23vvcneNBHULDSNdjLlIUm1HP1PoxF5IaeRZsuDNKkgNjxJMUEKjrnebA3bZgosDArTOExwNbaz
yebrLlImZOLjuDR7qbVIFLK0/s7Wld1EutOz7ZtreUOpqki1RVoXilLeMrlyW1H2lv6KlEMnhhuN
gUOAjraFSLxURmaKEWA34g39UcBA2oOYCruK9hVcCykeZsFb+L25A2+6b/E2YjXkNWKCaMlfK4zf
lhUUYykpJvtpGN/1NgKquZxknyeGfagG41ox0INAClAKIJAJn8bOO1ukqI3mP0slRq7ZiJzzRC9k
6c0bOXGh/re2lluczhCqVl+5yILKe8TR1vKoSZMkS6Hd6p2tZ1j7vukZgsJYSL9Fb5AuM79kP/9r
9KbKf4yZAXY6dwenxy1Ih78mx8Z5eLigfFxIgvZSrc8FSdp+azhIsYjy1TaHz7C6lSZQ7aVnFGDi
RKfOQQJh9r8ahwxZ7R/30ZudbZfbt3KebFzQ34qfOR3sdNlW1jkrqXly3XIrugqayviMyUulpiRm
zO38a4fB0MWAq456ncSkkkpKxjl11h7diK0kcmll/S2PztBv1/6MpaYCvsS3NhUXCUHtnkHOdjrI
vyU+XmtMtg6Cofnb4tNbpuonavL5lL1OUP6L+ZMr66SQYTM2FubT/UKeLLchfibN997UHKWXuLY3
MCqNAIM4CTlhmoUVUmvqGbZx2yVAmPTsaXU/EdJa8iIdHmZ25/W6JGadrt201epHnrXLTVKEAWLI
KXDs+QQcKABqHVRtfI6U8n4Mky3jok9LPl2JgytxcPLzbCxP8614GBijTlCn8TRXQ4QpWRseU3gY
YCsKCaPkZ+AcAni4NqlnP/UwR9fOuFu/z4OV5yz7RfYNnMXKkP5RzM8kGb6xqj//7iQ5HB6dmLk/
6rl98EIf6RJltZ5uoZ3kDoZyq0UGsXx6ZoRAlhMBRc+6W+/Wf+y86ts36594pCUkn8608KPL9HhH
YqR02E1bfR3gEJKfzaN2QuhDRXmkXlheS1ZHYzTbhvDNgd1HPtQvNPgduwdZEgsPXXXG+osOrAFI
/iB68S7X6IWUi7kXMJLrXcatvWWAYt30bnXjJNa3Ys6njKBfOkQSEgzhfvKcgwYn5HoOuCI5E3JV
YuwLh+pCO74YtXZwY/Nm4MPI5Q62yaXqo3eEB+FOSebdP9HKBFkcw4ePDlF9zPzMRsIaWdtFiTZA
Jl8zqSaNyKClfx8GD9u7rvXqIo+d4a51P6pafDX17avszdXNwSr45WmfUh8X6yH2EcjCKypmiGfR
daaCv+52qbfOY/+ZqI/SUYJRkFLvt5hWsbaS4MlXv0fdEFAEKlJ3KqVfqe2u9XevQAhQV2+15Uvc
4z+l52lrOPZlHpwrR0tBd5VnwUQUOSWW0ArScEaXEG1AeWdcPVC1x3/b7PS3n6U/Kn3RpqeAhCMA
j8XiWc3WnNw7rxjfidblgEsaqZfFVmhH12RTvrHCPvJ3308/1jpxS8Eq6T3K7sVW4mQjqY8Z7o+Z
WXjuvG1nEfJdm3i/NbLOohtFXl3YWEE8MyGeas4Pjg/7HW65Zhs48iwL3HSm0aAx5hs0Kx5AV9LG
oxYjdQXoNZjzzfawiTk6OJLeIEqxd1KiaDkHZZa/eda3xM8FKY2UACTdQb3aO8zEkKnOYe2JECqC
6ZJsul7m99ZL3wvnr5WTtLwz0ivYF569jj6BguGSQvKax7f72Le+vKb9GczoftAhxye1JwzYNrS8
0Pg9SpIA//OGYsgfdRweG8YAUW0YfxBV/oin6RVO0HBj0GcFx+JGGkxrxtbKISDBexb0mEPVDJSe
MjpaDHW5PEgHP6vrY6PZZ715XRzmX7GdEqY1HZoLGbRt0esUWh8S4UtHxsjo8SJbU/mUX3BevtSQ
jeuho9At/oBvRZAQ9RMbc5xWtEY0xfsMncRVRYJIcTUlAtdIMbeA89vYfhlI8yRczDDUpm9udPSb
ZTdLV0AWSGIJN7+OwvwijcHZ7D9987hupGhvlvpHPGqHCjHUQTGPUU3ygmIFqxVay6fsmlEPP/Px
b0NR3qDr3YfJam6kmRNG47c1DUfYd8WHCWpA0APiweXP7Ncb6KreWme8saISpn6aihl1FXpGrdG9
uuWHhOLyUjmV8nzD3HtGWGUtFBlq/DHN8LKE5auZW9A5bmQdJVqXbGnpQ6oA79KscRHHXP0+GE3c
WPMyUx1YsUNiHhg8RCQqfS7r5KDP5MjEMCGmJE4YBvQ0bSPmflHV9QeL639o/o/8npxvNaXQXMHm
lGho3sJUxfck+ltNzjRRyYDEh3hI3lPeRnH4ncJn1LwAL6m99fWnZGF6xdsQz6sIRWXF12pJjAwz
L9imRUuu1WR6FBf7z+c6PpM9aPO64Y18a70XuSlNV551Bu4lkF+/KdtmjvPH0quuHWyjRD+SHtk+
8/mx8iRrLjtQFnlJvjXDfJfGtGAipDWGlOB768OYch3FztnP3ePf7h41LmkaVS7801oGuenFrq2D
42brnlo79gBopNVahs1ubOrbNWqQ7S9BsPWEMGes6R/S4RKAkgShWdV9Mb5P8kQG8E1atj70JqPk
jE6B0TzrFmdQVrKSpWEYD0w00rOsn2Sz63qZSXqJdl1hwQPnIeXDc5c0azbVU57v5eblLA10S0qj
vZtzNOiq5DyCw4d47lGcgDiDtvzQ1e4VopnzmpHZ5osP3+kaYXJ0dLG+EnADQ7vLa21nEXQ3hM8S
rspCChDFzsbvEcwq3VGpF9ZjSOH4RSmInYiyj1LQX0387M5/nPhV2/7jXv5xNfJVOvxTinJDs5/a
+X4m5kdD/CyfAyH0KblHlPIi/5NLa1uEkamf8uhCLaZkRe2epY0L+Mrd6NowHnW6TLJDpVs8zdGh
n7vbUOdmJIqL6+rTsG8FJpZJy0Vcrmy5Js4OfmbfSK4D8RKVVynQpd2H0cDr/fe0rjAX2RPE6aZR
brooe5NkU46CBGpKlpzIfCXIk7hWuqHSIDYwPIMH6IadJm3lCpUYsz8tDvPr3LnTolbpC3EE4Wo6
nMCISZf3XweYq0kQ++2NDvvx2vWQcrR0OjxGxOLVRkijxoqLP0P2JM5LJ7sTwwUHx52+gE2vpc+C
1ZKuzKJo9wtMyF01XI199Ayp5E4Z/RXoZBlZIBmZZ9UvNaTjguNAKuVQRwOMHPS7EZk6Thm0WBDy
yOrLFpOHAuffxpS9xBmTWy+m9JtCnRxasch/wQBwHiaV9bBmW2KvJr99yhTtSmv/BjNZZhDQm7tG
0a5lf4ldFehVAavtRs/DTz3SD2vRiEW1m/ZBC8drs7K/yw8pg/zvLAoekj1S5lsp8i8dckpDdpCS
ufQjooSCJ3wwy1RAEa3upIwolU0pfEq1T+vUz9LcWGd4speyfm/NN6kYAqE9zvbIyjsrIGyUkCpX
XrwKks28fVj3JyEXFDAbTymemRR9H+G3F88ksV2hehBcl2tiJ0vWJey+nLOTGOMav0nMJgvmqYeB
Mpf8U/6sViCFhgt9jZeGKAItzj9JoawmwlKoZFIhYl4D3VcAOWio/V1t+dUiCS/ut8SBcnErSGgx
nmYkSmB2hIwVrvs/Hd3RtntfkX4ClUPvKMti2MbIgrhK9L0CKRqHZvmep9gZ8fh1Xh1HBCP5iFyM
lfijjsDvS5JveXIRORRje29e9L1of/PYWHJZxrfiSEeSob1bC1OcI3DQpFpQyGfjk+7C5mAWtwJw
EDiGBI0rWsNvryDCftFLELNwLg++9yG4KnmdOHcj+4bd5XOtI/CtjN2cZtVB2jet0V7VkGXkLfof
ElshfPhkhOq1B10iseXf9oeJkHWceW9Tt/wKPnjx9JOfJG8x7Mga0WvvqfsqzLdyQQIAS/rihL6s
WDf5kH+Pal1WCLICjDHLpyZThWE6sD06GCTu8hjgIiNjXTNcOSlyYtwebVoKIeIQItU6Gt6Tb8JT
VOXY9fpWTI20WsRJyDLHg3I3LdWNwBYF8OdWLnMK0VYermqEd7kBTxKv1Q0TQK93ka8wq+z9Jr0p
0yUQm0SRbqELXlF5GI1hI2dHnJO8heAIda98rKPx6h+02egyaazoIDz/oqEH+sum7TIm1P6grX5C
5TEYl6ehLj7lfsXC2e4VrI1f4hUEPWag8pgUPRMpwLIAtLSW/q4D0JCo1dLGP+n0vob6/zzP1WP4
vDCdASqM6U1VoHTDAxfEhjgQWfABuqEmy6/WF68Oh07TjW7FBzGksheK7kYxx7M8IcESy7vHXKAJ
uWZEFzlO63sBikmQLO01GlCxZ35Jq1KMqNmML2n8S0G/q5s/0peT0nqiayeGUj+S+k76mdJhNam1
mXN87kvrRtOdfTbFVN+7q7wcvjGcv9LBYJh+O1ZAWangSX9Qgjtj7JDkTR+kiY2U6FHer1Pia6ex
D+HkfJb+hzQ+Qp9ElKxEW6abMZ4PCD8dw3r4NafsK6lpKUAnKfmNXHeoY8LoqWhdQ9lE3WZjtAfs
sTaGbfJlAHjnathKg4shZYIGZA4YG3gWkIH0ieRr6bi3c4Q2VWGsQIckJ8cOGzChTv9k2MYfDTWg
vdoWm6nMm9u8hIbPMJk9L2kxfM2F+oIy9fgb2WjPQz9+8TpIwaZicN+gQ0u2ljEW9xNDXwevcKYt
kIvozXThVCk8fzhDaHCz/nq7zA89iIHj1CvLlYecKkRTkLSbRafsC90IHxmZDW8YuMw/UqqzG8db
6t/ltuvn4TdWzZ9ED4cPJB5RYEBs+lEfUnufFguEp56hPy85AjtpbU5HzDqD6VywSxvGqkuLchT5
w6BlsPENxLy1m1oHpEWiewv5zW1OlvGmjjrYSBihLzZbff11OuDPddHlx1ZLnat+QrYmh+b0ljHI
GdmbcXy0M8W4Lqc/tQXlgT1SfAG0gDJOnlxnffFqacyzQpGMGHjt3jA3CIUv0u8ZJeSuQt0O/WnE
cUYdeW644z6axYMCB23qupvvdSCOvTIkG63r1F0DjBhoy2/TT+m100Jzik4N1HNpfrXoKaSnc0x1
odjbNQR4TgO5Eymnkr/HYesgktP3GxT16sI7Fw2ic+biXSLoS69p8TbJeF22unFdGCyApaESoWXv
gzIeWlDASRcdc3X+8Cvlx7RQFIzD7m6Y5udJJHMbVAkB+G57iztXoFXggpCo6FXrxistaNLpccJL
Fu/sqLI2jeq114l7ClOr38fVTDiZjK8aeZC/ECfXKFVsMqMGTiVN2DZ/npCPTmvtqxuQ+Y3M8trR
mfsyQK7kDEEjKolmXVOmT+jMvEN5RaearZEW7u2oi4YLOkxwwkQsV/9cc6CZaeg3P3YJDbnvw9Ve
5+FLp2rq3h5fer0yoI+rN4upGZtw9Nw9clPRZurddjObTi+D5MxloGN4jarsB1R3y2I66IyiHjX2
AFHUUdswE3cHb8MTKTV5D8oeDC2/dZF7P9XNbeOaj9D+G7C0mymjBxtzUJTbPFqW68XdFnmOvB1i
MeFwoC867vUYbbJ6vFLHGuWC/yHqPJYkRbpu+0SY4YAjpqF1ROrMmmDV1VmAox3N099F9n/tGzQW
yroyAnA/Yp+9oKjBOvP4+QDO2/ZYwEMsvgfdFWu/H+80dN/xFIPeERwYUn63KU3sgxJnhNAT78LN
EBjmNnvY31oUXOV++tahGM4i98vuiUP9Wu/56XeRiCAEhpNYZ/WhBudBgz1W+4qzmnfzP7GNmh5B
LEaB0T8tLX0+01MNgDI6LxZUwQiKQtnYa1jFwx4/c2dvOVRh2hl7e9eK937IYPowDQWaUkKhGmTV
nAAcj/5E0dBAqLypyHAPPb6pJO1yy07KRV7jd8CwuLV1gvGBGzYwkZC+w9xdNSizdRtYQLmZB6DG
dGikI7aYCtyt3vi2ioBROm1tZ/lcFybq1wTilE6Mv07c/uPXeFFUjNb/HGSmDk0KbpW1SQdeszHX
YsEYpvgVi5ZbLK9NbqGKqXPcv1AEjBWXfPRrsFtYD8PJbPEg0u2M73UBEUKoaZeKgN8RA7spBuQT
O382XcrqMIyzux4w8VqPsgXO0bd8hcbb4MlILZhp8dyZXyvTy9mO4eI1vVUfwMpey2BaxBI4X9vd
eyTFQzjGRxpaz6ZMMGmbPxt/Rj0eQ5lkYsRIygbAUlmsEwseMjbB7sqVUQbPKbahKBc97aa5WnVm
7m/6EhSiUYIcKnvJIoCxnddnNF4KjOdm2KqJ6cl7pSyMNGrcYQE1r0CfvA8SAyY5N86hxteT4eN0
X9XUwbPi3ub+AU+2aQ2xct5iYHN2Ct1stZOUu5KpFiZBo02N28udy7qfi21QNcFOozPa4Sr6Mg3x
TVn2rywFLwTwbVcYuOO2TNR4VhUeDeWtC1zwi9owwI05gE/T0FypLtmbPpiBYn5l6tG9NEYMn4DO
cyLkOfDh0I2uO6+8uq5p7PmoQZth5YF37E2nWTt+9qutQHOMfq4WI8x7H/8urJY7oCyczWgBWy96
OvvmzjeHrSlR4CgGCe6z66R7gd3wEi3WTfAYEd9gdsF0bGld/ApERAZgkTK1BARbeRSb0kytMDum
bgdKz8T1IgYDMbNMVr04xrk7rBp+zhWm6f8CkD/izr+JubVWdn8bI/8Xk43jerJtzqzbrhxvUns5
LTt2SHdF2aQnxSEJLOb7YtqEmIoq2JGbxGGNRsG7Ks3wfXb8cuNP7s3zRiB9+KtLLti0790dxvP/
UIf/HLrXfu5ZeENLHHJh4ibfDYw34HIg/BcP3yNqF3CycinWgcfPmebDc5vn8kCmmXtwu1pwv6sp
x9gngPbHVDZCrbJmGGXBLmLbtjYdfx3H3DGQbRE2WqO3w2jWWAeKyAKHkKuHB/8G+9NdxjDw2nLx
LNb9w1DJsBnD5V+M/YNd6tfaTUFfMhHNJFQBsdAJtgGs7pUxZlzDebKeE4MgWw7OXgquFWINtu5S
neZhWegxqKwAQrleFK8Nwapul3zvAESMyUbIZpGf2qb5G3eAB5x6cPctxsab1sBOs2qcS0MxAi6r
c6Tqma34BgUX6wxhsZB3vGeGTePF6NviP05urGZt/tM0jbmGwrZ38W8GcrqYm6GgdIXyN6DVrzax
m0RY+kM0FOOMnsw2d02bvJhgsjeafJ4vOSwbDVEZMqu16LAFq8KtcodXQ6agyQdufKouJELJ/Aej
+63q7McilEQNtxVCXfup+4XjE3ZNAnVFmhVrM8myVSYJ0oMs+ZvD9Cxk1a4Ult5hClu0DYd0nU9L
pOPgc1Yn2Y5I3li3CGebhn3SYahh7pGBGrC5sild43WSrhbfAytlrDRhjaMIneX6g5rveFAYS6yq
h56z/jDndsAU9TN/y6OO+nptT8QoC5m2tNo78TNmQZ7PCGX7XNPNzE74tHogLequa9dlFWC/jDFc
jw9ggaviprA2jTa+gW9gDjqXXz1G0SiX0Lp2qWR2BCZn4IG0wZG96j7TBJMRryJXwkIBW/V6K2VT
XYL64BmVtTUKnCndUT783IFnzIi8AnPd9P7futF/Q5IAGlbqiiMe+DssvZEHJL9JkGgaN8NGdcTW
jMhRUjUaTQ0Vm8WDxJN4h4qXqDtOx91ome9+Janoxu3nXLJ6N1UdrDxxmQyT5rOvgNrqe8jwyjrF
JtLqzO+M7HOaAEN2CQdq3KdqBAFYSYe7gElGGNWENX7arQRsxki1i6t8hx2nbj7CCsBYVD01PbGU
zGW/EY3/7/Q8KPMlp+OA/0+/025VbqzIOs872TV6L9sg2oZAscuyHxhTGDkDHizDllsotiZ599wx
WzPpjIZh8GaGeVj35DR8VBMO0HlwCTruedxgiTdJCuCPVP6qcupHPiCZSbschBPO+Hvti1vpmcfG
z/Nr1AXB1rdObU8Q3jX33HE2UtAmi6MZ5XCv1x1Uo7yvHpVIgiuc5R2K1nVkqaPqO8jwmBGJgsQk
mskSC3/fuXa7zv5lkhrDnDYivZbGLpxLZ6+s8t7ltGnGFD9RcEIH/i4q78K49ry8TUoNWKged5lY
nAB6J9krX1NgFTZ3M7CvTRGkR8YuWWa75KSw7z6UTH1lFcVWRdGwFqbeSosmlWWd8pjNLqqxqEy+
J5Ad27HFZMGDHi64FX71gbI3Q2eYEKm6YR8vsfEYy2YTYyjy5Y1YGbRG/J2G5Wub1dmHarRG6K7H
S74cfp42HmSP5RNxLmnsqtw+QbAkdZ9NijxTvzeNCtMtZZt7J6hd6LiuuS6wO9jHo+U+/bxmFs43
1gO0bt0UX0/8pFF6A8A4+83Mw9qZ2L7UOtQunZAmsZztkHv3AhfXdTsi0AzNyr3bJu6tWh0LYxhf
quVQZnh/k7Ccpym9lAws0W+O/u+AN1N6dpE2C9v4yBi/DLX1KRwuAhlBAv15Gtcp5G+ohCACy4aG
WGe/FfxiXTWFn0waJDs8YIt1CB8LrBmD3qgs+zMEkB4bch55teFX8EeiaguAA3TQBBki7YAU5MFw
JL/Bm3ZqLVSUPEq7GTIC4dsGFu073HcQwxLILQVNUJH2/B5MbnwAC9HuEXDaH9Fo73K/FhsfrS4J
jhwfVmerna7mnWPmIZa2YfzepaiwzXAYvxMkZoY3rSavKO+hpulo5/taje7zGOAD34lOHDAevied
r7b8VupYGbK9AoRKd0MXhatKy69A02zXwgyOMy5kDXhhWAOzuM0OhN16qPMDZbq1tpKUgIwrLSlb
++KpnJ3LnyTzuom5jUev/GhybL69jRfpg193PdupZJvux/zs+yOWdb35MhrjbUHdPOmkeAwYtL1U
gFQMwzdfna76rQFePplCNUymFau7C+pOQIqw/qqROwVnsTCHAwrSgpMwbUiYuw122v7J6jErc/SY
XaeG1dMpn7GhgOwuARPh/Ra8tX59iTwoDIgozX2T5OC2I7BghtuUH8y9uFNp3q2KrCwYg0cT3LM2
ky+6/NdvYv/YmIXJmHg4/3cItXPVMvpKHDx7FEZqs9LlNVqe5XlWHv14pmcoaG4JS8otd4R5JdPL
V26kxXviMyiKDfkjizL9HnbPfjpMHyr/NURUDpRVV6BWIiRXsrtSmHgys2i4NrSKybdE8ZrMkVjE
hO0/FjkW5YSlNWQMuyZrvlw7C84jP/a9VBhM4+t6MhtA0XUtp5PUdcL4BYyKPLaaJ4XTBaGVmRzo
jvSbuWvmq9PMPlQvwslosOZr3Q/OuUlIy/mjnuOEGYU4Sn/XPjVnL9b2DbmuOoS6No5TXdBoTgZ3
5ajZuGkum7OcTGvrJa4PMLU6lT4Ubjf/DpV7KYGG/ttb7h0dm/knLfMXPcY+MyH+u3aZYWLP/eUN
pf7NovNNTXj+5WLDDbTP9r/G4TvzWkoCVNS2JHl1snZGCzeWRP0OqYxZoVe9VdqmjVGJL6B7jCLG
jMJeownLa2smv8dL2P6FM2G6jluNG3kqh8dYp2Q1Lfgfhb/jasDbkoARdwXDGeNL27eYXORDu5vG
0NlatuxPlTmbT2YVgz91KcirQGEKNcuHUaj0HdCHu0czGdJKNqjVHmUn4kMRKQ0SooEATMYCcWdK
HlKfbaGtc4FsbZDp+KKILp/9gmhi8e7Gq6Pd0SLX+7mYBr6l3xxGh/iSdMC72dS/TpmXNXvG2szn
UMF2aasmehmd4EUpWHSqluI0BXP5JoPSI3jug8PP02aAPkFYWu9t3JS2jeVFG7xhIKbaqmrPsNDa
swUd8Wylsc9tYe6D3DGvbpmIaxYx+KMpJDdzq6/Ss7txFff1cJin6hVpHORs2X+VFBE38WhYi/Un
8NvOpzDgYRkPkRBD4aD371EDR9FOnyYrcd9DPUYPv1ZvFGXepzipb7XnhE9plm/HIozfogCTxXA4
JF1wdR2V/FmEtwJDyC7Ry/Sa9qhgdM3G5v+xjyqXKZqklM4WbFlzncfZ30NS5ewbY/PUZzFu4yEZ
4BB48kPOg1xHdmeePEpsH4UmpU9pW7D8EFSmG8aHv7JxnP9iCE62Fv2FAAhurWzTd6ZjtsPk/2px
uce2Mb3we6U30WhA7Zl5hoVt4MAHbbUt8kvW2MVG4ox0pjIJLs0QBoD1irHBxH4thfEWqoLkLnDd
lTWTr5im2V+BYe3GDuZiWvv9Yxijk9FM8yWrJNFjAuGx9RqWp0g8l0ns3h3W9DsdaXmXaVxvu6i9
xvQFyhJBgi7sN8yNBaL3Z9nMPfGR526tseq2zLbPzJ/hq2gGuTjXeeZtOSv+tgIS/CyZS0j8OX4q
sUJKZsvC60rM2zAZ59cskkR2UXWDQzlfBXvHJZtBNrrmkD2nNDv0FOdne6DzNtVJcgxLsJtlBsRr
QhtqOlhtVHNx/t+h0n5xtpSGjgL/Ea5uXV4DuHGEyEO6b0qzJKxquUEEAmCPPB6LfS46b4ZMW5TZ
Wzoa5sao43uzxH2SQVIcOfR2aDJy56J4SMwSV5EZVTsZBTuvINhryYlvZWquiNPd+xQ15lM/qROC
rvI09bO8BOO2X/5hLykrGpc8MrOwhA2ogmOThXsMk6Mzk0jGSSAX/O/Rz2tlNMFKSg2C6eWNeTmY
+Bogiqy+LM8udiC1EAd2hYKqYMruhAe3WI8Da1xXjWRbyzuz4awGPzBPpec14ljgP4WMCyQYfUl1
CQ1XoGbX1ET1rG4BhSU/0dhY1begifSnqVV2SH1pbk0b71pOzHQIepsKYFSNGwvna7RyyXSHwlvA
N5L4mTlWe04d46UbRyac3KzdWxWabUOUVDXK9kL5uYFaMvIIe+F1H8Xmpnc9//xz8GwH5aKVZmtL
1v4ThrSEzHA+dzIzvCdzea01+xeXQgTU3BnSU+DftZsBtA+z/miXnnyAnlzVlA7vgbn20FNeAh3c
7TQRu3EiLItSM33K4zq5uLjta6dMn1rA2BlZ+r1X+b5Q/snVc3FRMh62kNMmLhKGIRmcHXd1a5AC
FAExct+Tudsq2xZmqa+5FdZstixFtG4N8r0cDkQW1L+zBUpQFxTlvShyz4m0vXfanquM1JdLkmnV
uXS9U4jb7slymu+8NNApwVekPQD05DpO67GQ9U0aFvlC0iarbsErMcycbAurOg5mKv+VFXUBFZTt
w8GiyhC4pjRu3B+BOeILUjAzj7tpck68+aljipih5gj2k4UDhkPJ+Rz5VnQdkhhzIoqr237QwWnC
LH6fmXhnycafVp1NP0qaQ4CHkW/jESBCrMEA6cQSMZDop8M8UmFI7PbQUEzfi6jQ6Kuz9CKku59L
O76FNtzCtEmoIQvvOINNdTpnevZtegZugzsZ2rN3Q3pAezGs106Pz2w6PNumuHQBPOYUs9t1j1Xp
3m3tv501HnF2zvaC+3qF0CS7Z9L7HLgCigMzruPJI/Zb2VNsg5gkXyMIAha32Le2jyiMcT5N/fmc
xjaUGwtKkYOx1w/gNM/YauCN+UeuiRUiQPnmmt4h9K1p08yy3mkz7Cxy2NDYAOwdVlabh+cgjYp7
7dbFnW182mUpuiHVPAd+gw89UnEqHEX7Bk6gwdauGs//OxDFIWr2jWirC6r6iXK6S17q/vLzyBkY
rIhdbLRgefF2n8z6ZjC3MmiXs4L/rkdl/17aLhqlpD/EsKMxiKQT0tvY8Q3Ad+F9xesIPeUHcc5L
GDuokQ12vrIOrZ0I54wlhqbY2iUe2IgyNm4/B275s+84sKmXl3oKXqcxsZ67ZMwfLDcXsCrB2Wxs
QFKJaPeJO/4OvGQ44OsC2JAu3R6QTHaJw2RvGIHeUzkwsZ5O/Xd8TT96hfmgWWXD9gdeICP6DkGn
NDU5j7lIl5GQOqdX2JkTLqNdPL3MXXuRY/Vt2YO4Q0Z1B+DcDsWYh/ayjZVl8pIvtAuDlCFWETsh
Q5j1IGKu7wQg13KbtsKhBohtwK7MW6wslDIOxqi+O9OsqJP4jyjyXYwZ/mijCs4yq3rqcfEZRGl6
N0uDSymZvnXUvTex172NAd804vy9F3TrVr2bUT4S6S0D7XUbyJGJZ/v+CjLGFNE3ZoqYCuOvzjSw
4Pzg96uv5GUV6rS42xf4ZZzb0BYrP2Y4I3WxFwImMS9EifnWlEgS4mnrtrUFQCF2Pyk0wpPunXAv
UXR3VTEcYo+Kqm8n2Rrs0nyorPAvoJKTY9MFIFD+WB5EplHuOtjpZJZlOjFtjr1jPmFOKUZA92NO
mBlHt2SK6eFnVvnfI7FoEkob0gmLAXbaKpL9Vo4QOurlwmOlpCYR6NvPs59Dk4A7QgU8UVLKosf/
3qiIbFaiT9pD7bfJNl0IPZMU1kusx4072sHj55ldtu3GrNp0//M0GMGEVJP5L/6t4ZOZANstOnyt
sBhMw6T6zNzI4k5YAFHL0ypmaMkY6odo3PLKZMRtyNW7CsTwRw/dl+zs8LUp5bg3VG0fKKTEL2zr
yHHqKtpPEWUL2gqVM83kSGn3iOfB+tV75DduYG19G6plX/XlDZYll5iR5pdgLpwdto9q8kgTK+nd
cpS16yhpopsaTeM4pizdDjZgmzJDYo5dCaOkOcGWdtlXJmgJZH4Mxbi0LKmFypVlx+M5KuJd1zrm
xaDmTqWzYWeUU/meui2KsHiMsI4Sh/AwGca0R53/naXlTIE89tc/+T1u3+lrhPyoDLqTSCaiVfa2
/DAPTPoMc/iQtDIoPmEQOcziHA9TsMUjLGbZI/QaRyc7O0v89fPo57W5r05hhMZO2am7i2uaS67C
3lpEJWv6fE5o4lirkFMe9MRAxqSje8zewCXjj3u6birT03DIZju4hWlpv4Dz3M15rB+0wayXAX/v
zRAVHlbpxviI6sSK1qrFrxNeyXyZ3BEPXM9Ltvkymxv3HjHj8oZjO8GuF9ZXaHr9KdDpcIJPNjBa
xdOfRxnc2E1A4rfWs7RvIyvMhTO9JkA+evnsnrAgQUy/WMb/PIomSm5V59AG5qUkosJNO9XcyQmq
JbVj+5iT5ZXDWfi3dI6aOyKP5v7zaIp789B3Dh2tGgaGcs+Fo8Q1D1KktxL/V+p5GaQj8IDPZYVP
qKLUtcKpun8eVX5zQ9+911LheEMDrWQ4lraJt81UOd/rYGrPQ23iIj7GV9qn/VwDAycV3vcx8xHW
wg/zBaXUuVPPUYLEzPAxWrRFlTziHLKfT4UcT59p3ARpXWx6PUBzzOgB9riHsgMQsjjWuPa7pr+2
aWLd/IVVaTI6YeX1i1oOxI44jaFnIB9LMdw2g42omYAf7YnZhc66K1zFLjVSPRwQWBjdVm+kb3W/
NLwBlH8ag7JkpP2v+vjKKJOxx90B3r1T+2+c23Yvyizb4k7qow7QHuJ7Y97+vJsKDGILqrobd6r3
kbD0p6KQA9XBSG5eK6a3sMd02Cj1J1b0EAc9pHtMGKa4YT88LfRTQHxM6EPRJyMWdLtk53Qms9NO
6V39si+oUr1NAG43g56rC9r89J6KpYhcaOerjEC/YfGXphm7bdHWz6my43Pl6L86S/9QZtQARDEx
LMexulfCBg9kdowms+PfVY7OhiqGwiwoCPbVAhCbOnA4LvA3uunBtmOW5p0NEvvxqFGosmrvPdPQ
5bOjPen8j6WY3Ku6lOLRlP5hSJ3hr1HLlyCHz9NNBaBGzuQajpPeAkIwWtBer7FJJ25McX6d05E8
IBxPTRr9XwCSLaFIU5cTDk9QMoznCAsQBryn9haa/fQLAQkd7+mS9g5V8sUOOGP530jL89b4Lk+3
eQB+U1nykSV0xVG/XRNbxvt+5gNm1rn7ktGclVtV06cgy0PwmsCbdTy57q3BfFeR2Ok8C57liHtf
aoNIUKgzXm1SK6utx31u9TSuoxxwY9pEAbWN0t3gv8qIv67DgyfUP1Hh4Go8++nXHDJSjvP8vQIg
RbTq61ejiD9yT0yE/X19iAZ/2pHs2rf/Hjk9gWFo3fj7uOIbaXzoLBk3cxUNR7gSxkdQMdDhQtie
ItQoqJGKUzsjnvQcXDrdOn6u68p9+OIzHaz4+eeVwv+FclZcdMXIXphXD5AAJfP5Xvno/YBmdmLY
u5834tbBIylss6M7q+gpPMV9lGKpb3KFNIBYa6HPWWjgQdQ645OapV5JZLxHj2blE7MA3Fj9HFIp
C7p1i9zpz2Sd4QYHCHVj4LNmR9LvRqAavJk5EB+PTlM7d/zs9VOvk18UNYqVZ1D2rkcSkkaPztGM
ivotN44y6aZz5SaHpmAGjeJz2Lm3Flj1WaMQ26acpPdxeEN19ZT4xfw90O2Dao6jQoP0do4bQOKp
ZV1DxwH62LnJTrl4eIRwWYxA7nu7otOny2AzgzR6d5LwtRxM795Y1vheutjaKlG+Yu6AKt5wjnWX
/C1lnP4SebFcVvTA+5xut0UlLmeK5ZC7Zsya9kW7++o2tXxCAETgFFnfEHnbQxdm0y42cWgzUeHQ
oCHIQo/orRpRm84qp0xuT5/Vu+2uFe7hbFWVDzQy/QxCGT1ZyDCbTjQvbYmXeR0b3tHy5tfRFfYN
2xloTooRd/AD1gaFv4OZs0sNXLM9ydjWu9Dm6c9rP4cOp6KdMXtQNcN+XQHUCjaF7Lv96OlsBwQw
3iDdKc4/NeJM+OgAlKp3Sx+Hps78RD8kPXXzoVfyE0JWsOqQOKDYCdRhHF2KMOXRrJzwDaCi/aSw
wtCV9RrO1gAkPvqrwUAnuQ+SonS3y3+1I7wrbkLxCzdJsvOdztj8PNWjBa0rH6IdcZa4F6iyVEkD
owtxMf05+C+jrcFZqBg4RiqdF1ow7baWJpCdWaKhmWbGjGYa/qC5nqqUngkGiSuZUbrIHEKikkr6
yk6GldkzHQZnkGlNJCS3IcL5x1bII0eGTAfjGgBtweRsxoXEz+3zpIwXQNyh0xT3QBOwpSQUu5lb
AV8TuqopJkxWOIZbFP38PmDnX5Km87ZNQKjZYxr7gs+QT9E6SF966ZS3oGs/Gusf03QHMBhtcDHp
Vx3JoWDP5hnK6CCWYAtDDMwXm3tMrc4YgDakKv8/WPCIpa4I2rKC1NvIvvuyiajuxe2xT230fSRr
v6bJeXbapR9oS2S5GrJO5/jUgymI3su02XZIwB4u3uOYFHsAWia67wZIR9Ns0QAU9bO1HHyFPRCD
ztmeTWaZbW2dS9Gp8MCgqrE2RpLPIY49Bq9C+9D4h06NaAiDZHgi0vJJQIT3PE3WI6iD4FRRwsFi
oMxDKvzdiFVO1a5/3vl5bRj0KpEYo+dTHN5+DolDM5wFAwMmakWdvP3vMCjFIjESotZ6k7kCGNww
Md43W5skzNs35pzFlVWd3Hl5XdX0q3JVif8+VqeQ9Zw6fgdEnl0rS/n/97E2ajdCWskpM+R4iEwf
3GmFoiKzveHYoaZ57npIDV3NQP/ybAxb6znFV25TV1awbX4+sRzKGKe4CCPemUmobW2a42ny//4X
/v53zBWzeIhzIyozX2mVOXxn9wtFtHktZCmuUlHHNZEsMIIa71mf/Pfc7cnWTb5YBqo4xFcDCJ0h
9zYuG6vWudeh638WRRIe7aqZN+XyFLQ30T65782Ia+vFmPOz5zCZKMyq3/sm86G5Ex4idLj7yvDl
I+Z8reOKLmw+VXeELtPf2U82Zu1nf0bffptlcTfaoTvjsmS/jTOawqYqOrLJ3n7Lfcog5iR5mlt4
Tdby/94VQhCuj+V3aBbWJQrK4lLZ258nYz1aF2MonA7OI1pAmVnxzh7MpcPlYAGYgBBISvDoMPe2
BPfsIxCtjvCs/le3ASm5SpOAdM6qyq3uWMmKrhP3eQ7eK/alU1RJcfdwm7z/PJqbk1k04e3nlTqk
SYih9sXCkepaSb/eTayVK9n27nUUXnYk1n9A3Umv3NXptf45OH5wjgXzXLysQ+yGyqGzrkOxRRsO
18it/C3DsP45bCxJjxPHMgYCmc7s0/meeaI7uMy/baG+ngmQ4KT2dbevWN1fjCypuS6sZw2KvvLs
FBWib2yj8F71MBijqEBI7JU3zWTtNiRhX8HRZCyqNTemnTJ1xjg+QrbwUS6HDy0/sa0m2m5sY636
qt6ZTBhdJms8lCYDv+MLcCl7nbX4MBAxT/cxmodz3+QXDybHuUxInQRpqW0WmywkwXLEklLlMypV
6h6xSJOnWY3dSdMuq1TT3QdCpCm1WHfBlxhSGBsI0nKbAf9cG5kO9oNHCh/4sdh1zZJYtS4xY2Vd
pl7kd1Qm4mK2Egfn2sDpAxGO/+IuJAJ5tbO2eXDNvkgSiyM9ZeYxsr8KnzxjyG4WpJ5rEunb1NA8
iWKsDabgHxPiwm4hhuxQqiePucvWxkSL2ZT6wyPtOkLGWxU94pSeVuJ74LfZNjb5i5Shd4PGqs8B
H7Oew1Kjvau7U9l78pnG5zFxkDsMHt2rMn/2PG94C/KXrhBLNJigMRYPXfkZU8hhTDjcPZsYqeKc
5eAmFQ1ftiC2GbQ5sbeIbNfl+MWbeVDucEEOcRLw5BPadhJnEt40ixjKHHOaODLRW38SycZSS4GL
YCezBsDy6iO35kc6k/NXkBRXyHNXBURTtM+mvcbDBTa54yTroYJrMRYEsROfihQZsOM09QoTwXZT
qxz3Qgen4+q1njN9yUexqQNjOAUYHK0ycvddpYJFZIZHX4MYIkCN4zUOUzjKuNWd164rzyQNjYZX
6Rh7nbdPTZue/cG5YHwx7CaMv8y2b5CtRp+FxwUyFSSrKdRIby4IcfoldVD3YnzuKS4hvKkEiiV3
RhgSvTnZ8EZjPjlikPyLvCpyy2yXN5xgHVHDhlyTMCtVDOs0QUIIJAwT6xmHkd+qzocvB0lq0Cfg
ZB3Omp7Q9MU2NSgTRtVGGznOZiiNnA4ucOU6Kw946zZ0UNcJo3pucpv1yNXbTKa/qfjQ42hfKtwS
1gPR5GaKo2oT5G6FQZu4Mortg6pu65UXDgxq6xf8mKxNaSIzQg3PSjAy8eBk9n62IpTo8VLa8+eE
Zp1CcIOfd8HKtM641xHx+Gs/aYtNigucXdQfMhCSIieqXezudzTIry1sD6IVpGhwJnb1FLTI09Wr
kNxFDB8dRWqnVFpmqjhanqvhN/U+/i0nGe8SkJtCHMGKn+8t1BZrKIUW6jPr94AWd+tFPvXG2ll+
pFeLHgUgEOrCgz0ueFOEhyFdrLYTv8DlDGsacEcbZe3aqDxvR3Nw2xbtITF+h3F/QbCsTtI5dTHl
oXo38n9aecFQHVQXA3axv705zBCRlTE955XuCNhbz7Y3MEO8da9zhVCtInHvCbtQKN16o32bxsLd
NrQaVlPVlmvlJIxjhsxYh1jt0QB/r6ysOVqBfPGy6g2t6BOcIJLAuNt0PqZHQXVwln/CJestJyTD
GaANznejkPR9NZY7nBVtHJJ2PqR7a5+EKy9HokixkMx1nXjioxm4aQtGcSYkgxvPJnsUofUG1qnZ
G77nE7l9Ee6IfXXz4MnvG5doS8U7dBKIX6B6b2FhthsQZ4ciH/RazGyCRYauH7YfbRPW5iiJ1nma
Ly7cAT839sIDBcINK0W/+hsJKO3/j7EzW24cSbP0q6TF9aAacAccwFhXXYDgLoraFdINTFIosO87
nn4+RFX3WPXcjFmlVUaKIVEk6PiXc77jZk1GakW1t8b4sw7qI1uv01xpBxLY8T4G9W3VYnWwdY45
bImInNsbVMc7OYViP831NcEw6emmFd1kSXcidBeRYNyxUENAjFpirQHC+0SY5h7Nj6Haam8asfLa
vEuOtuSyHxJzX8qGhRVebGTVXRXM5xp1l2foNtpWfdwF5oSdvJOXNJbIXR392Wx+dnkNuiy1WIMM
9S2CMzaKE4vIZAl93Q6vko05CZ3yVHBhDHKYsUmk3MnswWYRhoS1wZpVIDXZNc1GX59uUbouRxDK
+jGICWKoLqF0d9MSGxuSk3+mQ4v3zkQHF9fDMeQq7FEzE22RQf9f8odm1t4rU130dFYXp0X9V7J8
8kZrfMLv0BE2+0kH0h7afCm9KCvi+4xdJ0xwhqDccWoTSGMb1DvXGM7k8RwLikWEEDxxKUwdXQQn
KX0ZKxYWfeavpmB77A54gGdsI4tQvLwirQ9DVd1qqFU36NxDH/Hvh2HOW2NJH4RdPoekJ55qR900
bXNhz3cx2Wwdjcl4U40kmoFauitYDsx5cdNy2idBCG2HPerQIcfNOlLIK/J4dwOKZd9NxtAn34Wk
vY/GfQjrwPHpBwhZypW2m13tKbAqNIfugZyvlM9i2B6zGO54PsJspZQO7IXZhuxfhxFtp80quJJZ
cTYVmtdsjDc1tyhtSdm2d+XehrKVze2VOnbfiRLZxmpnn2ueAnIsbyzBpiinYYKw0NYgxdS7FnNA
137X5gpjb06FO52RVrHDgutQ0f3Zi/sUzfZjnaoWfEl6HLDzafnyGPWORfZpc+zDxK84eRflxc1y
Z0/4nZYHbVkE/iT3sij1OxEBmiWBKabTrGbToBO290wn0GAkM8vvKDPhMOkDZVIdHsrULX3y3b0K
Ce3Z+p4XJpeVXTMWM6yD1NUDeX7fo22XJ8Rcdxik8m0fkFDIg2PtnLhj9Mgbny490JSuf5tMibAM
6EroFp4lk2ejmdhGcxIi6K+2gWSplFhP8wToz7UHHyQPwwA+I4nD7Xkyo9jvSM10xhscS3vU1Qua
QGpDt3Ofwnz4NbKG8Zzul9bK+aQRcxKKND6UClRTshCMBD0/y95itz2JhBma6F8ESkxvmpPntkUh
3VfmSwpXexP+dkS0neHOUNfcRMwPh2K4pKI7SLdx/F7gG8lTZh41nQE8y0+taXbdWF37bFkzuQ5L
q/vp5PxEqD15E9U1i/RNCyeVgVNhXjIq4jJyBZgR5sk6hhPi6DnnirTubkvr4DZBfG1OYa29DXS0
G6O0ey9eyB2p+vdUi2xWYJV2a0VZcxyr4LWeQptI6ibbZqKhZZQh65JJo8xpIjRe/SGWUp6Lf8b9
doufJF3lm5FW4IpxpRdM2s2il+VmWNpsR6gveZqJa+87PeiQbIc3er5qhOdpU036lWwJs+a29Tz3
xm8ZMHGw0wfLct9jC+Jbm+W3GQGZHFNkF+j2iW15ecw7vTm7CWCEROv2Zjy6+xns1y1XO5FukkEx
2vlhZCxMohab1jkgQ2RBH1o6kfkycKNz0/HedTNMXGSAFOVpKgwSZ0tx3zThz8GZCD9oqthHio3H
V0/UNu4BO4bGeKim5rM3V4KxCLkMo8xT6fS5NGW0cTqShBP6NwNv35w2j7SjchfGNulq2FC02pi3
EVvpjqHkturdO30NUNNSmnGHeWraWl4/Y1TmFbi4imVgIbiil5KxNHnq6H1rDzjysJ/M0d3x1uEU
0bxRgFbC/FZ5ZljsGx2pdp7gJik02A98yUQie9PwfRC4sLJNfg5KPdgkGtaS1M0qYOQQK0Qr3XLW
7JpnUY13iCBfB/OkO1zOcll+OtJBHm/FpwICXuOUD6OTnqzChMghmdxZZr+zJvKrgpRdNZpV7s+O
eeRCfXABgZPHQP5olO2JQFInnQC+wVyMnUPnw4lanzWdNr3Ta2+yMAh1JwQ4yidZKmGck95yPvQc
Zaa2GfIYyTekAEe3DlXW7GPWgqzcPD1fcgQp6suyE/YpkXHUi+EFvP7OnYKfNYVj4cJDKzlHHONZ
BVyKcrI3KI6xvUf6di7Ln3PmXNBJb3PLATMRiugUmjRbobOZbP0w2smV5M+nzsonPIXWq6yGw1wb
t5HsXmNaF+6p+mFOul2W7XMtezEMgtaRZhkEtyP3RuQ6FnLZGFVo0hI6pZc4FR0C6isGk82OFKfv
wclPc8TQVpvm7QwFM29+V254VPGQbmWTXCe3e9NzPUNX/MlSHBsDBd8WvQyeex1HP9CIxFk13EV2
7QVQ6sSrIq05JIG2xcTHOCsk4ypzg2ddRu4RmHm4KY1pK2eTjFDRUVu27kZ35Liq9dc2KHlz9eCD
UJzr1LrOvpiip1Dh0y4x93VL5pviK2tqFoAzVBFejmKLUM/jZjThz80yfdiOQTgeklMxzfq5kEXP
WzogGaJYcXHjto72c7axqyEX3HeBGW+NyR42E1ZIaCzFayHM5zYMYJ8zFIoc3Dum8bTYUJPthmiQ
JoW3kj9qQUj5mhfHMAhvDH1hvjWxOzSrHZ/Zgln1ArmLDF9O5miLF6Pu+lcaoFdnFJMfVuZR2cb9
ZMi7LrWc1UW0dzVcGWXxhPDGwUNVnvWhZNUx78OsZkI60/zZhfMwL+4epe0hjkgaanjtQqe7czLt
RrOjawxhV4XBK90ETvFu1emDblQVB1aKczoWNZugrLrpZVRukVk1mxK35jivPgOnReEY3ho1kXuy
aqotffDGnQz0C4rxU1ftMiZJhy5YfUKSc4goZM8RSfQUhxBElv5qZ7hX26DrjgaDzG0LL91H6eSe
hJ5DYyryqx19G5Ymt7GhtwdhTdORfG7lA8A41cwGHwPXeUEffRJzPV6AH5mrQGpELGeckwEyT1gF
jCrkvHEm/Zhz6DObwPHzyx5Nx6Oj+Crq7ihKeUOMdbVkkZc3eocU5cBoFH1zyrDVGDHoEn2+idsi
PXOtM5h+7vgpp2kJL7oBzsShms3nn5IRH6QabhQCrhY/bHjnA7fa09xroWWP3F5+imp+oH/ZSgBk
YF3uQi6urpD3LkYXSo6cBon9mmEIxBtS/8oC6wJH8Fa3LplziMnMIvclB4MfcStqfxvtDEAlfeXW
yznUpTcxCoC213bRYEJ+B29gdLXPd3yrwg8c9k9VXD2REPmkCQHLyEmQO/XEDVFcc08XBttQncZ3
co9uDH8eyVYVTJisnKLziuc8ity9cByOEUlKtqZ7Kc0sWg6DY8t4clzJWqQDoIk7jGKw8bAeIH2w
kolO6D2LV9tMCYzWrkfyLQPK5VnDtiITEkJCMfOD024nWllRNYx7TR9anEhOi3aXrpaLi4I+qr4d
5oEbrXT2Au0U5z3JGJldc4y1rFsLDHCGUOatXr6EWfLW6c5XhboQ8e28FQsSe7Qyd0U6OjgaupCD
VL/L561b+1Nn9X4QOAmWGLBnlrscoeAvjEMwe8/zVzWs2qJu+dlnOKFi6xSyNDjDSaiGZEA0Ikav
n97FgA6t6kW8rRu2qQSO+51MIt8VoEypWDGce7Mr1A37pXxTMwXzchVKv9PTTSIHzrSO3NRJRw+W
NxN+sezBaBr7ABvcQw8bbWuZvqLTfuI7F95qsUNtsjAjz7sd3ubHundfoxoHm9XrAz0B9sJUN8Nd
On7HNmsfRCP0TxSg3WhukxJr3x/dBlbx0k7hDuC4GsBx+kyh57XXSLPotVoaa5MkZrhJ5TOVl/Dc
yL63ojzauBaD/hYBLqFF8wGdKaolAVzJpkIaZ7nDWm/4Uxa8OBmtG3ai3A7vETP+JD2T+Z/N3Mbm
mIqEqbw0eMeDdjPjjvcGO55xw+sXEr+fbSvZjpF9WBNI0UWbp9BtBl+wgW/sIt6kOlKvZZ1cLSho
m4ZxiSYVvfrwWMSsNyEr1d5hN8oKT9tY72SMBz5aSKmaWVJnyjpqmHJ2SR3gzIm7Zhs1zkAnVb3r
oxi2+Zg/mIHcRqWY7t1F3JoUoF5wG6asDDF/8VHS3gK7tXdxK14E07etjWQ90Khe6aqJMZZ2gyNK
+S23d3NYZr+LtLOrT2xaWTC38dTtw8KiSkTJihxt3GQlpJOqjLcqECezM4C/oGHH+YR9W5bLo2iH
J4odzhpS2ZnrMAKa1EYzM/rkpmlJDsannSiifrrkd70gMHHn6lAF1bshOtvPUmR7wqlf9TI5p7wk
G70Pj1Vnn1ltXYse/5bD8CqDX/bndOgnxZzVLlGGuw95m71Mb2X3284yhTi6eIGq0vAiE+ylVF4h
TOJZBrwuIUIR1pPGtFHQLNyRqaa7+nrbccAmcQe0ACaGW79nVrVHBXFjkovUGal70iLu7WNe0EYR
esINbadRBe7aAvNeHL/2bL78tUFQJWYbJDC3pbZmlwSvYSm3EIkg+zoVkIdFvupaNntLjZzBfOjx
qXs9+p0NC++L00TMlqydk48j0OxGR/LdevBAjsE0M+cyJM8qzhlfjpcYndUlNWltGwPXkrMm2gvr
vjabZKuXB6OSn6GbXCuiuG9bsZzDBYNT1ywoXlyMRB2nS6pNLIOj+J7LjPwZYE2cFnMKjGNkCnEf
5TkZfijILpyNBdpZ8GID3X6+3Jro9B4XZ/pymAZ+GAGRyyq+hZwIOaaPxG50Q7qw0T0gLLwM6VD4
+qzn9/WI79oNwUlwVz8FrRz9pm2LXe0uy1H0UXweJy4svTefChTpvuQSvIli+rwFTwxG+g2+DNag
WvmEkosKItdeopqUQ03MvR+BTriRlrZt6H9eQeLsU80Ktl26FYMjdo5jfSWlaV2j91piqGxj6iB7
MH1pc09OioQPYITy2HHVbimC795ytVtJUAQ1t9E+6BoBQVDpbkQRG88mFn6fJvHdqBK5a6yEgq4J
X5pMbIpAtcS5j/ltyuDGZ/mS3aQVpLQMn5Kv6fizIFB7+trSj6FobpbYuVuKbNzIMrePSk8oF5kS
BGh1fGko8RI18wkBUvypVUa9yVJ0Np3d3FpZvV2w70skIV5pFJZnIB4vyvEpjKtnjBj5kc3aqdSX
/KjJHCLYvJ3k8Jw5lUHZjGagKN/ANECDt2Na3rH4XaLvziLzIZjT+wl8VyD9QAOrkPAqdfRJ1LTA
v2Dn7txW/bYaZhRTmm+RUFIday8TXt1btB/nJXQP3ZhNB97eTZhYj4EIy42pr1AT8100KLz5NAAo
KYYNIqvwoJFQtLfsah+M9XWu8/cp7gwilxjK23GP+S7+sOMqPoQ2HIuJiep2ipc7LKg5XXKynust
HBCN97yPi2BjCYbBYwdzKI7OxghiIMZwqdpUIO10dHK0+cTxriKWKiIiOAHX6gHxr2EWY38PYbT3
j6PLL+501aVL0FBND3GpLuFo7PjY0ymN9mMSwQzsVk1QFhALpSfBTmo9YSDMCZesdKmcjrNeJft+
gZYli2KvR9PdkPa+QUU1VrNiY4EJvMHYW01PLmiuVcBBsmGiXpCD8ZFkqovIrdjbGibaYJ5jX6qJ
j3+ln40vxWpjYzfEsqFeohcl2WarB3KnT3hXQpPXmk3GHe4C3x5RAhoGj6yC31oTVUcCW+9amDi9
S5eclBpCXRihOqRNkUy+tsh3NbpfSNY19nbqoQqK32ltncbMGjdmU/Exn/EAm+X85Fhy2Mkcz1MB
lQZ1P0uR4NTYcfBctNN+cGdMFx25FOZytahBzsnI+IzbOTq8SWyyIT6K2Wg3sL8Mz7Br7ljdeEPQ
8rp6aE7oq2+LuBC7tuzfYgOW5uCY+hZzC3tOs9G9ahUiVhNsEBz1PplyB4TZjW1eFR/tP77KddpD
aPrdjL7EUz3wkYqYiR3Qs5vRMOYbKoocytK5Hinttc5PNHUPmP5X6wzv3ENjwNRhxDyDk0caVGFJ
xFC6LDUE3ZRErd0NRzzAlxI6H04U1tncNDd6iNMMCjeoFK1kvFeA9ElcljFUVp5T8gq6EwIixWwN
rfAmqjEpI7gEzK5bOUPwrL+m6WuOAPXSB8ZpCYgcRMEWbotERwNdb3On1N6FNZ8n9UVAtAHqGS/2
AjJ2mw8su92Gxm+slq07BuwY24O76k9VoX3oAfgT29DEBhi6u4mcq6hHwp6qafRyTfyOxuiL8UV/
sPT8S9o1coAM1hGa3HXgUXNpdXd1CxGkI8xxY7uIFBmHchvDSN5gf/SLWFK+j1jKJza3vo1geypI
K3JLPmf4iw4ykOkB3Gzkh4P1xfKlQzNo70zXONhuzxRHBMPO2VLdYT6feaG5iS6+meSvmjYNvlmW
825GUwQZKdU4mizlbuI850S0sdH31oNhjuEBb/Swz6uT2YYHsEugJ+x8zxjx1RUZjg/bxpUAMCqb
q1s1GhyPlrWzVPTO8gcaXnRB0sWk+xX9Hr93Qa+VDN1rVYTvpaV9YHuRoGjRFFk6LBVoVgDDmjut
hlvTac24hTzUA5aKyzrc1yJPN32XImc0Gr+2tXvO45sEVzG6sfd8CcDuRz0s137fNT2fDC2oTnKl
ESTyLs8Hd1ONZnJr7/spebDZm/CJF8t+5BVQIFBbg6FAt4w3msblW8JiFbNuXswuecoL5uBp3bxI
xqnHusgeR1UcEfqxPH9l9G6cEI8BPOgb4U9YmTgQYtzz5owaTEDSMUz89960zG9xkITXAldpYsic
9ihmR4URvlPdnjQcNpxAcDygSgwx1ln55N4HWEc3YW21m21nlvq2cio4qMMxz+FYxGX6PqcrCWpx
jlrgRv6YEV6dM6AwqmJmTdduFXlOfSt0/JsV/enE81z9GdhLIb5bhw41SQeY1DaOmlljOdIwtTdD
g1KAgYzZUosT717ANYAZlCfXXKXpVnMcBYD7aWm1k8QJ5klIgRssCO2WVJi9yajuYHP6UAm5O8m6
s0GqcNeYiOuGMXuamcsenQGdUtOl0isato55RdITwb71OE73I9O2tq3FsYsS+rfY5ujpANnm2snV
7afKQPLDvWg5IXt6XUB+xbnKNgHyHKwYoB5Vx5kX05/T10pOK5yXTuvyu+XfRpW9ti5laIpazaeC
el1M6yHRSrHLjYKDMXHjg1G390MyuQDo5hkcEXVqF3xzZMsjOnsKgoZvndDTESY7ogS0fT2AA2BU
JmPxtr+hSMmuqGaRkovaB1iAbZvh6WxxETZmvXcNA49DfHJnJtJpWjyEM7wqGHuvyFkDPpXBSx80
N5ILnWKD7HcMdNzeEHqYRu9jlhZEtVgIvfuTTFsNVMwoNkiEkn2zlN9uHz/akllvkLkMXYbwpiwj
P7W15lKwL1Fa8W7MmPfqJNjgWhM3QDgoHlCTldVAHngS0shAxdoNoBQ9Y7ROctHVZsC/6WdD50Kc
SB4ZkloHqrmULnRnxlnkL1NccQ4O1FbC8iRHKxNnRilq7E4Mkt7drqyPcYNRNZ0dhwbrhFMU0r6D
E98ys42a+jtVMSZsnfhSDRRKecxMq5wIrXHcuyQd5TGt6WEqbNBmb8M0USvqAjCPSOo3XTq35jT3
O4Fewcjmw6CTUGJH9/H4kiz9z9LGlBt0XP9Vi9CgNbDurHG2w6XskQ+WBqU/l+zZYgdVRsVDMMW6
v7T9kRm2G9Btdh159MbYXwVEJwLrZ2lCkZoHBepGwZxvE7lZ9BkCcoOF16SlbWk8fRdxJHWLl2l8
DwiEmLUcgp1C48YOh8ckcIIjk3FBVdw20MHG+0gjU2oanA3KPS+ugvswq/aNi7FwKgnqkZMO+4Dz
vWngidvwF+Y5S33wTIwdo+aWZOdtJuUKSaDMTJ333LbI0yTdbObqjFVD5HkcoWKy2WsW9XnImGhE
SFvLzLrAHlzHFgjDo/rCcYmOC1B6rQ4ogO+dpAiukyJIt+q7p5IWWxfTDRo/69CGISHVRB8s8eCj
DuNQX1DvtIoq3GYzYZrydxXaTGo186u+uq6GKSLY1TowpU7y2dNYxRFs1O8Jp4XIVeWsG2IQ19Fw
LttOepMxfTLxGcnG4RCx2+hmSsVyTEMOHwwT2bpCfO614B1Z1z4y8Dk7Sgt2Ez598kCeXRWdx8R8
ceWkDqpSp0hojd+uxKai0GnnWZUJsgd2rRtkO6VsXCPIVOnhtnXQnZZeKBQC3C8BTIEGcy1QfOn0
sMkKWhWaIFb1y63rWNoFCw0B4AXrQ2et8vFlEzgU6/s4laeIhfSxqds7osPuNF5NP1HwVhqZ+Jq7
lob8GlNXbTjanpppJOI7/tKZLtN+t1ho+vRr0Ai7d82a98isDoUMNc9023cWzyPyXlqXTKDNYtI1
Oi1sPGwyms1Yc1pkch1GohbMwtq29aDvxm7LlhvB4dL11O62B1mXgswqnpKJG3tfxa6vuKCTnIF+
Tpiby7amoEbedkPyqMqATjqnurZfFmg3PXaQYx1O38vYdbz53GafUxsXmg1PPixdIqZpS7wFgxNF
HWodOtDisDADsQ/KKn5LoudYP+YwgNSI+Czfapb7RWFwP9QaKKCI8w8tyjdjLwZWYSHurXRhLuYo
eVNyD+AGHnhpjhQ+J2ijIeLEVEitBYWAp+zmoYkJh2LntpxVkP0iXe6MTQG5N2TUV1Lnv7AIDcdO
KLmX1ew5hfWSO5naQDw42uCC7Vi7TYrqOAvGlSnp9TPyuzHv1CfLpt9mKO/I8inBEeQvhipzXy+d
/i6rxnZvoNr2LMFdHQ5WzseKXU7HCpzL9GojwWW0p4j8UKOXaPRVIQA33+EJL7a6pCMNia1b6P7R
ZcWNUe0T0sRnBO6gTV9jzTipqHuLZhSvTNqzrVMqjSIrYIDJsSnCnT7Klg93inENRelaWw9CoEQs
7mZYOSgU4ofUIgCTENxNO4IPYVVaGAnTzIDOoOrGJ4lFqp2PmUx+I8rb2KN2FoLPshN9zQ3Bshyu
hjl9Rvtg6JmFOeobwVV80Evtl0V6yVZ22FAx8LRh/6rS6J1IdxoU/BoeaUdEFuV4IMbzUhQPbt7+
QvbMFAwvBpLMImfcKVij6wsWfpNYAJZ/XNJeYRuwCGt11HhTEpz+S+AgYCzerUJ/16eXoaiSTVTQ
VYtBXwlgyyGs63Ok6In7dXJGJkeK8igfJ5aX+nCMyNEZdAcXDstWgBCcj1AXwwRz9TRQMdPmegth
5OVvKdObFOAf1tg0YUO9VYTS2u4A5YNxhVrTjw0dTwYFHhleSIIkgad1C9U7YGERQ8LI45p+Fepl
lPPDUuzgSw6stajqR6WX1IVLAEhBC7aY1q8UDsPOSG7h75zclmydWlFTqHymGGh5szBIQGhD+dHm
6TEc8cFqUt82s/GQocvktZqzXdMykEpYxscFw3VaUSLEogRHBKCi2MJDORTrvIMIHASX57xgUeLg
YqH+Nb2+sGmfp3ofz7GCGwcRNUrDJ5hw7EAbs/Ndh+TPvtVYTKdA/ABCjbFFJmmNhMMyKAJ6MHSW
qjIEI8g8GNujE1nMt0rYpzwYE1LXBHfXCgtUoFBn4TFZHagP6GnxuDDgNwvzBT2fA1/kDn09yuSo
JAIhdY/WerwqpXPPjCzQpmV3j3LTRVWVc/abLPLgpo0RKiHZoDuOE8bOzPhvg2XZc1DBiawza6MD
0SCxeNkR/YfWAp00yNkvqlvTd7SlgWPzHvfiO4Hv4WuteEuoa7GEo4ldQkBHQelVxjzchOOO5g13
7MILHYphTXRx1DaJxrs+dt/i8rTI7CTbGSHtCnZkOsnEFfVEwXnNp+EmHnNIPiVz+pjRRTb0oG1r
Ze1Nza+5TB2jpbXMupOB3BgRfra3Mw75HselF+O48xyMaRYVO3sBG91D1L/kUrEUW1+6PglxUsvi
CpIuvGqT/NVn3blCR7q3E5kdcvt90tmfmqMlj1ZV3tqQKY/8pDXn+20e+uoRAbebdtG+jiWkPZio
hNJ2FzisFIRpGm9bqb8mvWOjwm2/ooZ9AucMmjmrfUkmmoc8t1xuu3ywguK6aC7z5iq/Dwk3jLN5
M1JwnogQx65lzjbrURSmo43fQdSfGsoYlA64jmPID3H8mZcS5KwbtP6sYSTkTS5gT8KFIowGcWW3
HQvSGfXc/plyq0ZYOaKMm/e6qaUPCe6gGWX03lBQf4a03LSc0TtG/W9xVzlMNOzbFJZgY43ciSG6
SFqAzramY60nBhBhVBJBz78ZyBAWO6p4w8kbDiC6KuthgX507CM+ViKPdouwGZZH1m3OHWk/t9zz
TNqLLM1wy2VXWZX1OcnC+3YG0CgiUg2rnOqnL37Zc71vKayiXrB9DSbzjBT9GhSVvZkadsCMCjAR
Wa3raTb716rpx7uYRYROfWmMVXRPauxAtidY0qbVtjV2Cd5NDpm6v9WNGCb/hA/sPLW5s3N1QJPA
ZVC9qKg8FlF1AtJub0szqzZmZWjHUBrfk66NT5EArkZqk4QNcWJEU+20kTNt3hjxeJfJidSoIiSr
ABVG0GielgMFa0YUHdr6pKMRn1mq53sUR4mvHJVg7YAPpxhALDbkfU7Kgd0qC6h1LjtGp4EN93bS
Jo+AkcEHQOfeRol+tAx0s5FV3DG++UaBb27mktOaLX2/SyWSPiPQ7oIQE1YwL+emkOlp7b+ZqA9P
BhXAjS4lbAsNaVU6p9VWCQpeLf2sSejoSfwJ3SedJYyfkGzqOGv0gNX/smLkymsK3zJ8RJAcPGrl
n7C6DIW4bfpgRQWwv/zJ3oeYnXyZWTlhEHT+GdBhMjvXgFTEtv0mSUlYcwkW3j1e9julz68dySyc
5A/AS7y8J3l3DWVZQ0MSl/TD2uB303yFImH985pT9iecbH3A+o+upjs3ZPa1Pi3ZQAAru9tQkCyK
7CRvH7JyOoVkKq1o/1quYrz806ouIk1fbF18rHkxa+DFMkS8nyMLM/GrMjeumD5WyP36x6gcr0YQ
/GHp04R/rsEuSEE8EXTXP9maE4mgZZ9cnRgUJKkw9kiOSji9A6dek5sKY/49ZcYrCiwzbC85gaPG
UL9xnf15MtP0aGYh/ipt37vAlrnE1i+tkQSpnnyugQjSjGhkrB3CFt903a/FsnkhgMnn7beT6zB0
VoPxPwPFFLDhLC0u6zPvQ/1jrMxDO8aHNQelIAnGrMZ3jhxInKMCjMVPYva7T8V8WLMD4Ic9atPj
+sD1iWTEC6wPAyrn6Xb3EAl5zRBPakPwtr6Qa3ZIG1ffw5DcmmhZBVkIa/7BIFDmMJUHAgelWrEN
kPcacUr/FZA2BN3FcEk8IYNGxbzMfK81h6Gbxb402z+DxlD8+c89EQvrl9Y3axwCnw8Ma6Luq213
67Nc03MGUFXw/iA19f56ca3JGk5WfjrxfTTiWiCkpoEO5BWowrIhOawRiGuY5Zqj0Rjuye6r7WKQ
AbwGOq7JjhlWHNzYaw7SGkMaZKz8wtFb0yDWKIf1elnDoXAEIfCRj+vjBPEm6+VYdtajDLl5r5Ee
HaEkUV6eKxQm6wMCiMMUuemSvcTEoES1BM02fwiENVjiH9YgvB5u2+P6LxCS/nxDhoBMM3+uf1yz
B9frf80yjbZBp+20BK4IgSst4edrfGmpjiOjyZkclsAxPszYPGezsS0rIr/WHAZeFOpzT4vHR1BQ
vg62PyDoAdfsV1UzdsJZqlr7K9LoMU3HenNIhGjc6pXVdi2gZEfRFRzaB9b5TyXHXw0JIgHX1WKS
+8fA0OD/a8f4FMSbZWn/C5DTp6x4QZecTaSR3dpF8JUPkJhmxPSkgBDCfK/QiItOfA5rvFu26KQ5
mDc1Ob/rL6YHyBRIdcZz9Cfcdz4EA85ux/p0iIug7/1cY2QHpTHRdo/KymhZyrs1LHN9zBrx9OcM
6yBIDpPGcpYn8+Ov//jHf/7H1/S/w+8SwxHc26L9x3/y56+ymgl6irr/8cd/XOIvNN7l7+7PX/vv
h/37X/rHU5nzv//5kPUH/fff4Bv/6wf7H93Hv/1hW3RxN9/338388E2yTffnu/MU10f+/37xr+8/
3+Vprr7//uOr7AuMQg/fYVwWP/71peOvv/9ARPLnNfjnS7B+/3998fYj5++9x/nnx+f4/f/8le+P
tvv7Dyn/pltK6o5tKiltxzV+/DV+r18R1t+EtHWp68IVrnJs68dfxE100d9/aIb1N6U7jnABUgnX
0A314y+WMX++JsTfcNna0nWUYyhTV+LHf/3y//b+/N/36y8yu+5KVuvt+nwcfk71zzdy/fUcsAKE
J9gKAb9pOTrfla9/fTwAQeLxxv8q3dKUiOrY9QXYUJkk9EfubkiRUuZ9LXClIgDuUaSQMG1osViz
UJpS+By0YK48wUg9gA2xdZquvwbCznYpUOqrgETBwEXm14A6D/Fv+4qGtz44CNbBElFf2vDmAPW0
ikVTEpAvGv4fks5juW1mDaJPhKpBBrZEYBKpLEveoJSMOMiD9PT38L8bl5MskwQwM/11ny6qP3Jc
mFVwfo7sYu05yILJtWf4bRS+wAZ68iZd54CzVRdsjI+CfXMA36E4pjmaJ+mROZBDDPDLicZKceD0
+J3JpjazLV6Z3lo0g8Ca9wdLu5vrDKmHfRsYDnln2fKkjYSTW8fcjkqHS0cU8Q/W7+F5KftvZRqv
bam1R+UoA1atHiPVs0P57/SWSOPaupDqkBiCBT2BkFoVKrUIJIhwkVgCdxrOxI3Ow49iyF/d5NOT
/0B0fnZk2f4SLXTahUSPqQcrLOG+XPctzoATtRaHVF/6g8qUOmwefZM4DEIgzhYNji7LUdr8xc51
+29PQyDXxD838+btBFYvHCOrOjJDJC/GUrDaz3ZLgLGd9OKJ4VwZjYo5moLWEC+c8GIDhMSZY3OU
90LslTHnl9LHcsh87xdw13radPmbNkXLX5fqYHC4wi+oDQeMN/peiPK1a4iXdKM77pWHvuG6eh3P
Q/vbGLM49s0G/mz2imMCshADHlKOm67pMzkLyP+6ZK3YMgxTILFzR5kvs7swoR1b99VdRmJJ/VfX
FN2ftdqArHGFR6JLmr2nzEhKBi55S6KxTLNbj+Yf1/HR6zuaCwpw6VNfvuDqe88GX0Ql+WzMT8Mf
GzsMAgd0YLCnsZt/pI2mP69pLqM25Yg1WoC2/ytyoToHhnz1mFr9mdIIge8Qp0HTubiGOGRA9v/b
9IJkUC1PBBVcrFD9NRdLHa6CaBZzi7/OpuMZTiZMVZ7L7nupjna1LnujWnCuKGAszQrGnJX4Dhhc
exvRW2B25jam9X7EWAotjY9suSVZBs3+XQwGJsppmrfC8/FQJRZdllON7kcZY125gICqIGuk92Dx
q53mwLnreQaEm57X4Th2Ht0GwAhl9siJfLhy/2QvCedm9uY4BYbmFudHZN6sdD+uMuwd1QYrU+VI
uuVLQaMb009x4iXIa1/d1xNG/UT3ECUoEIErAuGhGUfO9TbdpDQA7hajAcgjukPT1ocib8Wjk9FX
kWcgg3Gh+qKHqTPadyodnrnpEoyDPBisss1AEEJGVMk5BVMakAuAPNeO/2YBZnOk24c9X7F5FL3h
rXPw89Hy0T/5OCT3heX1+7nzzrmBG0OQSF41Jo9tM3WxK8fPhe601srfNEFsci1YXm3m0rtOG061
7aPDbk7NVZ8hAlLMQkCtPtdbVvyxHHkvQbfTtuCaMeMFzlvaDT44Szox+CzJFFukGxiA34zhbm29
OGN1TXjGbLOThFPr4aQeaZ3vepoWpy/Ghl+4ifTdlg9PY5G8CJmrK+mn+8LRvy32QUEvRQdNnjdS
eHcbrpAAlmy3FysgKpc+p13qy/Qw5TphcWVahFKNPy0JhM0pm72/hmLsi9gt+ycopy8j0wQSw3Dm
3LmIB7EihyBnMWw/FoU68xXZ6p+kSF+aEdNVtTLmtdvyHgn+RmXxigd0weHAtgNd0iXfmi4hLGC0
SeO7c2rey/43ycvnwn2YbLFv6xp37IpAvAB5xCne/VtFnwcGFzkcGLXuCM/lwaB1VB/QP8jDsonz
rn3VmukxB1TKMsNocJY2SRC/Ij1QYLgrU+ugI4OOxUTIQUufhSvIINn486lEpTfvMdOXPYVvkbbV
xxsWYgcHLzQMXNMyNZsD3ITk2hQw1dwGyz45LYZR1c5tp/KsV+p5uiUsyKo5J+UnWD9pWUt5RIVt
UyCXXr0CV4tjX1O0Aya9JNm6sXto5jWEGoRSqS9xIXTUx1tpIsdXqXztCB4bKujSt+HaWmeqI650
n3pEAsvh0K8u6TxJvsPtsPY2tKtz91hJ+anzzGlcc19z4S7oqq9tVzzm/hpL/qUoSVC/OgOvS09W
ghc5IwOXn7LWnMjJdCLVdRk2/v0sgEWXOjR9LIY3Ywg88hoMBP47ekAcI5QpQJWUG0Tm+snn9l87
Gi22dv7V5YJm6fTPGaO4vTkrOH7JlEX//cw3yTZAMODwP71NGgyuhHsJJcf7N9U9WrnR3bVje4DS
4AfrMN5nXtmhN954G9mS7MzZuQ1AkwlRhVmNrNqfSbOxAhemhsSi0QrEZDSXExL3zD9OqDnIGbXF
iX7G64t5VWsirL6sgsK/9obmxeSwEZqwacWpjQRYesVXoS+nWn82fYnnVTa/tsqCbgLrZ6LheES7
sUTM/8qifRWzs+c9az8sTTx4MI0cnbjkzckeqVne0aJxdtV4dLvJfM8AXzOCIbDamREonWTnU2YS
WYzL1YQR0fFbLXSFj+RgUfqeeixUlL0eyNn3923XIA4uWRU6whiZzjLp9hKzC0pnOm8JT+u1We9n
cpXR2BgP/aKTxPrCkDLizqIUo1/cXyoO2Dp5NgV5PHwQ/J7xJ85HdLOYcgjQsbPD9L1/twDs3fAD
Xmf64QgwikLm4mQptPC8944ZplXGzaSBhitavR4n84lU8x5IlxP7YAMYn5SHpPiB04ZTZqzeGyA7
bL5WPkmz/kBNYUUY4K9UPwxeP7RbWoyQy2cC2CrS4Z5b2dTtsKpUVzHSCu5uBItFShrzas91+UR4
6eL6GBGa0V/2g+Lhnpjc5APmeVvrqP0kAtIz0PIoBXO98ZyX7N8KNKdDUtPjAlQFidO3QIE5WG9q
tcReYZSk32+Tur0wJWU6ZXN7A5CRcrsrQDZbYZqzNk1m/cun0xSURVr4QCItf5Vzll6o6UAkGwK/
7Rio3lZj3deIWZL8x/JFGVcuGUeZQIDAlRAslgPRLCfZAYdLjoKn/oZumrp0wbkMLO7q5wohNZAE
K/669fTNUmwT3H6WpYObOM8+25HHPxiKkEjl3WzT2Jkvj05uPWq987NRq7VPut/6QeNgHxjVrZ3L
mgiNbFRTmcy+SEmPth8aghjvjJMn9fzPYnOpMmB0orb2x0unn+R1LSy23TacNr+LbbpQMvu73dIq
UEZmXuTnbYLcpdnRaamGnnN1IDn0IDkc1Gooz/WSV0Rf6IubsiqaIBdGRgrQd6VrlM1W6CKUhgkc
IWMQKtIT977Ri/7+UhewK3uIiAALR3zTeouuhXmkk9FEcC1oNbgkBXMEMXrfEs+pndhfrYToJR2I
PZ13B96YNGWKzd1q+u0k+KKpAP0xeXYo0p5qyb4O9Jn4OBdEHuP1tHwCX6zPyX62qz0a+rxbkBvx
QqhAxwnFKDHfJ/hNEd//C01+lRrxb8cyPwSf8bTl7EBzHKLjhLeBovl4W1YI+zm+Ve9mjMp0P8r0
a74RdvdQuAntOtiM/Oy5wz0VWxrqd9OS/fZIXoi64IPNn/2pV4HZblY0wNR0bfG6FHZysCwJtHFW
Cv7eg5WVYzT28/dGU+euYy/ezRSq8GBGOxiTQ9UwZnS6y6iLN63RPowKl86qEfQcB4LvORt/EMWO
/YezxBYnUt6nOZACbNruPjWgxm/cPauHL8H2zCdVwG50jJn6P2HcJUb1126GH9i8t9Y86EKJJKnU
O7APb8kNvdH2vi0wO4FSlp42ximTRbXOOIma2KqLt+WwGkQWWgoZwyxV2Oa6IUYE+kSo/qVT9FoD
mtBs7RlAFm+lxMfusRgHVj4ANSenhuOXb5S2OiCW7WdKgamOqn+wV/lrOhsvqBow/qbqqs2K0w5G
FzY61SvtA1jqIRPsMcciO7dcvEaX/eQNJwHkvTTcbqtJ3tEgU8nPum4Fw216ErnWIAEOVBZVmXeo
RgCZbtY8tYIPb+SqP06ufKPuZA79Xn4tpX2kvYU+A42rQRkFjWb2v0z6U1zbSkNbUyc1wSWYeT6Y
fqo/T31NHzPhMh2yJRTYOqcZ4l1pjnuEyMa0vKQp0oaVj795fJxU+lnprz3T0imxARaqdqNM3X8i
xYF1zEWSG3uudZpkhpDz3rMPI2mf2a44+zmPwbbO7NgQOjs4t9k7UAV37HDyQ24zlkpTzdrpQ6Ud
SaeHLRi8RybO44vCitd18DQb5qLQoSgZww3t5xTXpSuXcGOSWJhdL05Kbzg4lMcsILzes2lADfbU
u/Ag0rA+Bmy0TnSfVWd9eVucEeucTQAaPGq2Kwr3c3TzR1fz592oTIg4bZRXuO9ArYOuWNKPZkgq
rF3YUCvmwU3PAN003M9ZWV+WZ32Zi3fYzGWJbT+b2SbP2D6sBcH7SeunaqdIqe8Wv97OLWmUW5f0
TdEKmb89wxY8LJ25HtuEGFSF/ySkycAIE5bSC7WRXpSiV8LlBZbhmTWhMAiufdJwSl14x7xm+BbK
PNW3QAG68sNYI4QYKxO8dJjxsZKis/UcZw+Mp3ruThWp00g2ZKDLjBqgsTl0BKhafTR2nDu8wKKb
aDP7JnAXwf41Fc8VorGv19ZxTDl++dbC88s4WtZIHMSpLdxsxndtdZSNwLcICE1Qzrelc4DR8QDm
JrmxKsBND4zL58vapBMjeMa5wLQSlWRnVx9unwDTj2L4YPenH5BBPloPS0llWfZe9On26g1mFrU5
XQ/sHtgMmuoyVoz2G726M5zlzzYNKLLLzTIkjJiBWnEjcJ+91BBsW1z7H0NbusHYAOfm85gq97Go
AaGsBSfSVZ0xY1Di4C3JlbIzttQYH3DfijtYNHsgpsup1dtvt4kqfW52Hh/kXnywaR8OhSeIpk2D
Cu3BuvodvKxVmoe8EpiKHMM4Fb0bSKuD1j2tUe+lzml0JL0pUsTl6OknjHSj8E9IYKxzTm8FGu/w
6f8/CLOKWrf57SfMq27N3H9MugjvJiDs+anOPCiJI3Ukvbls0TyUdH0QqqCZyc2CoiVe6TmdHeQE
1ktvJcHpUeWdDMUz0bZvf659hkvWbzL353oABMcdyt4jXjy7OcgeFuLqv00WVnld0Rm9bWxL2+ah
r9SDm8p/7Opo6sMFR1khDzNVvGSYu5kNWQ+KoumtJ6U/y4V82MT4T6HsT0B4eOBGq1M+6f7jnJWY
1Dkw7gbh3+WdW5IPsMLJcA7b1J4MLiq5pMWzz2ERWndgUVwc5gxmgpmmVpY/zm5aPlCEMNrDKevk
FrVj/TfXBj9KCJAQWqIcQKzG9wDEOpZyeRmlOQWryOwA/apqqQ5KCkkvFunBWxfQGnFmny6lzlk1
n8tuP9qVEyrH8cOssSTGJXGl7qM5qSFFDs8F1w4JvXps67Ch9yKQ1ZPSyhO7GeiiPKWQu76aFgYR
q5a2EwO7PKHH9EZx7OtZwttx+ulyJwTKJPcljZ+HvHv1LfV200bxFLtUHbcshxvnz6Iplz3ZppKn
Lr2RxcrEZmYM2WaESDyqPNnrbZiJ5lvQlfzwbp1LaIuw4Xzs0kJv16NUuFF6O2aDfDZpevYyLKNA
36dbx9qGMcBWW1RLEoQV9w/lavcYysEFMjFhMhy35vK3UM6Pg7uztGljqBb9HcTHFvfAxzmKr49k
xLFDV2evkfy8TkhTzi8T+7rzbLpLMNvdzhJY5i1X6lj56UUZBMFsw2cvYM/pabVwyJLuBVv2XxS5
277TCiyZ3licIaq24fBS3hzkb2Oa93cEEmXkDWtYZ3xEzsT2kKNc2Eo7hJFOPHgwf8hNjtCNqefa
ItWv0LMSwRwC3xoRLwbJtx/qDXM/TU3hVGKCNab2LUVpi8c8607//dDrDaUZ//3UMFqeobevTztQ
bE35Ozoruwyb9ECtKW7ovrvT7LXa+74+nhRHEshJbIIG6QZ26/wgO6cBG5zLYCX5W4kTuhNzdWbG
iX8BK8CudtIyIm4w2hspEQ0E5KoVD8BMM8JCrR62nr6nqwBaEmcbOi8YR/ZUSNOZ/AxLjxesAOR5
aOAJenvMo4GsCHPpBoZ8XqLKEPWmKoTKm52uNC3KZ8xMdie5rG28HEzB8tXTj0yt8RHooMic5mUD
T4GPxrBCh+Ig+pEWoJuJIY6z/IC+20R2ulhBcWO3FX7pBbW93fV6TR2CnMiO+A2ygjZI6lrTc574
f1U+NacWaBCpNwp6xubJJuBIBWXaQ+uzZ/dOOXd0/UWO37Enr5xmLzQa4qXdwBFjyqnM48jFOtir
wk3cAlUfk+MyKLLOtnmupTxuvcLbWbTHBN2XhKF4s4zcuKS4fvY14wZiHazsjRXZNT3TGj2ZD/Rw
0DvRj86ua2u2IJCCAgwPYqcljtonDx3mlZNaQaPP/sDtPATZhsAE7UDxyZp37eD9AXKURh0fJjqh
RdK/LvXTWDffA8p2uGgIXmliyNBqGby2Oi0wIFfazl3g30MGbAglxzUO6kxMb3NGuklNZyBxy8rq
DGiLQ0rgekQnMFYHJp5IXxCtMp2WYlqTcMtmkbotDO11q9ULHjvEYoRPxm13OxrywCgw1Lg2sFXC
SSX2DriKRsiG1zF72kUuyAUSgjLsoWfdAFtmr4i1mKHzSGu1lIiA0+8L1/yTNTrUPaPD4UyupW2I
/xfbY+l13aH0p6jWEoPiWOMtX0yobJmT/BUKiz1BF7tbnfsR4iqGGIoEc04cO0NzTJipbEIVeUez
8cwrJKoPdlNWAKQq0bwhmlx2S52uHQw0fhBrPuFCZ3gwF9qtq5Rhfb2Wv5jMP7KSXOqalrHYWrbW
BaErNYo3t5jfDY2Zi4PEP006/lqK5ZKbrbSXLUdfmBy38MRjv5nDHVS0h3wa7kme4uyw4I9mOijA
pq4jtma/Qz6vqEHZW5GgW1nDsbgdKlQmP+XqPlY5eLeC9cfq7ltpDmEqNj7Bgro/HMuTKUK3zrYo
95bfGRLXEQYjeCCmJ95iC/6pxt69bjcR1mm59qXRnwabKuxpFneNzjJqZHkSWvp4LWa6VD3SYpXe
xEWPOQrjxraDiwTU64fknAktMfvwPZ313EGDVzZdrtSChtnw5hhDRyR3/USdfiHEE/b1ihMib+B6
dPOKKd5zGawN31Drv1MOBLtlxg+GAyNSlXvPptmh6LyVcWtchmbrAoONQZj7cMD4hAD5IRrn5STD
ktIiuepG5Az0V1w300Sxtkv3UK8JJznv6KTafG1F8lQO9bLvFN0vsryjGQZTTiYoS6l4OidJVxyt
NfnoKeFytvIdUIhz9hcSXhkC5H1fM53pHW4hhLs6KtOSj9OQxaO0ev3U1uSnUshqQSvL/mIK//Df
H+KBKh4VHKEHAxzyf3/hv9+/VemsS2Vc//tVn63Fo2Y1j8geDjZ8bHjEhrI+tx//+8Fv3tgwEsfQ
s/eEpB27ImU/Ndj9wdsgjg+pk5zspOn2ZbPkjyVYw6BWVX1MzHmFLFH9iGUY7iqQCmCutkMz00oI
mCOaBnDilX/1ksLnIULsMR8LDgsZ9mLtYvhCvtSbkd2TsL/QmyZfMoexixDzlb6TjHq1oPST7ujN
Pucv2vGQ+Xilk33QXV+eS31UL9lSol8Ze7Fpam9XPv7QZvi1/3EBzi9yqB9IR4Nc6uf+SHSeucvE
7UFCsQjdwh4/Ca4fvdb8BTZQ79LVOxIAxeG2sM9MdZb4ucVJ6jXuN8UrG7V8Yp8RArmfBKNXORnc
d1TeXsg+ZvdzjT5LOl2dfNukh89K4mwpjnKu1V3X0h5niYEIJAejkhEqOqPFJdX53cWdadBNm4SK
Y4P+SPwfNMd0Gn6ptQvTxsVzmCln129jtV80afCNn8ktGSFJHxn0MM+Z4m7zQQDIpCFnc9Ph1an9
a5u5LmTv6gmxm0w+4vxwC3Mqab5zHnMvmuV/pRZn/lrp+slucgYQa3odDVaDCYnvG+K43vvzXwO/
MoriElnvTMHGwKlUE/AivIcyqVpY13xzVfbZwUKJ0pke6yDTvGpyr/gZzMCAosiAY8vOEmFTJ20M
iyaPe1d0T2a9vhpWsl7ZDgGhEzg6NNiMrd3T6Q1HD0Fduxc2X9vrxRdtTXPsaNMGBgEq8CgGHe+a
SUiRYrxQr1oQSgNZhHxyeMX4pNy0+x0stnH0uf6sdGmRpfDUs6Nt477H4Y14T4qEKSZzT+53JjUy
qtOxOimyzih+PsxBEDSqAyHUJFjzB8+835Ir1L1HyDVL5NsgNOzNIEOlMyBzze2Tw5Z5Bu4D5q5l
CWOlyKpsCR8mOGMXANhh4va/dNwzN5vYu6dj8xd2RMroiRREw3acQRa9haT6do45NZEoy4sNWYqE
hTueHKjcgmx8e2QoH2lrzRUAwyA1xn9FSgahrco2zBjTrKxebYF5xwHpOFjzU7OiqGsaI5XcuBN2
axxJBwBiKGgLpnmKHGHZ36h/2kPf6SJ2UfsMEG4nkyXUNhkLLTmhjbqr7+aBk0tmJZIUs7tgneXM
XH96Kx0oG85LPO5LGTfJL//DjfGDA6eXqwYqVBcBU2Bu02pBnTuPhZjJNtq0ytd2dtxclEKLwrpN
+2zc4YkKam3PSMndu7Z9Gip8kdqY+keIXZzjYIiLCStmYRh/VzKgpVMGYjK+DWE8cNI+TCTHIRpr
/zhoejt2DKHdrEmMMeQB0uqPn1FnLvTuKr1XmrRADtWNE0/gS+BiiG2HW+3cC+eu7F0vGFPs56t6
WzY4bT7BzhEC+9AsL8acTcFogMEEvMQhCG+1UeAOIiaA7oZECji9jNKt/udyxYfIiva+SY86O4UE
XR/zdveb1tB/bI4bQ2MtUZFb3+VqyPt1ziBIkYHaEh/JwE1uibfuNMw6veyUtpDA2M9gfXHr/R0V
FofUvBMAx5m1IGET7xiDKXfubugEz/L38IPvPIsobmXhXO6Kwg8rCvVCa+UkyhaMvQnu4IHyQptA
tkGbhILZHw03erOsvgEc5OCb8zvF9CeZdfxzqDE73VnDYsMq0OM9r63tQqsleS97ggk4KIJJ/xKZ
bhEpuX0/cXFCYnzq5EKBV0+ynDR7YrVUjrKipVP7TzQKMq/XviECpUc81b/G9MfFqhNyvjOgEzI6
I/aisKz+N9PXDfpgu/nJZNS9G4ssgoBF/JKBVt6Gia5Ra5fxUNsm5lI1GQHWCJI2G4812nsF8y5p
dxwhNOhnhpayham4FNMCaEyfPuC2Awha28mOcfhEgwci6uDfpTm9uECbQvpKjUODiWI36fnF9bx/
YqRiGUhYsR/8mj7GNXsYEv2ivPK9nt0nvlnO9gIA7QDLbAamG25gx9LR/NLXkltfPSrE4Lgj+zJb
v4vPgcUrwPtaq2YfN+pjaUL1zL7f1yNGbdOGkY/htteNizG7MtY79wqwrosLY2VkhWxJ8SfDYxxz
OwsquFEYMe46LlMFxrYHgZeLO9kaz86gz7GWea+YjdjPepBhLGVgUf0jKDQMEH6tcEXkgCGMFrIw
evNLqLpwqA6GlZIw6eikw27yy3Me1lUG9ra9ncOxi6rbIO1C9N8KPJ3Nx+K1MNtqpvG3WL+TogxY
T7Zv/6Vjma3uPjEoT6E5tIZ4Su3SwpnB9bA9SMdAxrjF+4efeYMSNpszUuim3sCchUAIlP89AiaJ
xcijczYKSu8lwz/ST0jVlhe7hPtCDw73zqYklbkiVJPJHO/aoqFxawKt7K/VZar8L3+84d7bhf+e
FyRqdd9bhzmBu80hhBaLl/zKOmPEuQOlRYz5RHQbcVP6N8k3ne8ary9jz9WNJ+USb1uSgL4uxPwx
9TiZMU52fdIEXv6ygFl/UANvWGfukD4FNlWd/5U9QhfVcd0mUCBmLbXQjqYfnuKHvC23t9ou7Whp
0r917Q4BAoYdbH1WHTN9dCG36adlwIixAAJMeoZuxtxgdmoLVozeOVPDyNCsDxhp5x9OhdVk9PBJ
JO55GCwSRt16SztYb5SUJkhTNHxUBeGDzrjxASyBjAVCeteXy/BOfHvmoyeOu/kcLTpv3SICx0s4
yttoPR2Wx02uQHAcVpfEhTF5E+R6KzRaW9tzNCefJKG35kBWTX9kzM9cbO3GKUyqjoIv+174jBPr
LnP2pOSt2JAOG3Jg3EdpFg2cRyKqRqXuKAardyYxRQLAh4XS88jB8kUwdv2hTQC0Px6AtRAvKuk+
6wJ+BY6WPZZZpN+B3G8KrWC3ltuyHzPzz2JyxXc9Z2WpRVPGddEkAMNM+UXzqBd25fisFLIYh5Wa
SyHA3+LESnjJznLgSFJiq2IqJXbCgyAjfeNsTtRR+Lb+plc8ukYrAfZdNZEqqCv2SrUcbABTHAQV
Tyh8TC3aS6CXIDVcOrq49mFilS63A6mH3axoe5N5jYmBAcQyJrgWKHtsveafnqKXuYnyUB/jOXe+
SB2ovbJ17GDO8q9ZmVHQG3MBlvbZtXKOSQlzlvALjIi8Y7CW9oP7zNkIz9VmN9eBOfX22j2sxcLx
E4Uet0f/d3Aw/THWZWyW19XeMswQnc4+LLLBKTY9oarwJGB93rXd/GhwFosGF8QP2bCor6xqv41g
FIxlcG6ywDVdPJeEBcqhEuV3I4sDflQVtq1in+DIJ83kgeoCzY4GSsxY6dmUc2J7kdQ4nrZOf9J4
ph02nwyxcfbyUmcgCKtONY8sNqx0bfoi9YZUiFWj3qxkMXo7u+hV0/CIcMaL27AGLNtpptkvrmZu
zX4pj/T/9nAE4bZt2nlVz1mCVwK6ccE9DN2F/DMle4vam+SILpyjywvqpr0zBKwGtNOIjl9/HYz7
puse8/5G3um9R6f7kw71X2pUht08kg3uChLAVmeA0WyWyEHQCkzrDwh8iPyIqUGnxtsTykRAgTjI
e5bf60uSn3po7Af8Jz+2T4XdnL+zWe2eKzXGuACG2EVDO07ak1eb96n1xUQZn10m3gcqHYjS1CE+
d64Ye4JQWMWrjhKV9Mab4ClK/wD8P2HF2AFrzFFk7eVfswG2xKD+wW2aR5/bAYgqrj9Qc/eOB2tj
HJKjA+Zwy9KIfQd7DlIpV5xwx9mlMaVyHoF9Mdt3fS00nYJSBGESll17ai6hMAbs8Je9FwjXAy/E
wFI5rhbPpfajFywXm513xErGcLa6PwozbTiZOr6mcaEm7oY4moiuKLu7A3ZfgpaufquRSZAc1b6p
/pMsSC9O7bufY+kz1mCbK4RL03ipATwFMimgmnvZ11w4a5ApxhAdiz6lwuPeMeQ590RG5caD1Aeq
gqauD/m8kpO8AbEE04ZFKeRB8VvIHEcEiNcdHJwem13+gHbluiuDLOfqOf6fyqzu0qWh4zL7LbSW
vRFUisx2npCoHul1pTlHjyUg6lu4H0scO1CSh8wJOMNeVrm+0Q7m+m2Pq5PaLQOdpBgAvGQl5Ns1
ca91f+wYc8DFSxYQPDxMqvJrYTOSiW/LHem97OdD3cBgc4WA3HGT1RuN0uLJXSDELL+rSdiubcGT
GLQFeSYIGbUuvERtO2hVdXJXKcK6RpG1Brwm0hTlfhphsTQpKcBNasGCURkGiX5wxp3Xamh9pbki
m/QkK9N/NYS3se0vSoxmOFTt5+jfJnIj+uAAMS6CwviZwZFE2GXn5lk0f4unpvW9y2xvH3DjyoOr
adTXmOytHRaLld48KyG2x34YO1YBvJAz6jph2gDRd/CsZn7FI4MdEwglqhEZSY35DUixs28TzXZp
YOTGCJZ5mc8cpk6TQnY3LS5ugp78UTJSV6riGXDAzvNu5QnGbMXW3D+uWmIf8ONGhmaT2R6zj8JF
1k9pjoEtOH1nJmaGJb+kqkyitgTJP8mTYdvu3lv0S9HSslHSgxQ4ORoRvBUzNfFEOfBdPlYWmSMI
UE6h23HFxoZ5AghdmyY9KVR5cAwSIGq+AcDIrxkbdlIf9pwGMLSwVbqvPP+qdEMRzIQR4VTyvatT
m1CidqZBi1JZBOVBTQTMWYyjnxkUFpGp/qNJx4uY1vW+rrYb3o9d8bDhF9oq4+gt1dmsViqYNpGd
ZFO+2TVoEmVOv73IGFHK5tIOwzeT9afeMgNhob3VVc3ZcGWiM9WRZhkDbTku4LrlhcW9PVo+AKkS
TazJ8v1U6BK7SHZdGbDEOHCxDg8tNPx9npUMBpKveiM5itT0DQXpEa/oRa8J/VUFenm2oP7jtSZI
DRqrcA+66b7JCoUVX1+X9vXRHNqrhiMlVGgfQY7wJziWFQbJV1U/zjZ7M8Oo47qVWD6NhduLnOec
YXyhafdnXSGPubMJpsUlvFdtCkGl+VPBiAm5SP607Qgb0Cb5vblJTClwFqgq+0yHPvKppuZN646D
OfFVpvkBldoLK4vOBsMoXspm6GPHxMSzpd89j0bbgQiWNxXgo7la8LtoT2IBcgpjHBxYor1nQNu8
jB23Jqz+WJftl66tFx3cA2e2ZTfkIEvFeDZ994zmtewsKhlDuaDkszd8ncQiIn1tPuhSx5RKgph7
HFovh+YjzL0PqNtL4HsdNQ6Fvyd03hwoWnv1e/PIDcgCN7FHp2eZysQBqBtghjXo1u6kp+ypHAv7
XVeYXHorgITMxHDTrM5jNhImphE7DSe8NOEyrRce8xHvExe4moNG9hGiEawE7CW+7T4jENMMatSP
aklcSgjbw4qacJBd/pJPD8BuaK6nN/0Eph7zxKyeppl9wP+oO6/lyI0lDb/KvgAU8OaW7dmG3szc
IMbCe4+n36+KFJukdKTdq41VxEAoA5DshsnK/I0xKFuNhxkFHIqryJnc6k1yp7BQkP/KwLjSJozU
jLhbxMkpZE2AmJqFxYUeXupY5qJ21iwbrXpMFMPfNiK2DPTVkIUeugtCROIxwX8A8yMP6wTgKz7C
NTnGOGWVPpeG4m9Zwh29cNrCWN9YFavVVM/vmkC7R8eA2CVq1P0YNjvq+Pe6BhW1H+LfBP3Pc9nB
keIx3LTVw4Dsu1VPDwlKSZe5DzquwvSEosA2chHn0FVEBXsfrEFnpy6ybfqOEOre8bODHZeDKPLc
Yn2j+4F3OXREjUrnALJBYmaVa1xaERhALdTvCwd/G4omv2cc/5ZVZfLmiApCkXAu17A11wZL2r3j
9CTSEurNldv9HFP7VPcOSiz6LrZ1ik5xwKqw+57MIO/bJgCEOkQpwjXxvCTeoUy3rc0GX46YVK5J
qWYolV9KQMW9xiWE8BoRBIANOE1U4IccFKbs6LGmmr1wMhdGjFbctohDUHPHC0SZ4MfAGDbHtn8I
iuzajOvtZIfqAbPD7+ao850F2XVpduFOa784iZAwCMLHsBpVpM7tap1Y7RatT2r3/nQVI+UHHPE0
ll61QbZsMQT4qwRGCPnTHIxTL2JjkWlWkR9QE5OkUrvJesRwEX3qKE5Mg/6AhVO8GANkhql5bS1q
H3gL5L86ckVuQrIHBfhmZSV8mtT8NlQB16WtXINbI6MHyU7XtV2fFtc5IUVKFXAX4xbrLzwn7O9q
g+yXEbR7xxoe+7EfV62moxOgzt2iMb3h2KL4A1+odUX2AiAuz6aMl/2SpSQw2Qr4SoLayyK0YPQF
JrCpPv6dBrCUZ6zncPL4oYXYT9usUY1yHToDfMe2e0A6A98HC5p1aGfLweG54Vloygce2ANzB/Xm
R+WBBR5zSslJMmB4ZAzAgx2Svwm2cOHaSf011chVZyaYAfA9rjGDWNo6IMYy95xjXjzkerjvjMxb
eYTyiMP7+dK36kUXiLh0Lp8gbATk5+8BpjUbP45vBgMdjwyMjA8XJkpt/aKi5JS0JCVgU1I65Ksz
uhLtjDTcjVFyyd/Ybkd+wBDj/qkmKwulMTCCaGai0Y0fU29vM9Uiw6Xa34oiUQAbBuF2SppwEeXl
xhlhXpuul3MRYp6dB/PJSZJsgbImiynXOdgI00666qzc1J0XHom1BFBLyzvsYuYZm6XVr8qJAHO4
1bWnef7Ru2twNLpljXyJmMu6KvEfTaLWh6UANYVLEwkYaPnerKFemXjU6buo3lh6eiCqQasu6q4N
k5SrDz9rlfcqxXotHEk13BhN1m3SFgPO3AG+4YcKEg9KbeKFoK57pFtmFBWwXwNzQZ5oVNs7D9L6
ZAI0pg7BP3dlFmAEHcujnlHM0c5psG3WRsSnFBZ39ldoUSD4HedhDOMJ3YyUxSjXe2yNP0cXBUAU
cOAdVGQOB6XhXTjnK2CIxmJKt6CvMJVsemdpZqSPm+jJdbnfUpeY3gaimfZ7L0V/qW8HCB7Jz37w
F/UwYO3TV5eh2aK+nnkTFeJrXasp3hoUctxGK1YD6f0LuUky1hyzwy8VpfNDHOjIr5gKkgJ59giA
gvzmqKfg7IloBq9ELE6sEKmtXPo50rcm8egS8a9wYYB1hKuErCnMrYNXj/NCuMdT2iS1qMHQCoFU
1gpxrY+XSEzOfJmoRJVJiko59zaLhfIUIHtol8NBjzvIsP38LXKLCoIeZcm4/9IDiCWCpuxuRuqp
VYpL27VIOlb+zaTqAc+hYd12RbS3vb2BPtJlMTfPXgPsVzy7FfT1C53UTZKSwwkn7cT1epel3GyN
ghlrtNYL1k8a6jbAGE2IZ3m3A8LPC7kfD+4Et3/W1E3RayQ7hSRI1CooIBlo+dvY0oLzuog7x9+W
XHIonVraLpyGRx98MUtVPm2CdsBKis2n3XzJGtST/JbEb0JA3sOhURrUsiioT4teS7N15oPu9SsL
AJbZ7CcTH0pE88qOBYZp4uCrJtaNapC0duPuCiZmugIgWi0Kz0dcX/eP8Kg35rxzjcFZeRmy4olD
Lsq18/FydKgv1umI5sB0gLjVrxp3iFahmezMYHpEDkLBOGIQhjpCVDIAKkVyesNqnlU/cHRQLFW9
aNL6KowLDR2a2wGDesQLlZ+GR/4dfPwiK9MT0SJlJbXA8sFNj3NUGEvXquuLwmpvFMff+6Dd3JRy
xOBla6xpToBJUG38BqQ12cEpgI+CRYfScIFkWTahLolJoKc7GKi2CstwE4Qa2uZu5yywEDpMvsjg
Tqgjtdr32k86BBQGnn3JTROS9mhM9KTn4tgHxvPQNd4OfA4+4nW5DcJ1iXnoegiir5Rb1sOA4oxd
5VSwLGXhkUBcTBF3W1Km8J8A2KXd9I006cUwtw1rs4EFaHCdpE50GYwlxXcfGJUWd7eYAOUUdZEn
BH/fY0bod8UmAAto6P0VBfONPhXqRrVx7agzd5cU9jfinZZYgIVqVzlfrRoOeJqSPQlKaARTg9Wi
3PiRfjvVrbJoASZe2CvLgZuC36uyA3iaAyeDTZVlW9d1kI/xt2DP06Vio64CwX1doVmND2rNa9cD
q2moAKiEbJVZNGssNiF8JKWz9dGkZtVG+BuTGSgdh5qGzVXvFkvJSX6lR3/g/f74T7zsv2dcvydc
/w+p25tfheA+N/8vyNuq/KD+A3mb+/Vbi9TRR/I2h7ySt/U/WIgJYrThqHhEat6f5G1D/cPxTE31
KCiarm7q+pm8DbGbmbal6jwZLdN2IVQ3f5K3nT8MDbaPa2tUAw1H0/435G1L/8zddnVXA9VrO7rO
WS2VX/A9d5v8wJwqiapcNI2LBm8gfLsHeORrLLzwkxxbZCBqnRTeWN4oY3ej2tNwUSZTTxYkOtkO
pIjRcEy0cVWSfWOW7OvYvUprE9nOTne2roI4WdDGsETq71k6+3sF8FhLFulyiu5qQpZLHcfKPbK1
AUQuFdWfZTAMNrSsAeavMu58cgu7Bo6HpsG29XLva6Gc1A68Pqxr8+BbsYX8WU2AAlcPpXdrG6Y4
DmvOXkFNbU+d5gLdLYwPenJQtnP0sS5fq9zsA96FbnM1qqjgioq573jfSCuuhN/K2Bzz2X9EAQhJ
4Hk8mZhvjfgBLMoRRo8fFsuEbNmiG/rk0oREfDEblG31YqWpVGHNQb+sRvPbmBDO66awXiS1gD0q
m6bv4EEHTrxK++aXCr2Bsgzy6QWVVJUSE2DCdlpqXrz30UbcUFIkFY1Sx4IUxy7PqRKPwj0Rtiu6
DzmyM41Fwt7FQJI1z9DvDDLBLGdUYHNTSfkua5ttp5Byn2yUpUpSjUjHjep9qt32saHd9KO7UhuT
jKc3rypVVDJ+pJoWHozI36ArWqLv0TiXHRjqhe/p+tILKwWxViVdAUGAcNMEzqpTGuA9sZ/smka7
sgoH6AcrzpLnNrnHfkzxTPFqKIKWdzGJAkEMBgfcAYtSjO52+VDfd8iobzQrdwQQLlmlYVkc0Q8q
juOQQOtm8cXqdtn6rHjQQPiVzmaNNe498Sn0MadAwkpRVYwd3GjjIvEdK4jY4VV349oseJ1+rfCR
HtFLT9YZUKUqL1syggkc6taC2wWkk4QaH6FhqDcgVAqx4PhutxgO1ukdTpxLgK3aqsnRULKQN/Ih
YX6JyPv3pJCp5IuVbxrAkgHZb7PUdfn6MpJsLomUDh434vWUloaZvICjp9s2Sn+FXl09a/2MdnXp
PsSY1Vxi19E8Wn4E/HWwvwQjizJx1hqG3hothxIvzezW87Jy2WIR11vWDy3PjpNvuweAufEJLy9o
nLHe7WA41isd8HvHlUNx4LYSJnxghZBGNkzcK1sMCIC1LoLQY/06bOBc9vd9jqKLQCkP8XVC3oYl
3dijrlZv0GmdT6GjiRrCnaGQg+3V9qemjg89MrAhr0BE1/lok+gSFjrIsmoySdNaT+OMKY7lzhNM
F/Um8GDyhA2oqLBtcLYAFcIviGRnk+2LnPJ1McWrqGjrKzuOnN1gGJcWZbeFEvb83ipJlQrUVu7Y
WKpWCP7VDp55VFCBdPTRz9wkk0i6YxdMjbMtDfVZVQn15qTd4qldwcfQ1kpnXWd1fvQUVtckFpoS
BTutswIMKG0Elolkl6NxMzd+eYzyh9okKHH7khS8EdVbL7Z/TX1BusWmtgz5+CJyPbxmW3tcTq76
OJvFD5Dp9cqxlJnq8IDNUlT8jmZ40pE/OY8Y14wGyYCJJV6GP+ro2Q+kf2Hrz181DFSpQQ1kzAAP
Bo0TX1Ok35uqhRrRwjBM56kQfP9KsaGcDPpdjb8jCS7/eSgKY1+WOkBiK79FRISbzDKfssylnq8h
nJNm6sbRYjBRihtsw5A0Yd3hROBWvxFhAD2O7ZkHDn5pNy4pBocoJp+BZiPasOzV7slIcbf3kcI0
uFvI/M3tTnXz+6FUV05p9ofUy4dLtCPQShda9MA5Vjm1j7WtNojk8sQZeDFYBsupGPpX2ntbj6Qd
qQ5toq5cmSCWjRTA95PThf5l3FxnBdK5JZXKXWcEWxXW3zKIEYtD1tjOm/pIQSG+bEE49S5ej8Cc
0D9yjwEvYWwrIXoDvEPzQKsXCJXxx0yY4hoTBMtUWMTgGtbbtbL1+iJco2T3jHFAIZ4WJM7QLVk6
Fcp8CZBx12ruuA1+U604ePrEO0oLKthLwHeQQTtMU7LE4gXiYcjqU9NGQlcEb7ZNvM5YkCbQbPzo
uyB1YT2BYV7uqkvKABVA1ksTJMU2UGt9ZcBtIiMQsXiZBhwYIusC4UG+OVNbF+R5Qn/qr9QCEcAY
kPSNHU/hmsoJ67wBS7S2gD+Ay8C6BZ9MDidcVhYASHyenxu1a5Yk0NTtAAY+BziLeRvsq6oBJpfw
8L9j4e4gl91eNU4HERyIuRkB8kk62HVYQPe54m0FfIPa9LqgZkHpjhV1wAtqBZ42zFm0uMqPUJut
tTPlw43csOgCOFGvLURK1QZOpV6KEuCogTTMxoMR4wZgpC4J7pkgQkd7mmB7Bw0TxWpzeEDqM6LY
deTm0g96WWx5gvQ3lguSEJR0iiy5v4G/HHCp/S55OmLUMqIYU2jfkgQcXFpe9a6/0aEqLQzX+W6q
vG5Lz3hOLFYQlu9US6Q8MY5XOqgoKYSR2M0n/JHW0Ww/ZwQS69YL6lWDei8qkwnGRXayA1yCSKBp
C1mBYOkJDhFm9Sj6Vk19OVv5dYP/2YXd1Jhiu6F1affFsPg/DMD/o8KSWA+8j/9f1wf/p/JJ5j/K
Jz3kUfvr53/dtd/aX82HMFwc9xKGK7b9h+eoFASAvenEu0TBLxpKmoMYkmc6HpGqVFEi/n3VUHK0
PwzLdAyb5JAm4ubXEFxz//AM3dIghXAVeY7u/G8icOq2H9STRHSv6apna4bu2J5BPP4xAk9JPeTa
kFi/kNPDr0M1HsYq1ZdlOHuQR2z9gYwBKay5xnRdjKqg0F9GdeQIX0bTNHkd/btj5ank5L87VvO+
RQGC7iDTqr3cuCnFKwzV/mx7uEPvHbH51BcHM0IzL51Kc7DzdtwCtK0P5w3plPfNyMyUfZFsPYxV
n4IS/R/DRjdAEc1qQjloGEJno8OgfNKd9meSt8NVMAKuxMumAGKxTgTz3SorCHaa99QHgsYZtyzz
VWeGeuuzwJimykc0lz0b0to+91GdYLn/ZzvxNeMShT0odSpvfYeHARkUsvzuMGt7lAWxO9FMV8Ox
nnZod1dK4avfyySKccQ0c6RiwuKQig3YSmeRqggcfhqQTbmxo7rAaSjBjk/ullsvGJKDHEtHNNQC
sNOrIJh6oeDmnmKemGu8CN1TKPbmkSpT7VnFstQ2YIybR0+tlOs2LZINTrckn8u+OPVi44N4PfF8
my6sEvBS2w5BRx07I8VdVoEHhqE9YXQwnwCLmndaETVAJnyiS9Aid2FQDsegbB6qLPOXagi08TZJ
4uaScqNjW80taJ72lr+j3+YRgkSyT27EvXKBPwXK1mKePevB7T8dJE+UWv0W4mqxG0aD1CGMqWmP
B+v7jexD2Hd8NyD7erN8eP3O4Z9Mcb81tSG9gvsS3vm+Ym0a09YWtWmHd2MjuFcDYK1YH9oNqCZj
r1E3viydod+6WhWdrJH4PXfn4lYfMTK2lCR8IkmEevjo9fsyh85MVTBdxEMTP8o94KSve82gRC99
5z3H0PVtnIb2SkvRp9FA/G7A4MKTk+0h761NkHno7Gi4Y/Wz8MBtMIJ2xgQB87qvtsGourdl09dI
TCFaGY5IpFdh9rUV0NvQVKKj1er+ITASE3UzoL5FR2ErK31eoGjFAejx/GJdpnpxCqewOKlOXZwm
salY7UNtxvNdDtQuouXcN4woIdA+t4I4243Hyk+/6jHqFeCmyCCLZp73gAgKZ8afoyu+cnvyB701
69ysb5p5pxlztp+t1oA7mJj4auYppdQWGSdUXmCyyc6X8bjRvttlFm4RdI9WRajYwF0VVh6W8kNp
s/GYAP7FpNlbuLGTzo99iuiNWkWBy5oKKNCFhn3FRWAl07U3W0iWig2cVI6I3vdQNyTzXM8bXMun
6xHhHwx+pk3qBBHLPGqB+lRnPyKMaca4G5+spkZUEfqHeFrIDU89nyozzxHZRIiNh8m5zRd45c8s
HB1g+4cW9PExrE1nyetmfg589WA3uv0zjOY7k5X3U8ZqYaVafnwo5jo7Rp73OrXP50NsZsXTu2TU
a9LuvTifphmf3i4e2QvIcLbpQX7lRSPePu+0+RwNGSiiU/dXgtTlLoKHKEicES7jpV1ctolOW+5+
bn+e+q79l93PxzYAPBYKQnwrE6uPh64KbitrGq+yKIofiIz8rMkWKJXhLCG+ZrnREPLmGQahKE/b
l/5ML7BbkaOuOGIEV7qS886HvR1x7rf0GVUuecS//4wqr48oteZ3E3hWqKXFcBPpdX1AoTteWnZb
fguSnoyxETxmnhLtTJcEdlC75bd+3yLS9a3JWCe3UeFubaRcHxUl22UwM8g6340A4q8pJVi3eKMd
g8npnifLCrezTZ5ac9ruGTUmqJJ43FxlZKe3dYC6glZr2QXQhfArJfBpkanqeOhzd7rLkuraEf2N
C54Fk2h/h81e/jR3KnQb+jsPjvzUxjqoTrTxtfZqQOLv2Z9yZYucvilEOMKvQY88QFxGD4Hntnsk
6qhSi6S6AW7gX64+lyTmO2VI0/aQmeSJZxquQYTDpfjx6ptjw4Xlj4hxrCUGfuW8umI1mb+a6oz8
6aQTM5S+cdvNLq/yYvqqph72lEHbHOZmMm7DQHmauGHXcPnj5YRB+6EGkgWau37dk32Km10ngGe2
n/rl3BGH7Yb1MMeeh2O7uq6Nmk/8b04n+9Qm3pRhd+OwmmI50iH0DOAXmgQGKdQPg+fWjq8wFrN/
IvxxXdmm+iSn6qH5OrWf9XdTCyd1fmK8eB2XmfZk+2jdaKUWLusQ0gWG59jklfm12w07bkngWGaM
DBd7amqKZEDHQlXufRz9PE8Zo/Uo0wcf5xWUEy91eLYLFzHHgzLN7zdeqe1iw653n/rPcxO/VA+y
aVvFoUWPchsl00TR7W9OJ/usIr/Sgfds5aHyxLL/82GZhzx/QhZ0hLfuz+l0z8szXmiuVj/bU4t8
UesO34OyPc4AHciVJS3qKwo6BxliNDCX6lstylDWt/IHLR7jKz1U9Ye31uwFxgNqLQ96j9mUJlpi
TLZ03lTnmf+j42bxE97Ocv55AT9Btt7Gzj9PjJ1bb78ZWv3OLkFe5iLGD/Ho4qQOrR+Xwswxg6Ps
k3vnTSIHAixKbW18nfd3k+FV+tt/vpMd5+ONzNqJ/BIQTsPWMHxj0fPxRh7DSNHD2lB+RrF614I8
uHEdXPAaQZCQdzQhwY8uN9wbQp/oWL31u/Q3b/3IIYGFqvRJhBA/RoRr3s2X/UbgYGX9Laq9Ww+D
Y4pubqYd/LfL7GVP9KlzU0Ejsk003kl1XMhrTA7Ljbza5J6cyNsRfwe0FNCTFyd7ObmrQX6pZhAl
oLbMuwpOGRgSL99XIihGsAYapGpEFDZoqrmb3rRa/NIqRJfhByUgaTSpI+srtEUYAJO1T6u2uRp0
rKvbKMl+VJABcXwYv2bCxu08w7Z++vC9ehdtLwh5F61mE2Sd26XxL9GAJYo5hVRcFkK9Dv+ZBu8W
CFmkPnRD1JXeBwORNemOFUTOz7pu3CPY3+I0EI+fdIEDLk7GkDQoDomeCkZ5QXTYAuc9scp6ncgH
XnsBcI7GPyoY7S0zspMwE8fmxouc+kb2jXimrWpf5Y85t8uu/oGUJVgEP3ysnMnBUD60HlX9MU2A
5Bhjlt0mub6TvW7XxkfNT7nVxSSWyN4WxgImbaJpoVSwCtKm3sxuZz3GnicsaPMUjU5Gc5Cb5/OP
5bvzKwYyCKTWF4MPHGDy/RbQS9Mf8+FfbhfvY9QlPmjedo7pOawTXUMVmYj3H3Tn5i7MiyD/ZRvd
sJafn/yEifz5UK1RO+hKn18a8jM+Dw/YyxtNnl++zINaNu4nAntAIiyqx8FHSCSJIvTppg7mmejE
U02Q0MQuMgZil3Lky6zSsn/1lVqfqqD0dsisIkfmtvM3kJyUp/Nv80wST82oFnRYbd5bvnYtx7NG
OFHUenlqUBA81Q0vbq7K+ZvfJPdjWuT3XHKfToiAqXcrip0e8sVE2TIe7x0nPHRDeZStc7DeO/11
17lgvfsSs8ceRfnVwKW7lEH6+dDWJE8vAntdAVkxz14IUpPqFtDQ6IQr3Xir+tX9NGraFwe606pz
W/G3BMozNpJTZ6lf1LTWSDVr9kvTniIw5Lp+Z7h+dIRjg9SUOPrvzioOR03532IiC+Htd/egKZ6k
IuGk65R3yWp/fpKW3VQ4xAHuTyVINUsR1Eh9JZMzhbZJO125l40k2aK/p9yXkV3cRZD/M2dPvS2A
U1+zMntrlvI+iweAGmJU3oUehnsqMZ81V/rBwA1hC7RWP2CKR+ZV9Mk92XceLUofW6W3eXJviIZb
DRTqYUBXEUNAfVy3Vd0gdx28buRAgWEtiZk/++SUmUB3IQewBQBVCyu7udJEpzyNnC0neglCKv/8
trL/+rYSNx5ldc+0XArb4jt4t+gJrB5C3xgaP60cJYEmirRD97YR6gZIa4p225qs0MoAW6mouTx3
VTlfTBr1xmpGY/SkYKB2SoB/xUbYHM2pM09YW7/2RwjfrbxJwzj844A8CnYj2SUdS2KkW9sdwDMH
9cqiB5ekg1ofI21nFVZz1Yxdc2WIPdFfmDYIWzk3Ibd/hVXbHsi//jDrhXftOFB2h9J4MDA+vBZj
Fcpp5zEgSqA2zeEersC0KnQFaDbq5diJsRcP0+te+rZ3Hj3vBYjy7hOdh+w/fzea8dcbQOANTBud
LOxgPBOwxPsvJ3RCP40R7/2ZtDhImCun9NYINyD7CYywxEp2J1svXY6GpHKdd4ixGEi/pi9tMVuO
Q56ZLgen3k2o0B6NLISpMHnFu9PIATk3As27bIsBlZqyRpapmJUvlp5Dv6gpkZGknFqH/2O+Nup5
9XXwywCB41y9U8N5RI0D+YMKu6SdHuUoNdjoXCbCYk0b4vrOgJqBLm0YfBVnDBNkhDmj6QfJrWuE
Nb5LSH22Q5X9MBFGr8Zheo76zF/NijNcaqntX8sZaW0PpzQGRNTKy1VcniPgvYMjr9mhgphiGUGK
NPefI+eJhd6lmLND280Hg/fxCCgJB8c7U2hJ6kISNPJc6rui721GO1aUtkf/thI5HOQH8rXu4zLZ
iKbsi1I4t5XH+suRWZ/grZ2TLbmRE2Wf4sUx2Lu4uZED53NlMnmU60IzUGmBS4SrCnlTiNeEFXLP
EdFHaeXWXquC1ad+OUMOiiPl1PNBljiyFke+nVbOkP1ymh6NL6eVXZ8O/3jaxiv+JRBw/3KxWzrx
loU6oAW00DI+xc2tjQP5lGDTkUwADDQHpFg3V2TJEBbe25qb7WWz4uULIh5IeTGTl4F3xfCnibGL
zMXiZbqchF3464nO0+UpZVOeEsDFVaobCKHE7XSKTANj0Bbp0lO5lz3zAAE+kd1OiVV6MKgjpiEN
fL3zOJUT1B+dNNnAd5tOL8OvZ9HI5F7AobBWRbAqawI3spZdfdDiokKkS+zKTaOk/j4LVrKhDmZ9
eDf5PG0SI6HqenvgJREESUIV0fWyiw8ELyCkytd+kxZHAqVpXbJuFnrbBbge+uTGIrs3Ip9H20Wg
qlSneoezITCB8xy5F3rt6xlk0wOecvnPjzvnY8htgs8S4Z9qWsC1NJZPnyPBwXdrtZrH72NNlUFF
TAn5UJzrrSPvpxsiEB/t8Nb8bfSht59jtb8jZdxsEweLF9mUm768t/O5upUNPaq6pYlSwlo2Qy23
jqi53MhW5+f9XR/5v5O06vZ6r5Qn8rrmS45tmpRVMeC5KPNnL3kyuFSUcvs0WZznGTKDhmD+qvIs
CJOX8uWTeUQIwCshcIs3DCDW901vQs2+dQQHUreORlrcycKC3JRJdh30dXmSLXAQI5ayjr16qUTE
tX2eX2gTRDJezJcm8iJLuQez172vpvowiByR7DenxEQkwXfvWxed44/9xqDyGogxVRs0NfD/5Q1m
fIwuLNXyyOYYqmVYtqZRTPwUXSQ2DD59VPrTMGlIdQy+YKSZXoB/l37thZ221QovGpDEpK9vql3Y
9vdzCzmjMsB+2k6p3cAXo0QjXgjUYdAkT8yn8wziaHgZKujz87OsazReR1oP9+7jszNtbvtZKIii
rxiL4pgxmZCz+IBOXdjq13JAJZ1+/c9XtoAuvgtkXz4GSyWgFf/Ztv3pPe6MY6nprtqd5qy2qH6j
VPSStlX1wl4VXYlC2Esm9u36S0FwmaMBj1V0na83eQR4ELh8YiAshadwgdrKP//KJlY5H35lh7SR
6/LNsSZTifo/3YwG6z4t76P4hG16r9zNCNRAGyL3WWsLQClIaqtZskHvW8Wx4qUb8P7EMDzQv3aD
An7tVg0MPJCtOM9u4tbBfbHC6MsCVsf9kjle9IBGJ1SHdDWFjXIxDD3OWIkW3ioBGBi5N4m+oSvD
2zyAAjyJvfO8HIeBfwmWNfPjYpUvEAVIkyQtVQJiKMP99EUG3hxbXtkq31FKX7VUOIA31WjgaciU
LGUUe4523d4bT+5X2QGHhKky6kVItVom8/w6X/bJI+cI8GT/g1hHnFXE0S/n+nj+lx8axc5vh9dU
MmbNTSY2vXMbqiiyvqxqRIKBRP25J3Cz5LqMDwBNIbgSsCDVZN15So/cglmYm8D3rLt8tuO9XXGB
ytFRG607cYDpE6nILuqyHDAACW+afCNXX4qHbAtv9WIrm/jLdmgwoM6mipJ7CGz9ZVTW58+jsj4v
R1Ux+dOxWqLmD0U2oHhYjr99xG+uQzXMXzYKuupzmUBHEF1ysGNpj8pc/RtiNvJeqj4vR083+EtA
Fnbr2IBsKPJLcd/gcImbyxUsm27vNIjH4ecafG0cZVH7ofHMSn8ZBFWx8ccuRFm9Du/6ygjvtARh
p6BVrmTXGI24dqhluBysmCi8GxAxbLt8jcJ2v7B4qF2hu+heOWKvtNBHoeYCgPJtYEw881jhniin
nfvlSboWHcXzABXF+cJQFZZDkW/O+76uqIEkrDdjpGtVxf7R8pp4BmyXQ/YHommX5fQMNP/KBiJ3
m4Thv4RqmiWyX+fsmHhV2w4eW6rtQbw2KZl9XJi4ld60U4M9XzOBWcwh+O/arDvF44TG+piH4zEo
6vEo94okb3Z2jf2NoTYWHEYmi2aGdrxwQrlN1dQ5ekWUbUvPCy9bBUdWJ54x5sizESZk513UUZR9
c7Jxn3QYQ1/UKF9BRdR/OtMUX+SqddIpMx2pC+cUTdwJqAIBdjVj+3Vhp1N+Ldx0PWfe4FWNqUGv
J9EvHbAMAoshakoibDpv7DBqDq7YnPt6EMtYjGB/joPYymO10t4Wvb3L/XoL8tt4MmJwzrCzLYyG
FOOpBWbq615526XTcBu3PmIqefJYOleOMycHfpXkIPfkxp3rCdWqvt0XTYoOphitvR7QgR6om5dM
LFiG+7Rs/M05dyvTveemzNXKVO7bXNklZ9gYByBu3gLiDJCLfdsgSjztsxT9iKzVt8JgtLo4j760
nRAMhO3POysezKvZHpZdnlVHQ7RkV8sjaq+241G2uCBf+/sCDhI6KwN89D/75BRgAV+1bkKtirJh
/T1GO3gF0dXeGTk22mk5BV8yAwkyymHTHqGS/Emr45d+jPWK3RSi5kOxJ/xiFCjUogLjXZlZbt9o
Zvtgi36LnPs68Ub0UNCYBpcAkRVyeTVq074fB/sO7afooS3WspZhNppsyJKECcFLjMhGKqYF/btp
QbSuYi9c/fP7lpjoL7cUIS8JR8eFXWDZn53hRmPIcQmeje9ZyP0CptA9yI3izjFauyR4z31m2E6A
BamtvszJ01Q9cOdZb0fJuZ+acr6lQsFPM/4kp2rvQmWeLuPeo9YmNhN2zqbJa+vcZUNTRtNHz7fA
OM2XaaFhJwKv6iIaRB+5cJShUS1cw8UYgf032Q4PaO++shV1ZRslICHRxIOh3iatC/5TNOMpB2JS
AC6XzQ7mGxqK5lG2knAu7gO0BsVMuUHsE0eU2LkOvOhHrGb5PoMcv+1MqBASVTGJ9fSnPhyBeHN9
nHfuUyzAUC/wjU/HdYY77a1BB6WqBNg/Zslj0/fKChFDVgpT4B+RPuiXqZWQOJ2DnaohIf1xauKw
qDDFVKvq+yVmdAOaaCHUrqIPT67YVDg4HLAJQt4qDU+2VaHKK0dle3DHE7kLEy9hHX1X2ef1Vniq
laRdGOGUI2f4dlyl6A5iD0DLqjBMr4y5/To7nvoY27zTTfSayfvTrMvB3OCjjZ6laDYI8qxQrwEn
KienfojVSV/vZTNQqmcHnckrO6i1R6RFkAGxfnV+Bz6FkP9uQr7sWNras1ycyC7gHnvSNdGVU3jO
AWOuW1Mm7mUkrmUzhC2N1Og5WD9nGeSoXpEf/ZR+UHy12I1a5F56JNnR3Oqm+LKKzF04qgTyugvI
ZGr2htgEWdmAQWFvLpKCpx1g6LcuuSenyRmyKTdq6zR739eaDUAuINhB5250/78pO6/ltrGu2z4R
qpDDLSlmUgwSFXyDshyQc8bT/wObbtOt7tNfnRsUdgAtSwSw91prjmlpIESC4A3fNzQL4zBiv+W5
L85w9K02eJNdw8U3KE3noqk6gBstU6ZUfBrN8C1qU8W9hGX4Tjn410gZkOuYbr91/Cy5YsKyK6cF
s+gPpn5Vl/+13yJNuw0kgISiwqY3nWghmqLMRhTYiIF7Jc69r8H4Jx/lDWJM7eDKiOV4+cF+npr3
g/O76cpGMjMKPViJUXw9qPkTp2Whhmge0RgV2iF0Qoqb+4kFPWr2oSeqNEOKVLwTBxthzJjuriXQ
fs0bl5s9KN71SNJXoRrXy2qU8/dC1Q8YITVPtu47t8spHP/H5UkjTfib4p0dMHiBIISoj4XWvaJO
y/JwFiaWthV9rASUI44m/B2orxsm3xNjgnDYjRcdreYaAJCg4H9aJvjUrzz0gVQu2pCaCNHHJpak
uHV1muxv01LjLepYJs/8XHLO+nAZJxIfSvhUegDmEiwNwJxPMsa802AxldO5rXn87zeEYkwBsD8X
XYD4bMd0TFlhOw0B79Nm2kqktGjTNv+Sk72aJ6y/dnIbpOVMCxSOt3MTb5Vda2G1ovqmPjfE0G2C
GLodSiNfhbAZZtTTFKs2SeNbXiWfmjbfTQDisnZ1MzOH6ljFC7F6p1T712gIP/HscKuKkjj/d+1c
UzXX0mqCzb3/Xl3X/TUo5osyu/s0R+6u4VhBGE5nCICCaxT2CzSm45uKenjjBwm0KK8c3hxkNTOH
lMVjBLBETJNGqwX0LYEnn/LVrC7kpTvZg9wT2/eV0Kck+X3yp+XUp+b9k3lPBbfE+P1D1b7d1xpq
PqevH0WpSxJ0Z5TX3ateGrhbhHG9Rzzu7CUYkAtJCpO3SsO2siJf1Yh8B4hZ7wLRBgulvC6OWKT2
T50qb3lrD29aZSTrakACIZpimkp17D5XWsCXLr5gBPyS0/277A3Jtc17eXv7MkNT79cadPOZmCIO
9fTFh658bbpM3t7773PFZ95uGsnIbp8XZiCYq9FHTT3G0YXEivLQV4azyB0jvIiDmgRf0BsOO9Fy
O8U+udGbaIhrfMtVN1oNbv7e9+lzsMCV/8cS67OAk0Qi9ekOW3jqVrUpyvxp1xL1UZWgR8y/1L6a
bAkz+wcReOqrIZlHbD6wOzHSCh4P0ah/GxYDdW68owfLdyJ+WDvHxvTai2hEFAs8qC4UNNFEBKoc
ZLe/3GKXUST/KCaqb1vaxnpQDIivfW90D6HTeA8ajgMPXTmY6yJsXgO2Poss8KkJJZl7NPROsQiH
a692qqPmmfrMaTMZDhLlHQi2RGscMBqgfJty2a7NeQJmGbiVFKO2sw2dXfxQJLFhYhKZW4ggqItu
5kxtFIhsr3sSM0o9Jh+ZxlgiThHSwjLtbTdFBURT0WKEc1HQEcgb032OcU7Nagl43DA8jkVN2Fzx
5W4BXr2e+3aTmg9iqJLkL05u6+vB8UZ8kcBrZEOKoVrfKxeY7MAIiARcPPSyD/10Fk59mWurGMpP
y3YrwjAdqQnVWbF/MnyVLOB0qKZ0qehn03cSrTGQUUWGzs6Gj3wapfZdPDowCx2XbS4lK6XsvB2V
E+bGT91zHaNhFVXQtZoCeHDQplCN4D+Jg5S45yiyqoNo3WeIKmpx1e/PEDMCD5NZjTt+dn8uioed
qlT+oXa/f+oWTatVfYC3t7H7I1M8H8WY23y/PyzFWaETMbVL83F6WeV2GO01Us9b9o3UV4ZGd5CV
jPpLO+4JDvkBv1QjfGl8vQVaWGRfi6Q+ObHu/jTrjzYFnDPDJG6RUZT+vaqVL6nppO9eZHrzlPzd
Noef+qBKmnWAmWQdQghyhwAe3SZVorMdpdoIV58+MZDaT3iYBKzmpWkDjt/NPG3BWdzjOH0aLzOn
PfAtOOP5qH/7fRJ74a0n/OtkGqoV64iwMdqZcmwf8LVoQGKXxKEatNJsReh0FEQBD0Xt5kvQusE5
CCFE5zJACb+pATNUuoGJmRw5S7E44OlTnsPhGEs24crR2N+ffxa/DSROPBNuj74Wm0D8DBaoAr1N
F0TxM/PfEMw2Hw3uksB+yV3irwmcU861RVGSErWSCmocM7IGYDmg1eiQNI31aEI3BjZiwdK1iW2q
1B/tcnauu3I6iOb9UBbyqpsQNveuxoy6lQbqYHxRygq6vYUuQ5f9R+Bl+qmnOOqEmZjJlmrEgtLS
JXeW2WG79AsTY+ppWJ8mBpBb2Hl45OuLcGUHMSCzVnNWYYzVn5Kk6Z5SI2XZKCVfHlT58wo52Gth
Gd96JFw/cmSDlkNlODANLCSKssfKj/I8talcXJh1SorbrHzKoK4ggzbPcWUXTxnOzQvE5KBwp0Et
qK2jKzlLMSi6PAXeYk30aiOakhx3O8NDhZ10EXQRUI3XONQgb+BkgmIUiQcCPTlZBAnZPT8mVyjr
JilBcSo6xQFyHuTG6RDJqpGBHSKXeJ8jmjxuzZWt99I2cn1MZHq9DLDkDN/6rHeObpE4x3Y6K9RA
QjqYD2BjaHaYH6zx65QA1wKXjNyAx4rdD28qYGWnt17zVsVKuc+reUqIp0j0cHwZU9TXAJfDizh4
0hUOrXuSiFBeaiPtd8pQfrmPayUA9C7v1QfRp8rVVzvr8QABQofGNR4CEn8e/ES8Vx8cE7Fl0MnW
o6JM6JqpZP9fZuQelk1drr9pbM8uHmktjU3GVbRCw/ujNY2x0qCCYpqZKRJS6b9a09hgmtGPhNzc
Ls6a8NRQhn2734qYCHFPguu2XBdalrRqdy5mltykyeNQK9KLgU9LWY7tsytV7UVW0k0cZ9ILyuR+
X2iAUrppVph31ios/BwbJkbjEDKbX+UIVnIqYsRHq1kcnzB/+GNz0HZttgIf9usnwLUzWdUe7kJV
ZGv7fgR1BTY25i8TYK1pUrmgQC66iAPpf1BgmbGo3epoiFrIsiLh6wc1kd5plXnrjAdAXi2GyZAb
Ql5hJrTXQI3SU661KeoKqTuGPpV69Ny771N9xUhuA3Gi9NNUGbe+VZsjt1sHmawuSH1WwIDNGIOW
Za9A0IeFhvjerOsr1haowJRm3JNfUnYW9IZmziIRPvtUN6rFwdYxx/Yqe1a5beH83vtJLYWHbMw+
Ei/RLrx85nKs/Yq0ZDbMsaDLLyLuEroW0nvXvcVlVIKg87Ypsq0YbL0aZyppjFeiGWhmvUKNDnd5
+jRzKIetpUoWtpdutWyVLCSkidX36JbGXtYJw5ew3GedW/sf3HvnFiuYq67xAsvVRFvKQVYg2Scd
wm56VZVS8N3CpxBkA37R7uhJq8YfBvzNzfYSU+A4E1PCiGgLRU1f4g7T+4lffBjVpP0fqU39c7yO
xaQlW6TJEJObhqZ82o1pSAU8xcnjL0EQzcy2aE6KJlWXqFajbV5FxYxC2Poi+nKrUnjox81KNMUA
QN/PV/WSsh4yp5aeDOjyKdBVXM8jiFT3E0qFkrMmwyEkGkWFiwVtdycOLix5PNDkr6MkVbvUs3oY
G5Za7eTpIKaIpp7WXCdO7xf/cY34nH4o3//H7lXUKmW/C2pZfEOYkhGUIq1B7PCP31dVypXfJVr3
rrYpNChPwVxiWk8o00Gc5X7Maz2Q60sZWOFG9AXToqIrYMfPyANMPokans5TZxMF9iFRNWsftRZb
oMxjM2oqx09nrYpmX/RB/fp19v8/r1PROhveuBJJLQoobepICayJbbFoenoY7UQWSzSxyQz/aIrR
++T7tWjS7dmnyfemV8Hm82PJncu9Yu3tLMuO9hCBvqQwSRyI12v4T2jaigCs/xSPTno0LW2uw/r4
KDFKwXw5rc9I/9R1HrGJ9GHnsy/QQHD2rfkd0kbFX/u7GeGkmsR9uM0VHslmXsEih0/15g088iUc
GEHV0kx76xlnkvScqtRYUPD9qDla8oaTWrX2pQb1mmiGQBzMzh0OXdgOLxg+46KWvnVxmu40HUCe
+CzEa8FDZsvVVowOOmwqPy3RIMg92wl+AvFhchJ4eBHwE9yauvOc2S00UCctLlVrPCYAvRaGEQYb
/CmUB+wFDFIauXsKwkl2ERXBBzfHO+Q17Qnkn7YxA8VfVkZYfkH1LtWW//HpQrdRXv/7+w/H6FP0
hhCVScm4qRrYjei2qPX7o9By1HhqSo6ZvJg9a5EXXbEB7/pgppewJBqcy3Y4hrk7vy3OvudhTT+1
RD+ZNQuXlt9tBJpE3qlqBFagJ5vBDNnj+XoGJlNtFJDvY7XRWqO/FIWZnzITI6EyHi6iK836dtlK
af0gmmJAV50nswQhILos9J77yh+voiUOvavk6IWJqrSoSBYhNNGlNcJBzBp3XPQh1fcsMv15Kdfx
3iBz/dpPmFU7Ga4UhnqbAhrD3G+xMZiq+8a5CtHhQdzEt1te3MpBna10vdx5DaRUg9fSKnTG6qiT
9Lod8khXZ3oMRek+AIinOoorrOkKMTnNzQ9Fc8157uAIM2s9XNdlJyp29e+zUoyINnUXtj2HK/at
B+RKBoOJUg+MTzZPn+IAonnvg8o9UpS5Fz0Zr6M/Qga16hVk2bB28O3U3yIqlF680P2i8+w/ilZT
H2M9s6+J6iZnGVdT0k7Si9r4/Y56jGBeGo30gu41WJmEWkFa845D05leeFaH54o/iB/JxpMUcih8
/FtBGeIuP/UlubPK6mQAlZm3O8mVmp2UDRNYUYWecm+Ls/sce5otmmz7Hn2CzGqr9OvbJs4neLH1
3fwqcu4iyy7OdL8pZn3mIF4acjZ7HqHk+zzsdZRZJYUjywNFPyoBvs8Y6QLymJriINeecYRGc55E
ItuhNAKoRm0E7w972E/TwgIA/k1wLY+uvouqEp+w6ZD2ZfRoDyfRIBpI2JnI8kvWqOMGH8xksrZn
mhVMySddIWw7NfHnwNUT/QRPnPDSV1iEZl18Eq3cjBLyF8H0NAov4pDEpLjGmvKNe5+e+6zlc3ue
RK1/SMvhe+W22jUyc1u08iDUrniY/tEi53ZrVYmqXqPI/WOsRWcLLwM+mJeb49bwQ3krzuoOU4J7
H9J+bYbBJpovrCe2lmHjyZRNJqCm1YASvp0rOtJ3aHcpNFOIznYxDJs+aeCm2ug5CmlwH5sOfCi8
J++SJZhV6KlfX1MD1AkGuuE7qOkfIfvJb0aq8HXu8TIKgWTrbcCmo4J8aEVe4qEYbPZJIdkfpo+7
j1nbb6mTObCmleSaoWUA346+9b8fqP+AQdga5TdsHnmo8jBl+FMtTmS6Ps7PlXX1axeirwA85A3O
iV0Yb0X4upfyguIwOd6KV283jSZB9WtUVuJfo/drxahq9JtGzfLzv10vPk5c4KsUzBtlqQ67tIAp
nNZ+OvskMjMbVFxshkFy3YJYduh0ezw7K6xUmu6al2DcPcfsrjqb9obabXiiR4g0+etoByNky2zK
yNIkUigvbE8beEjSND2As25RF4exVrJXw8DAaShiuPa1s/Bq31wjJy1WBsbD12Y0LmIjONQjhCbq
95/CzjDAI8vFCt6cdZVa7RKgvl17hq+vtb7YylWWvhtYFT4ELHMPupaqO9+hJMvJzPYlqcwXEeX+
PRVXvV9TrdYFBTFNtZ3+NetyMFq1ah10G9IFfmzIccOs2dVU/xG+GTz7oJKCBTfW2R8qgEmTm/JD
1ooflt+b71oONdxJ3PEVITQqe9Nsr5MlO2setXnCiWZ4KBqCFLJUtwu78PVjmkrtkjp3/9Etc3nV
N3q9NzvdWqtS72wd20q2mpT1G6vr5J1dFBnQaPTlTpAFq6bPrcc8NKSFiXfNSaXKnRRg11zSMIOn
D3H7uSpV9vJq2mHWi6lNk/TKW2BJMVUTnfQFF5I3/iflNxYAB2ssrB9Glyz1JvO3HkmbddHx32n1
ND4O2VCc07z46CHLvSueDu/IU4pthJDpVYm7mejH0cValRRCLXuATe++NxH7bP+5a449N/dmBGW2
zqFvIL6FsUdSK/qmF80MP9vmx1CA5GvMJr9i0uYtYX/CDgSNd7A9g/pDufBeo8586Zyx+SFF4bKZ
LHXMDP+UgT0NHkVRc0lwiFhqjdzuLIqzeSB6+bIp/fypSmAnx0DdP4xiXCp5We+iDN8wCxjUjsS/
dTuIpkk2jjWIAXBpGoD9iKurOJWTkFMx6XbqTJdrmEbvouCPjxGT7QAosCVn8UaVnOqh79BruXKg
bhszVZceJW7PVMdBcwWb+EPz3zuI8t9SXswotFL5rBZYUUuhbq91yVNPmABx6xVW8VF5wF+na1Ic
uxpVzq55AiWq4asHiAvYh6Sk1gOcv55wdAlMvQ2TLU/Dp0CsPqaDNq1SRH/ZjE+UCf7quveTlXwS
rc6dyPlxUN0+4//ZJz5E/At9G79hr+FjD4EFAaop77lpi+oRFjpyr9B/Fl2mUW8rkslHeeqyHQxl
DErqV2IwNGw4WiHJANF01IF4nLnSLTms5lXfLlBsP2JlUB/NWqqfaj/YYfVGGEtp43WhAMFqp6gW
Wrtw1qpOdSw0rXlSG++Pac1AWV7ivGqRNUCUiw+JAx1zphY2ejyDkmRxEM0kGvj7GUb6QPhIO7lK
5p3CYAvtgXil6JI644smO/WvvtHkRqcMYPJZ5wJWGfnuv98nxBn+vkC30T/ZlASSWuXmVBR5qnn7
Y4FeaGkyZmGqXsl/koxZ8qzFSXu0VyZxt3MxvchHx1lBAvjVmsburWlMzKyn13r/t5n/vE7MrKbP
/P0v/L4uiKRy1ZUwkd3WJZ3iNh3pFWcvVy2l8LY5PIoecRgollpJIUYnnwYqM2YXIALFto1Ti1Om
Wz8yEOZMaTpu8OzRKN21aImDXgXGigcFiD/Dx2C4BRk3bx17WPmpAg7RspGVN87RGgJ3G2jhOUhD
5yi6xBmu9RhqeCOWLL8HiG6VyzTxhsfQqRZ6Mqonb1qhDkmRA+WVCspOUuPJV0J5x/ohmg2J+lES
530OFPvHCBfzWipttxxSV9kqbmQ86rqGWxTc+k2edc6CaBSC4Nq4WHmSP0V5uooSvDjMFM670RAb
FM2eekWeWka9LPs0fx1GNZhLytbM8uZRwpbkgZiUipwkM7nNO6yugJqNSoUSoJKkDUuJetEmcBVW
w4iVp5phcha1NXC3wL42uXrRSLZ+S1pSKH2GwonSIHMda2TS/2UG8csMNKeirtClYaiV1yQ11CQ5
sAfOF0kuJy+8y76je3J/qOp7UzfVKQZWoa+pwPbYOkEYV63YOHVxpmxDIiULNETGm5xLS783wPhL
8a8Z/PQyzt6ZtbBM0ldVruOJnQCUFPWhhNQxWS7ZK6s5RS5ICQLJ7na3EjnXb7x9MPT7XvZwTK/I
otSg3Fn0hQDOsTr46Sn6I2Hm6KMEFzFrUTi82jkmfSxKo+ehDRT8HHL5hG90vUypMz4YfjKs+5pS
liFofYitBmYidmYfCDfGOD1DmeEvBudHI6E8eIlZYY4QjQetGJD6qJm28WRpeIt63gF57xAzd8tD
j5xmJvp1WLUPmt8zbXpw9UX/xzQ5wo2rnp5gmKPyabXxa1qEYUkSOT95tUevOr9CuDzluwdBZxFj
ZrWvwwIvPAWfRw+96YcCzMqTzW+BjO/dWEckYT1H3VZ1GfDDqsVrlCWPiRmZ35I4/pFKsFqtosj/
19LX+FSGzqPKUTRdVQinyYaOevPvj6oaOqeF3+5wpVrHwWLnxdYaHrwQmLYGNmcPURwV70kAT9aU
6ubYdoV27lUFWhP90Rgt2qF78JEVzbUcezOxERHNoDL+bIpRM6t3RZCfndGO966C265f9vklLiP0
y0Q73rVkPAeiLtexN7lhFT8rM/+qDbH9KkENmCedkmxI/vysayxPJBl+fd7kwxffSi9YV6jAOen3
qdx+8HRt+NLui9DNjp1M6F3s6LNolJfdiAOH2O+L7T8Jrv4QqLmxMWNLr1dGJqezwtDClRW3rCxh
kZCrtNPyVzDdwiQVEUy7t8LUY4Ek9x1gA9qul3U4cRkNWYkeB+y/D4gpZj7ZUoqJmFT1i8Tur7Vu
nkQloag9BJwS76cuiQrzs59b2DSMdveARlg+2FZdLMBtshmS5RyqVNB/rwNgCKpn/LTs4oKhlPQG
o8aYR2GpnPAusHj+K8Tifl8euNSMicv5zd0uNw1P/1kG7WXUBu/Y6C7Op0GfHitq0GeYcKVvZRnU
+E6ayUoqq/TNt8z3xtW7U1CMwZMDiUF0D05qr+HxQI2bLkoHdn+6Wrp73Zfr1yBbY7KWvDlZbu7I
Epdz0eyl4Qk52VHIaNLSfbRCo3j2ujredYrW4gCLvMZLvSNFdcWzBqY5xcpiJmP8ptc1S3BW8nuK
x/883Ptkq+4WegasX0y5D4gmlaLdAgkeHt9dNTz0ahKfnSJ1Fiw3ZF6UQbsKwqTYe8WQbSKWhduE
yoWdxg26xu2nATuVKEvZa23Kl8dkMSRhf4lxDZ3ndlpdozpzZ0jdmzcMgPAZDQftq+pOOeA8+1Hm
Ff7nrouth7GyDWpRZ9oAyTLyAm8mZyRhXKv+ht/bk9aOafizpZhiIzJmfUVewG2iszzlzzI72Lo8
385ijIzObUybOCu/x0RO7p/XQQz1H1qsxW+iMEfH1NrNUPyLCkyk3to2y320hhN2o/Zwz9O7OKfU
lW9k8+TI3oZlvPcT4S3A1Cx4JxYCKlbCGDN2Ym0rQ0tbJqFqPdklWewA2teP0IT/DZWnVArA0So2
VLaC1UPNYgDoOQQ+r5gMDNV4eM8Kbxc4cX2o5EjDppn4AIFP7yclp0mqaz+lvH7PSC6/Wg2u1PgI
jUfNyof1qKn5RnOxI4uk2N8B3woALFfKTisx05XrIl5Q9BW9al38Alqm+UGVy7KJdP/rEIGCys3B
xwKo50lTpP7aK1vtjP2Jz7ZYNT6s7gtLZuQGcap1h0DIFMw+73ZTfrKb9ApigIqgX2e6MmC3Jbis
g2Ge2q5+L3Onf2shz8J714k1TnVZNbojuZGc5yHuij0imGAu13rw1mQh5Wp8Pdai6Yzloam87lLi
An3usuhJnWY5mRavE8yYWH7TJHhH5FPyv6VG1zyST+BXkaNcuRdJjcGAOXESEMv/XWw1NO2DBMXw
KLqs1ArWZezjTw/nOI56BBee5az0vOLJIMe44ylN8xyZvTmTy7b7Unv5OeTbgUu4tIggWfuzNMx3
g9Z6H/WowIrxAv0qj4+3hYEUwbCtXtxa117zWhnXTZL6C9F0nLbBDoQ77TbKf6tLPfPxv9fp5j/e
faamESBWqeBXHPkfwAKlG1H8m4X03DmYBqeuhq9MMbZHGW7ytupKd4n6N3t2J5dKXU2s7zgP4qjM
TXyfOxhqs0H1x7KA6UGePueFH8/yTDPv0xMZyKH46Bi99vY2d/powOvgz9xand+4A3gOU1Ifx7ua
iO+PssZvt8miL3WFxXFQh+lJj0p8odl3rL1MgVSNCHpuSvj1JgAGPBbl4qK2syKioNRpjNRNqNOT
IDeS4NnChl2dsvM+DMXnqCP5Oz1BxNjvFm61n8em66hysR7++w9AydznjRKKEw0kh0w5nYy+81MZ
HeEbV6ec0HrWSO0+RM0Q5a8xptiUmEUrCsWqnS13SI3FaQnvfldPh9tIqg/OXHR2cUUmchzwu04M
KknN8SDqXEQ5jDj7VBPzqdl18LULpKD6Gg0suLkGc72efNoTTsssOu222SlSYe3ryMQRBlrTFfqV
N/Gu3R8JpjZWZnwXFyVSwEVW2EC4Zs8vLqoij9vSt7UrnGSW+vFRVXP/e9N1C1utuEsKL5ubA8Uw
SMG+WrU5vjlKXc3RshgXrAEQL0aBecDqTFojVpM3EcDpg0G5wFIfO2nr+PqL7xIliymy2ROic3bU
h4ZLKRkxPEHqzLuyG35A5A5rnS8I9XjUe7ThtYscYxE45a+LCITjRDpdxLa1+H3RICoFSuiPZawG
t4vC6V+atk23f8lVpe5Zdk1SJBQArVodUWpKYWfwMtbeVzRhyh6vmXA75qHDYpcoY+Wylq363lvr
UwyywO52ZhSDc4tBQiycTfvNa47tdSdTvylJivmWtz+rqc69bup+WRJPWdtGaE3dBZ7NJ0+P3hIr
cSFuIj2vKvUVMq77KLrEQTSdJF4SeA/3n/r1SlXnTdKVMNQvUaMNO4H3IQOCNn4C/dwPoi/y2nwd
pXueUHbLvk1+SqOp4Dh2jb0yRZAtk3pa1U7Nvdqa6lWMDo2M5Znz5JV9tVGTSHuNRmdJks58knvL
P5d+9xRPIrBMr5y1kkTmgzSq2kJqQMxleZmuO+LvD+KuVewhXTuD3dyaYjQx842rDCsjr38ak3Sv
p1B/SRjHpIumFCqHgvrPi5t91wZL2lfOYB3EAtdXloElF4fbmle1TYzC9VZtHwhOs5yJAIZ2cgiQ
s/KprmZJxi4Tj77K97E595MnYwz/7B/Z9fWpkTxN840mcd51dR8PVPgnNYLMqPEXuviJgiTfsPS3
HzqtldfmaPAHSHxMyuvaPtSRn12l2luIfeaQYsSWEB+ed5HaPA29n69yW8PlZEoUulGizZJId/aY
KWqvaXjKZWWYQFTPtyIYar00nDIlecna2NriIiUd7LZmexnWxZtRRydvinW2Yb41k9R4xzQAND3r
smPhBu7GkaoKK1VHv8RprM5salW+1+pSj6qfKVqH9zS7EAzOEBH+dSJJn3v+HEqpXghnf85Ji9p6
lxH3iZQDtS9Tjsgi3Dp9ndKKlBFmkt5SjLbIJIts+MC2MB3Yq7v8OedICerHOLCifWNkAbrwynpv
8MCs4lr5lmSNPHOUaDzHLJIoBDTtZRx0zjVBKC9mlEnAhjWIr3UeFytwWsFGiZvi0kzBNzEDWfoq
N7DTyHmmPdQTPqecDp2MmAavJOXBVvyBfb0Z0mlhzh43VnjFJfRRU+PiJF4+GS0uyE/iazyN3Vu1
5v3R+n2d6/JF/O+XjyNb/3z/T+U2ZH4UEnX/xOtphlRhGdkPz6OzLSWlazZBQk2S4+Dz22ahuRPC
CHHmNS4bIB2N00NYuYjI69ZdNikkOcQpiLaJTewKvcf+0JefIytyFiaPKrzB8eDB9Zmo8FRaLIqM
wwnZVGcg7woEawGcvJ3Jk/UFsNlLakfqUbRkD3uNFB/XgKiNYqbulud2+eCllvGOPPe7RaHcOXcq
6RGLzH6WoDB7HByJrFTU44vaVoj/mu8G8PP3ksgatQvt8BoimJ8HZXyKBq97zEIky4FtZ4+lg2FH
qHTVpmR3mrCHhNxVtE+9Ko/7OGi+KKPaPg1Fqs7DuvWWpkNWIedd9x1v+ZnG724dKaG0Ltz6YyhB
iyZ6kvP7ADzQKU75VeFux8PFetUHHXMd3UxXIAeas2/mh5hS3vc40R5EXkmuwWwNXeafrLA4d5If
bvo+MHduihZFHHh9UqGYFRA8J53QpKtqf3Yq71syNEHhvPk4hS9qTS53toV5BCkxXqVNMCw0oy+W
ZeTqx5KnEzi6wl7aHRUFM2AcgACbyLrYrnzUKIP7qlAwM8tyhP+uledseDCblO1X30jbD9sOslnR
ldUiHJtwZZZY2/AE6F4d0wxmmDC13zy006VXdJipahi86M5Po5XObIrXNdn5h8FCsTBE6hw/Njwl
Eh+Tbr12dllf9WvTxkBwzNKFMgAniat2JlNd/TqmTY8HsIYphNuwA0/ro5pTv1dRdPiBUdDJJtn6
g5QTMRsLozvXt5fQr+ptTFmMUPsx4S9ZYDqMLbKFeN97fngWh6KQlZ0UUcI3dUUSDi1BYhuL3MiU
Q2cN6A+6/K2381NhpvkzhbfPSunER5hg8jWTlJfMU6xHNcyrw2CUJ4QAlPQnYcgW7kcoN+leDryL
g65741lJoCPEzvS9RADaEY6g751J1Dhv5HI5GYS+S4N5tHO2h6bado+NiXmtJ6Xpuy6FwUMpN/5O
dZoDZZo29c+AKYWCxnc4K0CQRbmP5+HQ/eoXgzjdgiATU0Tb8asvkpWlD607XMmMpMciDq+sTqrH
oQ+5k8YO552ual9wXcFJTo6TFUGS77x3u3Nit9qh7621Ees+VuomwHnOzmJQHtzu3PaWtc3H6IMc
IzM65PQbJwB1eWsHQNYhAmLy5fZpu8iJLL+wjGkWlN7zWpuapmY6c9lRmg0uofkycPJh3tWVBM3I
1NLd7dTSG7ZJrLjseTf1Rh4vKFuV5n73mHe+s02r4VQMoXG0k3rF7nOhO9r3rFNY4YX1R6cb7Wms
k3yuZna5LIP3saTQN2SnMzRh9bPTnzrb6q5V5Dv7wsW32yrwfcZjCxFJyCMdKqy7lrsgwT+PZ3oi
Nfkpnc4sXTklPPR3oksMtlmVrLpu4qxMMyhuSnDPLj9AUO6yCvPiMpLbTVeZ5Vw0rcAbibxFX0Mp
NZ/B1XeXpMnm8dTKMxSbgdc2i17upf04Hagm+3UWR1q7an0cWH933afd5zooiklt8K//nmaZ1Y4q
3p+Fm9vbvqjCjd24DpLQPlkHuuIduiCoVn6pRY+kEoellmvFcbTLyUoSDgSmLyeHN/M6S7JkB+K+
3vrc/mvIKvZeA769/D/azqy5bWTJwr8IEdiXV4KLSJHabdl+Qbjtbuz7jl8/HwpqQc3b7ukbE/OC
QGVmFSiKBFGZec5RR3m6H8om33k0fzy1U4yagd7LL0XyWFUGXQf2lD4ilRDddHpVHSPfae7HsA3J
eyXVV9XLLnLJNz1O6C1QsvpbVLWaS6de+qBRdr2hkUq+6YoWuchcBW5HFvWomKzWG9L8k9GXrm1p
yneTjYUqV+bvdpE+KzxDuDVZwYdek3YwURR/6IDKAu6FX/2OV9gHcf6AnHl7U43Nnc1X6RCrdn8Y
DHplZMsmt2AG6qts1L+pZhr9kZkXujQhWODL/GBSe/5qBVrhlp1SP8EN0u7LpMnP9lDdOhE1Qc+X
6gcQRq2b1VQCynxwA3Q4f5cDtllOxjOJaevZHnhhfotwnXFR6SPZBk6vfNH78UIOxKZQ6Sjcsve1
bJbfw8CYdr0tlyfSlBZak/3vYCu4UVK1Z0dcm49p3Ua3WuhDDpt2413qzNsXw/gtUgofWEYz3ihB
0x5Mn0ckGLgeW7p0fzi0yW2Q/xqfxlTv6TCv5H2Vde0r6QkKJESE84OzXebpo9rXOX0A9Y1s+cnR
mhzzqEwRAkZhGx9GuTHvHb10tmE/s68NkXMzquF4zgra8YfQ8V4MXa8frGo4xSBTe63faCXlXn9o
kksIn+SBCnKzE81dPu8lsu5heRStXy1aGXSK2A0cbbR+1ajPttBkv8hyl0HemZMybYxbo0LvW9O7
/ti2ir+bbCX7ChDjd6ouw0PpAO3IteBnON9zZ+21opsVXVXysKMjm8cO3fHD0MXZk6+iqSvnbf3D
dCr4oVvld4mSRSmH1qdS1qedosRf7bEqtnmmOQ/pfABgj1BsxAfVMyVV2pAIUrZTZRWz2KbzIAId
CKEOdqQ7m9UGUSH4FoMby7yKCEuMwXywl7WXxRJTOfh0NXT99DpKfrCz8yKDOJcEIJhBnp87LTk7
kfPNijXnEmrsr4P6edK00FUnFQ50B5R75Z0sx1YuBQAVd0KygdYTdFacpFaPWZeM98V8CG+yMc32
bI7Dm4KdwlY3W/UVBu3vWjUMf1Cfm+hU5kGF3XYlzbKBjZPvenLf3C4TfzpJCTdqXTIeB+4jN/Io
RdukNJVPZuQjMxpLGZyjGd9XJflCIwxaw3bNA5dcjOfJo3sk1Qxk7E1tgDwmzve2PFrnvGzbDtqd
9hlFQHROZ9t6UGokppeQ2lbJq1m0f/E0AsFmXb/adV9vUKEKP3fohGy71NAeYidgi0ovBP3ch0ib
gAgASKC/B17TXi37zRQ2l77S2AKSoXpOqTNtAGUPR2FTUs3cdFMDqFiyHyIttH6nFoWwjtt4vv3k
azwlh6r8XZakEcLdfDrpEkgTBKW5u49zaqKUeh4E4y9SHSZfezmgYZ12oLlx2SYBHpzoSu9g7dNM
Nx7samfSQ28EIQVJPw3PMsqRx3DK+D4UsrQtrUmltOd4T6PVP/km1K2G6QdwvkkkWOL24ClV/kg+
DUiyBIuUpCDdN5k8NQGprT6Z+RhdBvIapEKa6lNc5PadE+svfH7Ml2kEzQMc/E+EuDWzxaxQsJJd
3LZEv28nAOLCEcHofNcUP8TADAJ5l1t9vLWsanqI4VHaaEozgEzQpofFBtvHQU1sei/mEOFgtwBH
igQHDJaij2JXNjIegGcSwMGxynPbJm9niVbEKEdTd5XCHjVtEbOccific5XI3R4VFmg+DRhUJRlo
dzorjIsDHwPn2IK00uAWuRiVyQ9AGj02pRTz9ee2yBOs9ahMA+QovDNHozKsR2Fr7PykxjXKypGt
wkYEsqtNTKrwA+SGcganSolcuu5pD/I4Gq7mBf5jwKs+jBY63xJby1L1J9Bo45xCuKeDddvBkcbP
NJ2bTqGCxYn0rx2gvkvQ/Ry1nEJrOxZ7xyZxW4Sxdao9xDTFmRJDn7MYxVgcGuuOKu+479qw2ZE2
pURRgITspeSrFwfxN/RpZkYUqfnM/V5xm8jzn+lFCXd6VHn3psyHIoy/s7miAN9WNO+3Bj8t81Ac
ekelq9ZwyA6Aa8OlDpZ5yvqt1Cfqg1Y/hXoNsBGhapl0knUPJQJk/LJTJUfPVHvwG4oUIlZHPkCP
jWQbTpL2KA5lACSQp60WqWX5zVY1bUvBRi2PQ1LpS1yvKHcU9MxznBvOvojmPnFL0U9NSKbFQRbh
RQnM+qmvUVSHV/1Ft7qdE8vS4/yg7rVIBGp0rJ5JEHjL0CjS1I3GHs09tYgq6NsRVSpQlDlAwZRQ
i81/2F6UI0bT9ye+a6i6NfrwaMCk4Y5OMh1QhLdv40r6jE52/NSDkNTbqn7xx7F6yelGKrRGuSt8
qXpxtN5wO2QPuMMyRNjLOygdqRmv8e6MnKYqoFveHYqgP5Vpil79NKqOoRxQEXL8+NUELbPT+zq8
EV4QEVDRBnpB9wpelIsgbY6lZ9nW5Sd+P2hjwTxYHbjFANZrk43mrSVNNAx2hnZjaDVq0Z5sgpiK
awib6B4DB25+SkklIImE1iB5fbyjrByKnJ93KbYMUiwBdLS0ie7EXNXp/EOhFC2CfvPclqYzfu3J
883BPOHV+xy1vb3wxh25P32ckECcg2nT4gdrHOS9CM76hPrmoMPOOXtlP852VUtibJk7DN7WoqB9
EMFa16jbKkCpT3gTE0k9arrlzTI37Cm8dZSExJ8QT4HkUmGND+i73RiW0913qKns03AqznZ8S/dJ
+CLVSLLL/YukWN1LWg2fQVE5l1zPhpuyA7wpaUN/3zbwlYWdA3ZIClHzm22N8r2coMlcTB1kBXc6
xWZPLqBthqdRp9E8ONm93d+L+KwKEzhPMnRms8FNraznES+0trRUJ7e+D/Ab1NuPjOTU96IIVESB
NeM+9YzoJhzsU9NM6UNrxJ9aOfZfwSOrp1hXEFFwBv+1iptmT6593AsvzQM1UsmJcxLeXK+e0zrv
HvzQ1j633+sy9W/UIJe3RW9UMIaY1bYGt3qoI4qcyCRBg+QUCE7tIsP68zSZT3UlLVX3Q8CHUz1V
in08kj7wjScPEOZnkz/v2dFp4x0c/7PGp+3RS/KTGElGr99H/vgkRtGUweib9T/EqOKPBr4dos87
lMHnqYI7yB6o0YlVo2bS9h6dKdvIlLT70ZPfDrp0tKTev1/NPPAXp8TzP4mg1Z7orbILUH13rxy5
H8mb0gMtsAaLEPIR7HXgMevfL+d1bBiNSlE+gYffh30zfrUn09tODU3No5LJF1kl3UXvNCLL7JGD
sQrccCYHEQek+t7OEs2w+Xpn/IZbSGoJr/J+luSpsxs6ACVXDhEsvH2Lhv3qBeyDopfZ12QlyL0u
q9a1vUnqica9FlAxCZZxyk7Qhb0dIh4VTsl8EGerY41bHVdx/yJkXR4lYTrbxPrrPDFcY9Yr/YuQ
q6XWub98lb+82voK1pCr5Wt/bsy7cl9daV1mfTFXy6wh/9378ctl/vlKYpp4lUo3lvs2CJ/WP0HY
1+EvL/HLkNVx9Ub890utf8bVUusb9l9d7eoV/Fdz//l9+eVS//xKoXeoeDrUcheCEB7twvlrKA7/
MP7gohTFrCyx32Yt41aP82WVZbxM+DDtb68gjGKpj7N+/YrWq64xMnXnabd6Pq70f70+mxm23r0e
8XS+XnFZdbnOet2P1v/rdZcrfvxLxNUbMBBG2Xf79arrq7qyrcPrF/rLKcLx4aWvSwhPMv/Lr2zC
8S9s/yLkv1+Knvp2OyIat9Gjsb5rh8DaVXTEu2IYdDNlgJ7VdO7gpUfLcOXS9raSXefqIanLAsiU
wxPl7BaBw+jTE0fzyhmQenVS82bQt8LtdztdT5wLPb8g6ISpm5zkFmLlAy3hhXpQR83a6hSVXHB/
LmUGWi9nBdBFH1RIhQqVUDB7UHqKU2OYYsldtUNV623ialrVRT0P9Wm3qpPvXlhLRx1+YDdLoXym
JkU+Sk7zJ7oyb/Qya+4gW8qeJLIvZ8NpHoRPRJV8c/eOWQ1bYOHZkwhTY9QpA5ItJxGiejKPSBmP
pqwqApIip4dLj2gWnC8iHP/y6qrdPViG6pFE/ZsrOyPMS6r3m59pZOAyu79MdGKNiKSjoSnGYNgD
JHmcN/fq0N9DTF0iJB8Iyfu3aWKuOIg4530Vo4yDfa4D3lUKEC1aFVEFEKfiQJYQktJ1/CEotu0L
3Zfj4cMcOk//DP9gRXkqsd1Bk3to+pCkQDjUvOuU0LoTZwlSLF2XtZcrOw9E4ZbnUz5DVxOGJjh3
sQ9bw59riAhxKNjewgJldofVJs6CxOpugEH+fmUXixS1fVsVk3kSTmGykn6fymN/LOm3p2eSOiHa
gAZvkeVmZuUsduEUdnG2HmivM2/FcBIEeOLUppjiVdHbXDGt1kNvG2pVg4xmOuxpAUBePppUZwO/
Xv2wKRWSJOjkSXxqaaEmbWcO+8jJm4fel5uHSimsk9XZL8K02qHfejHSxmavQag4pLQj703d79xx
nilsyzXESqtRXMe2/HG5jnDIxfQlzav6IGC64gxSqMc3vO4VdBcSPqfYLL7lXGB2BXoXWli6HZqt
Ay9nQA33JDealkCCXab1SSolk3NPkqu/nDeKVsmuCPeaqhtuGwVZLL/u0m0daW/Y6VhqHZvsBujo
9aAVNWSdZPOF6UPINfJa+P3IBo79IVSTvF5MF0Bs6As2IbIVaHGSs9Y1gNJ1Ypu3wdwUgeiw/C3N
YQeadQDWiADZAUiD+9RVj1dNP3FK8/leGK1ZgBr8q0ECZJu/9wbBaXSbmT6VozkDyDflKaSKCnEl
tHjiAHt3ilRp0y2keYXgk57jGqphSxytFv0O1pMa6riifpwZCvZhU0XbAF7wwKVTMKMdJI22vedU
j0U/Vo/Cpsy2FlA3KnbkaPdiLNxX6wxydF+3nn/szLo/d7LRnZ2eCvFGjCMoy29t9S5v8yHbLg6S
T/QDDFb7W4BWE4V7tYN/2S+26wptFr2tdWUL5vU89e7KbMqhdJDU4bF9F57+8LvyJkxdeZNLDkH5
8Auz/OxQArxdYsT4w8zlR6b3Qtn1aXpyQfjBjytRMU2T8BUJgvyQzfql4pC8n41Cp3QdC3fXx8uM
K7sYsoPuDnT+f6n71p42JD5BTTmAmFM9lC7rIfPqt6HuN5uWNpGzcAr7MrcDjeP6UzXt1mlk1b1t
V5SKu7Dd6gAOgUH1kAHqWhjSBKyUO8mqv2ojmmunJrP6cxZlbExDNC+iKSmPsZbY8lNvkDuQBztz
RUw1B8YCkTA6dEa3VN3IQ94Jkx2oucvDaA89SK3IqeuoJnzFgzXd8DOn3ANmVe/FWYq0tDqF7WW1
q6iBnlPVgLuIUEemqXajDIVxsHjZQPwwrgfSevwldH1vQ8mZKwOzO9QdqCrfryZs9XzJIZcoyXC1
9QUEVVafu1pfrvbBniUl3TFIrfaTepySsITjAxkpp00hqpQ886eKOk3Qpv1vdpP1bgWo/8F7jw01
a7qK7a0vFZdJSviUfYUSQFtDjpY4NemkzL/R4GvqF3dphmQk6XR4s+UAq/KhRDBqnrFMFuv0wZzU
KwN7U8+eCh4zZStWNIfgRoRcT5nXBlobwvrODOHNjXKbqJY1mPf0rGc7u4ZomH+d+dMMwIkocfk9
MCN4PYw6uS+rGDl5NdD3BjiXFxEr6Fr+Git3k0GZhtYHSa2kjaXwkyQwAzViNoBhYoZzG7Gswasm
vAJtILyWTaOD8Iq5eUsd8k2U0GMdV6dOvqlmMQ7y9dZJKemfWofCW87CasKb5ogkVToNTbUCy68z
S1cm9T1EJSB45rPVsdqC2UsHh3IwI9AKIk4cetiYFwfYjZ8TFb6p7ymirhPEJa5WEpcYYTuBEZqF
RfB67WR+UXRf1ZeStibN0oudOdKOF5pD9BUcFOpG8lefN4BiYQjVcN8qX0tDocmqGJ/HvAefJ8UJ
lXBf+WplskXxU/YufjLJaOrygZ2ni1WzJquOA/nef7eqN6hwY0gSclU8PB6N3jYOiteBzKY/awN/
WHcO1dB/DYrp6Jdk+xs7ml7yMneHmRgN/Fx+p7aooPlzFKBFnp1NBEmE14lVxEnnJYVXLAkqrz8L
b6jLH5bMxoxCMWvYTf6TkkJChcHJ6aC32icZwvFjawfmHu0287M0hXfid3iNSGj8PBahZeyD2oB0
WYedqt9Uk1EexHPyFIXarW5l7tWzMqBKnsAnWdZujejN+2YTnrCuPnjGgZ+fzfKoTsHnRsvr53hW
BNaSBBYdvT41ci/1d+9DiqL+RRymzDoCji4upoQ8IwvlN7Vih0/i4NDgUcT04okR3BbqpdSbW63T
UQtJx3Q4pG3fcZNlwsT3/8lKk8ad5eQOOVR0KIo08qloWusiQkbV6+9MezqsE1Rzim+4g4KqFxM8
OTfcBvr0JWa57hTfF3keLIto0DveByOFT/EqLNrwbyCYNjYiVhzomk629Db1e31efpJstEhRRXiW
kq0cIY+Vt3X/PPqV6oY9WurCNtBxe6Yr6qcz870KU5nrUAWl8sWaTT3d6fu4MnmKnIcFm74nzfgi
fCJcj8CROimQnUb29NOYel/hDulvHd/vb0dvoAtdnIoDt3dJQtfiPeA6qnz3iBgx9PLGLzdiDNVZ
uFONqVvWXGPSPBo9d50t1jWq8e11LEuIcZFaL3Jf+YerELOW+UX1nU+BUSGQ1Tr6ye6kkN7BSeZU
HNax8ItI4bagynqLFGNzjVxcIpSCxOgqPjwjIkisIc7WS6JNIGnu315NRLJHDWAdpDNRVuvh3oJg
cBsNSrwTw84JsHXacI/orLXp4aDYXzm8PvkZUG85Xtvz4RQUqXJbZVViIqfCIoP9rI5Ff+erfkNz
UmrtHXaWj5DaVxuvmvqjGIpD3NpPst5FZzEqo0h5bI0BYaYguM/nkaP7/iPAzHVKCQvHpW2NG2+s
p9B12gaWASf9rgD/Dl04Xia+Iipkf2L6fOFBD/p9Hab0KZUVQrlN/1hZcvAMEIC+Su9ZHLTIbOgg
MrxTMtvsmkbVaUIBWXip1rf3ma+eSt15m6B2tDAY6GIKE1C0dGdNHbSx83R6b7Nzl1t/rPFAA2nv
MhFrnAPKrhxdvwvGGzGcmqKlGc0MXTGU7ER7yorPaZy8XQ1WpJL0pWkdtaSJ6brJNZI29izDB5do
xF8W+Vso1hHgm21hbtBEvI71owZQDq5+Arw5QESJoThooRnRR5P72yvHOkS7Rd8HhkmP4GdNsdHJ
GTUfqRSbYhMaxa5B4+O26etpTxUe6no7DB7l0N5EY5H+h1fM1ZHkEbGJZvvPYj7g/uv5IiKAnHaJ
WK/wfn3hXNegKRguX5rQHaj+90YAh1dcoQi5MQHvXGyp2YHM8CESMPofVRP5p2jusd6I6NYMLXcM
tOFBHBpYUy+FV0Nr34wPmQnII4289CBeExTTSDIY1XkZ2ZTRaskYNrF4O9694tWlf+NNSIl9mNvO
c/v5rcvk2LihVu2DcEqA3sRFdaJdEG4pGmCfhsBNwrngP1tyOXJO5pD9IVxLUOW1u6S0w906x+/z
ZDN2/ts6wgGZ8f/jOuu1h//99bTdJLuaAUNZmRjaOa/VQxepxrHxNJ63kq7TzmPJMjx6Jdo5MbXo
NAABRuVUOwtTL7xLjAgvAeXslMYBSzJPEZFibTGUBtQjtqUP4VMTl+NOGIV7uaIIHwAh7QBfVZvQ
DuO3u3Qx0uezKXRtvEETY4dUWqi7JDX0U1imBq3b3PMbn588JCYYO+L+LvzkckZ7V5RNc/P2XOMN
4ZEsn3THF8S/t9vE3g95o8F1/KdNnh2IpYHMqdTFnsG8oy+naT596VSjOIr5YpaYoPDx2fJJgRZl
ni8cfZfaZ1MdpX2UDuA5+uJMr0R5nhSjOP/dUDhEyAirtVlNQGv/91ixUhL63y0TRrTKfC4kTXLF
mU7TynKWzbYikVCKe/f+cxzyxhJdwSQz7WR3xY0lhiptvFIW0jA7P8cJkzhUQedfVltCa0HiadC2
pf5FsXzAZ9SXdT2lx3nQNRqYo2dtNntpG59G9tKuGBol0Hs4kiQamKf8VVVIwpMFgnB0DuaJfllj
4pnmIbKCZx+w0iuHmK+tznMMChdmWiTyIS+sp9ozUS5bh4BDjp0PoclBqp3F60NW9hiZunEWYuwT
NCnGqLW3QtDd0+PxoQ4lWLDLUN1a3azoPkRmfJ7stwliljjYWrJMFSMxfzDiaGfRSrMt7DIh19mO
h1wJtccCoNWuLciT6YaBUups8yS9cYvcrJcQ4RhZYAMzW3Yq1PH31jeUE6lh7RFS05McBfJFaRs7
dPPXEazYYzO7xraRLoo53DSa5YQut9DxFEvqH0ukDliL7nQ9d8U11xeT+HB9R7TFFPSw3wp70jiN
WyLxcViWWl+McIsXGFnJ8kLW5fJXxYmtYxapPoQJbOy0eT9ph1J3Q6s/uC2JLf1mNSrjRN+t2C+K
cHq+iYS0folZl1gdq21dBrWfaDPxPZXQwPhMCu0VQKX00uSjcchbvbhp0ip5gcnvN5XGxx9/DRhC
BC8qn7SMoAIaZXAyGkReggxQDkxta5bpx6E+D0Ww8IrgdSi8V3Nzk/b0hh5rt28N7ZLG9AMNnv2F
/lbFO/kKdOmAeGD5qgppJE0T6Rdyu9pFRNdDs40rrb/Nmz+S3NBPARRPtyBJ+VeVEqKGIEPzChIx
rLZGUYmUkPCOc4g4E4eqBiS1eK7HZthoJ7P7gaSZCS56jhPLiTFJpBYodHmKRh+6dj/uUmDQHLRJ
CaSboSRhP/E74nZGmdl/JIme3tINXJD6DNP0tqYjykWlVXHFpNpOnF3YtiHPVpkl6ZeyQODI70cQ
gDL51XkIa9R47wReG7joXC1eQ+6qxwlpgAsAvFd2nfmXNo2mjZKH3mvb0o6kdPn46pWhsXGaOnv1
LGQH89x3UFFAklQywOy2GogmygbOSUFsecFp61HkLUNFUD3AVvNhuHoFru7fzk0SP3Stni15M6M/
tZb2GK0KFZ4VHOtizmwnlM/oYh+pGd72frkTtoGWy2m7uOcpaZcru2peQQfQtXMUtdrZlVTcQJ9i
72Jgu1/VOPpcAzF4lLtSve/TMtkIe5Yit5qib3t05qZe4M88milfvKlsTrwBNUolafwVdFu9qX3H
u6MXcHoqpOZR2H01LfeJpxskxrhIWDf7VqedqIFn8zX8pgXR8LOffOQKuK09dkUz3aB+Ut7Ieuo/
sR2kh97MzJ/hN7WB/0REQm82PpoRtDBvT9bwTYJ8QtNxC4VFAgYqIWtUzRg+YQRqgJrsaCUXuvGs
+6yUJFfyDX7N3s/8jFSpsIXvZ6t3OYuG/NJmkGOFvvkY8PR65LOo3YkDIHb9zogQxTVRDtxcOcRw
jLzHokjto4hdI+B5JxNm0HPaJf4T5H7Zs1Il0c6TafvPa4BjkYROsNFZyY9miNxJH4dvPupiu6mK
P0bUc4nkHyMET1QShZBhBuM33ZcAfGRQbR5gt0n5FklycO/NG446cFDmleEEWzTBA7E5seZtiPB7
PvgGKTRuHThD260zO4TXSWy+NEl1GaWiAhQy72k+TJvXpgY83NbVpZl1WdWOhK9WOsXTSGPisbcl
dT9MhfSZDNYSoQH62aQjxENmBCQqoz6szHzriNp/p/Ss3MKs2zzBozjewX1+o2W8bFfOx3xvjGq/
FbHioMnJdyjslFsxKttwAlPZ3cDnXj+wuXS7qaIs6SHmJlRVm5o8XK6RHZnqZvxkqdlWQKChR2U7
jJzKVqCcbdVSNjbKzxcAim4SKGgmh9447mDdR+LZ86HFFYfAlOWTZMwHes1T7iKc0lurq0AK2t9S
7o1UCmaPCJ8x7b86zXxEICvgsOBey3F4DOf7NWRfBjWcxGBbD3Ah+33ymmy/SnpO9N2i7leiFTha
N8J+rfopQrJIG26TMdA3EywcWxEoHOtS4syP60P0vtRVWGzfS46S1uEByhU12japsW0aM3swioSN
ph5Hh0ptkm2thuw05QTgfCujM6pXv/VF6uzVTp6QIrCQK541joWtcbrJHaShfhSOX9rkeS4IP6Cp
a4yYklR177bjoGxF4XEliF7Klh/qmAHqRXuv7z+JquXiXrij//N8KW/qGpJ0C+d0m7fmvsvbT3a4
hfxyY6hDcunHrgt2sQTU08r+YxjPKOOsJ0OXdM1BjN5Dm/k+Jm5m73axohgJu4h4jxd2fRZIeo8X
lxShzjezhICpmFmrxSEvPHNXd9W0WW3ibObPvKhCpF3EGDa8hOD13+Y1dg8oSET2celfhj62dnkZ
f4xZV2wgXjtQjfqJXoJ5KksDXfj5/RBDWK+ARfMGrH8RVbYlTJjszOJ+/j51GQrPlY2M73fPr8qN
ovbyrm64swl2gaLWftJQ3937tBbTw6psBAdB7ZfpWdfhCRVRYpLld7AvzAwF/zmpqePLW6lECRVk
ofUMuFsRj2hI+UhFxoU5XMTYRx5n342UEoVNmmM+BoK63nG3spbZwk1OWKGySP6N3msN4qHod53K
21HKRu1BHKams7ZWX/u71VYBr6OEKPubNJN1tsXoevezSJg4kK2Gb7Ui550NHgyOs3BYYMbaXTV8
EwEfzG2n7KGzTV1hW9cgJ0ffU21ZyxrCYWaKc1F9HjXnS7Xv16MLKNlPEyLvVw6eOX5Qeu2O6+Kl
w9eg0Fs+fI56A4MSlDCzaCukhtWjpubgrC39vs6QLEdbsnqcA4RJBIhDZH00idB5Is3KxjLxr2ut
y/91rTFvvjhhpJxsNdhYplE/iUOk5MijK177pmvT5JAiqZOjH1s5aZ66LnUeujSYc1RoyfQ++qqe
TPQyJnFFLT5T3qIt4DgPOVuZ6+j1emKGPK8vbKM+OA8D64tRWyivYRq8DnFoPQ49j3tlrAVHMRTQ
HWeybkGh1ReB4Ukjx3+MlFsxEEEBzPRgGfWXcMb9CDvR3iHu6JqqDMBgbot03lap+eaIGSIGBPLb
pdal5ktZJHGR3ebFKE0ePHoVOL95DRnk1bnnMqkzV7ZkL9v7s1h7Qp/+Q5B2d9WUjLfCJA4FrE4H
ZK9VyBwJI/MIl3xEnGzQPBBLVnkqBz2yUBJGdvtGbCVi8RMnTsUBDkdv2yiKshHbFGET2xJxttrW
GVc2sYBO1W8j23m7CwCA0jIEX9gH0jDAotaxkhOUGWY6MeCub4Rh+VjtDEOFIrNDXHAvgZ/cV3OB
dIqLdA/MIN6XczV19Y6++mNQ6KChpBe64JSs3VWbvBgKb0HJcfGubfKinZ4qbbDMvXIsS83eeOKT
jLYh2S1QRGgafZ4KmLo8BUZ/u1OMz16rfkOQKbsXzrZRN5DkqS9lWjlPoxochDlIEeLTenC4gxqa
n4dcro+ZXMRb4TX8Wtr5TkQdbb6Ah/bxcoFlycG6ugDFxA8XCO3a3kNlStcrMJfmbASxy5C0ixii
dQ+Lm6K6SdydIPC0z603htvaCMPfSoAckwr/KUJw+r5XcxNSizz+NEjVowiggdKC7MLX7teZyAMG
v5UKm2DH078kU2rsEXfhY2XAWp8MKfwwc89KNze7rAdhyxBegd42O6x2J6z6fUmjJHkuxMGupoqh
JJop57ngdNGLel94fIpCPkxG61fFpp31KcTBzFsSVeK0imjBaubD6ha2cfKD7dSTCBKO6yWWdYqK
QjFZ6K2mVuZ5PfRtV5+6gtald7tPN9JZGyDa2/55CuSwm+oPMXkTDoe4cX7r/CG/gytZvVTSXgyg
hg6AYPA4vtjL9CDswiLOmnlOH9fqhWeb1ewjKAmnHUXWvyz6Yb3V/pdFfQSxuqwObctVQU7Newqx
ATE82zwMQ/xt2aKIwsl8uNp/ABT+gugX/bSzk/4ydR9GA9niv8Za82plEH5bdkDCu+xnurLf0tBk
30ZaWpLSyarnOgHAJ0sTYJS0tOARLq2X0QSZDmHNH0jY2Z8U7p/k8BTvPEVVdatqNEKiX6Q98573
m0Bq5J9Scy90vuY5Rqm+zfEUyTvXfog0d5yPO6Uf3THN2RWT0f7WcH/edJC43Fd1B52H7LP7CtLp
W23B/QBf5OgmNVyOVj/mWyoq0T2tx8PRtEfpoFp1/mgrTsnOBxyW5kC3PJOHjWH/MHS1+uVqktJU
Emyrev7YVPAe2KNqHfXeGVNUJ3iABB9UWfvYyLTPcTXcJaOd/Ii1GCQlT29P8GtWYEyJCCRZ+1z1
3Z3In/1dxPsav4wAxGa7GSjgrd3Gn+ClSB9Eo0O7k6lufTbGugIAFryIhoo8kM3TAMfW0uaQFhqt
nqhh7LUB9qoWvt1DoWWdm+c6attzJ0SUhcuiYn6zFYuOdEuKRUUPBcBOa1m0VcZ2FyFaQmsxjymy
1T/4cpmd0TZgB4I42TIUIvWCN1bBRO4EhpX5cUfYZ1MVydlZLPG+jjAh6OlakaTwNkPfb9L0CPAK
kg//PJlqfF/PQnptEGQ/2oCOqcZxvo2T7G0TNlpLhNHI3SagSceh025v1hEAqvd8KnQA9X1eJAoO
ZORGkT9djQY82MhcSjyqi9kUbcqNCufD/IPsm9t8mEivjWl6nxZwiQpd87aMBhqq/tNRmVK/OHwy
asuMuHP4FM8OPyr0s6rBQ3wZSFWleS3Xz2/5nV6z0v1AgVro3W29bpS/N/ErSqHpDzJ9shs643Sn
0N90BsAORdhbQNaFuyqR6OeTIvswNu3ekBvr1hw9w9qSLon3GUSKdBmhMS/coaRatyF/D/RD6FUm
QO+OiQqIXfxltFnvNLr/X9sBpo/VDjfOTk/i4PVv4s3ZroZOTmdjDRdZDr1HEld8S+ecpBjLtl9t
KBsbCNqRu3AKZdjoZtogGVtqrzWVl6ohCUly4C6o2mIjWDbhWYHSSoLvUAx1U//nSaWi05yXjReS
VDn0t/NBgqeS9kL0M5rpT9vsiJApQxGmp+1JNncj7MaFYpfnqB7Hx2A+ZIOxq4scdvd5JA40/Oth
zUPnbHHS/2Htypbj1pXkFzGCBPfX3nctLVm2Xhi2j01wX0AQJL9+EkVZLfv4zo2JmBcGUVVAt+Xu
JlCVlSnNO4laMY1A6Qg+DiD7IIkcH2+mdGiLo+rNL2SiiyfDah+YrJtniqTl+7J1f0CiRx7B/QkZ
IzlkPcRBK7kEEbqLGpOqkW/XRvJQJN3N4TR24uJHmZsm8DLZcMKRyVo3U68WhLW0FLpvsC+Hh8YU
Q3d0AUsaeAuy080M+t5ULmop3ya0AhLbzWTeZcyHlJHRhT5+kw2Gv5xso/XYxMEqzezxSfQceVQ3
fGAmsFx8qMEe6lnGkZyTMk00VEJonbwB6J92EK2OluQN8Kg5e6P/FZ3F45MLLugr5ACqtm3lsmqN
u0aBW4wiKxfd2c1Ymntah7X46ghXjWvyMiHVwUK/K9gw8Y6A40jvU1YfaFmKABIShH1G80ijpAQR
JY6czYlWQ85KgsS+GUGj5UFv1IEenmv1OIZNnD1HaGZFwSMBTRSUSHcKH+S9bY7uGV3Z+Glu4/qp
ATnGwlRQZqvwR4uQ8IkhFyRWZpwOOxmXAFzonCqO09YySXgDVjwMC1ZxewE0Q3bGQwl8LbWDZhvD
8Vdpl1rLPCp+C+Q+RACiptiYZQMVYBfVN0OX4KLJHQD3VsuwH7oLmcjpCRDYmKGjNhRBDk+CyInm
k+22iOVKYHQLeSG7KQwFSRpoZqFf3zq1sil3NY8eoslwQP1FlFZxwUBkZYEjdYrS7wWe5SBX0R4u
QtxCCybbeNAOXpAR3M0Ip9s5FNSV5VpKlKUgT70KwxdedePdLQUwGg7aAqLE2FHigByJcAYIYYt2
hR9Y+54cOROoeVfWCwgy8oNfVSV++EK2dQoZXuoOugaFm0BQIZqmpdn66UungmrhT0X0tQmai1JI
yC+G6bXGgQ9/1apDB0nf/Mic4pOrsvJVGvivRf/y+IzzQLHiZS4eZF8hIeC41jngw7QbY18eGjNU
UOVl/3rlanA+vrKrX9ng9aUeK+RZqvwVRfuPr9zL7FNaF+YyLZ3+bkrKDUjMwMY9OcbWqUbjq63w
OQ9lxkCG3QZrUPyHJ/T89wfU0SEqqFLzPgOh2dIXTf3ZFfJFg7Yx/yeojVDpnLKvhmWYL3HvZyuG
L/19nEfGFv3b6SHJUnEeunRau+FUPfk8miBQ5ljfIKTx9jYsvA0jiuNv0kYS8I+3MU7hv95G4gTV
b2+jxcbmbGOfvJQDvs+NgnwFihDFE6hgqwe7w8+KHjmhiQuwfKU/lhcyYbclVqGw5ZaGNJ1PwCrR
sLOHeTr6un2x1FPRGIAec5Ai+5OTrHqbu9eosooHHLUATOjcK/QE3Gsf6yQMRJCOZGvjWKN+NdcV
SI6vQBgVD170Nh2SYKgnJi6yCY40T7Jz3i5C32WAv3tGD3SpHnlJPyG3kttInGoPyHmg2mOZexMs
lSvSdXAsZBdQAplOYIOFpp75ncxQF4VUjI4inRqKKqdxPNWN+YB9S7RM6hp8mKNy2lOvWVbowrq+
x/4YZNDgG8n2NwekERBtvkePQ7uuumgHuU65tJE/21PxLs/AfQWGiQBkqMBZkxec1+GeCn8FmyDH
G4Be1oui9QwcmBTniyhSwbZKrNZekfi7pY3QVAi2JOxOYvF0R14GFrdFp71NB+yMVB1U10ESdjdx
+4kRS60ejZ75RBS25NOjm09Hmu+Rv8+DwPAcWdutjUYywMIi5Y7rrAOHEm0B590gGYekhk6I3ixS
qZwuc7TT2ejyRWn+dglHY1yPNXa/inu71DFsgBSS8RXArlWdh9nLmLQ1Wv1gJ27aLAnBZNHksz0Y
NcNYEI2v2n6Lt5jzA9s3hd8w5F4GzdhOly5j6BZRMkG6DbabN9Zxhd9NADvQabHMC36JLTy4uk6h
02L0h89hGMWrwS7Ygao7fnU/TaN4+SNK+amuLR5ynOAfDPynSdtD4SJIfGcVlBwFTi3MqmwxPDQj
/kuprNEznNmovDbYhv+QO6Z9BcvO2sDzBpoprjwZOc5rpFTDcgvbOcbRRKR1bCD7UgKazsWRvF3u
HkbQVjzGMXdoDTL3kBY98QJr0JI28mDAI2XFouBVBgUrya/12DSg3wFQqbETfq1A3A+ylmA5DWCf
XTZ2D03DKPI3jeO9eTMcq2kqmf42X0eQ00eD3dqFJk3YLlu/q/U/RcwE5n7lNCf8U8TMWW66vD2R
d9KVcfKiOo5gDn7zm5e+TTTkPvs492/B9F3Dr1p2Uscy8Ydl6YXGkxGP/7obB/ZmU+93f8QZKbTc
B9EOW1Fm9pEPAUh39IcWOIjHsR7Gq9t39rGWYw5VQ3w4W9B92zi9fLDThzn6Fa9ScIFOfaU8c117
PhJEIDE5ToKz48g6bwVJeHtBtpvjb0PkElizoHk3t11O3qrjUMj+w2Hp9XM8cVddYEPiy7D4HV2K
Kn9C/6oPxOMvE92B1y1cglM+X1ekl0nGOhWgTfECUKD9Hp1wgN1z79vNbI9xcnuFwq/eXsF3gd3S
rHHhksU8X9OMW7BnFNdYFXvDAMsmupfSRVMM6aaDyie05AK27yazuZi60mvwIjyaEhADXenFk1Y8
CuScILPQQLdVR5CjEM7eQg/ZPAntxXIlIG42WlN0gRxptzDysP7S1ShHuqzgxyLq6xfokc32doRK
EQSJnHWTtc2XGntVy6qqR7uMwFZUjEAaa3uvp6MDKr5NbyC5eo09+QkiF9UK2nvZVZlIt9Ad2ZS2
jdpGd/8/cUaF9EJpgmt6GLi1DO0JdPv6F83dTv3YfXYYH4+jCcwyWbO8sJaDwi9KzW3oV6zlBBLs
ECI8BgjyNq1IrS0JXUy+fXGtynzMiiG7TwT7h8wUFSSBuS0dZ/yso8zQ39oF8DCV4Vyx1yyPlosf
AdTj3SvZKs5XA5ocH2zXdq8phJpXPlDXW4qgCc6IdKcWgL2STU/oPbC3znmAgMUJQHzZGqzd/AVw
6XYf9S1bc5368mF3O/ejvcKx6FXH/82uphzqs0204AOXl6xUwSZjfbWuSl48g8bQ3kGXMlzyqCue
FW/RtOzH/sIIMUynCEmJGvSYFGzZ4PPpC3UhZ1an02MGErIYWycFna1VEVfsiUmVPCi/U7s+8wIT
aTivO9R4WOYLZcXR3rG3litE/w85jAp0V8eCDd1hDodsH/RmIEIF9FQDFpapHi5OUsmXbuUNjnox
DdFBcGrIFzSMa6kZJg3IwGovVElriCuglYWGxQAFs9hVV1Smw4dAemcy468LhqIYIPc6a7FkABW0
AkIwO/L61vgaOWO3yXKc726PW2RH8nGRIEMCLYAPj2F62t4evtGw1k29HwLIx0mBBc4JMi/zs5om
MuSgE5AhnRywu+MMaalNr6tshRy6x2SKNp3k8R2ZpBlA75i3/5CPTLdJN9vvk7phao6WVP9Q/P91
UiKBFgPbA96aFAHypP5wF6YxoB61UHbzbWzjo5Fit3kto656KrPop6V3XY3fJosAm8kz6ATteej9
PiTvLRgZK3G+DVWGjjMrj5tVaOwjR3cWD3Yw3WMUU59x/9eR7ZflQuVe8whICFu6BWcPAbPGDWSl
2xOI4PqDEhDLCf1A3CG/bK8MACaepwZCGmPVtN+Chu+FBbztogKcG/wEEAot7G9Q3uGfPeazZYZy
27xkb2jaR798W1JNACxJ5b4tiZbyU4zPbtIJ9dmoWA9qRtyN6MFbQOdAfS4FXpPulLb9Na6yJ9DE
hiAsXQ5dwTekDRYhrXL2fFBcNCBOXtOwlS2EwqHISUphpBlWF8w/v9tJWsxDAgMP4yzFXvAclJAN
XuDGifD8WUCqY7756PpfYkwAfg79lNibWNpyxSc/2idhOH72IWctVVV/ElaVnnMwRC8G6Hp8prAk
yYw9OIKhs+n4i5r14S7NWLTlaFZcoTHZWSeqxv91nU9yZVc5dD9oPHaOBK2I46wHiApBF9Sb1rbp
b4Fl+idyx3hPvPUAXXV3dPduv5nIPrnWHE8U92RyNWBkgB1P1XhPdjKR87/a/1gfn/EP7+f39el9
hoToeF9bMXcToqttYxmegw/kr0sPItuRyTtZZuB9b1SA0kWZfmttP8rWwLYj/9NKkIzoCXOMPaUQ
ekl9qMKk+JX+91I3y/ty8/QUlL7eUEAhXKshOJWrP0WiXoZWkG/IRtoJEsynF5WbC7tn4MXGo9R2
YmuP0qg548ZUkDsLVwTy7INl/jlp7LcHcFq/hc0wMh0WdpU8gzXEe85+hU3d8K/Vfg+j6VUU47/Y
w6ffnnAwhgLTXVe70KS3G/8hEYnzALSnQv8wPuiVeco7MFtQpHDsbud5dgCuRIZDiY5vpwRUh7wF
1y3FjIbrLVoBNB1DjWWO0a8A9mX3wyuYqzk8V9F0Am3EPUXTskOI3y17Lg6ZYjgMPlArTmQUuxw6
mJ/MGiWJyI/iMw1B9bdtiy65GlCkuxajvRp1j2uW2wxdT6Ja0HCaLHsHMmZz9uYDBxBmKMsdeWlJ
DsGNMw31kmMOTj5asgS9Ti7j7uzGEWhRjBDJCr5klDfRF9EWgIlDDu5EuRQZ1xM08ZJ4Q0Mr4+rI
TGgW9Q0vn2LUja5OPqdSKKBtQPl8my5EYy5DX66tzoZKYZyGD0ODVjWm1UJr1YN2wu8ANJY92B/+
HaGC7tgOeNT/EQHkFNLiuuTxlzV8nN9XQ2JDHx57loKtgcRBSsWzHVwnTbvfp8aGiPRn2+wHqT5I
9psWLLBuaVhbt3FQlWBgNUUdrDn5NETJZB4SwoYwNVy5s+mGqXmfRGgdino30YhC3ycytCOceIxW
6pRVdzLPjpAf9K+ABvtXn7FPaONqzyCJ9SFZ3gRr5LeHNTk73wjPI1JWnXaSqSzzS+XnDKy0mJ0l
brpGS327oemBKSycRNtv82w9CVIaW8D7k3symUGPTRWIn7f0DoY+kEcOPeAFeWkNhhpcabL+gUyq
NtBBpPxsR28B6trNwWWeCQDIr3cE0h+ofhmPZOnMAqpP07coTfo9JeAECHK3UyPrOYGnEru74EH7
QE76kKEaC9H3lD/QB4xnHdo+fp8uirpecY+BvrnMgn2C5wCwu8G+C5viyWVp+VRgn2QP2XAXNzY+
4y5zli7jYkdOIKSnnQ2ihCVNeJ+O36sCJK6jvw68Kr3Y9pVAEwwPoRUgvRPYd8B3nzUoKrdqSL6B
BverJ6HvA6KRcF9wqDH6eW69YiL5aeJYG8HKTQGaKVeGmbK9qyH4ltGMO5TFLQ29EA+oC7uLqG7z
TQDWAgUZpM8yS2ywneaoYORaSUpLuWg7kLXsg/33eNQMzyxsudyjdXkAhDUDUkFn/v7IAdZ+Ui/t
BAWNm+NDsrClTKCvwKpZJvgN7/sKXBoqeoCKV/TgWaiyYHscbnvI2D6AIwA5fw+tXyoITxTBotS6
H+TXaXTddJmH3NP04T8iX3np0tXswK1ekmJpDVrSbVpo9ulXaHqG5K2EenfUo+lNn+zwu+RBxi/u
9jRsmbniYIV9TnDywLbl32H0qOhdKGiHRffXsEavRkDm9zB9jplXIzu9qCEdcXtRWk32YFTuMwXg
BITJtt2UZUfoguXHwjKc7QgUwh1XFWDslRVcZYTUdcPc6gtL+JeEq/pHk0LvLvMHvrAHQKBbXv2Q
YfNlNHj5pWjKFNI4mX8dGb7MtcHzOwhUvL1KYw0fX8VzknSNOlgL+uPXxjbfWGOgNK2OwGwRR8wH
M7QhZ1qZv9lokqbgCGILEhthsM6Re7tCJKY6uCjZQJjHda5ki8XnTjn9o7LwOAhdyA63E7iwbvGQ
vgKkUZjYpbZW+zBfXvpugmhp5dy74+AdbL1Z9YDd2FjZmKKMPYk7FNsHoF1/N87i8WS0dWS6dg6D
CIJ/qsw8mWA5ud34njVbwl83v8VUaTh+SrrmlfbItFumjfLYQ2xeROae7CoM7rgdAPuQT19kDNmB
W3qX0sDa7jCInTtevKHOg1F9qmMoVUAqwlolqDNCci6dLnYkzCUFuOGnrGucJS/RrN6KOF+KyYw3
U+I6FwOI2/lihYyfQuGs+yJCeoscFKIgt7Qs8SXbkK1H/9/KdJMYwnRS3PUKdCGdmw2bqhT4+zWV
gQSkGA/YNI6fwZ7rQ6LSNQ5SDxnbNOHgv9Qgrzm6AdT7uNaOtorJX0oBCv/JN0owYdU/6tE2XvVN
kNVvNxb4cTMBQRDXQnWxtHLrUxN03YpL4dwpC9oCWZsUBxQMwOgQTeG6ZlBFSK2oXOY1yHdiLU9X
6jsZAO0NIA/GpoWiXzqY1vo/x1AgXdIUbCdcR98WoztefC3LLsRxyz7RkbOv+HTPjOlEMmRZysZ7
7aMTJvlahk+LPpy++/63eeBDAcv94Ly2kGVYgPiIX7kdBZsxAMZGgcbwzNIwWctGWJ8qQ34tqgFq
5gl48LCr+w66Z3sx6EkG+zUJ4NvhjIaeFMyahvlpGoZ5EmRV50lthYQW4CZG1GfHpHGNZT6pdImc
U3aMowEk7eTponR8uyXXlJlIoLjFdLAHFNBK3VZZGWgETywIr0MLLDmFERg0jEK0j4aT1suqFvx1
LNSd76LXa9Grr70Iuh9omfrJAzf45Oc2eJiDwbnLfDOD7pPgB/xl63M22mwtnMC/slS8JFG8nXT9
iC6qGkNgazj6xmmc2ygXZ+5wsKgC9SHm3c0DPh5o1JlQnO/GcNoSJKgaoFPet8jozQghDR8CJcvf
bcIDAwWJUlMwxQ3vcwl1ROtR3H9cz22xRw+y7gT+DbSnmL6xumVYesd8Aks6MDc6SVM6AAVWrgeq
Mo2O1heaFEHbaX2zTWl4sYzXBsfuQxKENU7JpjHgbxiv5uGgCu9uVEWKzt0kRLoAxEmJvpADTHbR
wnZLvv0Qjd3yqh3z/nwLdn1N7J3V1w9hEHJP1oNbtOACfwFBTHgWVe3aiw75gH1oRy81Y9FlFDi3
rAC/33g2GMjmEPRcTYs0iQz8uozFCngiiBrcfp8Gltcgs17TD1NHdmeUzqXMu2KldDB5ohwVuIUp
ABBMxRz8x48frV4w2wLZItrSNduhp+kRY1aiL5NuTSI+vLnIqKzUAaoP2Aw9hTTwPsTx3qr4igLd
xEJ7kF379p45arbNK9hjvWsh0+bwRVEXkJuwLOc+yaZm5yZdvi9td7ybIAQJjbi0+TJA7tE3YuNH
oJqdVzH/tfOLYUmTCi9tdiq3wDwSyvHOxpLzpML0zvSL4JTdDjkib54UAdd2H6bjmkGhb1HoTgVP
dyrQpR6aJZJW4dl2lAVcjT7ag2uDg/4KrQcgZHyLw6kJzCWiboA3R8pn8T7ZrBK1hT4a5I1RzrkD
Zni4KzLVnJkHhXrBCg/iO6BAMZN2PFSh+UAjT5voDrwl+U56uj1BT6VFyFEacbYxa8Dv/Kgt31YJ
87xbMYlMamIFUbIuHRw0h4yBkPD2Uqgt4d0AQbOj1YYx3UVpKi4CpArrIFDJmr5Rlf5amUl5hZIb
O9GojcLuXDYSvH/w0SVsTLX2gLhYp1X4ZkPn6kNUGcH8XURXbXmuJ/uO4umrCPJ4sY65ata3hVQk
7m3IFp9pHSSHQb8x+imSTKBUqTX/lZUlP4VK/Xu3h3i3iMBaT3bhuf7Sai12bONyeGYp33ZjYH3J
lQUl67IdtxSWoYSeWzjYt1PPDv9p2YkZ9cJToOGiZYtIlQebYIGtIe0dugajdeFO3YZYyGiYIrf+
Ycj1kCjLzLaJ1jdvpJCUMMufMR4Lzz00hQ4iw7+Shg5HtrzyAjQiaG/qao5IXgOXqIdmCuyh0DT9
NETJIDlndZfNw3hU5jmujR/zSqh4XNK4/EqjWLjupe/MT/40Tc9dKbo7Azpi5OOWze/bPLyQbwBy
8b4dbXAG4BXBqNE8YIO1i0Cw8pwYkwFM0bghX9Ez69EDYSDNk65sr2OXLMlXT3Hy5BU/a3zytioF
1l1GZX9VRZmBlivvj54mdwJs2N6lzKmhpQO+qDkE3TSN7boPNErLnAEDmFgbGvYWMNxlFl5oRJNK
bNAXSBD0RxrSkn4gH/wsfRo17Unet9mjobO2Zc2dLTYYPeRueL0f0Lt/oRAUZfgFGhT724SuEOYW
jQBAUOhF6CKLRMyLxEXT721AlxdgmAhRyq69RdqEQDPXjmMsmOFyiGyJcOXIKbqv8yq6R7dkvksg
b7QwKaZhaLMra3khL10oeDyUYezdz0FZix+XFp+Bed0sBFOS6Wbx7jbp9lqlfhkrBYVtmJXuCg1X
wJCEscmOLv4473uBQiVAa9P4w9N/SMZ8LX0kwevO3KYy73ceuoWuMXf/4elUfC/NEJUDv3ouQJf2
t4Cs9Z/DsarnADx4+1094tClV8hxWHr0wSOzSLxqwm41rs9+btgvTGymqEhe6mZoLkMSA6etzbJU
fJsBOL5BMcp+uU16G2K3niKTNU3VcX4yDizEdyThFdr7II/04SIjAN54P0LlF45WP1vpDjLv/gUH
nsQewhVZQsawz8mqahvlJdTwXCeErGsu1q5g6bMosBVMurj7p0KuymCO81OgjFX7Y/rF7ZDUyIHP
xklb4niI7ffBqls02+npEcRu5ulTYLbPKHn06zTHbr/VWAhP4yNE6+Bx6csLjXwTbApTl4mlNVrA
d2ivDNSbN47RLt+4FRBTeur7/DAYyo0ZgsE0AYU1cgFohO91j0pug1YFX5Ar6vYBuKJwFuh9Zr5K
9UT+CNxuK2aH05Em5npiR80t0/DU5Ml48HVbRdMF5cXVdzSMvQjf06g/WRO0tsHCAX7GplInCqOI
yYirbSdBFrsH+EguA7doUPEcjbk3IMrTapFYprq3+qC+APtiAM2K0qmn6gqfz1qLk/6aYcdZ+ABC
QHCY5853XwTiSA8n2SbhBTJo247jSb9sWdxvwKTXrm5bPT3BU3l3JJMCTd/GDGyApJEeFak3vEZ5
vQfxjvHDcq0ThEunLwLMAksf/f534M0ydq40+x3aS4Ha1JN8F32Lqdnsp4FXd1PklItsLPk5112p
WQJ4tIIk0Dx6t7vCLcWqUMWhtMGleCOZASwUuj6G9MGuapYHcuT4eK2r3EGNn0VQcpXmeG7AkPYi
f9bKki8xG2Jw5IIVLWxC+0WA/2uTWmrYUBBYW9/mMK9xXqzvTpzvVFMmD7Kx+ZUVNoDxuQn6qjZN
rrmo2hN+cb6Qc+K8PoOi+lwOXn6yxyxfQRkXAot6GEo8ARd0S5fISPETpj3jkMHjQ7hTC/V4azL2
7jdA4vIHZ/SbSw786KLrQ/MzbwdjVTWs3NMwQ8UC6pjqObP0EQw42wUHM8znKG0GYCvMYO/zID2i
69RbYju0kJkQn6Yi5mfTGEMQ6AIGACHZbmVUQXyo9FCHCR1mxg0/I18JTbS4RTEMKKwVqGz4gYbv
YZZeDWAxcKMRqGBqv6GzAwxbdfU19JBT1xnz1GwVkFYyuAxhWZ3QEeet3iNQkkALQKrU0tMRUQdK
eYqAJlH1NW7e1qAIA4pz4CICRzJ+kMzHDsW09dSgB2SoGusRrfTWYy7CTYss5R1FFElqA3EQDgtk
p8Cz66fetMCvzbinYMdGY7YYW2CuMJVmtHpNpCPbtVOpqVjWnrEZevcLg6bWPgMd06LTzDDuFNVH
GkKkxn52pXgbxsOYbBK0Kq+GRni7uoRgGJ3VPfyrd6JSyYoO8uSlIZ3Wb8FOp6IjkjrpgqpandOB
Kjgt+03SBgZAyoU8CMcOjiZQW3N1LItAyTWgwkoTyE6ls3Ycku0IDNC80m3Cn2siUwRVwlXGse1h
OYBuvOiz+zDDE22Y/IcmKmEChuA4sOD1ZupTD5IITqGWcZfLdOnzQqxSo8s287iOJ81Zntj7eWxF
ePg2VXmhJarCy+7HQeJ8qCcDbzevn6PFFiR1wyFPjkWsshN2O2+XKUgB9vlzzKu6Pxbtkew0o4tC
GzSqJlHN2Bdfg82nPoJgsI9eSjsy2IJsrnbgv79algBFrW80IHSHNDrKqEDa8aS4Tu7oPg0CMJkx
uZPCcJ/IYhvTHvQR8l5oU2+bzSKtpX+kiBIViVUroITWGq2HHRVaJUUDDimayiEle0AzVrigIVpi
rct/eSXfbuR9AohLiyp8KHMXndJTUxw7fUkGG2M58gKYoak40h25K0cOICe2B/A2vs+JKZz8FFlP
Nfh8/rwlv9H2zRpSWsnWyeNsRbrh+0J3h9X4nKxYa6qzBAD/7OZ5tspNZh8Hr/ohokyeLCXfLnHq
yBPZvAD8eq6TH8k56QgJtgbk0d5DyDOggw6UzuBVK4yHW5lq6n1+NMfmi3jvLHdQZiATlanoYnSg
qNRRNKJQmjjxbp44V7R+rXVb/ve1yP7+ire12K9XpJVZWdpH9GLj5xM/Rk2GzltC8AbvQxx32HPa
4Wfl5sV24uOQvCiI85y1Z8c11HlgItrj0XboWArEDtnm2wAAlX1qWQey0aX0avQz6wvaDEBS+sI7
nCDA2yX88dkA/D5IjZe6a6pvpR28BPggfAMV9HwDPOl885vLjAb/E6QyDtpd6pn/ZYn/9xhIgKHL
C/zda1e67qkZPGdBRA8Fz/mmhU7tzA5h+1B2qWvTvXT4J39iwVMyMfvlb5OigLUzO8S/Jw1pbb/E
tpOcVInmS1kYwz1dusTPoZW5vFkmJOLuvURvyDOuRV9NzWZZ1tbWSnBG9ZQ1fpiay6URNVU0L9lb
4OowB52U0K+gc3r3TcStbRaBCJZsDiqUi7bzS1CDlvW6R0/9PvJF/mk0pm3ZMIBatd20s/BmV3H1
ZvfB2LZvgK/75FY4Q77bb/G/26sG/WtUvZoLX7p6BcpLaDKPc7GsAW3tSYbt061+lves2fZuMCxv
9TOFEiaysEmwuRXFpBN/yWNnOJJptvNlFaGjjGpukxFlJ27XT7eXlvjB2TYNH5e3Zdqo/7g0OUYr
n5emhUxQOd9Ljy0nCx2CwpuQGMwBSbnktectjVYU6AMYosvswS/UuEdfy3OhbRTXsggKikCQbGmF
eS4t8L6KArsPGpr0ou8XbE/nlW6m25pNkm3xvPGP5AQO7DF1c3nq0ca/GgofO269kZl3Hnjw1aOD
0qw2BeCZ3lX5CKouPaTtilvGqLWpKDuSzQtAcABQ+B055zC9rodS+OZmK9nP27LGGHxcliaFBpJZ
qRIZzlHYBtGyPRityUmX7n3ZSOCoMNbYVQ2d4e7rDjs72s8EMXAQNKT9DA29oFdoREJp4jYkL3rZ
8H3JTkGMU0+PDuJtNExfww5Hotg3+xMIxbHHo7GvjXRHlyQqIRGbtVuaGoFlHY8NPYXGtxWiCgT/
dt8+/mGfV/7wImMeJgs/KNUGKY5+P/jxlTm9+epDiDWM3OR7IdN+2Q5pcIHgb3cCjQfaCccq/Go1
ZwpwoUq8rHxwyjdDXZ9L6IisyOFtbWhMfYOyc7PyGpWcQx4XFz4Be4DSVvLdY099bU1fbTSlr6Bj
W+ptc7RFiRi5BwHhTjxzx9fCdMQiyez4viw950IOHAHQW6EdBlrsZkdtgH85YuijGJqDb3FQK7oa
AjUI9Ug21blA2Y39+NggM7ixY0PdRTlnd1ZrPgi9qU1RSqKR6gy+McCYD0VgiDzGvs8OyKrsqanl
1uhCQ6g7uweQn89Oiic7XUaUlg5u4u3+tOtlwQ5tHCqr232I13Z6gWwy+BENObPzj+no3kX92FTz
27v121AYIJHlcarz7W1ZBkz9OQ3UsjHEcPY8FHQGYPLv+giPazSaJY8iCwH7raDYMLRhubQcq37x
RYs2PtXmr0EAFIBS5fcwA3lS6cmf0ilXWVb40A99RDEoxSklF8s6tKOfKJ0Bxp1n34bkH/ToNc+O
lOOa46fx1JhldbRQXd1MgYNNJcgHFnERdN9tFi+NKS9+goP7k3RH5yU0BiT3kXm/eIZp7isHrfs+
zmQPaRn0S9WZ1uvo9HvlWflP058OcgybV4A2IdAF9kNfigVX/XQ1WZluI6fJDo0vsjsn4PHKCnv1
CiT9dqyz/Ic58s8yT8dPvRpGnD6t8hRa0jnhm12t/d6vXnyJdKAOtbtpn/gBPzZt4i7rOJWgwHbF
MQms6doJ6wqeDvcVGs1Qc4qc7gT9sPoRNG3fyI5/DLIyfaPOJWjrHlrBAaROgpURorkOBJjxxSjK
5NxYHId92+6/te7aS5PyO8A1kMnSAUx44xY9lHydsqy8R/NLeV9FaPBCwqFGvt4t7i1orwWLusA7
nvI7MqGHy0BlWoU2XwxGtYuNLt0oDfrAf7XxwII8WSBtrA62fu7NjgjdAlNU3dOIe1F1Lhg/3ybl
FZ76I09A4vm+UImC8QpfpnRjEEQEG+q3hSnG55ZYFEH7ncjeJs3HWWdyPHbFonQ15dtM/DZfKYYu
H8b1EE9HAayrtIIDJGwWrgcWjyq3LzNmYYI0BpID6YYwDnHJxBkNGp/ISSaPW2dm92/xAgh3lMli
92i0gbskOgqnaj9XiWM9MiTNTn+x90350Z6y7rObi7f4BgCgJbFX4HPzOYxS9jjE6KaaM1ll1Is3
flcUQU6+B25QwiRQq1oB/oWu7cA9ETn3+MNUzz0kmXYdWrg33Wj/D2VXthw3rmR/5cZ9HsaACwhw
YmYeat9LpcWW/MKQLZs7uILb189hlrpLdvv2jYlwMIhEAqRLVSSQmecc83nEgzfQIvyKVxjoU+rE
OAyaj2eoVEsQZQCQPI1ETjd/6qeRdY7AUOAW15HkwH2AwGikjYqKs44hOi7+GEnXZAIlijSSh5I9
1yg+Iges9IC9CJZZUDn3qBCPV/hjeIcuicA3DPHqjV3bBfICoQ21cM2gR22DXtW2km+QLloNhRgD
YBLDJTi6zG+xA2QhKmbjT3xk3cKzOuucd4Gxbse22bllMxyQZ4f4uMjL+xKPecDzWvWCZcSjn6C4
dxbej7oCY1ghiklVxHmpDabmv7u3Udt/ubegYB/uLTIMiOxO2C+CboV9nc1rO2x2V3DW1ETVfLMj
2FdtGffAkdTbokuSbobIKijkKFwnK1Eu7QiMAVeji7TtUvahMUMaW2HX2ohVDzGzedj7+NTJWOcR
3tEBP4yTilc/HZRmYlUHEDsXRb+2e6F2BkpCjp2r+yOd0UHHORjKfNdd3DrK0v8a1cyfZZXoV3Yc
2FspivBeDhOkbQDVLypPDoB4Fp/JY3BsC/lN+wnon24OPfZg1+NRYt/S+h9i/NdTchrhRCkAEUd8
1fUhtv1goxsQ3OVCAoPip8tyKiuu7bqZmQ0qA1uUBT26HCXSTjI+k5vPQHPKiwIRuBZ7jShqmlMz
ubUBsHzT8N+59fjlrxVKESFjJfRTlWVrQLmR18Mvb2XxcFxnU7NLi3kM3ZDPiSrZLrFcyI4bI3th
vP8+xJ68Q6K5P4NNG4j1yd82PXdea4HM1TQt9NHX5D/E4n3aHHHjzZgB2Q5qbTDsriRqxubILkZb
2tpSs2BxvL1ufKdeIDaiD03EMqNtXDJkokugSyUVrgYRb2em2fKlpzx24FTtipdE664Az7h7vyLU
afZBgzhNOlrNASAT0EtkIKo+QKDTt1ZBAVB5LvpuRf10MET0GruFte6VpYFhwSFSQXvM6zIHlD/l
YJCRbj8jY5TX7z62q/W8qGtkfydv6tAi6MF/CaWFpEDyFlrr+qg7H8WE0JeaNzkkGrsE1fxI3eMU
K69mBca3ZiYRmuxnZKymHjqTqJTZ5qU43+yFaYH649qr7YVZoNCwx8qA4zW+r+mHhp9QeGwSB785
Og3lQ2GnMRTOEDenA3JUaYeQ7h/tBvxCCrz+ZPkwktpjEpnQLJ/TXLcxEBJCKH46WJmwl06fuukJ
9GDNioEL/FSYvn1k+smcyr3oQGY6G8POnrvxoJYRVioCexBfHsYgm5NLQrbBUxX0e0JneZuhitgT
dichaPqkVjMDqmQ7bzrQWZDwRoFJwYUR+zlvSdZmrByU705eXDhQOq+HDfmQyeH5H6NpylubfKiZ
5xl35rce1xT5wnQhKFl1SBh1Kno/xIhGVsDLo532sgThUPD9akuph9x5JfJVmxk/KAL5IUiZRBFU
fkKQpzeoZj9g7/gxmvlLcJMGSx48GZHxCVXQ9tEywA/Y2eEApfghPpZDqsC9pI0LQGjWvGxCCzGe
NJiBMVK99UGyRJGiQu1HBOEa7offdVx+zQO3ea4G5O0NN2T3WPBIcE/WDH/HPNnipdWCBacCml8k
SxcvV/weuMJnEXfD4Xpq2NrYmRXWVCopgSSaeujgdqjMGkCL12M32EQWQHugw3hB4eUFYp3VgxwL
7wCwYDUnu6FBvphXYXlOfHu883iP9cs0IARXADJGOd87wBc/yhxyuh1TT0E+VrMejHwHOgydkR3Y
dLjZqKk7Xc95aq3yEQXhnaqPtRvkTx6qYO9r6c+ZVYWoa1lUrkqfeN/kT4i8oryx0PfkGOTpCVVS
8kytKq7eelUO10mgVwda1TTE73CaM582tHgQdVtqpiMfF6gFctbUbGSB9CAC3CtqDpFfYzdWyYU9
XRRcodEW2Q17Tr3IxBu7Mge9BfVKt42OTYMVKvWy3qrOCBlcqBNL12hW8IFtMsOwR7AtJxUAGdWu
weIAoaQs8Y/4bvlHOjO64hl82d3GMnM+zqzSbxGAH8AEb2bYGGZQZp7O6BBAFWDnRzjcmr/zuw2j
EeRCw27N//9Ut0v+MtUvd3C7xi9+1CHqTm9b88EPIbJsQCUkn9Hp7QDiD77I7aKfQSgh3d86RARK
+jLP/hhC7Vu3nGa8Nens1wukDTKSpgDL4d9PE5Z/3hhdhe7karxdlYxuVTr5zHXMy6gj7N2mm7gN
oebVhU5pSFHEn6G8WW4NO8rvGkhDcqSCDmpi7KRDMXBUgRh+MR8s+93W0VmcrAyIGh2H6ReA2mhd
ryqdACvx51gakceoluuFdbzZRwbs9pjiSURXvXUMoNfp3C45KRliZa7D1l0mReTNr1f8c2JEqQDc
Bod3R9dOtcIuuTTjxXUqGhzql1R04fk6VarNYhlGRnl18QzvZIOEaA2GCb1zNdO765lI2/ez39jI
pZeOSPHDxjg6qD/PbjZ3muY2K3XcbCVYQuexg1886N28+6IV4KYKwaROTZ8n3r22IKHdJdY5nDxK
yKttwoa3c+osHend54i3ZGXHjtdBnYZSIEA8iHyhRFTpWp2lbZ9Ak1K+FSM/GS4r3hwtTqHAiYJF
+nF9EFEKbiaP+VtR9U9UkE5l6MFUi45IwNV+M5EH2bNyPANlPmMDNgQpj+9AoOdc4igWJzyQltSi
gzGCzTm1m7d2CBJk+hpU5BVeWc+l64PFQGTBvkqdaT9fui/Nn2dJbL7b6KxNHfclDId0xvJMvFx7
gzUzvYdE6+TCOU8u4L12D3Uz7skEcYjk0qAQ/+zjWQbVvD6Yk1vbXkKQMd2RFx2aqt4kdt4dqdVH
cXKpVP45FwpMGtPMZOprcFa4hhVsb7Y2t6u5jFmyJhfqSHUG0EUOEA/ZaM6whJxo0DjJ4nbVQGh7
nfRgoL7NF9iptRVmj3otU+KG43yUe8dtLjSM/kuoiyihVFp8mN0sQcMbX2/h9l9IsKPswP51upmU
X931nggPtzvTwo9mJmgSgUnFB0a+tVv5M8NwxYf/VWn5KCO1QFdFLnTwRnCA1GZtXv9XNKloPYju
ZZme3y7LGiU3Rom69dv/tK1aY8dk93z74BAgBe+/Tre3u+sV98558EJzXf+GXl9MUdfhfG2OhbMD
w0Y3gWm6rbAgkmDkWf8a182jlWbJYwzJxp1gDBW6kx16draRN6cR63AUf8p61YDKaCuzwnnSILoj
J+Za5rxxWXWMbG4sDJ5nMw0Bvoe2Nz91zaCO3dRyC29coVYEzMmlZz5Ubl/dSZBeNTIxH8jUmqD2
CrIg2pOtb4Nik0U5m18HcCt46M2Vr7UJJk6U6GFd3cZbmhycuMkOURFzRk0a4OHLYrhmfyFTOyKU
mPZttabJgTbJDrGtvlMn3a4RmXukcIPz9eqN3aHaLHKXNJkUSXdiTnEifzp4cfyaJ8I8UKvH8nDt
C6sFnQj+Q6PRBxdUqiyok0w5JDJnTuX3O2omY2FvRIRgHbnQLXRAxrHxgQyGgMaLV45sQzcAWg+2
C3SPrST2VF30mUV2exkdoe+KsXvzO897hrT7sIQi4LAJejRDbSxAuoUazdjzDkWVQYEPCOpn8BQ6
oMTNmn3RRihdsy5XcwsFPl2W4AtBjGb+vuMGhdrmWqd3q81PkPrYt6qYfSjUs+MaYuKmfW/gtovA
/0z564Cpr7rW+WOBJNtG15D4QZTWe5wcKLWNNeBXp/5iIMj5NeYogEw650dip+cmHawXHTcD9EAt
dXHtqF3L0up3fukmiFMkDKyBTv+YDFDGVRDo/DYNh0ap8yPCcJEhGIyvqL/y7RRfjZQBkjDhyCNp
gNnCTAA+S8P+EzQqwOUM+82tm9DnqSeQRkRA7ermAntPbkBHvM82TG632aL4m09EB5A8HkDzDXiH
McuGt0yEqC71rM+QHS5RlGhmm7pvkk9l6xxEYYZfgedJ5wXKo09aWOyYmwNSa/YQff1zZJdCjIJG
5m6Asm3bZgsjjpEgClT6ic5U4CbXs+43tt/5BcxkeG4W6Yc8m+Hawx7MYJsPWb1rjo0PDwYf3S2l
1669AlmyJTdKwEz+zNGRM82SlvWG7H2cztSIxO6paIti7YJ+4LOVFVc+KzeV5jKxZbVFFRLEedP8
ymeFtTTscQMCbcszPk3+EnEyoNRQpsCHHDzKVtFZy6l2fh66HniwyzD5F+1uHuuZH2l/7yWQHUGp
TJKfspEj4WJ2C+pAnjA/RdAQtBfx2C9QQ+Xvb27+wMPVEKRi3jtAc3Yo1NjrrG0fw85SS7CU9atr
cwQRm+NWuCVLtI+6M8czYNQH6qRDJ0AYBlDXhVo0W5+Y77M5Zvc+W2AbwarVqkHES1rJjDizID90
6KRZnahVs7TexF5WzalJBwR5QcwZ1Cen9FCwOXnUIBCbO5OUCNl+M8fVYxrw8xy/u4pdQvu1aME9
GQ5O8WAk5p64GXyok24SYK2W/fSjgEZfNMWiu3MJ0e4Hpxv3DOKvSzwcxT6sg3DeyNE51Eluf2Kg
S7/S1mmV78BCWSwCVM09k5ufls7BZMFaWnkLUL37lX4xdQ3hihIxi0vDWLNvglYuWJBEX3V2zEvb
+9ImoF0dmzHasSxVD9NA6q+SHBo6FsqF7Chxt0mKedzact8CBHzCsOm+IlvazVvHC+8SaZoQcx3B
MmrnI0SUk3dfDkUWDTlGtTCRPG3B0AvuD4ctejqzsVXtlJYIF+Ds2jud2eErb3qouEvAhKYDSDF1
sK5R0LvmjYOkrMaTqMEyAvz+Ylx7eM5cSoHU+sSXdv1jhM2wqF0EXelvmYZtfIGy3KTBdcc9xr+k
4NqFmGL3xRp7NtdJ3EFLL+g2jdsaG4ZM57kDJHyOvNz4Uvb9gTi0PQX2zijvvrAyhRwk8BdGF2eP
CtB7QLdxFlQFZEPxSH40Yv1uu/XSmWKsXnaqAjOQgwclIBrZjm7Zd9P04JbV6/WOp/+KW4Dsizyy
UG+gWBA/eVlxyHPDe4xB+LTDE2X6FXbDl8meMrwtrDB0dq4AVcrP9hGJjFlu1uUGj7/+iAV/fxy5
20Ef2snXiVVEs5L1ECGgHhFG46wpebjOuwG6ZgZ0EKQ3BbWm5s0mknTYoLaturTToQaxPrIXsFGT
Om62vBb1qvStdk5VblTvhj3wRTiuv6X6tpvdEPG4ZqgdnqVE03pTtvLs6oLcWr1UGk+PwDCts0q4
sYyms8Ad3s/I9rteFJaCPge1kusY356dROpgVY+ieKoq9WYjyvgWlfUKgbjui5n5yQL1U8NJS4nI
npnXK5UKd26p0Zj5MjMPkhgRKFBMbY6IHNY5wY5MdBBTFJnOkKaAlmsxQogWxaurWGiglSfAHRVx
kQ0EANC/sd0jAjn5yZsev0pbL9bYsE3scDySC6NPtg4z8JYoE2igt3XgQLDYjN98/Cqk5fLXwgvj
hcl5dvISJvfhmNfLXisNrDfw4lDzfHPq7MeQt82jDKNm7ft5tg0yDqW0aTLyGG0orkc1f0VoP174
YlQLweSwAYUg1ajTwVOqXPqCW0tqdgDv3bvvDo7N126WoVx8aB5G5QPan0TZFjkNAAyh8HCBMsi7
rRRHw4+3KnSXv9Os8G28aqfOcUrFCxWyBUoWO+MB0TV8Cl0UFAvC/idIXW2Q67XwCoPKE4gUq0uI
YMzVRk3qQHV7s7HnhgABQuu01hNg4O3OsYqJm1oifFhBGuLWdEGgiM/VPsZ2gApp6XrzZGIYh1Tr
J7euggfBm/TQDok/J0Zv9w+7zu30kNuTPBMi8Etw+aYQJSxm+NmaX8G3oVHzb6V3QrsDuF7wh0h5
1D4wWYFwaHrUDuG7bxuC0di2dHgfmiCv1j4SWdgbjl8cBmWeXg+fIRfzbqdCDHBkXu3kP6rYXwbG
CIxB0yQbp4vCFZIcyOvJEc9F5MrBbgNQSJKmGzPJmmfyCJvIWccQ55thsZXNr9TzjcH69W/bRDyP
fBlQMlx6G8sFNVzo1lA/o49UVx+b1IuIf7elz7+Mur/0/jL25txOU5XS0OsxGHfdgKQrpNDLfY8I
wEpVpv2gUBIGmWM1vuX+ueg7/7s9lj9sLuWTTk3sLIPeP6AKvLqO0VlhLNUApBL93tjgVOvYCHPE
nqY1kJ4WPN10SL3RnjP2esNM33DVBcgktlkJcR8HyOvOzWoIFA/6HYl984MmA9bmbfbksJrhe9pV
4KbJ7FXKUVwcJWVxBAheLVH2VH6qhPmNoI2G+w2PreTtNoZFY7gwfP6iXfwxCbWGCuNydWt6dV+u
II8crlIRBAc+AHrF+89U/Z7nLaTpQn84SUd2B0tjIxOVvvlaJ1cHu39gvTlDtqBEhQh+EjlWmAgL
O8WBZGiyqcmnJvXaLbCd1Iu9ovVEvb8bm7ghMheZAoGqoU5YJmBdCQFaq+zlvtQMS83J3lUuCAOG
5qXUMrd/6ETIe+jRLsBwG2SXMJgADDo6gKmbO98UMMQL0Go4Z6OA6t9giOQpSPNqCSWp8QjIV7pz
i8Rdj0Vu39lxwectd8OX1lL3WZo7PwDsR32jp9/C8o/hItQo32gTC0T+eFeAH8FDKMbLDrxpfVQP
9J/o5092y1HuWhTVVX3IG6zsDtjuvVIQRroJEmVF2Ky5DkGGO0KQ6NZhFg4EP4w7MNiAiapA1T6C
K7OSR92ems2QvzcJeoi3w8fe4ecm9cYM8LB/OTYfUaNTqmwBatsDr4XaetMCC9WIEd4dZRYeqU2H
ycXPR7WNExEdTCw+ic8g1t13n+fhndv1zj0bkxORIdiqs9coG41X5DVk43eg9II7rG2vXmS2Bhte
fQqvaeX651zgr7h6qbpwV1rW9hIRShQI9xX7HNnghsPv2r+osAYfNx7+R2BkkIPy2xBBl84+jigV
hzhibd83ed3Mc1P1z7Fnv7aeSL5bZYPhUx6KpyW2Six5cz0IrfYBZxBkC/CbDmpwo3QD0iStGR19
03hNDd+5LijbxMwOeRy+0jKNNggSKNeZtNtkR4s1z8F3EGD4YklsXsTrpXs/PRoVXhUT8xfZm14D
2jHZnU7Ob65kh0xniheDV85A2DuuAZrJPgvIiytThl8zHzBoAS62U5yG3UkCQI1Sgyb8GkMagDNw
b1gi8tc/j0zMaLxTmf1ZYWVzBAWTOmLVq47YgcQb3hufpB1FezuOVoGVlQ9pGrd3biJQ0NJBGbRH
zGVe+YxtqNdoeXMIAvnl2ssG960G+GOPxRF2La5jQPISETLypQOI61a8U8aZWlHpuYt//uM///e/
v/X/FXzP71BGGuTqH0pnd3mkmvp//umyf/6juJq3b//zT8eTtuTcAYcF98A+4roS/d9e75EEh7f5
H2EDvjGoEVkPTp3XD421gABB9hYrPwA2LSgRuvWcje1NrApA0t83yQAYrtbiDalzpM/Vt9ZYXPex
QRcmeyBW1gmtsDrO2w1KzXh6cscwW0vilYNcqjMLhzJaX1UGk6j5qQ0c8SlEIcxtmREnPF4gG5NB
IATMRHQIEv+jjZzLLF0wfMd3kCdG9ex04Crrj/Z06OOmWuV46IGR6Y/etNLPINPPNrxlWLHzzK1Q
jyTbqwuNJWeaAGoKbPb3H71j/fWjd13HxTeLc+SgXefnjx70eLnR1cJ9aLpo2CAJHKBqyhyXmWOU
L1WCpMm0nOhG4KBL6VR35OEC8wSoNkOZ2O+9KuUbuyyUH+bp2ESzYfcaYsXGjvM6fEmjylrEdtId
BSQx92UBnowBualPI0if8fG6b5Mr+KdR4z25Mh9KI0E6HOhnZlbDWYexvXMcC89cQBrEv/leevav
H47DEPXFp+OgNMTlLv/5w+lkUkqUzquH6yLdLThw+bnzCRmK/AJF2fYCqP4TPQ6jWhkreuRRc/JC
uZa6DAW0iq3Qe0UMWC9dnimwpuHBFKoaYg2cN8+Wro5iWiPipXivYpZ/5kYByaCig+uQO/ta3IVG
Xt2h0H6FhD1/yCc2/RLctqA7SPw92UAZlqybAvyP1EsDqqhf8YmXH1EzqNZWkQPcnp3NEZyKt6NQ
YO33FSCPvQ/ODLtLqnntA0UYNg/QrucPv/g65l3tWlsJ5Y5flvakMGdp7u2mTpKfG9sA6KQOQQ8s
f9nBdKLvVedlj810QKSwqHgMAjA0sshtZy2gh7vMK9Sjpc1qZZhjvqReGt116XV0DvLe8zXe6BQW
W1pOk3wgl28bMT2VzWZFHaXFwn/zjXC8n74RnDFp4h+HYrYADFnY08/pw5MKTxZrAJVM8MDxioJ8
HOtPnQl6ZcIZRuUn06utV1qEOUbbHwLu9ycj9LBEMypIQcbJkVRlryqxJB57lYel08orimLWTGpv
EYoAob1TxhCXSco9DaIOav5L23WygCX+uq4lqmwGW6Yb0Y3mnjnS3NOZ0yd2OVPRgGorJIrYxpHx
9tb9F5+rwan0+t88e35+7E8fJgigXIe50rNAROe5P3+YSVgxM82Yfy/6ekAqNvNmJvALd1ZkeCj6
zsxlm3rqJWd8SWtd8qiqECi9zunAcAviWaQRCwnscVtsauQZpudsNT1dPxwAMjq2GlpucCAzND4Q
dDJDhNOCUc2rxAS9q8Wyi+kl0YyCLdTBMuO9A9mZCFEC0LobjlbzuCjAZeN76cVFncvffyqe+MtX
zHYE48K0QLnLHPuXTwUrKidQTereM8jlHu1JMAPUJglK2CaVW+JEDdw4XvTFJXLHdPGBejmHoAHR
JZMN/HkAxkpQyRO1si8G1MH1brOoq9gAF3dWz6kUMOeg54AUcrDnU8VgHKyFLsTnm1ftojpNMEg3
dlNoqPBjkGJERrChpp5snQRCKRzsv9jIr5hCTVfnyY9sQy2x1HaMl2qi956JYHQe8BiGrogVxGDq
csst9UQlNLb8CjJc1PvB23PqGgK5jncItTV9BYYv+DoVq9iqx43iKFSZ7CzvXTwjEFQEawp2/CDs
lyjG53LW1l7/YE0AkgJAZKRusVOaWlNfN0BBKW0QloNEWBgo0Dt3pr+FuHdx0k0Emvmx8fcyE8+p
0s09mXK8uhYpchgralKHmQJCxczXv/+OWPwvPx0PehueCXEBjzvYhU/9H55Dg8fwuhvs8j4MzSnq
rD7HdRV9VR2KDv3eZXfI/EQoz0MBMPj1wq8FGDGQ3/dfCqSVVtBNBUuGcKPHn0d6VcuwgRkOXmZE
wLiCi8Xt4goxKdDVUlNG4zIs9PjQhgKsIoFaRZMiXpEb+RE0sSg1nZrYYTQbKSaWm6mZVSAfLSXv
N9QE0Oh9SmpCCnkZodRsKW18ywkRFPlWvYxGt/kAvQZaHCujqroChxCoGrepA6jbFXrNMxBJQAnM
vEKvoTaXn32bf4BeF0FfL3WX6esl6DoDgDmo+7YS8WJZQl9cywvOSQv8aw8Qz4utLSiFM5YdUKEg
Hs2g3PphYb6AVaRZ4Znqr8ktjsF/XiDX1TUS9U4tdhBkd53m9TatHYyIAE/DadpC5wFC8cWh1s6I
ulFINw5lGz6Cc91BfQ6idZWot0ONjABgBWIO9ovoDcsnNcvG0n9K2tFa+EafnhVqQzc6b60tzcQb
ZABvM3UsC+69ogc4GTpZrd/PLYjGITgNbLKcDmTnVTMsa27ruemO7zbqIL8eo2zG7OscMlpDxKo+
ywARFOXo7AsI4HekDNnEzZ73o/eCIkZ3HoshBH4C8qmiqcxNHyFgb1q2jTuQ2RcZ1bvaV08AMyRn
hsfhZcDGCJoXELjmefuIPFcAObsgf8yzsYZMQNGuqemWqd7WLQrHqQkRZvuurtkq1nZ+QYTdXOQs
FfdWmadnVoq1OfTinkx95DcL3/LHlT3ZLKesodxxdfe7VJ2sQm0pWAvRILAbpu6WAkYhZcgmW9ML
1Ea3DIBwLJYkqNteDGVeooojqJfXW9uvyh+tlbza8SiBea39Obbpzl1p2vXaSWsD9UAj6BqA4lwV
kc7vfzdPmmz7rCjXCFi0y7KFJJ6KivtiQqOgDBIqyRMQRRk5RBvrVOEnBRsdOIQDyNcd8ZSSUYmc
fD88yzxfjEM+PMUJABqydE3kWrBjx+rWAUAjx4t0IjfkabEAsKjfdVVTIQPXtV1yrOO8nNcm8y7g
Jw3XtiwiKM7kwyGxEJ1HSaJ4cC0kCtw8lF+BqVqmWeD8CLS3bxtkZGg4ygG8ixOE0RoFTePq75+E
po1g888vTM4sKbCQsC3srBwpf909Mqhp5iIK63WqE2enIdM7R4YelSMdD56jzAP1FAo+paiAUHL6
CEgJ2JF5FytwoCHxE6nw2QMzKURGuHsyEet7ypCPIDeVc7UPQmx3qJlz0MHWccdAphbhLdU3xQ6R
6q8ocoh/ZMUJD2t8E1RgIxLsy5eJ4nOOHbm+d/y0WWWsLA9N2oodkjfduqmc8Q6YyGCBj9D6PM3T
Nn70Yxzf57EMMKy5COIXxckMQvzhwNzWnlDgepRBku8sBzu6aVumwfwS6ONoPFXAu5/Ii8zUHHQ5
boA6fCU7maiTDkNb+gsTr9v59QpkrKcpa7NvZ1qpYE22DxeTolnrIa73H2xZq7JDw8oF70rovNEQ
uhQH6GJtpVX20UY+Bq/ySXuoxUbhr3cNCVisxSTz1njClduAgX0sBWID6mkmcFEyVQugbCx+iMGP
vy8T0wc9lTbaPbVzmQfzJjAjvFWGZerXLtSMxmSYg7g02gi3yR6EDsVxdPyz64RoTSad+uasbhgH
Rz/PEDcNnL3hZD9uHh1nP0A+K8CL5iR4TmMkAuBi2wjIm9Ic3jQRCIsBFtb8SB5OWiYbxKQQ+Jk6
yWYnzhJbxvDueqXMG1bZMIyL6xwR3jTxGJ9FtY7qBAxN0zirlmppeqZYXmfI/fJiQ1fuNqkwx2gB
gFWxplmdsfBPURrsJGc8nwOGAyb4wh82Kbtepwl85wDJhM/kTvP0SKfNGhDY7ajph9KZquVRTzXd
Ah3KADj21LUONCqQgbGpCvxN6K7IZlsoA0aO6UT+kRMBFO+b4YI+m6H3v9h5HR0kOJnOVdmurNBx
7kGw5tzbIyhowOPuLRuXh2reQ/kbSgnZhVyQ27MBHYEKYGRZ+dKKnWbttWDxhMZ22qXpqh+daOsY
VvEpHf2NCc7vV1Qe1Qu3ya091P76e6Ntv5qln7yiHiGAvGpjnmTgJWe8FdwZdSi3/9GWwrhEfp4c
xrpJF3QBRKT2ciojytvhBIos0Ef3+FPQRVL/MQc6E6yHfbpOi85b145RPEPydj6wyl9ZaQ1Il4fw
qdHsu7hEzE9jEz7H0yXemqALBbYRHxl2/GxW9BEr5z4eYr4ZqAv1mm7ULlysuNfUDA0PdQQQPLxO
VeE7XGJvdJKeZg8goo9WvoUNNDVLVbEzoESbq2/TAxcJiu585df2N5pNFMJYQ9ySz7H6NR8sA7Hg
zN5T39WiUIGcodLkeqvSaNQOawVIHEx3bqdY1wC8j3L9GgpCiIO83/MUi4gRJF/TfeicOQfbUe/3
3LnyjDI+db3n6euwAqY4X9JVU47K0VEIZLCmC0wHum/Eebrrff3dPdOgvjb+cs9BUoEoG/Huc6P6
VWckfK0rb1sgJg7shy6QUDXaHDCR6XRIdYVyMcQii0jwjUc90siBElIp5JSung2KqWMuA6glTfnY
aWCHSsaVH8nPiR1CwJVsDLR+4YFOr9aitdgMJS6+MpJFGOEFYCcPcV2ijroCuxJQnukD8E7pQ5lB
Ca7zLuSAZJ29ZIAwLKlZsMS6x2BypCFQ3pGLLuzUimy1RJJGR3NIEA7bvE3n78Mwbx02yIdr6KZH
Vps+QBe8OQ+mu755ZOWg8d/U+Ybm0mPjHfGJQAi7LIo9+dHQKughg8T6eks21bPuMDjxy1iOeivt
Ml0gohKvnabnO5ao7Bj0VT1H4NZXxVYmOWRlmMpmaVgM38NxlSpR/xjS8RtWrtYnmSOoF1e+Qi0m
CKfG2sGCzmqCS++Dv0G1VvbFMiVyNBiEQjWsMBrrNeY2CLCbMbunK/dDzndx3LtbUHKtC+mC1sMa
xb6Jw+92Z5VITxgglXMlP0Z4a6ycIjCBYoFU7ZCU3pz5yDUa9bJ0AIhPkd18lQE7gbp2SjtgtyR7
fMgxEnRhZOVvhg6+lVBUfHZ7lsydbvAfavDCLUB/zlBuPb5fG+jZYvfLdSMdyAvqkAFXCcPuE6rz
ACw0kcn76XqQxgWOJq+LlTcUYA4G6/CqAvZ+4aeQrlCtKVAp1pqvAMTM/NaqX7waENcQbE0bhj3E
J89xd2U2zVp55lyOEBix+9Y8qyhBDJVGIgbgh+Xw4HtmsRMQcV3SgEytRyuWX1DSnUKYoqu3KI+V
j6Pn3lH/6MaIpZhldwoLhMWAKoLO8HSlzAtAsOOIR/zsmm3PwmRVWpX/xa9W14G2bJeWHvOdybCz
hLjW8/VGUK02MxQ+uASKREcLcdP/o+w8duRGtjD9RATozZbps9KVU1VpQ7TUEoPe26efj5HqLkHT
uJjZEAxHpmVEnPObVbFcEMDAsYi6/MvsimmvQ8HcZm3XfSTl5MsOigEvBs+s7AHRk+rJczF9kbdq
LEiTDauGW0ju8WSjPLeWDYrVbD2emm+di9+7i0TgTiSj8laYfPPLPZGWqtazcFNSJ2Ta8Sat7h9X
gaGxT545fLIVnCGCxbxTjqhjMu1s4D7a2Q5341zWe9T/py9zgb/B8kEnGXxmhOeysz0rHtCXWPdn
pqRXgsSv1YRyfkQeb1+ECXY994QTWScLzjL7SJuUwSLAIBu00HlWRkzxltm0VmLrqVwObsrarjJi
ZSOnz8jraXC/C3ts7hNqmUXzrkBvYyUHyV49qLmJ5eRZluyx81C7H5iGi0LfsczVjjAXfIds9Gtq
KspjEpYPWtCHb6NT8OFAsrrHAOpaA16gZuNGttpZmK4VQuYHuekHwfUzLV31IkvLFXWyl6/5ckVk
oRA0Jm5gVdz3H5JmKvB5A4x9AvPlnjqrZ3XaV6O+H5zuqi8NcEwgb/zWrIzlnoe+fZjLGO8o8BDu
KbD0f04nYeNuMY9/h9rXwQwR2e36jM2nZyQr4Yh25TJH7ipDNZMVNmg7vXeNSwPO+2muVXE2MvX6
q3OuEGgfu2x9L+vs02FGVS0OE8vFmhz/PzV+TCMvfSIlRaBNeD86O6VN79xso7cNPzN5o8Ysvndl
q21AgKobcIYGCjh2/JaGir3JFK/AUIJiNSCFHIikPMniaOh7sB+soorAes7nclNMefIWipoI4mKm
w0I6eUOl3N3VavCrNU7HZI1SynSQrb3q/GUWor7KoUq4mQ0VpHBalTfEJV/lfbLcrI7yRWXL9aFq
/veLkq0Zu375ohSU9VgsJNUumGb1JNFVd5zVUsxJPPkBO5k7SVd2udN3f0NkhUpAYGvp5EgS7+eF
7p3kNaOlk5Vl87pqw800jyvgAPEz+df51QBlmrSw8mRJHQqWaKggy5KrGQdjVpN7KS2nkxEWw022
Ba13RSfHvcqSHqrPFZJu9xJoprdudLSLbMvD7JsmrOiu1ouVfUhM0hzO91uoderz3whOUpMXYcPa
z72JROzy4oKugCuspe6DbM2Z530tM4mPylZ8l/lPpSDculB9tR0vXWXqubXr5EBIuniZbSfeJYqq
rWUxTNX27NbBu6PaEb9i/AHDCZUf2ai23KowGu+YN0rxMiZ9sc1jQmOydQiM7NRMPNHuY1v0Cdz0
RXbNciSCCZCxcF9uKrqh36C0npL14kIezOcjqNu0HppLaiDpnSaZtiav1VysCn9NkuGcxoLc5oRS
+vZeWQmPJuwAbnHWmwc9zCesmJZrqCRgMyN7rwdxQCcQYaokyJ81b8guVSQuKtbbBSCtmQ2bZmDj
sbRaUdM+BBNIDxzfi2dZh8HMVwuH9ZOsirwBs+ZlIzTJC0waaGG9aHj6Mn7UgCwEAlM1WZQj9HIr
kl59kjWaYK03WWmylW1iSoZb10/37rLHMGI025VWspdFV7Q9gtn90+yMX5GoaE+yulWAE/ED7Y+y
GDaVCcIfmK4sysNQ6y9Gm6ZneSdvBtYcMXtBFeCFyoNqrdG8X/NDSW+DOaobQ+36DU+aapu3hbOW
A/tCU56GH/d321TevJ4geQKH4SpzbOjXJI13upjyZ9ndykmI6Oqs/3r5bmiyB7LevASflxU8LXiw
4QpHFRR1HcO4Jc6CiFTc42eVPEtGZwuCZjzL0r0KoXvC9eO4g8j2azj62gaQzalfwTA+iHJ0NqkJ
vngCfXbrYze7H4LGXYTOg6PXFcg7ZA0yU+OY/+pneN2w7RwMtTxRRushCbUzeaT2DAInWydjKr4H
h3aosu+f7arZ/892OZ6pOWPzlxZbosvOuiI0+9C1cGKlK/FnUYpXfBaB7CP7sHSGHkRnlt+vn61y
bAMcal176nhwiRxfG0P7KVMxtiuQRqpreydTMazazhMC4E8tq1DZK4id12lAJzTMBm979y7Rtde+
i9pHz/Sqx9RIv8gMdBmH7tYpS2/bMXWSCvEnGzoT5L5i96lvkyp1dhJsW5IkEiXZ93+6SG2bZBTV
GgmKcTMNRTL5jpff0BuLDxKYcK+T8AR7bJv13VQJr10Ss+WI8rCtunxoCJiK2QQqlwNYR2/LeJWt
WPtgLIqeepoM4XYMidOVyoCKnaYX6lkk3kYjKn0zlsME6/wWZuW3Sa+ToyzJerfTfw2VdfKg2sq4
nti0XS0DjdEIUdiHyWn6Fyvpmk1biWY7LEVT0ZyDHYfRSrYWZuxdq9o8ykZZVfb92jNU7VGW8KlA
FnPKige8j3+/mqpto7C2H3GobZ+U5Nzp+fCoLbbDQ0bqygta1Zdtss4OFexjooGA0NJf1nnJua07
/dTH2eVzoD2Nqi+Lfww0cot0FIPgYQyEKeZfd5ID4iwP9oXuuuklZ50A2VkjhBU6e0XJ9Yc8GOz/
64wV/lZzAlAXLdEjImlEKRb0L2m5oeqtkyx1o2I9IEj/lyzJA1DbaRXjMLwzsgGB3N4Nn3riqctg
eZkgapXl3x2t+yZB7Xa5Yiss6zQMiniyBeCENMd7bf6iy7cUIye7NoXtIj3IxycPcV0/pIahnGVp
GuCvjYP2RZZqZ+hPdeHOu5SI9SkKBU5uyyH598yKvG7XJtWH7JFq1a8esjil6coyyxg7MLNF+hHw
/YxVpO+hUnsZqtS7qktDtjQUJiAyhBihxxaDd4Xk92sELLOfc6kDk7fSQ7+kBg1tNh9NVOdmvXnK
lvSgw6N935SEUWQHWTcsIhwKGLT7oKZQzEfH2+bO2bbGlZ3oESDF3LzIw+CN2B/hXbntMTJhQ0+D
cBeA4bS0mPCGRoOQmuwnWwH1vPS4Ie2lok3u2VgR2O6DFLTxNLStfdkgy0urEoTfwVrBexV4eOTe
oD9/noXKJNblUqeEtJqJ93vrZ7+xsE6YTHwTw1B9EJwd/YGv/0K+Q3+qyALI+hrvZ8JmTblXx6j6
EGyTsrG0v/QdCx6k79hyL/Wfw3PcIR5qIJG3VkcpYsY/5Y2NBMLDy1m91MkzWSdbZb+hr8Wfra43
/Bpb1EG98gah75TZgJzSCsRJUMA+kvjdyKrPenlW2G147lyz2XlWMr+YaXBWEMf/ezkBqjTIE8yY
7zVOjYPm3QI44Jvo4k4clVq7pQF7iEh+c/K08WZMMtxpIEDCd2ovB9lgzLo4ev+McHmnlzsE38Ew
gdyqMa/1Ymx3g1tpL3yVym5Iw3wti2kDws8ibOPLYjMmbNNYKYR1pHcrQ9G3wxDH5OwZ6oEs8iv+
eQ9Ka2gv8sJ1XBFYXYrC5sJeTqw9IMKLPufk3hD22ZRCHy/eAspPRqz5VCtc97ANSCEFrWm8odSD
lFiSlSvNS803xc6J1ip5Bb+kMt7qsvmYLCO9hcQ/X/5jkKJN6jovdPucY2erKHHCWmkdhqCd+Mes
I3kyzGtmLHtvG7a1zRQ9301gK4mPM/nKotGY7KyWyVcWW3wMV3MmqsdpSs2jnnrKCvmV6V1FrGTV
d1Z2IuTSv4EFkQ7mspcoTQWahze+ey5imQitZCejV2QvOfi/ehkKGOxcswXRkKR/M5WzvELZdr9u
K4t/3JZeTToU20oZtPWk6xjT/3uIDXSYSvX8WZNpzOM+WIhVXVvlSTag6p9fIJ12JxVBzfc847/M
PPOKO4+9z6bK2iamar33dbNOF6xA7CAeHpate4pRYLyOPVbDdxABI4M6Tl7Tqv01Uguy+0jZIf13
ZKVnxn2kRBlg7fY4Fe0+QiP+rybfjQjF/KxxgPOrsrdfLdjxm6IfonNdKclDrYz61rPs4plIC7kt
pze/d3Pny1FJMX10Yo7eWoLxa9Ac4iLMoDxqFvE7yGfJU9wEYhVmafUtGlzY1WTOkoAZVSmb9zny
KrQSGnFFpq0/uHXxwaI/W1ejSSwKwxN0Vib3KwtOsGxd9HMxGEhgm3zkmeasgsKKblob6HvXTex9
YWgkicC9Yo85jB+mXWAfwdyKMfYHgmKXTrO8S1BpxUsPdHdVos2/17yieFFJVUGz8uZVaYryZZgG
9driUsb/rniRPazR3YfzlN5klV17zSp2XXGQ/eewt3ZVpqVr2UoQv70gS/QobyWrXDGusbjoHmWp
FYYHzh//AHntKKqVrY2XKZKMvBg7NArAZ+VX2XcssvqSRRZMy0gxMLGIshdCV5c+zYuvRgQ20URK
41i7Lpi2GTA1NtVfp2BCRa8z+VGgof9eqt9kd0UDEzC6LOxlET60U7TDR2F01R5Hq2Yrq/EPXLdm
nIFhzvRDoYtqIy/aK9ax4M/4YuctVBjDPIDdSJ6SwsQvwwRU2Tg9vjBFHzAVVszVRJOfypbsvph6
yBX5kKzssO72qOcoJEiX8v/j4Pullrv95wW0EPe9uC1QPViY0i2MWnjkrzECP+dOKy1f1ufaOK/L
cDDu3ep8/K1b66a/d7NZLB1U1snnKZJWvCQR/46S1vMbR0OnvJ3NNxXHyxwd1i+q6omrbVfCn5eH
KOuDfueBid7Iol1Zlp8QKDjJYmC89qHdfhFGbV7GLExIY3Kx3rYg8XVIi8W9b2dT9x0W6VrVc4IT
AAoeYs3zvpoGLk5YlqlPiCT02zFplYfAq7oHSJXu1ohK5TGeEFoScCu/Wn130eX4OUF+ZYjqv8sc
afjRaQeUEfH8LAMvvzjl1B2Qj532cdC012xSUPPEAuALCaIfGT71P0N1b+kGr6PS9Fc3dUdcIPjv
KQu5I44rbQcitzu2YsYlsc9xOEdz70VdHhTs3sdvit2gIUtMDJ+2fp8YarCflDpct41uvOZR6+7L
iiCELE5AOfaJksT3IuaCxl73muReHEL+pRmWQ2u1iM3XVB3Jlht5zvxKsbXikaJd3Ds7pKv3FQZm
91a7Dtu9Q0ToPlYUDuu8VGDxtYwtbbInzaRhu7a8KmD1GXZNSn9vzSwIXJ2rov62tHpeGe1DTZnu
rakXKLuw13ANX1rnNA52pNgBQS9Xrh0SIVjxGvdWS8Nh1dIR+pWdRaQaO7VFv1AWmdu03dw10IWX
sfk4zDvdCjArWK6s9fq4wzYJisTUHBq3bPfBlL/i+TGOPuym5iwPfL2/zmLj6jTzePqzh+wmoJr5
JPLSnSw2JeaeubAwK1ls2zJTd8/e3K6AawZXJl/DQZTAjrZViOigrJT95CEs4m9OBKJLlmSjraD7
1mXDNl7Gf3aNU2JRaUwu7LNOnrW6+qLnWAl+XrvBEfHBFdaxiQJmPNktiOG6VWhUrOWFtYyHjx/B
2sxgNz583iwokP2vlOKWsCH/7f5ApxvERfJ4I/t+3szRk4PlNuXps74LleyIZuwXeefPa0e57q4I
jGn3azjPgaNB0VpsDuRBiXA4EB7utNPC5vinOk2F1fqyrCNR/++pRSoN3QSovoaSrVUAFqf7qeza
lqniixYfLNnyPy7XptFOD0JSC8stp+U6dtixK5Jlc1JcqP2evtFil7UZ+pPeoHmHKuRXLou2lTjs
m0RxVi0v/FLjnSTrtdE1DlWtsowdpvlda6Bg2A0wQ9CF5mtGNEDWJ5k3HmYxQsqRF8cOgxwJDCdi
ICxoNVIB8lC2sXeql4Mstq1VbdUAgqasG6qKJDU5/tJXddUkMhU759hpnXOSNuvOM+YHJmGT2NjS
YAdOvyHwxbyS5KyzZUfZokXYpS29xTL2s16eeYH2a5gs3sfWoXU0C7QOv1Vps5smXTkBaUhdMzvL
w2RGCMUsB3km6yISRmvwh/XqjwYkfiH+LGNl51jpd5NaFsc/6mUPOZQ0ebCtWS7f7/hfN5Njtdr7
RgBxicwR+k2HYNqqiy3Zp/G1NMgupXFZCpwb13p1U8viZ5/BCNWV6inDTm+c2Lc0K8LItQ4PTpml
u0GE6ZcoSB4llHtugpifRft7Dw8Q6P/uEShVu57mFllGD+U+r2sJXrVhftJVZ2MaeFx+VjlpDCn5
s/w5otaTbm8U1RlYenaS9ffOzqQ66z7DScrquvaGxjOIchOl/JHYiUe6r3b22MEUfjVZ7e1eWebN
btD1RUCRumI5NHUabdhjq2t5mXuD5uDbkKBiO6uLfcriqTIqk7pK06BbfdbFrnCce7mQnimfTZqG
jKEvR8rK39pluWngoP9xuf/sOC6vQLbIg7yirbm/6j6L/OuY2GUfN8e/GjsBiB9rj4zL6JfhVJ5H
XNDI7BSV+lCBCVcNQVG2dEGjd+uwreE08S1vZaVd24sY/2TE66RGc9AYmqcqUnmW6JFzcL2EcMlQ
J4+6+y7bZE2F0PPeIfK4+qyzLfTzoxwWi5ZY9ZMAK/BUPMnu8pAaHst21XXu95B1plBjyPr42+uF
O+xxtgcDk2XpmWBcem6IfewF7OsqKLSB367LUbbIPtE4tuAge/RTl96yAc6Sti16A6meLNWPhZX0
zUuQYbRpVVhQeW74nFnR+KFlYEVrK2vJQ1eYQaUhAIkc5+mpgszKwjG8IWCHMZoC8ylh6+wPmTn9
DcF1Bfh7CP20G8AaGR6YJRMibxp1L0pAEq83aijzDpK3aprEB2VZd8EZKDbGOI0vZQOIM7JRtNbc
5HC/EgaDBFcChNY6/n5pll+COUO8sC0fDEsnj+tMaUl26J+yPJOHJmqKvdkYiKyE4dn+90BoDc7p
yGMti1x9p7rNh2z8rP+j7zxWYsG2/ec1PoeKxO2PeGFt5LU/6+XZZ91cutEpQq52eQV/3OmzTr6Y
ZEby1MX969+ubm5Gu8rOEbgJreaMICMG0U5obEc3azZ1PIObzR49BwKVUrTuS5nrtxLbk6tKIvWl
6bTZn502feiHzHuZg65ZE3dx+AxoNZvB3hos/zf6UvQWD8tZAYIjrxT3tYZfg/hLNlpIdDwF/F1Y
c5/qxCqxPwr5q+N5zDFYZCTJQIFlkGV5ijzxcATRuuCtR+81C/DXTcfhIktQqJ6zXB2u95IwCWy5
4+1esp19Nhfqoyx5CRESG75ubjhvql5A1xva+SoPOkDYTR4YKhAF6vLK/NVQg6jE6sB1N61qdTbM
2qUFMQM/5Am1/7xCBT/3Godil6cRJtD/XhlSqrfJDdCXHuZ30Awyc4Pmj31rAd3czMKJ95PpwOjo
S6Aly8EgKnLOsHzWA3YjrEqp64xwZ9TzyPKUkuwbR6bu13YETRRbjVuHWUmsjCc1moZ1RmTrG+oX
lWZ/q1G4WqtJpp8MpXQuU09aTTZUsDzxy1M/+sGCOzXj7p0p7m5q2uKYIZKO+NbnaWwBwSWt28yr
ONSLY6vZeOaMSnBASp2YM0Qm26rLF9GnBRmzvD4Q3CtfMhY4uxoL2rVszSD1nOsh+0IwOm1X3TD7
bhc1T+WSVEXdYfYtB/e0PvQQ44aZgJx/l6vHRgvm+yHJh9+L35TZzhDYVMIHokLgwZezYC7Eb0XZ
8EdduvQr3RzrRzlEm9sNzxZrXwMHGoUg4zFlYuMItYaNFsWPmlWDQK+a6lvT2y/eqBovSTea+8Qx
g21a9sGbkiF5CJTmWzUj9Zf3U3uJ1cw4j2Q7V1U95tcxEmqzC0MYIDkoL3joQ3DQmgSPtkYPbvpy
YNdUXYaFQBIT7t+AgWWR3gy4NdAouzFF/yB8HR/lNeRB2BEg8HALHQxcmjBnPIWREDON6atRlijc
kUjHjaWLd1EPIjzoLXGJ4U9fikqgtdgENpEIip8NYilmZgv0ycD85LNBsa3qrADcdGBFrNy8cd6N
MEDjVNTOgw2h723ovtlLdYD3yqFbgoNkCSofBHO41+CYoTwzKLgS2soJ0p65GcKMxM/SIOtkq6Wx
zUUkmT7AYasV2l++ks3O1WtBiLuOGX1Tp/SpqSrlpQTatW9mU9+mVa6855aykh0mnG3XXZWYJzky
yIHqSMsD5P2fMk0lv/tLgr21Uma7xLjGtqVfiUgO2zBTUO7/t06e1bGoVks4Yzt5Uw93h51RP40u
P0zGyoNVp/rFK15kwSh4QPgZoL/DWDh/O/XUJRvW3enGhDmz/hxVLeNDo+z9ZgqcnWyQLyUA+4B1
Roi48+JG60CBVbpGfJnwWr72pRb6JPQJONfztHOqxtnIbm5AisA2PebdpfX/e5TVR9Vrh+mJYuj9
DVGQ/gYbAYq9gT8pmaTTZ30X5SSK59llO0g32ZCkqnoixIqH/D/Deb+QrdthCXE5xpVsNxH2wbXf
VEt9l2IWsbeD7+v8UMIG2WzNLb84jWKvew98nRGK9tDg1LIHmWVcrbL5NZpP9B308E8j7H5wufB8
19eSylvOIgkhLNxTogAjvU9JLtnQ9liXp4m61lMNMHDjnicNNSOpBBP3+i5UI/csS7J+qZK9vFkE
u3viV88LAH+mLZ7LSQ8elewJkLB4locZK5R1XI3RVhaBiy72pdW0q+IZQTm3OzVaO12tOUNAjqz7
ygUJeJCNkTNOW9xP841sxWdyfMhy/C9ka52hpDOB45KNsgqmBVBbc7rKkhUQYwiaU8D2JtfXi89r
usjY9wBK1ymA9JUsfvrE3g0mZHlc+jSV0q6kl6zquCOcRG16dl3k8nQFA0GWvPOzombLZmJ8nZaS
rFJ1/QvyjOlZ9m/4ye6wZ2bWWXq4wIgee2ESwOdiHmQKyO0gxXTsK/Togi0NS8CRp0+ZPk6qzerR
jM7kpdQ1L2h4RE5KZ2Hr89x8HOu+BFypJ6spm/C5UnrUubv3sLW8W3K0edg8OnAq02ki25pmzs4k
ur51Hc/emkX6XsalAkjfVlaC9OSedOwBAc7o0Qt4uGtwg766BLrNFmVUTTcNuOXmeJFnigXcqCoR
TtNtvtZYGTJsk8tFbNRbEX9iliYUS+SMKXlQA1xGm8Bcu4VOFDdZkOR7Z3ycvGVF5CGpGXJ/qOdT
cTT0el696hHsSmjrR/7/ow+M7XuBtNVTqRrhIXSzD68P/xJx6O2CSPP2SaAQ22I7zCwZ8SuaX61o
Snf2gmZwm/EQ1yXvFd0KN8Ie1LT8CRmXW1kZ3lZAN04C0OeV9tIZ2ldP011fBRG2NruAaKfi+LVB
gkidAP4MYbfqB/49RAlyvF5a7HLg6qs3z1ORHSZPiPW1gABEImID6NmB8FWOzZpMx2YYOuZlNY0f
RmCLvijac0c4PiRi/3di5Ug7Vka7CQut2patkvmDCcBUT/sVem4AnaIPze7mv9qq2+Ebdmhm62qU
tfrgNWBbmZz6jRfVua9F08+g+6vOUT1l7/sDCVo+i+YDda9d7OVvfQaYRC87KHDFkw5azR9qTJ11
5S3Mk5VVV0wrVYvtjzD/SvN39Ha2Bp9M7mFWNTrND5Vlwtoyv8AGqI5AjtmdYLLgm3FPyEBRhpU+
5ykAK+urHukzgG/WlF5UiBUdPmD3bsqcCXbKMHmpyuQS2SCr55C8nZWgDT4W3Q606F/KkOcvXfCz
QrpyV9XNq0J0lHXCfClHAkhZtAi9jCmTx+yskRW5gMfkncwVaiiEF4BIDj/SOKwv2mRgQpS+dH2v
vRrOsQdBuVIC8aLBC1kXMIrXI88AIp7mAVvfizmPx0KoOOAk2WVo8VrRoMhs5oQvg0Rvv4vAkx6j
8OBV7cbRMS0LihprCnN47LSoZvHZVrvIRuyr77sb0I+1WU8DKGTzqBWu4qtRlIG0656duSBhORXz
ugvy+iji4VB3YHOROCE1C3xd6dT9MMAxK8wc4Cu4LuSiyfZHDtYFJWmitsOlqUcNPQrsi+sAc8at
QnSVvWu7CM26SF3ZICAFlOf9PMNjMLHe8LUg145sy93V0Cks3YP6QAzbN3EFAsWhHmNPwMusqkjf
VFPVHLsEweKrPK3gvaX+b22zrlKRF3a/a9TuUJQEukBHMkpeRZPN9wuEeHPEge5n4zzsIHvksAzN
2sdieYS/PjdH4UX61urUq6qX1REg+cw/LHKxKWB/vG4mQCadPv1grrKhyczeYyMWFWdWBj6zX3i0
dUjNebgKSgfvl9T9+wkflY/YZQOHyXXk5/o33XaeRdD5Ojm9Q2h0KHPG/fey4esR3nwrTRvhzBLN
VDLwRb6I0/betU6TCN1ODA9t8ZJHc7VJO4DIdfcjc9AKAKjrIFdYlptZidxrXweHbHaV5wBhzWCK
HjSje82tttiiGPDR5qmycYKGLw9BNVQ3+rNqi54UPolqrSmem6j/GtZmi4JYZO8Sm4RKOXTboK/z
Fa83eciycedFfCBZiVaCnln9uSr4sLRUvGQDeX29YusSiF0SZ9uZgPLeFs0pywokNZLidSjVlVg8
GfCHw54FryIymsm2LYJTXcLmTvgzqlp/KwPtPdIdQjVN/aCy31h1c99vYC5aR0VXBDH7xDykAnJ5
3VY/hVYUPl6whlr/RB0j9kczxhK4STEqDB/b3ND2KGPWYWetUR4tnOZZTcWXylQj3zNGtr5udokc
O9zWxoCuZwg2tfayg66xSEjc5L2tvdnvEndaOc2pbFPftSfbF16O0XJWutuCdM+lA7JYh017ya2O
aC4yAIgYwcNqhYoWXNO9EtOPfdFb70YRwsgi5HQVqrcfUrQG3OZYKNMPz0F3xvI+rCHDds8YDjmZ
Jz8SpIuZnMfVZAHnK3TPXRGGHvfsvFKya6hIpFn1EA8tz2B3NLeI1ut+tzjsGan2JU3LEexqfTIn
11vHZY9mfQI5VQzxgzz0woofyI4+pFkN7wg6ITDe/tlNIFgQWfIzW/G7tv4ZG9YXa5i+13pLDiwy
T4CxH0pYiM5EHNG03WoN//itweRv4+TpC3K+1mVkuvfbOq33Zdhkt2wCh6dE3aPoZt/ssnSTsahb
6xCzEKOJcdbRBrC0mb3qNBxNK10YCHG4yb7O3PCEHUSAyoYRPcxeZh0CVmpHESXaMR4MGJpRPj8U
cTLsc8RHT0DDjZ0mxHTuoyxkMQutFXhMte0HDMnINWmbMk6cW9aG0Sasz1UHrccUNslUjNfgrLMk
ziv8xSJEN1cLCnLVJip5cxNIvCWE9WIbHjZds6hem2bfKzY633nsvrYk7Ve1Y3WoXEdoe3bAgIwJ
KxSkqdW3uWLnpFV98a5U5ES9pB0PpWVaayivjd/yuHwfLZg+GGHb79CKW8DJYB/AqeK21QnjnQkM
RzOoWu+j3XV4ZwoVTzsL3XriIu8hQgQ+j/XhnXg6G7ak6t81L+j9DJTUu2chQWLNbv0eFjwi0A+r
3qGQjYjZIq0UKsYRoy/9gu6bR0DCCdayGItZv+QKLKIxep/bpFzBSzLBdIfttjJHJlnTPEY2e+Ig
NPsL1tTDpeG9PoxuvQVwxl6ZCWhdehlUy9Sxzqy1iSh5N2WulZc24SMbzFVv8yqR9kiQ0B0HtEkR
Y+hCY4mCoqIBNArYb4hzlT2a2soGMr5VVaXBsKD5y+1TUsxw8jeVWjyT05m2PTz+NUghe4ULjeH3
mpFeK2tw/EkkxiYhBOwbVr/Ti8TDCzgetnN56ZNq2ndNHFxm3osS2ycwi69pFIgbgdTORwuGKatW
1CsSxChp5fPNNicm7KKeVgQSQNehmEtiip2s2sfdCjJDuzUW88Euj1cm/sRXe+iKgzfjcIikGt4H
5fy16Ar0/Yt5V+GGtZlK7wvg4HVXDzHEF/7/wQzid6pcwVuxwYZg9NnOoLUdexMkUegHKYHWpkZ/
QnC6jWMoQyJAW0cb0putJBd9eXSHKYErO+vqdYdmn4L+ERO3gPhAQAANxMBadV7m+GpWkIhkemjj
wH4aSo+gupVtm84o/aEgqFF4obtOMF7yGzLLmyYq7fXk1v3RsGz7HAsNq+pkBrfQEC7TTB6oOUvo
q1PEp9yoAOkapwlJqE1vTfED3I5qx8Lf4pVd0Suq9tqUXITSBA8tf1VEWcrvpjN3GCAJa98jARFF
MSHkydE2bRsUuyIU6cqMXxtbq27hNOo+EbWvPL3JMA9iOuaW30996UdNqFztsukuoz0qfk66/tyI
QazQSuWNq94xQvI+LwjzJG19I9oNuKED+FPUKL/lFsa1jqahCI3WnI8YpKtqyQV645afxHhpG7KN
2Jd5xzBwcSrM3DMCyrs+VFK/d9WrSUBnY9jT5Gutcmy94lUI2znlrfKjHvmiRkszzmZZ5ZtmSv5u
DPA7NWK+OFbciq6OT2k/jL4ST44/ou7dMu87UM99T7WzIwa6wWYKcO0QPUzpLggwOyqztXCUH+Zo
Dg9mAHxrLKNV1I3WqhH8TrpS/z90ndlyo0q2hp+ICObhVgjNli3Jdu2qG6KqXJtknsenPx/p7vaO
PufcZJAJwjKCZOVa/5CfFDFAATVIjM5TeXTnAUV+t6wvaP1c1YYllQFUxMCKTEfqHrAsEZnI7XMz
eTgpTARPWjO0e0i2QTwpUNZqsRxyK2uBVlavXVveFBXAG8K27d5p2+8axu++0WgmT1jGw+eZz0s/
wZJboqMb4Ray5kT7IU4DZFiJ4CNt3qqsPiovFic4SirVq+VH2xpg5QgLtjwUcCjwN/aXacL1o/e+
Z2FhbjpnINeBPMqUocna2s+USqfrBMgQrZB2l7nRu4NIRDB5Oi6CIguWKbJZDA9coGEQOzsK1UA4
2TtGHNO2JmUWIHWoBlkMmrBUouuS69WlmNChaUNeUbltGhsHKaadkuDh3eVJ54sw3pODy04pkpe2
qttnYvwLJnMd8sHJi6Fpyr7iQdqE80sGgGPME3FrWc9GFoVmw6VuIuCVdHXLilVtdCJ9VnaVEU37
vLK1bQLAZiNcZByT50hMFuFNO/g5CMmt5aS32BNn23KboEOakrp1ru4G6HiHxVE9GL81UmxpBZVm
SPNdj+Dy0tslMjoJGujoGO/CWQ1ax2020JWzXehZzCShiALUVb5ryK4Gdd+ODy0nLZTDvql1HYsd
z8Mr0EBwpw6TaYvp2oOfyiXH4v4k/ZnthILC/GxsnQyMTERSDrS+0+Ak0CAkpYc5MJ9JvMfkZ+C5
+grYQEDtXeMPhBQ7REwhjaMEATq87O51BoXLoBDoUfNvJhD02WTOG5VI2uyx5GH++YXMwngWSXbD
mX7xB1ULn0RrfLdN6vDLUJ2SPhXHYma6NhXgXCXVjMo5O6wyoZ6e8bzcarg/+XWtoURShlDnQnBK
aXvq9AKQ15ShpRbVmxBhw72qsGYZaqv5bKwFFIRZ5liS2NYt9NJlB0cTEfoUQmq/KKzUpzwBCODV
R6zm+tM0iuEkt76ayDb7U54AnYJTw5vaId0Ovn0/F5m758etTkamViebfNeuW8rrjMjmSdS8GJKc
RZsHL8mXZ3M7igF9Nu1rCoxIOp3JXrgbUv1XoXnNKa2L98bNSaAU5tgcljhniezBanazGTnQfj6N
Ro+GsNPiQWlreb6xrGLDRTCPg7IaUVX7aV6KE2+RgkXQFAZWX77bMaiAbohKzk+qpcXfMjdLX4nL
mLWUG55kQ/hKHBqnV4u0+y5U1Oa09A06NaO1b5gOT42agl2MCUs3dVO+Jmn3u+2K/vNayS15meLF
QnN4Dhd3Q+JR7MPVBU6uM+SWu3ZXSyx+721TFRNfmsaewvFkR2+QmiomukBDYpvVBVVZz0nejSIq
NL9V6/TYdQsF92WrjelNU7wEF2n+MYpvFvJvKEEQwbdtGPpMUusXqDGsb6+pwnSBdKUfp3OYb2I1
DPdLVh/GtkZYocCNLImPYwcvUSFYAwY7GSf5DRDzoC7sLG+U7Sp04g138eVmq8UVy9/Q2MQdIEqk
QqB/v5aFx9JqNMnXYARzAuignwQcc79y4LHVv9wl+0XexeXKhmg3Dbrlsjqmj/cM9oOxOMrfqtKn
8tSsjezKxkTMg9t8/Sn/r90hBtD/OHp0vHY3j4LkYrHXKszIB/s7i5Peb03UmAJbMREYKdLDUOce
RR0OiCp8d0s3QaR43jReAz5TODWQO5oBxN9u/hBouVMBnDSlu4RZHx8zJUdG+bnHnmvXx8OtCKtL
yjxwQp0WZ6Iq/4mMU0SivIWm1ePtuOjPLZrMpMMVN3DSRtkAjKacECXLPazzgrl7yXfaGN0cqmJh
/sDv+K1RXWM/rGkC1bLy0xQhz9Y0+nnWsJTYQ0RwHn3DM+wNLnjJvHz1JA0S2e8igkg5jEeltFMe
HXe+ihkhJMtRWqIm8owe4g31kJ1CVaCH2ymEVZCxzlyaI1owirVZqDpvlAmQlmvom9SLzAeye0VV
pSevXD74sfGFALR6NMcCTzs96bYxJTJ97LzrKBZjT1K5gjXmJywhtlbTls9qDqlxYBnli6xKNn0W
lc9WQsW5LAvEsos9RPtlSxXG4yiEVo0JRUm8JXR3Sf8C9d+cwyIxfaxIi22rLPUlRTjD0ErlvWKa
3TlT4x4z/EBueNZRk7aW7veUir2zdHg+d+bDcUS55xEoDiF59PeyCFFMSJSffWhWPrKQA4hRkV0V
lXVP6w1BlcXiZ1TFb2SSfJxvze9DJG4IETp/ckE+jfeCXij2cxYSvhRRUm8aFbsks7V/kZl3yQUw
Rzlq1x9IltwpDcJx6WuIVmRLtmXUpkcdpeetk5vLAfXAZb9QOtiC0jS2i9K1AeHjtqzGZK/Wa77D
IyNVkGntRG9fAfpjEyaGewGfxEjK+HuoVDZMcIoJ+iOt1HIlr8SBatjLvR3V712r/VWMXY0qMIRJ
qv3UYfBISNzEQwdoLLZonaY3kaQ55NZ0ZpIKujnPznVejWdrzd7NQH1Ho6kP3tAob1jOBsIzSKnC
2NuGfRZMURK9gRT8JTB4eTIbXXk1VEtBtl4dA7fPQTZaZbzLmsn93pC/bjwXbH0bzmcSn9E2M5FT
GqggH1DC3rooKP9svdHwndTRnlkBGMemitt9C/fsEZsdrHcq4X8aZDstL/loMAIlntaMm1dm1ar5
bx48YxA3ow5JbSii+J1Vf5AViKmRxtVmaWzvAdo43EWxA2G4XvC2WdLlmRTDx6x3x2UW3WNsO/fW
I2wRF+CZMXht9ijwMh3J+nfGlz3JmndKLS3bfPU/d8sj5aDsy0Ye/vXpr7H/8xRyt72Ecp4P9Vw5
RmQ+YX+sZqKfm+WIzajsyy35vhlilYNk/x+bX/u/DpdjsvmvMXkeOTZrXbE11GrasLbLsg2Q4IqX
6rqpOoQwpFP/PWoMJgHBuj9TgOwG+CD9q//50c9WzJQBFUvZRamoT7Kp1tfsaJaIj8m+2c7/7qMa
SxQ5JJdy1qO7pak8Dm5u+ICIorscq3Kb2T0xx70ck40KN12Nx/DyOZTb6UvENPb1oQ7HtKOJivbn
mNxRtEtDfWfVGF1P/jmWKO1qna0ev8ZYcfqISBvPpZlpQexW0d6qkPgtldq6qpWpXsPci3n1Td3P
xtXecQtf9YiU6bSEIg9sjD9u5bywfIrmDQLh5fcYxMU+wXjtQGEE1jLsRMyttpruDduhycilhMWT
XQ7txUyyvcs79oyDHiHSkmZHmGP7lCX/uUAqcY+4y1vRZM4V+qEaKCy7mFYi+2nspoQIX31Kp+6E
GEp+xjVTYGUBkBsU1RIYnmZjNpCjH1cuP4VjRD4X2nuQ0H8qukb9jt5asRWjXQTqor1Qbu5ZYvaV
j/br5LdxXezNpqTSoyLIpOkQ5Qi9t+kwqG+1MwIY7dKVTUEmKcOXBeuXyPgrqT6Mtm9ZKQNo7CPr
fRnNapvDnbtnMSIF1VT+Ipc/n+VQE+n91cvyo+zJBqJwtGuhfm/l8XKs6/U3zxqai+wNcblQYZqe
um72wKl1Ylvm6XgvRFhAg43HQInG8S7H4pJgF3DUVfY83PDOcZ3/QYbmXwcsExKxZCXBoKznkE2u
/x2PlrjJ03gVbuwqlmGbrwOGHpl1U2myoxyreW4vnRJevZYa/lxuJ9i7L9qSq5jnpfPOcaM1PcG0
LcciK77lBRVUOWSVA6jbrPwt53U5FI/L7KuVpu9lN5nb8j6TFf88Q4H1rA5QSWJeJcgVOOhLUiXO
IWmZX5Fs+Tfo9vOQdiE+18JvX+P/fRwp/gI4pKHv5Pm+Dhy0+DFRjWNlk48+Ck7lE5KB5tGYVv2c
Op42ckw2Q6mWeLXTRIkCnFOfl1XzCWrOf3Z8Hayli3OodPXla0huzVlYPn2NuUn+R/Uaop8m9jZu
0yZPpU7JWGCS+bn1NWYrHSCCxjvJIxQqTJ+HFVGdHRQdMEyno/abVCYmBGrevUUkgoKQmGEnu5oo
c1TIe3jXjtW+iTBcQT5rrnA9OB5FfkiEAFS9dkfRVzh1gjNBqom1l7DfDC8D31aaZJjXrklR/aC3
IPe7sbffpqIZD0IhYpN7s6lND11TzdvIhCs/dFi1hw1BiZ2SnVMVTSCSltmvzlCwBPPEu+xZuZY+
1jqB7MVuaL8apoVKUpff5FDZR0QTebVcZBfElOnjnfa9Rudhq0+192rFg4IkWKwElue5rxqh0UEt
COpkt0TqBf01ghx5sMF08QKD4Sx3hiA6Xr/p3NaDP84Gz1VVvajrSdOOcLfzvOIiD8QOlJhu7nEk
wTBsI8dG3jyBaFGh8ljfe3E1QKLhlTfJF5t8N7m6E5LuXMs43QBdxDdsfTk4WbsTzpCB/YzifYFa
yGs03qqqyXeegiFrNq66lyMy/ytd0oCTEpSgst6UdCA7lanf+ijl7T4X+ZulTTNxPrMcZg0Zsbjh
nJcYurOzdgdlotjihe/IsCJ9PyG66vXmXvbqamxeHePI7BgHNh5yDqigk6PrHvStFAnYIhRv7UQm
K6spSUGj0Q9aETm+oCawZvkcfwDpEsSZ2e9IY625MZdwPn/MvVH4pp5HB0/f2isL1V59GGSjZwfD
VJ6NovnW6woWGG49P/OlkeEoJ/LVGWsXxYAWmVA89iO7gmqooyGIalb5syuGlzCs1VccxCTiZtOY
XvjIyWulNbG6qtRcn1kDXbQ2ckusMYZdmk9REWWfQ9oUxiesru9Jm/2ubNc4tMjHX4WFPtxMiHvO
6/wvYu/2t2uK6zDl2h/k7Xep11oslp7bedkQkBfUsLsOuISVbjwd9aloxV+LotlEaNK/mUl7jAHy
/tZyhOGUlwz7gLtul+dGU4tdqZGnLZSkCNwxqSh6x98I+ur94EJkEJ0n0IVOuxdzKBsSAXb8uxE/
1Wix916rrej8wt3OKjnCIhElhrUuSVsVZKy96LclGYvXsU9WdmEmTrKb1eiNApq4wLy3X8J+pg7V
jzVcDWN6iRtz5Zcl7Q5UcHJoazRCLKU4YLOCeHpmNweSfk1grrRyVubGndCfP79Qg6RAsQUEFSQK
hX6KWtkm0buY5I29MfUbbl/3aGEGMphqd1Gol7jsFqC+FK16050Oe5a8uFms1t6GxdVuXavv5D6k
T71zj3ftZrI/eibnN1M43iOvkMVGmv5tsIwZ91rMT9d9E0Jw5JpxE1x7KnqL93ogc7/2BorF9wIH
TNmbm7y6t166E2FlvXVljcllke/lvt6z1JsTNofPXmXWt25cMHxLVWQt9ENaZ8s1X5tOHc9L0umk
a+hVfTvsBlex0TLS7eukaw5r3jnfkNFBM0AOGuuexOIdM8/5Odcb+6qOGnvDuVsCM44HBGvXvtwl
GwqY2KsMV9n5PFVetxZF1ZI0aj6KwzjkpCVbgVGRazUCwhDKYbJbrn+AIoDNp1fYM1UL4ER0p07n
6MVVl2Mv5tfPrtyjNdVwiq30mmfDX2aZlMecjNd1GOp/NShgOgF+TrX/XztG1ZuedL7K17Gd4WjG
BmuHegOAHGmR9SxxRzJo0hMEA8wwejZSd9qJATKllqnRM08SJAF7WObL6h0ix+RxLpYcz7Lr1uYL
jDuyDOvnv8aXukW+qLEVdBmjhlAu1LZiDgWMU5oi6QoAxlAsx6yiiLyOxSazJ0JAEXAOu3vNreKt
CmtxlT3Pm8MVWokT8Lpz7BJlr4x2wkK66F9Vu9CfbPT2QYx0gF44ogaWyuL4ITuiocaETvRykV2t
A8oBGS/by241F8kxHD2Qw+snkfHMn5cx/vzDcsi2Zj9usugue1Y+kmId0USR3RjP5cA210T0+nFh
W9UJLoa9kd1Md6yXBgqu7Mnv10X6IbPz5kV+93zFeU1WouBjt37vFVg061oVyG6FqTO3Ju7WsuvZ
OTJICUJQ67HybHE4vGQVKV4Ky5TWLK1QfaVum5NNsYBE8lwzV5tle1BtKkMRpntvzlTOmySKnJ8A
iM8NW3hB8Ty11vI3eYv3mUzo96qHLkJRXjzw1+VVT2i4wRuvuoLgyA5VaYenzljEOQyV+EAdsjiU
iHg+63nyniHP9tHNzt2c8Ul23OqjyEsbq9N0OmkVZqJuAvqG3E/8caQQ35LBZ2GgRW5yzaYiAYkT
RWdKpPtkWl7tpTA2yHEC36gy+6lb+hKb+Vrj9uZJHbL8WTaKbWfPZENxsg1/Oig8+kMKA90da+pp
UT0AuAJ6DodORWOzh8XiddMZsPxybNr6F3Z1ytHS8vnV6mtuu+lFw4f5Hb+j38Xi+hTon4a5CnfC
Fn/qPk+f4yRGtzZzlB00ffW9shKNoLXbaa5uvwl7T0ks+2Ysy7gzlDgJXCU7R4r3m3BdPZlN/MeM
y1/9JEzKO7Vz0ECMUmVzMaxBaGxqkgwFJsgPnjDSHyNFomy2XKBINcVKhwc7rSdvqwvKSzVAgHtZ
7snIJ5T8MBvuigTTBdSJqRJo3+ol8g6WR+UT4HsW1AJ5TNMBrIRtzL5th/Bi/XBhfV/HQrsbanuC
iF5vqEJFO7UkI2Yhd0niZSLfqxKbN47xPE0/dJwGjFvZ2e5hznvkDycAyo1PnlE5aAp1NThN9Q7u
vI48SGicfgP1UK8ZGbAt+kr2trCL1b9xOfJ6RGLTjr7Xuds8Fp2XNkP6s0PhHnC3I8iY0ijmJC6T
l/yeC8zOphHtXCzO/l6gwVSd7uHChRe6NYjuRvFW21s4tZ4iqyArH1fuNipU4x3k56/RSqq/TVQw
qQX9ifu+hvwtSNaXFeIQY9dvVETqjjhmjfiGaPFLDUpF9mRTW522gzhPcmw9QjZhpYN0mbxzCFnl
joyKBuwvOYCNCBIbUf5BM9XHTGk18HRq3bJrIaR4zRPvSfaG1eB+NCBjT/ZwkUMG7IM99vH1tnXx
g/cGowPlCYBo7ckhbbWrrzv8xOUH1rfP0eDNTOwSH0otXNU+q/4xh0Bazbi6yR5eMFGQuSHWFevO
iZUN9eruJHuervWPWMlACDjD/Dmmo81/HLzChkXDB2RDULLj0cDWb/1A5CpzkNYYqsudRNXJS69T
fVh3KmszjST+FEgDR3kEqe7xFJaoQH2dMnKzE+Kr6ed3zuOx9GNvfswJ6Y7Z0vRHG2JJVDTilOWC
N13ZJX/bnY2uNLHT3RH2PRs/KrwoX8lp+rNhTVgCFMZrNVW/RYrQhNxHilb1Eaf0DiBGzVdbw0dM
GbwxkMcWhh6dauwhfLl3VKn0YHts7UPzhfd9BRimmfOTJ4ggoKLFd9kgjlIGdRqWQfqfMX2OsaWu
PcS7bT2+z9EEyiv00P4295mIjYdb9sYjXRQmfTAtR9lNFK8/agvwEHmINtrGgxfY7OTx5/FFSxl5
QqX1YK8fr6NmB9w9RBAdblut9M5dNmnSMtu143R0osS5d2ijX6dEgWauA0ArzQh2NE4Qe3kwGUFx
Q0uONU3YFT6o3zbgAk0BwOZ/na/p/y5zJQxg9gOMwq7gDpdOx1qq7T+7cqwzm22j8T6TPcwDy/1S
A7D77Oohn1ryfQhw41kOTcZCOa9PVN/Q6+ghx+YlPGkFD4bsNZ0yHDqrKTmCPyqbwZ6fK8AhT59D
sCBxkhm9jeEU8Yvj8ph3aGfZs25uqO1SKTbG6C4bTxV7tTSWq+xNodte48bdl3oWp/7SrlngpnY2
cm8Z85bPLJ3UWZsmu68xw0v/eKrKS2+o2psWwyr74+DpN7XqXTbcRyh4DFSrv8ZCc3xrYnW6oOij
3rH0Ti6NZv/1dUDKOgXljbbdf4252AR10+dJ22FEsAIZId+a7Pmix8lLN3n5lXdgfqWEfhogQZxk
D4M6W93ITS8Td60zu+M/xuTHrLb81XRhtNWqOgfkUzg32bgNWUIHQgAMdcYqVQGkSy2mGbcpHNVH
k4TVI0wr0mteEu/lWB4X5CoTIOaiKCt/rkN1w70fHuXBpoE3YolKsWEC/6lUbGgyptkg6uPm0SzV
vSNR+ITea/MoU0RuTaGEvgodFK+H8ez05sAFYKcAPrWlkApSSrObhzo3yXObuEe5Uw7h76ORvG+9
ozaP1XU2p7PdiIHfczTeWnOsTt7U9KCC5ih/aqIqKKpAUcdq27ZOs9WsaAF4FGJxrRjO05BC0UiG
MF1tfwL8k761RljChx8uYTU8WUOEYrugJgUv4VfYJztLIHiQWqx0SiIAr9LqwxTbH4tbgGBrjuoQ
wZxQBJhuddC3HTGI3xJ9FB6+Hnq+WUAJ+1OsQCQNeZvLah/4GNj1Jhh0VRlPICbetMaJ9xEvBBLc
KpB0QMrDoJ/VBa25TlMMiguwk1xln036O+suJhvQC9vKUK95nx0xgVUudV9Bjx1G95gPEOAM4y1p
x4Tln8s6GbRnPgj3seSWhmq7ciLf0ZFMNMpNXswdnKmNOuFgiTox5dsZNwCvGtJNt/COZDH8pA43
TbTeyyrCN0NisOfahPcYGRezTdSdgkXkpozfl2V5pSK0jTut2pV2556H3JjxMVo3v5p5RAHeNuoz
omXfQFhMuD91w65yBP6Juh5eh+KD04gTcivGBt3n0XdMg8ptqWiXnFg1tyb1ZmSceazz5WwhOBsJ
QCK5gtVZqsPJm9NDq43NqenDJsC2bdy2jhNdMrdZtmqnf4sm/ANATPVBtEDRUJfqZgH/uNW6+aYk
cX3IUWu8IJMIroR3SpC1TnepypIsiT7C31pCP6rn4QKQ4NA3CDJ2TeoXTbX38sk7FsZcbzPiBpZW
ptgYuNj4zdAfrHpFBEa9Fpijne4ACP9CqunnauJ3MKmS+1ytwQcO1/uos5HB476xWwW4Xtp1Z40W
nQTgWmhJsGLvDd72hg3bRv1Vp/oMr85sziNAg6OyJjyM9iYjam0NqwlRuI166iCZQJilSJGMiMdO
fdPzn4OtXLMMni/iKH6W3EAv/724Rn2i/qbyJkwbNNfU01zW2t2E4WFy21PutZsxBX/j1L5RiPjS
F3V0iiYijFzj+Z1F6UPvrJDbG9e7t8pJWTkDmhRO/IZBJgFmSg7VrptmL+z5l2uq7mVy084nFdgJ
UqGfYAc8jagt2c4xGgSOEBFkGq3ALKhs1kzJN4gAhT8m8UebV7jTxuaBd/mQglhB3qrZcUH/bjIs
YibS8FQfMOXoauuFxIi+SUCXbcOkfXhuC8fMbXFdUo3yKBrmwUQx/WUcWr/qyQk0xQuapupliGPt
0q2NY2IU50DCzIqN0KMwMHuQekLTWaEoTs/ca7VBlKauDyhrF5fRh0LlASWGGEUhUhm/B2us3jtk
zXlpH/oC+yjHhdOkR9RA1Al6qkd4/BS1AHmWGyuSzqfuWVfmFTvhfIMbwFuWqII/71grhHo7Qy5+
njwS7I3ez1SFozvCKrw+uxqEUqj24PDN5DKBvNwIfOyw9cP3IFXh8Jgdyesli3a2t6rP1sNH5IY5
AmUG8EZXzwAxmAXAw3AvFizSdAjzm16DytT9GSENxsB+g9YDztfYDllnB4fBTvURmi4DtexBKPcK
BiyaqiAfiV5MFIUUFir3MdfzfRJ2eyHVmPtLPyOKlnfPsJfvZJrbjYWe/NGbdVCgemgdHds9KeHg
nZQ0dE/WitOpk/5n63qXKmaaNVuFaSyr68OCwhLWhT9GgKj7uu9/4H1gwAm2o0Cp0vlpxKvo4pA8
LlcCcZTpj8xxz+AfZqLsKeQKjj8mVu1kNyLgS0kS6EYfbtoSEkWe1CQqusik6lZZh9qty42V2t0e
6HoJKM6zAN3wMthBZj45BUUpvURzC+nYR2X1LlmeUtumSbKv5s7cD03t/ZV5r3CZerULfy92s4Xz
zrvUWyEyyu/YGPzCyqOTjhG3r9dqu2Wl7h0GgGd7CxwouBNKUkrI4q2HcO9YJUkP1dwSMz55kzW+
ZCMaRQ49xGTSoDOj1yJX7PNXU4+l89m1ifyPdgNFrFmsqxUSO3qjBY7RzQF61p63C6PQ84WH+prG
1OezZN7oasSjGJrGeWkSyqZEHx9ZoQdFlM4n/LIPPUJRNy2J/lirQxRUnQu6xfJmZHXGi3htVvEc
s5i0i2o23W0cuvnaJevMTc+rou7WxIS6dZPtq8hRhZ85/Ixgwo5Kx/qjHzIiDyt+TzMdnUOzfLGM
yd5NRcz6e21C92nxenhonZYEbX/LnDY9CZYHpyx04q1RQgCAjR2fLdu86ZEBe8ObuKOwWRtBXJHf
S4JRaW4LxnAk9lic9avAmZYfJAbMXivSUIWBJZrW6nUFAvM/jdJTL8Lf/lB62GUYAkmtsAKpMeVe
R5oFvwYH2fO1EKAseqCH2CliuAVHAhM+D451NIDGmqNxZsUZ8llSIxcEpY/cqOW5NecXVSwT1I7Q
3k6o0vjz2kWmYPYHkx/LzFyAZo7I4JX0SE8uGugizyzPIDIO4wwjBbjStTf7m9Lh/1SYSbrVMa9b
fImZEyuB3wJ/FjjjXMApWNzrlGkaoWCfP3uU5k5JW78vwI3e8NoAbVj+FGOcvakFLjFe9+GWITe3
zBI4a6qgWXRWOhk3lOO52pNsZl5hAKw8ZRvKo9EAjwgqZasA9gxBCsxNYZ7kaXCLe42bqDjmScWU
PfXOFqNc4CGUFADBlYtfopgWO6XNc2H7JlPe06hB6W0ACig9wKq05e8hORI+JSRYD+ki3gVScIiP
7uYorLaOM0FwX/FGALS3qcavi/5vpqC+1fzNuqY7d2O+b6aG1ySowNTBSlZNIQl18Dib5uiI72VR
Gd+QkEeRc7rraWQdslG5LyQBVnqruq/N1Xgg+aH2xiHxJkG1fusli3cUsXVNKKX5mY6sUqcWCP8Z
IMbts2vq80XLktdJZZWK9zYyigLK8GrSVIfo2qQtfw8o0PunAkSUN/3OpuANlquyP4UjsvnvfnS0
B7BdF2lsZWYhYDJPayuuvsiGdltmtvcCC8B5VufXBQTfiwEYwS6idlcn6beKwAD5yhhoZUUxVXaX
TM+J+TD+TgpF2ae9K4ifjAz4i7Utot7w66ocDrAjytfebNrDBFvEl109dVrwxo2FT5/SPhEu8/90
vb3Vq+hjtpV5XybZckb442VYAHubrp0+R0i5PEet1lAZRgrTGZwssBq73lfQwI0IdoaSIjGX8/VW
poY7IhXsCIqMZbRxlikPWEU/G+Q5mMW3eY5BNmCxn4X9imlZd8xXzEy14uoECIuj6TzHK260MWb1
CDBCrEhS2cx6/K4oRhgk/xmS4/LwfH3smlMVcV29DjrdJi8zWgn0bHWQ01pTR9twN6sGgaF4TVqQ
AuFjaqNsF0HntTsDbtE4PRAqR90Qz7tPXQ2JEZK4odxkweAmDkreq+CG3NGHGSTJ6dfsttEJXJa1
BASrfBO5KZ9oq4ZLdpCb6UIGCRYW/97YlKB93U5HQahS9vMKKSSWzU/lANw6avF6CDepoq15BEYj
sFgBVZXvjlJsUzXCmfLDHEZQzOuFa9czyq0vfKKtpeoSSKiiHJyWfM4P8sjY6bgyyCJG//p8t55E
HqUJdd7YDo7x8lumaE1TgEX4bHX120etupcKI47nQ3Ifj2A4f/fr7zeZsXMoUKOWNWDZpPL6y82E
JTIlLYzvZDfP672oFB3/mfU7FeA+I7wzDvJPyq+B46mI6xFxkqEOMKD+kJ/LpgiO+fozfv7CclDi
pYqQqou1kka/xqZK7/dIreDJBOjjE/sr7wZot1SopzmbAlVvfko8sGxGYNR9A7+OfCqSI3k92pgR
1U7GHO+2gSx6f+K8hBr9GGAuBl4r+EVtJER3Xdo+5G9vp+7zSN5ntzQG07o1xujtEbpT3ipPmcPy
rxNotn39aGCHdSDUbbSVP5f8NeRWpbmUdeWmvAssoYfUlfuNVw7FCV9HD/SZ3FwbiAjcG8q+xmOZ
uWVMF4AIwJyx+DSX4B+b8tMOjhQgkV2jOH1uLtkAGsqOD/LvTW1LjrrdJl36bZn0k7xyn1cJaumm
tLJ5K6+1vCppV7L+7zTEV1YMgPxN5Cfklhz7vB1kXzZGhmNI2wsgmog+jv1d/vCft6a8NF93g9zT
kPnc1GDYt/JSyC+pDw3Xp4tK3SeDTpRr1b+61TYEucvP62sWzrAAvDJ2OdEAd91Dq4sOpq3YFQtE
506f7/o6dcjXdp7Yzn6JFpDA2PFtVOicKOG26AlZaVH+rz/8j+8gN7G9guyuC/3zyM9fDzWZAqSJ
oW/lFCDf7z1y4wcbQNZ0z+Dyfl7cTzjFP56af4Aq/vsKGpTxyhjW5NLuDFFoS5C44ofS52rwdYWZ
BE+640Lp/ppc1OElx8RyJ7/LENbPmb2oOzQah8Vvc3HpRl0B5rHOQ+tjLT8pt/7fMa+vFoQDRLqV
d8KQZDtCGJYu642gT0g7mXCsv26f9QC7XjjA1DH4jv6HsfNajlTZuvUTEYE3t+W9Si3TUt8QbfHe
8/TnI+m10VasfeK/yUgHVEGSZM45xxjDQYzgvjG6w5AabEuKbWp1CB/ZU3Dl/7yumcVH1ydW2Ek1
whWmgJRl7I3h1VanAEYtM8uJ3obpbZqWxUgSxaUuw/ozzUiGOlpb1yo6Ylbiu+VJzJGiv0iWt/XD
EJ2zon0snO7gVPpajIT5EGQF9tJrXeEgEHMhG/ZqD0P3cXnDl7Es6kTRm0ah3La7iiC9vW8FO9Gm
i8EueizHfx6CoiyemsjNx4jynP3ULoqf6uZhmxem+XfqQVYOB3+sHz2wcquY8JgsJsitNYlwnj4c
qgPQ1FPZqA7qDh0K/PSsC8QT70wVYVDrIR3rR4u1AfvDi4rFYpSzVQ10IiUopSubszHFqo6Ix6ed
3ex0fWQpUanyRvYybDctBDMrHLw7gTsY0kkuUh+7cuMF+YOVFB8evLiqGAfz67SUReUyTJaxIrpk
XVwfWuQHxWAUSTlN1yKnRsCX9BDMk7j74iQZ8YwDMSsMu9YFVr8WbwmodmpF9kNtZ2tvqQGJkti3
DKgGbwHVvZsCS+Fzw5pQio/YwYGGhFN8Qx+pL0FLuDs0Jltxj0UiHns4LU8gymWPPMQ/0kE9OaGW
7OSxP0d6DkGZ0xzEJKMwa9dgdnPYczd+5s1fAK3+BSg/OYoTiicvcsz09YSGMYPu19g5d8Ti7Dlm
2Y3MJxfNs10qRsQyGciKbB05bvl9at0rm3YAeL/cxTyxmEmj6TOT2ImxcQ3gQgJUAi7gjbhkjZW4
A/2o6IJvDciJBi9KrxjbmcdMLLaI1y32g20dBwJz8OfugUfCURyY6wTFsHl1Ne+iAsXL8LmpyjwJ
g6W+lVqk7cT5xe9yzaA/1urDqKX1Tta1R/FUl0crcmnT/Ay1IVj1WQbTPxDyvxu0ZeKQxLdflOeF
HdvTHEUatg/E+G+VxExB59dpd4WQXT8QmlacBGqnC5rixFj4k/tJMj9f8SSWOWZ5MHygf8fAM/XB
KTcGAGloMSwNhZOMl8BmBt/AELjNuWXiyYhh7cnYHg3Cg11k28W/EW0iWWb05UnOA3qa75ebsLSK
nOjy/z8Va7Ue9NJVvE9ipSB+jCjOa/GlLHJz5Rgg+8GCFmIGsdCVGvMgo7EouojLzksukUVhk1dt
zuLX/htWP38oxe/8sMqYj81Te01YwAWHIPIYfOjF+hXnCKZr8ZqMGXQwa2/Qv8G1gj3Zb6NDVvm+
vBXd56w7fUEDgkEaL57XcWKkihXdkix1w5jgclBgilQIE5sWYeLvLMkcJSnKH9ay86/Pxx4kzrXP
4HVryVeEp+9MvFTjGr7eDCfUD1v8EL08qbYqH8XNFos6kVvu/VKHIwjOaw8AyNJZXH0pLseK3PIY
l4blfJ+ODdKXBqIO5jDmTDFxNgQCpAdRFm8edzxiGz+1zz9+zJVsFUid/GEZKR7hPPLG7x5A+6MY
rgFMugRNT8/AbxooN8RI+fesOHqeqgjKqQ52Hm8+Q0E8kCLLFu4TJkQAPETr0rDsAUWDSJZ+oti5
PzulTI/zr59G8gz2WN6ZeT0zD2ZR66hpg//kP++dyM29RPZzWRw0n/VDr88X+HyUpODYqM1nZYRq
Vswry+pBHPtvdUsX0Tqvs0V2ScTzWIoiJ477n2f9sJ0RvUXHT5f6t7pPZ/10JW+a8BGaKxsfRN/0
iqPhjK+iGOe9qnjhRYIpBXAmMCI275OZbUmWujFBExT4HX2KWiM7dxLTrTj50vVDi8i6ukeEEC74
eUSLl2V54z+9VMsLtLxoom45TBzxP+s+HfZvp59f1zGdwP1ZSLRfv7FRaGNZO62FxYdrSead7FL+
YKv4t+6f6ub9xHTa+QriPJ/6zFfoIueiSN0fuXH8tZgaxB5U5JZvtJhDlqLILQuypfOnuk9F0c9t
IQxofyollAhRZgLk4+XE987yVgzhOStqRXnElM22OimSnepkT8v0TjAVsPGlLI0TjFyUxczPWsjD
omQkhj2bjlzPqMe1mB6w/kPJWsEM/BeuNk8apowNQcwuWT4CwoT8bSOepEiW6VYUxVCwxKZ/6bMM
g6Xu0xBaTtN7VYzJwgbp1cmjvmksNR7XYv8bEWCAuSjqn726C3bzGy9uypLM0+pSFrfrfxZFw/Lq
iqKHIeXv9C3Kn84g6sYkInZCiXiNlsl+XljP7eL5LEdWaJWweUuOBoYRbbKQfNg5Lt3EsSIRC4Ol
KHKf+olJdKn78MdFy6dDOqeQtqN2JSrwXgKlQDVA9MBSrilEckwfrhxFvPpJTF1uEiXJQdyZPGrT
5DDK1qpKLOMgnvDyROd3/4Mx88NSYekqcuLhB1mLRW/uNBu5UgvSEy0MoElR4cruRifHHQObizLc
xCs62ynFCOhHNazexIv816pVyt4W6WxcJxXOwTRNjhEUwaDEAa2JpKzwVq6Wsmt4EvxnvrHKJ95h
azQQIGNCXiwfhqp4e111zwKzbeAACGS4a8RdFc+lTIAyqUX2nIfgTASeXJ0e8FhDulPP9sxPt1/c
1A+PaN66zndd7FlEdn7NA5yTo6MPW3GXxWWXRPyApShu7Ke6eVcnWj6DOZeeonn5S6rvq2sTab0V
MoZIxXmp+9pkYb/XIALcqiBmKQI9g4A0O6IzSauh4jvTLGh6plbHIcxTjSK0m0rvKVCSvTKdQ47K
5Jp7Zb0SvcYm6Q/SmOsbuU0I0uu6bFUFvOoicRJbX5sOAZ4KMUWXOLJ3cuAb6RbKIASX2dlvsUoS
NTxYx0r1qgcwWfiaIY0FeJ5YqBeF8iV2++cpov2LBw3sF/A35QbWuB5WDoqiLoHwKIlwT5Q9LBCh
WcRfQseCWVBvrkMIF4JF2MJOxbe/dwx3vMdF9RO846HVlfy1T3VUtWL3W5qzJC/RgT+5nkykeFI9
t85ofHew1uPZdT0cDkoNO07XrbyqLL+WIzG9bMnzF1WOzTWMOoRXBdB2ydkkC6BjSh5To4C/SZah
MgpxMlU5cdwIMRa3fmrBlISYQIeigB8p+yoz89s4RMVN5ESSZJkF71maQiyMEd7IQm+TF9APuUP3
ruM829fyROWXyIWGHAlMHJvJALyyXXZuYRbCei0D+NRchERlGAw3dZIRE+TUHfvhKrNPRGrgXnMw
ttewfg3tENy7KQHoEtxdOfoGraZ0FFV5gkg3vIuwcmUQn2kG3hrLu1ewYd9lPKH3WFKU9dD3HjsI
GkLTIbQqNrmXKZKiaMiuhq5rbkrUOA/jlJQJYXsmYwt0NT2WBl9N4rWSW6iidXhn9AGxub5X4YVx
fw9RMN7mEtEcMP9ajLnl+CIwnAdYZoJ14dcreE+1raUY+mYYqhSON4LpM03RT6ZFqDNhrcpGNdWo
XiEFDw0GCuC54+eXAqjdpZqSpcj43EcZNtQOaiMTbFquntJRj7W1omvKSSTZ4P1TmbWFtB4cUO6O
H2NshtTguXUJGLXNvn2PuvRNw5VOXDhwf94tHTwzkYlEK2QFLDHt+Bt351c/jdT3oYqIVoAQ59nr
E8Ku4cF6GBV8ycYQGefCTtuT2ob1IY7D7MYjUID81/KXqpcYXEmsX2WtfS5hDbraQfTQmUUF9FUq
v4QtjiMLssetKIoGXKEv0K+n27JftQh3rIape6jEiPKFxHJNx+HBpsqSgN0yZ2w+HGyk36x41M/i
VGWlKzfL8Q+Aw1DqTKBF2/HBKTbLL6i96I/vj9F83lIb64eqqbepDK3N2kViufWSJ4QKR4z2WcVe
2dTPAC2qL2DP2xum46MoIbRbf0G0DjBU0kPWNPUQdZaWfz4osp9lGz4uVAMJ1Ab2g8Viykog6C7w
p7WXssOsnMewnYgGCyaLIzSYEdFs3ApVl+o9ZJvKWhTF7UliefpUWcSETffH7HsCXYppoRfuzf7P
/HfiKHX3ZlaCOZvuH6zTROQlg4M+PWOm73SYU0RWJIU3gnBfymK09TUUkh8qRbNoaQB3bLoHAmeI
wPO6FXFdSCrkBZOSWr6VpecfWrPz4Hj3i295vhPtYeeXu1iFtakYJQuDtWSjFo498Fh5gXdppqSL
4D2xNXf/oaFtY+RkXj3XDLdAGMJz3idoGE6JyIk6nV02kg0mjGqhElToDf6PjuKQufdydNMjDvh/
OSS2O+IrZGX/+TR1k0Fy+9jfchlr4PrTrxO9xUWGLFerS1xPOArcjrpRg4CFkfIaTEkKwcRVFAfX
hbEwcDvA63KIcX1qzmWYy1dLJ5FDQe/Mh6/Bj8zBoY1Vxc8LB02MQZJO1qtBKD7MUqL106GiKC5c
wzp6sCACnw8VV/twRKLq2yYnQONzw/SrhjwE7Pg4ZuZbjDwpkUujHZ/roYjPdh8QcKLAvNkk+Bll
vBXbKPOVJzn3u4utlj9SX5GfOjOTn1S/vDVMsDd80yBdIB3k69dq8H9ZZa2eTUJLXu2EU+HMya8x
bAavQSF9BY/sPYhGPfeubhaad9FGpPA2BlD3JZ169uVr1Cn6s+IG2YsSHUUXvjnJk1xVwC9vfhkP
l9ZT4ms/JZD7qd1Kj0qyZjWumLOJxpuKog9AUxw5rv1bjjrUS21slyCX4tfEKeHRVrR6LYpaW3UH
DdXUTa4bMOKvTKNpvyBjBXWR0avbAEDla9UiiyCD19tP+MpXQsHyjZm4+qFHMvOem/0zITTNu5F/
H+3K/mpIdn1K8gDqJFNt3quRQArZMtI7JDpw6frtH88y63dCttTNGKIiblbus0LwGRy2dUe8J7nQ
r7cj0rDghf+pAhb5t/FTnWpYRMUm4yXvnHKLXlsOw5yVPSeSYZ6quBng3G6zZxXE9Bek31eiUSKM
7ZkIjK8geeWrqDLdCv+C3eV7UexhkzgqzhCtRbEMbf0+4qUTJXHGppOvMlxvKojoszeMxCVkhq+d
S7higEWXLixsZnrF6B42G2LxoPWEWnZbuJ11Ei1t7TpbXekMxh1qJ6PLzANhTPDaykW7BuMTnETR
CmSTMIWgPYuiiRAROpCqexHFURq+23zzb6I0tMmd+Tq9ayHxPW7vHfygkx7jpJavgQuM2HeRq+rS
4k6gzxbaifYxd+qXKKzlM8EK3aOq1rwqIazyRWRfRAdRDy/iLpfK5CaqRKLDchSYABjKRkVwNUM9
NjG9R9E9BI52T/XHqsp2dmMXCBaWW2jM87M5WNk5aADLTWTB+VmSSaqmsKGZlYdN6LSQjptB9eAr
FlLgg/EMQ1j8LhuFs4U3Mz+IIhgdQurV7DXXeygptZZYgqmb0g7uCk4/omrSHnVluSZQvIjfiaJO
9sDxrZ2K7+PdNLRzakvGk+4n1jWPDAIspm71IP8eiJY88mlTrizrFNSIyNlTMiqxu8aCVxG/+0/d
0kXkDKn+XbSqsv+349WaAJjGDB/KfqxuvVQQLp3ZUN8R1aXzJfqdyu6L3nfma2X18AOlanZJfM2E
2biIiYjrxq9tYT+Krr0WX8pAc97KKpU3dhka1zh3EGApS9hS4IV9AY70U4L8ahtma5uwoYuc81LZ
ffi9UQgQMzS7enD0xjtJphXtg9iXn2BVKVfi9Nb4JudO9bPBb0QYkR7CwzhoB2y2Oay7ufHomHCO
87pbEFsq6SpKygxmXDiqLjlz6sXM/U3rquGphJz8b8PcRzTnSy04EoKfofHfyKMnhxvR7hP3eBFn
Cy2bSrMATlhY+nEuimbVUaJ+x6sdzD09RX009MjYy2YHdns5hWHpZ5Pw8pPlG9I2VjIVWarOOhjE
+x7RuqkuiqZbOzNKhvuAjsumreXqhbdRJvTHtr6xdn6Em0f6UznPdhexJO0zY/f4ZNaZ/hNMImSR
OvM8o4+XNoksQCreuC2LoryFal0edK3oToFdG6j7ujmyBI0FPxbBqkx8IDPVHFost3XfQ69/iQJd
+i0RaTlfKEkVqOIy49cQd999SbLeFLNKYDtWxiffhBucJYr3AITa3icTqbgsufG5jUNjjzkgfrCB
AhHjXBnYz5jITHf035mAvwE+lH6pHjrIRCexwmYRHnm2/juBGVlt2mcPaY6q/tI2xCzDU1w9OzV7
wqYtlAfiNhrCc1BYAndlbTCuue5BVTU0qHprojSQY9TilCY5i5xllbgAoUC4NhG0LujXfFGsznlO
Y+dNGULpqreOwz2Avrf04/Ikio0G81xqhc1RDVuIqRTWZccmJ9Qtq2znxQOQvio6X762Re6+BOX4
rhqeehOlcYoAt1TjQXR1FOscKIZ7FyW/9fZ1nMdf9Ex1X9wRX2JmVE+5Zlkv7r53E+s95FO5r3u5
3lt1533L1H3Zlea3nIgsJHOK8tB5XfaGzN26NQL7C/vICyIP2a10JcjzPcAbTesrq7luaggyPM4o
605Iln4P2dHASwTxmhZov4XcoQGZmm95zcvSodJKbVOYjbHrkBS8NVPCwBg2FdrIG1EUDThss1s1
oraFZPWZYCeu7DUF0Q0Ijq6w3WU3bUpMqHjPtqRdU6sYv2AFeGvyYPg2BFOgRw2eAx4oKPdi9S0c
u+FbXwbGup/qg6n+v/vbUC4t/V3b5TyEp60rz4bw7Z/zL/X/6/z/3V9cVy06kNuOvtVTI1x3bNgf
824oH1VLV/fmVAddRvkoGlI2v3Od6AJRZPWYT3WfjuXLCZ2V5OxDlW+iSIwJbekUlbxjZCR/62Tk
o51U3y3dRGMfOs6qLMEbePmDlNQGgEkwX71Sdt7W4l3ftPDYbJJeyR5E0us8r6x9VVdKVWxVP5Iv
XgEQj0lKFGBoly/1lIiiqUmA7udyUmxatmtwPf7TKuqXojhC1MFtd04DAtqWqvlMSzlm0ht7+yHn
dn1vkf+Akcx5j8AzMajy9Oi4YEnV3voymK3zXYOADmuh0z0Yto3gaATfShbLAd5X0MQAj49VLu00
1Rm/wsjQ7RvOKghPX4FlHcU1/IRwvraojStK2M7NbRQcXdO5Ea94ULlrL8SNGKgOaNpOrer+pJY+
nN2T4I5Q1JnFdQw/A5zL5ks0iKSFq3trE2QFEr21jnqs55Dr1O5jYkXSIwTRzUY9OMiIReMIp4sG
dwwk5Ja+YgkCLibsy71UJO2ezR+0+NqfQq+/QTHSfQ1ClOCjpm4fgqpVDnJYJ0e3j/Wb76loYkj5
+Br78R+CDpM/HOwjB3+SdB12LKR/H9GT2Wt9492KrKoesynRZJaHfgZd4tRBUycoUkXIhlHnNyUG
Fw9lsrztnKy5if6iGwJPW0QjBwTQIKeJJk12QubRkm2jRw+yDnTVqvgO6RACEQbCaFoj9zt00Mqb
4TXRvgBac40SQBVar48XyyayGHS8ebaSLjhmUBmfHT0wjpg9spMzjN0pKfr+KMlBfk60DGEftw0u
UeVC8dRZ9iXKB7ReS4wkQRO5u7CuZRQY5HJnO1kP0BXSZQig2jv+iXwbh1bz6ML2BG8wsYPMOEQD
FW37NDZI/SDu3D8HBvTIjb5qGx+jlJfJLxU+6LXfy9prb9twecN7+hXtmXZVBEN/ddGhgoI6jTfF
4AcwYcEfx7cJwIcbjz+iyt666JG94b2u4LUJJqz9GDwRS/onMOXxhxRpPzD8Ai83PAzlnq3ukpqP
s9vp+3Y6gx2i30EcWI7EQ8+Gyhwg6STE5EdGXKLa6N8dYg3YAibdGW7U/l4ipD6x8Y+QrpVXxxga
qJB5A9gZ5YekUiCSgbyvv4WwtbAo7w+pLgXPruRYN0sBTSuE4H29BXJnuN2hjbvhTTfZOymK92xn
vCnKkGbQBsj9W0AA4NbLu/YgjlLD6FhqnXJKLaXbYEvMTiCCQraqU2Sw4SDI4daruUofIEQUXUTu
Q6U5tYjKzy1L9z4R/IRcYDmPqCsKGxwaDrx1gmLgzchrpBxrqXltELA89a6cQF/BLUng28Zu2YH0
mIow2jnboc7QuZyKqj4AWtKN7CiKblwqK9CJ4QqRB0BypsWmYErU1EfvKdeH/Nw7UYGCBTmRLH1E
TtShNE7vSiVEqUuJxvo/HDdCGJUDUP+vc4vih0tb6AgcWQmtPtQth4jr90E+npL4rRp8/5k5111l
oWUcVRdsRZtqT7JjuXut86X1mPKYLScL72aRHURJHKRrzlPdJM7VMKQD1EXjzWkqIIV1Wn9te6tY
aZ3lfa896RlAkfNLV5RdajMdwAO+9pRUDegAKW+ThH8wZjzADhL+KIIy5LNT1W+T3P06Mpr8ip37
LEPifgUoUFxTpfB30JmOq0iXi+vSIFpZYP3tpyPJk9XWWm5eCZFBuXk6gzhEdFyKrdlbK6sr8Vn+
5yKfTi31EXgh1X2NiVGFMHO6yHICUYw7+YDzKzxt7E6yLk3vIUCEdCiKL1LrAyFRrbsOk+M9NqfZ
V8mIMNB9e64D6YukUmwfLEwFV0tGuCSUofqfi1MdSt3dNZgSUUcIprJFFw0vyNS6NIh+oq4o5WSn
d6gCiGJtauk2gBZm04QD5v2i/BEAXHAyuXxXvAH4W5sPr1bOpr0cKvcpHdN2Q6hY+6g2IWyYVp88
2BqkKiEkbtfBaLtDRlQtDI4BMfvIVh2N2IETZJrFO0sObmksF7uEve5dhmsXiwHW69goJQzrWfLC
r/PX2Lztr5EJA4ox6vo3NEXf3Co2f+aGe5IxZHow4YBrisqIpfRLltcm9H0YGXBoNH/6wbm4aZr9
1Krwu6RjpWa2JICeqCHDaFHD0qFaMKD0TMake3HLroLTnA2EaO0tPz/7CVBA0Zoi4Xlx27FaidYw
9hM0L+GUE61Dbca3UtK/RdOZ8HikD3FZPIm2ULexOUG0xJo8eMhrWbqFKAmR94wxeBA5kciJ9z6q
cnFcqkQONVR/E6LjMx+1tMpWYu1DHFErUWdVPnSTdgXuFHLQ9dJvuY7cJddKz8yTO6r0HUNUqUAi
PfWRk+MicnGeKLFyduxGOcvgqMCsB8o+HqGKEQ0i6W1Yg9bS1KeUpKHYLccorvQzH3OY7f5zmg9d
DCsEQyZOvpytRaZj3VpDvpnPK5rdOOQSH3qOpiStkcPSN5rpAASbTi91JRBBEKwfDhQN8yXFD/QT
2d05uv4612niFywXH5yIIehajXys/Hrzr/9p6f33vMqvxIO3Yf4N010QuQ8/dvpx828SLfNFmzx5
CCF2BSq+N2pbPmdTN9HB1UvMPCIrWkQyiNsvsrrdQN3Q/XDwCF2lptux2kBOra+uVRQU6xIBCy8A
auZV6XcjqwY49IhpbOWj6bvj3nKa34TlDpsYYkU5+NmqEdKRuokehQM/mNM1Rz+uf5WJ6+xYM51t
KEyDQg02ijlMVLbOT1NCIjtsVlLJRA7RrA4dvu1gY6xQt7LL6JV95gEQ3otetc6q5bWD12N4Lt2C
4OLmRfF6TgbMD0bs6NbK1cUKwV8WRD1h0NnGWLcyXf3uZ91Fwus5ZEgiDlAw5JPDL5NwOkTgfQ/g
iNmmOtE5kJTHso6kuxyy5c3RM7oX7llnLYK83FTV9S0wqTi6znUKIi6rMeuS43KUhyVvk5RQLqGb
Kt1FAxi07/UI4qqoW6Cc41NVPFWx3t07FkK1VcKFnrIl70ZCRiAvC/kh3ouUI7KCQg6yB0VjwexQ
96seqKnuEG9oxLdW6VEAm5Ihdh/LDhx/kp0trzOI+ifJsBavwZj1OzWDa0zUpTAw7EdU1jCY/lPX
jCwkoDRV9wUqepltuA/JlEBH4eRWca9N6JriGl6cnjXMfZySINbygz1Yw0oUmUG0ewgbBYChaq5a
6itT/xoYtXYSVbZUqPCS9SNyoVW2FXUi0VRXxU0EZ6Po8qEBxjxtqOYLi2pDzfDvDll6FBcWda7f
rUyn1jb1UOKxnn6kaAwiOT0bJgSEU5WBWf1mWdKm8/zwMcu3GYDge60owSM+8z99ULjHTtGuEJHH
lx6xqrtI7BGuf2itjN1SFw9tiogbzPyRLIUSkEZXQ/O6OUVGZNwx9hvzsU1gbsfMRf3IrytUtGw2
bW6MxtBo5PZ+LqOQVOzKLNbXxPnS7ueGep4Wz2FlP4wOq4N2LPAVFY1+d5xIejCCszcVtCD8m/RG
+d5gtTwNejxtC8H7oP5HYMbSr49gOYpHpl5xIkvOTLQrgjuCd80tz4bNPKLGPPCINa5XsCJXD1mZ
eI86RrJHNcyectfrz6KbSFiSqStkgfKDKIq+CizrG6MgclwcJepAVMRAEqIre7h+7ciec49TzbnD
yz2eNK355rklLCFTvWolLUpS4coNbZD/ohsMmEc89/5V9GDld5cDRTsHI+MvG4L6IHmOeQcsat1R
ECu2im+jZdCP1l00KDXknnKOc0YURQOEKfqtiFkworwhwRzr17iSNW3dBsy/UWtclr4+tlPEzCpr
H6tFuLMHIiags/Qfc9AQG+RZoq1mwYy2turC3WmOBnM4/C2PUD0Hj3pdgQ3VIuwHPfZQW4sRFZq0
TETC2mVELQs1T3XsWW3kHnJ4EmIh7sTU50I8/Dc3FeHX+5rWaPmhreEQfzdJq7iIQ59EDrnmBP/1
qZ5QQs0UwihyIulEoOSUsKklcFJUQl3b7B0Vj3cfQviSDc/+HHg1xXnLLLvLN1kdMbPU7GIn4MOS
sEYG6iDKiUA9tHryVZ+AR82EpCmnn4A2EcgjU+CPjAJiN9ggMQrAu3sSiVrU/YjAUTnxb/wnq8bO
zyBS4cCoUmgfRXPbjiBERTaEdgbK/yjEzQFxPk47WPbmO2YPSJBE8IyEtokLUdzFuRmyl/NkldnD
fYLcAQgz4Av6Vho0CYhd83to9F8ubBFxVux75L82hvLkoet4ypr2zeK2ngPkwHa1on/zB93Z9lNU
bcRpMufMjJNsxf9d7rbIiSeAD8vf6h73SkIl7Sw36qaMPP1QI9R2MrUsP5psEqIiLFeS3Ow73XyJ
+deG0YPQB9Qh84QZAkrJmtyGkH6UjE1YAmKeQGnpFHFtTQ9L5BJIG7YFtCB8d1vlVMFs4RUmji4t
h4kvivvLhxsDRJn7ZjoVFIqWspakxMXej8Gt8I2feuJLW824ZF3Znyrf7OZE04P+5KrTnUuGb4mi
Ficgv8XJSQtIx0U2tZ1W2YqskF4VOZFEllsQ7eTAhjHFzmeTHEuuFQB0WHT868DKHSs9BglEABNG
dPqbIhF/eCk2iQazjIJupjthmMYpRlHcjkxgTkW2HjF4pYk1bJYnI8bpUhQ5R+mQtwLAy+SdwRNI
ok1hf0tiNLq/b3TjHE2x92IciCSYih0ujt0YVBdRlbsG4g6ezWpEyBq0QtHAlFqeb5tlX2KlKlEf
1VIwYBNqbM5ajdodI0i+AMlzTyd+iEJHxkAkohgGsBArgfSnZEnZnRGGrFdjZbWookhhf7bsbKMh
01Vn/bDyEqR1ffSpN7JdsItRZXeP7eeXE/fPSj4R67IeQTc2Q3AOKP2A63yrJi240eiaZIW/gqMM
R+mY+xeTWJir5zZr/O3VqhuSW6LwiUidwtg4sKye5aJeM2XkuNCxLOZFc4RuYNrajvIj6Hv1MHYo
CJk2mrTW17qs052OE4Yo9qZFi6XydkGNEKWerqQ2wT9CmOCGDy6TRvigq4q5HpRB2rpSjSxMq+7g
/oeebnzR9PiY5jn2OySJgkp/L7oCzcIh3kG/FGwNgH5Z3Vx8r5RXfBxBJvtZtqkAZPjNBeJX4klC
XLqSjOvVCzGqgKVaQ8oW7Lpi0oiuNaJwMVHgnF6Pudqhb2xXmxyKisrG1tj2fyqLG2O3DlIpHD+2
zsUbonAdILDlpqEMrykSpYGCubqVIb7VQtjxEc0s2j+hCyJbJpJq3Y+GvXfhupHy+lCrPjcBHrpA
N7nTug9WvOp04mK6V8eeTJcIQbIeq35ZfLqnuUVR4I6xzGMa7TVpAAgsEe/fdNKeFcW4xv/4jcWz
v7UH8Pu5ZEZwExGmY4+sPXWwOTb0aIRv8se91BkOkf3YQ4F0wOMpXwimRT3DRoFBTnnQOShdMPON
B2Gw7dkyWluNDucUqCdf+lO7aMuU/XUaQWpo1tfYH38bNK7Tig9lwSZbstxbpjY/iwR2JJVXdK10
LWJNQ4e/0bdQzJFDfYNB9JJFFQq4JjgxENybGHOCpgMKHyM5Xpv1RCkC1/KqV+uvLt+LDSyvK3SZ
0QdNcOHYXMssnABOiLFdE5UzwOhlXJtC2iVe5T4OMK6Phf0jj1HV82Tv+9BKu9pmI9gp7WZaALam
5p+JldsZjv9Lgod1lfVoEyv9+OYUGCwwQCrSbwuJRHiNtOCoKVjynFB+hHHBXmtDvHH99nlQ7B1C
uISP+IRiSbqMt5UdkhT9jAql2Y1F32wGP853kv3qS2m6MsLE3ZZxin2mTXeGKWWX0eeEXY1lMFCU
B68Pa6gph2Mjf2fn76+dwWq3TflURUi1luh1Yc/fmk7+rtQt9CwQJNkaosd1+0pErgbZUeivUfFM
VqwGlfUI/+rKQTB1VQ99sgot/2DokrxqoewyQ/0VIrFCJ0gSmq+Y9VEhb9IQ9RUbxlBZaQ6K5hm0
DV89p/3uekUJqVP2KxzfRjWCfC32fxKcm2wq9QUJxZeWeEm8LrCldmcHytTJt1H3jb3B1tYPjYXJ
jCBg01X/YL6BwsR8DzvjlvU47WPnoqt0S5Tuqsms/pnTw22L6nCdVxd3bBCQTYc98rwm6rKpfxh+
oJyNvfo5SptvSoOgvFwPdz1k5d+ME11vhiEQaXQcfTozdArJZEPMMMSGHmNiXWYNhGDh95abtCpz
RIElTTrmPYssX1eKdb3n3sub2MLgj6TAWct3ZWK4j2gb1ltcO+G6L6wXs082WtowEUjQ0MbxGxr3
8UZxcHhXZR2sqir5SrwoIMeaPXQfBeglEb1plggJTzqxREb320qKXyHzf4Q6zV5VX1sTBroiiMDd
d0c7UH9lUvQrCdSfVaEhFljCzC+zh8LCvU+7ZtjZCc6CQCGW3Y6JI/IH703BCtonkP11Q/Ykh8Wt
mAxV6TA5Yn9rlYX0QscP9gmVrVp9Be9due0lc4I75w+tH66CzMRaMgXqFl5/zBQ+CgkxQibkfXC9
MGua3jpUjmUSPFgEYqzyOLsl0f+j67x2G9TWdn1FSJRBOzXY2HGL05MTlErvZQBXvx97rvVPaUn7
JIod4iQODL7x1uqvMOxd01ifXcLGaxL3sZMXvlDzLUIV8KCwp69FhvjqHXnX02YWEVXtNyjQ14OR
ksgjx8y3FNrodaWfV4pZTn5oKN8OyUZxOCJET4y1oFRK720rmKf2iZo3aOhCBKAAgbmAZMblczmp
G0Gr98aJLfTDaFYSk9NMqd5ctUrvRi+KnWuG2MNoxKSN5y/z0uc++TNPcbt8V5P1qlfzZbQ8vbCa
jRVNx4Vozswiea6jf1KzrGNFjLVTdeQMVjqMmuh2WRgi07YCmSi+k9B1/z4n9Ycb5U9WPRwmC02j
Kl/iPt92aHCyiXMi7bsNkWxE04yHmOBABG0Eo7W56Wc1O3Cl9Y2W65NUeTPfNl0lAXFnMuPIhyY0
gO6KyPyY++mDbupiZefKc+cQZNMn+ntXZN+SOD2jmd7xl/0i20UXawTLmOwGUTzN2Mi9XK0e6oHw
8oQcpjFDUc378SgoEQsqaAA0fwbYUbcEEJCEqXW7aBgudBrRIeiAj8ve/u1ERzQFd1g6tql6LwWR
vwQorxQhqbxUS2Kb8oPel5eMaJ6VtkhzLVw3mCx39150BPSRNrSrJrMnbz9DLD8jj4jp0aSNfU8p
RnXCN4yEzyY2XeeKrEOQHVDh3vxWi/6QqfJt4Jdi6/eaIMIg6TN/cVtlz8r3iLisXg2DzVsfnTSa
6StTD/pUbqcq3HTbTpabjreFRYKdP9zhtILbS5j/JVHAdn1KQKm2PX1qakex2OQesoqsz8HI4FPK
jUy4eqUT/uY5FcoZ+rRyal+toT/obn8/OLlHn8Ol7qMPs2DfiIWM6gaZv9t46sknrUYPaoaWB0H1
58K5ASNAbHzJ2NBqkolmWjuGisB4CAT7jJ3LbrkqTlSPtswBiQpWxeUyvFo9oPKSO9OKHJ5znk7d
qrFJBFQFgiOjiJ4qK/+t+6ldFX0u/cYdaIzEdNjG6m5U3QfbYIicY5Kzy2jcGx1Tdj2EH0PPdbcM
+sYizNvuxqMBekdySuYTcWcpOWxoExIlinaKyN1XMggROkVAaAbYYTsavMk2byOVJwsLulb4g267
GP4dZzWmsvCLx64gI2rMFHWjG2Q2dG3yQAF8H5Jtzw2OSfLi/qjTMBw0gsjYjZlbJ+yfFDETu+kO
H6InaXxWEnQvw0fbuZtoJFK0S+godjPXz4EIWgiOHGG8X6oKFw9DWCNSr4lABAZVLUCss22xjM6O
kslXOyG8hzv4MNY/Ws9sPEsuz4p8nTQ5CKWiYU6SoZhyujTJg8by4+NOQtVEf8+SNIcoqf4oGY1X
QhuglYznsHMoKim/NJLrnKXFJaHRCBYmDv2c5XGImr3FsBj15Wl0IQ3pFyHq6oiB6IVZ+8WBtPDM
6NoVoU/fs8kOIHPG6eS43Gqs2c+c4dowyN3cokAq7chRbV4zveHqkJ7VLurZHIuJYTzPVsJhBrNy
dBtR8jeCZ/d7s7omZJkTeW+TfDYrudZ0c2KwojQjscl2sIZ7RU71LlGyeyNiIKeTttTNMjBApppm
kQy08Rhg0jY6q/ABhJ6tOPoi34rs1AzNXqw1XAGcNMofoN9nUmW70DImmoF72MpTURNjRsS9WOWo
bbeLGbV+RyKmK1MvXcxjO7hoU4dfU7mjavmQUMxaAkIT+Ij2LqvXWBnv01GIjVo274Qs3A3lQuJz
dY1o/mgExdWTq2HWr+LnWthMQmigHECCVaNGzJ1VQswkEvTSCRAtmVRD2tJLLcw91owrxPxMByIg
RznT2W7pG2HMT7pqHZqUKzDmHc4EpRKwkr+mHY5+3pM4XKxjzQoSa/pYpjuUM885itQVvSDNutB4
n6gSP+HEQDaysF+38Cr18xWCN18Vkvmu2jaP9JA3vdsr2sai8GjlmsqjqMRmJOD2ukhVK3JQsULN
CKiDa7oc7R8ZC5ti7IkOfB9j40u3lHkT6iNhyVhISTRke5rnxNsxEZouZ3+l4B1gMKE2Mca/wozf
JzEZSZnxZ1h9ubIm4H6T1CTWTSBEk3hBXb0kjqqTKmf7GS2nK8XlLLFN/RPA5ZcO5Xo/ZrDWOsT9
TFVRpmsPBPYVPlIZDJSG5qtZZV6/YZ2AEfu6DrHvZIEwyaXVpmlra6PDHJDWHlFzHekp/VuqNcRR
93sl4WyrWrHq8vo5zUvsSNYdwZj+UjE/y96l1ReQYmXlcSBpHCe1czlZSNhr8TNr7nddLKmPkK3m
NB0udinf7U5+kyS6XebZs3Tto5oSk7RkSUQv5otwak3ySWTpwYOotXgcM/sydA62jLQ4js4AgdKo
ENnue2r2NNoXxlPYPwxCJaqbDFEaxGjcUe3Qn+LymJviIDSLSzfq6XOCx2hV+1yz6xirUvpxot5T
OPKsj7RiukO5ieL5IQ7NES2gfYFQocAlDclsXt4c98GxFEQi+jWLr+gnr+9TBmwGTOLrIj/VK38m
xZaa89XYDvANcaDU5bHMn4nNcyE7wy3npNfWsbGeUo2d2KhxqJ6Ua0W3DM+56yICOwH90C7QDe4O
aE5Key0b9U3Jc6iWQQ/Cicy9KaQMLycGrbEHLxr777hBem8aO+aLrswZMKS9Mpkq2X3Js5rtmKRN
UodzWqoS19Oq0eLH0IeQu4oXos0tG0PzHCf9me34LYannOeh8JSRbMDU1eedPb9WIsnXoR7kAkK6
xIeKBzVaW/TAVGJ4y8roilCz8w9T/muu1XrcEOBKWg2klb46JUgxkc5W9jxN3L1NWr03tWTkGK0e
mrCDHo4piXZtlwzlnzqkIyOL61MfxRuDIpGNO0/7OtO/cgXDbpyS/H7NG2r6bxRJzxDi1UZBo7Jq
uOLXrmKzN3S5lKTsTuW8cUkBnmfgdvRcjR9mEelsFbbABidCDquVdnj/8hAsJEl+qjA/qLZCqHla
0ywUmlBPSbeNCdhYIVqyV22l/0iD2Kn8WbPsMogq7cPWlK29TOAnLmoeo/6pKqJOyev+IW/mk4la
bho9Pi1EDpPsm2UebbCkECznNqbC9X7ibsqliOGw/EQSg/R7/KPf8hS6VCwnrFEaRefFaL+42rSf
W8JIyJmjS95oz2MrPkv+WUSiXJLM1QPlWrkc1/MhN1VS35Ny2CQJ+zSV2b+u5QvXKDIQRPXX5dBa
t9Ec8H2w4ENE8G28o1boOdN0xacBK3jBSBquZBOiHvpxp9fGMV7Btp/sYmDaRJhqLijOqK7GOrHP
M5dtKktUaDDwcm0isgXrbVrkNe+qpX80GlqqAs0EgO1DxZu3KqVxUfIMyFAYbyO8pRbJ0af955qn
4kaH2BRP0WJttZwBXUSU8rE6MQGQtMce1tHJbm0GA6ExScIAVvduHF3qXxbeEOZH4qyc4vGSC3Zq
VoufJpXUogj1LW4papj1ij4o+UQAab5Bw3Wf2uMBWgGjn5KfRB71PpvAg7wmt87Go/YZlc6nPXQv
ncqJmZkvdF886lbpi4ieQiqASQGnSHa+61quFmxdKMS3naG+Db35pdgjuDJKt86guy5VAWNS7v/2
khg4JsZdM5yyhhxwFgBkcNfwZu09vG5eHSU6LCQVEql9yHRrAbjrvutm2jS28pJTSbyyY0N6smLw
Vk3UDCFnC1PMUFYuVnGhrkyR31Vh/1UKLBTxsBBKifypHR7tXOyNwuo8XRmYqUrk9yoB1VOqKL64
9vMOrrbGCk4VfVp9x0W8Jbjirk3ijZqZP7HTglO1sIA0qVKlmAT6XJ8yi0LRtsl39Uhl6qDWa1Th
n5nWIRfVaeg2k3WaQTynPfq3sCQ42FzzK+yH+GwnJSJheSgVjXwnS4tXmB5DaTyEPRaKMPxbSuVJ
p0posqr4Sck+yEwszUX3lEhFjSX100z2mG/02rc99DvdTR4rCbOOA/CnD69vdpx/zNr4mpX4qmlb
IP2q4m9O5GnO5LFKkeeF0ScjxCfFqvHKrsaNWc8fQ3315ancyJXCRRG4VGSP66jtmM2vSOUUwOLF
vjEDzaqJTgG8DpoQf7gmjRRZVx6KnDqlynwoHClg0JX3JZIHtSFC2i2POku4sJ2gryrHKyQhd2W/
TmTyluSt8P4as/42jfwrrGu0lnp1KUhr7O2CxcVqaVsye+Lx9ksp1yH98aic8Gpr9R6f0aOujIjT
cf7istjOkljCmG7QNFUB9YZy5GxEc74Iw1fhVMngivCClNJTvX6ZUpoSk2yzRPYeB+WnJZqPfFnO
Izlf0GrWkSvk1cpIa1MG3y0rNJhOFOht6tlyQHCs0BaVLifMS3ek1i5BYxprk3gD7j8afZS55+hc
XeOijls6HUjRRwY+OQMh6/xRteE+TDbgjQ2esjKY6DiLy6ORvwwi8ylQvW/j/i0eocCvp+AyUzGF
sETdRBYnCv6J05KHAYj4W2j3J5Dbc0hQPrsEfGh5o61pIdrnonjsY/29mCzBRi9mrMVP5bikPIme
G2OZPN6kApEKKAN4XG/ZjT1Sqv1W9+k3u98nXKD9jth8OpWX0Mf38mbWh7YO3xkP0GPEjCghQP1B
gchpNcpWhtnM1k6hb1EZAeuls8HI0ET0QyqHyq6VE3vN16kA210Ge0NfdulXpiXZ00/upliIollE
nm3L9lhWCgQBL7B2MuWbfe9qxgshktDZTouCb7IgspKSrGhyorsxkWwaSU6A21e8OjWpLZ7NYO4K
7U7JYbAanAgwETYbNSdWsWdowTy7zQ57XLJqZzqYJs0oHpS5IzTezrrg9vCf54ihT7kuuzz0bSwc
BPHXOveqnrJxu6joMri2P01vjkgI46bAwrKn2WvceVfZWNIxOX1Y4MiaQH9qG4Oy5e/ZLBqD6iBC
kD5C7NnavCx52wUjE3oruYeNLQBk0j/SL/w59PnV2cXdZ1HkTmijG9jhn01npzfn2ic6Mu41HXK3
VBURPcf5uzIQqFoZjPaW1H7D0uGiYcIuwvDLSMXgARE5PrEBwjUIcVZL/iaLZclp7hJ5HdliZR/b
aPhC+zt29e+xQ749swiHQ7gjiZmAdBCr3tVf3YzQb3NTz8qxuf645MrAGBbyKUnyveu8kJ9H7GFJ
s8RSeuOcHhbVeijqc52KcZXm8rGMYJ9zx9m1tQDStM+Zjpvcdn7aySTEP2ruZzO/pFfqwFUKYMOp
3Qs1kl7XGlwRLi3wuMru6Mco/SZqJjj83me4llzWxq4cBYU6Jru3rRHFgrAJlB2qRSKBZtdkomaG
TUJj1K5Tsz636fg2FdeixSkdg9Ao/mSydMeepI0IeFs12SkbkcsNdjbgBwxj7cbqWzLbRzf60zsD
TralD81hw1knTsnymD4W8iU0EtKFHPZocWREKyzWq6kny2GqJs9xU/bOtilXcKpBmqjaa+ayWpMd
y+4WiGUq6IfSkr0YQF+sUZzYYz9ZavHaFU6+VlqRILSI3sgYwcLu6AFuJtVD6MEyeBUd2tQOgRwC
Ug3eFfZcjzpmdZ3/sX5lWxeFYkgzywKKTPkufW/AhW1Ux/pccPIXEqgyHCFXiFDB4g7jLvuJPZxC
75JT5o6XWZaGo2l80nICAVWDyJexqpFVAViZ9U+WNmS/lHKbz+DMWm66O13s+qIfVnMEMdUtgE+2
nX0OgHzcbSplVSJ66PIq3kXpeB2g9XcTi8sKtDIi7mRq79WigFjRza/qSj2FHw0Ii6dlCrNrf+jA
LJHJtncR1sCBYeQSWpyVZQXYOaj4TsbTiL/OQ6NSr93SJCV9hvawro01QwPilyyDhC/jhCEZIQva
mJQKxrvV1GbDpaEz3e+oN7oG8u/B5Y+R2Xj5AG4zkaihSWBNZql6l44NiR/cEeJGhF4zJOqxl+qm
YKZczTbO6WShsVyoZ7cWRiDUodmQELlbmtReWVm5jnUKW5aIm0MUiW4vwdszB4F7mk0vVonIVO2f
Yc34/5cL0h8Q2TDp0ru8AlZn30pObWpRvTJuyGIgRaIpk0Nvw582LaB9bUwKpljyIHO3WC+9wc1Y
dm9E9KxL8zp/VljjlnFnZqykeVK9lNZibG29Qs0sqvlOdFdOqEVOQ/0GGj47a5lrc/rE8W6sRcxp
oUiBAbsDCORCY5tlmS9F3haerZWhR+RKiZYT12udelS2lQRAXS/Jcz7xI7KZS9jIW9MTQlz7FJqD
KdLX3uK9DbXe2qZJhoCJyx6bz0tr8Rc3Jj8SPxFITGSxrEHJWM74aromwuKsOBD1Oe2j6qICoXBG
lauQ/8o6zjrivruW7R4/W6vnDUUjI6wzU5YN17O2nLry0mjcCjbu1AsXVKwOogwgiw0yYjbueKxi
ylvwyn6qlugfCj1cj+n8akhcl6M9PnchXk9kQG1QUkTDEt2fp2ThIOVP0BIErBN91YY1+LYz3EVw
qACHrk4wSjQDm1v1D/nNvEVzej+qg0L5tIMDZnSo3SgxJjQ1elodhE6nbGSgYbPkTDZD4ta4kHD9
10cx9yw3U6nvCCqpFsYKk3NO1NrPFJmfqv43TssP0TOUWxAUbjb3S2epJOOE4NDhJ+FbfLfQrY2a
46CAMiS9psNkAu6hyPEk4ZgtWnzSeFx3sfLutsJZD1pL4VqSVUeYP3udLw7teAJOB9rLUzUmHfY5
mHuZWNnXBgT7CI9MjMzntr1LjXC+s0IVboOtjyiR5NhRNW0UsuDRIT/2Sq5uWueejAsGQ3V+GSdt
u3QqqPDUPvcjjIgle0+Pys6bpKsxKOYLv310jLv+PbegyIw/fUzuHXb7bIK5K47jhNSI7cAwQUDH
rsLMvm3xjZ8j+kiUijJryp182Sk/bTW+GxG9Xnl4zAa0lWL4kQ6Afp0CwaOufOoBBeh7c8n9LS3A
D+N5DNkepqQ3rDHofCpX91psz/vJprqgSNOLImrS882ZU26pq1WFFMXXRvZ89jUTv6vLX9WQX/2o
MrFYcqux9gTX0G1Z5V9oN2ivJP0UvpedsW63D/xFKWdVnAK/mHkQE4GL2NDPlHRbqBQ6t6Fx33Ru
eld1nNtG40e8yau5dpEHQoJrjWuu417KU+2sDdSzvjMJ2jaGz3muztxhU6ZgYyVq7HNtVaIDqTdz
ejXs9uw7KG1DIL/UPykmK7YK6aOuuqEXN0CvcWUmfAZwkkfVcC4tnLnKN1i7/FCiLeyrSrSTOI0d
NNsyld+2fc1mEWyN2g5h3ch/RVOXIHKX7pxcP5igbwVK2rvbU1beUGUE8lBnFn9td62gCadtgfwR
Ta7OWkqxuqO4pPi34+zXDetwWGtP6ZCknAfqa0e8hK/puu1FxtaxLNMXi/saJbHA5QamXXWFXLch
G5lC4oNIV+1UNbtm6p5Gu14CPTWS9djmpwnJGNwx7JzR5k3AxUOxsTNk5AhPcLUwcYxwrLG49Imp
AB1eG203nMbaechL3tByyVdFrbWn3u1rOrw3Djd9pyaTpYfeIHXs3IYzID8wYx9PX3LQSBG3oeXT
QXsxLJSFdfdRNyS54OhiFCrWbmufCxgxv15E5zG0rkOsgyMUK5k516IN+Zu2sx9aY0994V3WDtOG
4G+Ui+HJXaJjZLFXYVu2yfQ69qSSgcdo8k6jf4AhZ/plySU8ynbuNaO9NEMGDGNFL/kM/ym4L0Uk
SLfK/DfRH5yGhnZKTGP0+7KINkpOM0KjOX+2iUaz6F+mfgxXghhkz55Vz+5m1mdj+RGTs20NarLT
P9viBF2K/LuZ8Naqds/sp1BiVM7RXhr1c5shpug5ufTuCR/H3m1R+ERhvA6TlhSPQV/Zrvi+Ok4Y
xEkn6Vzd8ELdPugor3P4l/UYWTsXyc8dRsVn7VozHtUKbHvFG2CLny7HbImPqAJ83UyhQ6hNmj+5
Fjy1btNRRBbInVXN59GAPTBF+B7fo0BhVfFCuawHHen+2B7nIcsDZBm7eQzP1IVgfQGLyLQJqY7N
a0bz/FqU5m+7TEchhjNTKrHF8T4LOYKzU0EQ1G0yMXB2X6czeJSzlcaCcbYrQE6MbWP2O22iB72Y
HpV50Y4DWiAdHfCmSrZFy4jbu8avnhnDqrS6V6XqF3CujJsB75uOM7NB9NQ68b6HSwNz+9RF3x80
ymLT2Jk3St+7frdUnitizpbkkpPM4EWs9VUbEKu0QzPJrTxTdfz99UduUScWTgaN08pvZA6fmci+
+jZeOPv1QDb8X0RCeSF96xtr6T4iAxAyTa92+hQGzaDjSa+cyBNElIEwwNiavM1jO24QPrHC3qV9
+sz//8H+auvW9SPwAmBaQP/OVVeKZFtlRr9TNz10uv1b5/2rM3ePsBChp6cKOfk2xVkuiVJNyHZA
aFf1DjyqQmuwJZBkU3ngrIZiadjyq7DOdmjsCUr70kLpeE2JTuzKZpU99nx2arlP7c5unCzCH+5m
Yw5srqAyqoKChTu0lDdjSP4INytBnpspqFRkbdjf4/a3tLtXeqZAo8vq3IiNFnLnZE0nXdndFmIk
/bj80jMHbfq0HpwESZ0qanoZ8J3W1/oZZUZgF2o/tv4Loems48U9TkjS/FIjGgHpddKoaHrd+G4y
F22VJvGxrhRaK43iYOFWy8qmCPrZVNfI5kymC+kNpRVocopIG6sbKliaB50XJmGNyz8Tdy2b0ghH
J+2OMcZrt+lZ4YO5Tn/jqrmGTvU7o1T4u2nlFBYoDuMtm7BrB9osX7QldvcgG97U0T3umIm2nuzy
Ka7be2OgCIKYan6NxJcFWlcHtBy/t3m0MrZCDXS5l8wqxVVGdiBT74L8m9C/qYaxmiAxJsqdUE4F
Ta/Ua1mf+0XV9mUxbmSpRH6TMZTV3bYqNeZWMOGkTPjvTeXaiZdjUrAAhXFTrtW6v4scitsjldoF
FEeaq3RrN1ewK49v+dSu27FjBOije0Vj6Jdl9RNB6DUpZZRupCS+MuufVt+chdpvCzef173GvJv3
mQUeZGAWyklkCeV9HxlftdhHBqsmPYE2dNifi8ahEiY299H9pSPlE/BLNM4LDEowUQOHp2VvsCmN
I8aIKdLPGFbOsVTPiRxQe2i7OsqLjQY8YBXW/aS7VykP42jdUKQ4o3WtW/21m5InFJaMo+RQmf2I
UaO0TuViPIZG+iBYUzaOPQRZuwRurd2F3Mkxi3pDBUFGNeU6TUEjaexMk3alN5PhI6PkkRMx7NTo
YroC1Bwvd1LFwTxqG7vvmUoAG106C1a1kh/E1P6E6fiTdXAV6bLSmoe8GQYuGix/YfWmx9ZPMpm/
w1iR16/7hprXAeH38GUzwQoNu3Yr/gKShbCvyxbwTDkb1fIUm/ZLak9bVTd2TcyoqvT6gfgd7B4C
jc7ADdHsnGF1+NOEsm7UmhsG0RCjKzZmwx1WlV9tSWxg9iUMQQ9btgPUvVg2SFzeV69L6PrtvIgg
7rVnlx7WpnHf4+GqiE/igyIRUiC0owWimA5mQe9ppQNwF86zSorbEFZnAo9GlFfjYzOCxfQRZtjK
to4Yxyi0C+uHAiPDyl3mQzm4frKYtChxCIzJwSAnBZrV2ZhO+2CYxWfb0VWmqDZZ+wjS1PHJFcDL
houtwHQeZa8xsJk+Sy4MNBkJyHDFc0ZBJ3YT4sVMo/0s1cFXUKk2tIZOiX62NJvOUHIDUzD3oQ63
11sevMDrUmbmSsQl3nSsPmFjXhqjO5nt5HhwjWy7Ka1bKY1xnw9Wty7R9EgH5ePU7/UBNjiCTmmV
b5IcqHoEW13JlgRJdKm6zb9Wwpfnuca+1N4BwbM2JlrNfW0JBm14KVQgMFKRro70QMHY3bkWQwmD
osStcqUByZNKiJ1QoxlwgOk37D4aR9sMrTgMtk0eSk0zZMaaTaCFXQFoDv1R1qI/alUyHAEgFmg9
qWyRj8hVp9TTruhE/ZAKJXtgW339/PZE1eF/JKeI26YVkgUZxpHmtabaBf/5Mgcq07im1rA5355C
DgAPYYr3f18klVHKOu5Ma3Pp6gdwmOYBudhjrRLecXvKoN711Ljq9p8DrkflFJhu+G1j/98XAkjH
pS91ZXc7DrH1dJka6uuvr3r7gLdkG2OohLbmN7s911ld76GwM4lx+e9zeeJ4GqE+59sRZHfNqF1S
AG0zk2cxjf/5wN7u4ohS3v3P84LZgCgdCaH13+O1xiLFQhzgSfXTv0/nVKudIhRGtxe9PZ9XM9VT
sXnPXmRT6014n9Lp+dSECKeqWvZ3t4eWW2XXDrhlnUzp8OS2Ub7XG7DEMpIDd47eudCB4OXYb3qv
tKejVFl8b986t27nRYj1dreHae6mAcYG4f/zwlEoD3QVAppdf2ybkzqXaf8cevtRjlu/wrqI4+0n
yYTKxiV0IgAJDpdDU2zZTive7WGC8/QoXf25aBR+D1U9G43WPd5eR+M7gTLa5nB7IbNE1NeUbri5
fbVPTW9G04urJq8utw9m3rSbrOXSIiorjr3Bqsi6kEXn3b6Morm68AOTbUsHM6v49ZgiWWJUV5Ba
/75O1s0T+4EyAKTQN31vJGcg9nhTySm/h4K/Kgfq+kJEne1XUTI+ZERq+h2pCo9z21heiPvmidmr
9SJp5S896BvXnSlf44U8Ozs37bdyMstVrgzVh2jrX0plsUu25aszpsX3VJfYBlPjp1wQsudO9ddP
TBQFnAoMR+WNas3Csaj34cREs2oPoFVIcgtSaISVIj+gmphxZ+TopQpiuJBfiIi90S/NT97aFxuF
/1ci03enjNtPlT0B01vnvutwt6sszedNUkdUo7hac6FMnlzN3GYJuhYu356LshpL5aIw/IxNc7l9
QYs0m0UirNe3h7cvtAngUBrlCuMOL/XPcXU0rS0kZv7tYX99gcrWnfU4OSTq/d/PoOu5Qj4Nj2bK
poq9pbXVjWJopBBfj7m9vgsnGEyNOf7zq96+UHbhEJQdnNbtkNvrT4qKzn+M4furBj0bjvTtMmbU
RUKBnmkLKrZDY6ZUgtbxkctMWffKlD4SYpB4rWb2H0WunHSzlhEc8WVxwvivKcxPBN7uq7R0hwrk
HtustHNQFbfZK2Vl7G1dOhs2ryPXf6HDixvjmwzHN7MiyiU217gH+Act2XIp7dp6nyy98qJILg+u
llQb1yqI2ym68Q51vxPQ2hyeqTXtfKPJ1BcUhSmBSfF9o2YP5aLrJ6MuCFowLAk1ARc4ZHFz4sSB
KIqq7JSxdQoMshaOWSbyYGhISclLCK4ik/MxM40+MEpUBaWA/B+EVhy1YdYDkm2io+bqVsCFYh+y
DCNAxYLLVXZXIjoJaqz9W8NM4wvTCCOdZlvfUX5HroT107MPX3V9ND/cDk3MRQGV+e+h09j9z6EG
NucHlY7vYOxNVt8he0Q9lR7oPgtkSLYpacvAGbfnADyDsallvJbUhfp1q8L6hfJS6B3Nymm4rPVk
kZfbB+plbc8gTmJze6hdj9NGnLiRUZtBzdJGcXcKlk2qT7TTk2b65/viFFDZ0cP2DhL8Z6HNj6Aq
kH60/vd97RJ7g0+J3aCzrWhRQWMpMQPjS7gYpAr7iHam9e05WTnhhekejT6Jm3BCHHd7zpaGL2fi
mW6PZBwWJyLKtrdHtxfCn+ZuU9rzkDPzGrcPpjBDipu5hv59Dj1nC5Vr6bvh/46D//B1ou3Ot6dq
1ymJdGu3VUuF+pTnva/qEnUFAEq/UVLB/446yHiNGxE/prJkYFl6d7a5LSAEuD4JNpl5/zzumpYA
PnDcf468PSQ4H6jp+uHfl7h9oTKj/mxBqZM57RADI7uzFs7q9gbcl0rOL8GJ+f95MjItdatoQPy3
b7wdePtw+wI+VOjg6zcvS418PHOtXXTdgDZxa5xG8J9zVDTIWkgN/AA17CB5zOperwmqMBf8ONUA
4WjY5W+pV+4liTDeuA14+u35wnYfiftQH93ruNs02GKUeOD4stpXNalQ5kzbdDiXzfr2/BCzI5JD
/QqLYxNONFGvmkJdFiaVs1oslX1nczatbp/2M82l5TQSZW4q+9tTbZrx1dvjfz69Pfvv10cX41pe
KH//8/zt4f88Z+qOtiuabC0dMFR6r+Z9rM//+aCq3SUZ+FsXgV68iG3zTUsxH6h1Vn9A2v2YorY+
Fbt86TWt3wnLEIGjpfHaLQxSP8iAfxGVBn32/5g7s+bIjSVL/5Vreh6ogcDe1uqH3JOZJJPJrSpf
YCwWhX3f8evnC7BusaquRnfa5mVkUooAAlssHgF3P+eA8MiEgz31NXiZqiR8RvESUWMMJlkZyrrW
x4MDy5Y3RvqKrHDsXzbcjGWZvo0FpJ5tLT75Zq2SQZo7fLH3ylX/vBNaB62oSuh+ofa6v/PSjE/r
BmiXI9KXwtU+o0+unCHMzg+ZgGYwtCcSEoZ2U6ZF8typBNFGJdE2ChCui+UtuUC6bp+7yi+utLJK
NioAsX3e+umTM457nJHZi9brOagnzzukQRedPcP/c77dJBxasBzyWztPuxvPJ8owyBPkc5BBSUwr
Ijcws3xjC53klwhK0uv5R8+G9ro0WtJrTQeKA4Wv9JIEyWtdhMawmMuA5ZR/kqYNBs44fNv8fom5
eFoUz2ma5LuPSyc6acGG0jXrtgQaMAzTHt4W92beymIAaHYH7f28GVVksZCeuu+d+sYmINjsazwg
ZIep4TIvlep57IirRplRfrYn4tbhkNQveZI+k+bRvyLRfN2yHn2rOwtIVuajYJ9Pi9wBJrBQ+JCX
7mjXB9+SDmTIOL4h4fYpOPEGnLIkl8vtEoY5oRWLEGnp7bz5cSBOlBQdZPIsO9zdt+GT0iEjrkNI
fXSsoHQ3dUGKbz9Y9T7Q26t5a/6Zi5iy3LxZSnSR0fv4yxr7LhxUZZ854LpSUOp8pXeQKAjAV6tQ
Hp7LVIqnLpMEn2hlmpRhWn3lk165ej9FaMmyEr55+16YdrrRUJYwK9O+AzDERb7f4/383ksrehb3
qEkpOAxF02+WDXnYZz9Os7MnPzlCtSJX5/s+p26bVYwLjNQdKOFArohTpTrOsRRRdQTL8sw3sfmg
AquCb8w6FbUNpWxEPrlNRzzOB01Y7VfkgRQ7tSBPsOn0YpvZ5Lsmje4/hl5ur4sOcgQRDeCogHci
ntMBdRtS62FKyLJxc1952xBf896yjiWpXjXmQ8q11iTIxsfB1INVESUAiMgUuMebuR641kk3dfN+
qjwcp7bgCxOQHd/mkLrrRhMt5qO2TqRzbGzvSHgegtEwTG6K2qpubDLWCKFX4ZfSTq+qLDKfKr2w
wVT40IFMafhcKDgQZAH75zOJpdY41Z3gC/ki72daWKxlMdbiRGwJj7tdJg99AkIJAs/wLvI8eKO0
JidEktjbfrTEIWKOIB0mbYloR/kR+9Zsx1S1bwzqZ23HsX6XJ8jfhapiPwySsgg+3kVZGs62br1p
XKRSg6G1R+2aUGeC4xLWLbkrI4P/upA/7+WaysjRtlC+nTEfacYRheTe8JAgBNxOjHtNRmJ7tvQ2
uC8sOCtCiN7W8+b8QwHDttozK3uJAoJ46KPAvI8CmoE7EA9Iv/fc1kCZtvMPVpZU133Qp+s4TZon
EUavc1Nr+p+h2QdfI/oqzvQRoQt5jgNV0cGQ5yQ2PoUqMuqnSZfhg957M7L3czI30RbCSb+dU1rk
pcRJdgBS5R60ZnQPhDyJb/WCgEQZZf4mZm6oUMPmUDYf+vVPFsH6SmnDTTKUaYtIgQGOD1XdRc3b
w/KMjvroQ8KwMFWH30zu+PhpkhABYLJeHyaAtOt2QHG9Dgf9mGciXodmpDwDkr/t6YVfzbA7GXWv
P4NbyAiL1/9S1Evb23npagTDqXDDb0V/uaoxqWis52WMG/FFVJn+qHpV8eB3P2yE3YvWWeL9iOb+
cOTXcwq36Ld15ZGEMpUdyuK1OjDHgvgnIKoa6/nPWIMQIJQ/hRvBMOncqvB2HapYfq/Nf2Zw0Cpo
qv68d96GGb66mnRc1u6oXGWmfwAyYmwTQsVXROWVq3k/wHecp/NOLR0ceJFlaYJ+braYS7WW1pq7
uUA9753/nH9KxyRWZrfRooA541v5+cio+ZfWrYLDiJ0/+QyNXTLgmNPSMjt5mZad5r9YhT41BFOv
PvYPnq/tHJ3A/Xzqz2XJNv1WtoG7dwHHQQvtsONfzz8mRJ/0o9RY22UKd0nTgv2e//woU4+EO34t
Mx+2VBOylg5hmZA0Q/9Bgfz9kGWNin9a/ikUMr7mv+af2mfuIj0pWHzs64Qzltcf27E1xZsohcds
PhmII0xNv1wHdyVBmrq2MFcOMbIfrsHCyV5m46CSX1OA1YKur3PDE0QG2clXg+xUJqMNRtzTV+4o
0h8P7JoOAr+PvYWu2ysirfpqPnH+gVo5O9W7Spacd9Q9+WEWS44tOI0UpZnniXDjNWII5WLeBMqU
b2sdpqV5UxhARhWwmsd5M7TCFROkeChcIU5xajzMu/sQ7tbGQEMuGrPxudYI9fIJYe/no4qp3qKk
Od0hlG3c19n0fmk3MdpDH7UFfEqcRMRjXMMrxPeofCwtgU0wNxX9pkdX6Vl4KJP869Ma8mlZhgUb
IknD88fTzpeMedq0hqC5BKW/nZnQU6aLTZP75EVLsvR3dnTJp/6xWdYBSDSXFJr56HxgGhIs+7yd
qNnnREuy3bw1puUBUwnEJ9HWbsRaF1hgGJ7gdhtWNf7s9VDbI6lMQbr0ICq4yVkKIZ3kmYQfKuiz
5tLvJ9p6QO506Uhdj/BkKnV4It/M59Oiv4vRvzhCIH9olcF5VgW3H90B1JHrnsoufqzl7swFZ1PF
hNObNnaeh0aPljjiw+N8tLEiNDHG+MnXyJ5uDCR2hl5xnitAY5usiobNfJYQPe7INopuXCVxn6bo
ON/SUTr1CNMrEUB5Ky+KCORWmbKdN8d4/DyhOwuHVV081L63nm/pNsTGtAnl67ZLxJMBaiwOnesm
0Yl4qCrgYoSsrlHKtq/70iT2EmmWR16ocT+OiQHd0PfDg0IOw8cp0zSNGFEo9k2mVt0EdRJ0937Q
dvcILeE6TEgO9Xw2obxBQKYfXz5KaK332Ed6cj2XR/Wk3uodQMt5s5IXlFFcea35nL5KzSWcIu7W
1c1t047V7ZCBt2cBQKp9pTBaVUgyW93yvwZ3bdDlX9FwSskT9KXWgAHadmocgP599Gha9RdXV7Kv
sSdIf7HKT7owy3UDM+ERb6R1XUxaiQaSa18ipVzNRUuHOJ/oVec8JWjDjWrITGJW/Xkq3G4x388C
pJh0VvniFaQqKuXAYkyJzUMNqHKdh5bzTOLA9Vy0icTnzlHBIApL46Hw6MzvkHt9ubT5jvrnO8R8
Q72/Q56ypprfoQI19Bhm5RfSd7uNV8bGJlHjaUdyQLoSEHs8zptdFWcrEaji0Wjqb0cn19d/2FRj
Ue4IGqUb0M7ESXQlelLRSV+po1rdkAzf70strnfQJsMjqoTJyoY379M4ds+kQBt/OvWhTpTprSkx
E5CQRwDKOXtyveqmxp+ZtxAu9Hr20qdlsIUvK4X+LumLI545JKPkX79stpA8IzNsNEu+Ayhdlv0I
OgIZaK9JrZtE09feoIRHwkbOMsHvup73l44gFwigc3bUzXydNz2SEX7LGbobIvziDs77Bfq9bhuo
amlSXs+21aNhkAsqt8rIJ4snr8b3g10VaOuq6mAkkAfmIvNRtxP5gQACLPoRASqYwDZJ5ZvXBv7N
a0v+zJtB0luHCXHJeWveP5fQUuJHBH1smKmzCOi7PLfP0TgKzHQToHqznAnYQbo+FhD934c+CZO1
Rp7FTIRuT/Wj5TrxPeH04H1/kdjLVhP1BbYN0ObdV9jGmcNIf7nzC8Pb+VAHbZ0gye7jniBHo6jd
V71XlxBAty8qrE0raBy1G6hTUUBrk3AzlEr9VKnao1/FPZQ6CGWNmftsRmioRJodH9ui7NEA0UdY
+0f/xDcGYOzMvwNW3h910Vh3pvwxBHmLZn43RqElGcXaa1IwD+D/yLWsjLjai4llxUf5tq7Djdrw
yTbvm0/rArLwx7BNt/PmfEANqzdo682rj2I2mVR2nae3gDetu6T06lunU5YfBWCWYWkWja8fl6l1
u9w2E6C++aT5QNuGwypOAg/IBRea92lNNiB2Hab7ebPLPWuThQXZECraOK5vPjt80h16lySAebMe
x2ANU426mzftOH9sCHedAFN59yDUN3XTms/F6ANgc8/aEBnXhC6g4PfVP0nDUrdRVfBJM++bf8Iw
q49groAtU1adcn3jTVWxb7rsM7nAQM9dT6w01YnO/ZiZJ0N8afEtAJxBrmIPjRmQV3kwr/L4rBqh
ulKJDq3nfe8HvOKzPgrtMG9BpWie3OzLXHzeE5qaumfR+uN1oiRXyYpolHVldx1A0qb+7IOher8G
Hxeka5fTZ8AvzrJyiUxHhP41aYBC+F7vP7Y8731rtlUDLBcfx7qftr6fNxu57yXn84g59feiJ1Yt
DeD3ku/3k8ck4c5fnOcOPtmPfr/3+zG+BtkYX5uxd27TsdtBxxJff+yf/3rfVw4EzHoyGyj+sTur
sPSLebueutfEJzEffYZrLzXz6/mv+acuRzhVRNIiIPbPA56mhsMP24Yd7nLVT6+iHh3K98t8XKGr
lXGtRZK7T15//pmvxaKgW/z2j//47/96Hf7Tf8tPeTL6efYP0IqnHD6t+o/fLO23fxTvu/df//jN
JrvRtVzDEbqqAiI1NYvjry/nMPMprf2vTG0CLxoK91WNhGldBm8AryA/vbpVVTbqo0le9+MIAI2/
5481/GLucCusGKQ4qRefPblkDuQyOpULamBmDy6uv6t4XmtnouuYYEivnYvMP05aOsusIt+3XChh
77JQQSQg2fhRbNxUk6m//6STdmNgWq+IDVPXsCUZN2TlF1tF89vFR7n5ADE3BDTzEMrkIsQpama7
MnP6azNLh+v5L/37X7IEzCkZyzjyTgM+Ta49oe2bsM3vipBUWs8Yf9hyM3VvBu64+fua18VPNW8a
jqtqqMvYuk4DgAtxfq55qA0HBEzMGLGuSiUUC2B46KZgW5CsuQdQZ5/7qYdLbazS176NT11iVE8f
JTzFmNZDKyD48L3iahQEYMNhSPIlMoJfIBnxj6OeB/emmqI2LI/Om/MPGcJfRoTJjoGhBvcf52c9
3HHLWNO+qP3h719XGP/yuoaqO7awHHiXoMiQx3/oaKkn0rH1LX/XtFgs+OCX/dh1wbpNNPeaPGo4
qomKVPInnvz6dt7fkXSTmQkxFL4BxysWm+NVTjLmQveFTooPMWWcnRjAH7Y/js+hDQQE5jf5j5/G
TD2Pode8GKvQD5pfNv97+5bfvKRv9X/Js76X+vmc/37IU/792yLX4WuV14Sffy3103W5+7enW700
Lz9trLMmbMa79q0az291mzT/HPuy5P/twX+8zVd5GIu3P357zVtiaVwNco/st2+HpK1w6cDfTYu8
/LdjsiL++G3LI2T12/jrGW8vdfPHb4r4XcNLr7uO7hiqawid3t6/fTtk2YZjq6pmaK5q2fJQBmFW
8Mdvhvs7wwPOfJX+olmqtE412I73Q7rLP7bN4szROPzbP1/9m9l7b7O/NoPC/KV32gxEQ9OEqgk+
4TXT/bl3dpWdI/wasxLIoYDiK84WrwUr4tBFvK5eQJ8PQwk6fczTJ5L0Fq53AhfUdQLwHfkwOErJ
aTTG04RVyYBfkhxfqU/h+ApJ8r8x2dIufFhs0/jlUS3150f1awUWzgIQkNVd6upYTxeQ4YuI1HcF
XhmSmn5oxr+YIRDd+KsbYq7kRGG6QpV198PITUYEL8ckIMhBvTQ9slZQ4si/SfMESXXMjioJKdUu
rKBlyV6r4m6AdyzujnIJmzw3LBHL17SIIWEBmEIqdHVMI8iUlNXolYunPnzue7I6xRFk0UJeJBNP
oqmW1L1SButheEKgbTkG0Nkc0/4VYvuFZr721SuKc6USrbxwWrlCW3C7nky0iVW9vEpbPAnSHtJj
mTyHOTJMLbCxFP/Z65DeRQpOV8pOq+C+bDYVCTbWazfweSZeRfvkmDAxiNfMgjj7KcfNzLWnAJ9s
htfS6zeN98rTxcOrD7V29VqRIBPYkl+MVLFr6iDRn9L2SLboZNYgf/xlFwTEEV5Z4S1UroOSDdxm
pMUqh2KCLDh/shxczHdOoqxTAvJx+ApKvWWfvqDT2eqN96fZPLHKVKYjBxNYMZ0eV1DxFLQoGVsH
byQ6G746arVgp20pC4DhanpMshJYz8mAcIssWB9HvO8fMxpDtyH1tejW/rEpj5VTwWFExSpPSr0h
na3stYUJz3jvfIGGeCtLpgMaahPcmYfEO7DW5vtOjg1Zj515QFeVO9rIv7rVU5U8yzMM78kLdgo1
o6vkCzdCOxrx2tYI7xihiyTq06idPGXVFYCsV4QkYKesF7xNVoAAS3e8r6wxnecoAGz1fD5rOP71
SiwHHGHAxhbgZ6G/eQLcuCicQ9W8msGdHIHy+VXrS+YeQka04hJRi+UNS+2pgSFoJGlei+BTPJkW
H7H0P1N/rYyTHP4FRfI72r5qX+WtA6uAG+cppMfL56JU73PJkjbzFhZfq8WRd6Bn0nGa4qharxiJ
EE8/4Zu+Ewt2x7hA+zsQzAXWgotH9YOYewxjgVZjj4A5uoZkEMwLhGz/Zgj/OvdKk+EQXtNUjQlY
aHIp8sMI1pXQSWyUlxYatEYhyTTjo0AHQlyUsF0YDY+QMb6wdtGxgSEBz9sSwDYJpJeS/isqj8Vy
uqIlIp1ekR095xInF6P7d7ZGWtlfTRtSj5bhasJS3XnJ9MNzBiKNuqbDtHX4eqXKcX0ZmrM0bbAN
Y+6MwPw31s3S/sryk2JJxgtzk3CdX8xp05Rh39ObwNJeacT9PDRpVaCdTb/F0yOJLXcu/g8NCHZa
ZMwC6dI0SKh3zo151sivg1NY1kTtmQsP8YuxRaEFGpq2uaALQBxohTa7PIutsD4k/g5iPwg+KA3W
z/UzoqtnRUq64Fbqm3Q1kVuOMv1KXrusWbYpEr5NYmKfkqYF315pLrL6QiogXE5w+iT3E2w8iUCy
mQz14kIgFRa2i+SrVZbBaK4y79w0Fw31QE6jAALvkviUx1Lg/kR3AaIaXhD8kElINxXpMkD+d4Qh
0wENFTvpkqCLfCVZH75+bnweMCOtJbrnPrZ2rpIXE9hF55CgxEOb5tGkQiKDi5Yg4zg0qpeOT2q6
2gTe1oPsUlOZs4YzLSxrV4JF+ZOqjHgthwpSIZzE8vUNxJqdPBBEgJbai9whH4v6lyREKZhN+8zh
SuHF5VfyOawutB2NIyvMQfW6bBfyedRG3cjHZimy8SqfvAVaMvjqQNKYYhzVZFWAZNd5Li229xPN
GA7oUo9nrtZNc1NnxplWtPBlUhsWYVMfutMQ9AkABiqFx6NSS96FUq51PaczI4D9PuIQKICSR9KO
VmsbljMUiUi5oRbyDPZmeEl4q6A3F/gEV7JGmQoUgOy8m6x3nc+DCtp4sSVdbCGfnYeZOygwkQRs
QgyUT26njcClyIjhgeR+uY3Lh6Q90vrGSzE4D0G3NBXkrkxgAa98O1TBNvvaq0hT+C+y1Sq066n7
MhDyf3j5NrL+Wt6E9pb3kV2wJ0F6Jf+QpSc6S4D/SPZT2QVqnHtwCsm5i2aF+lH+RSXSaiGyNORD
AdRHUDVeyANaBTrzIutGLl9i5hSV0RZlsCzznvQSGmGwLrC9MUufGViyc6QRfZdHgs5x5Y088Mi4
k5P5rrrxogtTX1dui2IrAT4pMVLPIEvkeqCPyAvPJo5GfTbqi3zgrpaNIyHNcHnYZxIA8BNd8J0u
XQ0+C90ER48FbM7yCXnYhhrugDlSiAwjuUc+tu+eMwTkAlo2g8VPNgfuEZXXhAxCGi/Z0xLGsLzK
0JbrHH4ZBU++FpCOqJ+zmm5Vb80ODTQMryxVAGmQfbENaVZq1SmSlRxRsudUdbriYZNKl+aogrWH
t1Z6TqA5xoTez2yqQ0bRp0geVhfFufiCBsOoyLfCobFChHbFWFexFLSLYnjwI9zyJDEUiGDh9fYs
H0Bes4DuVF7PCC+eYJ1Gy5shs6Hj7VrWn0FF9cOLXfsJygK8P4OvM1ERDy9UDiNDvkQiB0oP9wAV
p3nzKJDv0tJV5WHi7AvZlJyjVfCOQDgEslteSRol2akVDTs4nnOjWeCbmu2V539Jmg1uh6WsTPm0
PL40ZJV67Yg/VcgK5AE5r9GNdNWQZmeCzCW/BCUUjiVY1eoopztpoehctXLOITWUDUA/klWpiAuB
+yVzEELjDB3ihIyddjoPGA0HdWP5mHKWyiBEiBlzsnY9FzCBnQIoAkhM02CJBCbYL5DIo0ZpL0YF
Warz2JEzbTp3IdnmlYtlol54rpoghy3KtQqAoV3Jio+PwOCB/ZL2xzStMYeY5ZZewMsVhkHCZQ3r
ykuknEK9IqchXsmHkie2/TZhjMi7kzhOegdYWeMBXdxeaHJmcHkRWddyAoMgcIFfeaEmQKN4yYkJ
sRzTFVWbOGIla1vOF7KPyflDsDLkkLSKE45Qb0Ve4sqyAcf7kJ5N1379iaQ18nNUWFnFbPVkFdEE
8mlGbiSNIFlGC1nzoYeiVH2WNtKhnnNm3RLZu3n8AE+kZrZy+uSGc3NQUdJ0MktUYJik2ZNT1/uk
0bJclZOyOdAozDOzfWWfnCqhTVvJWV3ORkF1YdzJ+RpjxqlKAlOBSaVrcur0inQVMCYYyhi/sT5K
G6hS+/LSHPCHC7/0S5sBIQeF3F+YHKsuI6Pc13lEn2RVKwF3G0GUGi+f6D4mN8qPsi8xe8k7y2VC
iHWS3VxO0fJFpF2LWwPCPyYm2YGGi2wdGkxQ3dJw/P1i8a8+9xwQN0I4qqkaxMZ+XiwOfjH1ruEP
wPvgqTIxwEwJciHCO6rMjjVwMsazrE65TJN9islW/kn98cYpX8Kjfz8ZRzl9yfE8j22YxZmcGV/v
0yk0f4ua9pKn6910kQNX2o7Sf3HNQ6rEK4Ypkuxrk5fFrMleKM19mVZrOd+asMvKmZZU3EWFXeyz
i8lCdjjLWpE7S4YXvchv6KpUUjUlq7+vKP1n1+n8IQ4CVnNc09ZUHU/5zxUlArLfVd/uSQH1N/L9
meDoO3LSbaJw26Frg+SgdTGnI8aXeVDOotIOkSIxG2D5t8pqb7ZNVDDW1g3FIo0cmAyZeRiQ0ujJ
JQb1ak9iRaf5+5fQrL/4uuctHNuyLdN2HeOX5hbdoLfkneHZpmPR2jxqSIqos7Vt+roqe3bQbmWN
suCQb6lIk2NfRuyvXLZQRM76FGOlUnxV7HML/9TcHTQc7XhSKhYh2G+5oOHbgduIEee4uMgRYtb6
bFwm/z6rYSbs6i1rDFm8ty6ynfuUdqZu5H/SYsr1HzcSg7Ei5g/9B6OjP8qZVh6RMyT9SxptAE/z
OgPTaNBX5C45z8w2GOOZxA82EFD1i7xCxiyY28pargzkIrBFIjjzsG/WWa5F57emmFxMspqh1/EX
yxs+EFC2Z1NON3JulHPoXFPvg1MuU4Rd4+nARL4vcHTrBrZHadzlhCk7rpwkmxTiXlpaziNyApDz
Bi6pRRN/reCxKM0Lhkh+NjBJhNS5XK83vJ8cg0rEYpj/XBu5d0hh+E7uXG/NR4W8MvZFLkw89Sgt
PJZGmm3bmJ9Hkx8B8SK1T3Kc6Gc5B0r7WzD98LgsdvLIWKT6UVpxTq8jBeauM7OSfEeT2menEt7L
mVi2Jdi7nXwrOXNyewynbH5pKznl77vtX3VaVbiyzwpD191fohZEOvXOa3FJYXKwRfwrZzg5Y3BX
OQX8/e3+xXnNB7Sj6hZOeki5cduLn4e6UQa+04Xv95P9zMf/Qo+nq8km4LNGriGbzGVODlZlfaWP
IAWw3VS9QwovBB4hnOkZkIkzLTky/f9J3f39Q/5VndiqZVo4MFWs0i/PGHgtQhMedEiMU7lOb/yN
XPzIFQTNT73Mt/sfucH/XzzcPznO/0/+9P8P3eCY+h/a5V/84LuXsAl/dILP5b95wW3td0vTddM2
0foyTF06Yr55wW3jdzy7Bp4PE5c2/QwfzjcvuFB/Vx1T1x2cr6ZwhWt/94Jrzu84xW1T5aJgdXX8
1v8TL/gv/hfTxEOPbINjaCo5bMYcLPzB/6Lq4egpamDD0h4CcB6FfwstFmAueFyFau5MdySpb/Q3
9nSAR7yGpAOdP3M4kTf2lJfGm23p3dayABUPfTBtEFirt72JEAxL/s2UtLd1F5kbp+tunXGawEFb
6pJ4lw7iXl+rSe8AkOz1/Q8N8BcebM2WTfSjY4kXMwkwuI7GBEcDaL/YiwpKK1VJgTWLsbvOWJJA
cRMdhgncT+n3Yt3pZ01t88OUNpshGl0ASvVW6+BR6zPrk5A8Y7WKzHNfQbygul22rlwof/s0mXZl
765h1ta2QrgaGZwjYTm7fJOcP0dWpLA0q50OvYyuHX3D2qdQYyx7N5/T6L+mMoOcPMo7eCF8IG57
WCmDpVLVCD/BIdObXbFRBSzSRuw/Jm6y8VpFWwWOcd3Zl8ayboO8QPWk0G8LR4GRwdnjsXyRZDLJ
oN0g8/0Wdh2OUn0rPG1tw+DrJBevVw9RYO8zW9zk9X0dsnzx67NJrko4Rl+0HH5qvTmbg7uYxvZG
VMmdA/F+Z5aHXtg3EZh3i2Q2eALtPcn4T51WALpriRv3UN8QyoOrd98P91HpPBQWx7L+Xlo/lJeO
BhxbwEc7DW2y8jzF3p+GeufF+bAgbfBVcvAOSoxTsjDvUPETy7b+WoAKhhDns9oUTxVth9uA4MeQ
f2mYX8AaIaoCTz4KwpWzktR8vsY8QPJJtYSkVIo5Q1aL1M4dlK3H3PKuC8f9sy6az+OUnBMzPnZR
AJb+CiDKdZqxxrLCvY0yh6fBstzZz77jwUmpk2QXK1dd49Yra5QY+qBNV3BAaZvbcoCrD3IPNNVw
eaDeXgW9jp/de0F/HaW1keWGFXyxreEQls56rPgyA50h6aiGGxvJ5qUCugrpw9YlKuB9Mp0vMfx1
RN5XvjJcWc6fIpoAh0zGq1db1xDSXBeu+2D4xrPnqZBoJp8zUxzrgZSYQPOXTVghI8Js7oEa33ip
vgkg/lLhwAzrgqTRfFinmbcrfRP5FL4oiVFfVaUKIwI8g5oKbS052l/dvH5FwHNd5f64LpAlXTaB
th/8CCYmiwSsPIffLPCsT3lS5qsojpAigFhc6VgpKVGLLoTQr1w9gobC7UI0dZsTn6L5qtSIp3SA
9VxoZtdBHpHWppUQ5Hq6uTLLZl+qbbFpo2LbZ629UJrBJPkteQRrIuUh03FVke2xqhtTe1DsUr3u
cuOqV2vzAEDV2Hf6+Ib+A/EfLcI6pTAxK4o+bOFhoUSBSy/VoREO1OZgR1m9c2sL5kvQzPYUF3Dg
0Bih7uwhUdoJ0u5oSnPXZ87azYx2V0T5i+Pl3bYP2phs70pZt8F07hp862EyXAa4PcjWbMUS6kx+
puJoxwSHhJ47K3cCnJA6LBDkCzowDS8B2vGINaJUZgvZedCG29qOrkJvfMC3i3wdWglVqj31aAHr
PSnzhRajRhe56OL5OxjQEMtp1c+ToUGOMXoZrL7wZWRtPMKOV8EApenuCvzvDeTrKGOl9qWCDBEH
ARSwwMWvFOct9ibvQIIFdhpbo1e0bG/cw2XvrwMx5WQ6IrLViwcPjYDbCI6eJAfDYiYou8Ydsase
VoFtgV4fDus8XumWgpKhB/2Y33jjaopI+nTq0FqaM245aYuViDsW8/Cql7DB6MwqufEp8hCoFNUE
9WWCriFzTedy87IEaaZaFYGh1q83Vm5qyFGioNSHQQCRIZ2d8PGwKYxxODmCxJs+FRtQVK9Nkyn7
vIOniygW/AVwe3muc9S4QBqNd76WIiwmHMI1rjhUjmYeWr84pYIUzp5WSA0XNo2igirPDfOlZZja
LvYKJrktIH/9xiAcmfZBuHWV7ClrIFdVHHdFau1wkjQfbdAcCJpGu7hMokNwldfk4TGf0gORabQC
KRAaRTpJ7ZUBTxN8GgZyUslwZxZVtDNK9RXUV7MKoSsq0qrFDVQICIDzNdH1alPZQE+KvjqRzbrK
eL6NPyF1lfoFgP1FGjZQ8mpAr5E3PCg6/EKqIY2Kf3R94HIhDKP6qwWu01PsYVkSq8fnY+zCIcUi
pdEtvJ4IFugO8P83pa6MReVHCEMUxTrw3GfHhqA6nqLHuA4/FwQtbh0o8WDDMZEwr+KVUJwThL0W
oxRufz/od1LV/UltvxS97j0zAIkAE46EB7uQmiij8txpHvwwJWz63tjea1XSr8VgD+uJ1J77uIV3
pO7284YFiLT0RHzlOsons8ZD2A7JNk/c7BBFPhl0IruEThoc8qG0N55j7ktUZ0+BZTaPIPvvVF/Z
uvhj4RUOXqwgDVcNHCNL1+cB3Na7F6lzALBlPIXwEKdTokWLh4wZXUYjSVbSO/e2lIhGpbW3eRxB
++OXGyUzn+0RSYjM0kmyQSnQ8+tTXnQ3Sax4q9qAGFNkU7qKTn1kNesiRHa2BNxN0qJJ8DW6xAHM
2QjMNllLxJAprBvw2ndto5FgHZeLaqyOPlixDTg+PNEiuQ3IUbvTKzqO6bw4pbUxYkgI8ObA0w8R
N+Q6XE51GlXi0dC4yj6zGNUXUFAMi8okR9U1y72SkiYPeJBLQkEOffp0NMt82qsysd5jxg9i/Jso
1Ow8EaJt4ZOKrtwiuFavyRt+aAPRbWwUvETfjXvTMPJbGNmq/hinwXI0qmFjRsnnViRbo6+jDaRF
X9wgfdJ7XWzJ+kaNg89m1S/dvZPBlN9FzbKPAJqZgBo81bhFISRajRia1RSTqJ5PUsCxyPeDp1R8
cNZL3dNK/K4+/kZSGidGmpE25TrOYKAtXRfhXkZ7p7e3WuK/hGH00IGPi+v6q26zZDXFaWyJs431
tBc6fHwVycmBWUCcnTQ3BBuqVYEKRCWpg0Y7OQ/Neih2whghvwqvhz6/StJ8YQn3tS/Hx7rv78C5
3zmAEIkhltB8pqA6oNAcyrgHcWJ+Clz3QK7sn1mGIFphErHuJol9rT9lGTVmQRE7+jA8tUH/NoTK
bgz7K6clO7Up0IVV7Me2DtdwUksRuZJkfo6gz1egqheczaB5a8xsfRFifCLzrt+bY/XoKuHTWFqI
6TRbUY6fez++srKiX5HQZwOLZwG5yKeKam2QFY+6vTKQt9gqBZ43a2eND6HLBKWMztpX3C+JC+Nw
ipoBSTLWVe5H29iA0wqFrnsyz28VNbnyzRA+bVdbGf+bufNYjhzZsu0XoQ1wh5yGVgzqJJkTWCpC
a4fyr38LUWXvVtWtrts960kYI2UIwP34OXvvVXdXvyhcArhobQM42hLlc+kr+0eWY6lLSjyXWbuO
iZ9akWd+sGLxNtJJJo71oU6GR7gfO3oK0Bb0wRBEcpVavUdZ/smI4mOICvI5lPFrSDpMRYKGGnmk
9LsfW6lOlnwtptccMLVjD9QPISzJuAo2rtxNeZyvgAj+YH2W52h6SaJkJ3Pyd6gAug0uJQh1xPdn
OCOWIKznQjTkwHucdLSzRJsJRLclrB4N5zCZp7UzcClmycEzo0M3F8842b6FoPWKFNyG4+Z3vvR2
jcwOvja+ALd6NSzwQ1bwREC6u4Ge8nKb/LXqp3BmeSBI7BDQU6olDntME0QCBrhOIxKj/EivrQYA
uCV+unVtEinC1aAs56NsyaGqR4CTUvl7iPDwgPDqEVNrF6sWYw+9NiffOaMOd3XLRWkT2rHMs0Ej
aWdkpmwbVzeY7xKjew1zVV9FNSPpoACqJqCvFj7ONWEoxxyxIfZS+Vjb46lhehDz5qXb7n1Vf1pO
W6AMLb/0HR/reOjC8rXx83KTVmG6zndpOL5XZXtk1SRnsmn8lT9PwRpuFfVBUWmqFL3rcdUI4qEH
0i3osxurpMi2QwxjLTSaz6bW25zaMR+Kj3pqKEDh2XjB9I12IQ3ImjI/G0BxlR4VyIQbuSGaqcpx
Fc/d6yTVp6jlj8wniQfe3krNHJEI/iMotmfYz2jVNajaZd6Xl7QtXroB/iebzpKPzoHYhHrJkSk1
o3eD270w/ZkZ3PSVYuioxoOdxRviIg5pi13TzBD1mlk+rIyufPbJtqZPNe9UHV8R8NOqY0cguCSX
gIxmer1ddQgT9RYNH2Sl601JIg7uTwziNftC788u+Y4giny0+aEF4UQF3EXNvOqs7nvaAGnrgokg
c4fyWRIaZgVfPA0Gof3gH3muivzLxOoQGeCOTHcZsgbQw/Hb4ul76S1YtU1l/uyD4eQ1oKZLlMqB
1VbwfRgextxBilQumhDrbizkugLmDdDqMnvOZz0VDScDf6Pakswnc/g2piVBkbMNgsNAQ5CQV7aq
LuzFiHgab6u65txF4NZ08NxC4FpPdXPBzEFK6dCI7QRbA/bLW18s+D7ex0ql9MLnphVbU6lhRYzY
jwiU9kVwxewSp/1lhRMeo4kJUW7Iox3L1Rhy5/XzuBvCZDiD4f1mKAIfIWcxZCIlksEp5ghh7mMD
wGTDtb7n4teHrg1eJEa0XQ6Rxhz494k2+ZhbAmRNPLwUg9FLWfnZBuxGRGq68aQTojI6mqMrXdXV
1hMdF3pGbmaZ0FLQfrGuh2Jei3x4CHCZ7FRmmcy8UAElBHjuZxzPTQ2OzMRZ0NcQsifLe03FiA+3
wOrX5O+9jXOvXl4iyubjGMc5FgT9Bp35u5sS6w6i8LkjnXlvTuScW6zo8xB51wVMgMquW/Dn8zEu
Q+7C3uVIYKMp5x4V5AL5WwaUODgq49PN43RTFZm+K5EkQy7OYctOJXKQJ+n1ct91do8CZXguWk+d
ym5c27lVkmTkEWL0Ok9sdk30LCM5cQso8xqTKRGjaNmLGDyLqIplhQ9PpdAGyCQgLHyBsWiehsjZ
ADjmrzYuixJCbelhOjZEfMcJgNtiHVEisISSmFqClDnOxZTt8gZFW+P67t4p86eybrNLzIm1yHv/
zGm52VjEEZD0vQsC+ycrFH6WHUhbwroZGUQJYdS+/ubCZQ2TojhL94Xp3HgH0WZNsya8xDMxDxZi
ch131Po+IdyycE4NGKu10zgGEwcXQAuc402rvUNGnA/hTIHcFLmZn2msjMLO7swiaPeR678LsGIn
ZNjWxu81cC4jg4A7x8RQlmG1t8y7jqjJQxWiypjD8JlweJ9EAwKL6pnE4yTENRvI4dT3lbGtGTcw
sh3ayziqZw6Z+eOcEUIbtsfYs99Q95NxxZeAvRRESjntnZZTp9RzglouAKdrUF1q7qWYMxsxmSaZ
AoXQm1pVnBmlG57Spr4n3h9wxdxCt865nVg7vwX5xPUsAfPMDqTC1ELkanj2jn774fZ/OJ3gvjDw
O6G0OjoyTZFLhPpi2S9hXSZQcNBxxoN9iDvbOyYeSxjBRKS09lkV33PmcNfWiKTDpHfGqDm70z3M
EW8KN2LWybZD1HZfld6dQzDngQ87ODfE9mVl+dCPhOwVKUlaYZmZ+87tf7TssQytQ30Q0QyerZZ3
FTaHXdRbnyrHXOlDUtm5wk036WtUJC/2IJMnpnh+La+pcu5un4xNl2Y1mCEJlFFuk+kYrEzbt841
XYvtaEyQ9XoRPuYSjrRQD8NyBFR10gBM9bkaySY/6CwT63rRaQgxHcj7mfY1yaWVq4NHz/APZgiH
sLQMwJjzBPOmGa5Jn8zvg2UeXJfY8HS0y91yYH9N42pLk+SpLELjtXTJ0Ury+VHYxE8v6ONhhNVi
FcnFxjC5nfBsSk8/hHP91M1+wJLHVRXH3OVmbIPiWuDqcpE81mV58YfykhAWum9nfvKJiXT8biK/
EVJ62DOkt/JtbHRy39NfXRUGV46skm2U1+HJZz+ISErpCoC0mVcEe1vG3/vAcy9JaG1IbZWbnobM
Jpnaey2D5qDbhr0tGQRBkN3G9jIw1Hbab1rOt17c8OKG4kK2xLIoc/hIx/mloljY5AaaYIh2CESb
hnTjBaNhdR+GaPRuNEakVhZZqQnxKdGM6wyoR3EvO6qXkqD7jEvqaU6SlyFNv9WNlewT3bxZMODX
onYzrGWszpzkXsaQZpSyfOpcI//sZa8J8eNUaAb1yWaCsoAwHmJAY9xYOzkN9qkWGrlyCppdiG6N
J8NAiswR3wCfgpCAfMhiDrt1B512l5jZRwWXUOukfM0LQYCPO56d4OIYZJe46XwtSe4iUwKXTzLW
aBlMic6UZhU9bfd+sVs5ocx3rA+fo1WH66QZ2o3tkzuAiW3cOEr9GkX/6k8cEo1W3pHUrQ+3qxns
0Fq18jBiBe4cuBqq4oJe7OB7J2kxxyeXShvmY5kY1lGyJlPcUSAlxXsUQ8HLp/KLHFrnlMr+LsRx
fanZMeol9sYRZ581jAYGnXFyfp4toRgcukxCM+I3s0lEJ9No7qcsI+J50l8dwyNPDeXSrAhh7QbQ
e80SzZEQaWJ53h4+db0fUGvuDO2wwPXeyWiQnDm2PrCObDBXBrs+BB6Vkl+71/PAdhAxv77tsZZv
nKaBvmZg63RbLYCXecEZxSMLXaN6KHrBxIY0t58qDjyaoT2lJ23QS10P4an/IHo1O+EUIC48C9n6
8guRyfLUCEueFLoljJfuc3n2SRw9Kau0j0RPr2IrwwFAlvAJuNupKZp6E1XMh7Vop3VNy2Y/ZL73
YJTDr9lqX+2KK90eEFr7ZhLd+z/CHlmS7tvuLs/DdyNvGzb8hgRsaaZr7OQ0eNLqQcbBSQ8KYKJO
7Z1bOOrAbfxgtWmNv9iDwe1Gp5j0ymTm2Nm5MHvIPuSGZwydp/5VUUleqbjECVxhdF8FSXBqmvZi
aYoLHc7tlg/NWg+cDkLHFGdTyVM2DERddPSCmiE10T8XV/bR5myJKga/5T0Qu7abx2g6G0B1t65B
bHBQ6uDg9DRDYn891MiyEyJWxtzFE8sFnSSxOPmcH3LCra/gbrcN1cJjpfN7nbngEQv+dim9Q1nX
H/aSTma6GTg0Ex2Q6/UBF3H4xaCXufHSvoEDlBINZ5BUuQ4qgmUr316ni9td5gOx9G5bg+rSzTks
1Psct6yeqji59AWMSJ/8InpQDOs2aoa5hdDlmsQvmQ/3xzwtrnxwR/tojsNVsaR5kES2JWUiPim3
PVW54Tz74UwdkCR6p+X0lI8lHNbejWlRNPVHa6HVG+Jw2tojpCywDV/D2CG80fnJFTBtc/QqnW73
eVCFm9moDiUIxU0QMwtRQCXDmSR4SEzzqtQbRif1JvFjeUAkd89c17lU/nQuNTCBXtvzxg0mANS3
/3Zsy4MRp2rT2LTqePk/bOzpz+IoKUcvdFyJ9Yd7lcSjTcya0Z/VqNemVz5SB7rkD7jTbnQr2u/j
C4CndlulcXk0DYEp2oXyMZJ3sZqGPL+6hG0kduzdW71Mdo5CFq1ClVz90v4kebHZ+W0BYQR9wKFO
zGsL4rH2EXv2nL4cmW0mknFhASYWp8MgBzPLXIcDziZUVFcMHMINGnGgSZH0tsY4/4Bakq4LsygX
AWq2Gq2YXA8SEU9DQA5pNp0DgwUvb4fPmLgeRkQFuRdJ880QNu2loNqlnHR2QZL5iERmIizZ0IKl
DJro2x6UUK8yB5ebgOwuCD5ap63/hbFrTUNdvjBpcNcevQKQ8nQTtCDQi0yJ9VjQUwDP7Jwdz6g/
Qsdqd7N6q+roUHRmcieJFRw5pZ68nJ5i1yGU6JHP1xE+fDBi4HqHQx517mYm/xLBmb/0pT0SF52s
P06G9ewIDgtVnSRr9rdkW87ZcJi4HeaGLp+EapqHr3VDn6Ev8XBM0T6hv7RMHEq6As6n3WX9aTLa
k0FO+MaIRswoPgwyvwVsJcKy3bPkxTsqsxMQixEbXu69lPn3uS+jo2HW9KeVPCRhKd+pWPJHPLf6
dcwCssqJ68isLL+EZXAitQIDZsbhrloQ0EkRfBDc3m0bpbYm2SAXk9N+YbE/Ena/noak3Hsu7QEt
d0AT7WKAdmjOUPsC64sBkWLXxp8mjhkh0MRwap4PhYCu4ZHStB9KX8BsK/+ToOsvCoplShw4ghGA
62E2+zflm6jcqJG1a2/DuQn2FkcPG81j6OZnQnew5DZVhTMHUZeCgLAe+97dAVA5+anBO4CdDUrI
3QAaW1I9yDWQ0yN3ShASz1ATB7OykamMTOB20hSn1DefpSR+KPVVtQF1/taH4SZyxr0z0/vFFsfk
kGshj+hf5GKB0xvlM3i4aW7CcxBbp38ekrt/nf27pklKLIcjJLCe49wkMH+Y/Xc+bXyPK2ALm5Qz
weztCXBYVXl8ykWJsIcjjuUtiOzW5rXEn314bWpnIH3jKFpCAUH5HgCUexdCG1E35cP3gNn5vjHl
N8WQ70p41kJJ4W8FLMsZGqNIsKwTvLHxIyUfwrY9N+HIwZfJtiBMjdzpU+1H7qkufmp6Fj/SPH4Q
91hmJbBQjbg1goebjdrdOBb+2S6U+kxyPdKvOfa3boG6LoUdcxcpdRp4ek2K/sOjnNz4mfm9bzN1
RwqtscfATA4/dDPR6/SB+H376qpPVs8lMCybKPDIEN1ZZMFdJBAKN4Mv6ASf2tEP//wdWH+1IeI1
4taTsEVcW/yNAAPmaZAMYGK5ZezvXVC9IkWi1pZUuYSlUG/lWUwz8+iSZFkvibYhCKkURrkN8n3T
+sXnIIds089ME6nut/aAkN3xMRSb8ylbysHO1P3KoUG1Hw1c2XlGDEJDvHkwDYxAYIhv6tqj22F5
zx2eJJQgPjGlpkO9RmjyJWvGTV67XCWj40PIyH5YUWMjbFDfGOo8I5yLr/kwnuCfEvYy+uMGBdcP
gzn51rAswFfUv2DAQ76Q3CCuyt/2I3dEXHsMlRgnuFXpP0WRg+MDIsRQEHyZ6ixGYafTfS7hS8bK
2bcuY7Pasc4Fo9pVzzAFgEC7ZbwtIXUP/tmfXNJG7RcKghPVzbYMA5emB9525j3ROjDpiiotEOVX
hnX2Q+cHwknyLgpbX0TcfI9S1z7KWX/tuH7PhqM4MXlWfxRZSzRWSSCS6OmBLg5zhkAWKoDXiJAs
6ZCvNJKLtHN7Kdd0PGgqA+reGmk2r7NqnE8qHU7gUvsPsEzg5MOzn9W8IakfVSLisyHKaxv3x3Cw
3N0EdIDXqv1tU0zjNkqTfhN1TnW8XbE9ccxTr97UlD3cjjF+bH3rS+Act6vyfyX0+m99yv8jFdef
/tDfa8b+Lwq9LPaH/97wfFTf8vlPQq/lz/8m9EKWhYuNW9n3iVUAk4ge6Tedl4sA7GalJcHRsiEj
/EvmZXv/ZbL9sApbtnQce1mhfzc7S+e/cKcFBDSYv6m87P+NzGt5XX9QQyEOdFGL2Yi7bdN0BL7n
P6sZK4dQXxX48HYrGawy54P82JB+70jXGmYaHfTi0nryxTZ3BBZXIAw78jBdd+/19hu5Rmsu/ufW
1ns9Rr+6Jo3/g1/xry9QsAoKJHA+B2vh2u6ihfujXxFYgQjMRM4YVBeYuC3Sg1f69SE1rfzED4IG
LhjY22RqCLsT+8sPMO39c9IUoFCTrNl5YBI2RThT1dg6XEf8I0fqkc8/fOV/Iy1z/iwsQwsamB4x
bARnSI/v7qau/sOuSSpVBYyaWboOpvqjirwPHc/TXeUSeBW3fX9Mo/Zxrg3Gl8p34XiYJEYRaLa2
RxgXflQJRl9mstW9feRrKR+dPD/Yo863VQ8pmRrtICgqu0k8ooXtnpQkKbGmNrB6H3xKWpCyp4L5
eyPRiOcgUztcW+4+jJmwSaPr7/3u3bRd92VqUgXILrvz7Nk/h71rMJcCH0MeN9NpzyAWsxTTxhzy
6tRN3qeh/P7BYdRCZqQPTZa0ifEZWU+NsJ5Wdhi0j6pP+9/WGhaAv/fhL5f/Hy/N5fNkA3S5ZXxQ
KVyhf/7mtSFqC4v5DFjduB97uv9ZVs/4bYxpxxEazVkYHNMmPHJgs5DVOy9zXKaH1CJuNkzd+RG+
4fs/f8fWv3/HSAZRovguCRbLrfPn1wS/ByVgOWtGGPb0MLbGdCm1/lJPWl1HZRp3hKVGOc60Ias/
wb8xSaZe/VpU5lvV0/L/55cj/nL38hHRfvADRJ+mi+vgr4L9tky6no0RXqsCBu6pOL4r3HTcjVZT
YJyrPtRk6wepCnNpI2EEr5mK7xMa+r8dS4WP+E5mqXUqMudYOeaHP47BO0TybjX0FYZA26VTg4vB
j7DdFDoV6Cqy+NgPNBfhcMJRqVGWlBJo3D+/t7/5qLEpExLCTYUXQXh/+ahLJj1ZM5n9iozlL7bf
ik1NL36FsOt7pc01JfVwKIt+fvXR1kGIW/SIgth+rFlFBRTtn18Outq/XIy+ZZse4Tg+bhgWpD9/
8cEcuswYkRAOAXo5PBnWVizBm3TdiwfbIhhyQnD2z//nv619lkCJtwBoljsg4Iv+8386D5oCWsKP
8ary1SD5967CwreGLsytqOZe8y3a6hgnQKSGsByee022YCE4gScgsxHIXUhU8R4b23oXVhxSZSBf
KYhl+Q+rtFheyb/c2mxTfLbcEEKyN9meXGTJf1ylkdHiVbIdSDeOfIuyhJ4ZEOs7yxo+utICGWbW
RrdvxlrS8eK0HwXhE4UgY4a+/zDMVOMfsMdzr8WbH2b8eSeHtZL53FFdIU894UdXs2if/KGfWOK7
E4PP7H6qpy/BZHZXpwDdMSurepttQK7/4Wv4tzfHWXCpxpFEcxz0vb+8Ob/24kB4OKAyOC/rsUYg
kwQRExOLHmJtmqRgxAiCPWBxiDoChkbkp/t75Lg7EVTBZfAotnufwytrAZZQqKxX02srvKmJv//n
F4tQfLkx/vhdCJPcDttmJwrw8vh/dfgLu8ha20LuMyTVmK453k0bPdrthSarfTTK3u44q/aa8CRi
7HHJr6l35VHV0Xy+6yan/26EdfNF95o8IQ9beVsU9nWMJxO74buZ2sYawHn0TZnkbNpra0IrNIHF
azYliDEvct0dJFl19uEmIT1hDN/6rmKyz9NcDL//BvHB1s601JcePudyHimObhyKi903gPAIBrz3
ij7dJkpkz0GH4qrq8pd6Ag8+NnH5MjZBeiBO2jDpCt1yK60lvHKgsYnkmtkh4Z1gnVP0jnMVDA+i
AHRKVHT97Bbx18Trf4VOtizKo8cIUyKgmmNz2Yl32lDV3b8eEto/jLGhxg7E7zzJQBP5cYstwtTp
lUe7n70fwUgPepr7nczAdYVkPK07z7dfIVOSSsFAJUKJ8FuIPOT34MBwK6MnnljEMExnSUTJMbeD
6K7kHSVIfx81+ppD6HbgULzeeiGm298b4fxgxZVESTQ2H8FoCnQpOawrt/hWZF14vT0YMu6Qb0DC
NvHfmFg09//6eJhnoxAjtsVlan51mvjSVN54LGY69EMwf3X8FFX6smS46CUkkyZH1d1LEGfTg52u
jR9OS6gI6IXqsRqc6SzKFEltX0PsZWc53MLCEuHrdTXdFUWbnGsl4RP0+mGO0x8Z6OVVbyNZowcW
7zPWhbvGKa+V60NrSUhXKYDTRA593CH1H/VkulesVY/MQEF0BDgvSWttL6HXtievnQ6OvAy5bXzt
Bo984jwLN4TIoQ9p1IuHOvVL6STvzgQ0wazMaleDvFvNwVCsRBpOYEqat76dvLt49LhuCPxZmdz6
COGQGaUw9377uvKfUeByeF56z0XWzzszns1NRyTbOh7rcZnZ0sLo8UHEQIWfg7RGWdHCp/d7c48U
Yrxb5LCubcTrsJ8rDr2meCXcXKx1GvYk9tXfp0llp3iBeWhThyta5vvKBveXDn32WExrhrZqbwxi
fqvbfh+QJED7aZiu/LAurcL5geSfc3zw8dvKSRpzT3kbtBeaulhkgS8Lejdeco+eAI5tTi6/UdAT
D9xfgZuPbyYi93LJGbttKzRRxufad991MlF2xdYnnnIT31cb0AIsDoZJENOqND1zr6ZgPAN5NQ7t
8pMijuig4Tiv2wxZRGQioBzmeNgRpJZdg9ZHpAxGQxi6O5vOMO8cQznPtlh0/jhb5w02qceZxPE3
R7WvuUrmgzlazt4xwmfEk8abOYXvTAmfUQ7qr60jz1OSJa/hmFmnhBC3TZuZhyb1y5fKTssVg5Hk
PgRe9GAQfAHw41VT5PyCHkygyezGRDtgSFbwnJbITVGHcNjc5GGauuDFaDcBvjsTPZzejirqGSzS
W67jThPsk8ZPfWr6BwfSw2bWwZHjGiIhauutgXFiK9o5WDGZhhZKpOYh8+1xPfqhxUU3k3jJWHMj
wyDZZdngbukEE1YLiGBLZQ+EMEeXkTMoZas/3DABBBbUKwN65MG2O7R2ykPuYCcDtyH3MJKmvPye
F86W72F+R2BOke6OX9JsOce144S0J80ewHa62072xUuPn+GgCxyNIWTdyMnmh2Cx7Zh0WvdBEJ6N
hMHo1Kon1ySLUpfOU5uRF0HrGMGIaRCarbXod6rzPbntFi+mapvqruMeu7v9lAgBrMO2TrfMNTk1
OEskMJnJXOssCrZqLuKHXnsgDift7CoByO72NJE2Ys6qHI5WVvWbTNEDZob1Yi/XiWmgpokKDOVo
EAkk9IP4kM9+8zDXnOkyE3ELkpSXSjrf5wYCkcso8tHs1BahBp55JUv4v3V7bMl0GarOXJlmzCSo
TvZOMB3MMkiZuPecr9rsvWK2cVdFY7KrnF6u6w7ZvRq30k7qN1pCO4EQmVj/0L8iG/Y2yJ2nlxBn
bl2nrymz75fbgz+jaWu8O15EjEWnG17iqOjxzJJh3YngTVoGOpaxypCbSXJwEcNshB0l+7mnEM/G
ads3YfxlsmISi70k3PRJYl0cfzA2nj2am1xaskENx2ooBggbQVCuE8ca9pMxdY99DquRjbzc1b1Z
XaPqWQAWvLMtxhQynp8AlaWneCG+EZl7yitoJDNZ/cQjRdGTNb+1obBPrTFGG+GrBNAv2VB4Ebal
6edbf4KGmCXTEh7NrM6K0SJ2A84RN7M3jltxq/s15hjteDvmpuG6XvJIPcPytlWEyq+KCnILgP5c
hygHwWFTAKYo3K657tWCw/PXmUH0j6/0t45Jfwti4KN1XXZnHDDAeLNt5EASSp0KYWRauT9RNONY
Mrx+a0pVvVCOmiu0NzH5jmzC5QaobXzqyix9t8ER22nxXJhteM6Wb2uKbof2OQSV40eb3o6Lh2ZE
OExo9cqYeu8RM37zIWCdbaPmqakmMgDMFIRFppzTEv1x2x5IEpXbJIWYnYbFdjYs/5VsNrr1maHX
btF97yy9hNW7RrOT3TwgT+PkbGfmp8iT5qSm8RQAMLyyK6l7Xw37JojcOxSvX1DSkSCedNVaj5a4
LxwXwtDE2oIcDQ/MmKOOZQhkrzpaDLtkqS+bXLDBa4WwYgzEhrje4DSL+Hm43cEj9cyqKvpkw77L
RGkRfN1+onTnFmyVc2bof3bJ2Xybim7X9PG887ow3UVhEdzF2g3VUTmIjCamEw+2l+xrEQ13wgpc
+N1kITuRuM5B9i6WGFiKMn30yvhNluFjnTLGYYtot1Zip4/J8g14hoIhFjivw6iMDTz49On20CHg
k7ZpPdyeqQYmypQQIIEvcVNZbbwd5xTRYkAhvUYmbO1+e14iiLvvBBE8YwsCI4AemtoIE4SpgovZ
0Mpi4n5f4U+5v/3UNIR2TeUyP60JwAl1hq5tgbKM0IZw9gX63E6t8zznSxN3NN6rgc4xQwVA3WiX
5zsXGUXGVM5c3i0BltVTFOBgX/Z67qP8oiaGpZ7v0lAffa5vionbw21HdudobZGF3QVkkix/Bf7b
FgvA/GTlXfEg5vzCN/rAqFtegImHj14Yeg9W80yDNzlEU6DW87K6tBb+Jq+Li1POtnUwo1TB26aH
I0J8cbdPsBzdYm/V6P8yvGdWFf5SucFohLt5mg1CKyqdXS0j2s1R4Xa7hR2n8xlhoYtXh5LU3Nid
9g9WaYVr2RGeFLWJ8+gFynnEiVCvvCmwj2VsBcdsqCPizkkwqEK4gigYDjpx7Ktd1LsuT4PtiIdy
Y/dGdicVrtBAp+9GOnSPavKcteNSkTKGdp6hcJ/M0GcV00P9Qazz13SWBKUtD3Epz6nqu22mZbw1
o8jdd5DVh8BrHkfb1Cs3cjBHvllWVX+x/BDRB1G+UQdZcCHEjEVPTt2cABXWGjOHHfj3TWDQ7vSD
teiQezUK1JuzbLMZjgbKPJXsoqC3zrcHUVftQYr55ObkkfYT/smooR7SgDaaEBAV6FrO6b2o203y
6toIJh0fxJOLvQWluCrtbcvvLabEqw095tAr27xMdm9eBuWpS/wJy6A/91M2nN3G8OtV4XxHJeee
W8uxzxAsV7UozMfByg+R8SSSOdijJz811uicbw9dKr45o1+zWoqCtNQm39+uuNu1J4saQ+RspMfY
RaZmVlxMNGLirdU59oFzOUp4w2lQdiTi4A2Ns5VIMlBYzFdtJfP19pNfkyZE3bR1MKEgImIxuD1Y
bm+h1esWJ9jwLfVjTAr9MF6Hrv8ISOJ+btisKG/UE6F9u6bxsvu8dVERopmZo+SnNzVlvEFA+7up
WIsC+M5UaLx+FQZcIA+7DJirtWpdJF7IrrbTEIzbtIuGl6yW8bkXihZ2+Y2WoP2+lFbrnnbdWqrE
2oxIt8/CT9P93Ias4OX0LpWJssyt9b1nFOM+lsV47kx+Exs0OALCitmfPQ68uh7eQsNCN+xrcbo9
7VBfRF0bM4cDTEbveSLbxD6nWsg3HWWwqoTGDdfQlIoGuz83oODLOMfXhyDkMMZgpjynkF9oqV4U
zuddmpfUH+vGGigq2oxVN4viX9iUX+sKVAF2Y5IRE5meUQGQNMU+CpgBnXmzJBb//pTx/e1p1sfe
QTaw2iX1ro2h6yNoM5xvII6vU14Oj3ocvofKTbYFZ71dKrLyoW6LeAfKCCb88tSX8jmxnfquMcNu
gyC32VvUw2joIq6qAWOiyiBvIfiLtwDe4meRJucIawRHzCB+rhu73GdVTqpkjzAume2nKS/sJ6vw
3g00w8hv+aWOWI7NUNrligx4gj6W99LiVzwTW/n7U2LTmvMSzjEHaMsx1HIMttW0HrSRXjw9yNfY
nLY4QuoP3gFnM0idFc2SlUyn4iWEovnI5op5jmdJobMXyN/BNEMnt9WegSurcl5DXSyTH1jvK3pY
XKAd9NTTqMVVz8yUO+H+BD+zdVXyy7DK4clFYrcumi48V0V7ukUqN2Z66AJ9KKb515y1Kd2XpchL
rNFdB5QdrIu4uYTJunBbuCPN9lOy2OAtYme/bZlkajkXihogYig7sLAMzmVKX6i0WK4XZWiTY8as
xtg+jPk4v0/2uJ+dur2SR/niTEV053IAJ/iqNT4KF6cr/qbhHuhBy0EeLWSXcmSFEhgdkiYu8FKw
YyhTkJcdTff5bGQHaxzVmoIuuGDI4YUHWffNdYZLU5Qz9qO+JCTN746DaJHuUMj0ywOVd3lfgCRr
urIihXNWp9taS8uRU6uTqy2Z/4VX0Kz4/w+S3DCCNr85vTLYwD2+PBnvtWUWr23ej5cp8Nr15CTG
o+vxj1oI3mr27p8R5dj/I+k8liRFtiD6RZgBQSC2mUDq0l3VXRus1KA1BOLr36HeZsxmpkd0JUnc
8Ot+nJMtTKfK+LeiT/mJ7UxnLPT2izUpPGX0OvBo4RShSAkhvPlPJN2Lntn9s5n3D/aYNNSSN8lj
SpPzsSlbwVYpFQ9tOj/hm06Cnn3z/78BxfY1oJ+ovVko3aOIDyQ/1W2Fb/BgJ6X1kBoxtqPKAVqW
lCeLM/ZvTaDSW1uCXNtZmrKpgqRWkynlKrTr4d1izOm/hplQZjYm4BdrA3FCM5L5FMVvKWnFqz20
1MYlrhvUeBVg0BTGtSTpempF9Hfmmrzr0qp4kOlUh1M03A/xXN/ZaXErhr5+LBu79dktPSZlMxwc
re0usiXd/Cs1FcQD/IWXMnV9BLuGzIZLalBQxwiFy3PTgJwRoq4wkYxXKrlPjodV2nKrXStn7+c2
9Iu1Ec/a0M4c56rr985kZk9aR4PwaKgXZm/9KenqYxxj0fl9MS9OpO2nqiiPwh73bBr06++w2vSV
c4wm9xHxcaIWOC0JX3PX4ue1t1ooNiyCvAcexdG3yyW//F+p0Hs3f5y2t8/MeXSql22MlM/sYrtj
N2EQWrLyEpfO1bKW9sbVPXo0Y2qyxAQXxdEwrtMvsm8I15JtYKMIOOixrBu053TqPoospdeyqKj3
BLlATOrPkjfjo1g50bdQNy4SsUcNtB7IeRzLsc1vmfLEgzD7UKp1vjMH+bca3emizSsSfFQ5j5UZ
Y6eM+qPN1n/nbX9d2QgPU9IQt+PPfv9Stmy9ITEV8xxbI4a0mdvvbFhPg3cfR5587i0Z5qSlcNFx
5McTy/+usrrH3/kpteu7xsig6jX2SIyaTrVJZ96qF6HRoehyaXdg52obQt8i63u3vRZ3DJ+8ppy1
8ddy0d8cU9IvVNNca+TdnaQdeV+tXX0ra9EH60T4+FdtHTMC21F9c/ia7Q0PD1SE6N9v67i5beer
rHjilJ5hW+T02yPQKn/Ck1IWTKXcr4lrqCE5ZlP2HvWCyONip5AFRHRq0bsocEJ4kUPBnGinX4ul
USZaae6VDdwDLG3jPHftdOumBKUGzxs/2Y+qwK6b9cVKNQ1L2KFp7nFa8KPROxAdhlXDLWEYZtez
3OkVlaMkP+IzY8/JUfb4yO3ovySv6TLKud6ZZvO15oZxTwXJZ6chzDiNkXxa1fJYx5yNeaK/Vsye
+yqiQbHK2f1VBd8P8m8cJykSL8qdt1Khu2g3VO3IRnj5qEel7ioWCvtSxfhIFzRz+alo4giz3Hiy
phRlL0nP7WDfu82SXFGIwmiJFGkH0uMsOdjC6vNhVGYbVjG9Ym6d/C0x8njWve5ivPQEv33swmHN
LStEwX/wBB8lGrzNW7vpu8CsqdUtud3DZWxksGokKzyPjJ3FSRFN3vKslokCKG0m6WI21WEtmy1v
OvDvLg+zxOhXximKFOU3+0U31xDKH5e09CNpsLBQt/WIL4dO8NyxySE5Oacd++U6Mf8xkirFdX+W
SXeJ1NLshfvknoZyyINh0P6yzwhxfJvHlK3lCWjhXuOeejBzj55lru62p/l6bhH21zR+tMyU86T6
oCPtGZlVDQ0gO/dFh6ZYFd9Gw3y15n86HXFYIAAHLu3XeLS/kqldAJabRzmTu51US0dn0+esQsZg
hD3T4nB6QG7am+vwx5qsv91MnHzelxrkq0JUPRtR4HyD+urxp3nzY5SOX7GYyu2S0XKZpLjNMMpz
3N/belSHUaHVKMAenrZV4ZyLNI/rlfzB7hzYfIbtkhy7rj2jk1R3ZerCDvs7TBjihxSBJE4zqstm
jKUDFWV8Xst/uWY1Fy9yTDxdGZJ2zjWm0+eLTRgtI7SvDEyhFZBy3rMusXENPkrvFZg68bQCdRyf
2LmONyfhJqjnODvmjiXLvJR4S70yuvTSg2DuelvdX/pn09mvdpk3+MneJRAQMGmgubWE5QsZ+13j
ofMqDxfomkKDGae1PJg8Z0UaBXbroREq3jL6hHEY24AhcvPkdU+zW3q+EMmjSq3uQEyzttyvSusW
vxTMSiohXJIzh62rcvxU436gg3+I6G8/iTn4ra40WH7zAHV9Rvy30z4ynX7icuR2HjkftV1iWd2Q
uy6hI0gbnT/1yzeYDxnkg2Xs4pXDZVboVUmPSZrubp8MVn6IU33b07nOGTPwKr1LN3g0k6xOfood
AsUFNubZZoqtORqwyDVeq1OgHAHJQb+LywneoWFAylt+opzYQYHe2JYkSEyJuKmtAZqlhW+DwxjQ
2HSrTsTVih0AiSTksal3llTjQyTHE6FuA6VGvJTKWojFkH9btRS/cAYMLtZyL0T9ei5mu7h6WXUY
tLFldGIzYw7pYaQGkKb3St8bjDL+EPuNLYu9DdwkN0l+D1XpM/nlp7aSvDozzMut9rw0zXXy0lMK
vKzfQqlNC7kIH8rTsFWKNDpvBrMlF4IeeQRWca/X3ngW5amh0/FmsmDOcLz0g00mWgI3+a6NuESb
m3kHUUASrC0/scm2ltBAmVp1+S3dpA+p5iHoi5zJm0ogMdpK7HH7Z4GmtfA2nGcmQKx3evNV2wR1
iqnrz6bdPRjja6QbWCHziJiMVtzltvfu6pM8CGr9gDHRClCB+k00NilG8UC63SCP6jkQJg2Ss/Za
fnuUvoWWS4QQIL+1JuVxnMhgbrY6FiX92F7GhkZPgq9LlbSnchZlIEtu5IqYai0yGKND/Ay9l67P
jG60Huepiokpdnabhh0rjmDsnDd7Iu8m+cxXzH4Ttsgrn3h1sJuM/KwqAsdOXQaeOWQq806ey1I7
a1UbJO1hiqbsYGU67+9Z1BcxOlc7F89JVCNVGagUDVR2OyvHvSfJng4jWFeRjAKzxyeiz20t6jp0
EnvCQj/GF1rkdhwMzVFzcTHKiBm0Snqg0HxdV+8pSRDs9Om8pHp3YxXf7hA/6YXz9IPFB2Saq7HT
1+kb0sfCna3PfWs2fwqW0sB/tpyvVt1MqQ8nRGm4l4lB5K5OIRJGsx0M7WfkNCBunB4Vb6Q3vWbv
urMo+twZi1fsp41UztW0ZC9SkVuPp4NeoHLVbIP8ciOKNY5W7EzVg1eIlSKj7MR7Eg5jQP9Teojc
NkbrQ42NqxW6bTPcFQNfgsiixTquQ5eYBNsDWysVRwmX+mXqDcKkKJ9xduzcyvFVJNlH58GS1sqP
yrI9uBH45jJN7VtK90P8n9ZP8y1aGNtjXkh+O5ldKBr24UnkhrDAAqv1bLjof3UqKUhaGgdOwBHD
KPvstBv+CdO8d4T9V8r4FTd6c++5JXYwHhzmZd9I8KjZ86OuJf90Fr87doGfQpMpUGXGV0vmpyS2
JT1sH4qXld/V3Qc4hnjjj27ttxKyiPqqJrPZL2LmjB23tYexQjlAzsi8NJBu9VQuo8YVb1Io1jAb
IU5bkQ2vLe3Mo931rw4lHRjTj9kc3a/Fliwp2ClbNvRRu6I+Egk+9TPwOkFmfQvFgMGMHPnJOlwM
kbLlyjlkOUhoLhqN5DDSji07Vw+TyLirXTBwsXbXcQ0+lpJMexW/8tu+WKYOxCfj6gL0x0O1G1eu
cBNoAz6i1ASiDBrLMP7ZfEVDAI2c0FswpGVlwsyx06NZYvFTIx8ta4QGS+0uEgm8TLJYgARQQuJ5
OJVY10CzZp9aneRBQ9HgHHkfY2/Ot8Um0Ol53bnN+2upeKH2RQy/CbA9Q5xrOx2X9S/YN288+c9s
94uA9tSNkZuYp3HSrYeuGHwzZU4rca8lVmYfoJy/T0xYB5ebJLokxygeJqGmaF9H6YMNBm8fNU27
H+JyK1RexK5aBB9lVBp3GU5wINsvzRojCmlVMAv5YOTThSK34qWq+jpkTN2bi/vRm0OQ9CR99eE7
gdEVFtxiNHAMPGLPVoUfbYhKYnEkG3Y5dYOGXRABi/MclG/CvpUcwz7pi2Hv9vA6tYxxX7r08lFU
72dErq9axZJyyDZh22FZ2TQnd3G+VVf/06dZBeCRj1o3Au3R1xIK6GgeJ5RFeJgDbLUTwTLuCJ79
Rvqu3JGomHzXG29q80sXrfYm1atp1T05Z/1xktRmWHztXUJIjcNQkNTMEKbTvmJ9gilECe5OtUPG
QyK4pyYQ5+Y8+UtWjxxYfV4WZi1rDCqm98DMsyfIKWDwpc6qXnDvizSeSK1DVdWLht7DU9obIM3r
4uRSikqojK9y2tYETGuOzMGl4GRxjykr0+2LYHGal6nFM957j9BwOO8KEx999r5pQkU0fTWOC2sV
ZrYyY1TjlYWrzNZdPzGL65rGNTqCrOFO7a0rYyJeRZEHc5F9FTqolNrQjCMr83CadNtn32XSspM8
WoKirtG8YyWRhmuF5DcAS1yMsj9zY/KYu5Tpp43zEVW9RMzgZUpKm8mILoe0golixq9FZbcnU/uC
FqMpv1UU6eobfyuZB9+xreOg1FvTdtkBGZzRi/TK0ltDiOUAfGHbPS+eWdDEnu7TjuPb8si1aGJ7
WFz7bE/bRF14/YUZWLNo4JkqTvUs5lrPJ0W2Um/x70ak5rPhZamUfjAc42gJXQsLb3R2M48DDohj
t5KCxrrAN6ADWadn+ckeDnJNvwe5OMfWoOG+VbAFTEBl5sp3ych1+9gOwylyoKMvGa+CerUxZRo0
snpMSNlFVecsciK+9viBOYOJL8J8saFQeoMJEaZaan+wCDvGMcJnTpkx/KdDp4PhqfLiOOP2WqPh
W0+8J722l7Cozd7PaYoXUft3iCaEMOH0/ubo23vLQawRwaasP7uaI31wlLsMMSLHZ7Vbym54HiQv
UwhNcl+K4R1ulfY0s0NLcbjZzmdV9mAOHUxMQwoPe6QWHPrSuI/KTh6sghCvKbuNHYjZ1UFTS1m/
xEToWBJEUOhTw/SjItNg488kpSs9P+TaxR6y6JwLEoUVdbeVRBX/hVDbayAieyuNM2LKTyKyRgXc
xKVCYcaiRCTrMPERC9fzgqpzCb6MoCmV25/HOoVG0kHFwV76UDvYTNrJPqfERxnRaloFoiPB3rc4
sfKdVyYqAIdwTjAGBmUzf3g9xX8tdaOH1Pth0EoOJI8e4IjuhoJAc1pTs0gfZwW9wnjoeSkfXDbp
iMMgEKQ68+O+JblDf/QYPbpz/UZGUafeYYAmMQQr7pOdG00JPvEVgxBhH4MsoDuK78ZFu1gAhO5Z
eYGZ5FKy8CAEUcKgjp96J+MOl5xJM8G6JbnwTCo+lS3hS6ER0Eo8tCSec7EfbDJgqnkaqUvoMaHE
HgJHCpovtSaB7QPK4ZB37wR2XZ+F6L1lGu7BAFxxtgzcG8j3psv3UZWfcdu/VcsE5HNscNhkCH6K
ObOnzUlbhvRoReNeDVxUR6KqAIAi4ln6/JFIYuooOF3Q2zD42X6frAgf/jwZd3yC61EtLT4Fjwbi
eDx1ghoCJ/p0+vHU4JoN2BjL/URnKMh1kqlNUSe8izV4/y5/SllOdRnYCuLL+FaQL30U8Dg0x4M5
VSbhGxNgI2afegX4kQO3JE+5IP3e+j4GzLAQ+NMsWtWXa6tp3r63SGPpRAN5pa1bh20lrkNfVYHo
mp96qB7rgUSjw90oc6p/ePuyQ5Ou/2reLfzM7J2d2WIfbR+b2XNmxNCd0+5JkwS6U65zHIW8Ay19
QfpM4IpREIzeZQVmmYfCsY6gM6rboKgv38zyRNqNy7JOvNIv+A/doz1qQIIcsDuQtqElzx069kdu
Gg3vf6RZXhADqol9l65gZIammi7xqsJMn54j0/WuSbq8ilUuQac9Glryvjji0anUigiZ5GHUZxRZ
rPyMUlEaMK/MvcRocjBpjvJaYFimnB4bzf6DvY+c0aqe9e5vasV3WNmcHQtPLB6dYoWuRaHLHOa3
acIRO3o7TFpQpXUIZJgzJa8Ei4X9cjePWnlHZyeK6NKeQWCC7an1hGS3QCPL3rousQIm3+QA02Nr
yRLUulsMgpaeHIlL3BVzMgVDye3Xic3dNAOtiJtUHgyTj5JOxks8EQYo9f4BTxyGr7KudxIgH4gV
J/DKniq2fn7vqvrZ4/98NwG8DJXoT52k5SH5W6QEKQGe7Ps+NdkLDC+6wU6KzMSRbWWKvS/5A7Gj
gHg0iLAyiJJmeEZbSwRjI8LWpLetgbeK7+qpRo0O2ulzxRIbJDAjdmVVXfp2PBLNXO9NwgPkPZmF
re6J9c+uL0C0y4bOOdW5KY/U9CftGjtwtA3tRiMMen3u60bJweKIba7F9dCaZLNV/LwMpbgUwwc8
S+cK48mowPGt0XzqZ2yDHiyJAC3gbk10uBcyPtsj5XNx1fu63cRn0oUYvFaAvln7rxn7V3hO4VKY
fDvKbAzdvrt34lpjPFhOvFObQ5+OfyOVGMdayz9Z5Ma0IYMJFVDAajXRKdWZWrDKMX0eHZsYu04a
wNOT3eqAmP03UvF4Hi31JYvsZywE3xhv5MJA/i0qKOBI+xevqmVQzFZBflj/KSbzCZm38rnNzdyl
nPtqyD5tVY5h2cbD/lBY6Elr3NI1R0wAJsm6byeUjNXK1Bkmwh8wrgmOwxr+To7On0GD8VMwLhRz
xzc9LUCEphBX2+W4GGPMm96UR4DpD1ky7cdNtrIdNYdmLCXsrkHuHQdfksxwLliTcwBCAVmSmdCC
1wBdZzxCyxawjNDCI4XUxAWUdY8+Zn4HT/oQzcvWZ4fQ0zbjoVNrfTIH8y+2Oqiea6sHhvgiaKkd
Rfq8OOQLnWx+xd733Vh0RbQSz5KFTpIOBfdX88m1p1uDZZ/GidLYL8OK/XPxlrule8naO9HzwY44
WfYw2QSbBBOVWlTmTkyf89rfDWzWKCnIEn8AObWrMNW2G1JOkZXf2cVyhI9rU6M0PEbYIxifXR9w
Iv2o6R212vpFd6oPGMxXpyksTLzGbVTyvz4p4KRxtthj6yFq7qoENa6KCvjUi0SuYxNnJOn7TP9h
jwuROyUAj/IEbMw9Olw6kryF5zMALu0W2NMrG02ZVrRpFbdJvUDt0fxp0iBVRuzXZElsnSPhn91l
yU2WGD6MsWCg4PvpZtz1ACO4meDFgYFs7LSfRZivKtHMkPv3kXQ9Z3LDgtcwuUmQegY6t964Q0YY
iXlGeKzfk6g7xgXffBpo+vqUmYh7bauN56zZhNkdeyG0IXcorrqxfIx6o59Ht/pAjNF3RYtaXBlL
R+D6DkvdH+npAgJ/9k4MPgOjOn8qWdEp0eLj7frxdaw0+woJTvA1zLJoCKqZxvm5Wi9eP5j4TpI3
lEawIRswMEqpReqQ5w9EU/5LlvZhZQ3bGnN+iXTcCGPuNHyO2sXRW/UGveOoN1a0n+C6BrZFp2VX
ChBu5hM+K/hRY/wx6aAXzCq2dg3nK13ImmK7pyNoU6XQFvpjLlUU9rlgi7kU72mS3psjjoSFm4sS
VEVFRH0yh2exrYyHbKwKTJnVGCyiv9EOej9q9ZeFKZ97HFOkK/EIlsv3FOmd35QcoQsrrbfEGbL7
dlexjInNzjxE0isRmjIy1cRY/VGqsOvnneiUOpUC7xhOlefCKZcQTt4bGTuaoFGrOXb2Y84tl4sO
Isk4vXUaYJ6CpkyxCgV+BQlwKsrnWONrqoz5Vhnnhir4aZVDaCkILRzw3/26xvtRQhqPNkqQSP25
81ZfCchScqveVB7TKWYL2ze6Eip1VWXnUU/fgDddFlh7R2mmDHyZZvCO29TuXKUPbgqm0MGRRHVM
fIk6eTc4I6DraoS72UKrVVGbsKrvILoR9NmvdfSRZBFEiJjvrxVp6Xle7SdaurWwtJwyVE191wNK
fTLr9KErdZ8HPnvM3el5cNDhxuV1UWPz3NhOWC+EfAezvuIpfbU7f5ghCoD9upXd/BzXeIvslsJ4
fFC1YX6kM/p7TrWbUB9tn6BPAWC9jn8V1ey1ZvKMJym3gQFkdu8u885J+/xaK5DQg8oBO23VWgm3
Xd7Xy08LfAlqvLiOuLPl3L0b3oJ23vMLIVNSVGNE3xVp6cuU8ZPyCB8GecfWINWr4moUUf7/P/Aj
3g2sfDam0noYy/irdrNt5ku+RQWww0oTaqVML9To98XqwIwMmy3Hsc51jlXmJGFsND2ffF4ectBB
Cisg8c3PTuDdox9DomLugBk/2Ca9aySl37PxZ0YEoL1FN279uHCYOiALMRt/zkL9l5ZceChHPHfV
N6xUjAGQZfeFZf/NPC7cudHuJsH1QRXivUqEe2zq6GS0rJlkBaevQ4dtFqbAPDvQdGIc4O+YfJtK
ecOyEaSTlRxNzBbW6mQBttZx7672S6dMXNAu1/G40n0VIwHHKgvFOPfowJN+bOAzgNqOfR1XwI52
J76ItJVanHP4aTSfThXIC6RCstw95tiFmnWwgr4TPwPbBs8QnzNXy92q9wEDfHE/opGyrlDM+Cs9
hY2O1IUZiCuXAKxrT6j0MwdGJygznCUmdOhMIn61NF5qWftGkm/da6Yad7oq/0QAUvepBihEjDDF
atfgct+MZ0fPfuh+L85lXX1ws3t1Vyc9YZmF8ar6p95z20OHkJ3S27wXMwQxw0IYUh+LpYhN8EaX
xfwH1MKPbf4kcvjmZ26A5EEOz9K4fW/wMpugyLhs9R2wqP7gzRlQf6vyNaoh0pEw1docWCmRr+vd
OOB/9F2CEMf84r15vK66dLtuY9Eytf+yGQ/O0JxJ7oy8B7aVgt13NEma/9wGkVnCoMA6vQRq5sHT
uYTpqIGJHKHU2cxIvCoLp/Lz1roJyVhgFXRxrYhDIXfc92gZLnk9vKdVPAe4A5FAZIMGPHO/Zrz7
LRNyQ/a/nDTaue+nJSCJCPRL1hwdKmKZqFnXHFoZsEoz9dM+8S0XkUQt3Ky8xAKQq4qza0D5cBOA
DnkNCIBGq7bExNEq1HPHDvtosW8dy60LUo+vMGsBJzVwytFxo0/NjWIitmMjBaG4qZ0CB1kLPmiv
DN41Min+pArlxIWtgNkCJG7B7m2u7o1IEsiihnflEr/XmXfNeeS2mtFN4ylaGPO1AmulDSet46nv
aw4kLUUk8ISNEMYid+9M9Z0hkAqYiYBUw2fMyfkEQn2awrM2B11J4skA+FAjwtvNwk3ISJ5a2zyw
2Y1CBfBtNzAypnoJ68ftD1Zdyn1u5mz+5VsDnOtEHigUAmOzrowTew9yEyutBR6wrc6q99ItTlUG
tIFBkeDdPovlz4gn3pv+RdwuSGmXJ6O0n01Iv1gxqOseGD6A0MKzVKr5bLniL+nfQe+moHUXIP/Q
ivyY14muGE6Vi50DxNA+54dewljczx7X9IgusSZy0yCS6POOy1w61ijr02oUZGvrhcsXw2fpWPzn
eBuwSQNSyl5uP5QpsgCU333ucmPrF/GIMoLTzqY6uB7fSuyTtYzyp64ujpMcxkDr6G2F3HyaEQC4
yHuMahrFhsRnDmPx3qw8lVlk/oulKM/epg1uMopNIcZxndoac5cr2JASv2pMHUGvvlGfRCSC5KYP
OZY6BLf1HYM1Nz93iNtaCqSZXoaEhmzVS0iFPb+om3r+36GW1iVKGzpgAgKY6uyYA6nm3+Q4/AwI
kFCoZcgnbay+vY4z1p3vKjvGGqQjlA84W9IMLEs6zF9lVMA+LOGYWjXb/N56w3iBZ9MZ8xviTbbv
RM2XrGzr/cBirhzQySe7q3xPVl+ZWLFuu/pJTcshs/C0jikfvrttjXAIVDd85H4rlpZfnVeodnrs
c5GO+ZvycfTSt2nzJ1vEykyN4ob2gDvqEQh+9GgXgk12sd7s3P0tzqh1WV9sSHwsDtv/Cg8kluS3
xPSwlpfSWXdlXCEJe9pHTLTi0CqbFZSnjqQikZ5VSiFOHD3pJg2tRsRvaGk15n8nRQ2KOBykwQAB
sm+h2zFUunNmr1nvcI7vVg/O0wRwWSZoaF0MU1GtwFed8nO2aVqI4DJwEdJ7crBUZGoRuiaRE7pR
xsPCDCyZkxcj68ha5nzLlOlex6hhd+HwFMnuBQPOxbBj219XGNGZUs6xXtY9z417Xsa+51a3wM6r
H5s2sX2tYtSOB/PdNsETZ0/uqGkhI44Ep6t2nbJ/xlHo/jw3a7hZ4NzF/cN5XJ+ISe0AfAGnc7zu
svJGECAx90Ys51MKPF4tyw9XuYKCSJ5abiea1s9Xr1ouZWXYQavA03bcQZSSfVByBg+kos6LMu68
vmnDXFUvYGJvQrjrXTeVDskBWhTRIE9llgAv0GioZDChlxHdA57Q0wgiH3uHzEOcAcNeOhfIggu9
w2VgV7S5kF3kqzDnUeBO89FS06cOdneHwbvGw2TfIzkyb6IZ+OVs+AH77JUK+BhuM30qjMF4Jwa+
53YmjuufotLfJxJBz9EWEZnzz8Qryntld3dd/jUX0wNShbo2NhISOApCUjPNcC6iDuabc03EPWyl
QzNpnPzNOvopl+rfVLMGJb27sEdp0DdM+z8WahLBI7m35Bwd7EFAi+uMP1rm3fKsvBkianBw6pqP
r/kxJviTZml3sUq0UkoJX9VES92Sz/tqUD9j2pch1hCNQ4LfVP8vkRGOFIGfWnXvVc6mp+cdvdo8
wmnBJd0jaB3zXTq2m6vRXgWGBcTqsYdM2i4vvatTSjkwl+QV94CIboeEEINZStw4autvJ8AF2Kc+
lmLdykT06+I14P1ZWenrEXai3LtEdqwYeQbHXjjpxZ4TKOX6HJMgKH6synP2OLnozKQaI1qNUFaa
x4U4fiE5uxGg6QdGGAU1pwJSXh04i4mayDDGnuomLBoMp9cPkooVWlLOLN7CYjPvLyw6hmR6pPaI
fKAuMI7EngO096mLCHgPh9zBhIb34t3LlUYLT2uRXdT9SuFMpxdycwJn14yJygUxL+b/ihz91xyf
dSClVsvjPLcdlypgno85ZfPxel/AYjsgxV11jC87w9Ng+2GIDcv+qXGrBfUvpdozss9EmaOQ0MQu
GoHu1oYMyaTYR2uNAxY0li9KHQFAUEmwnd32WKqrq3Pbn20NbB9BerDmDX7CadTCpdTKwIS+6Sez
s6MMKWBzhsVDfTrS2AKyQx14C7kWBs4DKTggs421pOe0GC48b3w8ai1C5+xoen9ppf5qIDPKiq8E
W8AEFoFpXUmyvXo2kxGvEADMNe01Bnpzp+rHeVC3qTOxszM+NIhQWICTWxklng/h9i4zG2SM+X6o
qjTUthAJgn67sygxP2rKeFfg79PnCfEdOZLoCIYjty6pElFcVnqmrGLW1F2M5nie9eYJtMlBkSTl
hdd5l7keHgxj4HoqKIrUlPOPcbrFfXJtczIbdpHXV9to3BtA1a1tQ91pzSjPsWWRzLaHW0P2LXSy
B1N7MGiJvuQ6Opvo3aNgdtqtjQaJKXZ1Im7YG8GrLvw7XC8sjL56qPUJq1aXxA+EfCmCqmtcfpQ1
9luwL12YmhJccViTCvk888CJGU50l5i4N2U83Pdt199XueLsKrZqCq5WYO2R5zP74mhCQ4jRuACR
IxetYx9dUca7SjrqwOUJl6WDlbNk2Y/o8vLrCzUqXl00I1kHSu7xpSTeJcFJD+c2y1ngI+n9/jKm
w/yCC9il1Ms24Q/7Q6uDmskmHsO1J1GXYn3Gq/YHexIKcdWcesJTiILQHvgpMpmlWUCoKuP97MUv
deduk4v6nKtsb2nuQWfOfeTc6h/xYNPgYCacl2CT978/CCEnJNcVKyDW15UJIm1zbM32ON/y1IXN
3RinDsfrn74iZrc21m6Wms1anZhlnEA3SLDy/kngl6l51Z+Uqp68MS7vTU3tf//LhqRms+t6dY3q
DFpinhPLVEn1orwP3MwMnnPdH36pA8zNqZ/0ZHwT/hGD/A9TM+uZ1hNvdGN1eB1NItcZPKLfT8xO
6/kMO+NBztNy/bWkJiCk90yJ8W3CAgFuR8QhWcdytxgDwjc+33vHaK174uwdZeYo/TvC0TgdDfyU
yoQyabbyK8+GNNmV1mC92IzMm5TLpMM0T7KYcBli6bj/v4cbUQNaTvib8f39A5zQY5wM4mCM3cPK
LuUZWmg/s3SG2K8dbbc86eCCnmqWwHuQMuwwNWLBNszt339+LLAIwOJ8lTOZxRgfktCKg8OMo5DY
A68hfUSRmQqnes78xo0Ov79bJdfogEGT/4w5Ez5cVPaHMGcXFAk8NPlLF9IVQUw6qMjjclAzkxbS
z5C/jsxTQACZIaoI7xqenOUQaxBoYldm10kVL4DjJkKsFLI1JPjC3CHkx5dHcIBR0Tx27QvvyH9W
r+snOWOiwgbivfTVqdtidiPM5l+KUQmEKchHSmRQoAA6bNNbUzoL5un8ZuigsC3CDxerdsZ9ucxQ
lwfejxN+OE3V8nsuBEk39F2wry9LyalUEBT2DaP6Was1hhdOrpEADtyI/1F2Xst1a1fWfhWXrxuu
hbAQqtp9wZ0jdyApUjcoiZKQc8bT9wfw/L+PZPc59s0uBlE7AFhYc84xvjEOIRpRvz/1MXCoKgc2
mxAowrGMtuYYR7fOsNdDqLqHeLTu6myirJLiMeW7qkSVm7mpuKLDWlhCll8blx4xagX/mqq9jsyK
QxeajFv6oB5f+5AdX9JdUr/Nn4eUTzbPe+8Upa+0hbtTN8FVADu6yGCbS99Zb0I3qGCaPifG44Mh
UqlQkd1huIQF2+xy9DDdJAM0PK+6lgabxWGSW6u+2SDVy1DWkkC1NlLEViw95iEZvyn8fDXglsSg
y9mFhONuQQKARe5kLxo0Tddts4umRdmDJxJuSLAfD9CNJ4s7PlU0doyxjdzeKnBLV+Y06dYmZ0zb
dcMlT+EEufjqQQ3oFL/IqUw/PKlx2JLv6IfABbj7BgfkauVRY7KwCNpEWZa1+EK3KdkPvt6DScqf
U7Wczl6AfIxKjHMJaJt7F7hmmbIO6Gp8GKpyAV/e3g6Dj/yxCg2MYR3hTAjd6Ya/lU1P/Rg2b/GE
YOhQJj4EQ9St47g65vjg9tGEOs4c8hsN1caASzgbXHkn3MuULXHNAnzRmRdPHuj5Q0WasMrzEFSj
ayH5xNcw2xJLH8aBTr95kXEBbu2ha7cocRPK5EkpaID3rehV+ZMZ2HMPE7TssZv8eSCM/bWr43bu
LIUwjdin0J4OietXGNYnyCX/Dm8Ig9uzovjOOtUavoJt2Js5rFXPXzelyyR56PaZQayS3aUAWVpm
r2nXpTclLK11WqHL+8dfe0J8BXdgPZYNYw+K53gb6/4XpOa7CNt70GewZ+lCrvoJ3k75mZ35wTpy
wEt3dnUrJpdGCkFXEocRCPmS+fUaTlP+Vhoo7OP5jpkkKCPqcVo3fJKItZIURkKvpgURQyXoizRe
mxXR03lO+dO3LUVyZtOzwuDZ9cROZa7ExbUqklYc55ttFhjvsvFbSB5hd6ynB/Lo2mOnkwEXVo+M
Ro7cpKf1/f89JPabpWXiMe+yW0cvgf0SvzJM9z3vjHg/fwe7OGXz3jXrZktFMLzqrl3itiaf3Mo5
CSSpKTclnYi5Zfs5rdnjIibUT14G1x8NA79oaWhIRGvse15qFQmC3Q+vUjuYre8Q5tm4i9FLwlcS
sxjVmiRHZiWga7BgwJTi9r11bf0tsIpjK15BcAbfIdqg4wDljbtiogZVGWxJ3/3uCR+zhYkDAA7V
izLR6ZGivNHjba0CV03Re2s1QgVgIDWcGTI1AoEHlc66bhYNBE2hPctBfYmSRD+Vwcu80Lowng+I
fl+tMhQL1hTnsc9dXkTqXcIqlzcNjEUXGatW97npk291QlR2VeucbEhCvhajWhlnRXU/d1hA9hgg
3W0ae+NqRie0XnfpJ5NbGA75blAs/zkdnNtgp855APn/3ARgaS0rlIf5l/rkh5Pc0eu+YKs+snDX
UgkPNmrzE7lHOb03XP1j1ZUbpRUkYLoqilqra/d1XEJPDbvoWoH/R99AR3fgTrcLB3nrK7YKD2EH
AcDzJrxKDD5dpkhiaBEA7H8MSqzycKoJFsO+M6bi8HHDL+zWOaBbniMglJqX0usCV7S6/jg4+KUy
imKONXkGziJOweirGWKatHkOaTqicuuVQw+B9wHtbwWSdSyPQXSa1xNCWfutEloGjhVH7BR2ISDN
a3ImSL08joMz7uhTUDg0jBitqAi+gjO4WqxYxwLTIFi50t4JERVwXy3oKNjOV15W9qci/jHvcBLu
a5SvcJ+0rrbWUaxGh4/7exZZwyWz85fWkA79W1Yj38AYiOCjWOmhesvzIDvbWmjcQmavI+FWME+N
gW2pp9GsaXamUzKtqXUXL8Ng0Xsc3B0nZUnclBsvAgwmS4bHe4Gi6rF2CUqZXxGzJPv68RIQFSro
fdp8q1teTnwOQz3EdmBdqjzfK2GHYBCV694k+M8lL2yjBswd0QZ4WweuUI7SnpjQMtxyi6XxBMyI
z3L6I7tQLynIFEr07GoqGNGSyEVYwvKPjxgtVZm8G9AI6qrJnrxSnJAAmvSATL5jA79QcMY/pR21
lRIa2Nzy6hiaxOngeqNm4HJgLRle8XhnH7cFC1dV0yoUa9jd13QL1GOemctOE+Vx5sY0Mv8N6ZPO
N0BdC8WD0XnJIu5QMTPhZ3wjCzp7+SPCK+O9YiTAZbVqJxNhxERIr3Xj2no52IJE7pD5EPfr54sZ
I6O2oXHxWh/VK0o/tO4/AIpwdfBFJ/0NrmkwFaUkDxduAtGJBkEO+NZYVl1l5TcYc2knoT6rxPDW
+Mxuk4pVunDl3emeIR1siPDzv3hxRmSHodKfDExnHQnmKfBrNjPcvmkDoqEi/TLjMa2MVUfFH1lg
wCZAIZzs8r+VLNhnWgygGXNzqye4K3OQ/U+rvvTZKxeetSPpVsdLGYDimYqsCoXgSlZsJ+e6LW81
bYFYAuH4VKkhpvJWVRxkm850tpgfgh/Co5WG/n/dJ2xp0fgB53dylO2T+ax1O2MXdi1+KMtEfljU
/ao1GUa3M3dADeNdF7FSoDkj4MZwyHlQ2SKbk9cY0gADjaL/WglELSkpMmlTmygHXCgnH18qOEPo
v5RLNSvki24DWnbCQG5ROMiX1vaZu2rp57QiMiwFYcVq1GQPTWrqSxXZ101iWDqQbfbeG3if7Gn7
PpToWMRQt0RU2dZ9qGqHCM8fEFSxpGoxD7nGmNA3WPG0Brqy36Klxei3thMj3BH88CQhDj2WrD0z
GBk5Kv+0pe+SdcJ5KGcmppOzRUcMMm3ZQksa64EdInItdjqdi5JoLgly2xI7NTgrY43EtOvVW+oa
dFKj4mteDApjeM4vKeCdldxy5rVyXjVZPfO00RgJH8CoZQsKQTiNHRtBCNg6U1/IXLHqHxD1ess6
l81WWrCSOkV3YF1pW6F6P1raxut4SBiuTsX80B0RoiRbBznPZnDItcnr4Cmpj+zo89faSNj/lCYZ
QtFgfaw7BifA9Jf1ZPUIRlJr7cwxFly25C/bVbrPyVeq4IzCFi+52ZP8afnlO67Mo0rUBzSfPnns
XPsHpjONRhx5kUT0Xiqz/TQGRrNWe5/WgGu4TxlA3tY3NyNClgXK6OYxq5VtD0ZvO/ZMQpkd4fSM
A+OseRRkie8i1W5AyU0beKWuUCBNG3hP2NwtZL3k0h3PnjYySGQl6yzO7tYfNmnBpmowMT1Ln45v
mpq7FoHM0XD6zx5oyoMlRxtCvkkgsmTmFbPG3nPWMzcZu6dKo0i1Y+OFZSv8FsTN1UgSG22It2ey
NixzuvrbIVfLs81p+xCVjM76bMr8nF79NOSmzTYc59c81PfU7vOLWhb0plX2BXnoV0dd6cPdWIvd
fDOD1U28qyG4jFdtpCUIi7jFzT8dCu9NgVl08gOn4wOx7FXglbdM7TSOsu3sZdxdjVjbFpPVvMi1
a9URfTia7T7QJiTCeARZ0qxQnybEdQ0joAh2UDHln5zgIhCOdCaLLQAQiIs3tcnDPRcMuqiRrHBH
D8K1FG15/ccvotiVW4ixtCUL/+JOLYUhdn8gF5NrDNfvtFd1Mo0zGZ9rNfBOEqfuwkpse09J+aVF
bsNonLVL0SOLpCsXtd+0q/BTe28SqON2qnXV0/COH66GN+ORrzD5mNPK9JdpAyuA/f5AA7klA0jE
O7+vMgJMYvfUOMiLCtjkl9pjJKtx06hJ66t0cie7V7SV+qcIy/ZC6sWPEQEC4ZCxyn3Ls6nkgHiE
dvYpcUgEs1xP2Y0h1kjuj95GklB1IvKCbQ7TDCwJ6skg8R65XL8WWT9slcL0VxOr7dEvk8fcHT0C
iwwSf/zokBDOgReLHlBJaxDOD0qmCYoMbcef3AoU1qCumKqE2VYUxTOk/pAmHK52RQ33fDDQKBq8
rPOPiIl6ltBpFjJRizXVvbesnOBz0aabOIk/NYw4z0olP0cmfUFyvzcQB+5oA7tn2QKIyxoNSt+8
kNCyPic1XWGRSfMpCsUp8FU8l0STAKvtkt1/sYXVvK5HgmmqZMbc/J6Z09mUX0cbsA/JJRu3wEW2
0YqSm88lcs+O/awqz5b2UuovlfGEQuWh1MwHC+e9oSOqZs+j6cqS9TbOb4t9qm7BeesgVupNnW7t
etlUBZ71z0N1rZrr1Oj9L6H5qUWrSbKzMB4zictdifeqwBWSG95L70n6HoQksePq8TEG8EcRbxc/
oAwFY7BDWLOl2f1ZOJNgtjS2RTUA2yTI09dpc3QBycx69QIVljmoj3kQcfqlqo07us0V7izuPKF2
73rna66ZqzSDK0RsorKIPHmp8vqoARKhh8+rMMJtjFfUy1rQeJYk1dku3lEoPRNmxtGtwdjZqdzp
VjiBdgz0ulF38xtyNQW3/NAt7xSVsI+YGuOOrp3sqcJxAY6MjLpgSoEYVgpWbeTOnRvhavd1ZFrl
UbWZbBb6FK80PnhGoq48FVE7yk1FF4KxNYcP3i/5tn9CPdbFL/BWAFmWY6iqI21LFYS7/AzSRX9i
tHWYlUhoGGy1kclWmp1wn7UHsiLaA/KnGzpUnYGq1z73EJ/iEcxMEwXhMUpxZVj0ZR4KSwdaRvGE
nonZPtdov3Nqw9nYZEQvDEQLe7o+3zoGP3c2XuZOISGT3Bch30oLvI5dKmQujridfMf4M673P79F
+KemwcbdkZqm2r8g5wnMg78S2RzQqX4fe0P0i0GBUI3ZGJVBRvLuXLMrVlUgvURrLIUbHv76D0D/
5QOH+xeWrUsWpHX197+qv9LFVTIfMT2ZtuRpLES8P3/QPmNs1h+GuX4JMqBh3WNeWLJbn9CjH+Sm
eS+E+Up7UEDkk3WHP1syl/Rts/g24r0CJEh2zZ+8sF8R49MLM012gobuwL2eudi/w8iPzqApKcsb
ytoEcliiHrOp/4I7tpgoqfdMjd8blZmAkgbYYMuQXhWq+Ul5gLrWwhz6xy/INOQv56QmNMPk6rLx
4XDU9F/PST9LzcplGUOHaT9k2aYpdP8eAcka6nzJPIj4C7WpNh791bfazt+FY7X3Chv2DmlYumag
nZANiAaJm2CtxfFe8Svsgw67rrFHWyrBbNBbUU9O0S7iWBJGUsVo4UbhvPhpDB2Y6ZGnVOMFmOr3
oDKjfdHb93mrXif08meWvvl5rlzm3f1Hf1wqLE00m7DQqOY59KNwO18Zc6MHjiJh15LLY/T8rx+U
6g+CakCLZRMESnm1aueNz/YW1/DdM9XtHh3lYKcErIogMJ5wGj/O/BDmtPFVs1/F6mPXCjymhp6Q
q09eR78grrtuJ1x4/70qv9K+ZQYz9S6DNCIbfqx2bgoKxbWJ9g6KtZh2O9r0kGlDtRAz3d9ofX2H
FpNMwCrEsNjXkPDLnk5NWeE5agJ8mygN+3cj/VHpFul/UBYewFoyfHeS4IDHr35ssdI9mBT9YBZJ
Dgll8okP3cCpF0Sivs1vBQ4oQw1X25sa64VKyuBD4ONrCXSZH+zaYZ7Wuj9it6rXjImzXapwb4Dk
UtxELMgLaKUJLdcChmWoTDH78K0Ylfx7rasLvLYMBweMdUaokU1pd8mpdMqbSYDxF2Ogn0mikvPJ
7Rmme2XSP3UIb+g6pvWV7CW9d/WtTg7ASvfK4dUbWOAZl0RrMSLzosRPrwN+LpZrffis2ikdePnN
08di60dC3iuub40m8FoZGoYO06aksZCQZVZ31AenPhmVfdBJLTpY3q1JlP5i1XE/9a/qD5puXTfG
kksOfpRKvtzU85zpkdBHP04bhqFrdeKtTED9Y2GiNxFmjybadz4TprOvpPru5IR+N6hn6dx1hAXD
OdjjJeK2y8HbGbRu0mmbI8yh2xlleE5lVV4DRoGlg/hKH6SxRC/OqeLra0er2eFkdqnhGS/fCww7
zy1zhvP//65OMNCNNNSgejrOBd0Bmchtb73YVcOFodm0plU2JtOTEOom6FVlNSfqcI0q0a26OPtu
ohmBWxR49DH121x3d4UX7Kn9yqMJbx4BIwPlUsQGgnx6UNqYLgOGihtXbxFd+KLb+cUINLaRxFUn
KCM/FteRvtPKEuwddSxGg+0j7FG8I/Jo9rE+icFU2thbkIVSSoySfaDbfpI5uI/IKC9uyOywC7Vv
iSbsu493cJvXBjW752zmZnDSuty9HPVbEcond4LdeCEPIgs+QQUETYNFYVAHcXOVFoiV2oAnUUsP
8UgeHMnjPjEf6C8l4WZrRCzw21VmOrZeVwcrrQcQFpZWHQJ3mjNG436G9o2G9RuC2Sqs5ozOx1mQ
7mjzTmqCQSP7MG9hiRsq9ZzMPqdrdkIRpzq0kwt3nYQwASxjKjCoNb1MD1bfSBq0iOub71XtQjGR
NI1Gd+0bLzvND9VE3vVqLuDRibWdMJPgbqaLJDHbez+E1hrzcY+DBda8kqB/0+mtbhgA/UgaC6Mz
W9Gdaq+JzFIZpSvG3R6hW823ZeRGYtf19sZsGeUJJazW86tPRoHPIUu283epfY5cZxFO90y33RGS
524AOvcvtubuwUFoHz31sXOBNJZwq0aXAM3W6mJArnH1YJvnWO/p7ylCXZcSosO8iU8ARNSNzW5u
2sdgTEYBAEHo4tdMKfFobz5qAdtWNg5Hm1E+4jBdkACahYdgxp/69lXI0NgTrkVrwKnDbT5MmZQk
mUCPGVm2oEWkenlC9ltigsTh35PSsXQGk4TteAAnaURnA+viQvfkF0iqTL7xTp+H0foy4kg5lAKD
wqCF1knjGjnpKnwSTcDQIGSUsR1jzIMsoSCGPT3h2M1ppxukMdaSqFO9xLOvVV5+9CNZASZuhm0c
9yCsMfwjeaBNwXkd3tLMAm1jx1SRc32e+N1LEOvKJSTtD+cY+6fcYk0bywYHYN8TRsoIPpI9V0JR
YxzEbLqCLqXfBZmlIHCLTWHJFOuhfiAXbPicGgJCQN/QxOzFCi88qOk2+kI/xV5RkyubOI9eZOdq
Kzsi9S1FtrwpPPSy6ahoB2pUEEU0jJiuq9tAK7Rthd3XwJB7hJkTbcCsVmsvz+2rTgH84BXdu05X
BXySWq9gyyGvjtGWucAVrprajes2ToqjA4nkY3qNpiVaOsy4ID3H78pQ4mfOelqx05NW8C2WuK3E
0cmbV83sQFpIEC91qLefWvGKQ+n80YLHXGlzFn2P+6ehbZ9QrtZflHA8I1lM81EsRJGWq5mIRROD
JB0jSKu3eiA0dW7/lVZFwDg9DZkLEjXG3lzoqF1fzUa/Dduw6N2blpMvmXuAHrdDYT7Or6rhfdPF
jx4Y+UdkNyvlkc1tdkDewlvuxLtlxPa+0jvnQL9xmeHdX9tN2xzaADyl1TLRdRvEISax6HAhEgjP
7QgC1XtC/42DNLkag95uMrppC9txJ1Gqj++u3TYyCL4mQ4edv9Kuw1wII7pG4zSNJLW4rTdJ0TXo
Yd7cSAafhF7tBrS2q7RT1YNi0MvsCMTA+8HwMgmNdq9mAJdE0X0ZWQphEeAZ1LAjxYsRfFw1oEsr
1Oo6j6mN1N/FNvgqBoBbMYMPSdI0F3UJVovovmUSdcaPuI1OtTZynye3ZFJD4p3BD7SAZYj8ZmrN
VsBMdoEmKEG5HJIPmDiORYdin7dCYwVRqYfQA5kpE05BW9xv0meFzSp8p95/HGK7xLpmMESeZvQj
5mBGl8eOC3OyuuJyNYcI267zqY+j9o02n09/x/KftImPpmf9sxQdrpSJYJnhFLwW5kZRfniqQHSe
siEldcVi1qgTKyeybqvWQf4xfw7jFziO6CEmliFASSC4qZru6xm+liTZspCDf0HKgJKunPT5rHe7
dqLRpuqhAyWxGKeBf5L1eDuaGNjbtJg000trnHpjqvEnBbfevpEgSHxaQaWlZE+arPZzMkQCzm8e
e6g6vU1zNAG0EZyASrLtgPNOw/DI8vRNBEpibYjobRInrNmlMQArQXXN8PK84cwSTXH8s2JiKhY+
yrHdt7//laQYXRXStDRDGlSBqjFFGv2uvAk6LegjRu0PcRk5O0WzNl2tlxeAhUBMAxdOwGA9uYmW
3isl844II/FSpPl3JEradfpdz4zojiVHgQSa+UtPxwvOEodcvayLC5uX5Ud5kqFPZXk+Wu1oLX3V
HdcJgjAlaO1rI0t75SjZq+tk5OOa4WfwOtVTa1ubMeoPbiz6Z0cgPAyPZW+jQbUGZ2s03EBNDWuS
6wi5LywrvSeM8t0htraVq5HtoLFqtjIiIVMUb/MhiEyv54w/KQmJkZnn8faMSN21TQrRSZ7mKyZG
Z90K3T8B5BYfvfFySpVIR9A4lYoiJK8YNWI85GLLM1RfGqrqufFNF+SJLFDkZQJ9sjP1DIUo6HVi
7Jl38/QTx8fQzWnjmBoOmNDBslNACJyY8JY2HI2I2zCjcLEeh8oiV7Avt6Hs6UR3vnfymDAwo2Ja
LnjynWbA3gEG32gaLYPO9k65dnPUWj81gnApLLP5muWI1rvuGmA0aN81phGeW3IsV3ZACEc7aU36
6UGSH+rYUfVUa1b7MLomItAZlKkaSr6vS0XbGgrIqxGwwiEftFcF8M9BS3zlgKFIrAsgxihASudx
fijGnorYBS4xk4NDp1/2qEK+ZxIyH3VA5H3OtBompiNsmodu+YCKrAN2B4evLez0RSsbxmCe2Nka
aUqa1PST77rEBOQ1SQTG96zVMdPayILSsSbaGW10KMjs9fIYyer0VUaxFqVNdq3Dt6pzkqdKmwaD
7RTWhKrSJ7PXKq/pYBVQE4ll7ySsDsaGr57NwNRMy/FaI+jikBe4kvJUI2Tc0QETat3aqrHFKihk
50mxzViUOBM0adThcWYklKXllq3VThuL9s0wSIDTHdARnqiKQ9i0+bEIhq8zNTVJi1UcKaf5QrCl
7d0qb+tnWQTuOB43PacwegJ7+VvZaUGsUjwL0o7SSYYA6jN2C3IKMMUhPLHBYIXwfDz3MnIIYfpH
Qbefy+uoI6GNPFuuSxBQs2LQJKv3aAk0tlB+I6Ji7XIL4GdcEPxHQtRUH89/Ou/6FJtyD6iquStC
yyRSPH8JnJYc7lya66xwYeqIkUj6ctyXYPg2CKloe5Ohvh8L2ax0xyNaorDeciywB3KX50EMjDHm
OL4erfuSfGt4XXBbDHmfn1vUpnlMNLKqsxJ4mhJXHWEfcEQQ1Y5rN+q/zzvjiBzaBWqIelHZafmM
rqZeCFnh4Zj+ahYQhXpm7jun/s7IsFvS9c7wkyEyyzJFIFWt3e1cSIGAQok2Wsa9ZQefsP/ZGNKM
UBYg8Co1AAkGoueFmgSsKGoFc7T097XeJE8RvpB7Hzx6CIce9KiVh/kdeE1DVlKznnNnEoWuemAK
6zI1B7Ed4OtKqYSIS1D7la417yF3O0SzZbWZo3jyYjw0qSyPhKGSfmPQ4PG82N65xoAkR4XsoPhX
3SIxAzn6Vy+TxicnH96oBndGVQ6XhsbEkVq/XbbcgRAT+asiG7u97Y9nxxXxecxSeqcuxJ4gEOHN
q/t11DjZtlK6casnPVnGNYWc++4xQdrlQW49jmayd3PgeqBMPmNYgJyo4t1qu7B/ZMyGcxTCjtv3
9tryOv/IpJ0Kt5d0Ejy1e5u/qqZNsxzaV5X4KWGNp1k+ZSCD+q1uR8FpbgmvUVe+heAYHlz7ZHlE
fet69JyLoL1x9b1ZchjWhVZPWDnVW4cW9E2DON2tkL6JpL11D+X0YKnZQG+ZbbUrTfwdNQgomEUX
ofdfGTFMCAUKLb93CeQ1nB2XjUQLosqDngN7ruewtMjbU9Mpe0tq6WYAU7pS4iZa5GHvnPQAxUIF
X3KDGgYsZk5nKYh+QBfM916ILwyGQkCdC6g78upbpLQvQli00MNO23sRpkRw5d6NTgjx7Y1evsDL
+epWLOV1CVCApOB1qyPh9SE5I90v/buqWCvR93tEWe2T2VfmWu7LUZJJnbgqFSbtlkB57Jvu7GbN
pUSvfaQ49jcWjV0symN/yBiYfszCfGZux7nGc0yveQg8dpmB1V2q2FhRhVZnTTA88Fr0dW1tQ0Bq
orcoUc7ToN0I9fRRkL+4yRX9PE/PfO6oS2uwkBnGg3M0GF0LkC05sUpLx22RvU6Fgtv1jP5UvV86
iTOs8QrTZ7oEdNMuo8kWD0bLltggh50VgrwCHfs+DxiJ1ra79yz8I7mTKcvYg1kzhFm3aWwCa+p8
61tgCSJE5/MDmrDJTsFEIsMqvoFY3291J/ePqp5HCyvMDqPdh6cYey6s1sBZoY/oTnucbAgDpwcp
LNRVVk++9CR5o5WBma/eMilMlNJfVvTzn5MQBWSiu4/hLAB20EJEBkY8iirvGb776HSoNNLhgdPQ
eezCqn3kBRLCUufjHQbAY6m023aSSmSa87Vj87SYC7iqN5l8TNNRf+JOl1Rmnu6Ph4KglpvEExwA
BbnLDmzVyDRlh2IFCWyHKS23k1MniRKIuKM/YTlEd1HGWOmnmWwwxTQI3wx3kdB2s/pSFHZ5LD35
7qdlwiRTeRj1xrhXXYYsdVJLjIr3XKRWtcidBEVQbXWrKFGjbWKmkyGrIb1uAP6L/RLQfCTrh1CP
soM2/bcm7oVFCElk0/UV5kzJX+SJS9xOj8mgYpVd9NRUh3kkyQW9NsEP3txAPKHtSR5LN1dx8VbT
ahN6VwKlOQ8QJ9hRp66YrfXMta+jsO6Nh85ynhy2MV58zcPDBLinu3QVT8EuZiRIhEZl0xfjS6Jq
mzAgdRP7ZTt+g/hFCWPt2duw4fWwXyVpjiZseut66t3mOh+pGLcB22X7U5hnqArpozu20N/bYOWj
TYFi7FQXTX/0spiGpgb026y438khQZxWB9hZ8Vv5Q38EE9StSQ51HwivqG9j5Spcf0ASQ2N8tcPi
m21RBWilg5y8zepwg1HJIM8TrXlBthxJXv5mlv2jvK9gOgTPfd+86r1zm1Wfsxao8qle6wd7CjAp
he8d0NEwLBBYT6XharvG43D9cR2h/dMQyaQRSDq9o9uWNE1V+7mMcEyyYHUVY74aBHsx2tomafr6
RmKmv4yV/rNe9QVtJXtfFD5CG7uKPjLc5ugLL7ZWNXAx5qHl1/kD9wNN3xfQUXcaIr8wHv8kOPaf
IiRNyyDD1lJNXWPV/jUbWIPUFAOZgRrSx8OHR0MbA9BYiVWdssA9G5gIz5FNuyYzhv5PwuS1X2dK
mpCUXSqWS0M1VfXX2Nq0LHKn7sMCr0y27Kg8z8P0ENmXqEJEWBhDjiWOB0vNeTCt376df+bVVGvC
wVxfQtc64QnZ6x458QsljRnE6AKgoZT69eMhRzOXdYgp5wP+HyWPb75n5y/J9+q/f0oI/5///jcy
xX/6J/9egvn/+a9+evbqf+ZXQ6Tx8kv95advVilX1HBtvpfD7XvVxPX8Sn/7l//uL//yff5fnob8
+9//+p41KfuF23cvyNLf541PY+T/O578DmsH5/5fdlX8Jf1W/fqHv+WUm87f4ORISnJ6gaalcgp3
36ua0amUf5MqJ69pkX1LvjWBoymbWf/vf1Xk34RmawCobFU3+Ica5X6VNfPvVO1vuqqpgnmmxaUq
nf8kqPznUFPyb7ETqtP/w+yY7Djzl/xdo/cHk4Yl8uDWnXqqjLbLdAgWOm8d+ql8/N0H9C/Gwz9P
hz+eTtckXzDvhDY5LT+/61L0ihYoduz7FyW2HrOhiFdwlKw/WcT+1XvSdTYVlgPlmff185PESarg
h4j9i61XIDLJLXrwUQRAHrGvaaw3f6ItUH+e4368KcvSJOslTXjV+GXw7hvghIYhBlaikl2QKBFU
XkKg8BUwJTQTtPJaW3rLFJDsHmCgexoG7azlA0qwDN+T7ENyCAxyxLC//fHH/fPyOL8yBsuWodMV
4rOwf/m4vaI21URTgwtlElRYo3kKLeVsDU23RbgD4UAa70AUm2vx6T99YkkehGqZQDcctsG/HIKp
yajK1PYvlUByEqWpA9qTZovD9s/toeVr6kDcbS1eROAq5z9+cnV6W//ohU1vm7fKCEPn8rFxj/wy
WG8SzR250wcXN6njlUE/+Z405UGbEv+kShLFiA6DejdfW6SGPDRupv/JOfHPH7zkmjYcTZimRYz4
9PvfneeMlBzIS2F4GYCjL/IEt15tBXhxJnh3jud/tLNvscjjTSr50R+//3/15KwYGl5YU8KO/OUe
Pgax5lZmFV781gzuoxt3y9Id/V0dFcB0JsMeQv210qIn7rr8/U+e/OdG5PTho7ThsKuCZc3mxvjz
W1fZ5xmpzMNL7Ih47XmwPCXRxnoKe6yrOQA3rkhjZahNvc1KNO9pswGsRhOsg8Rn1eWh8pTraLQI
qLX2UPljtwzSUG4qBct+r2rVE9DqqxJFG7cptA3KnXyJ/Br2OZ0rNJ9DkjQHvQ+1jdGp+SpMd34A
mk7NzfRTa55o0StbRuYhkxpQmytQxzssq/XNy2nzI631jlHhbUoCkx/yKDu1QegdYmLLqKq8/NAw
yl36eEdWquUiZyzgieU1sw4jEQD1eYlNkls0lpxFXyhIEZr8QLsvR6JA1KWmtvk1hQispLjzPAkM
syrbetXqLYp8xjAoXcUN+tDXKoPNb/UpDdUyomtv5Y8EmGDo69uLmrJMa5s7QkftXqvDyQLmULv9
0gsM/xGYSvvQGm28MyPcN3Ueb83ahJKq5MD0M/9o4tYiQkArd3UXLyspvpWt/fWPT4N5afn5GjRt
oRumJh0LLdKv/WiUeKH0Rze8dPSJktrSYSAFxcWUotwQtheRpD51TzJGwqUR5RtjtO8hE4gHT7XL
PX3Ucoln11r3hBoc5djmuxws0EPlK7cs0xDvGMK9sQu/+vj67oFf9seiHU5GF73mRhDiomShZWLX
LDMlNIlQ68tdUn3Pi6A5JI4/wdlbYzPAmAPMygkjSyOH3IRB938pO68lt421a18RqhAajcYpCeY8
WTpBKVjIOePqv4fjE2u0S/P/rl0qu7Y9okiw+w1rPYvd2taNx+uoDGCVVms/TYPr+URxXQserX2v
bDb0DNpA7y/1oPKXVZBcOlTaCXfEnugzsg+g/RwJJDpOSsWHGjqnxqcLtzgbn+UuahXwbHzDKAA6
sjpnfYum6qqnVQsECVMsRtVgVcG+XzIidI9tfzFs9n854Ewtlb6nFP15Z6mJ96NYRPMM+tQ173jt
MvpEpmT+eZtKtOAGlYZypWGLD3eInLS6irsgvuo6HEq/mwEg992ZDR5i1jSZNrpAnw+1I76zgF5m
h/TmsARrZTCOZsxck4FXxeO+rK1VdVfORoCn1q07eT6XwD6B3b/Uc1C7Ern7VqSop7OCr94Ut8ei
wNXw9wfzg0Dt/XxS97PRpVsgHkvdb/P/HM2y7grXz/L4GgW3ch4gsLIEXc76oK+BLOxGivGlK+Ae
pbUJapwdl59tnHkMNgUqPwQK6pMe5l4BfriulE0hKExxr1gM+eEVhZiozARszhXXDSeZ2JilHZ+T
SsaLCATLzonKDeL6+TwYcIPcaKvjtYuSTn82TOusNPcRbPaGBmV8I0H9IclRKgISVJ/cachS/3yh
EuqnriN5ERZ32+9vHfYWS4c6116NgKbaygmAs4wfXZemB8cpjT0vFGzUfNY6aexTy6dzLsrrbIuT
ZrusOe4bkvdfmrvgOQHcugAsGT40WqZtUBpXBiiIUppIZ+JK32uBNtMO39LKxFs2oGhuAmT6PlJL
KBPl/v2yED6KrTgn92DICRdhAXmpOWBXlkyJhIybCNm8uNuNJyCYSMHvnf/3qsbhALJsY4Iy2RUQ
i1iyVJBmMK+Ry2IijnDwckB68iZZveRIJpdmZfwAEophOX5tE9k9uWXpb5qEGKX30eacFRhORXOh
JOHEm5m6l2XTehg7wepmpjwXiahOBfv6msfvZilYURFTavR61pJzNAP5fgzSrD1pAxbjHFz8sVHY
VDI0qL2jt8uUsACwTOj+q1Eb8CTq6apteShNvUi56IKXgohrL3Bfa7rHY5YR9kRGuAQ1N8DFqJix
MtdFl2KXZN30OIKV9hDFcB60wAWB4FY/CtQ258BtrYWq3OCKD7fw/v4FFP/jKQLV7fK7AMR1/qjO
zD6e2NLb7TXrsuz07n2z5ibfCN2ElJ5m/aqZiT/SuqK81FilfXCaB7+K03VZN8EyNQcboXFd7pDm
m896e0cREK1axYF1hV0KAJ5t20sn4ZQWBoE/2FofapP7XfX+sel0jOFhq157MHKu49x5f6UX+Km5
Bnb9Q0adtrcDS9vLmDGrTYyHF1sgpxw2SAK98MU3ScTzU9WdnQ4ua5SLU476dwc2+DhpcFv+/na9
T1x+v0jvkxhxP4Ilowb54fw1jFCvbVaYV0NmAl6o/SYHzHroPtlgVPm1Oddtj28fIcTSqH4Rpt2e
jLntPymqzfsC+cPrcB2BdFZnQGS5f5S0umbUnMfdVSXVUbXGzSlgqZHuUKD/6345ddB/j1Na38BC
E93Kh6QcL2GT/BjmxP86WXCy+NmemEkoBbeiATLBZjbDTJzjZ2OcpicjMF3CXqlehMznR01Nj7Vr
VUe9RKwd4mD8+zsr/6xUXfTS0pGuQ6vifpzeFDmPfym14QrxdFoj8sJcRoTkWvVElvC90g+iDNJN
TXC1ZxKptWzCrlyXxF8CxcM5AKRhqTPbPJDXGXmpYpW50KU9HHNj2JLHG+dN9bPSRwybjRmetSq6
4r+Qy+Zu0zKN4iFuUnv3rrlKUB4ujNYc1yoKO6KEEW2KCLxaYESvYzJ3KzMajIvvz0SCOYQGm3Gh
IIGq4cUibM10WEpU9l4j7g0Pl4VdMi0nRvipw2FDbFFbRMzKaReO+kSytwlD/zw1YOhQPm5RN9hX
La6wOzUVlBc8va5g/agRX71l+VxhnzLlRY+7dFsdKos0+Xf9Drds/0nr7t67g9+eMnI+dNu1XLKC
FE/ZBxlDYetd3eBiuCIVMpZlGGX70U1sDjxXbkoEacuovNvTSozDCR43R1s6+oz1XEs0gpMoTtJM
O2UlJ7qu+myv4l99X7By0TBsB1NJ4B6f4obbEy20ujXjXLF8ILcV3CH3SzE8ZgSgnVK5mtIBF27V
NIgwUYBKOE7//mMGYE/6rrsmAAbn4t0+CrgMkgjBO5uUFAcvcog0IBypfOt5ouzym+vPDjKF5LFT
7kubB6/WADPZF6QjBmZJSMeQ4H9yhvGAZYJBq5uQ9VWahUf4eMwBaM17Ey3kinMzXNmWe2ns1N2B
HrcxIla/pjWlhXwLhuatSOrqS5tCKWmdamHLSn3Fh/hm9Zb7gHVYQnt1iPqawWPAO3TOLJJfik7o
e7Mf2+WwyAiEuT8LgI8pQs+ygZbLImTciAYzb5egGRiQqZqjqk9//zqaHz96ajKFOp8zl3NGMFD5
vbroik5hziuba5dqDxonzCJF5YCfuC9PAVXx0nEgS0c43xxHps8TgtIpomXyGSXl+kBLc9d+5xEI
PBOIyTa0Sdgs43tUe6rsvdmGW9Nt1Cf15L04++8D+/6qlatjB4Yian3sc/y+kjCc++Zq1LgcWqeE
7iOx04rZ/uTi/F+/E4x56NOmAalMfJipBH4/ZnFkNdeyit+qcQcOkYdOc6pPbpz7z/n4J2JowIBR
53jE1/r755B2jesnHHJXGyuaSWd8h43Wn/wmH2+TewFO0asMmxQZ9iQf/jBZG9ZpZwTtNc/A949D
ZmymaOo9Yx6wWRme6eyhI7ifNDPvJo/f/2zoIKTtKFs3LelaH54xSiTGXq1sr+g5+qXJXHif+Pp2
qOSLzTfplnHLz5hHRWh0x0DXSMDUoI3pUbXq2tn55E34425nPqLbJhMTXeo2p8iHuz2VYy9IQ+qu
7RDuADaPqPG1dmPhHF3mdngT1EnLoRXaNoVFUXO5HHMTYlYeNbdPvn0fL0NeimXQgug8YqZNmf/7
p+66xuSnbE6vBcEwjrg/y0P6o8xadctU8m3m5eA5JmMtxII+F/I7/s95Z0fNsA9L/9EOoR1Ns+F4
Jnu4sjcOmR2+SlZ8VzsZ/W09dvGdpiTOJJi+DWEoTiJu6iczUzB3jU/OEutjS3X/09zfVx5jRp/Y
kX7/07BnHZGINbB5EI95Dc6oVVIMcpuLaFzwosShklAi3Qo2XJhkck+60a2KbPcCc/tEIKcNSBmv
yZzM6yAz7UsdhfIyFtFDiT9vmBvzrLvKhpc6/ShsMpSMcUhvNvEtkONBWPXtmjpRXBq3diGNhYSx
BEDL3RFazKyynyEFKRpgt2a0MX8NYivaMUY5Va7pb//+wTLv+/B9tnDVubhHhUl9ZVFG/v5eUKVJ
gcenv7IDGPZkvUEyn5ZhLLpjAoj3GBQe+ezdkZomOGrGoamz4dCCKl9lQ/QAvyTbS4KgCqyj146K
487lkHutjeojhfbFdx3GVk0ZfoMkEjUuERzhFEN7REqh7MpcaRgEjoDo5uOQ7c3YsK5qhPEUVtaw
NlN/vKENIuJpbkrOaOeiJzWydOY0W/REZKoZFRgGxHAewiFnj21yuojIHVdZQ3h6B1xeS0sbnLmz
cDuXeOBukaeuscwn3SZ9MpFbi1Q6yKt+6qUi6fZTMdMwK+2aak67GJL6H6Un3VpzymY59t0OyveB
VZ62lqThkL5roEwTtTrMlRU9x1C2jUgGhJiY7DCa3gNthmos7TXMxO0zEwQEJBry4Rmx+KXs54BY
6KI5d5NGrDHkz1VVFkDeGv0Epjn54hIP6oFQiPHvuIQ1saawMJBeSmjKAdmsOJPR1RKPt9Xr+6cW
jRVGbQBgsmR04ePqh21SHWq9IBM1scmzJj4kyeqH3oUTbuBjJCnQuDB3H72I8cs2RnG0UE7Qrko9
PlgVckGYyCWRe/yivWaJU5/QFrpIznjIxwY5Szz24xkXErHq8eY9JH0ug2ljmow5C2ysM14D8iYT
8tsMEmgxOaEvBeToOcRjAW44mlVlrVAPAdu0cPqyAyFqo6Kww4Lpk/1HspDmoBc13sYAPY6ThrM3
3ikmoHKReIGZXhG88G7t0ovUeSJUoWtWQ9EwHuSA2iv8mUyBCRQen8Yx62+BdXbw7QN6z7TtUMun
UsT1E3nVuD36dqJpHonLGesr0SDPQ58jczKJF6oRb6yxwcTwdRE7o2EwBwPHVowyeXQx6vW15W80
Q6SHdvrRlnnLSYiblirtVxLXpDqFvVoqwIdLB/3daiIm9iIB8i/MFmxTFOUVY2Ai6BwYeZnh/oPB
Q0CTt0+i6TQ0bl+4DY+1LLtdH1tMPBcTOuJ/XFJR/Sx9jE2RPAyEy2C3qC8B4y2vIV10rawoXymr
4PvcaNbCSKLslCccXt3gPODVbRG8F/vAduxrlbb1c2oWTxCpzRXpB/aq474jJyUvvVi4eAIzJyfE
rW9PkYn4W9NgYQ4IbfIk6zYaK6QT3+cJyCmKaWuwCWZXDUbpFjJp1vffbb0kl8xGX6/YEBF3BX8g
M3L3MRl+9SbnYGF3CpOZfxP9/KJUWNySDlmPVkTomQQnT5AGeO0LYp+AEjyZkALXcgTRUdCkZGZH
NPNyMAcNF/SUXkgaJD2LlLWydYOHkO/DKoBEEkRRf1CQUFdGknlNY2MNCRCDU6eHu3ls100UjkwM
cIGIqlr2+T2MB6TvU9ABfIvrqNq9/2OfkLjK2XhQ6JyftIH8c/SncVcy+A2HX7jkmjVf5fvgNeq3
ZQ2uBi5BKG6VkOFjaWUKBzD+0lxNS2j95WvdmgftPs8Ies32Bh1rxnRAu1Be37/BYZ7XXi8T5+Tg
ia6Tax8RTQlsvr3kmZ2fohJoaRPM4cpsgWq2AYW+KUN9X8NVxPeL6JacE/Pq9HFz8oV9sfBleGwf
60WeA3rTsmBcBN2d+6GVDNPz9ucU5MPRRCGZVwbrEHMl9ZkHI4UfUTgo92R+kk1EXjjW6oVhxeqA
bQUDTN/8Q6rrNgK6dEtNER2cCupcFJs3UkZMr/g5llrP3W8lq8K1oUdzIF4Dx+TiwXow947c6y3B
gVVbr4yWoWaYQSXyfa07uHGJK1tn2aJrK74M3RZmtvQsiw530i2mWCFEOyXzB5Oc9dhPDmlPLp6a
x10HsEOPUH/yzoOjDe/+lHYZWc63iAiVS0j8a9MN2SeTBONj68IVy5pPGWy1WeP/6/T9z0w5TIFI
OnU4XSu08B6QJxuymQ0kuC3HL+PIhK6Mgl+m+S3NEK6yn6j2NMHBJzXc+8Div9Xt+8twUcsKtt+6
YXyoeoysm7AT1ePVT/C6TSM2McHiB+kI4A4os9CLCQyp+ysJg9pWVCr1aj71gSnIobVJPy7QP62Q
TOm3qeCQhQvr99FrRZ2+ww8ZL6PKzBA1Of2yT6uQSy04S9G657iZh5Udugbdd+aecdnFG3Jfvgbd
EB6aBnMJwZ/TW00MbqBZ6kn0O2RMs2e34SbQ55euhAY8V89RkE8PaW7MwD2aq0BcfZMDbG7DsAoP
jm2yUp3Rn8bW+qnALOm+yZQv1n5MI/Qx/IdeSrvx/1uk8646TLzpUhzDdP7QLABImhHRQUNss2HY
+p0NXxgI0ZcyfYoEyiN/grbF2xibme+1KZtK2wdoqOIp/KTX/NiZWSafKV0CPZmFROvjcCQ3nN4a
rSS5YQtTK44hAqOdcPD+XjG+r8d/e4yYFuiuZN9j2+hVPlr4Xa1KnUY4yS1SqBiGIXQ2QehrzMk7
bwyjfgWSEAJomnxFR8pmaxTk1/u2wCKMxaATk7luizHbxVFc7RrOnkp24pMK/4NQjTeA9Y1pKd4P
Q91ZAx+61E5UoLn46zZmuuLbdsfZu/cIUMLSj3UDraQrzpPfoOYfEk41DHfEpvnVGZI61JGlU9s/
KtPVHitLMloIxMoeohWpHcRYiUj/+ff3FMTAxyrc5CGiGZH8RVPyDgP4zxExMm1BuhnJ69SEX5PY
QXfZd19KtPFrZ+IOMnRyZmxs4a8uwkYXW14/ZBMtFQGFkUm0bBYR+6xjYhLMI5mOZ/5jVwBni2uy
ZKZpTLemXz2HYxSfNOmf3++TJApekyicF1Mgxz22ngqgLCh/x9KyrTFi0RPdN1awbJvITQIsOiXr
1p5YqisSXOocnYgIC0mzBKPOWaEM/Ub/Z3s5NopFEDrN1c36bhGK5jbpek+RmP2jY8fh3zSbnQOa
GVBMtlFBOXONgoavZwghMyO+U9k95xlQYeC25rV2xEEb2u4oeD+2YJPAohRkaicumaVafo1mym2Z
YkHr/ZmDoYCPYlvBkT60fW4HSI0RrVocHYjnDlZjiLeoCdjHR8DOwP4A0akJImchfceqBOE2VQhr
K9EGZ5yQcDwMRqSRZT3Koo9vUUJQyhRS8UtyCbuYL3ReZlxjeZ7vzNI8BS71ZhFn7W64YxTt1zAs
yzP+HAucteWs+YZ0fYvioC85GtN5fiAe9L2Wi/e8X85zHZlbgLb+2uobA7RcrZ/TIfmuJeSZkgo+
kqhduDtQtUgDc8TSYwuPoOwceE+EHZ/8tjQJwPMvSdeN7H5U/PD+S0SuAZvXYxh2/aNPJtPeiEOT
EI2YHElVPwwKYHaJwvOgug0Zfi1oBQEH9n5kh2M/P8z18MuS4Rmt6rRxsqr14BIkJ/To4L1IIFzk
kZNu3cC8JKHUV1GVJttenwcgQ8AWcVy2mAKzr5KN1aHr08eaafp1xvayJHNCP7YWocoE6jiRP5+M
aagPkFmvNK1vOhI5yL+AmIhn7SH6pGpBhoVxmpLKWaQJL0cgpY8lBNaic72xzZ1lVVv9OTfEI7uw
yEtKmxRwq51XaR8xG+WndpQky9CygEM5cJiMJnvtqFGfIqkuirSRJWNi/7EygNC1dlmUHt+b76m+
KEUznw1z2mQalPm4E9kR/2qNp6/UycNEsM0NuMpjPOZBF539MAVfXmfV+gy1G9akrx/enSJYgSgo
ZbIZbTPYUqqyPs/6bO3UkhCbyK32Jk0W3V+4nTBxL0ck/0tZpfEBmfb3MSqeZZcOG3QWTH5Dk9ic
RhrQAJAV4GvD7/3sVJq4NUNLyd3LX9LpRixQcJjaINjnQRvtBQ9L5aOp1nGRMyhZcZnFm2ksDgk0
s23JunwV3q2duCeSpevI7FA1FpScViuujcJnj+069D3DTO4Z27azJQGbNLG6drZlKF/4klEk2gPX
gT5Wa8bCX8qO6o3s538r0R63yzzE4phOl8aotw1jEx57Sz9MAwafeAyFF2gTwPKEnES8i9m+orFa
Vo3THoDby51ySndHA4LvWlz6Jv9WEfeyZqTrrmi0nVNRSfuQppDh71LvSgfZMk3k0sLDwJWtElQ5
KEgqtDJ7yrdgn6BZWIhuiA/DrF+5npJ9k6W3fgB5P1gBzs4i6pBs8aYkmC+OfUrYierK4uAXqK+H
ZjinXPBrTIXlYgCzeSh7aMzzlZm9yAAZJJ12BXk4Pjijm++dfufgGVvWVtVT/hXXADT2Uq/1aQOt
H3sif+C0rF7djuy8zpdfKHXKDXQM8jwGOz8WFpEJ9Ry5+5gWaT0xj1xK3wQURvO0KHTO1DJufhl2
8cAIKFvPtLVsy2Y8QPp0AQJBxWXEa7LQoNKlIwSz3LxMDaHWU65jN9ZseZkbwofa8aFpmY41pS6P
/DbTQYE+e/d8Zv4MlQTfzUJHLXUvxKKl7qT2JTYIrjIJNgYZZWxyvWKEYEVfEj+e96UzrclTu3sL
Em3t8icCzsJeOzQCVt4OdG2/ry9VmIerhkkK2XYJ9KsSi7oxsifM5B24wNfqMSVE5lHcTVc++IiQ
MB4ROs7+7xf0+5z+96LHYTjG3UzxTJ9k3qfv/7mfJ2cIklhq1hWEy5r8YHPpx0izWyt9RrPU7FqU
6JuyntHNBcOWz10+6AYrFl2S/NxP4thXgMazSpe7tIkPIfiZzWDr96j19IcM/GkxqsLedKEt2C9H
wFyauw3Vmon8nUnXmlusy+XV8GsDGn9OFk9XPQprS6bn/NqqcMWtWZ1cNzkE3GtxhUfh/ouTB/Xa
bMiEndPvQWo435i0Ks+IhFcSC7gigHBkUa2Hn7Q8zsdtBHp7xsXoO1jW2ab1UeGpV30rydBzroB7
eULf96Cq7XBWEJdzEJVE3pMTfIL/IwMot2B/i50rD4kyyWztjaOsWeUZLGbBWngv+sog07zNQCEi
tsoL/9wxS1sERcm30/ZvOjarnd6xtXv/nfBzEVfYu903SMng1vVo1TrEmAFBi54NlMyWRejMiLxg
kosUm8/RiMqeUSSzN23AdZQnIjylabce0bE8EEwIMFJPEX4V2nApCaS16IKORRZsBo43LwEyiT23
5/U5GU+oGrB6UWAMsmCDYAUGeRUsfd5xNMqANTcRteESNLSzZP1Ns4dupytSa2q+jsG0bM0GHHYT
kwWqqdfUhs2tx/5rTr7fi/KDdd1PxkMyGd/+/pD/IYzlQ0OPR/aAcu/KzI+IsHpKDMp2y7nqsiM0
LSH3qkyN7/UERUhogf6UTNnZne/9F63Yeja05pMW5o8NDC/Btmii+M3Z9v0hD21b5B+xCrABzclz
yktduo3+nIXpV0QU4E9woXMtamrhx+wgKF6vbhM4CxRkj/TVn9jmGTn9UZaz76C3Y+Elkch9NJCE
LluOts+TW6t6B9bJ8EQwW7fRq9r2GF3SYPFsAeQkj68uyw5LLrLQURcmNBDuZjLPxUJHpvkQWeIQ
Ymd3NaPaqcb6F0qTOGLyLAMnWd0P5dLw1cqvp70M5bijZsKRz0hyKNtv0mq6fVgAPZkgx7hGYh1V
3VnHsgtJZCxiviEy8tqBFGPmYv0uN+OvhgZHoJyoPtS9xcbamHypmB4D2oBDYqeN+aKo/frefqxL
2X4BEHdga9I91136oin7SqfdfVEJIhhQ93cLaDksw8ExtqXbdzd+nLbwNf0SVbp+dWfcSBF7+0XP
I7MkaDSq+vSoaZp+s0b3kZkMCZlBdmJ791QN9U9K3m9dK4KtlROjZwuyjTue82qc7fXUT9G1acl4
brQXmVCJDqY6jG2UbaMwwMctgYPPGrfvBDzWLeDoFBXiX8gGQ3Lxo0E9SmCtkcZWWEI+I8hGi9+G
gbULIQOkZt7/MbTs73FBw5TXurORE/iNbJDt1nRUcInTwhPJfSgLX/aE1rZdd7ZiaxM9OHgTVohW
2o3W6NZp8pnLiyB+elckCNQtfSwFmmLsf+hUMiJpsc+6qt4ZJHZupa++QV9YVb1dLfhPAhgGA5h1
J13rYo6OWZg3p37qxmtq3gormJ6NYnQXYK+3DrmkCXqoJRwC4d2DAE+F/7NLFe7BdnwDn8skJCYH
vbQjZzdTIi3x0dkncvR+NaYTEVagfs6DNZ2DsYbPG4/PCQKQiMyq75Dcfjb0F+fWAh5pR70JXDYb
vamou/tPLy6iNI1FYT5abtqdOc3Ebm76V9XM9en+Nyhhio2j3aEqz1XK+AMNbwNCpEYVo1drrP7m
AUWPtS9i84T9wiJ8tNNe6OEBGGjBIkkKKtY8ScEp5yV8EskHW+uU+FZLZndNJElWaMZSMUK7Sr0n
BtB3WDKMeephUM6JZh7LhUo7k9hW3gi9A1ecjvzLJUPo3FSFV4dFvJuYlZpjTbfhYtpLrW+N0qJT
cN/YJUBZGFzF2zoY1TEac9bMM4z9YgL/pixEVIPTkLL2jzTZzGik59WW8dJ0ZvQLOfmSn1P9aIoI
ud0ck0bT4thGdzxDAjOgMmALv5mi+hGL5Fb1RHy1Mzgkm7CHGE2ZN2uD9pxpSBLCeT4InzwiNmcW
nWIXPuidvrFKMz05tKekRRIOM4ZNeqgj1i8B8gwIYWyGkhSac6dN/yi/cPdK+ISNjU57bqOOyCXw
s4rW67HSYeEjbm43Uy9uGcPtA6yk4ooE9RmxQvaqw6BAKiSQUfZx9loaRrea9UagqrEe+6HQr1NQ
E7lYWd1JtXB4FXpKZIfZD1Z2r1VRZM+V0GJCu4JsJ/O8WNlZ1h6Y2WQwB3UsrjPKX6QSxgE5BIP8
aG4QbtjMHlV+ckqzep3Jtc9zM3ieEls/RLSwtOMZCBpK+Pdf9KRtvbIsf2FrGdZhRV6JyIdyE5Ho
ccI+F2/dxqnXiIRJ4hpcYIPO4D7ZSWVeVIqZDgb/E6tyat5eOKSkt9VaC5L0UDD6XCL9XkJOtI8D
j3wFIv0kQvU9MeFiwsvc8IZbr0wITK8Lrf3s0EjHCFbWsyJDBAez9HJhvHCq9TCwZXqRGH0WjsDk
yxzhjUGxj6tDu7IsIpFZluXOVdE/KKu0oxH+ksx6CmWpaxyPNqJBC9knrDPqaXA7UU6gGufWtM2y
4OSQOHoOZP+dJ9/Ea2v8kxgp+SiF8dSmKbx16va97gw4STVmK5ysPzT2bp6VztWu04wr1vdskRhk
BWPgRVYaGy17UfwL1LDy4f3vglo8MY4wzgm+YeJXbcvjW9J6aE3GbWSQ+Q3DibSw4B8tDq2HQDRA
Gua3ch7jb+3wJCoKuqoX6VHvMrXUEnvYGUgV/Nn0DKsFhkhQeQ6f4Mkm7PAa6D9ihhenMvxZtkaw
SkYLZgPslwN0cp1ZEHHAfp43B9ttvttaPpKlMrb72QyIZ5zrq94ZAy71BjfvJBnF1gRP2JVJojgs
EJHH7rKdzZRLzqrQiWXgyRsBJZhRx6m+/5J2Jz4ipiqOTr6S6L/idG33VaSOE2DpBchWogw1QqA1
2RkLjcXws9t9MbRgJBjFhFDaNvSs8Kh201hZW7cvp0s6lRcCTppVYBWR5/RF/ZhNbb13S/cNTvY1
6uLhZy66x2CMFgWWeyqNHRoUc1tXLAOsmOMJgn976met8kBa7SIWKDcnJqo4znq5JonReWB+uEBW
xpEkInrirt+RR1SSb/5r6vM3SHTq9Q4cmO8xJ9wc5g7EY/4WBdDfhdQOQzCGZ9cBjdgA5YK72T1Z
sh+JiyJ2EmcMoUxhQP5KIw+5copNTS7FDn7KLeqi6U2wnN+o9uyPiCl0Mt82EEfIHCQPOnVC85ZK
HBYhGVSHwdEW/zLgJ05lY4CLSWIy2LZ4rrwOAt91YCpGTtZIllk4PvRVaxKlqCVbBU0KCaV9K5Tv
XmwbKQwntSweqiwsv+A1WjKu83eJLTiLKJS9mOBd28L7UWKiAyePbH+MBRU1z+7kv6Ukes2RHn4P
KvXs6MmpuauFAb7Xm/17YJSQ5XfdF5bX9ULnqHRBsMIDBBQpLLJ2ihUnx360g0c09dEx6nzPAWnu
9ZGjP8jRqNdD0F/KMRU3LXtovpOXFr01zj1gJBG3oHb+mSza8b8X8H8uABRiYLY7+ASUbn80tmHV
TKI2VNkNcFW1jDVZ7/8fJG3mXRHyey+slDJd967DvCNqPyhGJtdvtMYnnaSRGCGQiDYeQplgnVfN
sCngnJ/ImNB4mJt0pZFntCJRkYQ82AlbJMrsDcsVqqfQsyXZapBI6PCnO4mFRS1gOXt8CjhFKqP3
kmZOPmlMrY/ycsuklmdDglycFYnQPzTy9h1xjtCDvbJurRD1HquM9ApbRvAKB1Fj8SdffawLBeHf
IJGOMUU3l/eNPtSWuQXjbSZDv3lX8k3tF8MsxwObMC9r3GprFBJlhCzsJQoVgL2N+7Ul3pDNgvEa
GcV3x+2JuYezticu8AUQr7YEveuL4UfH0v6SmfGDBl73EcLNJzoftIZ/fmpwjfmfwyrSRS/O//+f
CYZVWDoOqyy+xXpyEXYd4WQQZKUV5l30usWQMHoaQogVogN/n4UhIJQp2eVW3O76qqm3UozUGZF2
hI3mE3ZiXMx5ol6bii0/6Dmpa2PdoNz+Itpjdk+HtBNiuZVEagkXq1Yq4egxB7YAaAalqADzZIhb
W9TIwnDTp7TRAi8LOLeEziiDDBdjOxmgVWYD3idstsfSaLOFK1J8AE0qD5YQv5xIy7e4hhNiccQe
aTYs0SzL1qCr7xUfol0gWAgKOK4RkxMO44AB07VN3xARWFf+m8BU867gjQVArAbU1rqv1ZOvG7De
bXp1AkWbVr3M4kXWCaQQOV+re6Jc1xKo3EbNHmMSouiy35C4zAayP8SZLra1Gh/cUfxMpxnBe9I2
15o8QCsztANhrvqiYwnqoYxJF3ra3bM+UTbGWU3+TxPkC7wZ2dYaF+xZB/aFLEUwyV51opYiJ3/w
MeGAEDvShJsbQnqrYzxB8avu0mOzRjHkGjxWbOfMVZr3gHB8t14DfgG1XbWEbaJG8LLRpqqlavYG
J3GYMLvUV5nR7QOJdIO8nmKhpm5aFC6suAbL4UohVVkx2j4ZKpnwn9yPmNSGC2xmDaryJD9H3DUp
OZl/P9X+x0zARQaJck0IV+j6RxB2aE8xE6w+uXVtWi1d13zL7+2QgazIL+Fb+yoNFtC7Jw/FAKIS
355XsWVg/yPw1gK/99kL+nMq4FqMtnQWi2z2URH+/lXSVWvztlb5LQ3VgBiebaI/ZsPCHisS5+CI
LtlMZl6LHGXouS5dNf6KwmTyGr3/Mss8PRDE1XuAd8y1NrKsatCLP/8fc2fSG7eSdun/0nsWOEWQ
XPQmJ+UkpVKyLFkbwmNwnqfgr/8eqqqBa6lgo4FedAElXNR1OQeRwXc45zlG2v9tN/1fJjqBy4EH
/w+jtYWA//d3irLFxQtY1FeramF5O6YmBqv85tQFeHfDU3R0dGmjfAXmYrz4wfBI/b2jzLstrXo6
uV3YPLd+tcNsZF2VlxinHJkRlrMB2lIS/SSWEL2Fk5xs1mvHqgivXVDnG2sYqpupbx9zb6rOJDXZ
J/RXr5IWaZXii34wM3ttFUn2hC7nSQfZY6DbdpUybNmTxRjeR57IVmleiF0QT8GBiQLKwuzSg4lZ
Oa0DbDAog1dttj99Ds4dzpPu1OvAvVYavBXDZwZqabHSCcxUbi9yVmyGtEPFZEKb4+c+ik4ERxAV
MvbdZrQ6cyN098xnXlULq6whCIdMaJKUZcIGCjdl0wYTPUjgX7wpTLagjcabYSA9C4vaoG6CMChu
rclci9GrrpFDHxfOxIuzHTE3RjMTn60MhqGB1e6BEF1ajSN3SgcS0PGnSZpQbKZC7nGZvSZZ9mJg
gdn6c26iTLR3dg+3p/NX9qIfm7Ko2wOCup0axJR1Le2LO4mYhMCtb3nRvk8VTCF8khtIbfIvj8+3
Ofdvz36enwzmbM5WaXI9LU+ZfzxFmGU4qUr69grEbb7hlEJEpysSCNtiNRpoH4RPwLQCpzp5X5y8
9DdG79ibpil/xBHPWGA83R4M+ZdGPqPRuZB7eOMESP+aolAbLL3RgYJwJdGr7RUhnAeZWH/zTH24
fRkweuh+GcMxbfTf79oNA1ov+XrDtaeZ2PYhu9hgZjfG4HcFc2qHRclis2qKw58Psg/lGWcGvjaX
k4MtAriP3787hUko9ue2uWp/HPGYVNl2GrKXP7/If/lwji/wxkiOTMa5784mBzl11Oa6vzJ/nHcz
RhJgpmSEOSaZ7HdJoOdLr+ng/vyq7+XhHIdETrrQDKDsCOjgv3+0GqFe0Nb2cO2sH3NrrcIWb2GX
ABVLKs9c5XPz7c8vKIL3FAdeknkFv71FguI57qKo+MeV6FeeIQMgu1ePCfFpNBv7PPT6Hq4QjRwx
2fy/5L5hHUYzsndlg6rWgtHnNelOsxJb5RWrkWzyDwglQ6YZEyg0UbSIYskkk60kDwWvTlXWJLz5
zr+jBw7x3JOA3pJoYPgabXjlvXpj7axUk4UPs1LzaqqzAuVemyP0U/rM0FrfqxhPdhk5X9ouTXCy
BjcmIMsT0UqfCHJcssKdcRMF0E1tPR4tfCwlT7RBqnRXOA4xTQEzMHdqbmMinR9EeIpp48wpuIKN
3A9kT3ByArV2NCdnkwWrORa8t8hnqR1bzIyFwS70NBg2KNWDjOafKWYGyhrvtkdRgp8I0KQp6n5f
Di0LmiDbw1dAfmAOxbJzvRuJIKOSmB9jw/wxeTDbI9iiB9Zy2yRpbphp8girDqxKwu1smV/aJLDh
MTgEvwlzy/h7ReKLscavu8loF1adBnnZIS6NJrDf0mewD5472WjozLqLzsKyP4/mPF2k1f4YvaRe
954/HKX6FcyN+uxjQ9xhtYssI7tpQ90Qy0WlYoREMyDeI55huo+rCoz9FIQI00fnwITS5E2xFmUx
5JnS2XcZjsPOkZucXhVt9FRsaO2p48fGhIdN2HgdD3S1jnmT5P4rdltn7c2Vt+7amiB2DYdCrkXt
V9uuncaj5xcsc+z5EDvldOrzaZU2jDANJV7tfPhm+WW6d+wFbEoYHOtQA7uqJwaCV/ubHILyhlXR
StDjr00ZhWTSxYRn8kJA9tjSucUxYaG6nkOGDPn8THTHd1qUctOXTLeVhq3W8yk1vMX1PHQD+k9z
Df6QoNEUgaasBJKrFWKN9sWId3XmrBb9+QoBCsRSmeVrJ42i3airckXY7rAc0AAh5rBjL1dlZHbO
GzXSAOdEApc9IgfJuL4qyMZUAwaPzv2EK9S5mN0FTZ7aaaGQoEbj1RrrYINZfFiJBCpZghukyJ30
aM92vfdbb1zbRvsliHWCAHW4lAD6VpUxPvaeWT7pqDrOrsHqDqLhuRCM631YioASPqHlI+vJ1kyI
Jv/adMVrEHio7kvtbkq32b5dYBLBCEqLJRAMmRG/PMNcSopmN3nfZhbruz4P5M6Rx6qtq8OgVLit
TSJI2B7bu2R2qkUfrk7z6FH8G0iwmjBgBFw8OURjwTFtT0vcvcxvedhSu/Dwx66wwwnWP3vYIBJV
OwcZlDVmb77f2nsuEyBfc0lvFWfnWuRbQqPHjbT87yxlKcXQTUazdZYLQ7DN3W8mPvlL5/wKJqMk
XBoPYOuZ7VpwzEGgkKQpZ+l1wFByQyqhfiIZ5wC/t31FupuyIgWVYUYPb49fOoFvGQqZkntxw1C+
Ys+fsc5zWijgbB0y06ZLSzzNnE5Vj1qN9yD2qjUlVbibE3nSdhTcJ7wHDBeMLqSqHsafzVghGDJH
tSUrZadgHj+VmBotVNQsrJ1ny2DTidf3XCEnJ78OCYMVJBgG2jE9jq17b45jzD3U1EfV4qbul6Df
yICpkKS3clclNnbOET17UVRPHZu0yh6tlTeV/o5NcntiK0z1VY1nJ+nB8kviogKhb2XJaU2u1ZIT
WqXEB5NmojEIRL6FKXwmL7me7WdLseGik0cCr9Izisl6k00Bm6i2aq9Jg6tVRMbKrgvFWtbjI4Lp
27RZ/s2oqp9JOX8bS/bBEZfOusw+WdK8YvwYFlVWsV8AnW4QendR7ty9wRjtSrPtRgXv2B7m84qE
UrDylySF25/NzBMUkl8dxaewRWmfBv5nbQTNrT1RzcYj9Bdvjrj1M39Y068CJSRxpbat3aT0c9Tz
rxhhs6NtdXoB9GBvlpU+mqzmfgL3vkQUEE5b0L12VT2eSzF+iznTyJyBZUFLYHRNysqOGSJXGiyT
2EJdkhaYdLpiE1G3rempoKUg5OgT370JUjvZYA7wthlBx9y6WbE1S3unQVjRKriMagPz1zDr8hZ5
LBJe9AfF2P3k3vBPg+sSR21zJNhGeErQ+V6z7lX6CCnCXL1ISaI8YJqbClsHtl4CWDmp0zSOd4mT
8wuMzTvPqZ6LHLgi1mR1o0X5ODe2dzaVTQJZoMJ9jCPFEgS7RSdPK38/OdWvtPPHu75maBhzfdRG
xi49sVa5XT6CBpAQIZjG6LrJ175qxmMYNpvAxMow++SRIhwkGLsk9NZm5ru4wmZdPzKXiI2xPSbG
nJ+dPsFJgTdHo9J/CbeJyxgoxSS4H1X9I/NnY9ObSq6SRQKMb4JYgkKQlcaXBMM1ErIi662S2wBH
/03JAJl5s3GOZBa+EppSo0cr5jEgBfVzovL65MZhvkW5zV+fddvEwsbhhBZE1T67q4XP7TjJjedl
/rJ7WzWGaz4bBbr4OD2nmkvTWC493YlHqAXqIivai7DS4c6ygaUT04m7Noj2hovDgRjX7yJmi6cs
Th7idc+6znEB84yZGCkRLRfWmG5dDYsST4/RtBCXJGGbho3bg5anpT/KHMYtjNVzi+dmNRNQnKLq
aU06BEg3LvoVTHhKmHcJuLvPfj+yiivLF0L+FsMPIRlEVa7xEDw7yMkOje1fDMBO9iT770pQYSRI
zGe2wEeX0dzRLrEjTylRv57DppAynwJkWFmdnvcoTWGLYg5yE1gCmImytTbxiBkxsybTie8IAa64
TBVhcxpC9uAieBAMvEM/fvFdRCggg52byGC6aRJn5LQms3r0w8ZM2/fnMveDLNgRjonQ2kWhyfDu
vX04p5RXIjGGa+boM1ciPhGLbrSEZFJk5JrK8WXMC/SH8m92Yjv4MDDktR1Mf/zHoqV4D+Nj6k/e
JVvma0NwRtHXPLjYsa2Nyd8r/Lgjk3je1qTOVlewgCjRvBEkuRoyVV7iIWECvqR6eJmtLvANc/zs
MH2c4q0fST9TdLtHz9QlZFuxbpT2aB1ba4lBYDEe2vGuH/MEIYP6nrnjp9AbxeewYDeCiBpCOT3a
FthQ+5UtYpeI5rWUk7lzwsZEOpvMn9XgsADi34fhhI0hJmE9bNsnhu7WIcNdvElq/CvO1EW3VJMb
3QpyeYL4ru8TXHJTBcvWIDLIJoLFjhwfWwwC4qNFAvjR7IBfM1k4EKLZH6wx89co+O6DWF7hsAf3
JX3ZOmkfGyMpuM3QNRkilzdT5Xa3JUIMI8P/tzwdAnJaTwbGONolwziE/ajvZmfaJjEckxyH+6Gz
Gy5aLs5Vqgv9HBo/RKniW6aGCDl5vo2jd7VmtcetlWwNjvpPNV/Dhiv2ms615i8x0+eeKOuN6KW6
pZAYDq3jPbruYDLZu/TcuQ84+ZuHIYd+b2snJQwjdq6uM/Z3Q0YDOUXOPdl5w8pME1a0HeqLxMmu
SZLHK0FYwaYww+noH8CeNM8M7L07HdSKBMlQExHguyvmLWqTpnn6DXnlirtmXLX4Xm48q6pOFfuh
TZcgU2R1L49iktl2FHdlQ580+1m8T4H5PRfeq+poIlAGP5Negq3W7xA9omYDcH72ix4pkNoGg59c
pmY01oUiethSlXt2WcjTAGYtQ9liHaZ4t63KG86psfhXY+MzAc7F2oOYMVtJy94kNnZTqrKNM2Td
Ls800EurUgw66+DSNd/7sDH2uaebjayD+vbtR2L1a9WgyIHw492VhveQ++CMzGoxqrpTugfaSjb5
Um8HXb71MnOGXG9/FfUPiSThZKDAtQqrvslpnpk7l+vJrGrUbzQnbJR1mLdk+IiLjlpjlatBncvR
xHVV5Hgfyxw5D6GOb1JfL/c40kf1qY5BVkR9TDT4OH1ziJs5C0WHFEQ5CUtp/C2Ga63KBxMmyREG
Vrlvov4Qw+u9U/UAdYsG14sd4prw7DX10KzSkEw/B+peI60v2QRfG+LUJ5B6NNrCe65BnIKKs2lm
gvknElxEjIX5GAsKNgMe8D4AHXw3lE9WD/MNMybN1DSpncQvegOQihSfZaaexNapx5x0jnxw98u2
30Jqv7JiNIucNF/euEWyHbkatYiQkOR3U4l6e1WZGWowVju7zsvq22H5AdelusVvCKIl5dn0Bo0J
qlUrh/p2KsiwHTTrx7H2blVW91vNmpuH2luoPMcsbogzCLqbWnBBTX7qf53RGqX58D2Xpd6zGN52
GU1E4ocFbRD9elsW/j50pvEC5LndCjeOt34VYXDEVHojeIp9qmigOS6BskVpYH7687PiAy7AcdjI
wUdBper7FuL83ycis6H9wS8bcbUDoFNYOvZ11WSQjadPlWrZifSBue6DZq/6gvJKqXU5Ym2ml/zz
G3kbyP8+JJTesmNDvePy3/cOob4m4od5t7gapRGzgBkRRpOEd8K2FAMhjCJUE4QFNINd4Ne06PAi
0si8If7qI3q8IHQn0MTJkDSFFd89lZIwAvTVwT3aF1YnyEhtsylPUc48lHEUIWYG/SuewA2VpdoN
syvuYxLP6ePVyWeOy5KpPkeJrw9N496HaNNXs223uzoO+zvCX5/+/A18fGwj41gAFiaYDJwIy5Du
H7OpubaQaTqzvLoiv0yJ5+CrYPupVM2KDMIMARH9Z8P16d3z+vOfX/sDiclxmJhId3lhz/mYG8rL
FgiRK3ll/w9jnEnkuoQPeBAZHCBABnrFjINovOlXKtt6jX2zOIRhNh21Yc6rrMzvJxzTN5WVmWu5
LGYzg8A3mTRI2NNXaGPjZpqsEULjqm6xl2Vt/0B5mZ1D95eVN6zAFtvXnz/Uf/lCF00q3HHTWUxu
7/YYYBjVgAHLu1aT2bDAIh8n7jP3thFKbivQGNA38Qn1CXJ+nxD6P7+6tdw57y5oEC4CMLHnOlzP
7ya3STKrvMG7c+3JcbwRPAjKcQTNmXx2YpMklKKmcMgJIUNsvzFEeav9elpVpd694fJNEIl/GcTj
7fvwnjzBKpd1ruMgTH0/6NWFjTIh8KOHqcFF4Bk4uOWvMm48+kyDqGc1W6u3YnHsKyjxFdlg2LII
dXVenbI2NoOdjdusnbuj5Y2Pc1n+INd329iZvMUcpTbgAvq155bqPryGwEkeQel9az3pbs2GLTe7
vubaDO1KLloww2cHKedL5kfxAwwf91O1BDXUxXa0+ubGREuM+cpjXMi0ggOpODDBmdFQRCeKe2s7
5AS5deHgPGEP3owxvCQ6e+4TwwS/UlBykuaGqyp6TDwmHIbN8BVUtHFvP015XhwFGkZRxfd1E8zP
bF/Mw6iyk9Ex/bbTaTgTAs6tYLVfaR8lWSMD21prJCTGBfY/8Q3fJxWJM9Qw26CHXDGmCQACP3jm
j7OIksa59L12P5FosB0lGra8EfaJO7lY46it9uEoxFYb05b45lNWG1+ZDEeXAe3Sxq2RHI1jidKl
wsBEpNsBwohaR8PXfh5Cxoff6vmlZOq7RWqbrTuf1ETcbe02U266g9XmXQKMN0FAi2bKwTuB5enX
IzvzBQpR7FuvgKtYsWckXxaPQakdRL09dqyhdvfc/jxt+vrZSzw4G96XWRk9Uyr3GNXttPP48kxR
2Q90ROQI2THbcTt+0QRirJjSesdm2f4FKkVNq5i9zP1TkrD5tHzKOy/FE0Oi86EWyMnyHsEuhoB6
x05+G2GFuZgmHgM022qrO6NfdwvTtvPObz/ytoYJkBKQ1trtcUwXo53h27upTfhFh3lwcCdnbdtO
TrpIlp+Mhq1gCHJDjOmnapyss9e1P6xk205tR+RSWhyKahS7fOgUow+pGEVPNHQpSZVVzsVG5q0L
ChDKLS2rEZFD5FafWcrHl9GHUje5o3UUDaliEYn2d31anrMW/GvCRgEarJEc+hwlUZeBflRd5B7N
nuow7uFsTG6HF8rpfXaqPFn8MptOwpLdwfPzi2ym6WAyNN8OWx662WbK/GJXVx5O7yQaNnHj9htB
ysqOvcyFs9Y9W0a3Yeriw02oxMZszcssqEE95nsT24XOcDtiWWa0Vk19GktM2SpM/FVhcPjGUf/S
hFF7LEr8JMCAzMT5SuKi8LR7640Z0Vg1uTWKcaHUd+ZMGpad+eNB+E9u2t2PWRi8hKI6WgaBMrKx
miuksXuq189Tgu+mKSaNzrvQO9eYGh7mJBsg+cQclqUPA8KAkxEXyz6i4aqrAxJ0gWJuvbbjnk1d
lOiUXF3FzqGzHkxzBLrr+91B1mwmECW727HPR2ASrGaDBTtvSNQhXTTcVmgZCz/IDyP62C2oozsy
jGIwKjNS6KTqTm8//OS2U7k+9XZHzA4yMlZCyE6ERzBN2lYWmAHTPeJbfpiUbB9NAqo3DXHVd20h
y0OdfqIxWkXZwN7Hcl4bhYwW2sdbIWrn8mtg9t0JDd1hQrx6cBJIh+jeL1jZu5sQuyzshZTxcsOt
rBJQEiQq0maNc3AFt2FZhXkcx3zYwV7+Glude6uWH2//FBDaMRj6L/6Fj1btBXFumxKfFaBzeNu/
1yFgxgFM6y5+cMzIfPULNkwZb9B013wjnMF5QX6pFoeICIydjgi4lDmt5xyxvu07icfgceg9VGRm
Y92RHvOXp/pHeYLDE51KlSED9nnx3lXVWX6bo1uPH+L5SwRsbIek3jrWxUVFKTt3hQuFHGpmCi4O
Xidrqr882D+UFSyBeQfELyw2cfftGfuPOk3U5IZg8p4eSoOX6vuWsjBP+pWRhlu65td04Extv3sp
sel/Lik+VBS8Mut4fkhene3E778ZYfSc82WtH8K+PUy6IgkUtuKfX+OjcIa5EVJVWInkPiLWe/ci
c1qFeQQJG4Nxc+9jUt0Z4Jeg+22t2iv2WZxfU6TuRlTdKzgt26aHf4cO6jFWPKb//GY+1ivCxdCD
5A718qJAs3//xHIUMaa3yX7wpvypQzZq5DCxh84FkuNf2ERMz1SP331ad0WnpWgBT5GMFctjwTIq
1N/7oEjp+ezPpIbR1kA6QOAhjHM1JyS7t+Ivnj+0PO9LLMF9jL4HV77H+uD9ijn3dQKgP3W5PHhB
exsmXkSc+hAco4SZLDYM68ZM9Oc3KLT0aIFFfcBf1zDvyOpto2eUBcQpUefkzgYZK3IqYw7OXo9D
vOhbY2s4uPyQYUNfkuAr+s5I2emRUCPilGlW1l7QubfZPHxq+6hDu57dM+23WHABpSa/lNFWMO/M
xpl/NG75wrHHVKaVehf7IrllF/fE7t9nORvoCyO6dVDwkELGPX0S0r6VFabtcAj7I8CmtWimVwOJ
Anbg4RbjDvio9oca6WwxePtISkoK3bm5IT2DoFaMa4cih5hbIMezfJKHm7hdhZbBRabd59k+xJOj
j3FkZqfJz+7Zp0WEX1jFhiJGzieU6Fj05BSStND7N6nZ73GK1t9yjVY9V4qhYfOSikSza0ZejJXD
WM+u3JlY9tiTsxhoTT3tia26Qs3kLIsNa18GT5OpELBrQXynMo5RNlq7enkcOu1Q7wFLU6xmdkHm
csVWow53ENi9TUlxdEoV1aIo6m4NZdndD/mc7S0zwfsenztAQ2d/2bGkl2bU8a02mVv0Zfu3a+6D
qkFIB2Y7ulTORCQi7zoNUekhmWQkHgjzqdFfZwlDcf0Vl2+zfquIF5ylKIoJT8L80FCGrv98n348
EnkD5K/YkMqxvL5XckylYdsQBARa/uFFD/6zipFrVlNSrjNiqlvbJxFT3EGxF385IT7ebdLhhXl5
iQGQW+/3A6JSXRLkeG0enIqa20NBFuLNb+b80qlDE7tfc6QUf/6wH8TAwvMlzRP8ZIdZ5Ht7H2Jq
oMJNg2K7ddN9kAVHFlqU0L6zivCK/uWrFct5+1sbKfwF0byos2ndeAL8/gnzpAjb2MMnYXk5kI25
unUNnW+cXnkbVXlQvI3yUPn269TXT542O65fsUevD3+J4ALXY3yQEwMawAIJq8BnZoVyoCptdcMM
8BfRii0KypXIPOMkW+cRxizAwfgpwz+5HX0z+krwW7d2a99Yj7E1b2Uj4BnHXXUME/MB9EWOpbYf
ySB386tfdfrit7+UO8MhLACMp23Na9Y2IjT+/DaUHWu2qfhpAivb4f9G8hNSY8/K3E5jOJ3ftJdW
jkBtyNrj5JJwnvZIYwPvL4XEf/ti4asKQpHYl7C0+P2LDThcGOlo50FqeXArUiDZcwE3b5vTYEYv
pf/XZ+u7bC/MSvwu6SJ8y/IEz1bz3eOsm0zGx0hLHupgOIL1UV/6Oli7wCACVTZMSBp5bHIeAIzM
01VLUbjSAfRxLFvr2Tj7o/MqnFgdCgmRhaxFgnp9eY5GO92ImZZalT4rsLQl9ATJw+HP1/3HW403
H/DWeaa9cR9//76QOYVekknnIU/onYoQx4kPXVW5v1SDAckc9dUj++/PL/ohCImvDL0dAl7EYiY3
+rsbPArzklDdUT7IXIwQ6YrwJi7xWIZsYsqmiq7Cqs5y6skjh6W0xW8v1mT33ZBvrJliCqxLUzLs
wg7T2F/e2n/5QgRRcZ5cpoU+mSS/fyEJSE+MfBy79azBm4bmY+nbrHPN6nFInf4BdvI5TGKxBF+p
XezqX0CsqEoiE2ZG0W5M19KPAb1fDCAkY8vQN2H78pc3+f4qdwXkJZvAJKKxGJe+Pz5SJd0sGz3z
OjmuPPJ2MY/682vL3nZVl72Hz8n6OdMXXQhNrXY1EsRdPwEaRCp4MvHVfyL2tKGznP0No1MK7Rw0
6d/e5PvK1hVLklRAWYsIEdnxuyeYM1h+0nq+f3VkHNz2dYS5syPYVJnZ3idtaqN6bEcuioKVwoi5
r6dGPM7eNgwjsUIic7VkRa8cEZbYmAUwg2GaN28oltGMD0XjyMsIda4hZeTqcuUY0pFfe3ijgCf8
Q5yCIMxCCJENsY2fgONGa2ZS9haeCnIlqrl7G4EihLnPDEu+hEXV7y1rdtfwa6p726tez203/QzG
yr1dWCnL3k8RCzDG1JqRe8iasbtpGsQqlee8jhWK/0qb84mFNKBsndyRXvYUYeK/aW3Zr1BoIgjQ
LATbSeWvhHEfbAMFXzgfSw1HHObjCXsBylfXQLROxjXnQIwSrk2+BsFofauS/tqZttxlAQZOgDjG
8e0HRfGTDKr4rmHHzQKMRprd2aoNrfBgTMxgEQ6uhsZtvqcFhrbZOHZG3ZPvg5yssPL02CGOX9cV
lRDqpZvJZv9q9WWKWTSlupP3U2KUD045F3uo/9GemoRIYdMmI1xETJZKeYd8N7ug/aDqi/z+aKbI
IlBrV2du8oc5w31c98NnjUub/axxMrS+tWv5Q1S28wLIo+zXLBAIil+sdVTfkP5jjfLO9LeTZ8Wb
yGpRRKTx2RJ9sB/9H2+ZGc0ofkgxEZy2MGmTerhJ4KGtDesYhdPF0jVwpVK1R+F7L3bvI1MIO/aa
RXVuammtnTF2dpaXjMjXFGIEBjdHFU/f4oWClITFeAA58DOIx2LrDXB1XCMgpnsqv9aV36KLf31z
bSJqajdlxYIBh/KnzI/7LVT9fI0mFDldemhC8WS6ZYXSBkzWyIqzMvQukKsfamEvZTGRsX++7d7I
1P8sLVw6KioYHn5w39A2vztbGQK4Voro6QEppj2EyScfe7MlHcZPfvoFluxZCGO8hQwdH5cE3iEq
6304dV/tvrntOXb2zBIJslHcrg0b2y+kj/hm3K2Gord2TunfmwhaVnlcqUPLH0Ts+6BjYr8lh9I6
KqqHKp+tgyS7buVgOEDdk9V/Swf8cADyIQEoLr0semBO63entMC6VUaN8ZBLNLKANKdzlX/RQBY2
wmzCfWaY7ZFA74Ih6vDEbzj+UdUpSPpgx/+oD1mPPyNMbZwuS/JvifR7F9iYvu3wm8D5feNR3p56
zz0kUDQPXQW6JxExqIfJyndlnkx7Qo70KsVriA60xC0xNTsBCxTdlwM3lxNj2xHCcByD4jOJS4Va
zc+GDtFVpciAWIR3mNNINkyPZSm3c9J5XwLZ/+pHVrB/viI+flcYc0SA2pzp9XIi//5dhe6shaCH
BoshnWMX3E4gYTqHVOO+IBam/FtJ8WFH4no8kRinwMnwuBrd5bnwj1lKo2H5enaXPpqzAiTRDPPG
G3v3PBXeDYA26yhj3ZAHb97YTRCc2+wczUoce9Gnm8iFvhoiQv3Lc12+L/CXN2VZNvkdLpWh8N5V
aWMfybEjIe2xZbO/yihNiGxK2uOAYQYlXXBrvq39TUTI5J0RPmTtyghIceSLGc4CoptkLs015135
5JGCoFVw6tg0Qm/YWSH4qwCRgVU54QZpxcIYdZqDcsDhtyyQIQcgtNV9csOqMNtQdXjHAeX1UWaK
wKDSeaxLk9vMyaZ15avy5BnIWhMj04wtIwuzcrNrSBBAIUPuUOvl7p0fdlvdm/GjyJIjO3sDx2vW
rGziPNYsyZr7RHvHBfe9RtyKJQZDVuDxeaVf4Znpmo3/OoWTWJtLGkEVOAR1Bc4BE5j3SdSVe9f/
5RfwAX369gsApY9JCrcFY8jfr4qhrpjz9076WHeM0VPt/jA9jGPYbBsxnTnN1M4dq71RI7Ad8Fua
lf23i+C/XpnEq9JT2+gwGbz//h7GOMbnjevxsQqMVaMrMv5a8079JPPcOFmF3CWyhpsbNJtsMSCx
wmA5KviHeUoJfpr+8p2877BxRyCnwgjis6hlRfvumkSSn8WONOxHz2y+Tb19X3rl3veJ58v1ndbN
xcBQWMbyb+EGy470n48IXleyEKQ25GBYpo6/fw1xsMDBmAY+0nfWcLjuWTndo1J5HGzGO1UEkNZw
mVW5jBq6SVxF1ePHHWbUKgE1eWJjOuDK/Y8b5/9JxPD/h5m/HCb/OIiX9OH/ZAUvGcn/+3+dfhYa
7NLPt/jgww9ifJc//++sX9f6F88vZp8WEy5m3ot56t9Zv47zL7ox2KPI7HyGHx63yX+yfsW/OJSQ
//GviCPCvsu5+n+ift1/UT56gEMl0E+bfAbxf5P1i/nptysEDw2d7DKesBmFIv57UwT+4whXUz7Z
DP/J5pM25rbOB+W9mYckffG6cLRAT9B+zWXhfjUqOEWrvK8xBEzCzPvPUeCC2Sg6ROANqicmRXFf
hTV1sgIhtGp4dXwyJtmZZoYuI48g8YPz1UO1MqhH452LgFSQJVRVbrieghqlHMYeJiPV5EAHHLAS
aDLNfYIbVrDryuGXpo91zoERIpBcD8yuEwytzgRO0ijhJULCkPLFZqRk3bqurx0A7kH8rH1ntCmw
Ue4f2c189Uv4Pb0ucpwVrPZAzDeHtLJ7vQEg5uX7eqgAKBZBhp5u8q0OaKTw1AT4p53DnesMLZwP
YtFrPLBepyxogHK0EWlG49CA+UCnjCyUDCgtX1E4DsPLAB2lr7+arEnb4Hs7SEmeToJ/HBBp3IGP
xxvJdrr/ZgrHAJaNCRFfNgb6LvF2WcURfz8CDpk2KCR7IhACZJlbVQ1Ts3ZybxCnKBJ1sI1DlQOz
yTxaoCmvuvreqpAQtxuk94G1rTEOqWONo1I854QOuC5GvLxtjj3VXi3XoaqXeSdbxAZdLItArzuY
iNkrNvMlkVdosyGfaL/HOAyUUqklVNC0AXPZ0rspS9tTmJ/L+ArDz6kuRctLsSotbKfc9ihJf7hh
yt8yhqa9h2MJULp1TeNiBTp6dFI5FdsG2F0frCwxeIy1J9YzxV1PcEHZ7wiIiciOgEQ6SVTAQYTD
LULylFwnyyCq5FzQKOiXrpAD1uBo0BhE2LmsmAPO43Wos8iBm15gUiPXWpurqJvQ7SeZn/EkkNoV
2TUORZk9YpIV+N/zMIRF67G/UP/D2Zktx41sWfZX2vodtwGHYyqrvg9AzAPnQdQLTKIozINjBr6+
VzCzOlNUmtTVZmlhTJJiRCAAx/Fz9l7bN0OH7ARNiSUMt2Zk58R5VU45pB5Acq3Nrq22ZIOYjF6I
pyZriMmJ5rEYD9Je5HxWVg2WUnSuXgYlJ7u3sa0yytEaI91mtzuzAUrbvh6vm8GkGd3pCHH9Xk66
fV0hExaBPdTVsNEHc9DXWVOOYt1NSqGadVVv0MHT7Lzcaii3yyD35OCg5rQcbd06ltnubFn2wwYm
42XeMzNi2LGTziJSlSyoPHXncA0KMffNJrOLbOZ3uL52OkOF5Bv3+c5C8jLRpJpJIbJ3eT/zdyr6
AJX0bQ3sBKZ3RGHbxbSIy42zxqrBG15WExayejkPYZWFp4T2nEErbEaGaiRVlRBvb8CLmc15xJA3
DQbKTyNlVoH8AQp8xM3ru63aSl0JobO4GGyq5r3s7RyPhs3FGiS4L1xc9TTKaz+jqhS3Zj7YtPWx
XBavQ4ffDJ++BlPrS+TNsyTcLHQFPNJ5cLY4jeGXWwbafL+pDE0mT+gFSSPpSTcqlr59zQrSc2uC
/vKhdYmprBlEUDPQHd9II42W66TJjGa1MKDX/cZLsKvE2aCXB0hhdngHP4TgyFUBfWnR3tJSWEW3
XkJWh5e/3W5u/rif/w+UODdVUnbt//6fHypeenrI/y5+b49OKKXvB6WUp5cTcanARi3l6IRXA+5P
fA9YSlAkHmx02oz3v37GH+8alwaobZsG9yiD8sr4yfuJEDMdPCIr/dhz2ogx1/hZoJO5oGGXS9CG
6F+BT0XVb7a8H/pMfzwtjUTTYVZCfX8ps/52sxqqQRnK4mnVQhouZm3nbtR0cffrN/dPh9O0wPYL
Npy4dy9v/m/PErWZZtoCmIV7sVEwhSQFTZ/f5iok3K8i8OjXT/ehRuO+a3DfFa5jWEgHWd9/fDoj
J2twmRGeL8i0t2HKBgLVm7Mb2d38pmf+0/HjqSQJt7bwIL/+NNykc9GCrmFh7VTNrjgW3xyVer95
P5fy/m815/v7Yc6Bh+0y1WLu++P7mXjdhroAMsRlV45WlxyQJXq2puUITeLW6I0nBRz11wfxpxMS
1gF/V8I4uXiDP2JwSkk6a1JzEMNmugYxQsIw20S/meq7LILUqNFq3P/6Kf/hc+Mpqa0RWzDU//i5
Rc6YVKBPYl9acf9ULFDBGZ9quHmGWfzuoP7jk9kGhSRNHbZVH8zWXt4U40ymJMk7XbS18LQ+aHaC
v7vVs+2v39c/nCTMNmwprcvBFB9pOVmYFTk9s8TvR63duSlwYVxa/+0nEQw6L8plYaMO+LhkKbeH
krvEiU+4pflUm6jbR0QCv1kvfj4rwNHKy4WF4ONyXvx4KobYIyJ5QXaGyBxNMDB9aQStSE6YvAiF
irWHXx+6nz8l1M/U2FBwLYcEtw/rk9lp3VLHHs3SenyxzP5FWM1T2Za/We8/ijy4xHgekwNnCxYp
Lukf31dXc+/V48slpqS2GeI86gOGJWm6qvFntH4PDAphQqgwpzty7D9rzZhXuyyPXO/Bw/aekrUF
BSegeBh+E8Pw0+nDTM5gpeY8vQBUP67ReggfRw9JWtZQ2gQVPiEQOl9/fZw/bu+5xtnXArsyTYTW
HnKNHw9ApOuqHyeWaKDdXyv426MJIj93gaWFhKvJIAqpUDtSHPTMV7X+hHz4RO130OPk/+MzZ2vN
tYn6npf14RyDH6IGEXOOmXNjMjRNKSQCs0k9DbNAC4b+12/9n04xm4qP5wIwyIbyx3fe9lna2VjF
/YzKNT3k5BlDN0dNhJedSsf4zSL306fJmWZf1Du8Q4+YkcsV9vd7YSq8wWKY4nuYcmewgaVZ/WYp
EB/0D398mJgHLo0K4+cbhsWh6moHw4ve2mcHgdDSDB5Tt5LwFxdIyBjM7eiP8JjT6XppbpT7HRHp
ygHYIgDTgw/2RV/gNi4BEyHwNd309v2g/7f6FQ9VwX//+UN74t//+Tr9x2tVz00Sxd2/t2/VpSPQ
fvylH/5N++/3H0dv1aWR8MP/rN87CLf9WzPfvbV93r3//T9/8//1h3/2IR7mmtbEK3GV3eWvRUlV
/tCiuHTE/tff//4PLY198+XnX/+jo2Gb/+L2Sj+ejgb3CKR8/9XRkPJfukQ0pXNysgK+Sw//7GiY
3r8uunX0JbSjqKpMzrM/OxqCbge2HJojwG5AmNAu/K+X9WfpyxHjMHMY/qEUvnRa/lZ9QAWB2E/M
ImHUzIDETxL5ZbKqDCEw5uMlua06gY1uioDRLHHuI154601vWnVNf7biCHjslKrVYoo6SFynQas7
ntu2PWngVoMFnJufOgsbRTDl1G4rMuJPEu8ErlyA9WwZvqLGfdBr4zRojo0Gw/Xof2ejXzZ5svnb
8f+HN2b+WFbxxiTtVCSLl94P/byPjZpcb1BPFYa+8mQMvAH25HUHZp1Fhvkuw/V+1/UYNwTZhkcr
XspzhDUKJ54ZPUks2hMKhYPmoHSJDfZYcxwbR93K77uGlVKrMDQ6SQ54mjJ1K8O8gMuDykyYKmev
Y+gBRusgH8Nw7w5NsW/sC8esWJUIgm/aY9wt9hgsE5iIHh1NPjTjRsLwNOF0jelvjsQHiR5HwmKd
vew9qMIvjc0Pa1Jn21XVc9RXIxi0TWJX/dnECoqUH5JKZ2bjJkMbElC5NNdMLZBbHAsSQpzFXc56
YQPYrUkFGvJp2CQTCjydDB5GO6bzm6X6g/zx8kLp+cEzZyuBsIub4Y+LZ0aCCEAYYLONjDUyPpLw
qrK7uxxvVJlPxgOirFMte/fQevEALa/Ehl3Mz5c1F0xwP5FuLcw1gSLWOr/kVZIW4iaoajybnKka
QgAWqug3L/pd7PVX+X550ZYuuRDZAaE3YNH/8UUPZFbHXhmim/bObVa9GmEp15VNBoutd1ujtzdE
EhW+o+EX6gWmWeMIY/dqTCt9RROBY1p0sPEaWlVtCNlunA7JZB9iu4uPs1fsBEjsfdfLYNCMGtOw
9dLm+qNrDeWDM4xX9IDSS1uhbr55g7fOHQ9zxaARiH1RRkIV3Nqx1+81I1SrMoUkjXFJC0AJ/MZs
8w8fHrIQ1NKUMtRaP+01MdUw5qQ+RpCPVX+InAc5MbnWFFAd1R9E+6Rgwvk92YwbIEAcBwIBVrGV
y51mxlf9FK8gdOR75ZKFEz007jifPbMT67K801Pn7dfLwwehzfu5hu8LdRJXh4O4+ENJaHVG0SUj
i5QdC1I3uxD2OgRxf9HbZKWyrtqaIX28qtKuYzci5WOgXWo1TOSJYiiARFmfRFxqRCQSqP7r10Zb
+uOizAAXcpiOo4kxNZvPH8+pmjZm5yb41ScHNOhUF0+0s7p1mSlt7enpjT2MpzKNaby6OKNLMjD3
ziQfMUDH52RElBPVebSbaKisW62u1imLCkL76qoV86oG0PTsLmACR8tVQJGLS+eW9hmAMmKaKrWS
iw06URpHkeJEFtDWOZLeeqGM3soLKzCqSECCj4iN+SQ1LIWx5VX7cqo+4SS5y/uJMJT5ovjBeW4y
Ew+spafJ2avvxmCLR3YCe+x5O0jw8lh1qvB7G2UAC3qQlVF/IJ296LPpltiVej/WVubXreRtcsMb
GdQXXXVrkv/Fnar1aWW5d10hSLXIjC9jB56oUZZNyotTbvI8+V65CU4soypWQxbru5ok+0skH3CA
Nj9oUzwHHtmJn+w6M/0JTr1D7+4M1lFs8SfdFlNcr2N9VBtQ9+OaP0aNntl+RC/5vh0op/C8NFW3
j+ei29qVBMLnTbdGlxG9EjU9npHQw7bRNQE3YrGJW6HWiynPLRj6XbhUhPtdvuol8tu+d276oj2C
MFkbRdLuSQsTKzdMuaLnLQyAfpNpy76aBnlHaJDDknczTB5bdybFCSqOZ2UYap0TPX7Vb+a5LzaF
PomNGyFY69wcr0vYlPSd6fJOlZCniqAbQ0XtceyNEJuSlhzGwdMO+SKgs3MOfYksh4m/1IOO8NI1
KY0ZnAc2wTtT2S0fi949W0RxFaXjfmomnDReZD4io7COi9Z8FilO+4jnXA29VhzcPLsuYldtlxH2
ZtpE9eaeVLyKCI+Q24onjp1hjrvEJn5epfoJbcy3WbT3QvbmS5Q4K1f0xqEEhu5bbpMfjErTV0hW
QJPZ9PG8pSTUINHWxUhAiT8S+XKwZvItu4wJqoh6TGUgBGJ4cmEC0XUs4fgPQ+ashrAcmHxC66tF
B282umSIuo1NimeqXzvoLc52DPzD6m9HzqJTiSrnthpK67woVDip8NHz6E+52ZXnnCBiOq/3WBwl
SGfjVleEX3clAUEq+yrCbzbBzGzeubCF1fXbuCOvJzfMeatGIwm8EcxQSGV/MMfIDKYy688hYUW/
WWI+rjAuG01maIakCXpJ7bjsY/62TynnRQdhY8N1Fac51B2iWDoEs5kEjD0hvALti2kZGbw53cLt
OLsOfI2YHEkc3jrcL4izxFtJZ04fnIULWF9YalDQn9qFgf+w3OsOvp20nNvf3Wd+3NA5UEFZB5Aa
0CvTae98rOtqjFvR5V6Me7P30BBG+8JK8R3E4o6yYLruJUnbXuOF65bQyctlnvB5GOFKdeNmTtBw
ybnVgyhua3D00CXSGYOkOQPwR5+0xXXxlEwAWrVYh+0iJrWeBzlgwFfrX38GHO+fPgVQRgbCE0oz
nC6c4D9+CvhoG7LQomo9xoVFmMG4ElUjnxlNZQ94/X2V4moAtT8isdOeYjYZO0u1D/Cfxf0UpSsD
nwMqbKxoYygucRZvKUycCrQ9YlUrOo2lVbHvi3RfFHW8sulebMq8gNo1mnWQKdYcvY9WWNVOKYz7
KwJjt22ixKEi3xb1XnjdZNNqmBQ8umUoDlo03nf2cE7NOSaDdWb+R/dkMMKnygxBmrrlXVul1WEa
yy2dec6EyezvKM/aG5ekBWOuIUgvSXbm2HLXKRJ1ChOH76mXyC2gl0clvL3lSxrSsfNHJdpjl5He
107rIdQ1/olI5IFTwzyMZhgMYxsdZDjGp78ePBdXZOSK1fu3jL7oV2haL0V5eoCkQ1J4+271Nc01
fQdhtukuSSGmWhpmSI3gE7MnAhhL8nhYkvbrOIM96grHxhSsbfOqbwKr7+M95L290cYCR758rLkd
7tq4Ow1VUl232Z6rRUJH0gH9E98U2B43Kw1d1hqAemDFBnHB8S0QPPeYTMRPFmg1GWaVZ60tynO9
HLH1xudZQcnrBmoku/lWsiPc5nEiCbi/pFG2WSvPKBXAJ4Av5/W25Fm6w9mrC/26NQmLdFzu6Uvm
fE1nxAy1PjzOzFTvMms4lFMOCA6H78qsDKa0zmLtjHlGuIe6V5OvPU5D6S3a7Tzq+SNUu2PmYUIJ
S7veIk8e1p4g3CvtZnHomsVF9mAy8GVJDCcHi+WoIDhFyLxyTZWHeNLqlRNztobtq9GYX7pxfMnM
XZwUSKp7DfxaN1THRnl3Y8WujAn8SS+0b63SG4SvNTnAYf4GD8LiXWpg0WPx1W5na42780q3UYxC
4WWcNeZb1Rnlbq4XchyieM/s9sifh7/oncmHI2c+5g5uKO9qIstvJ+tcrLHqDJogQAmeDDC14bED
IwZqcGvJRgSRIe/LBEWaNLBxx9YWI+++lhMzUlmoQ4f9dRKqZSMZ40yN+mcCkqkhJCBMs9zZtZle
ozcySQVPgSMiFAzL4iHpDXvrVfZ91hF6U+eNc+Gm9bdcGtUson03qKuhgidXzUQJRMN8uSk2hGj2
vb+U+mPoFuU6i2V3HAFTBtaAdH62NlmnoLPG8TOT9P7g9ki0G0KfSsNONpxjVSjkquxtiE9Nr/me
WgC57BxQ1b6Fj+qkD7X0Q7EMW+FmuzyPol00qYd4SrNNRFxh68blEWUbY8MQTOGEiPXg6RXwORlf
Ut+ddD8YK1bW28HIsMuPphekY/256RDUzuK17CNrZ+ejunFwanHng7jQNst8ZglLfYYsxjrGss22
h4cyJgy+s14HNlY0043PAmiRz+7hgvpNvmQuoCtQg1wdbHt5LkEA/Ex0+zB+qqdebnMnZckcMSX5
/UVfZmVpML9nUnTY0h1XfasgdV6ly0RIZZT3uzwTIY6mEEwX7OwNqRvxzqBN7CMtMx9Dh7yLBPcL
b5tpVthWYqHFloOjq9qCX2r1ZNWr8bsDkimw2pAcek1A9VVAheba2M61JJWpWKl0KNlCg1JlN7kT
Gr05rVPmZhkmWHFJCAmh8q7GgkOeTvmtADPWRFHxxCIkbvH07xctf5ZVUVz31C6rmbiIVdJF5Sns
u+IEUASrWwtPqkgsbsmDTZQhzJvrblyhW6sftGq2H9K0v9ZGoz5QFRwyfRpP9iUlCS5Nd1KdRELX
3oUJ6SdNR2fCS6yCPWkZb5D+L4eOPJC+n8c92V4B+DJxF9/rg7of7QmeGEi8FdDvRwtd7V1dt1/0
LjKfeL2kViePhSHHQw10z3dKqvkcnMYmJ/R9lUtoZ+BIEEqUc3gA2ga3D+Xw3ZAZOlHWwykdyy+F
QV2EcGW+Tb2DUCI61rUWHd+/EnWDTpuMu+Cv1K/3ry4GKf6Uu6c8+yIbVCyEo7eIsUFxXwJ/X4qm
nrcISzu2OU1SB3GA7mxam1HdEA6IEdwah4HQoF4nwlXqZ9UjfwnzBAKC4a6oFYAssZhkPmJbpI+k
ru1itTiBRUDSO+1V3Fu9ss5UJ9GOwcLXuXOMc3RsdTQWPlC3/MyNmUzGOcz3kF6PVa8Nx2WpxmOU
ud6+GZx914a3Y2tFq5YAvaVqAqVHattdAgb6dvjzYVry8PT+PRh+YBH0GC0GBKd1mmWt3+oDiw9p
ufSf1A2YswYl5NbVtPQpVlGBg0SnEB1yaJbFhU6Vf2VCcpuMMOcqgSw1yZG3hFmpbtjqmOt2NAoo
1TIF+xqCKqhIQZ9CLQ+wKViBM7l9kDUEG+lxM5xtUX8i4bYHStCEaw9cnD/Ws7alHdZfte18dlJr
vkB2Yf3iIEnnr3U4GPvKXCAYEYjBUqxFJ/76vc1a5JRhcY5KOHg651ww6Kz20kY6gfJgOrVQ65Jl
uTYMEtoVdxw98m5iKwRSDsD03ADyiOZcAmBiX2LiuGd3uQjfHQ8mupOr1pKfDdbec9wb2B+sSkDT
qLmPTRBuybop10AcwGy0S+6PXlIh79d2TMUwEER0MfXeuoNWme0Yob02pLRvp9m8o/k27uxB0wJm
buQlgE89d1K9eWWjfXGG4SFMmugbpDJJw4NkGvWp6wuu61CJbSEpVxOIX0HURdnWitJln2JAn+f5
rppGbBuiVxzObLkyTWgqeNLqHYErtl+1rfgGotvOwuSF2yptT1Xs0bUufhGbzyk10X1o5ddji6RX
tskzWI06cOZ8fpCzfDPimRVpFN8XACrHIvLZSnCayHjn1Ky7iT46u2n6hoppCZJSHwJD6e22l7S5
TEBWBJXaFWlq3owNaTHy6Fxe1037XYOVgVtVuB2RtZERzJfkSEUy3G6exmLV1g17HWBWWgdfua0z
h2C/RxM/wDpswdxz8twbjeR+LIEj20PlskpdRh7c8q5hvVyFKWpyRQrY3ijDQCZTs8Ujcxdxpvss
7/YN5kIJlZB0bTK/N0M6yDN9zU96j25zntL5VVrVhn1szEiyUgFVQ/w2OerZ4xKF2/JpYIqJ2Ywr
0pjIXskbtZoMTDYt+OmVKIzyofBAMS9yIqFyqgycINEpmeUxhwf7rSdOoqpi47vTXLBHKnohgN4J
pDMOBwCKn0pha9txIqx31kuP5GYiO8gE0h/Zk+e+6bbZW2M+olpid5JCJdOn9rHr7e7Twloc1NNQ
3RgMNakVCmdfaI53Xnhja4G2ULM7az0yNj5xM2r2I7v/vYHn+ER8cuIP0PKCxWmba5Qq9bohzuku
cZFXLyj7nzINAxwT9fSLRKXTMHz2e6HmeznXq6qlX+Y32QkJNRGlhWXvMcaPr4ziXjXkTeQJeHJV
kIiEbbiqHyMduoe0U+viS5JsearlyrEzc5vhIT9CYb5DIZBtZCjqPSio8aQo3rct2erXfag1XIDW
cMe+jvb7IvB1kqsWWJ1Vk0lQXuzOXv5Jugmsl6gzPpPW/JLKvkJdZZ4XDNPfc/Yt3ryBZ4Bt1jCf
qjDukQGhp8oW0l6mvGcaJo3vrpkcUeeVqwpU6lnrrQenyq0vcYdUzkqmie0KnbE5qfvn4eKOkPDw
Tkk2E9JW0QOC4Dbdq5JkFbIdndvOc+jBmVVJOgk5CxjJjSsSMEaYMxi5wQ5VZ1vrUyB4hEekOhsI
RizyYMY2LKIkAtTjUO4ZF8B4XLSkTRPVDHelhdLcrWun0/xS0tJJRwIznNaBzLaQ1lAk1bTKYpfM
zK5Xm7Suhb9YXU4XZX6iNqQgNh+MMCx3A0ErJ8whA7AzVPRhXyI/06vttBSGrwt8nBCj+mFbpOkb
q0u5mj2gr3mZAG1JqrcxN6B9R7hhIJ2GAb4USVpHG1PFFNcDctCtkzLqgF/JspZm62mOzW3XE03S
Auy5sqJLZBQJlqs6TPOt3ZevHm9nE4XKDOqm1skzczyAk84UGAN4WmHdFtlRLHZFFBZrRJRERIta
hP2JxcGsZeqncsZpAFBJ7YWQnxus2TtXaPfD1Funvx7Ybc6bdkJy+df3WmekYHTaYa26SZ7Yuf35
8M4GGqRM2EvrYlMj0j3piExD81RdfvP9q/cHR5T8G6cdT8Rb206k1qJtbH90FRdMoSsoiJcHhXm6
Qw54sFN1j6NMrcZaPFdWhG8HHag4tf/3wQ41ZkjSOixzx/fdIlujnvXQ+BKHrGsmQCKofaXnElqH
woPgXx7i3HtKyTfQaxuWjlO7p/eHaCiSzWDI0jfKrDnCUkRmJJxdp5LlJMJmOTWlQagnHx70xwIy
gXMdEoR5TJZoRGb4/jiSbOrXtVdswO+kp7KzikMr2YNWNtmzXICIZontiVuXZRu+5wlr9N4lCuZW
VDEdMW24uSQ2d7zb6/f/iwc13tglFT49VAXBgN8InUvUT8pnT0KWB6w4ra+qeF/DyTV9N1PhlXf5
Ph9/j1o6oyjGMj5H0ibdMLXPkHOqxbdLScwfI0f4HieSreJrMu7yR88ZDzOEiBuaJ8VjYVZfSMV2
zu8/S0E4gaKx2uP7D0NPI7OEjfU+p4KEDlPhuXMj/ToHDV1IaznbiViu3x9yNbLXhvej50x+2Grw
a7hrFnqy3kPWOi9No/fXY6r11+9f9aLYtC28IpXR/KESxGKnDfRmIuTl206W7q2euc5taBsg1Sfv
6HGdC8b/VyTXZoEdG+l+GkGWOdVCQPpkU9CRvrZzyaBc6X2OBLfU79tJGSsidMUVWXP9vrbqZrfU
RX5TmgYjJ8qVT0an3SKLHr9DYYJ3LfRXjWmMrzdu9NDmSbwZSrs5icIDo88KFURjc18px3rRvGsr
zlCEWmy8TAVYnkRIItDTytqoGV5WW32DUBhDh7iPhs4KkBuna3qtDBkpaULSdFeEvRL+Ms/fYJ21
Gyevpus8yd+4aTRBP+KUD+cpPv7xoJzRDjyslkeIr2FTWIcWYNNGcZk7/SB8eyEQGwAKDBKcptPw
rZ315swMVOzE5AGbhClvEhH6nDnIlRs++VM/yejZzusDQQLVXSxT8SAAqb3/1rTE3raze5xNeJyA
/B9yL9a2xsxcLcvjPe1uogrmo2eM45lZbn6VVcJXfaNfV8To8Naol21FowZMewJcPF3c7cBxvy3o
m99mriCdNOx7cl353h8/UPkx6ryWF11+shutu0iS9osOXdvOkiADid5D52hlc48k4pRmDBhaL3sG
OmzvLvnXG6tIog1y7UPRkRQ2LubXYume7ALcfUI/kLQcTMP7uKVXFS0eoiiTgqKsNjQYBZ2btloN
ho4U294btC/2Y4AC/a6QSQs11rury/GxY11mhFDZ23hip022ZmkuG6ojfGp4H1azk741Y/qpTQHU
1WlzUAYVjFsgdXWvpKzCFV3ADBpp+rU20hI1gd2tFaeCBE7pQ6l7siZo5lqjC+ZtTFlwVKNKM6Np
iwwV0nBjb2WeZsclLK5CnToq/tZaKYOAhMp6YNbpsZHzab6C+Td2YkhfnMz1Xa5iPy0bkhONT+QJ
EEMaQYJrrIFMBbqcm9zMmBI47Vkr++9G3bHDGciLdY0YH7s7rXFqvZQ2Vt8U+kboXYWl+WJk0dlS
8wCV+5qJ/x6SvPbNRACtVLmyh9n5amN2Sw3Cn3HNA/Kyyq9x7Gh7+r5RAruvrpeN6cxUHOj2AwpI
KBIUQKulrtJr2XICRN70PMLTeRiH5K0d1b1Hh/BLupBWphxCMTB086lzQ0Dmm1wzzCvWzMmHFUAh
hV2qQ9bAfWbSHXq9rt2u2kxa4MVA8zRaBV13toytVcCPipbKOOIfxY6HPhnm6HJbIGheL6q5KlXR
Hpgp0Mkky49oDS1wq6fO6pE1sOf0l3HZVuX81YgawaZYeCuYHF4TZYFAWLe2gaL1IUPB4tLjcvfZ
pJmwdiaT9nMR+yxdwm9ji5mnUV0r5xjFYQSdQ8Hz7U8YOLMrr+m35UK7aAmvl0IW16K+UVm+I9xG
+bl0vrDX/awXJpmCzjPtoefR0uhnmN9kmd9CKNhPtvZio/WApuBZuFi401VyJRhdYWt5hStU+s4U
n7DCnZ3BODWR/dIMg3bWYpO727xWZWX5NdinPBtekx65CKoaFPEZ8QbmiejuL9bYhvSbZwIhQH9m
eUr6goM/o2Er5g5FgM79qSsyikiGaUN3ifRIvsdG802DZ8wr4U6Ty+iVhlvvMJYeDGNVFdZ1NKdA
9gSvJFv24VxsOsP+AmWUm07J8mOG/b7qO1wKE3mNgCv9ruyOptkdxpLLyRmnT3aBypKOzjmPncZn
HJvjQ4L7TP+DuOr+KUuAaMzDCyJFKoFoqwRhg518SmR71Wpj6ntR89WtSMlhGHU7OIQ3WKtqsiPo
/tx+c8dNEH1Hd2IUdxWbTyQcJLZHYfcYc1vVhnyTeeG2UuI+j/PvEOS3Lqt8bKUTCDx4Bw6s8NGs
zprg5AGOslJ99YWLgc7fBoWgTz4wiVnuQTp0YbVp1800pFMSHIJ6Fhun7Qk6KOcrtPAheW2LBoW4
+Yxog+xTP6nkVe1SQOckiEj50uvijl2VAIBiP9XLNK7DqvdH+sDonwENFnAFfaayJ7ShR6d0lq3u
sfZl5tjuytp5TT3n1lJMLHM7goifG+spslBEJc+9NXzuzfolzUoy5osdiR0ymOb2oQ4lNy3JJNbb
WnPesldcvg0LPMd+wHwPTtu4Je8mP+GIvwrze1czBwShOqLMWifYTTe+k95jTs5tZUcW5YdEyhmR
4YctEn8I4Ks6wJ5xioyKxTHk1AlzO16z47oX7EfS1siZkUagKKMM9nebPDUTR8qUX/TWMNa6nqaY
a/rk4scgx5j7bikHItXtT0m22Fv6Y9uZ4i9LJv1UFM13Osj+UOQQSAHIB1WrppUk2BQcSXS03OLO
auot/WMqwLqjJWrFb7WSrp8X1uJXyrt3NrCljqFudoGWmgey7LcojcBHJI0/JRtMJUXgZPKB0VG2
L5JlZUZgYkiQe4YZFrulfZhUdFRRtlYhPDQNRH7fjSFjSJCzNXot9I3FKuZ7q7YclnXoLECtLJhf
sXtllY9FbNzQrNPOpCKhdU+eOTdcH8BqQ3jllOzC+MJwz9CzhbjAROmLsa5JLQ1P2lSr1WC9gSft
V3Rl1iNgZt/ViGJ2KD9oGZIgdbaLBSpz2FeBGPRNzQW0movxe1LVKEzG9Ihr6NwZ/YsKCh3GRGN1
n3C0xrRcqmCMFEKlSN/JWLwQKYzqzt7RW8oDW2o4YOnosEx5XLsYqPF1pc8AFlk7ozeopZ9px9dn
oloDw4WLLwkJ0TkKeOYw2JlatdXjmY5AHj4qxjBVaz8sifcE1xTT0IyzcBiehBOimNKB6mcp9HJv
bQtoAOaAMATWGLnl6Etm9i+NxN9x6YnmzpWa1HNDbIEXr+ncnkot8w24acXEmwtzQWQSaAhePiiE
aJ947Iu4YTc1EoKB6tPPjhgfMRf29X2kiuIUVzx7WS4BiUlqI6ZwNRtTeFSY73xiata9puerUKVf
xwWoPngopcRdWCICIb8obbN8U9H1RdpQ3oxp+lLSLoAjSKdeVjvyqm+TzGIQtKzqITyelxA4faYo
VDrV34xCvupLus9lcpMZdN4slBK+sjl8UR3i/J0YOEC1yJhbbCw5PgCaphdafmbS2bFr0j+ZS3tf
pmgdmRpUpn2lwEiRpKbv08GeA5t2lx+T9uJDi+53YVhtWKPJrbGyr9aifZNF3GyWhbD1oXA2gkI+
WFI2/njwV1Yn9xqKfIYpR8TaZ11oxwapQVRZt66cCACxvo8FZmxbY6/sZfbXhq4aviTKKqYXaUgK
Rx4fEZS9hQ3FqFhEu9LsrzqcO2EosUEBVHFL8nq0K+q5Gsg+bzI734fW/SDJvu3j6JkR5lN2oTaA
wvyST/qzgQiozmkus0n5P2ydx3LbTJiurwhVyA1swZwpigrUBqWInBoZVz8P/E+d2ZwNS6RtiRaB
7q/faJDvkd/Mio5vtFvJgXjAZeQa4cWagDsmuweMmD/XgBqsqR052kcoLE0z4xOIhscwI72j/5PM
x3otVk5CB4yfgM3UuKd4sKYj2UyA9Cfh2WFtL6FBLM/0Ndy4ybKIwvdEZpde9MeIOjkxWtdGG65u
6HMObwpSSuugOjjDSN9UMHFD/9/zsCurw6Dryrrsy3tvyc+eoWutWo1RMX612qF4F3Ui9poaBEt9
6HjXOZ1icVy2h64W//uVsBUKbWzCCmTBteVPpn8IVB6AXYaUcQRBgVgQx4yZkdka1rQcwoUplWof
G3q172bVaa8oQFGqkYJ2Vdoe0y4xRPNX/x5yMXAIMOM/xdhmWauviEtzF70M5Qb/3i3MTnpgzPSY
Js9VYTvL0cDnS4nFNimS7I6rb58KeLyuC98jvIDbIP+im4cEY9KAbll/UjsSz6Pciu+TkiTLOC8j
1iWNaJfaJvph6voDgZDqoqpoF2o6qqyrX3qt6iX63+Kj6hoIQyL8Oz9JV+oYcakJ+ZK647AprOpZ
UY2/TK+mdZFgPQgCKos0IMu4LsZjBeS7LaIfn7DI6+jQ9tOhhJ5VP/amZYAtw+kkx4LVpGlfCA+7
+Ir95ofnIDDfIfE5aZjjG9fOUdd+Ay19JInyRM46I0d9GuJ+rdgsZkJ5C1X5h2+74d13JPsWcC1s
Ve2c5wwCSxLJ2K5LESEkm+OE7M+o786daZySuPjsFPFixgyLTXBs4ZNtWTcr2m3lGr0OfJ0stqaT
fbNALZpi+CuLOTCxHMWiixd2ps1Dk6GQlTxclUHLV2ZPHmT8ZGeSzIxwN2S/Smjt8/Y2oRrOC4pO
cg63qbqJamOv5M5bFoq3ctvJ4a8NkC1MKc4R5C9dUr0WCpKR1roWJvLPPCQkglM9eUdJ85t/Uadp
k3Mc/xmhDwZseSQMv7il/uI38akSyjqklgWa6jtXSs8PMLi35WUynANhE6ewcN4Io/oRotqORFHU
IvzL44lmrD67Nb6xUnLYh7REMJnlwzck27Yu/BcbyzhjJjHb3BdeYhG9oQ1P6aSe+RDxQtbNQVGy
Q0fGVGNeuxx8oqrfGtV4srLgXAA1T9eqCEhzslHUmefB7NdlgahrIouaHf6rYKAn+urhawe7rZ4Z
OR2vUgGW+I39JTSmBo7/WgVYx9P511G39aviPHrHYVxGqIDNNaIO2okrys3z+0nx1Tv9u1B27tox
4CMbQsMCm/Gr/ikU5Sp75k1y6Db6QHJe5hypbjDWYJtQ95zMIbIsFvrmLRjkSSU70JMNL2NcpsSR
qPQ4fK3H5lIMj4LeriSvr/WAjrnr25dGjS/oStYEkvAr9LnyiSy50xi60SuupArdPTKRaj1l7rJK
N6OA+5G0U6wNNNCmOlI3EFRiwamYWtX3GoMIwwxmprIO0KP8aGZ8RdZybjLjimrg5uTTV2xjbbLs
77SFOpXktJXtvuYQEYVahhyx8lSHaHCTo2BgiHU+ccdGlrPKdX1jqlzT9gDoVD0luXq1dfPXzZQv
rTDvdRY9St2n9WzaDor2bjZ0FflF86Yq7UGY1V64az2dzoVf30TenLpiG0XOd2ywIiaJjfCEEIW2
Tn+ibKw4/ASE2DcutVrNR1q6T7oS/JbALJ429kdrk4QN9eaZzxEzPwQYt/KAnqskbz6ToDiLGvG1
FryG5XCMY/s2qOlbO77HjnKGBEMgQqdOPpp3YvZwJTbxi675e0n1DN3PH3Ce2yG9M/BvbCGf0j7f
DwmHemv4stC7jdorwtW/2gXZmez000fvb9CfXNnJe2SyksD/4RdLs+euMSi5Gd1mUbfTeygbxjef
wCVqaWoDPbqlE9saho8e9AsRAjfs/KowpOKx3kpFFszv8KrFSP+foWJ0d9hfNAsiteydvxHEdTJw
HWYiaiBxyNrCw6USvrvUJkkGUz+HBzECtk5OaXrSs7cEIZoU43WyJQ1Rdr6YQ9LmmH+kYywhtk6L
mKse0KR/DZn13Pu2zuwNsRuB4of23jQoakPeVHELK4vOTlyPX6FJjq/1w4ZwiBlB3FvTsvThOOBN
1+VDHTuy4lNPibOdCMWWViJKzSi70ddJpF+nsUMJOR0rdtdaZxBuHEI9Vc9vsOlzKzo2CG4fbXt+
w9OwUTm2JnZ41LIBGVd3HMr+I4rzK4ZZ3noCtmHvfCKTS27DlbN0/eSXtrhqGSv10SqVPbkAHkLB
CwGVr3pRvyX8SFvrd8MoiTTirdjurm3JYp/6W89h1W7I1Z4spGpMduumSXAL6hISvM0OKN5IQovD
t7p4SQJYzxIAF0Suv8lm4PRqRNQMIN5oBWF3jWV4mWGRaM4taucxxfNzJogCuFdXdN6UiLZsjr5S
jBeCa2+UwFz9KvcqN1w3OuIDN6w/UFzeiTEsc+NoFZwP2hAARa+C78nVLk51p80vykmzZk2zEhKC
6yBHoErSb689EWq4a7thCy91tqL+JCQifVRAGJM+yi75JCSdg7VdcvGBcweO/SV0BNR0oDEZGubV
rIh6wN/lNWP03DjOoxCveWl9OTU28xJCCtneThlr+jaUF5dpzNe1MwJiSEaSxMZUXcXFD0UKF1uR
l24kg94lHV/jBiwCZ5kb0SkP2dJa3b0Ftv1KNPMdHbefvmr19FrMl7Aee2M3kFOH7GZhOHwK4d9I
pLFHokjGgkW0vvuiCxdH5Rg8WXV0qCfem6boy3zurKxc6I2RwkZSO64uwIEbOWeNQAvqN91fkXT3
YgoWemb+ZoRYctRiagcKukLRgxhuDNaXMjy7Rf8qdK9wxauUBJrkEeNWMnikYN2rjv4cy37tFcBh
2gc5t25CwrLSpLp2bXfPhY1Y2rgRCfDHfXwc5d9gO6e+ST9Ih+D33FLPaHWK17r6l6KXhJWYAzx6
syXCzqCXsaAzjtiqloqOkQsjUbMH05I9FzlodHKCORTNK4GG0cqy2FwscSxi8gEHwi5Ma9363atl
lFQyanvUkkelGgZPxMFz4qwI81tK+TYO4ooSl8qwqn6N7P7GakaHrn8VI8VSTQxcME7Jzi6pVBv5
BPQ8uMWN+qVGKhnRK9fhRwO7tAvkGilHqCOSbihO+m2dOl1qJE0su60RCETy80KFZfxiT+E2iM+5
RrQYTYpvppKGSyzxXmiwQrV0Z6OPUx6+eCWX41MxyjOqqK+0YQ3HxjWM3GSSkxrarwEpZHXDk/ak
KAXemA6EZM6cIYOBJj0/fRdhHXgAhKugSS9VZvzkA0vVmKDh8PXhHiJUcsbBYF6wIOdpV1AlRZBu
R3hj6/8pk/UzhPOhcFKeyavd4mv/xPKO8a3iY4rSryG1D7Q+Ulcbh6UHcAJAkDqbPuDSjHTwNztq
/oxuvDflyLvPO5ulILn1GTIF3QYAE+1PMP+9OlRoerAFFR+Y74q2MJYYps+lW20rv5XkHhSfkYoY
W2t/nHYOJZrQ1XWIW5oUXqbmxrUn+Ssq5mcR7nh/LDWJ+MuIR/NKdRNmzffUECk3JbLyhoYI4FSx
SeUpv+H16Hc30Qu6pFdiM9mhsITmgYfwQLA3mlF+5dIhxyPH+4dUwOj5b2hzmTh446rGX+NlXbrR
knaOeGSppN3MC7P8HQkfn0XIlmFe6soBiAyyv5xt1JpYDRz+nxO5BECLKT2gzUnLpluWo2y1zRtY
NENtypBHuuECsolmWBecoW1oUPVpU/SnL/RWL6Hb7I1IHqBNF6FbnWJ8UBQmwlKn6G5lVnhNQ7GH
63ih5ZC3In7iCVxvyGjJZvqVSeo1EfI/0HlI8KTGe4WASa3KP9XmBjPUL9Spy8BuPpsy+/T1+kWH
r1WSeF127HcNAjzO+NOK4DlEg0NaLfW6El7ZzEgCbI01/ja2ZLLJ9FcR1WzLjUp+ulgObnfXe8SO
RsJkq1Q7+PKFP9RXDFUXW5Q1KYn0W2M22NDf9mZHdOTCc6gq5c2cVw+VCA+EV93G0L0AuXy0JNHr
T26lfIPe/1RZ9K2r6YYArcNIuqVHUiE/m/2pkvTjaDWIkWiU9zxN9nC4F508WG4Y4Fd6TpKu+LAH
6MfQrz7i3IXfwrnYzDoJ/xoOrAhNSW71XNmj2AF3Xf05h2E66sPWweyFkgIfxE8uKluuIuW3GzHc
9MMhNbko63LYhuG0t9jHO7V51TPrlSPUPRTj0m2mU9tYd27mJ8Lrx1T/6St2rDRtHgAxg9Z+umgI
PNUH3pX+9OuzbvE5cupl1+L2kizKpuVVOuRqFIz7oeZXr82+LTPIv5lwd8K6gGh99wl0j4G6t3Wk
JxlmFE2/91dc3u9dCuvkl91jmvCSqN2TH/AbQ2wBiKquDG0uqIy1l1E1P1JoD4oKrooyfTcyfakm
7d6a2IxITK7mZYLwBRiBgqHPLV/cyX2WKR1tid2/OFBTcU1LtgrIupBp/hFTeaiIwFOy4aM2wgOi
tlEfn/Om2tNCvpBV9xVy6jdM1iYt6y6jIQ609N1Faq+Io73a/ATFRJfZ1NSUgCukKVVEWnLL4Cec
8EBK67wDhx/hIP7SCs1MJ5+d2jp3MBRGk12ushL3sYrfQQ9o3iQdMTpD7r75WXnBYnUlkuvFwt5K
ZSLtc7RNxtVfzLGvHgMah6OF3UM12EbwhV/kZWDIQO2HErJmqG7YGJaoso7kQn7oacbypXX7xJ8W
mq/ta+qo00ipQewZINTugcP1lKr9/pey5+c0RXRJGUQ0fdbzlWyaTBBk0DQLpN10Q3+OejnO9oPX
gg3YNq6xGqzLNL35FbdkqfmkjppIavTTvA5PdbJSgDmsLPkM/GSPZdtTOXhRkR3wUQltO7b+PnaA
EIPooKQbfFshADUGBzu8J7rbey6tz141XjtLwNBHjfQwjo7eYJLeZNomuJglF4TafiVSfVHr4Dui
JHgVWpnu6VP/kxsGwobgKW3jR9/gUAhcYptSS91lmCbVmjsoKvAsjQXGO7NejROdPVKvz8kdre97
JgUAf9i/+Kp66NItCfVICpyj62CopM83sm2SAExUazQAY/bu3PdWfSvqdpkq/j6rkBBb+9IyrqOl
HqlWPQxRg9tB2UTUBkVcMu20HHp1DtpZNprARCw3SRBSoTHu6LtaqdRd+JXz3tTpuVOydUkAfzY+
WvT9nm1j4HTEJUjaP5fodC/UkYD2z6LJEJZypSVxMBcZbxV4Vz22ofVTWrIK/IGi+x6r/E/KBCW7
z3E5/SEdD8GmzOqFO6k7xWEqq+vZx+3mxyYDtRfpdVbguzQbk5rHNOWSzsga6y6KaE7XM2C6EFn3
zmUy5wZ6Trppqf5UubikrNEKsWt8WLMes4pX0q4+eqXuqJ0Wr3gJDgRmxxxRW5h9mlebvNq6yNw8
J0axXndwwZ1YKkNUcOU0yC2LHaTYw+4rPAfVB23payXs3vRR+0na7iWpDLS+D6jCu2CEHnULv3C8
R1KyoXOBtTM7K2X+ITTlJ1OsF8dPDnVIji/UE7r0Z2M4Zk7Fhaw7a/RcG7dXuTXFyg2ja2naLzZS
hdlknyMYtVfxMEARDbc+d37N1v21bgTxfWp5uvbbUi6LPn4jJuNu4PKdiXb6C2pEhJbyaCx2HFMm
58wZDqbVfhRoYHu1CxYuMQ+eNKp7DFHu+totNpufbpw+K6l94aNZ5tqAC97GjGd12aY39d1Y454I
4v6rrdR9lkUbUMc3Wp9+UY/XeJaTK6Ya5n04a80Wj8ZskUX7az0ATM2tx2i6fxYkm3ixbexF/lQh
camrm/pjWF0L5pGacwrVMRmIFcIivSCxFcn6IL3RjMzFqDOhJ1V7Lmt7Y7v1n6PKO1Xfz5ONNM2S
+8Ho/gDD/qX13ZQCXXcS37SWQAPF5/Cl5SOYYbFBmLgbhflCPgcscf+Xa8lfDxWkyrdBxYEVOv2J
IBrMGcUzmv7nQml2zX/fgkNdSeiA+4pYs23ALOFTPODZaxPEz6bSMbtY77ka3lScGx5LApmGuKAw
/GYai3Cf/bb5xKxmUMaEih0hTlpALZNIl00MEl0HVROgLhoU5iheGJTop0Vd501d+dnM7zWARPn3
agyZK/QrGYzF0uVoripp5bGEUlsv31KEAgtWI9S16jxOooU0GdXJSyfvTUv2kT5+2I2yRDbMpxug
1BKjfVRJxVuXdgTko8EzVQaXV20o6AqTZNXoarAVxfiKg8YnUGeCUHhoQVfvyz9MqMFTvcxDH05x
0PPntoqttcHsbVlTuEtix7mGVewldfY79pWG5Vdu9ILck56xHyEhhUJDV6usw+G7UGuTU0yg7qts
LpsMlXPQA2DFIkN3plaX0UR8orhDvpzIO96ZRQ9g25K43xLcxEXSrTAndcvJMd8GmexJMzT4P5sQ
YKJ/5PqnnqVIslXC9CARL1qgnId01mWb5osJmQE3oYN2Z/lbJpwVQNw3tzHlt+TOB5W1sxKlXUlZ
f7X0lVT61jSBXBNTybcYdE5iAAIiS/SzcoejS2RPmY+XlNhfSe1LONQHknnsEZkEE/bOTxwaHxyH
LadDdWADVjfdkxTmh4qUxBxc6EZB1ZpWQqwSiTHx2sQPi/Rhp8ifaYgAiGR7N3zt1MfaK/ma0UJB
JvsiSniqpOqslZUp7wPX24ZwW7akQtu2Vn6TiXJXwDuF3WPfVtJHY8hnNZz+orCoPRlmCPyJQZ/Q
EoX6PhvNkwzFSztQ6RGYW4igVdD5D6Ifv0RePAhguqiB8kZopFQFSDnoiAzYHFI50TODLHWBUXc1
6iY8exx1u66tjjnIb0gYMLaqtoBGmFal7b7FJtuyogy0SNctRqvgInXxsJLkWFfNs1T878ym3pIy
+4RItg1BcmikYL7LgaPHjCAvKm6rLkteUyYzQ0PLYmklwD5MXExXMDvI2J6C6NaGfvM0NS7vKHXe
nWc5xr+tXeA21bHXGVOx4qSTLLvRbnGuib9eoyyj0rZxFLz9+ys2dgnQX9Znp0JT4k9kbfVcCgSr
c/1Zd6itunZBiJIMoKOTIEdIScJJ44ar3G/gi8KrkC8igZAzAzTFe6X893a3ppu9Gb7N6cyGHS18
gLBmoyux86GUHeNlcXFzGuRQCC/GbgTkzwRrpFq1yrYGvDdGtTg69Bb+90D6Z3GkHxfafMIn4mvc
ei79hBmYhEVrQIsothiyet1xzDnmFsKeoFVjkiCMhBRPHhj6ggVgmruZoAsvYDFnPZX4RGrHQ/4M
mt+F/RZjDUoN0MZNMhEQlUiUvIlWaZhEi3SRseIu/71Whce4bKwjJ8pX6VREctpht6ekSDlY3OyH
ybS7LZb5/579e+nfgzr/jf/7a/9ec8HoPEsSBOHEPnEO84NVRPQnxgnn3v/3GvhvMBuRguP/7zUs
JjRIZFqN29ayDnVANG47psh4Zief1gHHwfnwJ//+uNJ6AmhVQggUQ3EWkV/XZ7YzelVF1C2UMarP
/x7gxwfNq/MehYDRVasem/CmSUH8Og4SoLWJzvyq59bBNAh9GhAII9/fMeihkZ8fVDMjrUdFLjU/
U2rF3yVdhHd7fmqwE7cdb49+8bDn9BeSi4NFGMxmCk4CJPbUE0X831ft/NW/p37mmHREIiunhjYL
Ni3MCu4p08hXmgzBrP49D7rO3LCBIqoIlVWsFw4p9uO1MsSsm1Eac1ULNuT/npeS0j18awRndytt
UhN1Q40RIthgDkJQpkADh2qYQW1npp4cJjaO/Yd4fsjgAHeGJGnSNAhkxblHKVuSQYiYkRYsI1Pr
drGTrZycBBRyVsqzoEftGPH+bvoEUVYJTez+eypleXaN8jC729Jc08/S9sXVHiYB7rUkUKu+xgEA
h1UbyTrUKW8lE4daS9+gOn2OW/n3MPjBtDfV/FSULi25yD02ZS4+OifFhBWakzz+9yX1MGtTBMFh
LN3o3Ez9MwNLiiOJZ/9eiqPpf79yneZYSOfSSF1u6JY1Lnj2jcu/r+qqQp+kYymugMi0NBWHSKvE
OiQweB2qQn+rLAAoxNH1KZ6fjt0qs2T0Rs2vPDMMEdk5v0wmarJxszRfN12unO1++C7CpgC269RN
kojsbnZJs2O7R8Y2P1VSu8Q7hDAicYat2drkj7WK+axH38A8HPZIQ3gRzgPmWjz/+2OE0dueqi58
wjJf90ZN03f3UCn++JQ6ZCgpddOeghF2f7fkF9ZMnygHKevqNP3icEokhyTGN9o502ce4jlpSKwb
oik5d6VQF45L+YwdT9BskvJgw3eDw5TmEKLgHV3MQknVfLITSmM9A5qpO3pISL0wQut5nB9sVPXK
kD9PevgG6hOvE7Og8WxGg4e5CzeuMyTxDof3f091Xc5HV/6AnKsAYQcB3VYpZxFo8KeFRbb798yI
27kVBdNnWyAYTmWL4JQj62pIp5tjOsUuFE52MEKJtDDLUA1N7pZsg3tQ683ZYJg7a3UerVupKdBI
coVJ3NiJHI2aCIwIrYjPYjJyrsryMl3ZRqq5wL6F2ONysfe+Noi90RmnOtPanSYkITDYZ8/Xf19G
Y0hUy/wifud27r9A5xNsyxn40/h+1SrTinWbKNVJbQZ5FVgGlmOCRxZQyzOypn+g2s22XSoTZMc8
5eR7cvj3zyPY174LzbWVWs4Cx17xmRB5hPrY/gFxQ21D2eydacRYR7lD7iKFbyjeUVknUz9+JCok
CAjIbXJ66/jv9ZwjpRcSabAP7KB+ighcKfPch8LQ5FMyOpBORg8xU6YGn7QWfqmpv64z/UR+tthH
8JlXwq/wVdElFGcMqvSfgUsWI4ZzIqyPnZWWK8e2ejTQlrpPs7rYsgCsaaxtDqrJ6PXvoUFBe7Ad
aoAm8hhsJquTPZxogBuP/564eS1ZNCs4UpnF63H+1v++vxVM+sE1vnLLzPA2zq/3IA9Mlj5H2kTb
u8bQX8qGtCjVxNSsw5CMYgTDK52/jr0zVBx3kRF3QAFQwpm2e9BEPHgmMCVJ3Xow55GTRmbChUh8
uwZ7QUal0tZAHhaY8cCl737isP6sTJSHCDMBvdVfHBaZlw6kdsdF+f1NDyvL+QigmJqkxTPKLuyx
uPUD8QyUOtZh+RdkOurEwXxAS3pJgC25+rV7/0MfnpKBjzID3/HmDg0vYaMnmuKtzeC9UuqnpyRl
JIrN14FxCoXP15gBtmJOv+jKPAOxq0lVYbmqkys+xmsuALam3Cbfo3jKGtTyo8Fqpgb5T6pnN9dg
yu0hr8fu7kQaPchd9aL5Np02+0z6vxkzM/XdH2wQHyMi1sL6zm33U0HaRtWcuNLqZrgA6upwzCd/
Z9UozbPhBS3JW9+KR6T6p9Su1laHnSA6abF7m+roqUvnAk/OvnmlfruknTvalVXVTlhLqf8ExNbl
1Vb958o9dXBmJYQbCnb6DHOHYmw3ecYAskQ7vm0SjqdWCKot4md1RjWGpKP0a4rf09FfV03wZWcg
W5RucK4jo8BxATELnEHLRscyr+ofpRVucrc8mAlJaPkAOhH7t6Bpbm6s0JMq12khPwlV2fd2sW7U
fhs0xZtSTQ+9TQDF6+FOGuymIIqPZeEiTe5MKfpnzjKXzsruVLOekWni45pWhZGtIW0uzrQ3Grkl
0JqzcY1U1z9FMAFWrqyEzK9T1V1NjaiFKT4ATp1xti81G60qxn8ZvBTG+5hu0mqOfJcHrfSfAr1E
dhC/9np4GPlke/jtJiSvLXNYk5CYFJr2GobBZUq1Zx+dDTK/9KWwwwvdjqAVKvqLHuI6QtTqtZP7
OzBuJaNyVcf8twL8Y5k4Bk2GnRF0K8+XcTvVXjSNn7kFudHQhmr1mC7K5B7E8c4ldkhMLmCDupJI
DRSluZJyuCXYCTk5TIJrAJknRpgshNqfijimWcwMzpFbYGnq9A8KRHKv6CzH69BpF2r1nF7AUuFe
8FlM+ofac6GoCZI8LsSfBlNDMjXrCv+pl3H9eImgULaH8QsKr1NBnxpamLyxdjdmH6yHvPwoqmhg
56J51K+vKH0vpT28meN056SSls6FQMUfGn9uREZ9iQxbF74HO2ZwLK3xL/B9kkGLixLIc0qGevs6
ym4XteU56seXtiMsdRrfskz7aKxxItwdTouzkWr1T2bWc47suzWXwo597peOhWnhKh+6INZO43wY
46BYGioJIE33YlitAbeN3j22iHcj328ZxJx3SrTRGrA6KDFQmRZYyGrPtoWqL6hyzkSDeo9b9967
qITI8sDVE+Jd6aj5qfUSlW+rv+QqWKAgLl64IOl+Xp/YXs/Cl9pexz2xKQk7WfR+edRUWJRbEXAA
7yt4NTM91YZ2SxiyOxdYcYD5shWuqVhlTWB58/qc5S1lrmmD4Akr758o7R8nxmQIQRpJpGKxUv6A
7uqnAGeHI7UR/7IXdXl1VJz+WeKvw3oZWU2+ELll0M4bEJPmi63QKqqucrAt9h8opqZFfgZwSxmi
abEKt02heV2YcGvIl3JKn5PUAE/hvIDZJuyXhc7AqkJO4PNunztnDb0bbSqnptAMY2iFeWMazU1d
BLu0Sb4r2o8Xw2AC0VrPIe7U/cABz/eVfhnV1QeB92+2tc5z5z1SaRAwiccdwt/UyB3P1QGbZwRE
MrJE5Er4yvfE+Z+NE5y+N+FbMi1ZZXZ2VEF0ssTx1807sViPuq5+9d42V5QvnsQUE6YDYevFk85/
25RbGWVf/aBdS10+xMD+To/5yQyah5CNXPlW58VxAvkhhrVBa4oX9VO+CeVARXETnYuUGLKodasF
bCiRdcbziG86QDFAO/cn1U/o2JuxXyS9e6ROY8Astw2TnJAdF6L4Hzag9vUidtRj2hNwEfqkJ8KW
r3BCIZccZ/HlsnExELguS1oxWQ7CTdDTjMEL2hTdb2axk3E8pVIS44eCmc1P6cM1iCogEYc7gXWh
14p6ZcfLVjh8xLlirBLaM7yciERujAPdfWfDTT+RwYUoDI1bHNO1EE7ipKb2DHI195HQNOyR/KzK
esPn5RmiInvIRWMY59qno7hwjckjE6x7DSbocBp3/57IKESoz66CNgohH7hPprKDZE7y0fvpvo7T
gxmxHADJ0Vk8dSnZG0iSCsoIocq2UVU/kEqGBfRnaysVAVrpe+2Mi65If22V+6ROv0YXaRjJI7dK
5MEimb//1IZUvLogltrGnz1LA9laixBLiqe106NV/qLO/B2ImskK3N5WexgU6MZJKjZoUb9J3elI
JBEqswylJAVLJ5Lhhptf9jtOp/aOH0+2DvpOaQ4vDkYzlIDXMO7dfRc3w5aA021CcPa+BQ8qo0q5
9uyhukzpA7OTTUoHqWJF8isFy/ZtBOOp7r9hBmS5FD2RGgquqBbq5tkxxoxqGeL/5t83vFOx4pJL
1/izxmM6NN9VG3ADdKq50iKE3ZGWyWOScreA/KIWMON3xdLg3ktnPahwPhPmBiI7pm5Lnchw8bVf
jchZLiZoCcVVXhPSOA61312SSM2PZtMrpHSMmMsTH8oZiW3oOlRqQ01BIvv2RbHWjX+OVTniyG23
Y2hT/YmTwRh8wqFsTLgu1RkLa6RLMZd2Su9K+pMn1hNc0/Tip2m6LGv/vQ4FXixR9ptSIQdclzV8
i9wm7YAE2ipmChMDWPyHmYlvq8Q099W+ubEn/B6ha5PSZ9IUZrdhtRhjFfR8EtiSaIVBb9w9ohKj
PCBF+koykJfPt1mxt1KS68s23UQ9ZqeBLFYALWKPBpHNg2qIsUMkW8Ta6nJsVbHMumoRGJD1ZZgj
VmF6RKfxmemjetNE6U3xm6LTW2CSC1nH6kc6TRVLA0d3KjmXcqDm0MUfl1twNBz9sYTnB0H6lTa2
066qMgDyMau8sihcVBVsGdRa72Ag3qI+aTnO1cHVGlcqxqERtmNLvlewcfHJJUxLmPkvGkMypFc6
Lit1fJcVHiKj/orU1nqyZxFVOQQph1xmmVTQtjxifYArHoE6emvvYzJcEivKfPvS1wZLA1nKSGbI
Vug406DhMI4dCYY33H5o7k6JpbcfxA1dCC3fwgArD1f27kq1GAmnFId9Xhl7Q2d3xkv0Vmrut+n2
04LUj7UtCR6OmuaXLWQR6MEp1CxETzIcFlMmiRg0U3tZ9ozllUPcrN49RTqg0P9wdF5LrSNRFP0i
VSmHV1vO2RgMvKiAC8qx1UpfP0vzNFNTd7gg5O4T9l7bCj/DSQY+cOUB+25w5Ky/hpFiHGxaEGLg
osEPxvG3n9LPTJfyEHjaSTctzW9H2AhlYDcvYWOiGoJdG5m8Yxqoyins/sVq+DIA8PJ6m4hjxPjY
1sSKeIh+rY3oCoZ67SXAOePG2g5EcBo1ogwx8Nwx9TDbfQ2MMlrVdZhsUid5L4T63onA9auw53RJ
iGU3gE0xHHu0FnVeJ91oydRRLiO3+20ze1hjS+GpEjzK1nvneHW/z7vwW4pYXfa7JEO4kTvfJAEd
6k5uYzX6w8y/B6UQ+IgwmXln4J+bpFnZAdcbmYXZzVT7BLZlvtSl+lHLSb1DS914yEc678douPL7
IkWEbt9a045eUFnBysXx14pXS3iHyBSfsXCQlnUX0Zv8aQ4ejlx8NCIzx1lEmPljjW8mwW5EJuCL
wR/W48S8NoBc7dxRd8hRMzIVU88P0vLZjJOJmMj4qpjwtRn9PD6d54RScAs8+WHNOVntWB3UpqKV
rAUY4fQloq4+1wioskz5pyvRi2kpG5lUT06rexS3ut+F+TVuu7NrzKbVyvopJ0bvxPOes+JfXtcn
65NvMmQAsDB0vfctUn4OCg+H99LJCNLFCZU0XMUdSzCMIE6BxgH9w5KVY7QihUgskPK+oow7ZLrz
i869WxWmyR9sAiYoIbl7Zmk+AyzfbKjechVaTDr0fD0dZExZYcMq66hbek+XW477Fx/8oBSUfvAo
JpXQgTre920cHiKJACqlfgt0RdmytVTuWcqlh+Nrk1i2vm3IKVr3FAuhMg3rCWsq/YhdXiKMJ0vb
ILrJwPa0iEf60bpg5dwWOsiYGFNWixxhZ5j1JxXeREZsNewiQoCXUd5TyxsFTms3uA9jTuNE6iLD
89F8d0uGVhqLdQmgY2PkNRWHd5jgzMgEOGRaPdJC6bDPnS0dC9MnPqNPEY2HXlTJtRySv0Srv2ty
peQw5IwnkbT1HYu2nrAvGF4mofPxpWWh8AAP4u6rSkMWN71XmoRwFcBjnwZB4/1VT+BeGEKckES+
BzZm+oZVdpqfDJoGcg2YmRWgTNoo/mpVlpws+YE+qbBGwpLLBA2XLRsBdIRqIGpRzBvKIbebaAPE
6m7gXiW0bPgTlQeDk4WUOtWWn7rNuW0VQCpKdafEZAGiRIchVX/QJiDSCtuZ6AJTBzeuKGlFP7ss
/ND7nH4dYtwCS5ojtUvAkMmK3X8VmBl6BraEYZ353ajX6xZZ72rUKrklXt1iNyQ+bcZa28ba0aWM
G8K2tfcucTZjuC3Cuv6gzXKWSpUFl9hRgm2NdyBXEshKpVNflVEvNpwbfPQsDPSh/RdXbrJyGGAs
Opf5RZ9Tx41K6W2kJ8DkaAkTGkk3k9kPzqJtV9LnhImD1U/EAKOsHaxlljgU/auJWo7ZETsvw0ut
s+rKTSkRPnMtcW4r6nrSKw5BO77RnfYorRrGfOXF7rxxhc/sojXZM+bmJ2l4MtdAnnGZsqMBN5bo
uzw3qjUbmmdYtlChws54WAP7Qxm1dE6lgRspsB7CGsY9nOOfYSz7XS/aUyk2QRF+xDK5hZV4WDhx
E1jryZDsLcP9IKf2Hc8wBlkr4a/rm4drdf3scVz0NroIt8YyJ9AhdiF1T5NJE34jVOVYQzmIY89H
9o9pfYypxLWE5mkk1wLj2Al0yyYyNMXXw/g785RzC0OkAN6kB5HjwziGbecSUdzgvnOFu2kNu7qK
QhzZ32CMtzoahwbxwbyiDybQaAz46kU7l5ZWv1T1IAbTT6B9pRnn2sA+6EQPa3Tf3GHy2CEIbh7V
3QR5d2rUTeX1BMekvLDhNKZzNhn7Si0DGON5GN1cBEOa/ROWwVthp6dUZXtLcNubZbXOWk4jMY6+
nTjXhLEj1nBMaVZQEMFiEQpOy9K1KFfjQB4tDCptQOcgMmcDXptrOx/KlRmhw5/M9DwI3Fapp22n
2Q3IKQ6m9QdalAXOAF3kqORvLb/XQAc2YOLWCo1VqUKGRJnjG7qYExThGzJ9gQ+o7PWECNcirtvN
mNVvqNXYGmpejt8ArqzmSpyqNqHxnKo0SQVmg0kW1Pz3PB9hjNh54g/F/3l83EiWE1XbLKCfVduW
4qhZFWo/E9pG5EvFITDb4pq5+l6dbQ5pw/VveWhydiECPxzGB0t1mRPUzcisUZ/vEXkE97zEpK36
rqhoNu3o5uZwiA1typYI8XwiNIpj4enZgkV1Qf/rfMg68htv5pRG3lKMWnzo8hcOEY6CEB4O2i1c
SbM9x3MZ+WXher5FXBBVSgKEtjXoLCtDHsqIxoF5OL7U8Io4amvkP5iqqzBr1nqqrsl8vBZCq7Ek
pru2cHEXF5ZPFFzM8pAbT8bNM6nWSd6h/PJorxQP2A+b5aXbM6JOa0Wf55wMNSbgnIOhN+uOHdci
ctgFGFa11TylXI8MbqmmAtQtXTodZJ/uotxk5OF68VEHlRD1gW9E8axtZHncS+3U1MlL50R84/bU
fuB+8sAWbkIRR/4kL1wz3j5UzK1JCsTCfrpp8Ure87PHJwAl6y0KtRUGvdcss8kDCkAbFZ2zz0lO
3yqMWl2TTxqVYcgqF/dDXqztHOasy/9cTQbdXgAbygoHbx2PBBimoUGMFLKQRWeP8orDKNmNZQ6a
1rIgrOJZT0v7o/DUv6ou2FvHHa3RfIe4d8+KQQg4hOg4VfyTTDdBxQaV6bPMTJpNs3+zjCT23RqR
SjC4QLir6Gcw9Wc+Rz13bU5iG9yawo/whC1MI/xMyxF/tVZZ61GPa15e2KWqmOE4bb0z42c87UaW
mY10XiBn2ys1gaPVlIkDItCm3GKm3xVeuEncCh1AwIAgwVDP7VNoa+Z5vETwb2K3YVTIeWmQtX7X
1f6fkng60JfQAJTBMpZQT2if8c4c+8dYuuoGZYfO9ip/5Q2Bq9wJGxl2UVLJ9GxbooXaacrJwy54
LofKQVlsHeyiuWPkw1yv0nyMxrHRku/E5lItxBwTDa2TM6Uv/CaWd8ejQY+0GAy5I17TCjmfSD9H
i+IVk9ixMD+r4ErG5Aej1WKv5fav4+QgNlgFUvzyPtbdiq0zqSxO7ds8LnVyyOTW6Dgyd6B46NHv
IRcxcgZrGQqcWeDO+qtWzihszQUGgh1pmugsAFz4mRRwJoPSXOVjcWa8jk6otf+poXXGFKEd40o7
FSO+7ySsAz8yTnU/sQxBOLBWeTGafp6HGy9CxeIiQPl54yT2k7dvK6PfabL/7vtc3wscEElY+UXQ
jciTtXGDT09DVagNOJZgBNki0RBkWsLnEnyWdv6m20VIVIJ26/XhaDV4P4J+/hUHI+ypkTIQPZgw
6MfszvnMrApvB4tCgiRXrpbdlHE8dY4HL+VZhx3C16BO8d47yC7mY+dFlxrFToLpxdDjbSbqQ6tE
7o5FIZpAFHougaC6+QbocKU0CPI6SUAqsMCNVjPwM4E/7V3e/yruglVoD9dIST+xkeL76uvvQLSU
IZwN2ypN3tIwkXzvnHIx4T0T1JJVOAhciwNOMODmpyHsdo1j2f5Hk6jpziqtAicNOmwV5afm3dDi
PYpagnlN0X5XvkZF5CMHzdfU7ih7OHAHu2H6yGc+UKdFaEDExK0K/k4bu+0U1kcdO8XCEtzsIrKt
Ve3UJzQ5S8XBOZlZLI3wkLPt8BAgMQv9zpXMO6L1+ZmM+DjU1ldFNiwSPi/3dQlCRsZDi00oe62C
ediDOJKZLUCX9KBhUobANX1wdEgQlQrFeV1tOsZtWovkpk3S2cI4vSH8mtbsInd9PRzDUBqb0oPd
BWlsSwlxbpQ7hspHh+/i1ahaGM4eb58VaG9ZpIzLipeJURPLfpQ5pWOcWrYanhblO1M4DEfgn7hk
8NJyWQ8TVRe6PvR7nJ44eGeXvZe1Bz68zCnj6BeeIysRqUCyNJI19eVFjaL1yLKazwqclF6ihnF4
LIajr+GAu9umcW9TM3zgw3yZ2NvQ06Kah+6juNVwLk2NxrPrfa9neB+m1l/rpncv/nWT5msSSfcS
VNsegZdvVhpbB0fcmdN94FU6jCnD9sFVdoV55sDqNgrrD6oxdh0I4dbQeIfV/30AtqvSq78UeAtr
CCqHuHKii8ImmAwNdEi5+VaF1i9qUzpJ3X2OGrlkIdiaBi7HTvSWeWPVVTI4+0EcBtE9QO/bmGcV
HujYlX8MMcZ9ZBRg+IMyoS4AoNi3L4NtVsQwAym0BmXy7RhSU2DgYTALDXq21nSrqDFzDvV7m5Xl
qpWK4Y8WTgITLobDmCB06300TdckapRdqx09CSu5d/OX0kHH1GB+rN3w0seko8W2A5cYo2aeIOyV
VnL0SjU4kq5xYbDGINWA8WV5/QpfynNQemM3EAt1ivkCy6oc3tLA8o6YiUXFUGgsghJ5k8viph4c
RF3y3+g0eGFQmAUyuXuR+6jg3iyGnsIkoDDNm3GpORgppsH4KUN9k00MsctG3/SFeWlyjsScJnKY
8phqGCbRRGiIl2R/dsZlbDlniuzS7235VjERgU7gm6FAMh5BimtFCTYZSvCiEd5JsdWVPekO66aJ
K1INfgMzru8ZvDwQ1u+2mWor4KN4bRToUrAFQUEVDiD1xLsokcTLLlYEg+UrnXA91sa0YVqQMBhh
v7j0zJYtSV74gaJovq7WK5lp3bGDesNboq1iQEtoYTGKVe25DRSq7BagvVQo2vKu8DWRvHVU+0sv
dzFThlaLN3l6KXuD9imoyf6o5T0s5MEoHZI42OzDpvPdlOUWD2wR9Tn3X1E/adbnsYL3EerZtsdw
Ty/zZeRDsoL1mcObY1Yf5V+uwRg8Y+mKxLmjuIuBJQZwUDu08SzkOOOWoqQmVl0Ax4hL2rUSMNeh
7RcAWawfNni20Mlq7aetUVXeJrNJ4CtNaFhFyHIM8Ph7XHtyk/7EHpB6zHqP1kEdiJP4qHdUVxPz
B9XYgtXSKJsrHKqm9RnlsN+n6RilE1h5cCeix5U7OcMxCMsdyPZoOxoTGjsVFnqvNnM56nIuhEdF
AfrRjyyYcpyNS4lKJ2ZfsdShNy0SByNZRIj9YiSiBg48EvGSzRftOiJFfIXJSK2UpBIHZNFvnKz5
GeDrYf8lv4GcAFgG8sVJAYWrZYjGOnpt9fongnjhF3a8Z+1LjnsP4YD9rrKY3GyV9j2O5dbzyLZ4
liH2bMulUhptQ/VF6P01Q3gXefSsHeGuuqk4NaX3bgciXIYMZkUl8JH1vHOaXmabysInBg019WWj
rrIxI2LepU0fYm58j6UqAtIeUu2mqU1Id17/Vsrqg8iL+pDqclx5yTWNlVOegaMZiyrd1V3uLtH1
UEGW/FugV+mrl4qbib4Y6Q837zAz4zGDXWOEqeuJtpxZ04iiIA/9povrHVPxoFDWOZHqc8fDQBX2
3LLT6h925/OhodG+C22eyEP1iNN9SA4lqR+S/3I1+a6WZROfexLj0ds+UYW020km0amXzl9o6i53
pvnHXgCMUBSAJPZWeKnoqRrFW0VkAfnQljkq6X8aBcZPrR8nFR+KkX1345zzsOo6xYdic6nmdQeK
5BfscrdhSE5dpO9gYywdL7+aeUPNi3pVq/UvZUjWvXTnWuDRFvjA1LXJaSdIIYqHfksC00URNvTu
zPJN8MBLNqTbYkpZudEah/LZxxGsW2uvtvyoqbKW2QMn+UqJzE0BDiJH6ACidC8YrjOt2ie22BK2
sCvcsF1Bl7TTx9DFx8YtH1PoXp3eeRKr8wZVkL5G7rNklYwV9BOWhWRCUDube9cNzple38DTH9Sx
2nWD+E5pClu0adSYP1AJzU2pNi9k0QO3w2JUHOc/N3+HbR4dhQPJH09Nqsb/CEHdRE6GwF5F3Oyl
n9LmLxLje10ZD8CoaDigREhjfAy4ngRzdplSohTTm+VpDy+J6sVY1L9ke2wLbXxBYXhTvfCVVIJz
N72nRn10teIilI/G8I62nd/VrPgzdI3wpY6PcbZUMXoFjJfZHSd9dFWc8WBXOOJM1U9QV6PDuw1T
8A5qpcVJG8v0/6eYzcgzSxDeYx8aTO5quk4j+Kh689AHmIVNvOWpnAL88wXmCaV4oofwOVIu0KpB
Md6hwm2Lpt+bOOiDEuMSCUC6132nTr2bvw+UTScPC8RAPggytaPblO+itRiV1dsoK38Gg2W+WyKM
asFK4NobWe9O5SnPyx1ZTeC+o4tbMgCzsYIWvfsA1nobXGNFlj00ctzFKqy7PvzJIjprU186pnUI
PRtgBNe+xTcrUisFs4AaQVGru5cTIsdvyPLai2EjQk6d4pZP+hG5XGQnL1moHHvT1onmyxhjJ9e8
ZnkNkeXsxdl10HUISvjStRH/QLSvY8ba/Iqilh+vkxrA3f4l03G1Von5mJEQvTEclF9OhUNku9ee
jxRGkJRezYMHD06oMlx8T27vd0V/5qL5dAZln1fFaWK2FU8Ripj2Y8qNc+VeeS6HNLLPWuFdhd7/
dDRLxdQdelALLc4id7Z2y7vdMOi1Qka+3dJGBlWYvCXhgCrJr+mgKlWS/Fa96t10NR1SyKx4LTB7
RG21Kx+ZkT36UGwnU3uT5s7Iq790LitGY5swNGXl6XmsllJrF6FZEO4lKIZTZIwgCMxzoOXqvHFc
Upqz8KwgNs5zdBbiuH2ptONRAaxQDcuaOfbCKIKCFWTLMAAVaarDp1Z3dYKKc9pVU4AzIYuWtWAD
kAfZUq8/pozZWeGl9q7tO05JPlq7oRs1EnqnhVHGH231JWWHPsxF6AzkhVpa/SGK49MiantiBZqm
JmF41J6Ro27l7G3Mg/pulXcYzecyGdZ0+9dGyY65ld9DFKRt4htGwmY17O7AZq3G2FQSiLBunUZD
Y53uPGNT33dudx2s4gbX4jNAgoYaZUEcx4aedAvDnPBcxqUk9C1UE9MMe7CEZgR1iU3kS0h5Mv91
rlN9YJQvPGPXTNrGGcvrqNQP0zNOs6wVb4O3q1xvAQ5ndEECquJHmtZLqPQnw105/ECNIV6bgrmk
2S0HKa5dU7HGydEO6aSUatoz0+pti6JYihurMx930Kfeci8HRfBXzfO1IQeKX05UprSXhXFj0L/o
m+LcZto1Voqdwgdj7NqTqcTHgA8edDV6BAQXmX7PIyRRGexmM17HjXZKNZTX0FQKzhMn99j5lz8R
C0hG/QE0Txrf6FAp1lvVG6Bwmy2UpBM9M9KspdvyOIIe0wmZGh4T2vkhJJ2xzQCVjyxbaH2XiB65
yTXIXmgheAZpj6COb801Dr2HgbSJJ4zqDjMi+1Mh2QtLd5N8IIJHxoifHXkhWwKeM1uzefj8GvLz
qcmw6RPnwrH7olvazoXUpem2Dz4PNaJvjQZnLXaM1DiRErfLO/Clanxqinupun+uFHT+Q7rUIpUi
irrVzuSGnJYx0a9uMx5b0ld2DN+IVY2aG2FCGKibtNik8WvCSnAVeZ2+FGa2NtLZ4aE35cayDcou
1lKd1zgLyQppOXn1uxtW2HlIMfMtrXzaCcvqinBnyZS0f6ty+14OygUiXprSVqRgCRfNOIAsfWfg
ceq8nigjvpCQv7oOb6LO+fwzsBEO0BpF3gmiVZaQLLnZNadfQuUMnN00XtK+VVeV0uDykfqznfSL
qoGcoHip1kEu64XW0y2UEnK7EPIl0qavsSK1S+0wFeQB9fOQn+d/JoC5+hJ9npqvsRhxNSjSQq4i
3KXOJFp1jT/h0AXwwyngD/icWoZnrbpYeY9SuGeWGR10NgxZcyRQEhFJdpO2ZfP+TlCOJ7XfIVji
96DH5MXICRevmbG+Tr+0GoMLslfAC7FjYvUJuruui7s6GHJJuKcDhXttiO6XsfWdRCxlGo2TLl96
3hC/MhQm9i3SboMxeDTGC4x74X4sGVOFzncPcnUR1/Dh9Rr+uCMs3ORgZst4OMjSTp5M0Tad2b42
TnMA8N0vTYMORMSTxuKTsI8ycb8ivEwLS06zlLYMAaw11yzH3kzYLvBVIPl6wdYdcv1CfTqV9dk6
2gd9K2jYNKn3rrxmZMku7Kq+DmlUrStR3gxv5qO6kFtzzftwje7fTFu9qdZOJaqNOpDJKukDvzqu
sVPQ5meYQ6+o0e5FPdF+28HfCCQ+mSrwcRW95JD8I9UL7yCZoej7qV379yloAe/QstUwquZ+bxNU
XrEBwYp0sHWOsXkd2tkbKaFXVaG7NjS6wLqBqApBgIAFrVkOSVwe87jbBzFigZ5lzaLBQoVLqyE0
jF/tipwklpoRCIYkfDo1ZF3dhl0NPQruqR94CHMp4Ust/7O0+Le1g3DjmgUYJNndhZWOe1IV/nq+
0jJpSXkWZnIKJ44BU2UKbpNfwr0QfuYltxiD7Tv7lmIpEvEvLDP0w4r9oydKiZxNnAklttZ9zc3b
iIrEk/Qa06dsW5qNZdOG5krBhLTGfZ3zQtl7oTkpHPb0ju3hKGgi2G4aZ3Zt4R4vKDTj+M9STHvh
frqKLnZzrY7fEcxx7aw66tZ9jQd/MSRI/Qpm11c1hsyfIb1iQ3GX/wvnpLrRBDw3Yx9MtKchmMWt
gUL/qGfao8dVxlwGj2pbc5S4UiEBITdX1qiu1S7oV5HgweXUj8IqVog0JREAIb1j1+xIlKB/Lv8x
11tCjvkSrR36bZyVFJFswrAyZ+uRjUaUG2B1mvyTX/ywAv1wqSYvITw1wHSORTBEioJeEKG4AWEO
nxsxYpzflELXWgQbBy4qmPxX8pC1TZwvrUy79Ro8xbbq17ALYO+gOlpxi3PX55O7sBTOvNhOr616
GupoZlXqEAKXllk+PLspiIdzxAZSWApFZ8B/zIFMc1rYS13jsDG1dG1kXXET8iulaVnKqGlWTo0z
u7RZExm98oa4f28Yg7U1dbTxRfpD4kL0hbLuwAE0l+ChivmbWINQspxhqsueFXkcaiJQ3JZmo4Lm
R4WJlV8AyYDYKRjTBzYrNduOx1UihyW6RR89W32MKg4gwsc/rcx+dbviSDB19aZb8g0bGe9q7yYn
tcgJRWQbL0dT9xmmFQvpQBmJTftisBfcmC3Ka1mTMz5exoS87iQ1QzjrPTM/tEO4+r1RwBZHvMdo
/2hIYayL8Iur1/A7xgjvapa/m2pJHkGfb82I5KhRt7NVnuqfdd3i+/ZWmN+6Y7QxopYtQ6S/2614
5iYb4nDMT5UC2Ep2pc4SB5d8rCf6RtW0yFeqdF2OfBz+t+QRQKwm/8h/1Jd96nUrpwqOakGky9hq
ytvgsJjRZNUe013FKnqZV85VNuYjh+E43qOOK0soLuvgvqp32LdWUtrpdlDMTaipYIJMNraomi0r
g70xWBe+3i3E0EDH+wrS5bueM7gIrmek0LqoruzxBTE6LIYw4NodwWRlLndc+og698YAvM3bey3Y
5JjT8J6oI4p+amunJQKMdv3CIf2ALHALMq9aFRkvzzje0gpLuBjyK5CiZ5wTVwRHVOCuW4S5w7Wu
wzEK0CjYHeq+ybzQEx8Hs1xXrvIRel6y1NMM6kk7QPuxaVzt6lTlFVlX8L7bWc9em+kHjoLfudtA
Z7VxEF7G0j0X6E8WwxCTn9GcMt39drXhL1PfnVyw++jXtscMsTv1RcGV2IEvkGCTmFftZY96ccCz
EQ6IbbJZ6t90qKmIYMyDswVBOzZG8P7RFZkK88VPJzZeGxoF5iDKSzFHp8f5Kwq0KxP/Y2bVl6Y7
tikjoz7JdqC1zHrr9mJNwtt5nl7UbBJHeddq65QLzu6A5DC0nlNZnuYvWAeDHzkK4aLNjTHnsS5s
vL6YIWSrHqYuXKGYems87S+279iv3mOFQ7yCiEjVqL90qvtEeMbup4phBASw2zr0hYie4HRn082x
D9jHHprqfcsctqNhnoA3nBJjwnzy6Y04R4gg9Bz1S42Sr9rQ12YRvAYRAtgSwi4l5C2xqm9CnFAf
Ve0vqqcXpXF9gV5irJtrRRBWzQQN3Q0L1lJ+mlN+Gkb73Mz8nFQF34MvKf6Ffj+7EeZhVVJ8t1Lc
c8+9YQQJFz6Kth+mabyJefYLlj/3k/jH5VvSxRzEM6CM7z12+cO/FEcXd2t9z6dsCwtioTfFEanK
DvUbrDfdlx6+YU/OuBLez1ZNE594KVAPRbUjZ+NOGBpp8H2p3FjKArawnyHQLS+ZfFCrLzAgXvFb
HVnvs3wbH9UoGVkoS6EgxbTVp6phnlDT6VNpftH4LcdYbk0texsZhwWfWsiQsbDoeUI9YQgI0s62
G24Fs/loIthkbcy5IzfdXGcO9tFpsoseMZxyuMI0QQbk56i61yLJf93U+pElVtcECXuRHLqoazYw
ln56ySQti6y7FYWkAVivYV49nZi1X+Wx78/Neyms3zxNX1FcvBf1zm3TZ4nzh/Wr+lXU1TLrggfa
OZdgzOm3rMQ5q5Dzj2X4B0t323km/BSgFI07vRqtTXrEI+PGWNBulGgwGZ4y7Hd5netGY6PR3Qak
n1ab3nEHSn+Mo9e+cPFoTmgFxl8BLSsvdHDKSrwNdf0iuhnng0g7ohvpqNoXSCM3dha9likldZUH
r1Fq/hqwljU32Lig/KSKFtrssA6lsbx6OtACHvZQepKgDA0nSOO9e2HxAeorTqrVSDAYoqZnFKG0
mL9WBKXYo44uXQ6QxLSHZT+wuoy94GSF/zydLZP1P8zOHrYjnJEVAAPyhvSZnuFpi/oJWv5FWgj2
NBD/OVPpFnkQLoCaDxzrmgCRYKXS7xU5J0hIWxrTIcyqLhqP8gnS+ThktPFOjHpd4Z7Eckqcemm8
mGH0mqNSyWI+bXnrymXjCZZr/J9h+qD90DBvIXqQCUWRaSIY1erwnQ/IfZDpybAyk1eBJ5DZ3l1B
hh6r+K6ipjw4ZbpWIO12Jp9BEHHnOGtXuZiVlhbAuCjhuVM9qy3TCWCu92Zepmims+6c9BOy8dKN
+BuNAI7JNI2rzoKsJxNWqWHzVRDIuSQ78E863kZL9I8x1d/Nsn6t08jv+AGXRo+ZKUs2UC6OSJQ1
JE3xR8S4je+t55kp+k4P2Qsmqnekq7wPkUQaoRTQmKzXIdxbSfxROMWvo0Y/bTbuNVFdQqd/8Wsx
q8eoaHGS8WyKAH2/FIhxWqQXwKcWvYM/UBhA17wgRnsVbbnM8YQp1S0H+04IlLXQKjNiOcFdCYh0
tDGwOgY3QN8yrrDfOFfeGD1dw5CFrOeh4E942bpebPOifvUGsYwdkKR6PTuWPOoST4EyYxjnJNxG
pfNUvPwj7nKHySg/as/TZS2v1QgMpaa8qykVewvE0Cx+vWbGVnDDc8m9FvWIQREtsNNsbWWlaQoI
8OLUx9IhdyFmWABaJ1KH51ToT2eobwmjxZp0BTWxGbbUlbZQrDnv2lhya7xXKWG29ojuJUPjpRva
H0IbmiX4aia7woUb64cOGWeXMPocy/eYHBiU91c7tPCPNeEd1gWGBjZBXu/sxwpZSdzTmi66WFzL
UPmORpUVi3Z1rOnqWelBsVdmmV+SKjkNIr10vQo2o1hXsKJGY7y3GmiQ1v2eEgRwURzu0765NBY9
dpNNRzOEzCD78iVUgePpq7C0/02h7EG5YZOMHHowAdsKmgF6kzsssFOX23+eqZ/TwnzTw+7N7ZUj
wsoV8quVUlUPi2W5bvaPzoTgxYg3q9orzRYCtl5+9c7O7PPbqPZ3VQm3bKe5Mnlra64jMmSlzm9s
5IWPTVZjh3Rix+uhcGZVmio587vpIZJ6p5YNmqduq5d7Dvq711HwN4JlgmyOVVJd6hmjFcdQ/AUM
6JI4DvxZ2avuuX9tYn02sfLwyu80QvJrZvew7K5RHGyDwbgx51/nw+Sj5FlZhvQjMXNyBVUdOQbZ
r9bEv+ARQkiT1ieb142pTytG3Y+KQG3z4Fb5VccltOghI1kdZsimHH3SBtEOd7+R4s1OLfu9cp1D
4BRrF1kiIsx9ZpWbnr4pQqE/iOqWVOOlzkuIC33ENbIMWKfXSsi6g7d5OqUM/G0veY+IaF/kQl1N
OOR4f1owlqxd7nzi64Wlg+K0zH1ejjfDdg59ylSvJQZBTO7DHM1zptmPxFY3bmS+Es3ynRgmJqLu
jUUThZoJEbBTrC1l9UZv67vkhx8qjk7TVc82XZzezpZn79RASYG3lJPy9x9n59UcN5Jl4b/SoefF
LJAJIIGNmXlgeUcWPaUXBGUa3nv8+v1Q6p2R2Ar2xkRHUyw6FGxm3nvOd7T4pQWg0khEutxaaZGe
VEvshFKswScaM+4ZlS9at6bkCaU9jp35UObBoxfRYFWFBBvBiRq6HeUo1MHqVifI6RFFD6aJygTz
i54RcgzlD6+hoZeU9ypoNkGGrItHW7G0wvbbBNF8qw31U5BLsSg6BD1WCQevjbSNHYUPUwU9sJ0c
spnsaVP33o1QfrUjU25bZgnVey9J13RU76IRE9VA54ponEgeKkQWouiNz2ZuOFdmEew8vfGWtBBN
3rZWbspuIzUzWoZJGTyYQRvcoNI+XV45oA/u0zPV5qO0Juski9/7bvAf7Fo1YIrIvri8bDyc1jUY
Ih5fif+gGlwcmSJkEZi9HrpkGZvaPYJNnRWE1eyjvuZlWY+bKgAu3Ewfbb8t9+a/Prg801ZjChlQ
c1+8FPnOv793+VGsr6jFujkvGqbEH7/qjyFf/Pfry7fbALzNALM+wmFAbbgq9pbl8IHGH5Hf6smr
MkY1rQD5jFKuAPcyw5/nn2u8hoVCgnSjFEO+v3xwCBzbDSTrzjUTiqgBxJg9uWzVHof9Hx++fw24
MTqSfnv5+uVL33/j8prZQLIEecwBGRzs+T9+6/J3ZYiWbsqB6zMbGUxmcT3d0fskAq9UkfpiGPIr
RfS1yjOyFEbhbHVACPA6XZqxN21XITUv8ex1LMsWnTt0oJOwwdhNdYQigxQrocHsfKlZeB0qERWH
BG3/AqYxqPJ7NXJH07eMGPnmajBzjwiiFtUlc0elOVo2mXabOv649AIX8R/5AUvVormP6rxet1Rb
74jF+KIV4172fYzohCqVS3DaISRW5ZgGLq1mTVuhlI0OPZmlhyYqkMzxyyF5fNQbyXiZ7DX3d4Uj
jOdqOT6TY9gtx7nQNNJW3IQY0jZBW2P5nHhO+hRjakhwxcSCSNBzQwNLfJFxEB3FBX12GupExyXo
RzdFT3+2UHa58tUsAW1lCCEKzaHyof3EVrYeC4EEb+auonEYd0k79EtKNCgvXMwbQ5jehzXunKag
BGXUKlmWPHSOzKhNrphKlOIaNCyGKKN8iZVRHBUpDEdnJJJQY03hkyx0RqxnXA/0WZU1qpe6pFpm
PQ/gfc/MobSNi6aOFXHunLLMZsFfwzCdA5/JUDPrdTzQ2Hak4V8PTfAVfiFdSHPYcl2S6xfS7Ema
Rj+D+3JXBS5mzFQ6UBmKGUtbRNmD9lJnRhhgekTdBLeLMxISk8QhWNVm4CysmeZRjWSj9pY66E1n
bzTiZfeFaXgH11fOuuytZE8zZAvSIzxEUqRLpyLr2+0dn+QDOlhjhBAMST/T28R2XiPEGmNz5IQd
C9consgbYoUS5NGuJlhCM1IulZn2Yqe0PlBSeIWVHGEOokfqRwNjG9YYK56yrcM04sUWryn95o64
sLtKq+yH2iuWY50Hd22tWQ9KoQFsiKBKdf2GWVnz6HvalV6s9Ji6yRDShc7NwMd0gw2goorDvLCu
0M6AZvUMO98GhpWetSJ/lF9h6msnI5fudNXEkk9D88VmVTlS0rckTTlCcYruSha2fRxchNfCjdVG
7xMQcmbhoDcdtEUo4gxZAp0OL6/jdVrRdLYmnwmb7kR3trwkmUS/p8ok1dkBe8B6nUgTY7DuvXxi
PJKpgXCAlxOG7U0QzLlBJJPft2YizpPqVpdvRk34zLXlH+HYfgyzyXpVdOa5rO2Iziwl0cQgYM6j
pXpL5foz5RXuLCKYT70f+Y+kHGQLuy7U7vKSBrWGocq0VyNjMkuPnNw1Jx4PpdNfO1NOKC3Prit8
RuOngIk6z4zxrhPRMzJ9To0zjC99AfbRJhhL+ATcOhbiF/wcVVLcel2uH3qpn6gXdIdYi7rD5TO6
4DzJkEcXYSQfa3JxHiP7OWWOFE9CMsciYpSp69eko8kcotu4jpWVE4lTWgTrSbWrepZxlTcuTJFk
95e/EsHRu7zSCmLBNJZDK60HwqPhu7q/fJbVefL9M03TzKVSiOhHK7fXo41CVDp0zcC7JgzFWf+k
WKe7QX+r+Wn0dRYtjuRgPOPJxnQh9W1n5OLUze3gMZ9SHicaIezWlCN+QDCDK+PBhGkMWMowPmoD
qz8AmhYpGcKlkOM+2ZVR3bZm8FzldnnQLJgswQxmmaL4+5cKUVnLnik8OAfUxktTjcbh8sGSY3Yw
u43j98wDfDT2btaWN2jj+q3mEyfca6JYEIklHzMx8pmvh2cq0C3NJSAqVLIxARmPQaAohScqWRsR
LSJriPRVH+AcCqhLrzoNlYOVNBDOp6CcPQf0xrNj7zbRg+d0waGtsChV89lTisVz07J8k8huFkNi
wn3DRvoF84C3YMVeHtwumQfgWy9I4pNu9dwajYow01XmVtYzeri2V22KdKLXMgR3dndKVa3fJnMU
+Ww/7nT7ISfh7ErrqFnFpJ1aWgjRluWC7071jcCps80tzkVIASn1w1vdFPamIqhjJzv72jS14WxH
uzAczqqaxEubMkP0m7pbtCWA1MR0ffAsJFybaDrWukd/3re6ZBsWlv6kS3xbdFGmQzmY+qYmQ4Ng
HUtfk1Cq04bUNY191wwmDNiUHMC3t1FZJSvLiUlpYqYIg7L1DnXawiV3BYUs3w3KNe5DDNWuV2wC
5vjPbt+sYyXbe8MhMrQYsPNevoy0mthiSZHQLJPnqh+jzZSl/rqMJm67iLgg+g+3Wp8MX7La+f6J
/+NXMltcp53X3bbNHO3g4QDBQ/e56wYbTS+Clat0nvzM5K9VlWXDFuXltC27QTv7DeN+lRbjZ4Sz
i3xCmYMO/fem1qprM5V7K8zM0+DQG+xIY1qU2COWfV7CgiOUbIMNe1hWOgDykP45DlOUyya4mLqi
3adLW0KDSZy9l2jlyqRA/Zozfejd4rMG7Jjl5Fx3sqnUOtRoH+xmMEkxogwczQStvKgod2avWFTW
KeFYeyXNCfEGhLkFTWVCFLtUx//VNFu/JVB1ftUFEeGpVU5JYLa7DknVrz3VIecpyupohHhOLefY
4rmFzSvhh9P1nrqQXNe0l8vJIEi309bYSQSWDWdaQPtA8DPnxU0dTQC0iEsnT9uvbjh+HVstfckd
ajaZ5ss7ZumSR2KsneaaMyVdb505prbKPI0KCQsou/K7z63Vb8ZZhdV3uLpK2R/ooOin1ND5YOXG
6fJyVBLnkeEjppyiY+PR5ujy6t6qcbSOVOkvr/QJvVYaa0yKLY8SHWIRnU4C0bZpvC+aIFoU0n7w
7BKxJxYC/G4wnC8v4VgEKzpjwNnoItUk/eCY1wqAvdWcOMjTwIzVbhCet4Fbn8zBND1ZZPoDNNUZ
XRBX4DC1el24OCpEUQYrLwLyNoBuOuI9TdfMowo57IBFEUXNSVh4neHQsmUKwdz6yrU8dHkkdy37
zsp2YiqypWWXzifE4hBtavtBibLBVKPjFXKtaNvxV1E/bMMhar95QoL4c0xxxHX1PPRldxCZhUBz
ktozmv852x1JFsVH/2UAyit0riPp28UtMv97QAn+i+ml5dYYHOakc3RdzdAOJDDQOQzBlrjI8i6g
D3eXEeeyrk0vWF6+dvmAwYV2i24m+2j+ER8hwc40HGr+FOfK2b3Mij24F4gg0AfhpmbOXR78mm4I
y1eWwHRBUaH4zaMNaf8Umdit+tI9lD4gdy9LeSQKygXZlE7LxKzluc2skaolthbuEofBzvBNFqfD
swRpv1LURs8CWMQ5VpTysIxemb3pfGVW1jx3ei5Y/If2yW6HpW4BERiiQj7zKKUQyU5ce73WPqFt
HP15Ndr7r0Hj0GYVTEqrsNZ2lsTpNfhgMkYkJatIa5LjSM172StycwqX4kVPr2bdkGu8hsqpzj52
SN4t7TomF6WVpSAIHOOg+ono3LStSDAHAk0vABVuhwK6Qoe8jgQeZW+cdAgPHDc3U+G6QVH8ORSB
f2rG8XcjU8nJrFjNogZaWw7qnSiPxnuvRk2sjemtbAm0HlO1w8HHM7hSnc4Th8Jv0KPsiyQFsx7G
ih1Kbd35Q35N42HaUQ26B0zUnIEhSAAy9Bam1nxxmQp+9LTxJvBi0DsN9qa6b5ud2yjICt04Llmf
EZzcqmxrTLLYsH5+IISzBWqcpfSQDegzkIvy68umYKLByFaBXF8mnsJtP0ct/gmmuMmhKVn1NHUZ
vggzPbSyK26VR2G5xne7LZEz6eUoz27NaKJSeaBXQ4HFBozZBP0XXY3eFp3Dq8zS4YQbgMThVKz9
hIDRQupPWtP729jzTvFAf5OM1eviawp5yaOXfSeZHJGTrp0DawXpN/7Wgj5qI0wldQ8Lc1RVfSPd
YNcES88hDPAq1KON1jikyBFW4+dYncyWiZLVVM6T35IhStuz3lgTLPKxt4+0lNKVRgropjesFavD
R2Wq/L4Y+nyFxzXbDclcGaEVPzJ5EDLBVR4Ba+n91No65dDBvtDMFVYS1qO9J0+sbMm6gnO3SFxi
tMHMb7WwgJXYGuOpr+zNVJXjuTX2QHTRWVPEES1xokmJlitPRlw888IESgwVqmp4GIIekVNgBuuq
ataT2RH9pjNDtvV4djnn4/XcZcl0+ShmaWfR0SoMgORDCjkXZkixEWUNjnWtPlQVMtc6yZzlNPbG
lukJBXwnvKmCikeUPlt5Y3wuqnJDEMCIIRW12uNQEcWTSRLTwrpeGa4RLkGkU4oA9bIsx1ithiwY
TjKPwUaQMcNYYqlbN3ZPac40WRQFodkTCtFsGDY0waOj9Poa0cMs1Qd/8izhoolCJCfV1Am6MfpR
pUrUvrYcDAKT3LuhedcA5zhdPijlxgdQ4eZhYGnatiwgTNSMC9uFP68ju1nqOX6aJnW4FQkvSlVx
LOywuq+45rpZ95NXGjIH+E1LRtVolWAHeWVk69J83Wcdy7YGo0yTRT2ajmSN78hY9Q9fCZuX1177
VMeUiFa5WQcfYUZ+NAA4LEAthau+DLIHOYFUEZGYNqNNol3hlIfRaD53Hv63vGbATOcPJo8OrYs5
ORoJHL4eYKmN7XpDSxZEgZvqT6Fq1ImWr3OyVZIumrRzl/AJqyOLkOqoydRZBTZhY2QdZXeDS+tE
ZxSx5qdq3uH6uPzNywezEJ/oAReEjvDoBXJNEEZySKJJQ7DO0rQfQvtADs56Qlqw8rW6X1ZtzU3X
6cMB8ypUkmKj9XZ8ysSa2KKnSqZPzHrCBz1XzpXKMWT3KONaV1Jdn9rw1u0DsbFC0R/GNN9j5oZu
XhoKH2Ayoa2TzKwNZ9pF0eCdoIh+9Ds5QFhq6h0lEPUciPFEgMYsAp2QiBrZscQDwcxpur18KMzW
pnYdXDe9Gd7m+LHpLp3DsU3P0lqmvi13svU/daNMT5cPiJywJJAphgccdTyxO8M6i1hFY7FMt3bj
PXEU4yOzJJCwTFGucmS4/VRm13GSD5sA0tFiMorgHJr6tLMrrrrOvjW4up8iZMELSDf00PDprOMM
S0M5AFY20wbku5OyOdxLG/Qo5jWWRbTFZD36o3kIffSoIh9oLyIzvik/5xQCT1VNvLotASDFlvQ3
hTKaXTuQZsEhpZIeNyu30e9bnGxr6Q39RpJ4uS6y6iVVaYATtEIjGUTXVlMyr4yvPDP2r/3efNJJ
IVoZg0b5ajDKa7RB8T4YN7Ehxc7MqMiinag2WdiJVW7HX7jG0r1JnZga8qOnEQzbDrh69W7i6WjG
e3NCHV0H0l6QA4dEQ5XRBoertRe6iFYgPtIlADdB89IdX2QVPUJ87HbDoM3ciB6bJ86FFvDLyUqm
l8GMC+Y0Y730VEoMpgPAAO17iV22PVC3M24nZbn7viru/I6IVzEO9sb1nRMumv6oDVq9I6gH05z0
NIjZPDwLp/O36EniRYlnW8u1/jaty0cRQuhKsNavlWQIGAViaLwl2CwNkBRZJPdjFxcQ3vThqenc
q47hetkwqVkNjKlnzSzKRRG4NHZV9Q1HVn/n2SNKhjAsppt6aNftxIwpS0xWhrgqGuK1VsJRH23k
sTcYykg7aldtBM2E+s8evKi6UlVXrUOs0H4R1HuEFZMb7nrIpFe6doLwfkh7ZmOizyEami+ah2kU
kdccyRTBK0bKskALoN+WbjrnIXr1TVgllHfjHFJOT/hJlzt3pKMQOkTvG7aGQIRmK/dIKDudPHoR
CONkcJxQ41bjdZZFxq2k5QmBITkapPzIUjOOVpm/ABcNN36bb5CAEaTaGadSrzlE4Ehv8fLdWPVN
6wPGrxsY9mPd3fj2TWojgB0iE5eGB/UEVWSz0uY4XbA02sGgmpSnx8tDzW3aQ19O4HznGUKZzdkL
rNe2YE/um3RMj8r9CuYxOlxeDG1BApVurvUBqitrwEPI9bwLrVrtklR+6TzcYqVjrFobPXRE+2HR
O1qwYc5antD8uldJimp/jsINKqNBwgUAwaDAsstSJBl9Gk1X4SDDF81kmqRFXOH4M7K7LvOXTKW1
L6a+yKbM3Sdglb/X6jQ3c3f21J0EiC6EzZB1USFxngo6WjP2ZhKN/bmCWiZaeRxm+JOM5W3Z9Z/s
kspCHpj+ilIwahdJ0SHa5S2pA8U8cyNDfUHTcFo6XZktUwTQWBOWXqTBUgqGYK31XMEpgfVtny1o
HvbY0F1Em/VORWO4ynDeRtExpXJ3y9ojAHCi8hUSBUY2ujFE3o/usc8L0hSbWagXN/tBn9KD7qK8
u4zPRGVveiUlFYuKwTWMh03TFZAZx77fKYeGQO2pApWZnb0wchwl/Wy6f8lBnwd1STd7YSsylUPR
yQOqIlpEMSoALbFQzVTC2lGYOxtR1V7LRsOZlRQ+SzUyKLE/1yvXbsgxTaFqB6LDTqQtY8pv+zzN
wZ49qsnfgO8qz03bhJRk07uBZRWEP8KLy5gqupfF6zEtsMMGzYh+q4SRGnm5v2i7+LkZYqqBFfC4
EEBlktO6SXCTUaPF3danqPOoGO38ivldyBoUozxdSYBBN67W3dJ/znehEzz4Pmrs2vMo+5XmrvNC
sFgj9QotSXNsSkEDbKo8oB42oKEbZ0cUzr5F6bjuEkcuyyiLVg0J7nvEJNgqusYEikmWQmuhJxmC
6ZoiYXTu6Z4OgrXU4APbA6Zzk2dDu+vm8aMZur1TVBTYPQDKpaOTFDKfQiea7C3xSusp8ZuDkb5e
pjC9eph6YNJiSDdk+mxbe1Rr1WdyQxMe+beXfo0KYL2j7t4D6IBkp/JdweTOUCPWhAmHPi2Umucx
+YteNgPxt0PoECeFG38NVjxYmaWLFhvBztI2cvfGZ+Z7NEN/XXUiOPaQSzBMjhYLBBcg7VzwVi6r
od5IvJPW7Wyd5XaLx3eJUmE8jMchKNyzPn7j/hjxYBQnRwX2gfIiDjSLUNMGqMSKlh+mKwrQPgCW
dhdVtP4vdUS/oFFTZ+1HiVbY9obsFAjiOL5/MNSwHBr0QpM1XqeV2+5s1zFOvqu/pj3uDJPWOCSq
RnFmcm9nVCDCBM2Jm4KVOOMtRVsDyzsAG0KuL9MtZmDNLrIRtDg+kcyhTxuHxkiz0+jqXGkhoXVw
t9GbKRbI8zAt1XNbFuNR2MOt0EhzRRtfLVRZmNc0Xs3rVsIFJ+GVykdUq009Ee5jJ315zmaK0ZTe
oXsbjpdnG6Y6S6rw6sNv//3Pv//3l+F//G85xAf6Oln9z7/z+ktOzkToB82bl/98yCllpZff+dfP
/Pwb/zyFXyhZ5b837/7U5lt+/Zp+q9/+0Pxu/vWX2fof72752rz+9GKVgVQdb9tv1Xj3rUbae3kX
7Mf8k//fb/727fJXHsbi2z8+fMnbjPX63TeiMrIPf3xr9/UfHwwhLgfq+3Ga//4f35x34B8f9q/F
659//ht6a37Vkn9zHVMq68Nv/bfLV4T4mysZW5XNo1LyzQ+/4ftugn98MK2/WUKSJaRbgurg5Zfq
vJ2/Jcy/6ablKKbOpm7w2+LD/+3vT+ft3+fxt4xpbh4yWea3jQ+/Fd9P77w/SvFXDKUMW9oWZWel
z9//8noXZj4/bfwXyNPcCYbCfJhqBZ4p3Erji5/C+rXCrc0q0bIY6w+FCe//EEYPTfPIJ13zKU8P
TKl4GD0JVS+cjACmeP3Dsfvjvf743tSf35q0XUs5huMa6Bzm7//w1vyKQnXg6/KhKtKtMziHrEvu
CvQ+3EhUDL5f0j9d0T9uTXIm3x4JNucKA7SQZRim+/PmSqmntGUr+eBSrlkVkxUestwPV2h83T23
ZXQq2jraUUZFESeRgREQ3VWnuIknynpYkI4jKvB9XnbaM8wIjWecV3xmt6B7uC2OkylodxRnGzwd
bnPIjd7ciDJzkR+xanZppwCV7xnLhgFXD9X9/g5RhfsQD569q5OcOZLRyv37x1j84iCb0hbS1h3D
sg0lf97ranRZ3hWjfJga0VJ+0lVHpc7RtlZCXMqiEQbiNABZ2VEEQXVyY1Oe6QmrjRx7sdKHQKyK
limXbNAFgJ1BPmhq+u+Z5er2mmXGtCiZkm8Gl4lvHwdw4LOQx3yLaC0osW0Ffh7vcx9MBGZErxfb
9/fP/vNJtUjcsITJPlq29eYainV0uGHn4kltPgEkIbo7W5vTlmDOdPn+ln5xIPF/6dJlI4bA6vTz
gXToexi+z5bK4aNrTgV+VrWloLBK5Q16LGvx/uacP+2Y5RiKh4przxu039y3nCtAA53QHoa5qsw9
OQYRN8aphjMwnJpa/sWBfLM9h+eTqSumicq2Bd7JtwfSAVwW+D2Gx5ZInQ3SEvBJ3PKNSUnx8P6+
8dz78U6ct+Wo+RFn6sKxzbfXJCwOpxj7OjtTUdmbAd1go4z/4nafT8cPz73LNhzHYk90m/+cN3e7
lZjIFVIenGMFeEfo9G6jG6ctTu/vypur4rIZV5eGbrrCVfz/81WB8STs6Zhk58F/HRLQc1SkA/3V
kxNq7tX72/rVYXMNm3AROnyArOZT+MPzcoSYmiHzZFtdU6FJiW9NOWze38Yv9+eHbbzZH6cJpaIZ
nJ0LdPtdHd1WOR7tk+rhafvezfsbe3Pzfj94/97YZez6YYecqiN+zaqyM9OTvdK1c5SM911KDxfq
+l88CH958KTOBaEEhf2311yCdMzMXTc9Zy6iUuohApXY+7tjvBlrv+8PQkAuateUwnxzz5KGhoeu
0dKzCh3qUQapEP6S7K29g91kRMoYFFh+3ZRO9RSt6cT8JxeIqbu6zqDPnfzmHh5GIVLeXHquDLFz
4xH00Nj8B/eVa5pMa2zDovX7Zh/LGvdXx1hwDmtakWW6Q5GwA/nx9P6x/NXt++Nm5sH8h0tDdFEa
4Y8mqBaudzfeUDxKWC+8v5FfXhM/7Mv8Jn7YSKnDSBk99kWi7ZnK9ai0/2QLliF0x2KQwjP78xbM
3rKCTvMp9cL6JzwJXM7y/X2Qxi/2Yn7KGdKhsMST6M0Z8UtRUgennJxjvDrZWHueoqwQAH3QbiRe
fEIoUJGt2UCgDaN2mZsGClNnemH0/iamiUV+pMgTsAgPtVELXHUjjZhJQJjLf0/Hrel+nKBcs7aB
Qfg0CQBhdpYdMg39sI8OObPBj6MdCnCJjSY5D0lvpMsKAcnCCetlEfpYNCR5QXZfUH60gGxp3Yj1
3XQtTq02G3SuR6CEj6It2+0QxK8i7K/90XYPzE6LLqI3RzjE0jAKfUcD3kfV2tSnFoHOqsuokea6
ePCMnizuFMSUu7VA83LhJwgmys79Km7SEQ1VSnCYPm06cjq9uf3WBMlSl2O9iIUirSFHxlyiedqM
FLgxJy38SVsQnW5lyw7nA0MhmSLVGulURFIZxmiM6QQMwFRfgIC66kyk2eEBQpXHk5JQ1G48AaBk
BhUvJzK1NXxNKG5dgzztrAC0Y7f2M4VMvDf2PMBbdbAH+zYsyfTDtDyRGiLYwY1gQbwqMuFddZXM
n6mwgw8PgUMSSJzgDCRo0NLJ9sp5pIC5piCt2TQgUE8QBB/piEcS+FRKWJ/GGryqhVB8RYMe5Wfh
iQX+rfDBrUjf0CS6nnKkopGWrnENG501v4MeEkriSDF0wsOBpmXFHqQPeuqAddMz+6QnUXI3WYFc
AeNM1hhjvaVFT3VttDphbmC0r0qEEystRPoQ501zY9BtXoO3IIQTpOBxEr2+rvssWsZFGt43o3TW
aNRm9hCxJIVkjorhgQZXH1ukMwZgoNPIPDs1OaM2y4q17YAAg0qSY4vyYcpowA79uqybRY6NfzlM
qfc6z6GWQ4RPjCZhtSepo1hRUobbXKbNwgxIbiyzKtulOFOWQUAHtMj1fNEUoIMMcLaATqEMdSkE
LF3k1VIMOpzDNKKaa8Xl9Fw2/bgcyApZ9aM9fnQBimDzABYnMqea83ZbxPcNLbl4aBdIGX3AfnG2
zUsy+WxgmFdCawiSwLB7lY4Vxg47CZc0KbDC50SVRwOOytZKYc35frlrTQJQcBkfnUKDu1PlwX1r
lQOIOoF8JNFoa3pWu69D47PnpuajYWU4usYCL+iE7IdUQ25PY8LGpBCwhm0nASZb2SZMHLYa6/Vd
2CMNziFJUWpW1s4ZI6pkEiFsATN56YCkoZYGfSZPtGElBjP72qITWRJ5FBH8B+hD5U2y8R0CPKTh
0POjRbYEC1SgpY+NBa2ydGW0ALhNev2bqXAAJMC2PLWe3m8HfwiuI9eANaqVzmoKuRg6H0wMpFGX
6iG2w8DBOk4fFhVqj8mkHxVFcbygW/TfGKwxbKxYzAybNAxMCEXewIXpxBuHMD4q/7RbokiYO6LO
/DvKLfU2wwV46W3aI/LKhELm1iAw+CqvymvDRSavTw3ZAlNcriZ9VCuzkeayZDa4MpXdrMqSVHOd
NvFKorRe5bk+LqMYLX8F52wrm4b+ItAdwl4iEh4Qs2FdDOTNfzFhwPgdSwZTdWU3v2f6w/uDAyt9
BpifpsGmztRUsYpQ87TAeTM4xGVneMgvE/rCBOukXeGyluBBjxZE35AF9kmlREhVnH7SBQHy6UL3
luk0fs6pTYFhI+JOdMY5yoPuyrHgTDpNjmA2j9wFVUzEdloLxirOPyYT4GO9lWJZD6JGQA1UvSOI
b26+PCoRf/GRhy7qGA+ykSBWCH08dWaZD3SYxKMfIokeijZY9GY9LUPHJfJkrNIrgu5AkDTpY4Tg
jbQtp1iZaekfoR+TdhNkBYq9EpY82liIzJg9C0szF6pHngkopqLo3We43wL7CmYfzV+X/s9IGRps
BDayJJHlog4xrtkU0gHsf2209qD1BC0ERQ2DUy8czPFgyjsb5FzS4zUH3gygnc8Qt++jBGdFWuIH
JnlQI8rPvYvs/hwO2UtfRndF2NiLzgrVApPg3nK7b6MXJzuFkO1Kk+NXu8s/JTRMF1PffCW68mOQ
G1sfkcmCB6eLp7x6YVUWLhH/c8oai+5eoj+PgQ+6y7FOtmEfHNuLcfLTEIiY/mEJK2+cwgEIMg2k
Xzt9xfhSlYx6+n3BMvxqnKDrVpJgpmnIR7CRAgK852tUBrKHtMbSB4EjX0SGCYfZy8SeXGOQ5zCl
8GhzCrgurqtKvQKWum296DFNXDwbFm7lEfw+ZJjoQUrnMQcNDKFbGbswq04iDYllnPAmyYr05ooL
f+UAtdqVQ/YpDPVHv7WnB0YlUOpjSHzBeNTq5joapvDOGol8ZARA50B0sRCo+dOTH80czZoYOZ5K
9iMjx0cDOhkJlT5wKbxsq5Qc4jsjcONt2jvnLoqi1QDv9Sq0wn0SpF+ISd8jMrolGCpahT24Xvoo
I1dYjqUEoCWMpUYt+rwy/mKFZc1T159uScukNuJQ+sPIIHX9zZyQt24HKGOys4C71QjUrehdo959
oHSBlu84o6U7Y9dozUmqJ6DmCFJJ78KVIO1mLfyn1qjXVfps+PnSIFiDaaUe0Le1jrYTnQWjUbvl
a4hWmNI6IB8dAIKddssPaPImIZcsxv3kDMWa2OxXUz3l9qPu5ys34qnOqEfOx1UWZFv+Uiy2diz3
VcLU6ZmpoEq+vP+AEn8qO1isZKlPuai84XVYbw6GjcVTxVqXng2GvSBKVrxtEgOuMtpsfnldTeFi
bIiVaredvmbH+FrdbiOMcZd/fKiEr6J5YhK/5KLaqBoCjzE3lOFLwYv2UNlK+j+id/5irSX+NO2e
37lpg4iXDusg+83iwSg7OykBmZzh15IETSMCNtd8IprWIDps2PvYtGJGB+Jxocm8aAMoK/Abts9s
jx/tSVVjrLzCdnCVwdGwJ3QD7Tarh13Kb9hgFd8/1nJ+Rz9feD+/43k5/sNyZ/BHPBCZnp4DdcfS
HiE+XlAOHNcds1Rw5jfeeJvyVoLmWVq3SfCCdY5Rl2EagcTEaZgplI1+3bio9y5XGA02OES3dVAt
WkJQcy5UhQILRD//pPFna3qsGigbwX2JGuj9/THma+PN/ggKY8IxXNIixNuFT2+E4zQ5Y3quDTRX
AVOuNFnS+d5G+UvKeot8ARneGuWwyGnNjfgmhXX7/nv4xSEFeAi5TrdZftGl+vmQhqGHVcqeiLTy
7AMIE9BbBtEllRGni/e39IvLjW6BrlPJF4bk/5+31AH36SI3R1NZo2XWYeVvExGrv9jKL/bHdE3G
DtoO7NPbGrmHdZ/uXVSdLYdYVXQsCNqvYpaHG6jj8fX7u/SLjVk6JU5rrsjTA3hTrqjBWlSq8Ypz
RSGIudZYrnStHU9V0wSr9zf1i6NnMRVzKaa6jivflulivKX/S9p57LiNtG37iAgUM7mVWqkj1e52
93hD2B4Pc848+u+i8S8sihDh95/FzMIDl6pY4Ql3qLBqrR00rqpjI+zs5NpVvFLXvE7FibZ0QZqv
mMAMCLwuPxK8Hssqujx2Brr4GrXhzst5qd8S/3OaImDzTdI+x813bmYfbfLpqqUm9NeTpaFkmrqg
tUJZfB7zJaqUQ671iylqw+aLEiUi37bztyuqseN1Q9gUIulgzS7uoqFjC/SVLrxIfmGI9zrk0Zfb
Q0yrdXm+GYKavkqOQGlDm/bPH/dVqAWjmml27tRlcJgeSQ+JI65Ig0seqtGm7H7oZNK3B5XF9ahQ
jqgcg3bgwCmzUT2QZl4ZKLnDe9di7cN/eHSsAAbxPrJfR9siiQzvbo/6ey6zubJfGJaGn6GhZXQ5
V1SxPZR0dEpRZk1E+tH6E6EAHQ0qiCXV3gFfOtpXDk9xnr8SF8Bpe60ai3hgSniO00NZVspW0x9H
7nKQ0JMt+9Tdo3jGbuNZZefJ1S9XPA5UYETwTxzcyzqmLPamMnGFT3HxRBtfyp+NHihaNL22hvUW
h++lPBmRaCtx0HW1dIqDNL4sHRWh0O+8nLKitmZoh4LaWCG6Hf0jHMOHCqr69FTIGopXnohU4EjI
5E3Cwk9YE6XbofCKlU8+re3l2ut/Xg7qtCP+2GceSCXUF8FLgjZiHXiHE71xJBWywMpXXhhI1xV8
YGggqdr8DsfWM+nQkC7h00fug+EbWHiJWv+4PcpVVV3nH8PgjRCyZVjzzgcMCa/0QlwW1Nz7gskU
Xbv+xa37L6barlwCC4dFtwyVKIj4h3KdPLvCG1XWxzpShJMALt2hV+CRu+U9VauouCN6QmiuRVfS
14rhPccVcQt43Nvdnu/C56P+qcoqYYBOOWL2G6QIULKLJoyjcF9xVxQ17lt1SwxMP+b2UPJ17A6p
1zJllXaPrsjz9x70nIblciacsaXGNqiHUPw0c2nbu/VLUX0ZiJfi/hXu8mEK8zQQcCs/YOEho2sG
RocekIBFPgsD0irtPD8XAjOi6FHkvyjz7aJB3Q2Vd0e07ooARwiZhlf76svZAWTeuzXlNvJqs2M6
nrNTY7OFCRfYa7w0sxvLlJBYAg8oHBBlGynL9m7z7idIJLYG1rHomBrIo6Ay4AU/YcKBsbqjcrxd
WY5putc/Ygq/DVmevsjl0Q0rG0kHg+9R9R4y9fcFr8RYU5GJq8cKabDGogwIw7ewvxl29j9sPI2G
Ev0/dp2lzjae7yLGMwZ8izKT8R60A+uB2mT0rKG9tTLUwsabXlp4abIwVZ702WXZxVZpBkXB/h7T
E/Zo/xRp9p1u/LlNwVMWxZau/BG5m0NbyF+JcU465+7vN58hT4GuLWTOGSns5WrLOOq0YSMZjqR0
6PntTZyzeirOwgVeiQF50Jc7v8AfdSrfhgAmh+PIH9WISq189+vNx/emYw2mgegfPZzLX6JT7Ir9
xjCcHIPFMWsfA9TaVKCn2OXWNbCG7B6Sdo+ft4QBfGN/z4e/bfwCptA0XSHW01UNiNXlLzApVpi5
3CmOQcE/DinPh08SDG6t+UQa5/H2fKe/7HKb8+GnQ6ZweGWuoMvBMnibI24NnWPiSv4Y6CCiIakq
z3Zp1YcuEeMZecfsdHvQ63eEN0SlfW5xxRv2fIZ2UjUZJPPeqTuaDFkVPgpBG4gm57vSdivwg6XB
DPIaSwFMrpnzOoCZSTG4G7l1xmykx1Mf0Hy6K3sYyyL7/xxqumL/eO575KyphYvWoVv0j7CGQ9u6
Z7nUDlhuxytH5vptIg8wBKZT9OVse35s8fkpYlvko5Ok2o8QDxrIG7YT5va/t7/V9bPAOKYwFZrP
fLL5OxwoCGyEQTg6WphjZzUaD4Le0e0xFuaiydPus2w6mVdvX25GuepLyujQePqiGdJJVspv2JWt
JFHXUT+IEEJgQCKmbYl5qoYHdBXUMDucUqPIiiWL8RBjasRBtt47rZH2Rquci0F4d21SRHe35/h7
oWYnDXiFxnYn+6WTPrvikkhrKs9HzE1vAYem7t6Opa0mZxAcUO+QaBkaEqKymrZpsuARNY/HMKcV
AJFCb9vnaJAgo6H+Frrhx+1fdl0oMzRrwheCmOMhmPf287AzTVKtxvGRu9lYQn6lYYk+mIkwCIph
BV04N7RXtu/St7DlCaTIhwCUOFsNE2BzoZgRqxFUL6aJSQiaZTuFV13OhxMk2+/wo49U91bu94Xb
QAPVNSE1gHUx5csjGtJkUdDGZA8YIWB5m3pH+S9c8L1tV6+313XhaiVcBn4o23x3MDyXQ02N9agb
isaBOV1v+fIo7gR2+1PGe3evJvXEwFfXwubrsMWYIlWV63xaW3N2nxdWZVfClGonSjE28FEbNt5L
0T+FzfcaR5haus+FuWWPInIh/v6bWtxH5NP8a6olXU5YVvNIt7p+IFKulO8uTJ8nDVXFJy8IfAfL
HONO5Fp936FDgAfRMK4Mv7DelHm1KVwHiUkB/HJ4rv+oSQodbbbYqlFon2w6zaEFHl5lOmwABf8e
FYe721954e6yqM5ZoG0VW9XmhZkIBRpFjyIBIzlHqSv8EYgWwYFh7fpY+LA8luR2fFYq+/Zs42py
ECVhX3MPu8VwwNLB/zR833qiawQ0saBvM8Ra/WYLhI00a+IdlpX+JTBoAd2e8NIyk1bzKwjXEJCf
bWtTzcHdj97oDC6whV4rMIVPcJxpYDGEVvbUFG25MvmFG8oyqNKYijIB7uZXZxMHaLqH8uiMGi2r
0McPR+aSsIxfdovNT9n+lLp2ZZrywk1BOoYSJn+Pzs042060DV3ocOroNPhoZ9u4gdmLNVp2JHQp
fxqAJg+pjyp5RXi+KSgO7yLs0I4x7WqECy1K063R7+wkLU9QYOnGu365ErwtvM38MF37naBeV8pG
vZaiTtJlB1LlADdDZHe4klZ/f654L3m46PRyuOfvg+l3uEOPw+gYeCrVsYZ8tI9ZsPxRRu6rj4zL
/zAel5cQ8PAsOiDTifsjinI9daDePXKO/YnxqCJf9kMTsXrXwGTBGLoq0eaE5Hh7W8sLB5lHkOeI
oiBgvvn10WXEBwp0F6fp8GpRq1e96n5leLiGEEI2laH86DpaLlXsII3yT1d4L5UpH20kAxVkhjt4
sivrsLABkeak+sFjxcM87+YlOSw5T264WUJ07ceqf0QcxcJzS5aPqMzLKwuwOH8qLnCuKRUCAr1c
9qJGlHWgEe+gtuvfIehQ7A2Awnee2hm722u9cIWAlkfLGO9DAPPzQEyXQahLWiU75IT36D/cZ2H4
7sVY0FX5rjC8r7eHW/y0PPqCF5/E7irFbUcIw5KeCqcO3eoBued+X3ma/dOVveKDojpogFr1USaq
EWAzVXwiuiD0njGZQD0CLbf7UJjhIxQI8dZ4tfZ2++ctfWeb08UBpjqLldvlwsuiyOICMQIH1NIP
PShfMQ7/ATfz0Db1r9tDLS68Pd1oBNsoFs3utKEppbaNDeGgBbB3i/5s55W2GRPf24yj/dpGaCDf
HvF6cqwKIHoaMRpTU2fPFoYR6E1wJToFunzbghaJh7xs5A6nUlf+vtxqEskST2LNTMv36mlq3VyS
x7I8G3q4lYAcBeK/DJXT21OafvJlIH85yvRa/XE/QSUzm9SoyjPaWRAeT2CbNrE6gKpyevdLmH5t
5ZXE5fr9uxxxtoghZEw/URgxT9sNDo2gvboNUCnMl5xKjbeIt9yeonr9spiErpSfwJeSG8xb0LrZ
lgbcyvRMQ0HBYmPwjK0MIGkThshz2joah2OJ4Iebu5CzbaxPfBdYjpHG/YE0vnvqybSfIYak7yoi
6khc9WWH2nUa0I6rGnyqLQVniCz66ARxP0x6UCYhPvONkUY/Eg87GDuSs2OHB9emqLLh1wDsc4uc
4vjDy4S9IWXNj6olZR9S3CE6fHv+C7sWjX4mTgmGac3vwhFifxNHVX4OWt/blTCxeeFDJ+7y72T4
K/tpaa1NWENUO4natfn7WgxGVktylJ+1Utd2qLhIKBf64u72lBbyT4gRdL3gjFHdFfN4JjJjwE6w
j8+BVYN3rAxjn4m6OJZG7NI87HrzGf6ifJ8hToq5XyeflLDxkAFFA0QP4biGYzXs9Uwq71CsQfjU
0H4ATdVWln5OprIoRsGGoeBON0OV5XkdGhJz3mG2kZ39Iat3hoIEaD24AU721i87boyDiRAytN2+
PGKDKU/aK+IFqdwaRV1DezAqHfZwhp3WiAiaYwwesk5mrXwvXCBycRrgSZMH5ksaoLMYDxrCH1bl
P+uy0WzhGlNlbib5aa9u9kMpYRKhoYnVVeiukZAiRNEl5kqz+mqzkT5Q+kTX0dQIp+cFqqZArIIS
re6wm598xJ3RFz4VZrqTW/l9ZRNctSAZC8UB3hoi26nIeXl35cpQD8GYg3KNC8XDpJgqJIRSVO7D
IVW/NkErHKkdm++ZHfU/ysEvjw3F+I+Vn3GVzECcIcc06WMT6FFev/wZka0bCMdkpmPJ0luKnlEf
udvRd4HYdMVnUbWYoQYhRGBjrxX1p6K6KzXW6/bS719AcZ13QjF4Dy9/QShQiB3IBh3PZJZ3Uo92
iQTx4IxtEJCo0fIQ28djrkTA4D3nT4+1lIfH2+tgXL/HpqEwPPxJ3n/onJe/Is11UISWV5wbLYoe
+sr4xwdVfOcPTf2AEFdwhPFfPg2pFN+FgxFnm9j2hmOM49s7hprhqweXcI/GSvRQIw58AjdEiTzt
fXR5wFiEeZO9dsRD342saz4LWYRP0HDa10RGA7TTkkljixboiJ7c1vZkZP1CND2iGsPN1ovVPd+A
f0l4BXFu/GM3ZC2nChi1Mcke1A3g9Lor/lWrHMFuUUdf8TlNf/k+XMO2wNdetG1wiAxhvgdS1G8F
4O5dhmLWLklN68ka+mz/W0WjVPBzUdJCe/b0Uj/hca58Wh26sLEqIbVtxXV+LiQcqbTQ0+79Eq+V
BHz9l7TJkeAALrBTqIzfjQ1o+9tf6OoD8ePAdEAhJVqlNDkLmMBrAj5HJ9PBOemnlmr/Vsg0P9AV
hH7YFfJOTvO1Ia/DC4bBj0ZQ+9dAy8z2hO1qSWSiDHXOdH3fSu0Hd9S/mSGeUL3AtKzeU015iAr7
n9szvY4xaPtB46XdqtJGnvc6i9J2o66pk7PAbrTE7rWokr3Sf5ZZ/pGN/b63jbVwbSHFZkwskTkD
yJfbYjZVjA1EL7lJcpaKNzHQw3U1lFHbpPypNIa/08cPHajtphXnkWKVrguMbJ4C41ir0fe2Kb4l
OGXvbi/D1WVM141SqDKVkMir522/BNmRyLa9ipdfw+9PfQWNJjXhQbeHn7dHutpaU+YuptIgmYmi
yLOgzqfy7CdN0571FCqLsN+7GFHpghOBr0OhrGzk6yBjCmamjAvStnEFv8ptxGUKZbScEkr35NPw
HzqWfx3IMIb6u7BKDnnVKpCjSknwV/p/Y0hqtPfM4dvtVbtuV/KCgZ4xTB15YcOYQ/NqXRQCx1Dd
6Sl0NB4upb9dAXALw4qskUA8hg9oJGY6bCPtY1TSlfjkaoNMrzV0VkAJXAr06S6v7NHC+XlwgQMg
CJfdRamiHlW1q8GH1rhF5FFXf7k946svNw2oTM2RiYNlzxswhbAQvdQiwynyEuPafDTRziillf0x
/eyLpGYKDIi5SA6nAur8PZzI2s3AWXXQ1/rKo3AKMvEmje4KkfFq0zMMmK7fPOCp3zy7T+Hnxmli
xBqZfxvySPA+yFLj73AY9O6sboQ8JOCB3F7BpbkBV2EBaTBpnLnLT2aglRF6CZd41pAzjbX2lapZ
vhna/HB7oMXZEUvQ1wS8Qvf2cqBCS9tOSkLd8XMpw/omqjeRmf1sRzQ3QkuO7rhIV87D4tzAOQF3
ghYKC/9yyFynRpZoqe4oufqMgRO4tgdVXomWlgZh6aZLmrYPedHlIIrlIvNotxNEIMFNI32RpOxZ
j62328u3cLSMiWAKYot2yVVZyMOKA4PyXqNDZmsn3FZq/HOD9p+8sst7owjUvy2fTvRtoEwmMMMJ
YjuLARHf1BA6VzVnaoAfNQViV5NpxkryvrB4BjAOlURSTB3o2ShZ4dtBojErs6LrWAr9lzsmxzTo
T7dXT1uI7dkGXE3EtBN0ebb7dKSNsT4aNSfQG+M5wEULi3JZQAMcMLQWTSCjiYww0iGUcrruhRiB
NUPMVF8aLYD11Nst9mpGlKhbxJ7Bj8cBWlI0N9JnNe1wXSiQAqL8Ouy6yux2EXkXmirErBW68N/g
2YhHiR+GMxMFgC+WkIJDrkTwbvSyQxKpVr62HaSJUI1yRIcGBFi14D8RBu0ZUFzyrZBKARGw9RxX
zrTvtxdn4WSCO6bHPNWVqWPPjkkbp83opqHhWG33iImpuhlt/wml76NUtuiOJ+fb400nYnadoswy
Mempj5DSz8brrTgyIzcxnCzVHyp3JLkoWxhw6rZL+/tetl8yq6DQZ69c4wuPhQGWwybBh/9x1XN0
+wDaBzmLM0p9cvTcvHow6qhayVsWsydQSRTJAcswyWnP/1EC60m0A0NkloMUe4h9aPVfiCgToK0P
uccr2s5/omJ/cL0C+U4wwrfX9ipS5djSZ5za1eRuV8QOFKGTMcgl06mz+ESjZSMmEVOUXH9braOw
Fu1uD/g76Jt/TYvmE/Pl1YeCfzldPyPo1wKUfgMs1o2Nhm3PCwbrqqONVu9jmoDmNVwi0GqZEP6D
2ZvwStImRm09GU+eKJu9EWMghqKtgB2LXn+Q9SYNrFHayEOdbE2jH09qLA0ogoVevbIZFxbMtm2i
JmRMzOsGP3qY6FpbkuTIfnrGGaHYDF3/bqv1MSuTX4rafa0qsMe3F+16UKq6skHvQ0PCgorO5ZpF
rdGZ+Jh5Z1dANfMtFILb6j4yxzdELbYjRuZGY67sy+ur9nLM6Tf9sS2zHCpHivfYGaOVdNuJQDnW
CaqGGBVrK3vi+qAxFO0LiKwEZdCBL4eK0oiudmZ756YvuMqCMn0Ja+AZtxdxcRQNUKhKNmJTzboc
pesoDhbwl85osSd7uZZwVAq1NVT/9WXFXGzZIsFVNQKl2WkOjLAxcil1HbU2dLTOh1ONvJoydrtE
8X56sfQf1qkHcsKVfbn0ueCVklgzNrDT2bhSnVmpyH3X8StkbuumVI9ubtGPEKm1ci8uDgUTjOjP
BAw2j8wgPtZpXGSuM1hGAkGw+KwLy3poTKtceYaXRqLNRNfOJLmjT375yTDhLtHCaV1HskHTGHkH
B7aizF2g3Pf3m4OITBjo3UwVpNlItS+RLme55MRGALNdUqTjmK6u3PXLSZxOssO9MXVU5vNBsy9q
fdgnToMnto0Ubx7nJxOlKdR/1YMSIgF/e1pLC8g3An/J0YK4MNvzpunrfaZzvTcy4cg0ouzCKfXT
9N/bA12HmzIBs8GFDuaJq312q085V5roZXD2qTLcmXnyDKq0TkpzX63VXRfmRHVfNrQpEiQGms0J
+U8rM4IiOKtAcVoQ07FUv1Za9fd7j2GA0BHUMtg8Tie47obWQzM58/HdqXrN3uSD/2qYyUpMu3C5
68QXJAMEz+AyZqFm4CdtrUGaP0tW4xTB+E+K63WAIghKAbg4hWJ4GxtU4W5/sIV7ilGpXxBYTZnq
7EmxAuH7gVGnZ/4H1Lj8k4JPz0bOE0wTrSACku1vbcM7Do29Mt+FQ8DIJlV4mQxcnWeQDU9VW9Eg
P7uYS93FHZr+rWU2KEADSyj1TNxpbdCsHISFUgedeEJWpAoo1l8FrTEidqGulawy/uORV5Qbr66c
qEt3gQHl34WzmujPshE82UZ4iLPsexy7K2t+zaWhVcx60yoQ0GiFNvvUiWRSm+7N5JxGjfmoxjE+
2Rr6qVkei0OYZ/kjWhjDiVAUYWNXmBvsFpQtaqZrDazFr4/6EYQQfgwLcnmxtlgbtranRmd05lv0
f6GOlxuUxCa3HPRVVld/mthl0CfrlHdIrAG/kifOrlfE+E0VB9n43NXyAYzyQ9OUtDrFl0FhSFWK
9pGk7DB92bej+Qz8YGdE7r0qSStBzdLeo2CiTFkxXfT5WSsNDTcALY+QCB8+YXcnG/Jhb1Na8UuB
Hreaxofbx2zhXtT/HHAKSv6IooQovQQzz+gcZ97kc6k8VYJWQ1bvK8xxbo+1dJFMRK3pdWGh5yHA
VMCPqiqLzoNdIpLefVMEEhp18aL16hclKc9RVa5V8JY2EmEO60lDlOrzlEf/MT8394Appm54rjBv
xUyGgKPUfuat9C+aFo9VI570cXwx8QG7PdfFdYWLOj1sv+vdl+Pqhda16H1HZ7/rn4TnfdXT9mHI
5Qd/lPyVu2NxLCp5U9EBgP88/yy8EPRZw7oiLg6PH1fMWupdzCWqQ+yqp9sTmzbE1UmBajcVHuBv
zCGQPY3aoc6a6JxqkfoGiARfAasUX2+PsvTZSN5BodOhAD40O4+G0nWTL2l0LiqA6Fo6fOZl9oiC
8DYt850XRA+JPB60Eo/i2wMvZLswif8YeVrsPzZMrHgy7diU+WUDOL4Su7EKvR5j1O8bhCmqzjvQ
r/mJ7g08Qznb3x5+cd4sKlMmbgUYdzl6guKIwEMiOmedh4g2wMz6TkUAfBsgCHSyCwWdIbkZPrgk
9E8rxNv89vhLXxfAgAaIh2eIeOlyfPCYWtJYEvduVCAR3cr5abC1auWdWdqw4DvB7U7v3RXioqhU
dQgsLzn7VfqQ4ElrJQWdfh3Xg2LlHC4EY0CkaTxTDJrwq7MwAnMvHNuCMjkHsUAHPdZQcvKnFme+
EjUszsniqE9tF2p/s5VDfqUJAj1Mzh0Cva+WkgV7HrDuQxaKdOfjc7KyURdeCo4gYcpER6QuM9sp
eFumNaIedJNds8S8z7MP7Fz8RLAP26h1ZGNG4Lorz9PvsuL89FOIAQrMFiU+mgUInuIaUYTw01kL
e4CZ6XPfFNsUaQYLpakIUTIDh9UNWevT7zdzjO9Hs34K1HD39/uUrtBv1Ahk/CtoA84maZKP8VlU
w9da9p+S0VuZ69IHNSyA7VOjdALrXR6FAdvUQpX7+JwrFFdBINmog2PdFpbviNes4DHXBpv+/I9b
p7UBsgVuE+NKHbyneGZmYRZv9No+CL/6vL12S88w6SpZF+0ZwQV7OZaJgJIIyig+RyBgTx02cDuF
GuZ9IqTsh6kF+TbUDPNHKHfR6fbI09882z0ke7wd3G0m6dEsM0q7xLX8QMvO+Fc/Zh0WhIH+mIb9
19vD/FYwvRqHOJrWLq/+lXIBuartoQeXnrs41zZKV2gbu7fSJz3LMJOssIPrgwBEkVEkj1EllP2I
yNkevziw3bSZ7wJvCO/aWChQECcNFRcnZV3zESWOynElKFq4cWnRgooh2SAHngdFZSjpddON6VlX
umhjRflLYAUrfaOFuwIdBzhdChAcZCtm6y7MTo1trFjPjVlAuxleXVV+bQw92UQidOji7lc+wPKA
tBjpd096GbNrIkf6Wo+0ODvDbhAPagiJU3ON+s7Ge+TgG21/dMvuIx0keYcL7oiiXw81Kh7Epqmq
ccMLZ26jfKg2tjYMG9WulQeIoWtqCUu/0qavTHmZKtEVw71WeyXCKCY7h3GdbiHDp9u2qCc/8BSP
XrnAHYkQaOWdWDoDfwxqzwLSocxgOIQF3yLNcQhRcRVD1uzooSV++yMszm5SRVEVthcFjstjnqmh
5MLayM5jXHJPjyI5RSqmlF7cavs8r6tvQguSNVrQ4vQ42SA86MDAX7kctcagLARUwZcffPGO5Evz
2mld/iBZfrLSqFw6OWRaUwfWplI/j1VKJYH8lDOU3XW/NL/bVeXaVbmwhqTC8HxQDlGUK5wM1H84
F4WVnF2l2lE3P4Xaf0Fo/ULQQrKc299rKfKklgNKjTadCd1m+jF/vAGYO8uV3rvpme7raxQ1h4BG
WWrLB9X+Z2hUbFVkRFfBp6vJynmdXpfZfQkikdIfcQu41HnBNPaFmbalVJxjBLt2lV37n0WeTSIp
FQZyhlmtvHZLy4qnLpxg2A7XfWyMBLxIy8PybLXvRlk+uf4vfRi3PTpjQ/Hr9rIubEh0tegwQwmG
az7PqCUT0zTPJLlERG5DWePgVv4W6/SVJVx4VIE08fcj18yWmfM3QFZqETI5+dnSPmNwTbqE4Cjq
0F5wnxlHZFtvz2rhixGDsXSURpCNmgcnoV6EonQbLD+7eGubB+ToKArjG4uq7e2RliZGo4CqEE1t
tudsV0pDbeZe2PvsjfJdGXGm99oUIHf56kbDFvzSPcCmNZOFxUFJZ3Uw6RRl5sGtRke1LWLFPyd+
pr+Mdrqxx+yZohXqD3g/PotKi/YjpkYry7qwWag0kntN9HjO4Oz2KqLCl9Wsx3tZLXNAk2DNW02a
dEj0tVho4fYC+MDuh5xMpWd+UQ79xH/TQ//sIhW4n+QDnTaC1H376y3tE41iJv9ApyUNurxTrARH
aLwk/XNYh08BAn6sdrnpB+s+MeOP22MtzkinwDNB3ZA+mj04siGw4VIz/1z6bbAPocGfgYz3b7dH
Wbom4afxrHFXTbHkLNGyR9kN/J69EepIvG5yV7JzZGz9TWrbO/zweMhR6Y18M3+2keN5tINyTUdh
aVUBEsMgo01HHjsLb8q2RzlaHqYKf/Ca5O4/IV5LnmE8GuGaMcXSorKc4HCQT6AVPlvUHsypJMc2
Vf6GdrIbdOrWzmNlJZlcnBCB2tQUZF3nwCJf6q2icdvgnDeWQHxT3wrPzyi7hp+5HBxvf8HFwabM
ygCAisDZ7EbJ66YRLit3bt3G3biqnT70IIwTpa5OEXo0KxWAteGmu+aPZ7WHMVLmGQp+ReO9l0Z9
D4jq5Mf2h2cZn7dntvixMNlgb9ALpAt/OVShl26GInBAIc54ETzZBeCFlU+1dEXxVxNa0S277ot4
UpZ2ctaGZyVWXijBP9SS5ggZK5jbc1k8Z4BVJ4gWeeJVUEB/usyLJmVPWNGj2/uHUOv3atk4gWSe
XMt7LkrpxYL0voEW+t/K4NO2nkUkNugFjWOuKRowxcuVBIbStiAzvbMedd6DmyfeSeosdNjzwsWE
K292xCbWZuBPN3bdpwdFauuH2BL9yjJMt8nVDyEks/FZAgI6DzJ1EehYJwf+ufcqfCEz/Nbir2Hl
JhtT7Sf7He9ljLu3XNL+OmejrzeBONQJXksb+3IFWq1uJcw6o7MaZPeukePcJbtflKbb9ZL3VkqI
kN9e8+s393LAaXP/cU7iPh67tvGjczN27lsLrmtbxxjbwsktpLtc+AqSaqXyWjb2uPJKXZ+baWhY
EaA2ScPmi2xJhuvKFTXXPu6PHkKGHoKGt2d3fWwAvLOdJnrilA/NjqavKJRxUvocNKyKXYXT3hYT
T3PDTuvubg91feFM2Hq+GoqDiGDOqxxFUXYYK9Jy0DrJfpkKZtsEK/VtPigujsGue7493kLrkAFp
GCHpSdPyKpSIzcirWpmSfEU9cENW9p8QEPcKybsf6AFIeX6StQI9CoDmCBccvT54D6GF3f4ZSyus
gU+Y4JyAoOZvCPThpJfQEj2PdnRv6fFzFYdvwlpjTCwOA6yXR5GsXcyzpHqs6IX2ZoThXQynqZoa
Vfk3CgtfV6ajXJ38KTqjFUARw5KvGrJJ4zcKSu/x2Sxd6yXGgmurlBEfs+fy+8nXD7dRBGGwwwLt
1NEX/orJZY50uzA2Ftj0bSt849OoMnXnei0SV0lXuftSQX9rE8aROAm1qO+ydqzv4sxsIB3ix7DT
kGDZG3DYfvltpz70eZlse9JcDOY1o4K4G2U/qwojxE0W28mh9QSd4qZISJ06PdhKvN2bRsTNF8NF
o1+Lo34yCke7YbDxUoYWUNxHqdFuwH+3B6qAPSUPdMK9uks2so3+TKF7Bu6CmA6oCZ6BdGjq+zow
rJW0YuEzAlEDt0BRitrXvAhZeFEf1oDDzjmeXoc04neOtWLt8fwo/v48sinppiA7xA0+h6EjY56j
qmDQHguMj9hFi7qwWa32QEK9EgJPocvla0HfnGoeyEFeDKA/l3doV5daFQ5Cd7po/Oll7UOtoYfp
57K6HfrqV9mVKwnLQseeJFqGSogaCgH+PJjqRQgN180MR4bp/i0KCu1+FEqztcxocjj370pQE4Hc
5g/cVZ5jEBcfbJe9e/u0XEvWTsEpESqI8d+P9lWcquHc28qG0/W1FOOAWv+IaUVsE5RsgYhUfrex
S9+/s7JMPtFbah/loiSIMSusu007PaZ+IG3VKNRXvv5CHMMvo07Ez+LTXOWSoxS1VQu21bGz7MWU
xpdyhFtntOFJpOnRx6E2FuojUXyzbQrt/fa6XL8F0+CgjqZaGD3v2YZIpLHUy8Q1kOrMitc+yYAr
4u117ivYv1yYa+W363AFriXiNAwKmIRa0uUGlBI5Fnav8Blc4KXoPP8rSvGYBDUV8CLdubp17E3D
32rSX6sYsgEmyeeJ0wzfdH6gQ3y3zKgQplMqFTAKOdeeyy7wTnVnNn+tM0DfC53GKUkHzU/B6nKW
BYC0rgkNxUmawt1kTdMdqtwetj5Iq00fwyK//RWXTtnvEPA3Mx/u9mx3m65rRY0Uqo4VJd8MkspI
Gs+RG/7nmt4vNVfuIjoJHZAkMCrRXpLN/e0fcB0gkQEKVDKRWmLW80cvdAMKrpGnOqoSqw8+PjlP
cmkpK5fJ9Z3MKPSDeMShwV+VypI4qPTKk1RHtszveiR/z6Lgu5oHv25PZiFemcaxCRTotIOOmK1m
aUsVAD9VdXpZm3x4q0Mb1yebOHcc9TfEVn6KsfpRFr0DsfXBUrovVZiqK990cbJon1D+n4iX8/ha
6+ysD2UmW5f9L6/MetQdxN5S8n9vz3bhRKIVRccLZDQKYfNosDaNXER2qTlNjuu069VbvenqTZLU
+wGZhK2fxxioSifco063R16aIU51hLuCp4H05fKUVFWCrcPEeFE8Oz2rjRojqqvJn5onlN3/MNSE
CJm+KdIr00/5I3cYYjWSfY9JRlF4747ZPnf9I9TklcrB0oym0pI6iRJP0meXwxB193mb2qozKtW+
Vsv7arDfxlR5uz2bpdP25zDzioGRJZZWGqrTVClSBGR7B0PUzcppW4gVzD9HmT0NfhK4HoIFmuP1
YEg3Zh4hJk9fZueHmbEllqzuWl1O/odtr1FZJEChdUIN/nIJc/Trs2Rg21uumn+T6z78yP0eWri0
Dr2YUtRZNMQAVMm4S8ALzZP4vglRF42FDNR8cM+ellb/BTLeX1pRNTA5q3HXFkO7S/0yemvQetva
cqrtC2+wnjvdDu5wwu23npJLnyamE++ohnX3gRnVW8zrjXATxbQFh9SWPkazb/dKh4Nqmenp/ZAp
/bYmGOk39TD0HyJIsfDgPcFgEJuHcMjruzZwi89Iq/uXsPOw6Orl4pxT2tmbQzwc8r6K7vw4s/d5
M6Il3mZSc7Y6ucGPbcTMqxrl4FB2Q0ThvU1filYMp07y7YccSt57H6vBnaSEX4cxsh8H3+22cijJ
K8d7af/QNCaspTo/CeFdfkkjTvwW5J7iELUfCyM+CcjqaYe1XeI9wWI53D4UC5EMKjFcJbxCQLXn
T1DnQoEp/FF2hlDeWZn3HiYelkoAg7dRLQdr8eTicJRbkAeBLUCHdja7oK1zRUE1atCEdNYwLN0H
5CLPOD0lez1U4lcrtMSdHBvpm0A/JEEY4KGUgx+eZnTHCkORXYCXx9dkzJRH+/84O7PltpGlWz8R
IjAPtwAIkhJFUbIG2zcIS3Zjnmc8/f+V9o5zbIphRu+LbloSyUJVZeVUmWuZ6jVUi0s6Ai4sS+B1
sSDn5T5YD13t7Uk9hdUoe9QQynvuXq7B2V4yHnRMgNdMtk+gkp+tgqM1oF3PGgCWMIjlQJPFOfCO
Feg4CX4/9DbStyaLc9e2Vv/v+31J1+LucB9IjxmFhWeKAjx/R0qiUTs50vRjTcefwxBujat1kpek
mO5ucJzImlJkfjZDSgCsUO8muqucyJNbbXYX0wQfQrd+JBN9B+oaXbmAvyRZoOJQnk/bBmb5TO9m
g50PICuoJ9ppfwxGQ3dg3L12OuQB0Gddqyy+OBr1pwKNjODo/Gp1ovgA7KRKPSUT/ZSkMes1e5Np
Ro7n8PnvO3apJ5SSYcFlA107NeTiWX6zwvRnYTSU2Dg5rWF9NQp53lnNvBwMs9I3s0IBk611hmc3
uu4ZxdSAtj3N+SacwS11I6eKt9KiZZ4A6NhXo9Zv8aTxZsGu8Jomz/cQHzobAvdkT7sLgEIgM2yy
gQavytDWd0dPplu1abqtobT6fRvFqk9vgGN62BfYgbSelEIvW4cMtvnaNcHW2ei5pWwmZVHdDC7Q
5xIR8XIrkr2oSsf/Yd9pCKc+VtAZfLpJodE57+bJNk6y0pE01uJvZufspFr+mtMRe8XMXth2mnUI
xATMj+iK+3MrirTvFMJyvL58NCKvpWsHeW7K/RwKm5YY18KvSwH4H5t/5rSok0B2riM2v6vu+8i6
0WbrsQOxzKySV7BHIreobX+icJ9W6NQvM2ikoJlTlngjASF6Zf4XSrAANRHsFNQAXShPzC34/UJ7
or1bpmWhsSLjwUn7IqjVrqNZz4oOOpyhlNTW0aFelxILLBluN7XV7UyVfZuV3qqjWQuI7rYrHvx3
iBEjv6Ah4hoe/efEt+BdEgE6fQs4lmd7VZIuy2yyIydTJp0Hp6Thqauz7tdEcXxTac2t2mmOq5nR
v6YTop7295GFkfntwGYTdExDx/1NW41e3T4WxsvfVcIFJU5Dg2joUBXgnc6NdmeMOSmHwjjRSQOP
Ygawv2PkQKtl+TU8kEsSD38Cou5QBUG+7c+5WKQXyyke9FOxGvda2u04AxWg0tUuTatrsLSXpJ0t
kcFRolENy3HmHkjAlw6iAx5a9mY8NsOSvKnVIlFIXNHyXrU6mEZlcrcOinHqVIUwa2nWbV8kORSy
4K7Mi4nnF4bXwGsvuAXiBoMjzxUdtxlnsiS6K0N1HkFFyaIKJVPRAHYN2fzSSjMEzQyiDJ+Svj9X
WtKkItTFGCUpA8D0nZokH3p7WSXYDfs5C/4uRBdMtLiUARAJvBDKg87m1BlK3QHfbcMaYPwzJ/WW
zS+8sB7+ocP5vYe04kqYd2mCOAQOKVuSEJ/6N9VJk6GhkO1Toa1HaVZ+5OoIsR399GaXXzOaLNZZ
jEKqjB4ykUYCouxscuuiru3kRM6prbtXZy4eR5Pqnb8v4AUv7o8x1D83bAmXWYHl1zlRjbE12+mg
ldZtw8S80ahf4llvPakPjw4d9H8f+MJCUvKB80wBM51d55IyVgUtt/Manrhob3eg7s/uB65d2M6F
1xJVXJGUC5pUeOuoGpLRIL2dLebU1Fm6Ogm9xab+0g3lF3UFBmVaXhvVGL1SEgx61pUw+oKKQw8g
mqqIg4hP/lzcCaRvMgF1eFpNfWtI5i3p8IfO4q7k72t5KY/8x0BisX9T1nnpTFThM9BAAKRUJW54
/l6ay+AK6IN8LeVN0VvbTLO2w9WexEsrS/5IlEvQPfUpwaKUZqT3si3E1NKeNCMzv5F1agOjz7Nb
Xaag1unIrsfm0l65m72UraPaQPsAJjYulPw7RtgTl4enucqT53yUm1szN38qUA57wIfksBmk+aHC
fpfwgHf9SVsjkqFpPt20C+y6f9+GS9sNzoaFL42l4Yb1z10Y+no1LWiaTrqRVACNNi+xotwPlf3z
7+Nc3G4KH+j35/6POO9MriodfbjocL6m5k6gsPICVU3VPtIf7RWZ7EZS5pXqNTLDC7oC6/H/hz2T
MhqApsqOB/ukyfnPsC0ezWi9SYcCGjm5gay0vxMoh6BSJFfO0SVdwVUcFU0g0VH8dhaIOR1JwjZL
7ROivU2cZmtr1QlQmM6Dnnzz98X9aN8807oU2ZlUdhA5U3J2ZsIUu+fMrCWzbLL2GKdNfVpjtX/J
qi5+X3pdOZrVMO8rMzU2Hfzards1rXYoZxpLBmvufbm34psmLJZNq1atN0somrq3pZvJrOtdDru3
W/Rt7I+TQd0b7AS+VKrFdm3DyK1gRPcI3s1DXS+j3xV0deSlca0I/rOkcj1BeRpFajTl4YD9Kanc
nmbMv3dO8rCCJ9qEiivJJfnsqrlGsXNJO3DlLrjTZGLa81um1Oy5RCWpf6pM4CDzMHqv9PkIovS3
2oiC0LC2kLBfqU/5PD3Rp8yNliARQzGdHURZxpvUuPM5jQkUyGORfB0jZ91wAVVfsSqXJJMaV4Cs
CakwL2cnkcMAPjfw8KdQX25qWXntcvJwjiTv6U++IpkXx+J+h0OgUPB9frOUllKvaoltneIRkuq+
lB/D1dxR16uD6QOy8d/PwaU11D6YfwVSxSf3fB3p8qGeC88qMzJPb2IYh6OG5K+yzlei3wuOKYxz
3ECQoMd8nIsI5QvOSs8Ux7uR9m0Tv46t9v732VxcO7YJ103Y4nMNUoHkOpSrg0R05WNWRi+ZGkPp
Fi05RbTtNUCMj3qScx1CSEtrFhdi+CpnYjEVhlo5eY6CjtU83yqUNjw4mZHswFNU3qhcMt9qyZl+
1Zrc3YJh0N0msWrdzaHQ3WmTb+s2XI+J0c/+PGqSqxe5fkNRwnKlpfJSKOxw+cv9qAAyxGz8qQhs
EKsTp26dUz9rNJAa/XJf6YXsTUu9vBvkWXajZCzHWC1Nd00L5x91MojTWtjHWxlKtmwp9YdEkpIX
ELYkglE6OeRIUiKv0fL+fzADiIiAqBQdk58qGCaT67locU7lsjq3OeVpB2UynV+1bcTfh6VzrsCy
fea/pmQJXHFuQsDlsD7hwOWRTeWXhHNsg8+yD5OUpqR1BZWUoo1jqHWdD5TZ5Mt6UTxT1iTvR/Dz
fe6iIImP8/iQ1W0aQGY8+kVTxTtjqMz9CArWptItonl1Nn1pSbXNTN4g05Tcm6alcPPRvkbIfumS
mJlw+04NBLXjnzVioqejNjGTcbwdkiZ1l7W+WbTx2BnxsXGyL3Gh1B5qZ0PVwY8GjvS/H8BL6uT3
BzhLJ4DnCrrwKDunccFkJzNciZSBhNu4Ger/QU8KKFPgRcEq+HT4FkMtJDt0HFKN0B2VcpL47IP1
WkorfaGN8T/UsYvK8v8HHSB0z2/O90QaXLYj+sFjxT7k2voC9rw7wZI+yNLb31fxM1CtkMjf5nY2
lkCtXACrD095qUe4C8og7SQlth/HKf5H7/XYrSpnvmvNNr8xKmW61+J8+kJyXvdDMFncCcD8G1Pr
i8kt4iS8rbqs+Pr3Z7wQkoPnTc0kfcYCJfTcWUujzliiKDy1CUR+I+RLO8UKTWo1zRba0rTpFHea
O/3K0lwclojyI6aEPeVM5Vb6pGTcUzgndYzCYKiK9KhUIW2cQ5sfMq39EU6wvP99qpcMF3zz3H2o
dOJ+wu42SOgkGohlp7IJ54DapswDIbIN/j7KpZmJmy36hFBDAID8KV+rpYYoZpVR5sYb+ndTaaCh
DCbpIS+uUb1cDC1+H+zsnEowAHC3ooOyVJ3CqLgdsVSW5efDTaG8FNNTT5ONUixXmq4uaQfqs8gc
CXwDdPyfU6Trkqvajra1bFnf6jS6n2b5JVOya8U5l5aS+hwN8aAq7VM1Kjal7lqh0Ae9PiRDeBxs
+CydQS89PR4Kt7P6Kzbkoub9fcizEztptEhYXL+e8ijWXEoZb+3UoMlL8Yy036+S86A49Q+nKp/G
xXnQiuaaI3fJAScXJ24VRKPUee1rYaVG2U6xBE1W/bpW4b43+mNVB7jQiwsOyA9YzP4HDUzVitCI
3Fx/ylrnNAfUfbpKJ2cNGqUDE6PyrDLdr9O1Uk2xeueOFhZNIH7gvHzy9OOFczksIAoSAvfc1xvS
Xefcy317ZUaXBJREHLcGZDWR0DM/ifJ+R52sKHpIetPyYGSdNpY5Vm4srde69S4PRX0mNNpgLZ27
ZGZCjmVqM+lkpjQ4UGhm31htke+nUpevaJaLQ5GCA56F2vNPOA1r2o9T3TjhybTi+HGAlG6raVny
oCSTuv27EruUO+COnhZSESt9StS2cd6NtlRIJ/pvuTqtMkfa9HlKdUNVVHv6sceASRqvVMevu1HO
1ivjX5oqRwA4IVDlRdv3nxomipylw2uMHshHLUFbJ4sIzI2dCSrkFatwSSZ/G8qS/xxq1Bcrn4cw
epjTkWa98agVxk9JGd0OlNe/r+rFoQTzGqVq3KyeJxgNYLjMulWih1wuN3Vn3SmTtJUz80aKzStD
XbJ13JyCasH9ttAlf85qiEJVamspotQkHN3SiL7X5jVkrUvT4fKAe0mBwY8D9+cYtiWN8aoZEf1D
kbSf164NMkNtH3O7e+9KuboiExd1Mwl2EiAkhNVPOWEqNZsmrCyEQo+B1mr6n51N2obKNGKMrmwD
WgY1rx7D92yQh92aZKNnS0Z9zepeUtHsIdaPaQOPejbvbMgHtRP9lnRKHBa7enXM6a2p++91u27a
1nxp+/Z/SJE41BmIFk96L8/PwzzBBFjocfRQaCl0mBANPaqmOVKmalwT0s9Hn/Q+R/6/MFfnCTWr
XdSppUL1oZ/Mm7WSvaosv2XrctNYsZ/o8rdkUCa31K4xKPwnPvvdOhDXQvaFqRckFtC4n60rXQlF
opKavm8dS91bSoEXM+sVjaalfID/o3+O02zx7cwZj6bZpD7NVva2GQdrM8UhFnopVy9t+wHOHwWy
0iEyb9dqUe5UG/Kl3knDjdzW/VYL5xGkuXT8B59a3SlQNgYr2vR5VGACdSsrTJ/pDS5cE+i4jdNE
gHcYrbNNM2c7tjHVOTRS6DS/ammSwC2lB2q+ZL6Vy9Guz7Wa2gibi/oYPIZFVidPp6PDzdMV8Ll2
pNOs75bt2qz2IVykbKvaU7Ivs7E41FFSeo0+rPuqC0EXywzQGHt6mxkVapSk1/MH9iY6JJ1EFmka
JMeNaJ8OzGLSNk3hTESD2bohyJZfot4Jd6llxN6QV+PNuMzJRprC8naRluG26LPiVMdmexMOeuG2
XZTe1nSYw15e5X4platbTZ3kqvPU3emh3m50M853zpo8NQ4dI7IsaUFeWAQLXOpt4mEtA51iAHfV
aGvRhmT1OajNIerhickjmWRFDmhxmsu5X4VrCFnMQoMLKjdQIrUMEhsIF4deTh9azOFOsSNpNyha
TMOKMm5XtjLQw6XbNoNjeZMk2fusN1dfbjLbT4a+csvKcNwhraVDBLhqsBRmE2STbblFlUluUqSh
RxWJtdfCdd0WjsHtmdatpqvJ6egtNUCJiVbDa0NNys3flf65JtYJrMg1Et4ijp/7ppWqIbkJFzrt
W0X0JIfV9Do6Y3ktYj8/tuLw0C2Cq0wWkEZLYVF/C2tFCQmDpNb91DY7fZlO1pgZ7tQDQtKsy0Mj
p68Y+2+JWfxbRvGPkSn7UChRARbh3NmiCgP4ekT+fu6GmziMX2dt+gIkT/cvcxIf4wh3DreEVt/z
kDGrk5hQNbPvY8dV4VihG+aaL/DpNuFjDO4T2Cg6LT4BZ7RrP3F6TOt+bHZDH0p3ZpTWt0Y0ILtk
0cCenhIvUUJnA/YfOoWjfeyrUn7I9UzeOYU1vJjh4LwtSbZ8bXRnFJppHeiRaufXqFHpWoHZ4Qaj
YR1LKk83PcCxhduYseRC12QdR22Uwcikz66MKvjmR/D+/i6P51b7fIrCuv0mKGZYRTyNPZ2aAVjo
yJJrbxza0J+levJB//u3EZUYz6Imj0IGcet/XrrbGr3eRyBI3Yd9stH09qXFW4TSPGDU+6JWA8By
tnbSfzHkaJ+N/7Z0/WN4tpOud+GmnPMfW1MUDdB3Wv9CaoRdOrdbXJXAKwPwiYCK+nNFxyhuZz1t
zPtElU8z7OSuOk5Ptl28SpGnj8q1zpxz5/hjShwC2qO43VP0Mzupl1Fpz3rTn6oxVrhAHKUdnIsa
gXF0rRmL2yXx9J9mBzcArJ86af9zq0x6E4QVCr1O4zTRWiGToOOydFDepWGKRqAh5eQ4NHXuW5IJ
IVFX9z+dOqxvuLSX7uRqqD0S+dohJwCjl6von7LFVG+bBC4FdZXUo94k72OUvlahMt45nHG31Rfn
TpPLsfQkR3XHHv5IJZubbZZWDNgXs9/Xfe0q3aBQxtq389ews6TbQVfaDWXbqk/Tr2y4VaT/okKR
jxRO4UEcm2waqVK+ykS7jR9ydfmcxkl2oORW21X60m5HWZp2eewsG2Ah5JuRN7qatZgbcN2a26VL
saGNnQT1IuVHYF77Zzlb8gOw+OM2VBWgKvKs3A/m3FE5FBd+2SThprSk2qvNOArgblpKGCHzCB+k
inwMknqMatii5q4XIMTQmAQ0SCYEB8aPBQSkvYU/cQD0qtjmRpveR3WWeFUFXO+qpdEGJNl0kzRF
6sbR0AgQZWUjNyAKZ2Pae1EqyySN++leWlcfj3oDKKx2WGhw9DWqmNx6gWZAA9Vi3zsZBd+DsSFc
SB+LxSl8zGPrF+VISjxSk4co0vQbq2uUeygijJt2MkZXW8gGj2tYb03BMNrPSe4brW26MVmMu0Se
ikMaNooblVrrh1GWBGvULY+kTNM9BTQLD9zMu65QTdcKI3sTTYvjU6hsuWUzrbvQXAvPsKvOK+ey
ejLTcdkORmlstCXKcl8qKJT1Vz0sfnSp5GWo0KKevLb3jeVQDzB0ZKOyV+pc/5Km/RxI+fBVUWP1
W0aFgVeSvwElvNG8bu3sIE2LcYaqcoz3RW2pCE+yfB3oJoeRgcToNizhkA5lI39rKgPiv7YPwf4p
LQ2nY13uh7xeglBtp9M86lMQK4sB0ymdQU8rl47f5UHSn41Sq9dNgocxfpG7NNoNmaKzkRyujWbM
Mm3kQ6g95jUQh70B0JWZRpMHaAb8ejCLsQ16E5Qw723NtDB39Yhcdrmupy73p7BqFysJI7lTAQsC
qsgdyjT9WjiZDhNjRKZZLxN5n05rsp1TVfLCzum24Vgvla93S/VUFuQyXQX2Nr+QHVDAnXB2NUpP
b6qWkwsqUedbcpTftmmzLc0M4Yn9cEoORENuOoKeAmDC3FRuT4leQUt40daA8nWBXgMVAzafvY2X
mqv0hwImwjlQnPymlHDaoS0Tf5iVPTbXjK39GD5k2ZsWvfDzvPzUZws5sVyubIOmxNdsJn8M0420
/OCbVGNPmtLlrRb7OQK2l8tEfX2QZo2rkSjkL+V47JWfRfw1kt655jXCMsiyoIR2w0q4534usjeK
qjbgV3jyqrujVAWD8lyYzwYd7sr4TW8sT6nlTV2XG5PeQN7fj9VN3qV3TmEcRvsdRAcv0qmd7wOe
ydHu1azynORZ1R+UYrdqqm/Q4bDGb+GgudFi4v6+9M6PKUtdB51dcF0HuJTfa9DqFOTb+f2g/NBG
MI1JlOkOnMs5pdEdbeJBFN5OjVK5bR35OTcmIVhNYZ1tylTCUQbXIorIlTwoIXA1VsD0k3TBX8q3
bTff4iG6C5x4yly4YbX41Nu6Vats1ibnv8Cw000WqqyvJh1KLhxU82ZSO0/h42YEV0o2BEBJl24G
6n2opluEYGcQlnswjX1RlF4+RWlyV0dl5crGMmzC3lbdEE3pOmQ/3JD2Sji17guIAeEd0F1a1GUc
n/YwZvWx0ZS7jvbwPHR+ylbjtmGe+s3c1a7lSEcoC2jSz+tdog53WKVdxYQVqX2eqmITT8orsBOH
RO1A9p6cR0iANxnoLDX0mQQM+bGBhmBUjC/0uJUu7SdHadSgJiJMDBNP1oaDLjW+WcOIqXe3zmK9
QzAYKMbgg2RF/hWqSNZAs6Qnayp8VYvetVrfyumyh+fCJRql2ryP7ts+OthreZQbNKGSnEoegXP7
PczML5mpeNSQbBalCxpdDZYmcHhaQ3vLgJANx+wZLDPXsNvNQFGk5eybYYdAyXF16Om8NoClG6UH
fsOeVn1PlMYSNfIuUSR3MF9JpBbNIx+T62iTakNQT3GA9Knr66D8DOWDVsSu0VSoUBM4th0EhfNy
vxjzhuIXn7B/RwreRd1488IhkNO9af8w5ulYcbBpdN7EWR9U1eJa0eIrxr5NTK9vAUPLiy3koO5q
K0Fp/pyGlw7h0uJoWy4We0mpTNoDW7t40fisKHccxdZO/aKfvHLSbgxgbVYoIwtu4XgqIazQKQgZ
TbM3OrRcIfqgTLnWaG+Hmg6qQTa+CsWjTeY9q0Hu7mNsPa2fFWmra403D4lnFUvgyOPJKiwaI6dN
ojwOUuQv/Mleiu+SMXk0jHuomVKbfb4nA5UBTaGp3zDDPsc4Lfudogu8sAd5+pXJrRd37Yb56aPu
L1Cirg/oNRaJxejtYZeu4KzqzerZ7GqboatzpaTqHCCNhUAUayje4gvgzBws/m4FKwGdUZSRC0q8
TAhvzq1rtMTArfbNaGSwjKhW4m1jt7gNfDQR3QZSjMgYB63/WdvhDlGQjX5rlukImn34gmK1USi9
fBwInN2M+iD2uUydb1Y9CWnqSOKMZbPrckxLrAZtMjkuWqWSdL8s+n2Hu8GPqpP+lAblpmOn9PoX
e4bRDFQbJ4OyFj/VuIvgW9a8puR/CZa0ItK2ldBVwjoQelKWFufA0KDZ+NrSPaB3JUN1O7l/kOVu
k440QoLSTDQJPKa6gbh7K0RPSIO0vIlJcwXuLoPxuK7WwQqrLcelsMfcZYrhLO/WPtpRyeOxOxIv
WIyh7zbI+yBbXtEtXje90Qh7Y0BLFrPM1fCVuM4r46gjtfFxYkq19I1QcHQPO0HGzofLViIaG3YT
dYd8ZTjZCKrhhtK+MCJ46DmRyJN4Ma0vITd7PE06DkLx91L03FbmVhth/y1edSN0Wx4BbgsQMCA8
j4VMwf3jzQqEUyQlNP1Yyzie5nNnv9Zd6uah5E7Lz6rfz7rmYmWIb5Gnbcus1/BgURVJ1dmO7Zms
BUo23Y3DW34Ss0V5S9o9PwDA71r2U8uJjFPjga9okxdnedDlWzP7nk23sF5RwnIrpTg9osqtTv0O
37N2qAehvV7YnhG5Q8awPbx5jggQ7XckjRp0n85yFkcYordqeso5M405w2g/3AtrsyLnYlV4DtaI
Z2JJ+ffCjPnAx5KU5dd49YXug/dNWFNOIHcdgWbsIV8KWEiO/2xJnPn7Nfo6JVtqqu+G8MFqfgIF
7OrrK5F/raRiu6Ty66j84CEdPfeLSPdt9Sap5g+7yOglWjZXXuQ42bWO6vO+VQp3yyq7NS2xQn9W
GTTB2S/hn8zLxuLo2HPnNtFrlL/a2r14MC6k3ZR5CnksosQXK0v13WaEHI+npQXWB50xU15QRHt1
lgMTKgLNmPaSSglvFlgcag6CI6XBSJ0pQlCUL0Il8stct912/AVZsyfH0v2Y8bVauGPt8vKF/4tM
o5P9glMTEVT2Eq034u9CT1Qg3GYDLFmHyFi8BRejn82v60oJr3qnpuYDPkBs4crvpDRyqQp75Fmi
TL4jmDsy3yxZ6ccynoao2i1UPxQN7eTJzjJKEOr5/oXyxqLU7ip8ND5ZpfAKQ9OiAwaE48Har+RE
sEeavQvlLwpO35w8Cf9Py9tvRhXfVMs+loJSC5wiAo2D+FCJqG2OefuhsPxx6e6lafEQMjEVTR/E
KgkdgGyELJbZOIe+qrfVoP0YEEjOiTh32ZHDxT+Eiuga+1HIq8Kuxsbs6tp8i0iIcwzutVPIqLpM
iOHInglzmKiqF+aAVC/ag5PbvlPJpcvf1yw7YUJjvf+PIjAdP85+htkvUxJqnvmjUQvcSPON9ohN
KFmAd6mBMHSoGdYYIRa+Ll81y7/0Rru3y9s1NJ6qNdrwZ+EnMNEPz9YImKdiPIhnGYrsCRkC4WKL
GzCqmq87i3AhLSBTe6jkKyPdz+3bMJNx51g0qVfqW2V9EWsqTitfRTuSm7XZURxHlBgk2sgvsPTz
ZrUC4YgD4/yhEIVnWcrmIdHAlqCENLKp4e9FYQL//zjy2ltN0QXfGaKeaMsLJdW3+BTZoqDJu2cp
+vLhU+Fdp6VwsufhZc4VIckobarmg7Uj1S2EnpMEBqvGhvCTXBEs8mqG+Z1YS3ZD/FRruRAt8E3/
EW7ff9eJl57wBdZhV8xQhBc2Bpnli/AN+Kstfbi17VxjKzrjrdYrAOWGTQf1ZN9YAVhcgJtVLhsH
kiqk6OmTCcE3mGf3I5x57BEOInacJDQPysEQuxD3w+gqY3+a7Iz03HyrjDRxWM/gySqcZUYXvk5T
wVW5Dkf+MPZEHkn33ZzDgEh9OzuDi1FGePm/2MUmllDBXfU9t5otLH43Qmk7OOsj3iiq2e3sUsi6
Cq6W0MnIHi9ChDmd4kyzqpEqb3qKu8SWkKsXruqa6794bihrbyDqeNGSQx4Nx9TMHnMCNs6WjSVB
WbP6S/uG/HJWeD/rFo09gG8PGfazqQPOzl42hI834uA3fbLrklchgShMDSznMk3eLKNFjgrIRh6n
fL3hOyrJeefFStQ3dS4OcW9sWYvWKJ/QPq/8JZELCk+HL/xzDO1NH42eUsa7/1qUJF9+rHP2IWJL
8Vz3zWOzFFTf0XdUCpPBCgj7gYbsI8VH0DEbQgKVcb11Ol+c++rEm8jkN+133oYtMEkFZc5PpRbq
F8/LuBU2TbdeWFymh4WWCm3D96eJdEiVxzJUdo78vuSru+odHo/NJANVvnWo/EaiOeocz7B6M+Wv
GFgUCsdeSBIu4K0gJhAL0A9bYRhAb9ahL+ANQIgK4Qzl2hdHuRH+Nb9eYprllGd+QFcKt4nfjWh1
ZhIu+tcFx7aKdXyCfeRMd2ZnbAQ2sxP/4ruy4UaYzJAwx9ij1JaCMoZMeKgjSq9XI5+5srd8JW7D
fyJrYcrD5Y2zyRcIsYqXDSoKrzUZB4+XELVnZd+ZHg0IK6qhy2N3msTbq+lbtWrCh+ITdvvdXgfu
X34Jg0eC/yNuZCihZJiL8NctcxXhKMPwaYZEtUKHIfaEjlE3Hp+L7otwgJhdr/uqnW/HhcstvC98
HObYr5mXk0pYwi+6YovdFWOJVcPXQw3IRxMXnbTXREgunDjH7D2hPYScskck638Mc+0RcCeKSvYB
Nc1hMW75vNAbg1gmtKgOaDy/jbPW7YeI8Mr0EjzxXpuhVY0DIS7CfkPyHBMfW4VQNsxDlGwxS9aj
6XGIqnaLD4JECAVKWZ9bEjink7IZp9QVPq+QPhZVzIGn5xQv6hPLI+Kziltb8WwsknD9jPpGGLzG
jsT+CfFEK+G1lSwNlFzCO1jRf2JvyecIA8WhmcBO5HyjaVlPFeCpobqT48LTSDL8RyTE5g/4EIwe
OVDTYcZ7I9mq2VPfP08oKJAttzwXC13LSdAQlgtBxsDwXBkraFbrPlEaghbdKwBO5AGYvdhxPsJj
yJV8w+eHLvU4SLCUHPo4JXZQvGEh4btuMPf/2bgU94Iv7bLoxMqzM6mOb/VhbYQ7y6fJrW45FprG
Ba/2NuvbQY89MV2KgrK1FZLOFvMOESTnhubGzttsVLf5+GiN4z6Z1fdsPKZp/WHBBwNvrlGUA/tT
rv0z3LmPQ/poYyfpm/enhlDuYQlzfPLhxh6ph+bCktRTZKTf8W04AMLpocd1K1aFeafAHopY0kig
gp8HUPwl6444JxCzlhvC+TkwJmNjJuaR6SEr2vpKDAC0pfmKz4bDbthPk5oHLJhwEhlwNkjOxV/W
EV//oyKQBZFR/6wGi1SFBWxtzl1iSrja3B2joPiQIhUb5DkGDxj/waprVygw4ZGyEpKJE0P4w8f5
Ymkgls5rl4fhTOrj+zybRyFveE3ow9AIqTSxttg0ysKFCy8UkiQO7RyIEy7OS0gbloh1jew78Eli
mcjLuwBGQMBs/6MTTYXKcCeCD+EksMT5eBTa3eRd4jtixIZDYM7lz3E0g6zS9lSEPaaJRlbpAVHj
G2loXT2zTl+EwKJ41dHxLWy8qrZ45vNHdo7jL56GMYph9fveuW/1L3L4NsfpRpxUmg6CqG3uImJ7
kdlgif4rYiQLPXiPXKHYRWrDtp5FjNraeAX9AcU3ap3g/q3Jp5Hhe5RInrEAInAqEyBldBl9+yF4
2r1OPIqyg4dWaGx2coyzvchIig9bQ+yKswGchRh+lsI34aRVHWXnFXlsAMSGF7ZY4Oal/RfxMmUq
hUWZ+ay19w1eVTfvazMSftSoPpjcII64baXtCr0XVqvILixTszW4a+SLhESwzWK6s1Y8EoWQCPqC
sLENszo/C0tYL6WfZNGGJ8nBYqhIQcgABw5ZSErJvumplnAHlALohakrZkKcVbU/YtX2hlHbiTy+
kK0BJcaI+dpusbJQ9f2kgNirhB60Ii8NAYQkzFEsvD1ykEtSCO1tkqIywnwD5PpTEiWgSfbJmyEZ
7+y8KdqqiNqQOqs0UMuFK/QuXncN527Zjq5Rmrvw/yg7s922ka1tXxEBziyeipRkSZblMXFyQmTk
XJzHq/+fyn/wdRTDxsY+6A10OhRZVavW8A6+Se/1Z1dppyhyn5ecYt190SLjllXwIvCJQCHlbBBv
29tqNoORrKxrl2fpvsDD2phl9clgF3ECxupMZadX3ZYJLDIz2i/Njg54t9Df6Y+eTL6prFyW2c7n
BIyDfkYQMzSS72ppkdm8p8y9kX7+MP3J9O57wha3oYpXkXytCSFV/Ft9AI0To2pJYjMvR0zysz9d
t3RMD0QB9SUzLd5NFjFcg1PO8WM3qxhMRaLOhdS55HVxcPUhVN/+/5cUqS9UcbQ4pD2wDTZKj9xw
oi2TB5UfCc0OOu4+g6QgWZOHLvrep58ZfOElPdMCbadNhGyDPv9ZGT+ZblV+uMzNZqbbRm0S+Nl8
X5rasFHGysOgAg5tOc3ejna0jZMfcSbpt6YPi1Fv4uY1RpsuytcDsHUILsZmJIRodAQEf7Vf0j9d
4zNdLxXMBxISz76TwKEMU55Hkpx+mXY9YWIlMVduk6vjbNUNTgDo1wjsDIh3qCqq0GMp13raCM5P
R8eu6VEFoUBG1SoLItp2euFd6AfE1PlyOeToxMKO7zeyN/clPdcNl6HXfk0Mfz/RTyU2J2BG+KYx
zbCKgOjNCTCQYgselrK7bwPVhQAb+6epoEIZNxhG0BsypaBDRaQ2++1ojntjNL//+X3Ouh2WOIw9
T6XYK5mAt+RHdXJ8ujyjn6qEUejdWdWCRR42srtToVHFChVMuyhTo4vRN43A6jVq7e7b1E8bZSuh
Liz1tn6GnWAn+AyUwqWmhbMTb/u63HDaOZcqIGD84kXpD7VdVeCepnvF62zi3zROCcqZZR6rEa2j
fN5rjXFU/1Svwt4xOCkEQHWi6Ro7eMYUTO74piY9yt54sRFV4TmoIv1SAY1CX/T3rBYJB15Wx9WG
9pQ8JarR8qdNoYseBUwwPr1AJzaZgt5JTl1HiQkgJRB1z0WDPm372MvmUGfd2RutwAHsQ9hVfwv2
Phsmeie2Dt8l8rrQHp6nqnvw2FesnGSOJ8xluyZcB3lrvLhVcYoaJ6Sjt0s028CYfLg3NFvFQjdW
MFGWt0StKf81F5k6a0g4kEL/4ECVPigl/55rqGTH9JF98ci68Rk4oOrJUKM+qRTWVZ2GzKmOOekQ
4Xno8aPHWfUQJd7GrJ0QqhjNTuj2izFtVEST8aBaRvpAp4QNZP1Wf6pwnWOeHkdOmOqAG2n0JXLc
W5S/QWlVjvrKBBNGW/R2+5uo9HdzLn5bXE4W9wuVkMWEf/HkvbRM7tB1N4HUyPsx2dQ+7kZdoyBX
s1BdB3UpevG3EiCAZ8qbcqz+tGnVnSAM7zXnFq2QsFDjooKEbSQRdsS8V+a3XfqJSZU60HaeqDKs
qiOsi7hMskvuLXt1m+Zeu0nw2lLpkRyMs9GNwK9A4+e/VNARpX2aqWvUqkemG055TX5CCylujsno
/ebX7Uzru1lkAcTZLXFRWmIHF/PYF21oEFPMggjBCTDr5NYhvqgbS2lO830Iq1L/5BbrHjfsO4Lh
mTlCQdQ0ZvOCRsb97MZHb/papff4SZ6XQdv7/LyOdpud3qrQOuvJpumso7r2OQM0MgBWUHc4QYS9
MveUmsnxhgjBHVn7yC6f6sR6rBJxsYTcmJm4XUcPJlkdOJUWqCRnsG3wbH5geClhIGXIXQQ44wQ+
i5kz57Ky8aL77X079g/xkB8zg3NayrAX4vcov3IaUHvdaOy3tCHX1Bk1edyRccHFzWxEZSbQBEjg
qY+J2rHLHGBk8fPvtb481zTmJZODWpv2XHbZ0n2tkld1ol0ijlj1vWqB2X3/HAlgglEzgEwttzmN
S1yqrJ57P25DLRpCfYJ8X3V7lftItJqFvrwYafMCrD3ZKIODjGxQVtGmt0om4sUXWgEbQZ+FkeZ9
kyzfZeOCE/ik/nu1DjYfVtIitGQZb5YlCVIz3quUq8iau8yzb0x92LsrmURuDXedR4aVF127KQxG
lXSAo6S+mSwGf4KkRt1MaPhZTr3LOmT8ND+Mk/RhQLc1VNlGlJo3wl6ZkRYv/WK4m6UekG9oPtdc
3ElDsiWM5HPmj7ECG34fDC/MY/0AMCucS+tuIs1y0ZOYyXRtM/09Ze4+IZANFKZp/lM0+VavyxOi
f3cNS190jAMQ5lbX0gRkMEl9QIb5JWIKPLB1DSYb0kB/Gwr8obfGsOGkhYI+pEXtKwv7vGaS6fSc
2FwKjAJqZz2mfF64HYdoLQ7quUmebGMXHGNrHoq63Rm9dpfM640cHFrHoAk3lv9FcdbEsj4hmFSR
8us33di/1G77M1988mnJVchQIEOdq0yGg4a9zlD6WwzSvzVW64Vd0kKhabxnRBYAh+QvXsbYdSmP
JRQl1my7Yqtb1MSfolwfsQ06qCQH/jJXEC6NrYVbSlE3P+PMMTc2lNpNMxmbeXI5eM54dGFZquAF
DD50uNkxCuFHJoGw8crN7G/qEiwcQwvi1b/NxPLZbId7B4UbA+U2n/GiynV6x2S0WYSsx5+tK/R+
33n8R3jpgM8hOypTcSfN7KWMunu9E1tW1wmyzucvZ3Q3Cz8+lXP/FVhTMJfe3Vo3OXGpkBvHIIGu
S7Y7E1Q1jm7WZiOc6jHzqpdyGC8oYAS5901OGSZndB1jjcPJLTGB9dvM+fpzLrpDTXLrEfYMbsvV
xMyoc7iy9Z25EsWF/2cTqbPhMtuqSIVqt1xIHeOfszU8W250BN+6jxvYYfXUhMThvSMUUKj/3pWf
x2HdeDOlDlEYqTywTHEg8owwI+TBaBOwGUb2vU+mvdrTgKY/O2a6tSmkujLap0L/krjpUzKndyUj
Dr1wvphJ/lqL/rZUIYCcNDdcMAWu/qw2ntbbO/UHiUqFkUehHFE8im5VZpjJT0hdB+qe8Ghxlwad
dULcQDqc21QiRj3thuRTBiWEkE6fesQZ0VHfhUJqIG9ymdb5oj/p7Xqn/j+iEftV/vHiXZmac+yH
ZoCfS23OzeAveLiKlWH08kLQl5N4VpHepVbnbX9l2vwJKBLbewx8VkSlRJpyFMFsaQNNdz9q635q
zRjP82XvLN0hNZlL0ZdwYw2B0Ar0GiDp6mtpj90x1QontHNpBasV+/e21p07itY5qb6pMs6o69/x
6L/miM7FHEFV6BUCBMISnyYQTuZqhjapn4Zqy6Jr+4kCwpf8IswiVaGzcCFGkXPsSvnU6vNzVrTn
LKn2OfmSJJaDXAGVVL24hXPK+O0znInBdnaZnwlUJuKf/NqD+ktZCp3E2evmL65WnnXT3qrI6vTT
dqnjp3FNDO4087IguKFxB/hDwXjAQvB42eb2fCsZm+umPEV9frRjjym2hhtHw4SXRLN/BGTG6c3i
0BuAC5M0Hjmtj+AVzKCXVkPnyf3my+JTWtq33JtH8qJtxUS3seyDWOt95wxHFaphcO7ijCmC4jxG
cOZo4m6BTdJRHwC+r5Y/Bp1ebQDDnmYzagGkE0lzY5A3Yz0U+8bu2VjmYNzGhiFDDWQ8E0/ygmGO
yw3HnG0oh+qwzJEWePbcnDki9dEoNO/HUGrWyfAoy1Z/BhvoNtbXBcuqOcgdN38daumGnWaWISMK
Y28iuhl69jQyKhvc/eBNc2AZOCnkOXJxejLaGxaZAbRbTKfG6kVoy7Xla+CfrI2ez2xVpdSphP5I
STK4VnMuQRUGZm2/+LHUmdFFvzK42evUDV/0ti3OhTMPJ1Em00MENObGlmV7nAEy3qI7BNuipxPl
uvAItCybQ2PQmdm2lgzifIzAXaCh2EAYvp1WTwDrTif+RWFuM2z8tmNaxlt9ilvGg5TiAUDs6i5P
u7II54XTOPSoQ1teSp6PbsuhEfrnWi/ABKLZWO9Np16BMo8yLTYGYmPbyprX2yLhQGd5PFysOPOO
zTxlxwSY76HNuzaUc1Rw5mxxsvuIzHlZSufG70f3m8uu2iRulG+bNLE/t3PTMnNz0uhFyGV81EFg
Pgg3zsmjpPaYVonHilhuaJbOfGtEc3YQhRzCIl2SF3ZBvUXzKtukRqndLGRn9PVdLXSjOgOBTb08
mX30kDhNcyvmEX6HTLyVjrk+Pw6icqJdp4EiAqYk6kdXnwe6cFby4oB/rSiK0oR5RVzetVSn1cG1
V/oSVp/dsxZ1OOZ9t+mMyNzprfC4Sxd5RPequUsLCmMD19cgEXjpUN35oTC0GIqh49ATBBcRlYgj
Tt4wBB4YhI0+O1aQT5V5sMcse8RMeQwj6trXjA0VgINioKY1+f1SGeZtl3r+VkuWKViX1KmBjk+f
asdDidYoYgk+zJ/plcwzzl1xh97XYObmQrvOn+7zBr3LwizgMZRmFvbAocNhKNaw1ZPkgX5adx95
gHtMOCa7Gn/a23gQ4mUZE9gkdZlWB3+tS/TRzMj4NUGbxKmvqu8NWmOnIrHlVsuM17Qrmgerjpxt
vU6fcqsHj+gl2taAP7KNjVWAsaAHNYzADdt+bNg6NeMdL692eNeUqCbE9vIlM7KRkpTEwHISJqp+
RX+ncdtd5qVtqM/2uuHid56txUzuCklMKzgg901mGsfSSeYQR8PiyeD0YlQoHVIxuw6l482A6SL9
aA0xw5mMjnI6pEBkl6qFi6Ivt6vf1Fsm2f3Zd4fs3KNU9wpGed6hCPBd9oiluGg3B/VQ56HNCgbz
OOt7PFf6Y6c380lfuQNWvRr3XQIqkzG8maLkXE3lOV38PmgEzByrHuPz3CEM4uQcKuIPsEjIcuG6
xtaxSxiv1YC4gQaI4lUg5P7StehYx6vD3DmxKdA8fQmnuHc3rVc7+xaRpR13u/Y4W/gApTqeUaPR
JCrX9/lzGr4YGC0HYzlSgTXFt9q2hgMefSiAe+Ma4iPiUQ93424qRLbvq7VB00LXQzEsvwZTm8Iq
tsxzZBfD45DH7BcLdOY4d8aPiOv8F9OLeFf7bX3UEf3eCCwMQmNMX/TEf8kbTrFb4rqR1e7WS4rh
XC91vRuRXaJGajh3tliCMUpGsK9rQ1VG76SRMa6LnWSc40jznExzGkYdVKbcHRwEF/kGq0mG1sfs
cNxoqD7aUtwazlBsm7UWJ6uIeia8vc2lMypEup3RZJn8KVy11L+JEf26cW328rjQUnX6yg6iDCvg
nh3OKNdyObdECqeo+lBEdLXjbuCk9y79h1HTtmtKWQQEX99Wq68gTJEMjaapfrs6zZiy6CRGgYC7
dVkKELIJWMGydMlmKppZ+ZJxqss8XKpOnOgL55tVOinl2NqcenNmmCVAP7uUj9uyIRjkYiYYZ0Yc
DuUcH+JOY/wv/HRXFIDg48now9iqk0eYcOsWCx6ppOkQf3XM+lAsM/jvEi0oIOKDA2NFLs8RavCk
IpzWeM52UyY+VbHbv5qem70QjICV6Qjq5E5iBlPDoalKNqbuj91N0ZkUOnNGdiKZWnAtzxtNAG9L
aKNtsO/pEerVDVqDplVdBgiLQeRS6I/g5I+D0y7hWnv9TeL1440HE/RS9pLAUa/rTe1S7oPH+pZl
5vjAuQdbXbT+c1QUOhl6rD9ZKXIM3LvzflnqMcxW7qBUrMvnlFD7ZSUHAwZqx2GtAM2TP4JyaZL2
Pk41/SHJbIb7XFvI3Fg1CUZb/RqbVoaiGJ/WVfi7zKBfEfUOuJW89Td6X6Wo74Eaw5xi3BaDgJDe
zlqwFCV+UNlstZ8rLwMhb5v5tmWMH2iuZZJc+cNBVnEab5J8AqBTJ7AEbEaSmKPQE18Ao0dOY8Dx
G7vnDK27U95Y7kNddvW2bGMvGOvCf4wNSS1TsHaSPPI4Jm4BXGg4WlrxW0OGA6yAWd15XlaHVePZ
hyoeh3COyLiHyWp3UFCH/QQi6hZGG5iRWQ6PfebqW7PkxukLs7rV42l+ShyTvrW7MK7UTBSaU9KM
2PSTF4G58rHRR7DXk9N/SYYqC/WuB4qTSJ3peu0etAH1HFka9n2PMfeuz4fuaK0rA9U10W7SZFxA
FsH2CpA9Xi4AyGnkD0sVVN5Y3OgDcqVFk6bMSK3iQfpwN2JExAJ/As441/q6wcjGOeNBOZ6ddcyf
3uc5/aONYSvi0X+IK1dEJytG582TvntZU3dm0NeeVFpc+8XZLcRzhTGJnZTH2DIIo/0YfvD0N2kz
aBzAfIP6Z1/rrRtFFg0C7s6l872ENE3L9nnKPNHWxU+ztdOjP3nlpwrtAKwEMAkvaFagSw8rpM57
86w1rvXy/k8y3+IpQeBBw5Oc20Im6W+eEtSXYajy0rsgZeRzFWTJDgrFQEXbT+DIu4LuZmSikTx7
9CPRT3rUxFLcxVmZbC1/aXcdR5nGIw3vOrWiUOWQtLxmRsNSuPtl8LK9Vpba1kxr+jh9Wm+s0i8+
tZ3wD7RWvqFeBX4UecuPTH7f4rQJE208yNie848NjEebRWiYpN1zsECkmH7B6xggwTux7Kes0z+/
/ynfIlui+KCjTeDYJiI/f3/JCoesJV/04T5vF/G1tqrqoJWpxfy+yS/ljNEan1Vs5lFOX8pVJh9Q
St9cyP97/J+d/x8KXzMWyzhmg3+BWRdvimk5QWkCJMQw1U6frfwjJcl/KKycJHDykJyo2ZVS09+v
a8yCl8OT+n7oh/x2shIKl7j1PhBiMNT+u2aawRD0IH8btvGPUyd0sji14iG6JDqoYHpHBdd0nT9K
fwAwezfRBcWJTmEPmc+/v6Bvv+H/PVr9+/98UWm7+RIX1nBfMmREV0Z8NRrjI/2ht3Yp7mEe2ooI
K6Lm+PdD4qEy8e3jISTrz1oFwznPH3NL+wFb7QPttTcogjDx6Ly5LjoT2I3+/SicDSvf4Ea7JOSA
jVd/1Zdhv6brR+ROJY5xtWQ8R9im0kJACOKKdTxX7hoJS5kaAgjAWI4Blk1fze8CXH9B5ZrPXPPZ
Zl6buxag1/uL9sb3RKQS5WqbvAUTmqvvKZwoa+H5xfed3FcLWfNSPGTN/FwxPfjfn2SgwanjjUWI
uZaygz5GNZyv8X2xGAHQu1MLICTN4ETQaHz/UW9FaZSjUJJx0EFAEPMqtsh+meupM2OUj+uk33jV
SuK40kM3a9+FkI8hjYQTttUKCFYtJK+tX5OK6JGnbS2qtCA3jQ5kq+hea30agj7HLkIOpXUzlJ48
UTd1lyLNmq1frfQWW2YNctZyCJrwlDu6nGAZJmhtuvOR7vFbm/I/b+ZfKa2Q2fLiZqf9D1Tct7aE
xcZHQMJVbifqVv7POV7zSXqN3icQb5ivFPZtq0cXWxsvltl8sFBvBGGO8f896ipklHHkDkp96wLs
ZFN4cxhFcuv4Cj4HZOH9TWG89eksHY8RqOm2610LAlZ2mnit0/Fe7s+0bLZrRsO6360ItuvpBKxG
4cgY3BmgykpwRAtAPycCEpd8pDNgK/2y6yP/359y9d42zatGdKu4iMgpHtwlLRRHUwvKMQPZA5Mc
fs0a70VLDzCOZAd2ACAsSpDAPn0drWtafRsUXrRtO7rR2QbOC5olhpDrVwbMWpPkGu2koI7MCWg4
o5LRif3AczL8Ruuaqg864ynOh/jGkYmz0+zWfGjtWXyPGgkdxfTRqY3cJfSziYQ5xe7Hb9omrDP6
2s1Sedt2rapd1dlT0OQVDJICMt/76/XGdeJbrBTKU+Qk/2oalhh9mZPlXdq6bTYSlI/bfKRW/kYO
4uPDAK+e8QkM+6vQ22VOv1Tos14auZ9q6vu62a+1BBByo9PZX8bytMYifP/F3kqq/3rqVVKddXSW
aCY5FxMy86EfmaBAvJTA4AEQNTouCLWnZ2ECU/4go4YCwSgZOL7/K946ehiEOraNxBd9iqsQWQ/Y
H9dohd+PFU5N2vjCcHvrlOZrP2YJnXH9+/vPeyszwYTBJGv2uLj/kQovtaGKOmFk95odgzovbSeB
fFGLfW+087lrURJs4QN7fS6CpJ2ACmOMG7oj4icf/JK3LlwfBz7luUYkuHbiS3K9rIvOcS4RkHpQ
xnX9mE10A4awYTjEiJFZoo4SQPHBg98KQND0sQLl2Tr9pqvA6svZ5AqM72Ppx0wg+2iLuEz/kmUG
ZOH3X/KPVsnfIQYdBQHd8I+WK+n63w9jNDrlcpj/0PvS8mcKpQG4Bm4bEPvbg3pBVDO2xD/60UeX
AbKt9YeWcTPUkCH6ARBr8NKwrx6ArPKN+IPo0O4ZzDKF0bfv/9h/bxz1Wz0lnOA5/wov21EWl/ow
Z/eiWi7TJA+mR6HkNqfW9h/ff9S/UcXQyULYg4Zvoop8dbnZRoWpZk5/Gj5Vv3Emobxn5QcpnfNv
XDGVXIdLRa90e693mC59o20NN7pYVS62DZiDIE364ii8AQZSHPXBOBFdXZkMTADFat6gQh7TmQBc
WzQKCl0K906Wk72Pp0YEZvWlm55dwFu0v+xTX9vjzhsYuruLtW6bPG9pw7U+U78Km5VRdAhAiIwp
hWlLIA7wXdplsIOl0+v9ZKb2jaZn4HxqIyynoQ3E1GW33tidW0dEPxIhf1QRkKoUZuwtNbhPu7DJ
d0M5Brb2SRMx9MwBJI6uOVyYOqi01BqzLXeaH9QWmOPSW0HW6jY4cs9vvyRxgzka/UgXAGZdhXkN
8/Z/XVZEF9F350STIWNU9/duZ6JOAzJx14vtzDZjOhoyeNT9eP8hKi7/daQ8fBe4DSzfxNKL//P3
Q4pG992O0c0llUZ9TGVVfW4XEBsos+Tn3h/b/ZS07qaqc/+D0/zvlaEebSAMpDQm6YhcvV8V6Xkv
rLa+YJlD6TMh8SQQ22X0rnhQx0lfw4R50FxVHxRB/5wXD8soEmnwBzg82NeGaVXrD1nVyfrSWh0z
ujquwhTr2w8CAPXU1bd1+Ha6j2EpTnDc+tffdqYnUbUN039MzWJAmcYedOivsjcCEt5Hs0UzdCBX
nytzb6XdSz5WP912YoiDkwqS91vEIEIvFRq0A9cP3HF8zRz+okZrh7D0xqPuLe3JLWvoXqMGuSeL
Tu4cu5s0X89FrSMBPj/qS9lv47nDiM3uvqKoAWl+1EVoymqPSl/KB48xblaQYEiMIJic+lTPM5i2
OI+wAmxCY8p/ywIOldksX/1xNXZtDkEijnIsjya3hFmt0dZukV6qe/Swm1lvwLfVWx27T7St+L0j
OPoULZLEimCad0BU4t4Lrcy4m8zh3E7KltM5Fp7zHfylcbAXKCydbydQHxjZWlr87I35T63Qv/uj
/WiJ9bhE5NWps3W89iX2Eefou5EZ8pJDkJ8GyJi5tZvW6sLO/irTtt50Rf7c6Z0bxHq2Qh7rYSr0
mReCNNmDBzswBr4TtXmIlLG5s5QAqMaH1oR3kWbrHrNg6LaaDwG3OOmu9i0TNvhf+cNrohsM0c9S
G78xO1w3kyXOulgjRsJVABjlUhT1PaioO/AHr4TXdDOV+ZMXzfcNTi7z4t2I1DpB9cEutHlmqnLn
iOKxctbAl/IWXREG/8UpFjEdQtfYC52YJAX8JfE8WtbBmtInJ15+4LeOmZg4cNbgVPovmbaOW9fw
0z0qPStNeBPEfX2DHdWdcOf9xFy4HN3nukBCR+q4WOgZA9aovu21/MvkIa3ABhvCKBMDQnq9y+Cr
R/otXea9M2mM5jOg1r6fh6VdnQcJWzeN2v37oemPPtJ/YxPnB91U7DtchGHFP+auBc72vpsg+2ZH
wOGNX3FG83vSgtb9ZlVfsa8F/eIHlbrCyyZ07FjhARQnDld4RW8f/PYBRa0NQju7dsSR3HfCGbhR
lYK0gN0dyftsTgJZV3wzDXp+j3L73gX8wD902d6kWrpzpPwhWgF5zaIf/k1f10AuD4iZfIPLu5Gr
9UFCdX3N/nlp1QtClgqjjeuoyAHX09iD8zU5OzEwb+j1Ww+33iXD40DrQMj5X+ibf/DUf4Lxn8ei
XEkWh1yced0zsZlZymbOpzMaljXae055WAbGyoyholNp0ME1pESzyCgURKNNXkXTVbv3F/z6LuI3
gDhVyTTtKcQsr+4iRBzlonqA57bws4duaZNz4ljpJ9gF4+24ts4tyI/qOMSr/PT+k6+TNfVk2zHZ
Znhb0ie+uoqUzjqQmn4+28ihQK/E5qgMk49U5K7Lk6unOFd9Dq9o4hn5uwl/mQp5jO5BDt2THQ2o
zYu960+v77+U+lzXxwfbCkYMJlUVa/v31Y4dBFGpwLAN4MUIrmv6WBfv+iZVuwaaFB66yr3tn86s
jny9Ga9J+pT1xby32n64IMHzkeiv+8ZFSpaAx43ya+N/6mf8p3sTrcaAanM+n80y9x8XRGhOxtKn
MMAK9LDb1gqMKXYPVH8jQHhzHvagkOK7SQjrCEiBSy4F9BX5Gl2QwnSiw1TH4EzH1mxvOtdaUpoU
tfUIWPx7K0T/5EmthqcsjPy0Ail61mQ9h1Y/zj/QlY1eLdnL70XGiC+SPGiDOJGGR3i2XryoGO4a
I/G3OalrmNS2tkuZVYOfSeDleiPT5nUYv2s2AJHYnorj4gwLhDyuq7jURLuZpbFuaAeTH6AGeZmt
pHlx+rU78jvti6V5Y7hEablLBgmvsu+7u9EX480IUloCPrJxmC1c1OXQ3nl+fzu9dTr/uwhX2ynt
5JoWZjSB8F6+gmm6tdNewx/EKwIocr+6JM83aSE+ELh9Y4f9tfRX9WWOyjrNZDGe62n6SX3/7Cz6
/EHwe/NcYp3LxqJlwhzj7+1VudLzMHaazppuM+5NTrZXPGorUnPeHajIb+9/xzcCPMrZ1Oh0KoSh
X7fGEUfuZhhi4xmaPTlTRK+131jAWtoNjAFcCN9/3BtRQBkdMm1U2tL69X1S13qbGlaz3usNyP8J
n8BdHekQLpFbPLz/qDfWSplDqVrUR/T8uv3SgBcrbK0ez21niKdMS5GTyTPzg9V6I1b7OoZepDI0
903vakdUpmZUcY8mYIco96UFULADNVL+RFTHPPq1n/16/60M6984ipo17nRcyvSOrxvvou+BH7hJ
f2bc1YItsZAcs8FITPdC0xEO8sDmRA0Q2e7bamonSskNQ5GTpjnh+7/kn6Wk7KbHwuwa60/vn/sR
YCRAZn1w7kuR6KfSjsWzmRreDonJ9SNHoX9CrnqWD/Pvz3SPU/H3mZBGS62bl+55rJMLVhz4tDHz
z2ogVWblocY3N89yQUJ8NNnHDLD/Vzcph71K9vPHWtZAbuxqmemcZCn9Y/M8t/5yv4J63dWFlv14
/5Ma5vXiqsfg+kI31nKpsq+jml/B3e1T5zxqyUQJFP+e1n4/AlY36TpPJoYnrjGPYVxOh9wvtbDX
qFDrCc7e+7/kn8Nj6szKwHyzr5kDXnu5VT4MlbmIkou/pJ/GtH9ohfnBoppXRwetU8ptJn+srGHS
WLj6ph5KSy6tYOtp6Wv9ZgTn8t03uiGHmaM1ADyMsXmd9c46xM2idMhADq5OeRM59nzRagumiW92
88ka8u62daZ8X650KNA9iGmzQQC6LWotP49u2l6yuKFKSfvkxiI/+eF4WKwgBlcZD3nZafv3vx0W
kdfLSOaKIYGvDijt3+vQA1CTui7S+jsjMp6KTjukGep/6wAcVlugBSCDfOeb9SbT3Y3m0HrX0A9v
sug1HboT85MLQmaoWstht7jGxRhGdC2NewfKFTbDtWF+azsAOUVt3laySwFCJuTDED36z0mClIiT
77vK+7Jybc9Ze7ZLfNDd8S5do8dl+dQlIKfoAprT8JIk7Q/bW7buyG4T1W7KgXoj5z1Y9ePilE9S
VLedHm2t2lEyDZ073WdDKkMlYU7/0lFaUgAxG+PBWbIdstQPRhufRkieSB/i9XxjyDhIeffcRR4T
pW03dx4y04E6we8xZlRGfvpzujeqZEGPnKo/T/ZLGv0YdDDrKMQ5vXXjCaQOkh4Kpg+WCFTiSrkn
JEQj7ae7PoxRTEs7ObSRjSYk8mFDBL3ik4leOQQtprvG58m0X/UsVQn7JhUGElbOwwjMOUo1JXMU
Gfgdte0JDrCifBUOLmWeW24duMGRY+1dVwE0oWt22y7BzHv5ZEzokGkZbC2Q3G6UfpYi3rvpsuOj
Ahpytw0fOR/BpOmQe6P60V/741AaCNgANLKdm0arwTt+dtbmU20WN1FlBgmJWc8n0xHKnXlDw66Z
AflPEirD0l4my4L0COTMW7/asAI2fWZ87vtftSYPFCr7vpA7x/pZj9akZLgwCoV1vHyWEQT5DrpM
qW1k0j23KMSurheKDD4Vi5KyDYHrBZqRbyH30ZloQx+1x40fuafULg9xsqJHFn0dEkj8WT7i8QW1
2Gx3kZXc6C3kLtznHgH0PJRDfYzL6BwXRrAi2CfLCx8+GKIuNKuvPlystddfzKpg2FZ5v3HlgWwq
vzS1UiRyNnZdkXk45h3M33tjpS8Su/bPZHZ3usyeaIfGG7dm7FsZR2iwu0UhhAX92a7daxDdnG7+
f5yd147cyLZtv4gAXdC8pneV5e0LUVVS0ZPBoAvy689gn5fd6ovdOBdoQJBapcxkkhEr1ppzzNsu
GJ5mTtuOHo9jJAAliOek8K6oje7CYH4wuiV4YdgG/oRDrX8Wyr0dmwjnhHpz6eOaZgcPhDw2z8eD
TAWLK7Ht8IngLLHC7hSkzaMV+WttM79RCEB42VEx+ZNXkyo46xY2hTzXFNGGqq511v648q+fyIIW
z4F9wN27E4VxDHMbLw1XwsTqvVK2/9GrGPxkFbIQ0unw2cINw8GblFxz37tGSVEtxrt3llOE/9kh
Hy8zwTfYYMCoa7Hym2nn2uYvF36QsnGLTmyNC7tMd9amiFy0oma5C5ax0AwAw7rVQXwYnOZ2Dqqn
yPIvmZFcpTUhkMWgaSbAOCfuithao4ta413Ad82/0ZLi13r3CAqBZLdPMoBOw8UghOS25gcDC44m
K3av0nXXDKueppuHEz/qrL+QC1zUTSzh/fjHQPoXVLzIPwUCRQ6EzcBDmJxSv902hXeoXJwcCchy
pa92n4i1k9hvy1NvOsbBt9gDe6yR/YdYZOXezZile1E73t6lnwigQz+qKDtUhgeOz3vpBpCJTfPc
c+pmqlsiUw7gSShpbkxlv3soazM5beskIoYHmXa4rG0G/d+eEZpuJJJz2eL+FQi5dd6jc/W8fZ70
+MhD8VVXFlgFxtqec+oB9WvMZ6VN1EIfr2cPDLzhX+ICJZJXoEfTOrt6oYLPrtdel/abvDBBEGXS
XA2RdRd181pUOL1aW3zO8ARMvDwAaenmuS0VjhvKX17YNptY1Cidp+Yt8REpLutU2WYHUWfbIm7O
FBowM/DlBeaRSgUwXCmPnVTHtkPf6ZQVhX4pL6UajjM7KJ3CdGaBbT6LKuH5zo3fcR5+Mp94a3X9
BYfmTvXmcyO9285GfBzWtP+FATHCcDGwjy4D72SenmKMfKtBTMPylVOOjiI/h+ZsrEOAjCftjyO6
paqsz4MQ3h4TLU+c9soWH0vkwdTh4e2E6zyZmSM2Zl1lrJbc+iw6ndwR7dFvDDpwrRs8xjWAvsQI
5rfMUijop9AJ8hUjf5POVBeUP3XdFGeSOtInN4Vl2gvcQ2YrY9SsviTe2BQgCrgxFFacIXtmX+u3
3SgkTOwoOOd0Zy+8xLCxHaEuQsFQ8kEgKDrnpo73Vmc2L27RZDe+YcybGUTfaaSR++zl7firJj/V
WqUiz0+cOSJUyKXmrF1hvwPIB0m4xgRTiLn/RK+kD4br6J0z9NM5iSDdgPICq6o1lJ0uyZ/mwSYx
c4p1Al2tfh4V1vW8dWkrp8aPqX2bDpVlWASPmt5itfWmB52YwXlKnRAop+kfsiHGlj4IFzFr38hz
olk0R1k3r2ic5UO9zZrI3GcDKu5AzeU3/ZsUT5+1D7kZxxSrl87P+GiuMEkZWjXTI+UriNM6JVgy
HHdTK6/aDu/GKlvziJ1kY58HC34M+aCbyXb3nWivedj+NvwRSbaJVcay7B8Z9C9tCJOzsomINK3k
pDz3C/0X25DF5EcHP1XGIIY9N68yMLbF0bPUfb+wdpGwr5slOTbwNlHlftJIJMQ5fDRiOCUorrAs
I0FKywHTJ9AjoP9HW2E06IqHQtbB1vDTr86BjZVk/burgbGkJfrbaZxv+8UFRoTHQ5omUHty9YF8
Au5yfVuT5LKqnRELGsPJVR/CSa+Rr3VJup9nkkOw1b/koXcq2CunYVxrBQ4KneCxTPSZseBGQWog
Fiu+qwZ5x6c9jFi+Dbu9i+fo2fJn79waIdzzOT1YcW2AlI6eVB9gk+iKAtGOaWwsGVCnLQ34ajtV
cmf0dIfG1jQuIQT3TluXJrXvsZStchYX9oStjl3gshSgyz6vS3eNSWzbNWpbcvwupQbxVPt0rd19
1sHskZBfJ2PfjvVudqYCGTtUo4nUhYLPkmPyj4icQ8ef9fWzM5c0jfQ2jnlcEe9NY/gaxrfIx5NV
Smveav1t4UIDWv7FuVRvCrQfVrG96drbeiqpdMTeD6Pd8ue0C5bSpZyG4xB3UIbeZdOvVe5uibL4
JC0YK2ewVGjzQqjsCUr1a6bq0fCRgvhavt46iBDytIchqPfx8Bsw3XkS6VGmT0sx1rIbGX21bzu9
H0y4IF18M6gc7FW6Qr/GPzVWd8rEA5vhxTWCvVlT64yBep19scrt36VM4MBDZvJIuVO0SIte/URj
uEdH/duvoHE7wx3vb6nrR9vYCAkUvHs1+BtlmK7tGCQ121xtuQsDHvbO/cDEZqlGqv63yTAtD9Gm
A2BGrE+pGeLtpA9jmg0tuvok/fCeOffOMV4oCTZVU29t4b7YE/udVf+4tb5jsne3FEWpMZ+jEShA
d7THj94luR3XJk2BbCVYHxk9kcnm7xx+tNBA0cE4OCX2DZ9wAKacqLbK6Ny4DdhT76eCZe/P7QY/
0Ur6I64tWARJ+5Jpd2cNjDk8ZOL1QoSad3nbPWGFPAdB+9VM6r2Nq0OLdWasn4oOSQYutD12K3J2
g3OoHE5Cl6XMl0b2lZuMo7Bn+MBBgBwpjgns0C4whQj+h7OaW+CJvrMNR3HQsn8Ug1gcp1FYHoU1
7rWYH22hbo0QA5yD0pmLrhmxcIxcBF7btr2XCaXFiPue0lGY9QZbB6fFsF4Nc/CojfY8T+xgffwb
Vy229NkmrAJb7tjnt16DA5HlO8XipceEYgJnR9cdiz4NV0LWmGOkvR2Dcu+P8yY1xKrwvGs8dyBd
oMdjBF1KItoo+yn/tCJv7xvcmtCZZbRJAmdnREBwiMQxMOglJYuMN/y4wwy0LNoaDrbuQFP3ddV9
Eb8HNQJ27hnChc+mpa/L0S+mikqpXB1qlVXGXYQF5EDVPsyQsdmKllNmF3e35qROlTntClzURdOd
llNoagx7TWYZ5uHbsIYyxdIqeSRc1mE05JvKXnDu6bWrikMx2E+1pe8TGNercda3k2f8+pfj898P
z7QF/urWUYlhjRCB80cPpM1HEYvBUY/Aqqxq3riBugOPE7XJykcKKjG4VDiK//uL/tFOXl7UcUzX
80grsWi//PGiUUJYYDcO6rEyUmPj1GgzIKfFY7nPZ+PBA6DPsu38S5Plz17e8qqCk9EikiHGB50Y
l+I/JgmdkSB29aO/PqrwMKSK/nmKDi6jBe/IZ+4MDmom5jHvKPH6Kjn933p4/3gDS4vmP95AVs/m
0CZp+6ga0TN3l+Df88ex4zf//fr+0Wb+xwv90etxSl9qU/FJy+xU5ws7kGMn4sqyGFeyvzEzd1vX
/6aH/nOM+L+vSgcdgoNtBQhX/v7xSmVXxQy66DFHAQRPTKysmjN5UrKQmJepOVXgVDv+OKfb9v/x
gRdlJSaBpY3/xwf2wQiUSH3UYxLunbBfT4CPOplfyvpSe91V81uhi3/5Ov+fV1nQpGRc6XJD/fF5
wz6Ns6L+3xfNkCFEffFRDcYaH1uVOFs3Sj+sqv0XFek/23gEb1pL45KBGE/RH5+0UikMHiLKn1Df
J1+TY1VHAa3liOrRgyHZwB77P11algfh2A4v5xOuSE92uQr/cdOO5Ig6LQZpyjEC4NKg+8LXnj10
euaIldRKoZ8pip3bUCH0eCP/5SIvn+dvg8zl6yRIhHkJzho0Q39/ebtJNUwKY7jxp+TTB9sbm91v
oGGoh8fi2hXTvyWK/eNb9ckwRpEuMC6QDeX9cYG9RS5VN2P+hD94n7PhDt10N5invu3vXVPvS/tn
CP5lWvvP13T5Uplu8x9WrD/7v0ZcWYQHdcGj6UdrU30HNbztmg6MwLqtcWXTJByNfwls/lM/zmb6
91e1/35pc+lVZsfh7bFB7dOxHvTIsWpofy8OOCw/ujb0bpKfgSxAV2Jibx+s1H5qRv0vX/E/F44/
3sgfD1Lpk22cR7AY85FGaUyVfnJg0djug4DH0VUnI0Q93L//9xt72WT+485iubJoGnuBzRiORevP
yd+cxk0m0IRTx2j6FFBhotMQ5PHv3LXGp//+Wv98aklcxYzm8iDxPP05RgIjlJBwEJqPduwAPiEp
fKXDzCMbI8hhoSHF+u+vh+fsj644H8/GGoAUHE+ficjujz3WFEPnjsJzHhWJUbNvXcMO7nYx0t7J
VyU5SJuGcyLbgnz1+uKVzMNDlDensAVka4hsl5NgsPyBjHiHMZNfbKhj7XM2jH4tuCvmVOQtxnsz
pvOE6/9oSB/ps3UxpHcOy/pkYd82wJlV/ngqEmhhFTZhrZP32Alvl/9haRcOuQlaT2yjTB84+l9D
kf7Qs/+rfZV4yU621jqJwC1PQXoZo/LYgYOJZw7C/tLyBn1O7VgZX14vn1KdZpCL9XY0q3TnqfnG
lQCEa+epRNm06qbs3smB2lvvZvk9EYRYjMPFzOQxTU1z5Qtmef4vGnM/4EsuNVmWRERffQ91ET+d
aDiFOnzwIIOEMj9EMoWIzkUMCJpxiefw1dp2Pki0vEmcbpvN5qkoPxcKWuT4W6nfLea9HrBhUmBA
AsI5qJM1zbKjaf2QgkODNTxY3UzoZ4r60X2sWQLS1AIir15w725b+VmiRugt99ANsP0Dfyfz9qlw
qnMHf3oVl+VtPTbbjvfhz89xbjzbQXxjwZvLi3LXUk7Bo5/RFFVoidd5dkrt2txAOKe9bl5l9zjn
7ZpRyqaLRbw3ONrx4KlE3Sgb1kxrNxez4vvi3Vs9fVplrDR1OO8+BDKyC6sgOguFE9jg8O4lEJJJ
Tur6pxjLo7BgvtGKJ6h9XjuFuxg3YG7luyHkiBRiv/jr6lcTuLhEbll5Wl/uyORhEhGyn1IxR+lw
m6UQMgBjBc0CNDO6NUe00zhMZ6wcN7PuziHH/jawN7n2PtDsnxzrG9jouhyRe1j+NlHlLi17gMUc
wQGiu3a7HRvjKqeCDOvMRCSCpDK3T17bPXdaPaezLqCH0rvMKg/iTWCDu+M03fBIjMLcVGEIkLXf
0+fdAe3IoUwCQIIyd2dPD8tV8gE39lX4usTR8GaKGhySjL9dkOervB3eOlAmVeDuINLa6yA6Too+
BxTmH4M+3GYcjPQwNdK/8/umvSfKgvqp9wN145fO6zi3DVEAXFq63dsxDw/1XJ3sMX8OnNG9GwrV
XNosDNFzQXsZRfO1UBWA3lX5CctvdBKtGF6TDhKQSvE7D2NkvgxxWILAj8wpf3TMRp3rOYgeDMMN
NiNhda/uINFdZj28iHZytj1RaCjtMqZITDXg6pnGW16kAH8Ke9jWqeNsk1FNdyUqQ7lyC8N8IFZb
b4YEBarhxXS1GtSgN+bE5HuP1AMQWsbNk2yE9ocnb0maKTOHV3fNzH+rBp+Ziao0NCVIOc/eSFhr
l5pcA+nM4dEUuiGNWDmXwK/50onEM9H/CJ9YlnAOnpVnM5tJZZufp5zAWk+6h4bWEzyI6NGJ29Us
BzhuVKfKBBZeKiZkAmkNPEggHr2lTirMHvESneIkvjYN+VjSz759W9YHXPa/kI6+uka5r2R+sol1
a3J7a/R0q2K7Y4Ij0I8v7Xmt/Ifeyt/rMLzOBIuv085+DbRXXXjouQFN0BK4kTZ+bcPXLhYqJ/Fw
O2LODyK6VrHDqMNcjWOxbvsnDySVGqadAGthCAKClwe0oDqyHjLtffpWsebnK1Rt/FIIF3GvBmkB
QZ0BFv+z6Ms7kAQXV53i8aEywlc4YG9yzm4Z5zBN+p33zp7/abrVbZcTUGITMhUbK5eLzpmpojHa
oFpy4xc1iJUBa2Nh1Yu03zX63VEny/BvjYwIRpR10j2Z+q9kiGTqv/ta/7ZrJwXc4wkSY4y7phgA
VyNgYmSXcFSPCVleKNdJ8Ixdoxb6F2HM78LruLufiqLh4djFnFf7Sn8PmYTCYC9cHWvTydvlIyIx
wG7wUCLGcHz5jahwTSFX6+7OaL7zxr/jc3E1evM0kgEBYtaMHsKy2i+vPVtqb8c63KAPTJdPGqlF
fduua4B9jfugqvQkxogSWJRAwacEBnbZcOyvTrwrKph0ks9x0B58pp9Va2e7Fs0GMrlTKe3hJGOf
Zf5kWd9T2xI70zULn5E6CxDzUGygwO2cYj4I7jl+JIAbueKvi5xJJL8uo7DlX6JSU6eZsChEue9+
WRz5bWJV6QN/J/LNfB0TeFXTYvOGkC4TkNG68PlDgi/ApNBTO9GdP/BDVV7A3vQQ/nZ7/inbVY80
tHKj6dGInwYl9vxid+NutPqVNT0sf5d89+W9oEF/4X/GjTzyu74tP2yHLgecJKHPXOC+Sp6yINks
r8ysfF3BVoeZsuYvy9ld3mmSmrf8Eo+xveG9mDp7b8avnPKbX5w22hcVDdSJkr83oQ7bDLu09WJk
BFPW8dZoFay14C2gNaRkCCfO2TWOsfVFs7wGYRsXfjEG9YWQ/ejOmXknlZU00JpkdAcqOmD+xyEq
kPuyS8+pmBHIa/sso+ElLq1P0bsgpEV56WtMKyld2QiStUURZfUAX/Rsg/yUQMjG+LNowg5G2+xs
7B5tV2HkJzMTKdiQRSBPbvoqjbpv+p0ZtNB2bZDi6OXz+8BOvIpDVlBL0C4M5kdEHNGN1wgIpNM0
t3tdNrdNGiPTGNoeSx0nRNhsRcnT7Gt7O3PwWjXs42s/Tk69CxswLCauQyMo2Iwi3w+28hymq7lx
ZphWnVxjGiaySdKqWReBq22+ra7eNKKeUtg3DLzSyQWQUWLdHHR0zUJTPejUcJ88qDXrEDXdKuXP
1lnf3qcBHNzMLa6uaL/KNP2smMuubRv0me7yz9Ke3hGi+atREuozlhExbrH9XFQLqkuPtwhzqo80
zF+DydB7DDVyVesAzG08+muZ2zX4TUw43mASG+vQXCWCsz9Ofmrtq9BhejGwqluiinZ5OiHdLQHt
scOCxc4T/WglAldPqfAaxfk4PzVKvwep+4TPDIRYbxnnkJqJEBvNIu8mzQcak1+GW32NVvpFuRF9
BKHsCLJ2nHLagrIixj1UBgEA6NchkZFzsnH+4j0VxmvuY2OpvNnYFLUymf4O6q1uw/e2LYK3PgLR
5JkxFaXHaBecTXcTkHpq0gw/1oJJ37oAe3YXabs74+bOTq5KXpCw0HA05HOZlvYGIph9GduQrGlz
GdaYaHXcbPbf1Rj756GCErSXeeLcZoEcz5zowZBbJvaL2HSOk2P0L5YpL0xsxjc8FuFnI3qSoLxM
eMeA+dKhMJxk69vQl2xGG60dsUw4Au4kCGL+4iCAyq6zOIYzbENMXFsJ+7LbWy2xqQp8u+vTJli5
ok/A/wL5W2tf0F2OLVoESVPhGeiGdFcNZU6XtLeQJndxSsOmsP3kjpWZFLHajvQHcY8aCAq79L6C
hLBzW61v4rjwsH7YlrpkM6GLopiZHudD8hJmGXwzI2UK2CEQj30lX2WghpuhmcUG21fzuy+zWdMB
AxJFqdWTAUWf2CeNp6Diy2GaVzepk/WvNa5Ob22HKv1Osqk4GEOTnYGpf45j8mM1wa/aZo7N+Kp5
jeYy6FZpyx1g05X+lRYtBaPjNRFbj4iAfxnAq5IZ0sIY6X1Rtv4X7wcWwiAARueL2tcGc9RA8Fq5
JZiducpNMPyzz7ikTALOTp15T/xxxQA+63pgjz4ZnYnPPpSJ9Wyl7E3YT8lKThkDcrJ0bSbHsoO4
HzMka/yO0V1IxNDAKhWFHfLFjjxIxs/nYBlfWdMuWISMdgN6aigBKoaBMgkjMLCnKEgwiHuYB6LW
2NfmsFdLNFZjGviY3DVKpv3YkagpKI7scjWJaQlXY2qlQMPUwwGh6NpxWpL5etIw6jNIpPNQq3Wp
5l2SEy0GexU8WX9NOif5HYLblfCoHYYQfZCz65NVJsDlWh7c1kIw97aBlpZVv5KLNSyvyjPMo/si
skL+kvXh1dlX5CwGH2/cEMb85cUjKqDhOjbhoauLhVC594PquZI9XRz/im8QsYYBFdmor3OQfDWA
o0iLyh51iBNLdeFXS+BVVpUfUDr2/PspI1Z3BpI7SBYbQ9oad417SQLrDXADE2sKVwbMaAW2mcAY
Oc9PshaghqNjzO8hFKzhoK0HZ36p/GLroIJaEJRFYdyPY31wi+BYMRsNyFeOG4GDmQG4qqVJ8pUP
uitiDSUUYW0XIzMDn3nF0H5J5QQrq5s2XQNBz2XAtnxOqvl92ubfBPxcMLkdSQEv1o6e0r3vtMOF
r4OBpQigso/h1XOSCGBqd1zeXAjntE80IldiFaKD38vprQ6GHy8kltnI3fqzZM9c+cqcwOI5OwmM
foXWnXyFkZsArL8NFNP8C+9HYRPX2Nnwf7WMsnKzuC1jwJ+es4a6OTDX8h34a3bCdLYCm+2Mwn00
pvRVeMPDjCRkFTtdjReLKfwXH3rckpy5r+fyabCgvxf6srhziFY4lgAWE5w1a7M1nuOS0+LQDICJ
ogF5lB+KeeXkMOSy31MXvhpm1A6gvuQgtsYAgLcz5z0KCsTsro2JtmQKpIZrM/L4ZMRiFYG2vrOp
SvBQ57Az2l/LpN5h94PqdjAhCCtDn6Iivho9aFuQO25gP5vzuK8RJDmzujd9/ykNUVskzdPQLukT
7LWt/0PW8o1AT7TEPctQTqtZ/SUOu3W8+c4VDQVdfMihESPGuORJTaEISq9g6ifltTLL59RRv2bR
MV6SMzK/6ZJH4zGZy6Nb+yeFBTdMoIfNJqNYBlvbpguY7g6QoUMg7vUmSgISqtMPJLx6M/GoEa5u
mWsawXDvGhY3Pcm9DJxPJ+6STcoA43aey2hXNCo52hkwp2pm6tdkzQ4SCvB74KH4sZH8RMB81/OI
NMUigqKPy5+eZKZ9NON6m+zK3uK8zoEwQNDuqrjbOklgHLMy3+VZvsjBxgMqjVu3dKebNgozlgZz
5zQi2hRjCiXP5uyON3Vb8o7yRZ0pUpxuU+7uWtW/MSt9gsHXM7rS7SmWRInJyt1JZRNrOT5EJSRm
b+yK02gQK6Dla1q4FtzR3n5OGlj+2RxZ27Fm4muTJARaX12Qk9J1UJU8eGYhd6jCkToRREIUOwdb
yVqLwd8VRDUmO3qZOx9GcWez7cxID8kTYV5drHqFEKVvOIQ1XYOOAX5RiUQncwzGiHKytthROR5a
h8Sz72n+EgKr80u8CCNiqzkScrFBSQwWmNlw02cbJmVXJ/H27F5YJZupI9vQr3emjynPMwln1XPX
bJUY7lprOGXVclxGtrKMEtcRkqlhar5TZb6HeJKSbtk9A/eS+vqxr4ujSqN2VSbtxS9Td8UCsg6Y
alRwdYrUO7nSu6bJ9Msr6jcfEnbujOeZvGbZJm+16un92OQDLs/MCBl8Pffi0e3ETrfFixHJc9DZ
AcnPwbfNQIPGAVevrbJrODjboYtu66p87bL4eUzkT5+V0XNUNRbRwCyAU88izSoIZLUxYNeTGEcy
H0c9Z2VBuvMJdR8BXzVEYmLd/pgYUueWSxJ2QCuuG09NrihWMmcfWoAO6Q/fuOQxUHReQi9t1iBH
yxGv20BdmedoC/prqqIv1SYXjB1vk2KUu/gIhximGO/f92NC6DLSAuB+du2ZEuCmSZb+OXhlaQEg
stN7Y66xlMun5ZoHKUksPjmKKO+ET7t9EC/1ECKiBUEYVUcgYduSh3lKDHZPtEdp9jiXzR5t9tdc
QfqjK7hh9M0/Ah7ShB7uit8jr778QIxZFZnbY5M6L7MXHWZ/oDupd2VPruQEopd/uOed29gXy4kr
TymH+/5Wx+OHPWpOr90lN1+05x1U8ppLCy0GVlYO+SYRlyNDdRTQqPaS9NLUNzH2Cx3TUiTXF8et
fWMN3TmxQLm4CRqwyfFPfeg+9U71oCfjSJv6KpHcpr4JEUqdA9N6Sov52sYUH8st2CwVEPsrYuGr
9lz48uJYTBRJEcSiud0t321JjkbAqhVMqBbEnCE7LatXS/VbmzU0QkpaEgmRJvVtXDt3oAwPvWGC
suxQVZr3nfa3k0O7b/kmlm+F93cIp+CcxelXn+rHqm2Jv/bt/cD9Tj7vm3a/2g5gjp6zejvOMC6n
MT14E1oi2/hwe+M016piqo8awG7WU2zdz8aIY7MEcUjyCo2FjsYIgQN+7+/LICdVyUY8wNmlmimr
NbhzJgE+dF+UgH1T7JTO71K+s76yHzO7+YY2h3rNUJ+morq0jHzrVfLqxLJY9zq4Q0yFerG+aeL/
vbfAfRNzaY1bA0BxJKNt5M9HFGv5xgO5ICpEWGGsDrGDWN+l1mM+jPqiQEsRlCQsWDWHUmsi+R1Q
TsJP9Uv4DOU+2ijmUTh/wVQ7A3+nt0/+YN30qXlvGLRwBxEFaF3kWZX+d9pVBrZGuLDhvdI4SEI9
7T2RXbpyPNhDvp26nCC4CkatuaZ4f6rRJWcRUos8+OrB1ciRcF475l6aKhSZCIoiTrjRunSqTWJB
oeaxqtJm39j5PQHkFJs0o/UP2ZL3cQj0Rtm046xvxyB6h7RJj7zdKLvH7UWIJMnLQbP3WLVHTB2w
0S8R18oPCtaUTm/hO69FQ/60MT13lriK2XpXjMdaoz5PC7F2eS+ziaWBuFmHJmAU6Hdp3AtuzxSo
FlAIP1kzSxj79FyU7KADkNs9s9LyuOAeN3RWxamxGBXDrW63ykYZjkT5nTv0DVnXvOYRVG6zmbmJ
CAq8B7q8zruQNlTU8jk88ykk1oF+tHxyufHLCYo52+NIp2VRzUQkU0Ro7xsytBqDRiWZw1KNB0X9
XFZTupoGb2NgoXTn6EcYzroB3TF2H81SX0egmmdvm5V8Ham6ciJbTXZ5sbL8nAbBqYjbqwX3uDfK
W6sIL8mg97TMvtLQop/OybIwP3MGMSuIuJdZ60tbYKOG+CF5AkdJznri7tueewmIKaJHsht9+sw7
L/+VhOjozdpjN8hPAkMkUqy84sYgFaD3oZaX1TFHj720oezGfy+z5Swhiq85IWVMDIdYlRQgxjbS
5e1Mu27VFMAdaoZL+W8jHh6jPv9weI+hVx+jlOUlDo5lkZ8QDDyG3niOLJ4aMel2w7a5rjXIKJcn
bnnHYGQ3Igs3biru6pRQoqHdGWRmlKjSKqe/wkw+d5zTPQSXCiXfKJIDDaR1W5GYnAQ0JMJ0DHa+
i/fe1wR4wL8GKT9UFJgZ1bGl421qh8uKe3A6CqE4vqXRT2hBD6+rHvR6MgXzIvPFYr+pXbIWKgYc
PXLG1hQ7Oj8vy42In5iVJ2JQNt7kUXaUY3TTk/BiZekPgr6nIpqOvXY3PZ31lafqTSu9B9E0+9Cz
drVsDqVZXmQMc5Ssi4rmpptb+96ej5Y7b8LCP5ENiKK4dG7SnFnTTNzAFM6PefVSM45JOpqRJpJV
U8gXl6ILhZaBbrs81QjIh6Z8iEOYvol4lxFKwrwhFbZIqTc8JLVMfdv8plZFwMU2fjletgkG+xCM
zo0z309t95jl3inswh2Go58+n9/EFJ1Zvm3MKeYOSveZIvOiaRMst1mVG5/1aH0vHyQVLm6k8buk
DJtbdSHHfmUmr2mgGSqzDviM6rL2qLPqoI3mxBlnk1nyntqD3kctt0lDmyCzkh2d2kNJVBKFASKz
HoXY8D4LtWePJHCFjn3CYiYaYzcP3QtmDZwLuF9ilm9P1h9Wy7Vs8v6Yq+pHKv2jGvpCxrufMukv
GueqB7lLPFKIVXyHMW2NQHWXOGw0cf5k9pwYXNneBq3xqMfqwGZzMKcKGZtPJKcyx63rdR9LEPXU
WVh0TBZNzp2/B2TiS0SHDJYjrY8AKOC96NF5Jj7XYDrK2D/qzh1L1bKGREx1eznSoTOybZPFe/ww
SO6AipRh+dLKkc0e01A08gVy8R77JiN/BoZ429R0qkcarekdM1mEoaH7AnSHLdk+9aLjSRNPI5uq
ZabfCmzWCvoGNO0uep0XroIn44CVxvpLTqeG4NQth5eOSOlltfd0/hkr6zjO0JqDmGZS5+bkQyxF
d1Y/NrGTUgparyFPMLsHQFqzgcDe2Gunl6e6iHGazOZL57nr2U/v4yGnVRrAnQ97Agn57OXk3kMs
whPEyQb8hnsxk5z8PH+7rFPLauqPhHs1eYC2h/3c7TK4sglRckqrtXbIPhxnUijrrM4P0PBj8n+Y
pNmtewT46qwKRXvaGGjvZnzDosCK4ac9Z82uM3ZceIobJHFbvcTGMhUd1siWTsi4nhOzJv18qShy
qiQb5Numy8N0k3ZNsxFt+7asenGCer0lz2gYKINlQjygy/0y4mJ0ceevDHoYlBr4a8oIiwCye9rH
oqM29GDhxpUSaxdQLzLtvqZ2Ki6+ys/l/3B2XruNK2m7viICDMV0KomKtmU5u0+IdnuZOWde/X6q
56QtGxb+DcxCz+rxuMhihS+8oUBGxe1f8XXE8rOAetRVxlZCQ8qKkqxSwkIN/zPxmQDs7mieXqdE
cBDBuap+NXlOOJtWh0bnrJ+M0dgVEde9WRonBUMdFR8CNEjrXZj7RyUY6WXp0cG2OCS1KqJsg72F
4/BPaz3pRl7uK3NYjYioOamERbqk9/HSLPNDP2LDmdVGzdUNHEBRlHTVZvnrgApiXVYnN4NJMmA8
sFCdwSL6Tr3Ine8Ss6DtlX1khXmfOCglgitGAbz5E+l0YknhdyJMEEp1rsNS4bjPn5LJv0Hp6oZS
7MEawDSIOeeOJa2codkYWXErLwSMXgZPq3ImXRdzRs6Uad0DfizVQ2UbIKdBSk/lXufKaTJzj9zV
Sh/SlauInd6PzyO823VExAfSagihXlmN/yCK/NUopzvuZtQJNaJM2BwEA+nsXiuxiqqyOYx8oejB
rUcTIlh06xfVTkTNHsU0QDtTunESung9tglhgt4NQgIjWzEWKNNhGIug4FaIbkOBDr4Q7dlcvLbx
4IEw2cak1K2OyUoBdB34vn+AVHXd692fREXCulRftDh7gXt67ZeU5mB+9ivNHjGMDCN9geX7g4AJ
vxkT1SQTtArshAA+LimAY3xIHfnNUFvzruthcQhJGVHH9jW1cigP87CiIfC7siLWebetghBTnLns
9mEy7/OsosdRd8UafP+Tovscl7IIT3f5pFp/VwtIBI6lGoMB9QY6ImIPeealPkyXLgXSlPo+O09L
4q1i9PiNpCEa7JWdUyUArNzRmiqswnkupTy1OqfR0bEEYO7SiXklAzAYxXF/JxPRa3rL6U3Za/k+
FB2Iap3aPOVUg+bClchLLg9/5FjVm9vRh+RoaPSNfJDLjdfPTYYnJwj3AgTWHG3qtB1XM02hFzcw
EdTQk+xExmWtYQqKzdg5dLiscXb+a6O5txaWXcSPeRQSN2sGO1Qi6VaRacUoYGrlKzNf4E5uTXsq
m/TDajhNCO+Sbh90MEOe4SbpXUUFEXpTUN3PNl2J0HXVbes09WunRg1ucJR1/Lr2Hy1DqTdxoJBV
+Nm4HVUXwcxwUDdpko4nVDyNXxR2KFW6PTseSZlVFHYNKrP+Wx8AV6kV4E/x1O76UUGpP6sLiKkO
5RN3xCdsxmzxIWYx5LS0qE1zUtnoTs16SoO4EiSGejQfiZGGQ2NH2cHpjVunzMRK1e35rtCb8irX
4nfDZBbyMEpPtjurXiMook8EvtQ5+6d6UChAp9aKCswH6usJhzxeiYDG7N2MpiZuXWr84JeBwgZy
ZRqLOhnHXWe0mN1FwzrQRAqnQZ/ei7i1tkaZSmMPYUaOF7EHTxiHTPtYxQntHjmJtr2hQGv46xzu
0XJQNMLqmHpUxwW7ssB1cx8XH/QjsusCj5R7h9Yt9EMMacDNNnfNHNofaVq3UFft5m2Yu1DAIZzL
tbBnDD8ybmRwDc3QQS5TQUPqS8vV29SDMZUdphE8fe+E0cFSa7w8/HF8N9Gu1bDvDZVwlbiBsaus
0e3Xwp2eO8OI6Vk7c3uYdQyREsRXN7NRJ6iNsEgDgjFkyPrefpmM3MJMR++uR2OgSicJNA6GifQl
7CB/HDHm2pliqHCY9Dvl1GKfssDIBcESu7X6nZkju7RgXeNHYQMCo1HRPmaot3qCPs+dGdC7jF3N
R4BYmgc6SXOfcrhay7iex30EiuqUYZiLzVVpgsU37WgZV715n2et/jY7ZQ53J+hWDW92b/hYQlAW
TP06PVSDOR36rn/Fsx3vUuLobqmgtkZEOhVVch9Rwy3ZtCB4bMkTpCiJlbUmWtyyRkV/K2ateUti
wLILDLkBLNhq/piY/X+aHYo17SKTeCSxVl3rQnoIoxZkbI1uzMs81n9mUdIwQaVzDeXMgvVHmV5V
Bpqp2YyhJkpWWUFI0mtEFBnm25sBI4BtgqH7EYNiwHd9MD5qOo0P1HuT8VBBhZkXqZpZ2xYzsWLJ
VNq3hUoHuO84Rsu2jVYUN0NsI6lRrzWUQU9xkghlFfmzgfq2bYxRdMtCU7bNJFClE3V554ezmA4D
RQl3VWZ4/3iJ4RcfypBjp2lbFDAIMjTiwaCDu5bjN9tEvfESAH7BgbDgOZCIoieCLqiH5JgiUGpP
4p1JicKLjWL8oyI5uIAZ/2T2YD69dozqhuaRQnrhBA6wi9FFDM/sepSoQzAvWdtAjdPreddVSrYu
KjieoYpbD0KaeI6MLbaNZZK95VCRrI2uRoZna/VI8bFJvML2yx3Nb0Iz6WvjVr59ahpwpFMzGG+I
vbn42CpxYC0SraXPzQXRiM1kZQ4moxCPF0OR+7CUph5waPGgoEL5FBh695xh1Xqwuqw6iYoENhNW
9qTQ+QWQEPrhvar7zUMlrN6bNEqIg68Dwoi5Lu/IpsH6ixxVtsBJXtmdpPMZoiKuWUklHRKOoXWV
BW3G3zn8Vg5BDURsIu6aAGu10cFJRWlcDJ5L462B7X5q8rFSKYZ0DUGGQjCL5GL2Z8Sxlt4JRg2b
sYzTTUFxd1nF01VkQXdPy9aiYwTrPMVMBbpOjKcZFzBwg9fEdT+Q+KABmsDqwzamuE6SWVzBEPmj
Oi0eHVaMzaOIT1T5/8tEFOAM0YXLeiS9UziK4UnP/pbD3T+Cd5BwD8yslVJNDqoyuwcYSUBmwhGF
QIAN9DupcNo6/PvIqbNVVIeAsPzG/SXoD96FrVSoA9u64irwcaxB9ih3tHphK7l6oCtPWZ2DCiQj
EXYh5h60kENHt52A1A20PQeFfmUQtbGXD6YJlkCBfVcoubOLZQZqQHYB1KlhNCYAOSLjO3njLBqM
2XnTuKw+utR/HFlFThmutVa/HyOgbpbiKToYLZBeZpxcW5RgaqHRHG0OyDo94dA84XqfnWjolnQq
6i0r1D7EKB8vNDVEfTpZUTF6phK2qpAvJBaK3sYuPmo+gFlz3E39fA+uSvYznBtbHSuiGpXOrBVf
JRm1KeQWr5ATubPhXplt90Tn/yHGeIeqKwl4bh3UNn6xSKBpwWDnlOe3mKp78i9g7t4Uqv4nHIyr
MHc8szcP9gCQL5M0O4p6YTof2ji9MWrjaXDYQlX70rXjll1Jj1zs+p6Wp8gLQtzqwa6tjkqa3u6N
fG7+itIDyi//PkLXAQbAL2nfKuW6ptFdDSkGfggTNxGg1MlCuyHsaTqCCtXS/8HPq8Y4jplylVmP
xBVvbcEN7Nrmh9I1hLxRFnsJW33QQE4I8z7IEdqYqlgnkohyD/QQ7Tm6ZRKLE7TFnTWZf0B8LkZI
pMbkoqYRbU2CiQyoE9XaWxbNr9inCKnrg8TcLGOFolw7ofClPs3IF7XKfIIw/Yh+7SlCT7sjx9Gi
/ncn6vcuUp6DZpw3qYup9Jwth7raE+DgCtyp7xwy22jM7rJS2VbxDMbQBr8PoV+i2kMzWivwzAZa
cdE4HuQwaodggTz+SrpFI1JqnnygZKYq3AUvRDn/zWFx4lYV2260f8mfcmZ11Rk4dPdKDrTLCE9o
ItCWpV6R5L2HIMqyz5UTshme21B6zdybxMzX8UxhqvLXIu0fFDGCv8aBOCtpgnTVnusDK+0gfGyr
9mp06xscgsg0G/8Z77J9Dm3RUcgUHE4PyvtFgMtTUz9j4HaNftIGZ6hD77i/xo7Mz7HfGuqOC1ET
ijjoNgZlsdedaV/m45Os5kUDKVlJflVNDT5htbrmQFg2TeEpBRkeHQdh+oiQDsYJB5KDVrfPrgnr
MSRgTAQgZwOTQC2dd3PSHut6anGSDPWNXY+3s6x96IZ61OLW08fqtXazZwCEoghJhcvyCXfGkkZD
8tJE6jaxihuzC9je2jEw8n0lnwnFT2Q5Di0g38q11m5Ck19CuRvcHWSZvrDWfYfgTIZjpl34z6qq
3YMAeHG1TlmOgUGJDXbZovStdE3dwL1uBXiNHiu1IcGGvM+d5wCGJiJx7ZM9Ie/gola9CoRyRHSn
WszK/BYaOMnqY70dIBG2bb9L8cAzIITMpnMcmp4jOo37HVDeX2E3oNUQ6lexboH1tFLMq9npZm1/
BCUBdZv5L7oxYQdpFUiB2qvKL8hP1VJfoMr6jgW92GrhsKXZuy0i/ykAV4dPzUR7k4P8WvRhthlF
mW4T0ebQKq1j0Vo3heleAfxzB0wPq1rvJCLRCZVDXkWcPOVGpZdh+c9pZqxmSu4BB5RmOmt+0jPB
FbpARfO8XuEGC2wIjQK5OewGEz80VxB/5rR04B+DcRQwWQcOXekiWnTyItdpA0Q77nMPkPhmjJHM
SO4hWLJd5vWkApsNjb1c3grN3Agj5jGvSI4lL6z1pqRZNTWda9v0Yu0VRb1VXGieA9k7EcZh5niG
6CoVLqSdapwNcJtnMkV0HEBnOuBTkUdeojd4TznWTUMurLsCDArQd5CKT1QWJ76Y4phLORN6FVw3
De7XqvHg0vQAn5rsWjM8aIp7lfcQdIFTDuZxTILnGiqv6aYrAkp8WdwNqjJ3Iz5CPGpKwkahfnw2
Y3+t4Ps5msdCN472YL51vIxoC9oqOqJV/vPgAFZXIwJ73KJb6u4BRXqoMQuTPm07NLvcxSUCLq+N
VjeTJl8taypuqKeAAEOaCcMBkmBiBAhXal9uzPZpdF7qCPK/1m3bzFlLnq8/4WWfFG9+6g8kWdV6
orxlgEOWv5C3SsDuO11Nhw6A1BTmt6pu7DUMQFeFE+5DJ9uRrXkucludrdzDv11R5zogeysVxHdj
mN+beow18ZG7BDduTN/CVSNeeba2uJYPL3oFCaPaQ5h8IeduiuZdXx51adAXFoeq11BPBgcuAVm1
8iotgTE5WVfC/WU0+mOblb+nxrwBuUliy5djYTCtjCRXmIRLc5UYc6URKJTK2gGYvk0jlgdci2Jh
qD5Mj/Bups8tWceU/1PkcoZXtfA/bFVdN3QzU6qHSzklaYb6fj/ikupkOpz78b5S5lcMWE7GlG0G
UnmQDJSB6+4YA2fBwwEqLoJby6ZXrqcBsIH1qHTWqogn9Gudq1opPQzXhu3cqduQGyrV440NUgDB
BH+nzdYdtjV8IUy7JCb7L66YbYLF71ahRezgkly5gFsNfAEqjNklw8pNmteJ1VlB5umixGt799pv
iDyYcRThCs+Y8rWsCfR/7ednrAXq4rfq4j5O13uXsXnG0VmrVJC4kk/kunedaWm0xSNqaqVx0GXp
ij3UR/127N1TrDowvOYVGHFI4Wje8P80Q+px4UqjD1XlTxnpiWbMezT09zkNGewYPMVK1n6Ft6I4
+S7kebOsrlKcleRkezaM6rFX0cvynWjnVFzNchcH0FeGMFzHnbImuduwgPBW47Ye7YPkQzV1eIV5
xIpg8EBmctMTvXSNDgfAWbeGsU2x6h34PZipLuXY8rnk342B9quAvU8xmwazAWITa9w83vnMrxEm
y2KaqUbGK/7alLLzMj+x1ZWcdp3JdKOAtgsc/7G8C1T71sqr2VPhbyzkN0hEckw57wBAXMd6vOtY
UBEvoKjpXeDQmEo4yWN+E9OaAfKeS23dDqiaGPOLdIS2CegGPtUcvpfx/NccWs60q6R7TdxRlW4W
yTwcQZVBjqKBC7qX426iWh/dWUaFbZu/tnhSTRd4NYcemDnkkpL/sDrc5IAQksR8splgsjca0ITw
IbInbrSTFAQZecmx5e+16VapeP4h7tHQSKyXAqQV4dpVBishy8DB6dQBKHgQ7ibZu4EhfRqNgLvn
LaE8wkwguMIPtG6kXIWf5vsEeyJ56OkOjsbjWhnC38kQ7qCpAIx4qWzHkz8sSfctPxXg9Qq+nwg0
OKYcSVYeSBmyCLnygc9LQu/57CyNpKwNW09NoltXQ+jZB8QHsQsyEBgMwdkbLUyw3EGKn4xN/e2m
SgH165ztmZ0li7LOAJ/zScQQolITHkgV93bSZkiXcWxj7qf4RPwQ6xHrLh/KCL2HslAO9aw/o4Dk
2RzsajttASVSKsSnII96pg8mNS/DNk+vAGlgBYDnxGKugObM3QD1A6mXbg4fEyO97SNwugq1msHU
bhVeYZiSD3R2NnEc7NM2mMiWkmkXIx5RULjwYqolyykzrorRvKcRtA3gIepTnN90ZvFYoTq0qMfh
FVV2v+QcdE4VALQMAXSrrE9V7wOqpIsYMMU2b4euEZIXvdjFnUrTvhQbI5X+7F1wMmbYZXXkGXDD
4rrfEDEiQURDrc+zF9+uxCJUhrukz0/mENyYzD6VsQSBsLx5dm0cY0vCLlcfPB/azlI1IxpqxHLb
vmieZnd+yaCCdNh6ExXo1/1QvFbovpQkhqU+P0cBlpqVQ/PGaorp1Yyb+9IGqQg7lKpjWx96u0S7
V9m0o/4ojcoMH+s8ljCeHe+hE6ArEkFno1FyzMzhoBOlgI56d4Nka4nqRUTihjj/tm5JqqsQSkcS
PAZzsooV4+jm7Q6fsA0BpyeQB0MJf2vlCQ2mEfK041c3MnYJAvCqNV1gENikUXbTrKnU1ccavga9
9/d+Sp/8PL1u9eiI0Olas4KHVOl2QwT0JvPRcVMU/Vqqe0l5G1FyQwyc2k7XrctOq9ZYVlAuFGwB
ZNa1K5XNREtnJ4uICr8um7rbeOqmXdsOOVy6tFy11rCRontDwmkdo8OGpJJJZ5s6zyJRmmoRp1gp
DwMQHISuXsycq1xQhmxhPw7AkHoL5HUePKC7d6/nA2DdBMnDTmvzDflQtZwzDdUr4VxFJZWfvFLv
U7h/zoD6um1hCZqlncSV+MvCTXahaT/DrjwEbYb+0nQqR5JNU+bWHd1/ir2aA9QGrM3Q1kd7Hq/w
mFzaSgvA1QVNoLcW55yP5VIRtdcpitbSn9ld0lfzojq/LlV122ClzDFzTf6zTlWlBRvV3RoCxUE6
1lddpt+WSn9boqyizi7VTGObxeZKt11EMnoMD7RiLUJ1p4xSd42CVup4dNM3CqK7hBG9biM+JAvR
cXZqgVNrVn492Vw7LqenXGqRnW5zlI04TTuksnjopPRKLfywZ3VRWY9uUzwnjUb01e+zNnkSSf1Y
IBRFO2k9Jsl1GI2HEtkvaSiqcRvlfHKQsOC5SndFgvNEE/dq6uBP1ISBmtB3A18od+nHyfqnTWpe
IPaXuc2ms0owzBnnFMsApP1CdfP7IbbekZZeKeoQLSnU70Iw41aZbPLY3LqWgnexjsSZgK6iB2CK
G/0qioGF/0xq/sKSJ97XqdQZtkrty9bPaOJaMFhVH7rTfRxCI1y31Z8ALzxWw718q9AHBViX/x9j
WqqNcur/xA/kM/2jflDRZQnhuQz3I8C1KWPRB1Dg49cusg5ZyNkA+WfuLrC3z4VppZKGajhSVQKd
Y1BSZ9ztcegl9nrupH6Hq91V5gvvS0kb6Jb4GOtwzb/iMluuOp9a8tPP0/yVqy4HpysnUHsw0Vz4
/MoOcmhpkBnd/WgG9wKmSZwch9x86OLJ+3kkwW/6zMBHylnFcECYGChq7tlImJI4oem23T0hSHtL
hjAfmra5IHPw9XWg3AvhGuiXaxi/nM2l5c542uq9+VBRRwza8QnBJhj6xNr+hYn7+jqfR5JP8s9a
KSysViprMB/Cvqi2cZXdKLGWXbBi+uZ10MyxdK4LR9ORU/08SEhh0cyCErJBM1S7SVN+Oybqp5bV
UUnsDR066M8f6ZvFyH4z8AmiZCLwGTnbAtQrZpWO8fQARYbb6U7NzUOmRuvKdGJAFOoyYjKTaVla
0sLZT57hA1/YhfIbfV4oNi4Dus4+NOihnRtUBIaTDeYYUphS16idFIskOVYzV9DPr/p1bh0XuUP8
Rphck2n+PLfOCJ3KqqryAQsMmOe0KiCE+sY0LBvRXXilrxJIDq8kDNfCuZG05WxW/UnjWCF3eoB6
58Cr9btqC2uKbOGXEadkZcmFzfb19JQD2g5K8HQDTftM16Si7YcaRlg/0Nl2nBLI0y8AkosBkJET
3AjorEWx/Xk+v24IhnTZ35yewnbP1e6xh+l8WOr1gx6+B3HxDAg1uPDJvg6B86BAVobagY229dnu
rsbMojGO+ENpp+++VGTUp7v/61tg44SoEfADx0ay6mxbC2POm1qU1YM2gpkkwQo2LWi3nwf5usI/
DyKXyz9nRzv1Qq2srHoox/xqtmKx7kUKDUW3738e6LsJk07DiMnj+AWC4/NAaMgTECcMNMRhCh0u
SsETDO8/D/JlraGZj7gKSjmonkDdP9tIVleU4Dei9NEc7pFhIiilRUdBvEaHKnSeqQHxZ5A8/Dzq
lzl0IfiYGqeUi64J3l6fX61qGzBXTl4/ulWzUWZ1X8fzM3Wrn0f5ckjgsU2cbAqOX8MQ584qljan
Wt8NGqg65V4RewrM68KyFrN5QbFd+/KpzkY6WxMlbO9R7yftobJK2hk7fQTXOAuCXTAG3TZvlX0E
mkUrAGLigh3cYfK6GJro4+cXlsN8Onxdk1fFW1A1NIIu+8y5Jhc29tSiRArVecZ+5b6vl8i/r3WQ
u6DtKLz+PNw38/tpOP3zV4wNK5j7ErHLAiZXCLPWwz7M8PQ5pcysOvGFA+TrUuXtQM05yGmxK/6K
JP2z8fzRCgA1heVjieFaNDU3AfD8vjU8JALK+bH3uWxQ6Pv5Hb/eqcwpmYY0zrQskrmzDZI3yIja
bZ0/CiklYj9H/kdQjUxo+oi8xELBY0YpR5RvPnr7OaAZ8vP49tetYjrsUbzAIWFKq6nPk1wgbz5p
tZ0/VmkDnxCqOKRSCnUtpW/D0yTtRFPCpZ9Gd6Xqk2O8t0pULIXdoyMhHIrsQNPLoBzIZdDbRR10
rbsQ3sOGlgK6tpo1vitwMVBbzxbNYM27KBuQJ2gFdMCAulAOHt0qU1p1vf2eqO/K8FSDQpcsr1Gd
rgZ92OjINgA5oG4TIi3bWy8avUAbyMpSCwLqyAXM2/wAOU7mO0TmrR58NPp0z978Ax8iEdZWchik
UIuEkMr+Q5xSjaIAoaTNHovy196HcpdC9Qlw3PPplVGmhp3e+tprUnUg5hsj3QAR+wUjhHpU+acq
/dMExz9P/Au7/UznTLpG026GB6i6eFEY5ysCQbMcUT3fuu/8aQNBFb0MSgqLjAWfCHFh/Z2dLI5B
LGdhfeHaAn8Y/VyOysyybNYzstFaC94rNb5L00u+9mcr7HwI9+zU6BXbwi4Q9BpsG9qF1IjnPt6F
Rn3huPh+HNvgKAZ/x4r+vJLh+Q+pNmXZyYrUm05FLX46ogT+/POGOTuU5NsIZMLwtWHfasTdn0cJ
UiHaqo7KUy8gbJrgxt5SRQdNeGnazo6jvwPRBSMmhGSPd9fZxoTbPrWhWeQnulRS+AVttEU10V/G
KRsd7aU2ouJYXvIJOjvi/zcq0Z+qkXHihHZ2c2qhhcWKHecnXX/VUYHT7R0Q1uNY0DtpQCmXield
mFB5jP9zq/wdkkgU01oMPSzrfAlOChByHeG7E/GdRrirwhHqtQL5VDsucOprK/NajxLlHWBV+wKA
rPoFRLB9mBUrhnMvxfmcASjKkFKXtR3fObojiNEUey6QZFSIcJztN8UQD4s87uZj2ti0k90KIQTK
pzosBd2SArD+BoBAwkar2hwRrgglCxW6wk3VqHO9DqNe8ReNj9kFLXBJUC1fwG4XYMJCKCFzWmlb
pZLYaNgD+GVS8kbsHAAV6FpbxR4lhDu3RiWdlRPGxskvR9tZTjRukCHrzG3VhbQG0dM5WGIo7wxF
xLeIkemg+0JKUmj0rmN6SitqkqDvnMk6KVrQfwRgj1YEosqFc+Gb1We6SFkSTiOByIn0eZkXdtVN
ZeUmJ7DDgCIEHS07mICxOeuZ2ulkmztZtQPrcyFJ/2YXW7KwQ+BmE5yqZ/ehrhRobzkAyCn6YRah
+T7gBr5NPmjNhZV3rjYoV96nsc4CDJq4TqA3VcoXyW9Auh3Are0rB+xGo2pviuY/aW66Q0EakYni
8POy1+SLnC17wzJt7H5MQkdTnIXfutXGcZfXnLyhRuIVmahPzSXWQwvDpYRZq32x7GxKeN3Qjx4J
aXFtjEO7DmsfDcgLD3M+67IqQnAu5F1AV+k8rTbJNwAc6gJNqfy6dShLg30CubtH/csMKMMGOIWq
zYrewb7BTnnRjawKSwtXdHC2aptcCEvE+b3EA9kqJzkJMbE1FlSf199gRbnCDNTXWTZc5QnMjbn/
aMzGy4t4mzq9J3LxIIYWS52gDxZBqWvLKMmMmwooXJjUWJH68B4mEWxop7wI+rO/49J56pTkPp+U
9ykQ15rrb7JK9dI4MxZBDWmr1fGNthVOlNGBnef31clFvGVNAP47QahujMxfUTQu9VKHkK2M1Hbp
J0f0hQiH8YJIQxzPbchepfabCCO78Jm+n5S/blgu8ff5V2qDQsWzoR2B6Lz52d1Mj/fndfDNADit
Eo6y8VHCPFcfhRVgFIjL9NdzhD1DgKufV/XC3v48yvlik1eoAT+Fe1SocpN//rY1KrFUbOocOHuj
HxB5QJacTuI1ChH9pXX0dZMJoXOpEElprKKzZdQMuT80o1+cANVI+QITJ5immp7+zy8k3aZ0UmlC
KfNciVfxI9cprCE+df74iBTS0VH0WzVz1z8Pc/51mDea5Ej9UoDDAvN83nwjoRocc1xJm0046Yax
0PPkwsH/3SAudRRZEMB89rwqME/FCBIYKi3yBR9BA4gymrQLL/Lt5YIqKV4DQMRIoT8vgGpuKPdK
zCqm1e8YcbwQB3nIrmwKY1wVtfNi9OUrfsbTheV9nkdTx+ZMkZV0zOsNB7/SzwPnc+FCQAj9o94b
O0Gm4JhgDTopIzbhRJBsUKKMpSgToFumGPJx3B4T6Ck/f0j9PMqSz8Hqx9NY57z9smDQNdAKbnj3
mBog6JObpJMkBcITLEKzbY1vRjZt9cSBITpc0c/c1hYwtQq4z7HOnvlpnrPz/5AZ5LSJEc/4+/dz
Dww9WZdFt420uwuPfO4E+PeRiXd1TgX1azgawVsO4M+7x6n4A8SDxwScuhRFLdU7m3i4cTJ7mUoH
qmrdgQDijwEGp/yje7LTP30FfA0dA3EhW/qbDv17j/59MD4qsQJBK8/3+Zv2owNRuqj9Y4PfC6JJ
GyMOVgTmDEi/cjE6LpOkLacCQDywiTx3f7X8pJRARYuzIaJO60D6RMeDv44w31avcrehtwWFCZEJ
/hVYIe8YwO0vrPdSUbweQuLP0ysX3peXELomrz0TxO7ZjhDl2LZtjoUUHd1DNLu4PxmJtmMzAsjJ
IgQt/Avdg/M9+Hfa/hlRngP/VDtM5IkrWhT+0fLtcjEF+HiECHjjN+XnDXblNgL84+8kyHc/v+m3
41rU72lacMScb0GkAgfsIHr/OLbhwVLmqwQ+H5oZIVyz6sHsp63STMfcwuf654HPEzf5wjZVOlhA
VAY5dj6/sNanIa3NXDk6Zlctnairl8iOSmqgk26ECWLl5/H073aMNAs1BLZoQnfOFmaKMC/JCWLd
ILWTjWPkFDXC5j8fSnQpXBT1kMj/g2Wzv2/9vANMS8Bnka+C04TONQcGOpGFdS/adHhr7K736qCD
jx1q1k2atThp5E594Wb+5uNwI1Oopc1jqtSjPs8RCEMtLNROORJ+nHJfua6AjkU1ffgCcKnWWY+k
NSDpuuuf5+q7cXEa1XF3102Whvzf/1mMZWUGZWZFyjGqbfdWOBnSsr6IN7rdGFclOcqqqmYA02k0
ILqYYlT/8/jfXQzc3zIdMOXyOC8Y43kGnlsNlaPwq196N7/1Y3U1Tv5Oboaec6wM4ve00Fc9RxvG
fF4HkyBrevwRwwsH2vkFzDqVoYSF3b38CtrZOh0tyCXAr/2jGOLXzFGulNC4cP9+tzQFN6FGO5S3
pTz/eb7jYcQvSDP8YxJaA+q8OkKpYLNXWpRUm8ZBGhvJgWJdDtQ7LSXR0HCKo6WSa+4fJwuDbQcl
cVHSQgOv0KsAeXtgXJ0eb/XRh1ZR9q6HIbi4sKO+2cF/L00enV7Zl1540/Z5MRuOzw5Gb7RGZgKS
PZdhKNIL1grfHMdCpfdNUVZu3nN8QQcPf3KbmW9gGpvaD9YK+KkGv0jXAXTXdRde7Esu+PebEwYI
/JkJi85LIGNaw6Oc+B5qWaNuYa+swP9Nxe45b/GC8o0NQgXenPf3ZuHsq0i/sO3l5z67fQj5Oaso
Z9GJPO8kq8gQmNRlCItiADJi+DXCxsCRMr6w7r6bVl5Q/kclyzhvmMRoD2lB0gW3PSoAeus8o9V1
XSvtA3jW/9pBvTCt3w5HadMQ2GyT2J5dqpgw1WpMdnhb5O59CRUija1bJ3N2veL+h/zHhcrF32Ti
fBq5YCQoRWf1nJ9iXTWDktGn4BYHz1YpCnNd5G2Q7aKhmTx7qIHnapjQ4Q4fryDHpYCN0L6kthIc
qJRbe80dOvLdHncn3Up/BxUAmjhU/GMlynyLPCDU83aObhsElpC5C+u1Mw0g5qwhRRQ3AlGIXP0J
qXB011NA52YwWss0H50V2vDlYoQaf5gaS9kQWSLbTe1rHxSJvpmyJMM7Ewf3cAiISRHhgYUwo8sM
Wx3RESF8T80Q/lG11DnOUVbscg7rXwElg6vS7Gw0/hQbcTU9Xacxh6QyNqgFOY2LuX07beqGzoBF
VOPNg484stGhId7OOk54onpA2HJ6Lux4OnS41O0zjWqq0WjTysgrtDCh5y9NNyl32SgkOYiDJxpL
ZZWnsAdKgQA+jQXws0MXr93UaN4v3AxykZx9VBpCZA1krCBhzo9K20g7zUHL8Nj1QMyrdhOi7Lvo
OxjFlEmQO/KibJbOPTuhDhihQq0q8/uxjP77+UG+SRk+PYc8HP+5Iquw8kulZTFT+vOv2jpFcCjk
ZIhUs1sFqSMFWC3tGlsj5c/PI39z7DKyzJ+5LfhHnh7/jNxhdVq74eAcS9OvNgiUqR6MHXTVQgjg
qqLYtz+P9822hWHN0Qu8g/9yHgsnujMjyARFvsx6qKQ1QnUoEeGqJbpVT9z082jfXLd8V1nqBlYi
m9Wf365SQjEktqEcG0wGr6PKSfAWG9Pdz6N8c8Jy5qk0DFx8o75gdSgDouBRjv6xdyzTq5NIuzIi
gUyMpcYXYplvh6Knr4PXohl1XkCtY7h+iP+Gt40V7Ota0hf/H2fn1ds40qXhX0SAOdxKsmTZsi3Z
bXe4IdxhmHPmr9+nPMCORREi+hssBrvbM1OqYtWpU+e8AV3AprV+XJ/STM6GR9h/46jnC+c0ns/W
I15kxAieT1pw4k0FzHaoZfGO1qiuXR9x9ghYbAnxdga0MInnmIKiBltKzpOvF8exQcgkUVFVL6Vv
Sak/QwA4tF62MObsasJyJQQAmSEpOJ+lHCdmB/y3PcaII93UvF3uQHJ1iHnH1cItfJkFiB6cwtxs
cjKHKtz5WF3sy7ynwxjjG8Ld4G5HGYx+IhTeIVDpmfRkmu2XvAtuCqO+tSxn4SgoFyedDID3p20w
YRPkoTiZn0665jcqIjRF+lTlIZ2YzDGBH/WKgWHGSDbnZ7X3LeJNt8+d0bhzysiyd23kxLdZYYAy
joGr+rLfPpcGfrdKM9Aj6BX/dH0XTM2KbFJWgf5UbV5ypkPX6PxXWkDXTUmPg6MHUzpKjZ9eY+Bm
DJfOD59yxdnVDtKGUvva2zD44xKkuVzfoaC7k5zqy4ja3PUfdLkt/61lkk3Tyb+49hGh0togdscn
xai2UT7uogBaQR3cmGP5EIfQeNRy4exdfCge0JSPbFE/4qBPL6VCLxIpDX35acCvLnXz7yay28oQ
bNswWLgAl4YSf/5pT+hO0vlhmcpPlMeqQzB6+T3oP0RkxxAnpjHQF6L/RTwWe5C/ZDJRkDvTQ155
RtCOZhHw/EnAKGPAvfTYuzjSVFgIxWiyU3tGjmayf+xGll0A6METdsM5XcP6yVRVB0YiUiTXd8bF
TSZGonvGYTZU8odJwCqiMPQTxYqepLK38e3JMpQF4F35urfPTQMraa0rn6+PObN+XNPcaDoQHX74
NIhEiQ0btImPXqcOmGlr0ZZ/sli4ZKawFXEIBQ7IAQVKRQUQ4fm2QAaZ3lZdxcfIDJF2VIIDzamD
psVfgSrRKo53kRNuc+QDFEk7ZlW16yJp4eDNfUhgOhRQbfrkjHf+G3SrcxH+0+Nj0A2bVnmXoUuU
zUJUvjjdoh73aRDx55/2P0wBZFUyBuGK05Gh8YI/ihL9RE14rdp0ja2l4vDSrCbbE7iEDZpFjY+N
+RWxI4RV3eHn9T0yty8/zckUlatPc4pTuy0NyYiPlEkDapydjdB7c4v8zLp1/IWvdJEnfCwgdyev
PppK03wkIPFxAcbHx1pFZUezKasmgP4kuuFNgrC7rz7oWvg4RtnN9Vmac0fBMEze1XRnAHZNjl/Z
Ba3u+kyziNGBGRPcWSJNjZ+0KkffAFshLKLg2nhRGWwdJzaf8ra1VijJ/AOJ3UHmrYC3XWr9i1so
GBfHGlUpSCmHpC6c59SnNBtFyNRD44y/BoHbHBDeQoERAOf9mOLGoHgN4op6McZvPE/8Lf4k5gat
C3ODdhIiOS26TJafEMGTwX/qrL5eY0CBHK9u/5ZjvT1idhFA++yHvS9TUpEDioCRBFm8RwQAYQlI
2jxjC3BWTvrQAz1UEB1wB4GTkjdJ57iw3/oavX4uZvwJ8o3meK/jAA9MdU19o0sQevFHMjdWCAUN
lhfSi3npbcZOk3aZk7Vfr3+R2X3nENPZCHQxp7XfUku6LsIk51gnHe7PyPYnqX7Pbb9zdKDWaNVd
H+/i7mLr0cnEHVM2HCLxZAMYchIivmAHR4hl8H/iXDIeUaoY9uzUcR8Zi2i+uR1n43cqQMKUOKzJ
2fV1ucl11QuPtllu5Vj9YpXjn+tzmkt/xEtCVAe5wC4eLMDq3a7tEB3kA33HDsw4Vo6v7D0NiT00
nIBkYqZ105pDeMjsSPkz9lniw2G2rEOhaM02aCJ9P7pWSdemURe6CjNfmMaB6LRqnDw69+eRJZOg
hFGPiY88Rv0TMi3DPSrB4daPLeRO+rgA5UdZ4PqSzKw6zVD0PRVdAa0yfTCWuDlpSFmHR6zaJYRM
sYzuMzdbqMvOxOUPW07iCf3Xi9p4QNZj6V4QHRM/u7Xr8VtlVj8GaakTNLNnKTsKBIwqQNPTcJkl
OtwxO06OlmtS6cmB2QT7zhgwsskRrbi+cjOxmSqwo1Gzoh6Hzen557KlJjQh3sTHrC5f7BHQTSTa
Xmb1JQq6N8lTT7aev0hxsRCaL5A3pA8EAZ5VIk2gkjvZJ0aGtFLQuWQpeuTcJGX+TTcRdTVDpHpK
nnarIer7LWpYpJ0I0SmlvZBmfpTRz+o64hdwSE2LHwGhZJInhYlnJaqUJEdtsB+cqjh6cMZjyYLM
bX+hmPjD1Jq7wfC2OiVf8fbz6BK2dre1sXOBU3jTQOFVgn5//YvMfX4oULaOlTBRa1pDzMl8NVtN
4qMbVsqN5OOaULpRjsxGD02Xp9jSa0rMc7oOdBwE4hnI5AUANAdxlltwbI+tmrxZuFBWiXLjoLBj
uOGTW0YIWmRPGrr61CTxUF/K4ebOLkAvEmwsmzlUk42AdWiaIboQHUdXqtZRAl02UUd/ISzNvWwp
y8p0/gntVC1E3PqU8dhhPEZpEUZHtS6Ke3co7bXZuvHWgLG4t2rVf5ddrD2V0a/f/dRR9+jf9fdI
Og77LEE3Yhjy+t12CmfjtWH9XZGbbmlDiqRr+iEszgM1Boptjjz5iamnDrri+vFRR883GZCjMYLb
RPM2PT6nuodCPMKke1st/sddx3OIgEMUtenEnS9PA2csk8VhyPCSuZHNwcWXSrU3koKoSe4hpXJ9
l8+UOiDWselUC7wusPPJRaknSU4V3E2OWB9tkX67sWMVzj2yy6O+U0u0s8cWUYw+OGEFDZkcxtdC
bjB3U1FDgnZFisBDcDJllPx1JXW85OhV3UGPi2epxeUsyrxfstP+RM5xoTvwkWxMvi99PQv+HPhk
25i+VsKwciB9O/5xLGPq8DwXj+hFlA/DqKsvsGSKHT8J7x7dLB41HG/uGjlB9dC15Z+RjtWGzTwW
Dv/MGtBLs0BIQcwSYMTzz44GXYsmsx8ckUSK0c+wja9Gkr1o0pvRg369/s3Fgk7nD3iEeEsCAPJn
suDmWDd2Gkj+sa3yXZZGDz34kRg1vevDzAQUpsOVYsJSYV6TYZxOGqHDxOFRKMpg7+NvrCgOb64P
MrdwpJXU6rhAmJOI4p/CSapkXdQnZBwqgn55hE4PdPjURdA7Wn6Bzs7o02CTF6getmGB+FV4RFUT
TrgKYZ5hrk9o5toBkgcBRAaTBxZ0shPKHJ006I3BsTTMdYPfwgjVt7ebPb32hV7/3NnnCaBCbhAK
FTShzxfPrm3X8usCaWLyw9UwImrU8Egh0kW+cRBXLs5XtzZoU5D2a621FuY6k/ScjS/W+9PHk5sa
MHlfBZjMjQ8R2ndJk+25Ijc5EhCDnCCv1agrFH4Xmsrz40JXJz2GQj6tBg1WVNqd2gRHDKzvy56W
IF67adzeVVm96dEiAZNuICjdLmzWmQqGLnoBFJVNAAXTemmFbYcbYxB57HJUcQpvVzX2HUrC2zrC
/bO2nszRWrhvZ6f635DapMCAZXHZYpIZHFM/3lCJQ9cAueu8td4yS71LZPM+5eEXWNK369t4YapT
6oxqZjGIcabqh8TUoDqNQXWv6Jg8K8Ha8WIMZ+zN9SHnpioI2BYUSoq/069q0vkcSbH9Y29nt0OT
7JsqfBS7yErtLRTim5QCdBUm79eHnTuwECsB4wFqhKU8OURaPNBfR4vyqOQmfduCPBGTGXnXpWai
rqSiH5aKmSJwTuO3SWpKmgBjDMLQ+bEBH5MgXUX8LkzzcRzUHyDK7xIuzIV7Yu5tgM+SI7YsFfWL
qmnddCUhlVup65t31ysOvrAApY7/omXpHSXFt6wsnhpLOWKWvfA15yf539iT2IAwHNz9zCM2td7e
0JJ/ulT92ZGAXf96s8PQYlGpbQikgEjKP4WgItcdqLasZZ6nD/qYPctBQVGoWniyzh0HgDLUfdCJ
1zC+Oh8m9kuHP0LcN64wrNbGY+DozsrNU3TpDNzfAduOfymy8NGd4Y7ncUW2Qxd3MmZHVu0hMY6g
MBp0fZ3eNZ66i5CZjzJ56SZR57bkf2NNj3tVyoOH6mtwlMv6CJZiE4To0UXZpkYYo0AsqmmGZ3Sj
302MPVzM+MqyWIg4s7fZp/lq4jd++pRdioZ6rbHGyOE+qJlynyRQJy0LfX4TIqUDVUGYA+VAQOxK
+Zo32GJe30xztXhiwP8vuTbZtL3mjyY2DcExGfFMwLnV/wZ8mL97arEytUyAdePSPOQwTIXv7sLw
Mw8XElqiHw0wrpfpkxUKNMiUXmcziycD6vnhTW2NeDSh1LDSAtRjGBTZP3RF920xxKcugCh9/UfM
HSjedzQCCIj8lsmBSh0wlpWQsUZfaR0jpiaAA5uoo2B/faC5uAtMy7RBgoAZmPZo1cTr61yh+RhL
6V1VK7sk75hudOpDbWGo2a31eSz1fGvFaTT4TpSSqJT2pjQsZHrce5GgpVn1WHrVPx14UBkcEa7n
99xwC9FDbJtPAZ/GKiIKJA0fsQMc3OQkl6obUgFCUcyPvPrgWKm1GWLVWEgV5kaBn8H/EKLoO0++
XJAh5G4Am3nN2zB9cAdpoFOU/nP9q03ydaZCnKOtTqcKEQqgHucrOboGUuFZXbwGlva1RIROKx0c
WZCN0u+MMvt+fbQpvF8Mp9Lw4+/0qBUePOfDdUpROjIm36+CaZwa9m3Yb/PwZ96jGCWEuR1rk0cI
eYNs4qWLSTwF3BXqli3W5wai6XiVA9twXOvRwxMC6heifm94AkA//ILaHKcHNQXk7q7/7MkZ+vdX
C/YXhUDeT9NzXGi9gy1mlb2Sqer7cjCE+GcY7eLBWWKyTE4RQ4nWK8x3AgaV8qkqRKqOmF2WpvMi
5x6GePUPubNwQEFTL0YC+Pq05sYCAwjRD3ozrNbpBrNLKQ2cwYFODWY18eEJjAeiw7o3ipfrQ03u
WzEtAKGqCXTWVISC2vl3V3WlxHNUd146LKVxhrNdwSso0TaUIwO94ejvpwZHk+oJ7CaSwOkJjfzG
o51cuy80hh4hC68Qab8ZwYOZevTz+tRUEWzOowEDCTENCIsmPMHJ3LJo9A2bWPGSFa+Jo6/w2Fnz
xTDQ3uMaaWVIvSHFzP8F46NVTlX4vatfxf+u7nEgXqvCETEb6Vy1ghoydMNStJz7gTAYZZmGD9VT
c5IRO1GjWUOhai+R0x4SzV7L0R73Wzy30JI2bnJLhUl5b3pf6RS94GjULP0AsQLTFbIUqikQzqg9
TL++ooJNinJDe2F/8MaJBSgqL6UNfrD3Hp7zDgXOUal/I4uPb5iyMPzl6eX5IYS6UNihL39xpLxW
S9NUs19MKM/AYRAnlEqM4hDEHzfX98J0KNpPMJdgAXEHEi2mTZ64Gkz4DggUjGP0i+8by9Wh7bzd
34/CMwA0Mk1VSmbiV3xKrKrSspI89a0XV3JRYZWe3Mxel4q2dKPPzUagnYA/01ID0nY+Tk/jQaXs
bL0AWsDorCQq49ogrTwDV6zrU5peQ2LhyMcJr9B8gFdNzlAdSVoyWEwJHv8Bc06E9t0vVRX+k5jW
YaDWv7AnpqHvYzzIHAbNd2LE9G0qlXFTKIOYWr1F4vhX3L1pfbvK++TX9YlN32xCs4JuH7cGAFH4
I9MtYXhSG5Vtbb6UmGcNeIWnD7jXbvENM111xYEvW/1JCU7Xh71cTwQDxAYkeYAXOW38YWDmOZVf
IVlqVRuvHx5044Aa5w0m65IuLXy8aZotHHGgY1AvpbaITt20Y4S5TpKh+Ku+BFGE6Vq+71W0Ebat
/4W/a+2JkxBJP4323RkW5jnNkf4dGb0zUjGZMu8kn0hdoRyW9epLWqOrmCkYD8rB4mvqYhSF6rQo
ERFDZpBXUdXGZiYASYVePbaB/Jr12q3tehvO5p9GU99rJfzh5OoxdnHUC23tccTePevd3ZC5Czfp
lKHC3ck8gYsIFoxoFE6mrPcVNtuDmz+DlYJ8hA5uvhnkYqXRpQkqecWOLvRfgGPSZj+Y6iotypXB
dpNxYpMNY+u5uD02ifjnHL1f4O6LwT9Hen4c21yhd8FtSO1nco4tL8tqtCqy5zStvyFDuUID+bUz
vyLGu2np2mid+9zjSXF9t18EKloHQLtkpAUZ+uI056WLb62mJM/YAWMNaNobrYlPStwt7LaPJ+v5
9DhTQkzNFDADaLLnEdHITQC2OQRzVXLar6qnlbs8HLRfNFHwPBllPJtH1Vy7LRLxYx6ULz3GKBs9
9Py7sWlxUB7DEWV5DR9aEuFXIrl7g31jf+M5Tvncxla66Yew3wVmHj70ThrtDSn37zMX+5Ea7viz
g48OJmE0I+3e0NagaKJ7V8YtO5DSBGEr2DkL3ZmLSKKyrBASEakT8NIpObAvGxyVFU8+STh+B9Kf
Lqce7DWIGoV9v+kxtv/LbynGA+RIrBSV4Gn3Se7qtB+sTj7xCAnBHFUYNy5sl5kpWeRrqLgwJZqK
4s8/3Z99XpWZog3qKSr8b11n/ilU9WCjoqv5xpMaLF0BM8PZZIhwV3llgWOeXKMDkF+S61I50eRC
yARZwTq8xSb8TmveTfvL9eW7uNho7KBPx+OBVzgxYrJDFS2Tg9xUq5OCqP+mCr6Sasmx75Brba+P
dHnUefl+3NbkNNBGJ9PqvDhUIsvEXbXCWoVG5MrDXxPBcQxNEIta+mgzw0FBBNmL5iSQJV07/2hW
KRtpBRvxedR7qljJe+Y8IYRVd+5jHZYr/AC4a67PcCasoOTJKTehC8gXnHihieArvhs/Q+QzG6AX
ObZTMajfhf04bYAS0nXqxjLwXvEMv+g2whkUnWD05v0hWpcy9L30S+V/TdU/Or4hndtugn5rIxlm
0XuUonAjbImvz3X6QNMA8TI00DPKRAK3er68mcQiaGkQv2hyi71a2bUPFKkcDKRQEG0tSYEVhflH
l/lLWeZl9kCCgnQDvGpijHUB7nfMoenVwMbO0qTZNK6GAIMK8waHoWIQr8Q2+WM7+1EpdgadsOvT
1pnWeUDnOUpnj3eRRY1lmie1uVO5pSV5LxjyHC2vhAq2hKe53EViCFBEtEMVVDinK1v3Ujbi4PcS
Ojt9rN6iYh9YS5STyzRTYRSsC8lRAMewX8+/35hKkGb00H2OB8wb8Z/x9YdUTzE30DujEdZjLi5X
wI4dlDPrL6GcPV9fycsNhPozz1xCHBcjce78B5SO0tU8gv2XIfmD1zXfEv/vTTnsg+hpMO2F2pij
Xn44erE0W4BLApCZypfUWE+WkOQwqc1hDBHP9RvLgg3lh4OOOpWXPRmVJ+8KJdb/8fxSCuAayqnw
eTCz7xKvxa2HA9rj2FjBr25ENWyl9+iWb6PY6rZSirdRacqDs3N6M6B6YOklbFMMnJxGaXH/HWNo
djD2DHvAL3XEjl7RkmrV6Xgx603QPRJSBnwDiuyrhn19dE+JLbJu6jqkytxrpbnL87Ld9rJpPBkx
CIc2U5OdYiLrVXl0s1elpUfvWSHpvwunFBrWxfCNefBi9TJnG6uv1pDdlNQVkJMf12MYt3h0+lr0
SLc0WQd+Zb4Ubtm8dX5F+uf79YuKZ/DGSAYMouWmuhlULkAU9qvfVhT6d5IS5F/jqOm2XBb9WveU
8oXviT2mImUrifY6ggc4utAmhL5R2ThaF6p5kNLOClem2sD/rjT/NR/q7CVx5CFaeZokbQfLqfdm
ivhF3gl/PSXUnC/Qho3TiHL8fpSwniyNsN2SgODe5ifRAh/k4tr4uA95maDawjNoem14XVUN9WBU
p4yFl0F08/4qmlvDwRweYTrgAjQErp+EKWUe0KDAcvDpeDlTXZvW1crCclCmsKuTrVXGGzpqw700
xjYOvS71nUgtN/x741PRaqjTY+h5Q5PERVeqQI++MdUnY5TdmyTPu6Wu0Gxy8OmHiWj4KfGx7ZiN
3pEcSIMmPQO6vms6863XuhsgTjdDDnMz8/nucrbm1XooRlwXDX6fbcY3lotLj1q2h8YJFw7zZfD6
WDBAVrANed1MATCZNHqGVeY1/Y9W4fVS7kt55E6Xm4Ow7Gu1Pn20Ta9axc2r1H+7/rku0zPxtf4b
XCzap0VxYuj5vR/XJ1Pmivfde13CrUC9Rfzjlwcv8fpoFxfOZKrTOB3JdZy1SX0SHuGqBzes2F0f
4TIQw1PTyaGJtiI0TgKxHvuDXGVl9UzcWRvZyWq/ueVPJdLxGylfpfTr9eEulo9rhzo1ZS2eyCjT
TdLARCkDNGb87rkMrJ+K1q6oczy5EoanMa1pS1t4gl2uH5m0KDQAGBPU40kaGBiVHySYO59qRf7u
+faDZ9eb6zO6PCWCZ0gmArdFcP4nM7JAfvGO5wVCoeNQSdhbG2a1Ql49WXuJ+fP6YJfxiS432GzE
FOj0sJLnuy9wsgE7ppLnVVl4mI/VN5lav2e+8pbhIKR75WEI7X2S6EuKaRdpCUR8ql/8Bb6V7HMy
y860OgWdyOFkR2YHe9w4NNCaVlpu/L4+w8uBOF82FRpTVMchfZ3PcPRk39S6rhYPOsU48aBLyoXc
46MSeZbGcarIn2kwUPISH+98DOxtZWfQ0/qk19FX/OdlJ3pM2/G57YrfTpoceBrYZrKte2HuMYTi
b6BRtKcqSpwNIPl1X/50pfh2zFMas9zheDq/o2H5VPfZS9im+9p/rwP3oBntXeASGwycAxMPjJJ+
lCv7cfC0p1S1tkFpYjMcwye5voYf+umTCcJZc0jNBQ+WfXk+QTMqbIQo+uok34Vt8ub6CvUUdFlW
+K19z4vgO12jdtWUfr22a2OLK/bPZHQgLbnuEUFJD6az9YNOxT/6KGWbToXKwtWFVyiiUAlMnybE
pxyX+6IwHjFKebRQWF0tzGHSDRfXIg9FUXMFkAlZebLj0BKui6qw65NXed+suvhjpLet/4/xamBN
KpWAvAYlvOnrkq6ELwxqKZcCN8a+M8Y8IaD9p4D8Xxtw0PGliP3fSpVrC0+xy/Ciim7Rv1r8gF8n
9asusIYqGrTqNJSevHEDG6alqS8UyS4HEbh6yg8U1anlTXPXODc9cIsIUsRFY+wlc0zhBZfjzfX1
vgjMyATY0CQorFN8Zi7nWybVYk0pqESd6mFACJUP3GXuvYPA19gnh8Vr5/KYnw83uUbHCpMEsxnL
k1mbP+oCHF1vbRZHmVs61MxsUb+h86GIy+/TZd0VTtZxDMrTSO6/LmIpWyNDdn3h5mbyaYyPft+n
MUpdrUIMcxhDQRnNrEbjW10O8vc+wQPw+lCX0R8A3H/TmarpqMqYpLlWlqc4St/xX/uTIiV61OX+
plSTZp1h57PWNX/XSgvX6PwccWtQMO4BEzzZ51hEscCtUp4aeYBIZwr6kVLwYglA5vwvc/xvKPX8
k1lQGSuzlZmjU0n3YVfvg0HfQXwMVmY/vPu2dVCy7LuJksgCrHTuBIhCInVLKtE05s5H9gLEO+zG
Kk9aLhD7XtoCMBjc+x5o6UFtzASBGG0JwHaRfgl1jv8GNSYAz0xVWsPN7fJkiJECfZu1jbvO5Urd
qIi8Q1EQNjCt8/4/rDIlBlCI0MwuPT5CVUXiIapO7eDdDrIpHjlCnpFE1lckkrKfvmPsro85s76q
ovD4FpwsUXU4X99idChtZHmONfNIoRFv918enntdWq1LhEsNfYkcNXNcVNG/BidPd/WixiDBAJPV
Us5PEICNEUlInm9q9YfbnfxIIMyD2FmI1TMHhWuLQWV05xlU/PmnYFDkGt63oZqdHDeoV1aN3184
BLeeWWQL52RuNSHrEdko3KLjNVnNuqFR2dsk7OlYfKdIGK9GO3y0czzlVF36NZr97fXPd5nnQjAh
cTKggtKZn8JWIwPKqVJVGR7s9SayhJeltml5oa8sJfUWLtaZTwfOGv0nEnehbShm/2kdnciySNCC
7IR6t7wZ5f5BCYs/CIchP87eqdtbO6xuWmsJUz8zSUEpEcVNwUeY1sX6Cr/dJta6E/ZwTz6Ob32U
3cqtuTV7ZyGYzw5F5YsyGAnaRS3RaRPCjdJ1p0CB+G+m7ePYd3uvrX8MVvXt+rebWU6YUFyByN7y
CJpSogr8WQvMK7pT1KtrbzwF3QvpqVnbK69CWMDat80SimNuSO4qOmw0ecniJvsT+mWYsXW7EyXZ
xPlNTTxJmxv6jCPKmE36DZOMvz8RFKT/G1EkA5/2DMLUboT0dnfSlfrZCbGgiE3trhvaA+Coh9GA
GHV9VWeOoEAoCUic4AN8EIw/DSglWZXGncVmyeR7dWiKVR1R75YsaWfodYH9cHC8PuLMbUFriJ4i
m5TK7fQVRrpJ2EGl9eTk6b6Ji38UpyhWUmpnq7wKDpXd7Dzjb82aAKPyWOJFhhQG6zs9E0nIi9Bv
1PZUt/Y60fufXlAuWcbMxE0RMEU0AzV0QTbS+1h1Sk9pTxmQnyBERtbPfkdl8s/19Zv5YggW03T+
eLBTjzzfIkykbfxU1U5ZNNy3EUbdkebrq8qp9BWSogMu8n/JdhaUYKiA4i9Up1V6F+dDFp0ZhoXu
aifbbl/6rMC/d+DVJyvh8/W5zewNMGziYkX5SrlQ3ozKKjGA+lCltTGgCtxbvXpIvPexx3RbxQJ3
CS09Nx4oPUSkaEOhSjGZWGdpbueODo7RCf/tIjs6/i80Apo7RyqKY1N71rpLyYivz/IyrEAV+7C3
+KD2TtsjFReTblK+P3WG1O0cNX7LoE4gSBiTkVaPoSTd9qkfrdLeWBj5Ml7TtqTpRokW8ACohPMP
2VkQVFS5U05trz+UKuanqekdRQyV8Ra5PsvL40D7TnQR0T7ge05NIxpaE65ejdqpT08ReRGh7YY3
xUL8mpuRwN+Ao+JxdJEfeZKvVk6TG6c0a+7qOnm0G/sQKfE2s/W/vuzomAkKCn10QHXTPrNtBpWt
lL1+Ugp9OzbJlxznSBs0thw3CzFybu2IIYKEC+KNa+/8OxldFfrYmNCux91mLSX9oShsaY0E4+/r
H+nyAAAGA8cEEppcgRzsfKAKHLemuYl6GmrlNi60dy1v3hLTW9dWcpeP/gPqY7vrQ06R7EQTMSYJ
EdRiUUWdbEJcMNPBCWL1lCeNcturSvIFUSz/BiMHa++24DbRJ5GczWC34y6W9fAgezHNmCBQF76o
IYY6rzGxZyDYg9xhA136XSW1pnTROJzqztmEypvYqlDvEJ2mAezuEFpdlfGz6RWEV9yrqF0Thoow
WOn2u2G+FYG8VqN+FYeYQ5kK3s7FCtTZaEkrEnS/qURIAXTEvyTlj10Xr3NqEW34gMo7/z/xn/fH
n/yjkXrLv4dcEQl94TylVrlqkeFBbH8dd+1qML0bpX4T/7KZ36HUsnCIZroRaKKC8aHnDlKZtvD5
NrA69PbHEIWHDA8ukySji35rdLBkvCzG32JappeLH359K8zsPvoQAgiAqSZ53WSb570RdLDV5JPW
l6uE8GfnKFljzSMAW7kVrVma6yPOHCzQcQR8YRTsXMCm6qyTSzBa8qnHtUd8MinANhnb5+vDTBf0
X1k60allg9OxnQZami9BgaBYdKQALq9iwzqEQf1Q+HextWlhtetG/6J20jqqmiVrYpEiftrTH0ML
MD3aBmStF0rjVcFdImtFdLT9+k5Rm9fKrpcADJNlFGPgU0NdFrwSz6npOwpPrVi1sIU/+nVz62gC
0p7tNVyJry/jzFRIBBTRKbA+4Cjn23LkdpaSXMuQo7BhIet5uS4l110YZXKFiMkgMk4CAAqFxHQK
Zg8aUzI708+Pptzr6yHtDPzeOxmlrQ6d0bAxXq/PambxBE2cHQ9wnoxU/PmnlBt5JmByyA0deywr
H0Z6Tb87PXGxB3bahaf8zNTgIUB2IXOj1zL9TniR5YMT09FLffMrd9u+hjAkBcmDI7VLZmGTvFQs
I1RJNEN4CKKzPH0sqaXeUUn2vWOkhHcKPNQiVQMc082bOsq/IFqw0FacQog+BhRXl2h+IBU2LejF
rtpYXSVLJ96F/o/IGbpj0jsZlpepJb3YEhYOmxiLn6del4fHytMcoqpTpF/HpjdeEa3VUy6VZkm+
fm4deKYaXJxohYMxOv+8PbZfvluFwbEeo/UoG0cC32OatfdRXW0NlI7/MnizDoI7T0JCG4h25LTm
F2axV8kVlDtXy9ehre/i8LUd7lJb/dHb5i2d9qfGLO6NoFwIpjPH06EhSJghVycYTJIHK/PzMBpr
XECA5f2Ugq7cpr5u7P/6uJyNMjkufYQadp0LyL9J68ZqcDzQ3NrehUA0F47LJDH/d0d9mpA4Tp9P
JrhUX0Zi9agnwa3dgr5qgjc3wcOpSe33wJEov439NlCThXfP3H1xNklxU34aOVOSMilsFZ1e+kBV
Fz7VqNIlRbexJbxf8FhNwhOiIdsiT75eX965j0jeLDYsMqLwec5HxqfTbe1ctp/0IpNvMzmy1pjK
hQsfcZr0fSwt20RwvARoa9qaCSqAWZ6NYjjQm2PnluGa6W6pk29V134Ubh+y3d/1vfEQKcWmT/WF
ID93KsEv060XLyAulPNpunJUNL2b9scBmBbq5gfUwV4AVj/5XR9sirxfOJVz432OApPxojGUef4Y
9lPd5uqNq5dfdPiTa8lxb0dN3fjlUoftcsCzKDAtwjuBDMha7F2sbuDfrPU82JEshnooGBd/u2ew
T1GgpZtwfRGwmEzON7RU6uLEO8q5qt2ONDgPsBLS9d+PwpsE4DnlRaSQJu8E1+8TPY1sbDiCslr5
cRZs5Lxf+lAzOxN4EDekoIzQOHQmR68CPNbjsmg/xYA91VDaBmmw7dxmG9XFF0Bo9ynOHqzHM4XA
rWmMX67P8jIb+Dw8J/B8Y3px0FZuUPrHwMgeIQAfVCcN1ibd0YUdeRncBC6Lfgm6xDZX02Q5u66r
YhJu+0lNAlw5UPtgh9BJZL9gI2UH4u1xfWoiXJ5nouRVmPZxKRk8naeJjtuELv3EvEdQzrvLtOog
YRCpYiXSmcru+lAzAZQ8UWAh2I+w36cvZriPZawXaneUQjeNVoMDnNaO6CqOXlT/6Ttd20USz822
tOwXyA7lrg5IFRZ+xczHFM6lQt8U9uFFDlTEZk5RrKqObvKCKDXk3S27a93Z32iwrjP72EbyuomG
g6c/9drwUH4AulvECa7/kMnDSqQEZM2klzakDXzbxF74dJ14NS6SdRBWRyuz1Uc10fXHcMiButQR
rZXBzjbxCHcuj7Pl1/3MV8fLTWhRCkHlC13PJkpQKx07A+NVJT8hVcajNa3AV1YFYFEdOLliZF/8
JrJWUtLGb4HUDvUqK2r1OIR0EFf4Gmjrro2Nve3J9TZ0K3o13shrVG5I2VzZ+S3XRryucpwm42LI
Np7chvc+ZPx7+G8+QqzJc9bYw0Ztq3ifWRLgFj/hiyMbsiMuOqsy4j8UNHn1zRxSGLKuVx6VfrDf
m8yITzagTIoTANNrzablntaEnyCydkpb5A9WVlJdGkp1o/sFls9BZG8sYtVaGlTlOY+TdtuNeaOv
CGz5xvRr/XYwALIbVaA9YDmHsbeMNaVQfb3Lzao9tHHh/qjBim4w+gjWZLs/qroYN1Ub/Y7iomKX
SFK9SpNAvof1aR4oEoYvwUjRnqVMD2lYsLfSRN9EagjIJ+q6PREV/52xeFMaN7hJvDo8sEjubStF
9boCSnfqLSN/5YXl3mX43oDCpOzijSoMc8nz906jZz+l0MJoTqrqx7xrgg2kmBK8rtutQpDtp1L1
mEog4boDMfTGU/IEmqTd74agCGg4K3xv0/WjF8UPzG0eyzGiNA2lzaSBjeXQbkvxQNjZRjO8eGD7
GvAuEt65/Mde8cSTFxKAmaMJH5ZCNqJrvIqnR0JTsUls/Rxrh9rysJEKhn2N7P7/UXaeu3Ej67q+
IgLM4S/ZUS2p25Il2f5D2GObxWLO4erPQ5+Nva3uhhpeC5jBrIVxdRUrfOENqOdr3Y1778pTDMmG
KgpdVDL9854KNBQCVLuWp6hbiuSfp7F5SAoLqaUdhuK7j4/6tXlBUtJJXBH9uBBmGLQxSpsUWdvU
QnY/MoTwFU885PotC7Mr+Ra5xTIKlUmYbuc9lAGuqpFMtX2sp3pdtxAHtO8taiKZOxwMFAmTcA4W
yFKibLH4K4bpMODX+/Fsr/8Irle+JcQN9VwsJxeTE/KAIbbmUCoLFVZ03NVjs5oTb6ulbzWKiCF7
/TD2nz3Z3HnWLeOJPzvl7FmDAwTAggISX/m8aqW1es0zyk+YGi33cx1DXlEmzJ/j5y9+poFERm/j
jrrpDxISQuiY+coFn/o64Ci2CjGTWlcy708G9m93dcYnc+PIfEjQZFlDKo13QN+jVZuXbmAKy/aJ
mTGh1bXhMR9E8Yh0DBFCiwygEqv2JkfR/UZufRkrOBStsMdTsf5crvH374dRz1nZmgR4YdQroNTG
0lyXWYP0JDmK3+oy3jfoLW30yJn9HjG/G4f1nCCzPGBLjQ6gmEZueeFuCiFQd5TQECcbX84i6x+F
nFdmI5bmKwFL3n2x3O+ZFq/SWg3Sm8KrV04wBWHeruVcEYGezT/rrHmc4xCXG5UarR3VRhBrKe0Z
ipUrVF/CbWjetPy4eLTJ4RdsEoESpM4LbYoee89JZkJFXH76Mk/1yW2cn1Jvd5mqPxuDfeeJ4kac
cOWtBvmnUT6gZEPFYlmHv+IEfYj6Lp4RDhtVt1oVZmEEbi8p5yldMPZKfWO4y1yTG2SBFyMYQBPg
XFQEKw6626qCMI/Mwr1apvl9XGfD+uM74tqNSAiGairiPwB4zz5emDatZyR6fNKL6WnuxT5LpudY
M2+ktLeG0d+vnWInCLyNpTzZg9fZPpbt5bOn9fLUVHn57eMpXVk4ataUktkYxHTnj5cCSVBUViVO
2Ky2PlDfBxPF/ht36+Wh5wFhwRCc5h25aMx7tQ1ZYkRAy8kK+SkptSjA6iOm7uoN6yjpx5WjT2MQ
VuOwbproFuD3ynr+wQOgYbKodpxfq91QuVVuT+Iku6IMEjFt49S6V7PoljjIlcP990DOWcalpKI0
cCuLT73UH9M0fRCzch950YOgCeJDSGpvpAXXvt6CdPifmZ0rPcRtpan9InZat9VBFP0nztmtPqh2
7evRViYDooOLityyvH8dZdtKco+ER5x4EE90khrVCZa/ISc5fVdT9d6wH4xs54zxeuhgNVN4Ub6l
aGvyt6W3NH6jA/Xxrr36k2jy0cGkTHDR6DNjNo0RutGpIb0tjClfmZ60/HFK96mXbUar3fYSNb8y
T7cfj3zlXlsyTt4P4IGs+9kVoONYG85j53wKhYMNncd1ZliK+58iXOsxobdx4y644i7xJ8X93wHP
LgOSLRsiHPU7q3LwhJgwyMzGRATF4PY7y8AvqZ/y1O8qPXogbxz31Sywrc8qYEtNP28cxSAIKDLH
b3Q3DcaOjAZqBPh6Xa8zPUig7KyKLLK3YKDyx8ROu22aDvGDorgdavCNWvqlVpYb6J3TfaNVqq9X
menLKCkCI1bKtd2p46Pdj/XWjrTpWc9jFblVyHde706HWinpavIKyCBvCoosCxzxS2MV1X9hixmj
j0s7ZgJqFwX62GTbup4hV7q573YzXDiCF51UYAcUrt0qXaI/dHZnvNT69NhqGFQj7r79o3Q8WOX9
PExrdLaG2Bdmm62dfmj4TZnz9PEeuHIieMFxYVoMdwhkzsEdpYQcWCXWfOpDsR+6eoNIViaf+6rH
Lv1342j88K9JhtB3/cMyNoTWq6T67ExOkNg7Qiw/ds2gnG70PK+ENvwsEDwg7f8/bOH9QVWwSQvx
TFJPPCDtUxOW4z5NMmXl2Z8HWM852Srsoseua3/LeBJ3yaxXR88L6xvX/cWtRLiBmIa2+G+AUTzP
UopF2dydCDeytvxuOiXpuDa+3fgGy0E7i5XJTbjPDUoyiyrg+8nKpCiizOu4lRwkFIZq3TXhLziC
B12jKsMFEA1gTLOkChyh/qzN/IZs3bVHhZuAH0CvF5/is/Gzfi5UpxE21Rb9uxh7e62ikxX0ppH+
e9IH5hIkHYrt1lJOfD/TwhnwUyl62hRm9dtxSm7ZcYddQRwaGMfeuFn/oOTP1xUcJNVKi79QaH4/
WpnDbJ3H1Dpm+JR7YjykQ7kzva9JmfiUe8daIyBp79TwfpSVr/b94yReba32VbVdT/LBVh6cGGeM
miJQ/x8Zkz5r97H1+vHnv9hiVOJoKyAHRF0OhYazXxmFUiudPrOPqdvVayk1feXUqntj5a/lhAyD
rc8SuwCYOR+mptNdjV58stPheVZLxEiq9Syqr1qaeH5vOY9Cy3dxZWObZ/quLrd91R7dSb/RPro+
3f/7Hcv//9cTTL6Qc41KrEdsxfW7JpcES8Xzx2t6dUdDLgOZTWsc1uz7QZAPTVSz56VRSvVO79T7
KmkgZhs3Pt21t9v1gPrx9UhHzullnjWlQ+OE8anqwg2ykqe0xUSovxuqaKWlzm/HzGjlmMmNUOnK
sAuBkw4R9Qy80s7OK2Iutdpn1XgyQJsfbK0Z7ya9y36kSRuvPKHCiopSOzw4jozWg+jljfvicnw4
Z2CWyfm4tS7s++AtJ9j2DMOp6aev9VIOE9W4K6CJaLLfUvzwdlOs3M/cOMG/ftelXITpwuK/oRM1
nX3XyAS/3NfjyUywXeZVKqedvKlLZ/OnvL830JfBUhwgG/16/vZ+FHAJeer18XAyIuOXrUWbxk3b
oItqjHQLK7kxp6ujsRSLkg5tv/OK0USpPGnqaDjFTvGpY/dgugRBr7aQtLyVIl2eC2YGoodNu2SW
52NlhZMNU2L3p0aow0FHh5bw1zb8uRhvCYdcJhAOncGlkEjP6NKVsOzpPBvRHJ1m4X4p0TD3UPcO
QVeMxbhuRXhjT16LGBYeBj5K6KpdmiXM7WyZ4aThyJ3F8zMA2ZXRf61sUx6LshpQbZDpqkk1yKa1
5z1WID78UgG61WC1vPp4l15xylkU3UAd0yuD7H/e+ksR3BCpaLyj0Yq1PheaX1jhHfINgTe7u1pz
Hjxv8KlPdUFq+bC9Zr/1xLHyHKS6Am3eWvktlP6VXeaiH8odBRThUkrGHgXt1SHGTpdOFgqbw6oc
aLDeuJkuL3fmvQxATQixkfObyU7gxEpLd47Z7LxomCGo0rwRGl6byGKHhnQyVbeLtZUeXqFtT086
teaNVhu/ASWv3VFurOmWdMmVrifT+Wuss7cqU8rIVNK4PVWe/KGhjpk4cebrpXovEoOEYnYeKsW9
G5L6p1bbeB0Zt676qwu63EIAr5fW63IV//VaOrIDo5zj7GwixT+aTpDehKldcfphFSk1kXxTN6F0
/X4ML5JeZPcgDqBsRUFmT7tZj5+UrF5Vot6B3nnwQMVMkbuNevuuoqLahg54S1N57LXuSZFjHjRd
cuMQXbk/0MUCrEOdBfzc+RNuK0bnuWloH4spLrY1LghBqKDOqTqiWrtel4JgmpMbJd0rX5zuLzED
DzoBo3teOTeixgpFaS0NkGq867xp9rtZ64PSVcwv9MKUnePmPdKQaXvvzma8Kmt+Ttnr6Y1X4fKm
Xrr51AC5y6h1nucEGkkfRoSA0uJOffRq5Q6Vzd1oxDdqyFeHQQkX6QQuKwgu77+9o5ETpxnDALbN
IvlCe3uqq1sJzlIsev+gMpm/RjlL/JUp1LRe98Lj2HSPQs++KrHyRhlwpU/Jeu6MfWkqB2tw32x7
+PzxXXx5gBgayB0oU3gnFyDxwQ4nu2ma8FhZFIYry+UMD7dqV5d30jIIIH682WhYnj+rBpuzc4si
BB2BoaSqIScTj80WhP1r393kol8bDcQApWjQ2Iu00/tvZlbppCj6wGiVuNer5t615b6uy02t37I7
urY9kDWE2wUagt9+Fkc7Hep3udDDYzYNqT+l3brT1R9q6ew//koXU+JtosKOCgQHD0HBs2uuByVn
J2GvnwQ0w22odGgWUIFoXUI8E9ncj0cj5bmyIbGUQY+exgWA1rMIbzLTScN+lGABAxn8D7phCxgi
8+fOE75WIDVsj4Txk3qIoulnLMr0rlFb6WdK+yuTzfdStlj2Qm6TZfjZxpnTa6x+2w/DWxJZDzXJ
Rjw0IU38xS0UhnPnbRrT3LVQ321w1GJ2HnFUfkFpdgkPgropY7+aW9vnzz1oiUqm38inprePshO7
NDWehewbPxfWvjfkphnFypPqf72GM2TNP4zhcOzb+NWIbGQuEP10bTVwBtQ81cn65djIOxfVsdes
L7XSHFpPf5v7AhF8ZZe6zRM43O3It1WgvvidW+Y+QRG9wvJeLebJH93MDZpp2vT6sLea9AXtgrUT
e3S3kqdemz+NqXJPVLdTtOhRzv1ThiuuF8U/akxa/WbKjm6Yv86YW0xaezJGSS8yyc1VWnqACqAw
GPrLMrw7RZvSNJ6bNkSSW5l8EaX3Fe2P3hwfejczKE+WJWCGtEd0SocB79mHwbG2qZWspYeOxdRh
AKvfTbG9Mis8Zeb6Wz47+6zWdrSKjkYtVlkM8itKDywnsvJyKQEo43qIxVqdU9tXFeu3a2V3bVF/
7xQLCa/m6ALdLnrr2dHmeIXj+0NqJ3dua27riUyrkjh7hzgd6nq5b3WUkfTcQpCvelrmpkft3pPt
2vOKTYudhlq063zoBe4+hu3XJhyGfIQCkQOsWKe63KkK6q19l+xtJXpDMAwSbvcDGK7mT3qPnH1V
TtIvzUlZQ6jNV6hjR6um5qwYfSXXQ52729GV5iaveb/DVJtWnWovBsI8HUTqOnLxypcyTpt1aVsK
6uNKiEbIUqMEGoQe7KSfzLBXf6UTgiC+kxlGoGUIhMkQskk9zjOijimqafkE/QNQikmd0E260Z+b
WL1HREPQkh1Kn5pu7leYvAcQ+efHkU8xx577iEKtyHzDisxNYi2QESBtK8XL9Pso7qNpNVVp81AQ
+iEfOWdrJVVGX+fp+mxY0tgAyP6S07jXzfnQiOHVTpx9aqurflK34RRuIzG/Wna5C/P02Gr5w6CL
XZeJrV4qwVRr8O6djVz44PVwDCntFHK8K5PW8UMv+qKPSpDO2mrZDOiknepKv3cMaOTR+CBa9xgb
7cuYOceYhyyahgeE4vxkqu6KRv63fNu201YRYVqvN6953n8XRYKPsr5Fm6LwG2f+mfAuwOsUfpZ5
RSCr5Q6JzMKvqrj0m0KRxDX9VnOTo5zsgzuMid+a+qcYa9POpFjijIS6Js6tvm23QeaJ79EoAMp4
v0AcaL6h4pFu9Xh7L7ADF0G/UrtzNQUTTO1brs6vU9hxqGxvY+FnDFHoAL7+TkbaSs/N02KA3Drq
Z2Eg6Qg00pqM42QmL22hPXpdwrY25VqFC+W3zfRVw6LZr6PyodMpmaXu4xCpOb8gu0fp8AER9N+u
N9O8SHZAEHp/bPU705FfQjHfm2H7H9JriW/TqYYDdQoXKUkU7tajbt+lSnvSe+sQ2vlWc+LFdFLc
432Y+ssPjCqNsr/2DfO/3ZCqOy+qvw0SXZuiWBswVjeKIwEkTar9mXoqeDINQd3+hwAjtWkyO4CG
cugq+5tVdcCRMsSRq+FFTHKVTO5+2RAGFXAMnf9L2CRd3HwWmvZJTbo3kWt72eIlktgUxYfHNPRe
Iz167FiLLBwf0MB7KrMxRjw+LIJWHTK/A1Rhpu7DCIQpFPYQ2OG8d8L+kMX6n3+nK4e9MOzPRpru
eBmf6JDSEGmcY2g4e52viFoCsKgGrY9eKAn6gaGzZuOtcQvezL1ySM35aCpiG5UAuLIOiP8UqHa4
y/s04qKK3lxCrGXZ6sGBnDXNe7yhUt/ggLSa+NIrec66c8z7vJM8YeJT15iVH7eWGihkuEEImsLP
0YALjHwxdwL2/PFLfCW+QKxLJfMgdYcGdPbut21B+0DW7hH0+sFI8m+O0q3B6N6oOV4dBiQMot/U
g6FSvY+YNEE1Im9c50j2Xxkg7XxwdR/P5CKCWTLF/xvCO+uXOqqkT0OJ5wiLKyiU8l7Y6t7M3Z1K
afnjof6IDZ2F07AYiNipwJFpn9enkAULZV90bBS2/M8qzYC3KNI6oH1jB/2Y09A0mxgNpUJsdDXv
sedLxr2VWMnXpMDxTGtztAC6mge5LnBdoNg//9SNsHhOwyb5mVGIOkzSzneqTc1GYHT40Mapsu0m
URzKuMBNverjnTbpyQlhDwuPgQTUHHqt2zIvqxspyiXig8AQxbolVoNBcd6C0ebExT1DnU9qtVHg
cKfWazfdlbJGCsrx81vAiIvQcIlDEREi2KX2h+fi+73Shn0nZTvNZMPRqhZvzi0fuovE9myA5Qf8
ldJbSZoXWs4A/ZAiHezkvyO8LnzH4QzmhEL1mMjtxzvm6pwclXdy0dq6KGh2XayHqcKQESoGKxdU
1KG0qvrGKbuY2HIEgMfQTFy0kc9TVtcdS8yw5/kIyjIBP5mHq1glSpi9FiyEQeHCdNtbqoZXpoZN
scd/KG4hWXSWWpoUvi2RzfZpckovCLv6Sc3Fr4+X7+JsI4nAGMyL+AWS9tn10dpohOZgE0+Zqny2
lIcydT631sEsb+z0Pz/23cF+P9Af/PZfWyPqLVc4VW6dcjvxk87wU1605FdW1hszjzahiaOxUvsp
juO5Jv2q9F4S6xWzUx+Do1H5FBmsdvHSTLzUVbRuEhxNbskWXyw4X9mCQr7QU5APO29XGUozhmFs
wQkpVL/nnUNS7+PlvraPLETDcLdehHXOMS5RbM5jC85nua1b/Id8ypSEHTfNwq7NZKF1w3ThViGT
fn8QbS8eVaMNo5NjDPNj74zWoSibrAhyz9yU9I/WeRg6fhmbCbr+ID8GtIu9wvOz0gnvvNkghnDz
/OXj2V8WspdNQMN5qWHTqzv/WWWaFCgKs9sW6KIBHIL+ipco1GvFtpnzPZ86115zURMQ6BRa/73w
hlgzLQLgPyq0lXNFnkxLtZiiUHQqXfsUu+rWMJo5KMz4lHTzeoz1148nfOVxBpCNQBWiIw5RwNln
oA2p6WFpKEfQ+MaOvDzaihJASA+c40a48eeteHfA6Oj8NdY5qqkwMx5KVUanGKbxcYri9g4tzGyj
1mb5jT5yDczGLgNPoLE5FHazdXSU5PRJGX+4Nlbmtlt0mxp1pINw1PZG8fHGQpwjoJzYqZKxYuEN
KPSEc/r8pmf/DIRmAcD90RKl0HvhXa9JFHISZNuPjpOCXLPTb02l7D2zWX38Ua/gSji/ur0weGlu
8/K8P1w4+YyRUDIsDhuBTkCYBoYj37I6/Dkidr2lmYrkpqw8P+l7M0jkXPo5yY4fFUKuStuzfCEH
a2U0duvXRpYHca87B7Aa1aao1Rsrf+XGoSEOs9lYpGkuBOEm9GLVqhTQizB+KFX1oMn2XpbmSsCI
0fFH+Xhxrlw8fw93zkIzSm+okxoQXxpbmNX3VhTMcXeT7bPUAc83O403UIqwttH0WWb912tSjxl4
vZZZyQlx1VlnmalHxVG8c3D99VVyplpDDipMJ9oYOogAffj+7zNdVHEcDRL8pUm2HN3ZqAq6TkuG
uYA8blewr5XsCToW01auLTzZz8qhWYWWt25FzlFVI21tV+6wwm4II+Mu7lZh4UzbzmiHB9lhi52m
yYuB+c19NILP/HiuVzYRqGTiENj4V9STBmdU2zm0lSONiw1yf3d2TzEoqdWVnSuftClrb91mV/YR
jRvY8XR0ORHn2K2qpm4y15N2HDM6FJBcTCpSlDKSb6oh3miu/IwTa+fMzsaSaqCWuLtp7b3ahasl
X/549ld/Cw4ccNnoz2Mn/36zaUmX9yJPxcmk7edrM9rBXepsPx7k8ob0lgQARAdZFKDls0FivEXM
cq6BDw3msyyibS80NMtv9ZKvDIM0FR1G2rf8XO9smAj3YgphNrbjiaY+aokY91FjmHfhbLu/Pp6R
ucSn7w8pBXxq0H92r47cxvt1G7okDJO8so5ja2SrNDMa6K9t6JtmNz8YCobDMVQgSml6qz6qSel9
79VmPIg0zPcOdh9+39BeBsCWULvwtG9EbKg7Il8U7jSVRkdClENHov0lzVw+zPWIYRt4bGxfKuCO
4TQ/Nt4Mjj13060+iXLlJnG2iyFyBQLK6X2XqhR63VY+oAWm0DFu5o2NPNk6iuz5d1KkEmZBLB8N
vYw/a6UXb2ri0f3Hq7QswrtFImVCdGWR0QCreoHABzXX1qFjTKeq7oI5C5/RzgwKRAM16put554M
SzzDRr0RmVzs6WVYXClpA0KXJCB6/23Kri4bPdRmispRkPaPKHDfOMLXctu/R1h+wd9XtAfoth70
+dRVWuc7CuBjzVdmgt1K+PVc/MDf5eOlvNjby5wgTmisI9DK81xmsCpd0i6b4YwIP8Q2RuuNTXcr
FbySMQGIctnVwGjQCznb1W2t1qHljPNpqintJdlWbcXKgfQT19rq4wld+0iEy7SnAH5AbD175Tq0
n8qyYygnc/027H6IaYhuPNjXPpPD3bYY9kH4OQ9meqiJMk3C8dR4xo4C7GaOOhy6EaOu4eJNx6a4
AXI4t4pY0NgLHhSvKx6TJTZ+vzFgb2V60SrjyTWq32neJmvTK7JVnXr6oUtS5cCj2x7lgKfH4CnU
r7UJ4W8Q7LsCuddtW8buYRbJfANSeWWxkRFBBQZiO+QjY9ldf+1Xj+gfpuMwUo9OtIci7JKTlol/
VDwF7rDQcqGm0E+lXHx+7vKOwXHK0I4irLxNlw75wzR1hzlyN5Ebb7tqKP6VOgJdZCkN8nQh7wXi
+P28MoXwoqowKEhLo0NXLhw241icPt6pl7cYgyy4PUCeiHyfN1OlU8RyUEt0ZiIhEY/cWvaDx1lv
4vIbGFhknP493GdeXPjk6dydC9X5/bxmB0bPogkAb97TfWvyRqq/xi4Jhy8fz+0i+AGmwV0JlZ2L
2gBx+X4gfLfSPOr6+BTKZFUq7qpoNTgq5la02NrOkX3jRF6uJefDIJcDNEeyeo7TEObYG00dT6cu
076pHm1Fy1hpJiWJTMzgEaM29TVqk9talT8+nuq1y4AxsTNakLQk6e+nminmMLFnOZoqXNU26Te1
Ga55DU+qSgtNFfJlEvmNOOHatQ1cj7iH/4ITPFtfsyvSPPeG6aT1w5sQ8qGbc+nLUr2FE7vUCODm
+XukZfp/HXF7dmsJV3A6We7srDxzCD+NAHR3LRnbwat0dYvQpL6SI61iYQZ62d3ijl6dKxcfGSrW
EDxW739B06vIS5XTdBrnam9l5sNkT4VvNOWNrO/Kh0TMj5SRDAlZoPN823Oqso9EM5+kN+V+b1gv
ZZkiQRx+nRrX9GengkSOMMHH2+fK7BDSA0xBGY3iznmVNJszbUCuej7FED8wjnCrT5HjibupdW6p
nVw5JJyS5bJkv1IdXX7KX5+SVmOv9WE5nbxptCm+OqfOMp8NK/7PTBaLKkSXbflJ9M364yleeSXe
jbtEB3+NW6sCYEPdTac573/WjbZrl836z2NAKkaXkM7AcredbZI+xyarah3nJCuKnPSAfa+lcvPx
IFd2yLvi8tkg0SAIOADun8refJHOExqyviuUY+5Cfxk3eGfcGPBK3ARAk3iWPIpX6LwWJtsyFHGO
Ip5O5gEPJ14lA5zTUiKMWNufPp7dtUqjvQAp8YIAxg3z4/13wrVwSozcco55khwy67PpZV/spt04
Rnc0TfhNPUCfodAe7CoKZGR9jnLjRvR25TTYC30YQZAlpjiPrMxowCPIBecy1DSBxRx+UYcOjcfu
38fhkcCGDh2+xczwbKpqm0z0RgznOKSlWDWdPm0brXd9moXD9uNlvTIlkGD6Is7LpKgpvV9Vo4qN
xHVL62jOnftTV5Lhqa1jY+XGN2V5rgwFXUcn9UeYlEjpbH9qeheluLIMpy42pyBu6m0Yqd/cbrgV
ZF/uSw7aIjGI4D3789z+pKXJkuWDEp7qoQrcCcB4SJfT9CDd3yj+X94djASuDSA8AscXvc2pBOlZ
jp53mlJvV8t4rRUvH3+fy1uREVzsxICZuZc6zRiIFxPwOu9UklyHVu/PebUzIooj1cYzTrmxCXPl
n881Y/6J41lBItqz7ZfFLR2TNg/Jh3hp8m+99l2Jwc/cNNVY/qD3mTKlPohEPGdAsCllvt98XReW
dZ6l8SfNapxdNWHxkIDp2ZlYDq6isIt8gcrh5uMV/eOucj4qKDoMctDX40I5ixnKwezySvTRp4TO
lIuUa/LDIZG13e+t0/geQfzisgcePsNtfJ42KRIOLroNSfRqOv3Kld6R6/TjH/XnBbj8UaZOFsol
zmZ6vxSzFc9qbY3RJ4z8DO8ruHfLukeHDwMMAPBIcrB3Q63yoX/xD+2crsPih9pkm0717vlAWf7K
/86mQDaEXxfW37rioZh2VVkGInaCGZp3nkIC5c+I1MjXuoI0rPK7EJllBGwRNmxG+nHV5k8fLrtF
313UAy8/NzJVtGoQHV/utfP3AtggCM24do4NDJJVEWZq0Fb5tJ3VNtqWiRmuahlVq3lWjIch05tA
mLLclhMIJYGg56qhwbTPQJP5pdqb27GrX8t8MICpKY+ViFkrd2NEzptjz+C4zPvCrns/TwFQOI37
a3Dqld6W3Uqa7e8awvCdNTf5ejCSdmOIWuxopjf7eiqfcyj/a0XYlT8P/KWheATeMd50pL9B1mvt
qpj7Ct3AyfPJ/HaSl/9pisrvPH+4bKLd49e0YAPUmtJ1W84vYx19X35cN1hPEZ5Xedq6D1rSPgM5
SvgMTR+Ibt4ZRXxnRvrXQtoPbT91+77NZ+B64EvrpnB8S6ed14nIoqeKenIj2+SePs++UNofad3s
jLxUfbRwAYXacLt4qkzfcaPnNjSfKqfVfal7KJfYW7vv3kZbfG8qB9xFvynxMos7NBGHrv80591x
yIHctd7kraM2OcZTdxctKNdRly9WYn8LaTw0jbXBCnJF63FPJ30FAjzQkv7RrMsjekyoPHOGe817
mQbLCbTWAo07DLVfqOaPLvOO1IgDQwmfzZmyThdXn8dYfulUCktmW7yVoCR9sxhjICH2ATkT6QNa
WuvmMK+MsXXpGMvvsUycn0KrEMZrjyGpW2MY34Q679VIbJ0eDebYBdY1jaCC8hEXMaqF/twWKqJs
TfIEd6Bby0S7m+p6n6taGLQlAlFTOr7QXT8IVGECOxsRfSr3Yzd9cSICe/7oQMbFK4Xu7/BHfg5I
fg2hsZ0r89DX4rnM4bjV8z7x0i2C731QeIMT2JXAXWKcaj8ZvOe2T3a5yIJMRz5dI0hTnPtCA1ra
m/uqjO6RMQ0kJh/pIDZFmR3rMvlM/LiZ1WLf628IziFeaayVosaXQ646J9toirPKdPGWyvlxmJO1
p5UHtYwPiZodFuVlgu6gVNJ9BYjRjshPwMzJ4gc3zgqlAK2W62Uw9D79us0DtTfWRj7sK6EhqbUv
LGetptFBmEtN010nnb2PZL62BuXRScrVFBtrMzcIvMr/pFV8RZ5tXRdiJ0RmIrUF2C+rHbmq9d9z
bK290di2ibmaR21dl8U9+iH+4NhPWp1jeQDexJ/t+qBl4drJ7G+FqbygTRUY7kih2M7BE8hhB/gM
7T5wnKJA8a1XmqdqiL/EEebxlE20IIQlsnYp7aMEvPfEPFJNqH9iCXvXmd3XSUm/2EntK2b4OqbF
c8226UYDFLPho+ImwJ1W6MADIA4qNRp8NI98T8pgHh3ugT5wh24TofrcilKAN51+puLLAKRyrrQn
t+le6QAyYD3+iGXdYP8G+w9U7d4WWIsbVfWrSZ0AE5K9dJrnoZ3vWhx/aaauRgN1AfakF+q+WVmf
IqX61Lr2SqTqsQO4O3GDqZm9kpUR0qpp7lQiT2TFNkCkej+sY5CFeZBkLTLkn2h4Hgop77WwWoTJ
zABFwq3XN8TLFcak2BlTbAhQ+cdVT58DI0mPhsSfG4T+OIo3yR4MHf1t0nCGoLnt692rmogQBQMQ
sUUZpisPOTdrnAKrgHePkPgY/jdEIEWHwwB4ER7bum3cfW22WFogysUEvfZnmQ2r0ATQ6YH6kC2I
D49Frtnn1Vrn/sujcm007hd7GFlv7RkFWsAloUx9Z7LuZefuEFTzC8160nU2WuFPYrhPRu4f979a
dndOGq/LBpD6OM5Brtt+OoFgd7QWlHh2X4oQ0QK5trovWL1xkIEUKq/LH2M1YAo9bsDKxnGKvcAq
OUP8OdXaYKQQpc5voUb/Qj6Y8aflVjBogCwq8igA4uwQdGg/tKrclVH+YnXG2u3SlVpgitu9LnWs
FPuCPu7u+nwKCmndG1L9Qa677ecYQPbg+mWh4thAnEeYCWBcjTcaiGDPs+5sfpnd/uRQ7HKwn53d
rkzGzlnPtkrvpJZ9HesO6Gx9aEX/w+BR0lPzOcysn7k9rgoFEGVrZw9hFd8LVGBcJz/EuHhX/f8j
6TyWI1WCKPpFRODNFmjaqVtSy2tDyMzgTeHh69+peSuNRhINRVWamzdvVmGRboE8rblwEGpPgpYW
w0pVL7NUqk9a37OmM8Ljjy2STBu0k8raYHe0r3Xy1OYJwWgZn5UBLfm4mqNkvlV6y37/EaY4xDjG
LV8u9Pu6tKRCgFNlhTG2UNy18saAS7bdLA+FinJ4X7O2CnUtuYt7J1hhb/gWtPTRdl71SjuP86T4
tHQEJnqaFJDei8Gg3tDuK6c/qpX71hguQUSNKoi+d2j02kS3GwdUltzpXh6JNJv2Zm/d6yUbeJmr
+6nJbkCsexN+vZEZj4aulH7VFyFed6GuVbt+VnXRkl5V7WvlnMht2fVUaEW5U/HZOg9vZY9J85Y3
xcmOja8im47boO+Niar1tp5zhGcmT3ufci9KllwGIutDp9F3AN9JN4tHnNpLOYuoYIx1XGXflaLu
i87xU20JxUqHUVmCB7a7Feo/Ui5bljLTE75r3O0bW4ERqZ6mwtjXjAO3VjuQmzZjP0tjMmPxJwE9
mVZd3+yHARnA/mRUzD9x62tljiGNVLRypsLPnXo/KsotJwisx0dny3e1x1C7Bn4RO13e/WIWd149
no0Wh567e9ugxW1UoH3Yy/LTa+29NygXVy+RnxnOFOnCNE3PCiicHI8g7zlXEUZp1nuvmj7G1YEn
7vlJ1kaKqx1WthBk+j1V8aPijff5on53Uzzs5LSEqkv2tTAJY7oicOpp9assPQoWn/GytRqfXWKy
qIRnTafEW2w3y9kZsyw03em0teIC3BIpVjv/O96M6kK7vPKdtL/0pdgpemr4bqyFXryGsZoFW+85
Phxfbd8uVBn7ejsxsCLINajtzaJ/ttSNj8PkIjiJz7KkpLOBP1LqaDDa/pCWyynO5uWunIz2zmgQ
KshJoNBHmXc6HSMDIsE2z9GMj/IL7PlHRymDbkiucaUEKh5PVf6kGhqM+VC+NMJ7h9nxtqTFc22J
DwzVhlxblkK/XKCxmlP6Iaw28lC4l+5K2YanQoBh2+P7YlW3NXNfDbKnzYwv6BMHM4tujE1Ue/09
EzUfHJV5pbqFLd38kr+z1WQXO2WYOtOdjLVmtYHHZxMDtaquhIXd3hva+KzhJCq9eEmRUlucstX8
jpvIPQ64NTuDnyvrbz+iqp3EXyXhe6EXb7Ogl6Ba6B9i9YLB1vPnLE1OpsGtzwiWBJMOuuEhIHpP
WHpY7DHVfIemJsNvuu1ZjbU7fUh/vNm4d0p19RPIhoXe0n6CM46zLzd2fxdVfWNeOeuCce47JdsZ
cU/Na8n2c0+h2LOyIK5G85Eq1jXrsyvgwbmM15NeZndUVAKN7T3SHrnGBtruyCAMKYYNNPmq1VYV
OsyNpwbZifwF1cQySAstMl2EBLJ0v2TI/TTq/TQDuaU6Mda0ohPbOT3ww7DXM41xPKOdt4EOICdN
F0R1KB1eET/jDFH/6irJKvrKKvVVJPaxa8Y71ZufGNC0G8Yl6pd+5+aOEg2lZTN7RNwhg0KuXIce
bf7sjIrpZRmjzYfpr6KKIMWONMgrrLVJ/1R9zMyJ/bWGxvju4cVSofmjVj6Y1mOsS4Es8hRBKwKz
U+467c1uhyAezHBEaAibYPVa2NTlQXHTi9cpx2o1Tg46pNLZC83GOIljof4wzfszNZIz2d8bpMjn
NJ4iRTELBvIRnWwciZgWIyUuCKZ0DUFFVKI279e09ZOr1gcjTvwewvTEhAHdHr/cBGTNUYJkqKIu
LvYOx6WHDAIjLMqW9LSp9glvLJevKixaoBbipDGshuQo36LcaHplTMg1WrsGmfVEDD9TjuiDp4fS
7eQpNBd08axJXJmTEtRKs5+rOFpodFe3ZV/beZBYfaimCOgV9b7xNvqjClpVHNomMs5vqT85hNLe
YqMl7UC0w07Fbh+6PcqO+Ay5ovLq8tMsrX4RiX5yLGEFYo2DcnyUa2lob4DPQev9GhoJD/W1dvCO
0uP0ah0i5RoyjzJSeGcj5lB4v4WYwtVj4oNH6Gm355XyIjPChiLQpvWSqnSW2KxWvKlRJhaWMx+f
5maIBu+zKJKXFa/R9dZj2iH8ivV5Zul59to82t4cqqZxMIrmmqjxrcLjWYySCqfYqH0m/X4vwgYW
XA9w/V/sjMYvZDsWPy8s3kC1HRo3vuIPpSqyXM8eHajCXa/FliXBksQnsZEXj+50zlUTrzjeVsQ0
h3gLhd6FCG3tPAIfIsdd0ZhQ7+aDXkKah9VZ1X1UTXZA49FJfnV6cmYM11AY9OwkBycf9rWxRYaZ
v2Wp7A1wCZ7QgGJXw4mJstW93zLzJh1pYqbXDR2J2XosE+so3Qqq8eTLwMdOt1+N9rvOpmjsV1aM
YMxF4Gz29vHs3LrOgtW6hC47jgGzvps/M7nE9+gcU9chdCAszdrykDbV26zhXWy0p3j+NtaiRqHZ
sSxveruxWfv7hfVJC7ZQUt+PqQ2XsNhrjfWX85jYxUuerrd0IOQBnpi0lU9qSFtfY03fkQJELkc+
rt+oHz7CdaWqrx0QzQqle5nKm+quR+DXOwqSYR/bR34ltBTjLVfqW7302BomFGEexnj4Mkfny1P7
QFCr3ohqatgVCc3hXbtGeKxjPs53LV2gmas/dsOFXaq52VUOa6xtcdpSPUom87tAzEyL+8PkDghE
0D1obx+xIkVrY3UMaHFCmXo9JXpP9swrKUc7Uur4pI3L0akzkO3kaGTFTRUAAtobswvuNhrkctE/
1BvTyU29UaOpGtLTUAnieZLRXkmvAhZZgryJXEe5SINHH19r6ZCfODgrE069LH2YnfEIlP23jHMn
UDPGyHoD6sWIx9HMz0Db2ECIGq7/VuRusCzrTRo0OnPeFitmsi8xDTYDDQq33WvUE4I8biO808F0
y7CttJciL+wIoZKTTAkWlpxlYlT7NbHz3aTMwFD9cS2LsGm7A6cl7Nq438mLlGyvkDa304robWeJ
18lcP3NPoeEbUkjvHTy4KCCFJOZa/OICWOK8ieRFmZ7cLvtMl+WzE7bF2S8exi15LLHKWd9Get1g
q8xfL1N38j1z8Ne2+FZpE52d/EVql1e8ZsxpgHEOHEE3lm6ECV2eNmHrNi8HjVY3i+dhOyqliNa8
jhg/FMTlCORc7a0eDq62harWHRHZJ/3vLzmnXhTfrVaTdHoIyo1Ru4mHxs1PUyxuztp8e6jSdAZa
21vYrv1lrZJd26anaVy/vaIJ8Yw46z7haCYH+Q4rYw4M+1XLld2EAZutL3mgtX6mbc0oDp4z7TaX
CV4cXRYkp2JYhpxn2oDG42Y2gbsVx+Uf5rfuCkL7bAZuJDr0ja6/G1J3Z9rJozWmx7ZwaZpeXywi
d4Y47GS0CtU8UAiDZwWMBZ3nwuyO7szJcuhSSOlnldmTUpPteNNJXbSTdFUsAA2vt2yDsMYJn/mR
1pD3JJzAafrAOIpq28dZGY1xc53tYlcYCS1v6XtM67FjLi/yQdVsvJcPVVTzdUaIvKbxjj91SZgT
aiYjoC11ozAzlkdbilEXAwzGQvbZCvfDXNo1dEcwYKybsilBn5GwjF44D2SUZc6DiAct1rvAG93H
jf7PvoV/2QTO4EQ9w7MmG3FVY9lBIg/oV/VNtYh6oLFOb94LnblX2XuSVHtjTXdFYp8yZ5+uIhiV
+DQMCzqAy2Ewhwfq5CUCyO5fa83mIO7jUzaRjpnJ89YXr5RNnhAZvzZm+bYa1ac3Jl9mYq2+vYq/
6Kwf6zKzaQKu/mpDhZxfTnzJkdGEHhnVQPu6gh0tB+0ube2naZzunbE+a6K/DUp50XnIytwOthKb
wKbmZTLzz5Heg8EYb9J7SgfFPnm3a+9qufO3UauvlaekYZ4xrgxk94EzcjW3+WutnWOxLK99aezH
bfnI1+qwzsa140pz4p4FCmXBmqeWz169Swz9Bo51SLf2kC3jRZnXz2arQmmgBI239eC8bvn6qzHQ
0y8LkEY9ay8GOi3NujwQE1R+7ZBhThugYHu/Vc3RtMR9YhSshZGDVFh6AHx07DWmqtBUKY/oZCvX
muy3ENnNblvdL9A38S1HiuRzVXPCUZkqgYghCHFdRErwJPmxYhBO3k2HTjHYh+i0F/AlA68p71Za
shX2j+AnmtORPrTd4zJl/UNF+ICINDGORhTZdw1KmJug7RUjA5J1skvndbDWXTMPn7rSPmRT/d5n
a8jZ+80340Mf1p07F+fRyx/KRbtstvr4f4ikfLUtofaUEuVV/XEbUW9YaAvwR6VFX2DcW9V6VDqy
h1nUYSrqFwZF3VvedJ214clLxo/aig/0utxEFV/KofwZ2bGoHkekfPs0LWmCEcnrYCp3yCMeGzVN
w9RiGmne6IT5U3KpRH91zfQT2D5sbPVQZfPFVld68KvR14GiejfT/DbRf0dvWnyl0L/GdXhjI79D
WbD9NOVqUz7/KSfODFLT8NTj/tvqnBh0x7nJ4LGilAOJ7mmbAdA2M32stvKaaXR4Fr15cON4L210
rnV/F3d6rjG4ghhWKEQ7tapGduK9DZkeLTE1EGO4iY1BGOUAxWa92G11MDpBpNAYAPT6h2fVV6X1
LMJ39ULp59Rv5ilhVAT4opL6DHbHF+c0fRvMLsA/0gGvMkh+8JDI7NJ63xUxSkUidPrkycrNd2tp
7jQ8BRIwgcoC05Ga0cTvprtZy7EV5V+tKGHk40TS2TbCIbb3akHD+WIwrpqMbVRAQxrmUdII1DjT
I126Ff4lfi496szjoB/Rjz6ZojuVWfcEobkPjER9VpP4eS3FywRo5TtM9wqUwj47cEIyx43QAvrV
iwSNQBGNtpliaeNnAe4E5+7Srd6TLhakOZT0Kc+ZiyL0IjS1KUoYhuCWUwIYsEU5SaiPTtJTk47n
lpbk0iRxm43d0pQRxmbf9zyowlBvTlrfmDvS5gONEB56Sv1lLIqbfDG9BAWW7qmkBcNfSSQT18FX
j/p+XXs05giLrf4FeZezWVVp5G0lcNNgUahBeU7PncO2ePutIjRrRX3qhGL7o7NqviXKN5qRHTrK
utZXFv3IKQNzrItPGf8o2vDcGHTFN4TOTkn+oc/uH7tPTPLWLUJInbXtzWSnjJT+HLGuO69O68Az
S9VHxfFN4LX0il7Z0oI2vKk+2fg+J6ONNSdw6E2YIXWY2Xqz6vJlHpv7RfP2rj3ukmk6OCoub3Af
aER8Nwvng178a+N1UVs0ZxDwy7KSzhi1/dJqZpjZ44vXtg+NOZAJUC/q1LklTXHqcB61SMYZEA6f
VBXodrPAYxCAH9kPKEXwAvLMxTS4F6UXTxMiXcNYX8g7CFl6WsCdPruIvLqMq3HsewM5OhZaR7PW
1zUC/AyDryM14Ld4LSBLlAMM7xRXBnHFzrFqw1cwkFMDm8oRH/Wg7ZlcYjGro/XNMTkWdrrPFXKH
rV9FCPMchLuJg7iYD5OaUaJuPc+vN+s7pjLsb23vUmEES82I4OVLEl67c7FNAPJ3eWIHfYd3jcuD
cIycwX0OZ6+YPiZzmoNEr2G+a592MZ42tzqmgKCuCoaSDY96D3KFSsZE52S1eXeLPgi6lFi+VkRw
uKJqdN+XpP7M2/zAAbqrveZ+6vvPcUDbtyqf6nx4xRTChECAG6jZDXKFt0X32mMn84SlvE8n/dSp
60Gr2l+5I6nNHSov+SDBBj6wv+BRXBge8AxX66yVyUcyqa9K1+965EvadXxpZwpInOi7wVbRc8gf
0Yq7MiNsCHJzO5ludbWVocORl2SCfffcY8+ySrmMXf3g9IRKzZjsNvKAOW/u+nGZQ83WfRRWsqDV
m+OwGn9XXTkoNAOjnYEjqv+4erczErK0vAeWAwq2KEgsaeQW4q8i4h69c7D/uqgOaN+Hoiz2WVEh
uzydBYOSNkU/qLq4Nar31dR5enBN66WPy5makrlbav0JF39OpE8V7fat29oh/vfG8vGbABT0eaTy
CAMQ0WQiHmHVkcGkWIagUKZIXkrh/Fn0AsFk75iY83GuZ7xDVf8WfcUYloX5Wjq/PizjY5yt947V
/JGB4+CQp5Wzdm6dOfcZpDWEkyH6gAj3xyu2MHen4+Roj/UIaK5wCkTen/psrP3Vdu7bfgCQiqMU
T5J544O2zYyhyM7WyiQlpdrZinJXDeWFfvjrRkRNrT6S+1ID6Khq46CNeLikigGUFI5AlZQhXPOb
TI5GB4nqpf1lDz60uXYRS/m3ndRzLoS6I7Zpg37D1NmdhJ/rt3xNz3Ip9LY4VczAACkUEbka4jUE
85sbrG1KSaoOdX3MQwUyg51t30WHAElid0+DQ+mvzZkgV0cLasqAog8F3yeqe641pKtpfFWd6aIi
oEPH+N7Nq7NeymJG/cKMgINmaIHMlTsaSBLRvI798FNN6TNtNIdFdC99npzzln4Jx9MDFOW+5qSl
t8RQz6ri/W0z7W5ul87HDizhmsT3lgI/RdGbp3Yigurav5XICT3n70HlbQ7Mtq1w86uOZ1RA03WU
4PzaMiTUZz+lmfW38+yfdKi+2qoFcmiVSJgJQkK9Z4XuUJ+rzXx2FdWAG5hErkMtf8wZLzcwUCfv
fwuvfR/y/sKglMetoJAOn3DPfIknNVP3Y669xK79vfXVjOwy9KpG19+dKiv/Ic6FWtzkOd2oNwRT
btGF0j6boOjoIS1U4cXvEsty1pj9yBsRhXtO9E1i/HkwoisfyOCLzPM3S3Q4C9qTzRjVtJnDfNWn
wJoHYNiVqZj2ayqgXPDbv1Ws+kbVPg0UvNqmf4oL8Z6Qkg5ifhxNAPUJjKRRulMjmtOaTieYyo+c
kc82bto76XTNbIEW4bQREUuotVoT9kyBClyj+Z2n7ntbzCvcxLM7LEGSrwzyaFq/m3E1+fjjqaT9
ZewChMYNPIJ0DFMGliWYZBk1p5Y6IzqVVqHILTbIGBNjjfF3oZQIs6x/UB366RMmQKs1Ac+6MTmy
605Vrh8tK7vVffM44WoUvEljac/ZwLRrN47AowD7+j/azHyVPE/ettiwdnqXv87wAOY2fbRb7blX
t+2rqKeL5nYUvvtfed+FICaU3NeOVk4rK05m3pyG3LpPy3YnIXACGdB7ayJyRHUbkvC+bqd1ZyYy
0J+qB9sWnwxDRVRFPxhuta9VdDRUqwvgT01+knTH3J0Z41r9yLtVG/usmMzvWou7SdFP0uR2U3tR
h/lvZlXo8bRl+TrUXNeL3wjHuXsRcT/woIxft1YpIFYU8tHKGQziicSjLp+rlDqz/qoRLs95ahyr
np70LN/FievLIWkApfR+leoNwaRTpk3nBuWxfKj31cQsrWFVrnY/ferIn6Jr+Fno5c1xN/ABDSDd
HXwDh6sQCqmYZV+aSSQiw6Re3VBfqIHRdHi3boiAAT00ararFVSHQEB7aj/ur7C8B4aiAHkWTzPI
Q1Yw2Ig8v6+bADcCAGtgsSlHT81X0m4AkU7+VJbqQ1FS6tk8QvzYiKQl6QyOm+n9loldhW5CkJYJ
88Nl0K8/Y9qIRXabHlPs7PZdzetPlahUIfCQWSjr+O6CURsgKkHt2kaQuOlPPbF4PWMAlFm/GzeO
IPuKhvkHpXLvi7Q90ypBg3We+25S5SHz5e+FInZMfYiGAeKCNpM6Ff0XicEh6wBwM/WjnBsZyRLR
wPoBRCkcdz9jMmlJwvH+6iOiWtqupFeYeRIVt0e7cSjzkbG8yXWWe1LCryoVLUAiMEsAhGqf2UDd
sKUW8SxBM2nCgeBd6g6lkxwKZOUIktgJ44vjfWgxgmTauk/7fl/CfNDdL6px04JuD2JNfFAzT75H
AXSbjbAZB7S+8quaeh9iAjsgIlvRkdya+yHrzsi00lAz7imHGdiOFAFiiCoXia5I4E0OY2fytoFK
nIYDoPSSxdmhrCCIFLEQvjVEmq2ETKY8liXWDNKC13p3XXtDze0knyoxx9dk6QEP0yCJ51PcXiuh
nJfVuMitxlgbdsE4BVNPLdG+sNUZB8jAbn/WAakVEekG86A0CaeEC1UpPtHF18YDWbL9b8w6yxGa
ix5W2m3snCMK+5Qg3ju8hsVwdq4pA4ciZWgrdbnK1A+dtl31bbrTMvCF4ubVxTOlyVvSTI2/OOZu
q++QfaKDRX6Yx5T1cbZZZI367BhAANkGh8IsxfbWoXABP4R7mdUuLCmgkucY+mWou5DhS/VY4zOV
RztPj5uxEWGSJ+TxoUuGlnJelQUDnKBKB+F/MDLzszZEqBJc1wbN7uNBYlW4bceBQvYlqhPiOgMp
1IiDwFozZ6ZFDaoG3cgAu9r2yE/MZb1nSvytzl4kY0AZvaByIifVQnOIEpt8nO/mat+zUfr5GRN2
kwvlZOaKhra6azNrX7n1YWVLsHK6xcQyJ1LZcPK+uNPa+iOJK3yU3FgOyflaOU9zOVyh4gU5aMHY
z3tXLfdzp+fH2ihCB4F5GVTKrT/M5aPTGjuxOX6p/tQ6Z6S4cI4cZwlNwIiBYkxfz2EnvhPdQU/2
3yo0/V9kxKbU9eXpYB63PHortQGJwQ/g/IYNm3M8cMvsWMJ1lsoehgeG5v3SbrjjR5TeX/iSmve6
ohUQECpSl42thxsw3BOPJkvORfsmd2XOxuUU8OkjOGGMQdfre3n8+R9aYf7/S+WT0kHBdlKvo8ox
0OEiPdVyljc+1hZdhImPEDgLZIIhFwAaqXylNdymUq6LlUdihjcIJpRsp1pRnqVvb2oIwXV8LmCO
1HkVekDPfKz0iUN5myCpcC+N95Pkpl/F9g6zwTJKCJmdRcGS8w+vNZNtQduTrNZIfoPT/2kry+9B
VDjD0r7Lb+1+PVfVURH10TD+sglXlBEV99no82iGeja5yZ60GNTsLd2+ZVhb9vYjuDf34/KAyfLO
p7OqciVlqpd5UEvZnKymmf3UyhdCTYGdM8KXH3iEEoMUiqECJctDGzYmhgWqt85uY64gO5yXVygi
9CrtarcxneO3uj2KdX5Msh/hqTvXbv9O/Tkb3mCH7mgQvtBJHfL4nBEBbVL+778lXm4dh5La15Ej
jGN5mOUgNOwFCyQcRptDbmuV5JUG4h1zNX3TYXFY5PqNX+AfjbSndcSOPEiEO98A2SHwCrih7Eie
dlU+KfnyDdeXhtNYzUD6CZ6cDuId7Rs79iA36rBZa2prlvOCuFDozdmZE9WvyT98vePr/5uWky3v
T1vsvYtbx4LZeXEumvS73PbZ+FLLkrt5b47virf5ggk38us/o0x+bU4fMmq07OUy8o7d+olb401P
7h9cgyw7q9q+07Vo7YWvpSkF9i9qIGGnoD++mYd0QQCTdYFTgozmCqn5tUSOEqOxUiXgEvKGK6d5
89rkIM3wBIJr9Z20PearxPWLOvEVmxoO6wGn2jtm2brnm4qQhNU0rMcaEFjPRgiYa+A4rwq8EI05
nvII99ggWT6zsKbr6ESFE4l63AlDHmeWa7JXn1cst0cRoQwI2hmhWOrb3gdnQssei/FF7kH5R9JQ
cSql71XR4KsGYLQ55yu6U+O7JHlJQzT3MEExmyL/lX8gzYHc4spnSvjE2kmbLp8TKyDnzpY36p++
UiaH2vsx8gtnJZlecHMYjP/fH/dqE4VrBqMXOKrrNvs6TxT36j8ApCVQX7XQGs2giXmhrHfZvjXu
uJe/5XKGqD3zKuCvcqVkNp+nmNM7si11yvcQpLg90cQ7YwIETK/ptgWyqM1a51wLQe4CvEOB7Imb
/t90xYbYywxOyT34gZuvFjlSQe8uKHoinq0yOdkLxIzyxgcqHiRwXoIOnZG3zUJb4xDK5dSlJiCB
+sOwwYhRSa8wKSwQVo9TwRmYc0QWqzMakrsKaG7FoArNPK2JekyzPWNzfFN51RWEN9hPOOSSKlbB
FuDUsj1y7NSggjiwmXvbuHCclkR8ynx/psrH2g7rvdx//58067GAZ5SPXxqhuKns8/Qb8zkuSlRU
YidaVP1rKsZQxFMIePTRNtT/lVeeJyd/Kxb1hDI9zOxrVvQ7WReVq5uvgAL8xngq5iJkNWJ8fsUk
hEE3Lv1C8t5+SKsvdyxdr1jR2xxX155eBo+gtB/cY5V8eUmUYOV60jJ5krjzdfNg7rBTEzcU04Yo
3rizlFc5IIPgYKmWvdV9WQY1rfbP/6vx/1MO7XD1CP2wAfLjivmM7AJnH5rDnZIyvsDy9tLmyDBP
Jl2FXcjoiEuQJ5ImdTLkRX53PTjxFdgyRYfXGn5Z7X8HNL7m+faCcZDX0Gm/UDH3hX2DONGLD8t6
HOO7tjaDfx9RkS4SNmVs5y2fQgayyQioxvwkiRfKM1vYv7lu36HvI+MDzqcnwbr1tV1uxHoyr9iQ
GGCy7zmRG7VxT7oAu1bcp2HzdrxKF7aGPGpyc7E/C1yjLP3LA8zmVNX8THPjXrFflPbasrL2FhGu
XUaoHPHgQtbPaD+So7mcy1Y/yrsedXRtWL2Gsy8/tF5u+iAHy3sEgpgNRi5/uAlLk56NRN9jqEtM
gcmUD7afNhZUhdV/4Yq22bC443dNf8/HZmdBGJXXNIz6yegFqs/qg8H7a6sTQ2DPFXQUrfHOJQBH
rSRM8La/KWJBxFwWDOWEMIFSK6/I7j0VyrMzdwzxte+72X5hozJX3Z+yV5Vire6l0QqKyJ6UfpK2
Fl7T5kv3MICfmzL5J3Nkh8lIQ6hXGRRJy0IYIm0bD2GjEL30gqZy2thHheYFWpTT0S8b7Y3S1G3W
LwuzpifiNmaTRkZ9z3uPAYz6Svtha/RwhdSykmdzOOR4dHOLqTmTbFfjFfPy715UIo5zMiUfoA1A
6MUbXUGRRM0QM9yNAta/Gq36mzEhbgRSTN/PvxPEGRbrW1YbMBnNQ+9UJ2n6erFgvqXl4WxwphkD
zt4QxMdpYu6reYVK2vjwVp1hc4KWtZDHN7a8v5OT3evUV8lNYGm2+hIwqTsSOXBIixoKYXCqz48y
BnaAqhPDOqiD3J2DZV5FAQlW5HvpTFw2E2GlNoo7ea1h/bTGd2kC1MTa5xOy0k/SoVg40w5RZm5W
H8joCaP5Kxl5SNdRjl8eVci2PmA4v/X5onb1FVrbaw1+Qlqz80R8HCWdQUsfV9X4Yo3Yf9wRPktI
wiDR4cAIVRwT744bScx+H7fPEIZk1M2n4kp5w7l369XIgTJjEFP+g7/HgzSZ07w8bs1pcd/bMb3H
z2fNm0VPkrw4VywB/DOhn7mW6jT72Eou3ALN1rWv0fpD+LMQV1sMBTax6O2S3s3VRInIdMCN5ceD
8l5Q9vZlYr827l3BkFvuR0b5WBhtWY/SRHN5vvtnQtgc/wwir9VjQDjdLBma19J0DOOvvai0e36P
bkcirKkYsd6PE6z5eoe2DU5LAbfQZYRrZMOPXJFchuUr8UlM5XOhXMTnUK4DJU2o6Q2h3GP0CjxR
RJcLpiA9zRccdklWldvii00r353UMf2KbXbpQBz6/zJIc7v0zSFN6nfBdGTWXTJhsKlY6qppIvkg
bH+Y+ATXiXkvs6/CGfaIsMeADLm0tDmeX9GJEKlStGVUDAxW/MFdyjyFva2SjWLmSAYIi5rim42e
sB5E1ehzBm0tn5XXXi+flPUe5qo98Lw5HGffXZtXgqG6+OaNxS3AXFe9ZzxBT9xYHRRTfxnMKmih
J7q4q7i1Dg0NGjxszi/J+2KPQSD87dv1pXKbi1XXOw228TKywb2rfFRGlodZ/9nZ3g76YL10u8XD
OGFgNiD6US3uVvJyVoPhjBJLOLSkK1giwJIfaZFZ3H/BXMmGA8v+d6MmM0L0yMPD8zblZ/Y2k81V
InvyVxksVbmK23VDGV9nIIXSrFHvSCkRq+RIMGUzWp5k4PFv/dVrLdVq6ydzfBxt0B/dPrb69Aey
eAKqK3bFNo+wB0UDCXl8cPX8W63g8ZfVaQNgsVYIqwN9MSlZXis0Ofns5KF7RodGgCQO9Cp1NX1k
neFySq4AZAKRAbOpQLiy3+qaDw4uXDeTQ293VBrU8UlXnOu00Dtt1Aq5oPWQm/RKbC1M9BZSUwq1
akVQv+EUI6w4soKEKBAQrUr9rmvx0v3H03ltN44szfqJsBa8uaV3okTZVt9gtaRuoOC9e/r/S84+
52Y0LUOCQFVWZmREZEEDXi99+jIOiBCJDEq0lrhQQcpRdryFWHyAUXib/WrTzeXF6th3sZdg0lTM
02ZReXWc6+a4pPFfbCK0LcQx+9zqNLlllDDCh+ArHvOnRU0wBjukPF7s31RFPy6D+g29UzMQcoGc
xqH+m3HSKPPAu7cdzJMX9Cl/C78UHlvgbRl+NTyZAIRrmD9MiVHtX+bAtquSD/ZSZcDrDjAOtv7z
KploCmJKEq4iP5zPPh2nNd6wAEeQFvC9N0lv8oHhq5Nz6JfwtiifwYbjY40GAmZM/um0y3TC6gno
ieEkhVJbb7H+FXXo7/Ii+oyjcqblj/zLmciGdXdOIJtpNzNEOQLEfYJwZwAC45YzF6dAhWiq+vC3
M+eQhe1+Wie4XK7dRne29rz8LkOD0jpr1n0dwe/XUchoc4HO08OItRiT+TKajEf2pne9nihokvgU
O0wAAlpHXVc2n2UISj9ZzonBpIgLovppmOv+nIdRhRKGzt5BaZ33lMbFiSnmyX6CvA8rbkFFYbiK
CJgglNInn4oAvT+AvVrNJkJTXQs/ch+5U1RF/9yM4GWNeLxJK6y26ealyqGnGoz7vkmvSmkMpFnS
qz/q7x2f26mCJ9NmbEBVl/4jTuK3AmTkqtnFKxDysZ+b4wh3c+f048nOratNS2TjO/bRqKerjmbt
Cpxqbjs+ynp0553dEUuAFbwNOOFT3bmSzY/RCwrB5bTMxnxpHCA9o2QKABp+/PXZmqg6kQ60qlnN
U2lRiHbw0efI3QaxN156cyjOJgrJDU2PCJClrs96G9Ala0eGDnmGscujIVirvv6jqepbRgJtKtN7
U/YAhJISuK2g/DEWzv4VjtQRk+2H8O+MFmSjKy/tVgZ+P39SOyt/canVbrAG0tKxydv90BTRec5p
ICGFtONdAUl/b8Y+nV3Pta5BmehHxfM4hq5n7diotqDcyWFipuyL1hFFxG1+roxNHcLO690LE3td
DN8X69gF7aHu8IzzgoMOqlvm2XUuSKygAZ10E+4ibZqd1fcdk2f1L+awftSQBl3s+vWEw8aZkpZF
BwhM6yS9mQ6cWt9uHGBZfzdZc7+BjIKIyhvYxw5hIymCS2rRh05oO3SpTuoGPWPLZJDk1YROu6uN
/DVLByjIRXHwdbRjWfS7rFtm1aTpS55yPoc98T41Z2vfsusaJ/8cqla8+VPomW2xtkMK/wrZbe7P
T/3ggfRAvo5r6LyLQ4rs9E+zkTy5mu2sEjDNtAwBmin9w3i4ZLH7TyGutGkK2GTl8+S9LK62xRP6
AatEuKcQRKBkOgCBZX8FQklozteFhdywQUII5wsuH+DRht78c63c9yTqnhw1bJyWcGWOF6BUUg2w
ytY++nmyTStnl5Q+2zTVH9zZgF89Tw/5NMEuCDlXaZwe5UoaGiLeEF5tqPUsljVz0t5LW4fMmkw3
Ed1GJj2z0Tlws35h2wEHiOipT6W29oL6T48MwMSX1CjzR1MtGpIeHTZyFDHisn1KU6b6Bna6jUpA
PUv5KNnCCj8vYdwXwbFZ4sNQmmcg10dUEFt/yZ4S1/7nDIEoxhhZvBTZk4mh36ZMExeiWYInMQ6u
mo4/qlmaEPUZquQZu54+VkWJCJgSIbF1PqHGX82xRNycxx8q8V+aOkbsCw5zIP99SH2v3lietw+n
bMdEnK3B/bOL5nn281tpqFObeC8MctX4hYD+vVl+aXqeAUxgmIvvEUb9FoUuLR3DCHccVjuHia4R
Z7gFnWCAamWO7i1Xxif2Ld7GyzzO9NgJdp0F2wMh1rRtgjRf+Vb+D3/vm6nXe9UMOoo/F1Bec9eR
Vn2qwvgcdPcrY9An42KWvy0NhmpsmeewfNaV9tilxofVgGr6RXeAUAI1tqekKr1rNnZAUDA0A6Cx
rIvQ/5o9Wsh8h7Ei3Afja0g7jqQQHkHuXhK32+Lp8WEm09a1so9FK2jiadFLOMxnrx4iKehpCrgT
9UhNg9rqrOscThfaqu8cHF+1x9wFfU4ROjnDNxTtXTjGrCbtbcwSaGZkEUNs1Uhs65iUFbqtWtxX
YxovhoUc2w27ZyM2/uhL/WDZ6UOIzf9qqEosD8EYhtZ/9gr/Y9CmdjVFrGona4fDtATZBtv+reGo
PZPKP5PJWmjKIQFyU71Z9ZP92yrbg6O6NWxGY2Xn6Wta0UPvmkI/tJNwB5Mg3vaUCb0q/rihkVMu
Thsrb58GhzTCzuweAvt0yObwZZoV4EHZuqtck+FM5oh6jx59C09UC2SUSPRs+uGTZ87vHNavdeqd
i47i1naWR0cvqVub5I0OFjOyGQSE3ogbkLPlSXOKKQdkCZiLvdh7w1q2rQEGjZwz05NnxteeHEkQ
0wgrMxTtABWt+2IWwYkBM3/gtaframrblVdRhgyxfvLj7KYTYJo428GFfZiS5VL7/vfEMAuq8ukQ
GdoRTkx7acb42FVTujW06K3vxve5NPJtgmMO9K+Rhanbq3pITvRgd+GsHSAZKBql1sYTf0NvqqCG
1KTw6VZGH2Xoi1aIRy+T493qvICzsIzjeiELW8WEcX2mLDH7HXn7sYE4rg3VZz8yC7mjUOnRdjfD
QoPLaHeL6/3UIxmooaMvMjr1nNfVRekWwGWhPZQWknRmZPsGXZUugWPjzcmydsx64yTeO05oq6Gr
jzWjwnAfUAgZyeQG3kkrjOeUVpHdG4xsjat1DjKCxjGEZUeUa6xnkzfaonHlWXvhdsbubBUP3hvS
7H1QTDJUCFUC+ivEwPkz7JRL5TbvxI0DkpEtrM4nG/jYY/xIbCSnfDIZ1502lG7lKcSaAasIWhN6
tSnRFcVpey2c4Kvwpq+griDTs0khl12X1H9r4gSgBCwgc/dV5UH6K1Cg+G9aaa6Xrn5m+KANlwL3
DaQchQG5SrMOGGk/ZwOCcSchZ62YQWUbZ83BFhEKNrr953gG3pF4XqC/aSUhlT3qsbLnjNTPnfUP
P51/GArzHFcjo/eMJ8es9jUFatQ470YRH1N/eC6z8RIu02vr8+80uNjBwPIex3ITLs2DmhoGfuGs
bRce/UU1nWVOGwvzO2deVZGM18YzT1o2vNRwi3DE2dSjSfpFCrxLZswlo7CgI5PvYt0/FYX6Aq9Y
9x5rd9AjWttEFjL3PhU3Ek0IQxBkoPgxp2APG3UDo+xI8/NbHogJddE3lblC7oyyeMogjI+/mTD+
6FjDjh1/CcwshMSBaaSm00noto5RQ9GIznRjyeHpySjLg1DkP1ooJkmlaVgYZytOGfzj7+MkvA6g
27pRfXv99FCQgE8Fg45Uqn12hncKqH2QyyfbZQhP7RifjdEDIgqO8sOh9xiE5MX7CtACtdlucaKd
B5G+iRJoQggbyopHZ51k0RmJ91TH825e4ofcN38bSCkYRfUqN4tpKMDM7MA6duFLFdPRGhlIZE/b
LAXWAHgwu/AIFz1GYxX8wiz5toCjJM64QXq28tP0yfVAihfjZJJmeLVzAhR4A8onIhmwNeODXlXE
O+d1csznBLIsCh3EdXR+B0H0gQSzrHmzsnw3EMI6N9uJ1rwgmg4QHcBim7TfMVuK1iDKWRG5AzY4
pCB4N27N7t2r7L0yOX2xgV8tBlJDCslu6uAAwrODzn3IgJqpRw5ysmBAuAlDOET6CDpD7OA9sjT9
7dXm0SRT9zj6TaZiNMp9QdwwUGtPP8oLToxPbXfTsBywddpMTUyCm54yvX3OYFkFQynCfLAEI7/i
NYHCDvS0GY+kz+fZd7e6z7qrW+TLhbGnwt3I+xqG1NDxeaI6Qw05MCANMYar1lZv7Wu3jlZWiQYr
UAezj1+6OgpRnNFXtcJjlYiePusbZluNxapIBkg6wQ5DO+AnnQYChgpDqG1aIb3GOfWmz6Q8G0HL
xFAMgycy82Q8tCXMbX4t+vKIUv1NIkjNBustmrnc5XqOLl67oBtON0xI2zsAd0umXmYQSosCynWt
387CXdPH4jog8A71Yd9QJBp+tZ5Us20rCDdAsh4TmGyq86yAHMAykd0yDmRbZr8PmpC9q9MkoYeL
M+eKoSWctNF4aSsfpVRBeu0BkZi8YQtXNiVVXdWhc6vc+Th33Tu+F46NtFfiXGctV5cQKhfhNdIL
zY544lyWMn5XHUY5Sfbmk/76EAKZUb6ePAWE03zWNUeOzzS0pHMYIaLwkgCsBpyy0FUiGZ6wUOCp
5VrGEODEUiu/amhYjTPHAM/fwQ4EcenwMzWGD2clvdqqb+QgfKMdtJXbEjAIIouXR+qKU2wX7glf
QVgxnBRs5XeLOnyosrdKAPoZLivVSdzrHxWcIgXIrns0f3stf6SC/cgW7g9heSz5II7zF9vXld43
58wJdWJYsmfwEAnTcGsiLYJ8yG2ADJ3UDWAMjHEN2XRsvyF0HnBwKXcxs5B6DCMW9Ac8HX2L9mct
IWEhZHlI0JOheahL7YCmHQMLHhMCC9ygMKfA0sFB/+PyiBzjErECW9M6145LAc8FW3YQQXzCQWAe
Lx13Um/Jqpa3KIhvA/rIMSsvDv0npja0VIMh1it+wti1Zh3BYet+2N3IFUy/2aKDi1c0PljU1h5b
rRMt6sGSUgfyAWh4N5Fsu86ujY2jb/W/J1+dE/S2YiHhLzcXBkpn/w3d+eSN2ZfV0cacZ/c02d1H
ly0neH0YUVXum4TJcuoQnhhwU6aLmeKMz1QTh1Pfr51zQgqkq3ojx8hUfZa98YvRLit3VIiXoGk2
vbe1WKxx/KJP5smhOvKJJpBOnjqqmF6AwG5nR82pY9RZD2HabtTL6OZPKaxvN4doA/GBAMvnLpmD
R039NFVoN8v+weXFRvcjIDpWPS0sElh5dDJKDYuugRHhTjufmiRctRqJxFCdBEZsqbTkK1XPi2eq
g8rMp0659BuuVvdTluZGVcEOE/JtDDV7SdLHQnHhVnk0zE9JI1CzS96Kgrt6m5hXiKvTmoSatsIf
hbDEch+G+bGDR8oza7kt3jhs5dGUyUgDuN/0ffNLAiiS/E3U/pbwKT9O8UBtsc0aOaDkIE/7m9Kj
X9bc/Iu6D1oDZM7rFGTNEM0pCR6INu0kk7mb7mife6MiJZpeukz9WXBTXlr/xYqTF5XjS8adTnF0
b4Bba1TKKEIg8gxbPkRCaiXjRifIoVEJnE7ckIlxExse9ul+ShK4Msx4pBuyaMuN2EJLO4U+0rkf
MbPsDHWVs23S8yNqqF3t1G9VY31aPsIKjHP0et7iR7HJWxhkUbSZR/xHfGNrY1NOe3bKznZvHcKp
Oth0mCMoYGGf34amfVrYwMk87HDrOs8c5g3VVaTKl8Dj37m3oS22mxL75C5vo/EHdG/Nl8DuYKvn
26zCr825tTwWM4KNUB4LM3wP/AGtUzCtgxDJopkHosY/u0yMDLPlQP/2NOsDJQ4Is0duOM3xyfDD
i1/mxUpKUqMJTnbQDzQkP1SImxm2pIwsBphPCYfRR1pDjS+b/dLlNKzwUsGiTrZ9oawHC9mhPP3K
w7lofsyWiDOQjBuJsAb5MC3CHZnWMSXltDgQXE4iedi2MQN0/LQ0SE1hBznnDPgj4ycWVXSMkUQE
9jUtssO+kzm5Ggq3fyieln3rGPU9VuUmh80XkS/IuEUnvnFfOEM4aMP9JDPD2FyMXxpoMMDlOchx
2HKNs4jqaQiw9pSPd9DQvhqEP8WiZS3avHnIrL+w5xNDfxgwrrLYUCMW/8G0l0uNw3GLNlDWCQ4z
FJGIuhzb32Yd2l5k9l1AMYXrXUH45DFZ/ImlbvXSPLaJtpcwG/DiGTnfEscPzNoF+0U3A6DHx1vl
wY88Nzl0C29+Ngwfzpyzk48c5HxsjNh48JIlBYBTMdkYdhVQ9KMVV89P5PHxJfXTA+bEhpA1+NA6
bge9/XfoRaeXvQ48Q3fBqLLXMFmjp2AiCrbVVjnjOk+QHZsHeTBj1vBRHlp2FvkQdi8eR/ZxSMKN
wI9yjPcE8zpgOJD7t2rmNYfLqZ67lV/b4Jxvc+Dd2zQIoAh21aLWM7aAPhVY0jG/imQbYiYpekWH
Ixu/M2h30b9uoFjMPzqiW0XqL1scKstk/JF6rB0UTpTzNidkNBbzZflsbmU/wu2KbXoRcQS7t9qY
tCtCTB9km8QAgVOfMWQ2vjIQDc4ORD3hFLE8WICSv8WjTQXwZU+QJXhBLah3PXeoXKy1rBTbucT0
8iTFaaH3FaDaoZPiUKLW9+yrhthTAkEg+1k+sHUsQTaBKpG52xsONj66v4jKWYQHn2FJxc4z18CL
gPWM+Wko8CBkv/upfbAdRvgGPz1wo+ncev+7Lct7LmVzeA7+Nyccg4AI2uHWBgy9+yaV881Ik02O
BZlJNjaSuc7NFxjUzkqYdGnYu9Giv1OlZy1D2d9GjE0TQNHHvqN7kNttAa3zdm1PYTQE+2E+sY4t
299bGT13p9trbJR8NvaS4EsKawTDsSWYJvhTliQy7K9VR78tiKnhWKHwHThylmr4m+EQIQu0qKFW
1wdZ4T2+jy1PF0+q9ZQIyPiTDdrjIvtSc4H6MEkEERrJKvVOg6jf7fnLmDOemxmkat+Ec0LTFvuY
an7RtOSPJJyNj1q3LE7KBnPQaMdE1iklCaIPvmmwf9Jh0uocHyzLCKEGphRrQnWB219UDBgxmGeJ
TAyW4mkXFN4UmttqYdYti16y52VxIOV1792ob0tKaXmqhXeg59llMwOv3qoJg6hcR+szrjsFYt8g
49b2dRPdfPSZkUqOjCEQKzDiVJ4Pv2y32zv+H6lVcjk9GU9AOrepGtrGdG2kZqjcvFl3HIB+wUCz
xX0oKfo8xLQxjjQjw98QDNyjh0W3fzQRZHnVAYnnS0ZFIlfdkRP4Hql4vRxqUgmHCaIqCg5Ullus
/j4069F0m0ur0YavrW1cVGf5M3liLjYYevwFL/6RabUoiCmQuS+uvYgZf4TTkATZjJSpgSoofyEQ
TxEFO6NglhCh1Ln4Y7s243HrkFHLeUHZe6Xb2hNUC+QOM/Lge8T2p0dOO9mVIUy/gLQ4qd2/DS1b
OQicdL704U4WFmGgcH/QWa4ZVEzjjPLRmW/Kx7+AzMEK8kd55r1dritS9wKPQcO+KVzEpJwsRQ2K
0O8pDpiUotHXlBWJ2c6qHdNvvIr2KWG0qPJjW0772MRmgvCJbEuxVXL0qhIi9YhuLGtM3qeZjhxO
qett+/xEjG+5EUvFnGPUEKX7ZpHOqioloYFG0/0IKMH+ncjlJVRjaFgaydGF1CNRhJUX8VDpahvR
O0fYyuE5DO5XDADDpd3fjxylIu+SyMlIrLvHam/8IW2KMLehlbBiOZkOsi9MhwpKtIvclCy+vzv3
AdHjVlLMIoRB3dtPAeZbclzI27Phy/5bEuwcaTRtgfvyYY7FRj7wRAPOZSpwAMhl91dJGaLyHZkq
ie21ooCXs0+LkC/I3Seiy1MlrZfCtEvLPcGFM4lvsKBMMCkySoiCA2fK/zv+JBJriKgzbAD44Dh9
rxUqGdccd+IRSxQ0x78NKzg1nsMseJSUjteTGnYgryxhKnFScVEltOQZDq0cBXLOymXLbuFc5QyX
JVUyToKjpkCSkab6vmJLmcbHQFgkdsvBKsuTjWEtCI6IOrjUQEka1zoUF9mYPvaFEjVnvj/l0P/Y
HWGLq0mFiwrEN9DfgCQrT7/kiCHeSJHfwhmQnRWX9KyM57wI3hY693KmsablsJWkSDJhkJitHX/K
O8na4OkuZBMeqSaXh4HJmsjjURdJjkwOw7KTHIUVxcczXIax+098VoEDTMoTeZOIZzxSUXlsF+6Z
b887V7cfELV/DB7S9KFnWL12nLCaMLxfVI/eiiVEXaKg/y/GdkqXazFor+GIXBp6DWS+lQZQiW8j
jK6vqM6glizbksZ9a5KNpwhUWU8cLqOcnoG+brhdrQmrNep+wByDdVDrb57TnwPuG7OAt4rD28FJ
EMUYenmEDEvBcw8w7CwYaxff6whqarrw49bj/gek3XgMWFCn9e00QPW1viyPN6HeMWh9zmTtvjvs
ICoRL4dHoe0aQbovBn0rmyVjySdm9iHDBCVZm4STld5wTH3q9RLqaa6dJSu0ovdlUA9RG3HkTwen
8U6JhfCbBys7UNIZL+RAgBKAkTOcC0Pqaaht7tHkKLeLRzJq2rSkN91LWbln2SBs0aLu79WDFDcG
QxSdut4SjKw+3cuwdI8UiWVhqfggV+qQ0Y70QsPQXg9A4ABGSCfpljo/0BOlAJKQoPKfwoSlb3r7
iadeCiU0n3fEBMwkZVe3Ktl7VrnxF+eFRSR7liWFDGWPy8SDFBp2t9edW9NApKHrpcdocVS0IBXD
cs3R6/NQVkyWolsDJ6dhX+MMSseCXLgozMcYfujoNYeyti54B8FWaOEeFDNbsDnIQZs7Ctu+ZD9r
uDGDDqsWaKu1prXuSRcHBRnni++4zy0HQRR6j2A6Qk2r1v3QXco0e6pb9Sg5nSuTynULAyT3WuFk
OwbV52Q2z82sAa2qR6qez5j94LfG2a21NxeKmxTAchc8q/sThuW+Tcj86jm9apCrrOo76LyPrkIj
7471H7BmD5sfBrunbuNs48qINgUuMk3DkW67LSTH/pFhxWcIjytjHMEkrUsxthcW76nAEdWw9VsC
Os4MgYuXqhOH4RLiJNoDU8sakFZkAOItC9bEkkfqNBvwLUvUR9rXFH/aBZssHOO0Ayrnk15G9/Jd
Et+ZQlUyffaMosqNYh0ISSkRwG08b77Gyn8qbOdXPwevZYOSne4WJnHvzM/cSN0us877MvhuM840
e8biNEzMlTs4uK76yMLDQpexkuGx8ItbqC/fFrmjWaiNTpkoRyKCiKMxOCfJBxIwtRYsTmPBOKSk
iNge8YnhlSZqQeCrpYZxgfKNEEdfZ0utc9LwlJEL7uL5n5GZr3yCz2zWoYQ22UtnBCdcDOx7sim3
AEMFluzNCNSeOQUAJrVDfjPvvJmtwaYpaGJKAtPTsPZzLGSmlpYQpwtqMayUeF8OF7hj8N14CpJF
wH3GhmozEvIhNT8GZrHnWMmhg/XgFZPlwwjH4hGxgTBu41+mpAYp5PtBmgWv2nzz/ndOtUbwUtJP
YEvD15PqEPscUQZgi04GUFIn855yHkkOxXUI7CenMuYHe2hvXCBtPamOjBhHdLiKUrxWxol0gFeB
1QNoQXEL11BehIvwNJp4Ok3I/jaiogHAJJmrQO7S5xaIgrcokh8Nd0Tm1wMItxteVAK/JFe8Yuki
JGGnp5QgBGhS4LvgRC6OmKZ50aYv5TBCr0tbsgBXlyOTzxDUxQVAS0CKezpNcEQx8WAuWJTDZQy5
n8LPG2hbx2gI6ak4HcxR7Z2PKM0GmI2/oUKtqchHYnaIQUcVhRinteuuDr/D0se5BFLIfoT6ye+V
6q3sjg3BMBkv8rQEguWID5ZfksNwvoRt88F95/XlA8mjpiKpkh8Y3nKXIQRmsjI4JstpXAvBgRuu
wnO3pBzv06scG/Io5Jf5a3l4LBE9or+J+YL4UFGgVgY8h58suGKTCVFo3lDDb+TG8wuKqnmk+dyL
XISU1DBeuUPEbcEkuvLGyml4d8lreH3OavkvrPoBbFBK/rz/w6vwTQaQ2l5/EliKlcBTkmJFKtCR
I1lOW5tr49xEmw+zG/IitxXKDp6KkmTHnGdYo6wccCaDNFwSEBMWDz+q1du9FZLzSVkOjYDq6S61
AG0hExtpc4Kk6JJp8N0BH12YxjMtDEAp24p+m+6DotyigD4aYX9GWPRJ3pSRN42zQwbADaFIsvUz
WYOQNeTAFLChlH1CFWdjiI2jyMaGFNIVzlVuZu8vaFFCub8tthuGY25HJ3/VPEZ8sVm4DpdKN2nq
vQQc7hkyHqiJGFeUb9JKViH1qQ08V7Hc1XYy/UeYlTeJLpI3Jqx2RVhgTMxLggcJt1MSaDklURyw
9p3oWITlsZkwZcfkyxDIhE9uF8VK02hEFrd7konn43h23eXYpuFayogsmx4i3QaNqoIPbisytVPW
v6E33EhXu3eDX9kQHHPfQFslcDZLiT6fwcBssAlCFAfdExeX+pkoElkn1EH8N3eHB5QTTeyJLIg/
5Tq5aAFoUAvxm8InMQv7ZHPQYC8CG95F3diiHfSBPXcuJf40+i9hDfJBA15l2UebUN86nOgsbmkE
uZP/KPUPd0GSgiouLncUDppOsVQ3EvKtxyhfnr6yaDMxNY9b4wKEOWN9UTZObDSSwG9GtVcenAPH
XWexv5YrYD2YLDm5xxpimgTSj9FLe/4NSq7ZRM8uqlC9xyLYf3Tta5U+80KFbQOWZbsx/O5p2uG2
uXUJcJFrXkuav/GgXSaYtljW0RRmrLQKZVsMLt0jr/ssRyBiglmuqhM2P7/kfV366cLw1B70NNrA
mkYHjX6T1iEPVCCzoAVUotvAnmCXSvHg2ubL5GFu0zYVDh8zwxLSBev1bybdHUHaVpVNprZ8mPhI
ZK694ZlrBuGEzVVTMTQG0dV77nBiRV79QthtZiwimoAponjrQqwY9GCvqi+uvDeOJnPn2Rlev9xj
OUk7z94ysVzRFFENy2IyeZ6wsXx0NLQwBJJSEcuatUAsZDLECoU8KCYZEoWN1P0t5bbgpawb5NsH
gdgllreQO+QVeZyidWFza2GNH20HAE/ef26T55SqBo8EORbgTuwH4yh/0EpnBcyeP5RgMYyAHPaN
agdEypadJKt6NKWuy9CBdZp3T0H80L6qUMLlg/LeonY+SbE0ka66gfZvCKOzJO6BNRxqAq1nfiN8
SlRw0nPrC+egDXkHoLyGpkxtevQdvLyQBhtgRHtC8IznnrSJJXGZQR5VHB6FJ8Lo1lOVuCcLNeYA
RohpPFZf7s72oAWl9UoKHmnYSCNGApNAnPWEGAw/pSkJQN5vVg9Ca/5BmbMBiJRtHATWvZyLcOuX
5T2KhbJ5TfDAXozXxb4NuHtLgHAT518O1XjqGjqMOEsjHI7AGQPnxU4UpjXM7EgVOfxbxNaAeYz5
E+RE2gbGKwRnqOOPEGM3spWI/9iTUdlIOQpuIpHK0iiBZT0ROftQpCdeb2/knB+NNwaLE5PHe5kq
HSh+vycoCBjiK7SuD0neblSIBJdbxg//CzeEOvk0M2ivIB8sWAFpOaWk+hc4Tvb8f+kOV8SK61jp
/B8xht+VxVuMF6n6hqYmE4X3QV7CopDzRYpMucdkHjGgdFp+UTxyMFYMAGWd1+xWcg1EX3fER0AG
AgGXxcVRnYzGEYuVvUAWvB9jaIirbfRPOpilFx0NCnl+q52O9YCRePKsIxVo9FDCZly+yz5SN0rq
HnEOnReajnLlbPSEVQLERRGxkr3JuczPhHXDO4cQAhrooFHO8A7EwLhBpV8CaINUcOjEA1aMXiAR
U2p4B9jYmgC/q+bs679AHYkT0oVv0GZMPjb9HOxjvqkYgFMZVK44U4QvZYRbH7dbUvZo4VyRuyq1
uNTHyeCjGk/O/KVsiyyq5G7YOOXyQ9lvAqPz+//7whFloJubDeYQhwwYYFFx77mpYIncMcEyZLMM
2QnNo+UAzpZbKk8JD7wINUtrWNtl/vlvLejGxwj0xnEk3U7ZaaJKcW73aMIykoips5V4Vfa8bGeX
NW6H3ZogyxV3iyn7aMvtt0b5Rj1+VUGJd8u7VVF082O+KetcmF8uwN+A1hRwhmvhB+RFo+8e6rK9
yqbjO3w/UE88yrZ8CqjZTMpyjLbXZXp/rF6absDLuXjkn0H5ZVB6S2osbWSqXlJKErQYRJJ7wl3E
UICyBgxCwwjipaZN0C6sbyAKsup7s5EuzXzLrX8LbREgACzCjY8plEfENeRTImehAL+S6WPzabIE
U2XsYRjuhFsljAlemcQFqhcYaAQ7lGXCn5OYTRgRCwCpnHgrS0zSy7pPN6P5yoUKYNTQtJVdtBhy
N/rJAz7jrIne2WiSF7JVJVnk1flCGksq3IxfIfZJhHfDePBJdxeQFUche1I3C+pOxDOSK1NjuJOk
kZ7vKPUPDzJyzBUTfp4TILUIfEqCKbiEfFAEo9E7MSrTvgbKtNhQey5Ijk7Z8pBxWOaV7z34jMMQ
zHXyGdjBn0uCHFVf8q2czqCUeQmdOQN4vYvbU+/ee1S8lHByuCsJ9GRJ2PVLDM9GHjOkBz4YEowN
Y+9WIzdDrgcUfCaUwN+EcAJII+sveuehthgVQv8jvOWg67LU2JksGlbwxOwECFRricK58TcfaJ6S
xBH6lvbmoiMQdAwO944LRk2zrvpo3QP+88LcV1YVlyld397MUK3/pCTSC2M43J8sdTbG9DgTBthT
4Fy8mQRz2ZESyUHchgb1dNLI6cFWHGk0yr1De50miDzomWSssuCDdnlEE6qnI+qRy0gXlC2KHTGc
If7v0hEQnbQ5qgj7A6RQ9zS6vmNitjNAZpvXKQmxQOuS2uW02yNoNjCy5KMmU/qP/xP4kHMiz3BM
7N8BbiXudw4d/DxldBWnMcU5Ydc0bJjaVAcM8DIFp+vvdRtr3sZ+w8T2heTNAYcCZJClK6tJIBge
wdID9DTulpknhww9lgM6nNPejZG2EvOFRJJ25maZ6IPS+W3cP3L+1VcePWEkzP8EniXoJcEGr2Lg
KPdw708Kag4kJEtfEo+ew1OAeAnjeoelEKcIt8UkGeKP78cVVJH7umB/1IDZhaeeowF7DOoX1gxf
pCylN7qdeCYEfiawfUqSAH4kH4/6TJroEA1yd8FhjRRpwYYUVIJ9JnkI2f7KhXQWlvpePiX3bY7f
tWrEXxFzETphcuw5WUz/IztO8btsKhaS8CozdkQB1sQWisHJZRfQzRO2W9rRJQTkKxnAkVRU8e1G
Mh0dYIO7JA3PmmpDjnQOUqafMBbsjhfpSX6lNq4UW2LxkIc0T/duFpIzwZ6lECvH/izQEptK+vDs
Dg3aJwJafMZWEeIxrNzShabOghgX/JgvxAC5UdwGulySWUmlzC4EmF+Ke+3QcGbIG0mNrruzgMLy
T54la5+jVj4PYVv2J6mjHCX/P7/9r+cte2ecyGpzQV5IaBtSVymrvezbA9mXvW8vkNUVvTbCU0EL
M8FEyiv/gp7zPrI36XD74Yl4Le1nKcfkryYdnBeWgWBg/B5RkO42CYFPyUMuAKw5k/+RlWWMT+j7
Fzln5B1YR9LVl/2LqQsgY01AFz/hboPZ6SGur1Ioyen5v+zonnqS2dW0qMkSWDV3Pgprgu3lSoeA
0E3Uvze20/qZK5ZcidAqgSkjsBRtdG/yc7OJXxOVswDwKrP3vIK0G3hYmar3BBEXFFhWodCrXNM9
eP2vhmkMNO9k5fNsrNmUs1JKE053yYpIWeStNc85cGAwLQOKsxCflqqCKpYDSMJNifAxGNzgqNna
0Z2SncKCLwwLiDAthnqNs/PUg1A4eAdOXdQB6Oz6P2xTIdfxhUHTO+Y0hToKpH6/jMUTRJBHMy2f
TM+gftMePKijqRfQdjGy56jB8pL1vmTVqjDgTUGqrvTlLS6H7xibyWQw6Xk57ac9U8gHS8SECu0p
s5vHZkrg4of7EO/re4rUQoJLALGqvnrOe86GkAABmf0BSvaLNOXl9se5dVZ+iChV7dL2/2g6r+XW
mZ5ZXxGrmIc8tSVLsiQrOPuE5bBe5px59fuB/m8fuVawxDCDARqN7vAXaBwNVIj6bVM/gCDlq26M
T26kHoumPs1Ds8X84FhX7rFpmwehSGVtQGU9hW+0MN/CqL1Kg7wrpv3YMxnL94/KepNeRJehShW0
Lyrzv6UCwZJrjwHW3vPnQyiKACinNA1RIHCEo9xbjGz23a7s8qekMQ8s9mdEgLGkGkL2tkUc87Xv
BPGvu6TXL0MQSa9vo5puO3Xw2WLkEVOOMkePyJ0j4AevD+mBmemj1IXd4H9z+lO952sBXWx6/QXY
mfQKvGyh25cZa8hLmOGgRoUHC77De+FABHX9mpI2RHYMaZoiONbqjW+EVI1sEt/1mMqpywvq/1vL
9Peci8KitVyN3ARkyWsgUYVO5dz7rFLTXvYFrB+/f8cU6RmJ9rU2Ms/Gc5ZjOIoZMxzsA/M05xtZ
tqaDsdjmfxL7IsuDuYMmAhy2tnN2elruHITTm8zHarDajWOyn1R/cCF+3NVI5AKBPGZL+9obzl3d
/gmDcqB4vLVVID+0sAB60ZES1MxI7LNF025w3yXHZXZdmM0bilfmnL+Qjf2ZbXxOQgszxeJCg/sN
9c1TFaJZmnF+ta15ikcXHmf2qNFJzKMJJwbPeIzgAEtm0xEwI7gtLrhDsizSimMQBv0CznGBe6W3
aojYonL/GExMNtFSMola7m6s35Gcx3YQmcL6hvDj8hQMBjkXr6ECAbBLlu671XSKIL19Kbo8WoFQ
vklD1E7RgSePrBjJbOvpFqMdeI++s/w45E1SWabL9HA7tsniVKLWIBlSY0gvk+Tk2lGACsF+sP/V
QNjZUnVYEk1iAffuB/aa6dPdtGSQAoa3IUYJGyxWn7R7wRo5DA3fW+fTNYXPMJsvqj03BFFWicRG
4aDEbrnhHJEYTJCTpKjPuoP0QD3mGgRSEeJ9ZHNoVuSKtDgpwgSXFbSeS4tpaVk0GjhZTYp0fHvu
5GcG0Cx9L6J4R9ZMrBU2leCHlGRWMlwlNyOI4bAqB6OUbY77FsTVpoVJJLHSKMNzGacfpA9enkph
3bXjvU0DJuFiwuK7k0Vojc9kVBzgfBbXL7wYus/kf9IZ5vL4bY4WldYHgVcI7JIczPQV2ItzH//H
50jWGTXtTkI1nKmojV4I4U1YbomsHCQQRhBakENakOMSaEo3ux9J/XyMehiBRHyHKSJlS8uIGp94
RDfuqUE0RYGJzf5F7pWuBWcKgIoUEByx1BgUD/wt18obn4vvRj+I/xM4Ak9L1DTcga6mNj809N08
Edjnmcp5J2QYVAb7ndQq3H3MhpvICuQ8DCS/5oGSHd1eUnXNYtLM/A0+aFMwAmmitRAEj3rvPwmS
5PjoDmBYSreCb6jHF+b8NSRvBGJn5/H6JEoJ6+jmvlN+Gum4s2nU5yk06/4yiAKncUygqxb0m3kL
KWe/gGKclXyqSWLESUeKhjyjZCSkhdlu8KdfpgzvdP61i8sr6xEIdZbV2xeYHGYHx0PMheaXQ//U
YjarAFSTfrW24Y0qJF2lrpYLBLEfUWiS6R4uR+pL2usoFzRER2FiZYg2MVZ0nvL8sdd/jNq7C5FG
Foi+BmpgfPKto+XNyhAUSdLAIIpglTDGHDxJgmiL0ldG0wX4Xr2mxYcASdKYlt6KAdRALIFdEnov
FE0Zb5O7ZiXm7p8sKIh9rL+qusI+0l347eR5lCKyYuTpgCPespcWlSM0tY0AROVbUlpQmQYSHtmR
XUX7ZvqSngrFwFboqXKa8tvSv+Kq+Eg5VTzW98wEK9lG46U7Hj/fKuCTQKiyFReYIQ4YNK+WpEy6
ZFwm2EGvyJcI8LLXTe6H1UetUsWv/7elPDIdObphOTcx6m7A0j1w/khqS2VM3wtOL7xocO7eOseq
R7r1Pz4CT6Wk0LHF+YG0sHbTai0NHFFJ4h87xuAWtGp1qG1QXoqTCVDmo1RJISK1BDhTSxZXMT8s
5T24tkQ1CjeuKjNv4UQqWDSp5LRg6QiRIAuCtWT1FBF6Wa5D9Qqq73HqUY7zjgLCGaNiYJ/SReE9
sRfbrjqCyUgfX7BwlNn3psm8UAwzi143f9UZfxTeUupCmJVroUSXpQ/cas0oFgL5879R0bhPnAXH
ZSpukkmFLBhQrcSgjgI2YQ1KX8GmKcDb4p3J+xdqjly+BHoWNVfEeCAb/NHSX2pQCzYAVA/JomRD
s9blRd6IV6gP1bddKk1DPrAAv1QN5MzqKruUmFXb45W0nwvmacB+pa4TvAPFE8HXhGSjbO8Rc+gI
dRnhR8siwkBaiJPuvNyo0fGlRLismA7RgFwnDISWQ72BdEjGbE7GdiTY6V5KvwJ6w4x2WZL/7+6k
mzE6EP3ddy57hBhcOf+W1njgDXKbCRuZH1wmb6ZlTTXZCFrKtu1Wuou6hjYepa1kQMvo8+FeMjUn
yr/0rFq1lrETnKdjrhsHHe9GXwqgjzCsEb44aEo2OFOg2AspbLrmPtIouYJ3w6TRqNJdT892aZpn
+Wh5sqPfP3U1sGAfdfva0D8b5Z1Ck9mNDkmoHm0laXX4wK9jRs+pV/pf48ATbcFRpEfWIrI1zX96
WuMF2hTxQ744v7OdzquxLI8xPL2uGa+hp1Mp2GhKqpp2rxmi+960eMHEBZ+XhtiptvSQTSRiGzyt
ipNfzR9FTnPcVnKikG7bhYeo07ATEKcsB5SHWvaOdenbEJ0xFNUwT4U4fjRV/yaQbxX4wBxhHWxC
2NKGCcAajNbnktrAj3BD0ROdP5FOufRq+bO18qVcXLRBdW0rEXjAQkEQH/g8D1bAJGFhJCHwZIQ0
HNL0vlsezAoR+Do4DW72Z9jmIUUYJJuX1Wi1v6h/oJ6ypBCwCEzsfXszxHh790in4FH9WdkpiWfi
MINh5nd5Y6xhjUkFKXiJrlC17y7WMG8QFcJqVCrdCr5EpK5m/eM4u5xohJpmWf4StQc61PwQTPvG
IBIMUO9PXrEnwMlpCG7xENLMacgrhHfESJVEQmKWNDuEyCdBUQJIADuX8KxLr1GA33asdoWW0Tym
uzxfEAbBMEBxDP8EcAoox2cWjnwAUUsuQ2pogRPpdLO8ZVtLjiRIbcXw8KL5/5+DLNgUztJobUr7
UYBnPDUpYohC8DHleUgs5kK4yJEKr4zNx1uGlH5JVid0YHY2z4sbv8Ve9SBvjcsgPgrJZkY1T+Dz
qnBvEFxaohJlNfuSIQTZQezKKao/JXJVO19CWgjdNYGZPFwTxkI4+kbQCNtEGWrZwmuTXALPCDKf
z0ljB4KhwJZr8jf4JM9cSw3/nbDGxcz8nvQ4pLTWoIzFWHz40oYhvZBHsmj9I1kFk5h0slDL+5Pz
vP+g2R+gmyav0a0e5dxtp/RRcDr5ML9l3GVaccAgoQYgx51Kp4InRHibYWnaMTwdPN/gF/KXVmtD
PvzgLgWmELZ7ZEYMTcJbGuI9JO6jFcCdsQRVCeoJD+bKeLVNhk+JTEwqApk1Z3wdnijgSSpkLIAL
nTi3s77bSBjma3EYWnceWSTwrlsxrVzTlDTRYRkUXqQcCCajbLMqtiSnrJ4RHpZ8qwNWNRsVkzft
A6pvjw2ZdtCmbx2Be0LgDHPMtdn8ZQ5c1y7s/gt7vlaWAieFpMWS+7igEigRoU00JKbINWApY9/L
JxFgkyjEsZtRYOR76IHtZf6cS+DtgFzFVVKtefyJj45NDquOaimEy21jREcaEMhcVAL3yAF68Khf
tBBd8UDFqAi7GR4V/janSofHg05Cqu06GNoMURGj6ddIV6fwuq1QOKhUVi3gKqVNjDdlZVp/HeWH
jGXKjcik6BB2W+W5O+EVJDX9B017lhrBpkaVrudUVStJX0jppO0iICBVPtezEWKGRCZEju7ly/Q4
+HT64q9cMnjmBSPM/ZfTKWZNorWlM3Re4goErkdiUVMzBJm3E35C7X5zknEKyZVIQ0mReuM8eA9Y
wyPSOpSBGFrBSRMybzuO7/aMREmbbSOpTAl3GKVt4o5HyI36FmCOp6WIAoMjQCrOZ2aPG/tpmd5G
VGQku7Mp4ycocex5HaNBHJTvwIDX0kJC1vxOKonMndfSJZcSRRA44gh9sRIiEZuMUSmEpw5aU8te
I1HkxqTtG29T+Lc8IMkopOZBi03bCMhHJ5MlLm0oJ3N+aebI97CopY+P5dd9QFHjk5q5UD96GDMg
3A4pKT/4k8QY4mEJhJ8M/c6NmE6gXUPJIrigyH4IEapJORtJeSJVPKd5Bb28TraKk2r0l70/QL2D
u5cX7llX7Qc/5VN9p4PlBEykvJWTfpmBzejAD/XxXaL+WtaH7xMpkih5DBCwx+GYsixhogZM7Sxd
fYQuJ2rBjipjxj23yekfx3telsQKCJKUq2cDnacULiRB5paCCXOV3T0nFy7yPmWEW4s8GPSM+ECN
hY5BOL2B6POJh1uW7/Y0fUinMQUrZtn22a21MzBQq1AfBwk+JoG2bh1mDAHiuKsRBGfEhtQBJvUW
4gSNBJlokp0tcQGZG8YjE8FhEzRhKEDC4tmc/qSPCZyjbLqyE8Ri8j4TMx92feZIiQWq5yDbl+JJ
wrgZOc9+VuVxpP/uDujNUZ79b/NBxBf12thADd0ZH0dm1Qx0mbo/abBn3Yl/M0nfihY3yDqGQqVa
OQZ5oSyhqjk7HtqE8hyEkxbTJB2GAbFHSP3orlaPLhCIFtUxjx9E7H+cPZkMcTwPKUp3W7CYE2pR
onMeVdIwq9iRAqPyLcy0o0L1KnpzBar6xPuYYfwaQyHhHQm4Gi4/nPQgQHKkqj7cdHg3QkIwKZtS
nzsHSoAhIM+itUTw9QEn92+hNEuPKmXnoCUbx/+SDvWs8EZykdZUUmYbKRaKPDoJcYpck84DfQSA
5QbIk9haY7SHOfmXWh7GKHsj4S/EtgC2OtMiV4NuhgwTSZDK7PCoZbuYfoVQEvEJWdfQS3qH+mxa
CYrDQuBuG1y0ItR8pMwU8ExOQ7kHji+SC55pUTJowkYlutEDcrDhC4M9f9/LjLT7JmvoFvXyAngP
se83gwctJ3DAlE6iXpsOrSFE02HASH94YDsomrg4R/N+9Qd+R4q1ikIQDMjiU7TK2vCanTQ9uA3H
8ARZiskBNEflJJWDjjQ+6XdTYbzhc3avAyxGAkcwj6much4M9Irl5DF0eI9ir1ieIBTR6P6W4wns
xcp2IpwjvGUH0nre/8KlGTkBWwPJ7p4k3nEemTw/QIw6Ty32GykDHJifJra7D8yfdP4SiUMhessh
YSKa1qpCX4+GRbS7NKHz2rolhQYgP2vMbOD8SgQTeGXugF86EcVmxMGBYzRXs4Ch6BoqAqH8CpuZ
N8uqhNT8JInGVFgnemPdhPSg+1qArhRzREkAQkDQ55F007yWTSLsOJGOqJ0IqE00V9jwpHZB0T7y
+h/Q57gmpHl8gwQAoXPyfuS5akhpethWKOaOVVnved3CM5QLHZkwzJfu5DHRanNKEcl2Zqu9NcPw
E8feXj7FpfCooRXLMnJna5uTfsiykJvsRnOndThUoVcqJ1jRTsivoXBKzJZHWBTupe2Wp4UiRpRU
Qt08wLp5ks/ppnYlfy+BQeK/AF1y8AGKReNwCibnypENnqDdxBs9UsmWthWUJ5n0kOyXPsV0M5WX
57AU3VMFDFmjGBCPB9S0wXJIRkxUQjlpRN+5ZxpQTv0Q23YRckR3ueS0YsXHDRmIQTUxQCQzkuC7
j/X9gtkX6UqWa4/AyMxGGTeu4OTTQIPrqFj6oZG/1guDsJVMTKYkzxLf5b2GqKLY7CgNMbc4jfZS
YibJ+J/blquBlr8IVi+sWvddlgQ1BsWRTLIKEEba9ah46qYWnmKaIw6aQFGPSzvjGiFm8pJjNCgw
95Xz4uApEgGfDg5aNm2obj1BmbZiZd7LkSwkAFMbTibjEb09SbYrySOFEY0fj0GIFg6fhUh7j/tV
i0iDfVcZv7lZAyoBbDKkvVuoGOnm9fcurAXwjg6nY3KQH3LbTkphzdkLVZR+Wg8JwdPmp5q7laF8
b6CN6GxqP8OBFNY5/QOb7TYw21Eb3k74SmAw0qOFJA8iBAGrzLA8YdlNun5AJ/Fz0JaTQewQ2sIw
JOHOt8J/JAcC+gkkVGv2Nq0ijAy7sN3S2v2V8S6hPfJeNajazAnD/VGvdkndFGepdu/kNjMAcEvo
P66k7wZaJK0yx/8MNaIEEUIoVgI/wh19t4roM8qLcz+LGyPzMezCIrdWqEiDN3BEctM4INzlg30R
yIBsxx6Dn5nzF6elcd+zHfueBrX3G1XEKyapOd1lX0uq4Mz10RuWG5tBFqd0DnNqLSIXWpEPcnLJ
WodQkDI9nZnBM1MxO0EWNcNEeRF/LtSkzDIHzWJ0sdcQwi5vjZIUyEImPgfipJx8khtP2M9YqMSa
FCoRkgWTHTzFTcskFOjxeJAw5cXNQ5nNu051kNPKY4vntVfqf/loMPlLj0I4u/KZFcoPaQKVGuYI
+YP0lW3aJ/JfBLZ3qXdvV+8c9Ah/L8gw1NI2QZwC4TajBA7C3e50NQoHCE23N1cB/fHRWYkaG8Q4
qXohx6FoQsZF6sjilSd+C0UU2ZXuv08cgRUnuGcOh5AqUtq9Usm6OrGXkwAhSwG8aoZtOKKY24n6
XeMZe8UpIsvUcpyzhD48VJ4yp5QBZA25OxN9Z/kqEfTk9PJQCHdjGLYZPTfpQVewDDg6JUgLWqeA
+ABX8N5lcIhiIg2wq4Phn3T0vPgEik8WnEr09ZAVDNSb9I8YC2v7R3EZsgN/BaAuB3Sf+kfBoOXu
I/b6VNSQ/F77AOXIMtqO2fxiZi2ASnYwRut4G3ZgGL4J9AsqXAA3lbHOq+jJMY1z6zfPbuldutJ4
SvqZgKMlFnoB4ZvpmYy4Ea5MdDfSpd1lKifxJ3ROSbUBXUqQ3NPGjdbErwW2Uw+4e6BtHzgXK8iP
VWn+JBlzLtTWQNBNSEJkZ/4+dYr8KyHJzU1r3Qc5lNF52uhR/TG7iNXfxV4BRTzy3tjT2h1X9zu6
0084k+khuwDpU0e+tS8qazenVb9GZmuVmzhrhtyYFqUvdmd/qtR8cZjbxaixZ1XbautGfoL+9uKv
JtRENlZge2DQGna4OhroRn4zSCpS0gHMB5GBb2pyYqU1Jq1WXmLRIJZU0/BNeezo6rXzvaVpOqMd
LJ6qJAXGERXAOCe5hzN7pFGbwHZzD7Y3UIiEI4nVhGYbEsKn2uTs7icTDBjwIE7La4c6L9pz+jYx
+r1WmdFPYWMw7nY9HRwAUgqM9nkpIAVVTYB7alu9N36GXFCWBDtwQB661Y9HrSs+M9JZo4iLlbEM
T5WVH5ux++jLbJdM8y+V/N8cJPg+wh/YLOB+PvPHXu6CZWX1ZUJ9687R3JrVmMLQQFssGR3jyUvN
6VtHygwrB+dikCS6ev5CW040CMhNWVKPpZrztaVyyBx6sx6L6cclYUutwbh3oww13ir4nhay306n
FLDHEukuJ8BDFzU2YsBnb+GaLDOkGmkX05RRRvrhvJZOxyYdtR3iw+J/Ts+jVv0rDZCIXM34pwcw
vEJEJBjZe8X6+NTlenJw3PyC43J2cmyGkdqI19NakYkSrkNdrPqjLsmqg0KcE+mWqIW9LWN3qH3Y
2224yhsHNVDU+ol3LUdZ9dvqE6MQMM/jzKIky5ut1sHCZot5ngslJs3fLd4qXbXsX11XX0uxHEwj
+IHvziRki4ZWP14Qrv1E8Hc9dCWsguWa5CFAI4KAbZ5vtNl6d3DCLWz3C5ugF6tivVejFRycunrq
QEdqNz2UjM44g93A1HOyde5ZqJKr+D43+s8wo0A0BLcXjVm7rH+GeqIz4E/PRpHCCsbXa/Smd+Sd
bdwT7DenxD8V6RiMiCKmz/Q9MtMI+LQLxIIebn6WXaK0dHeBNdiv6eDvljI4pDQ4eg72csTUwcpi
c+cLohSqwVqXbZfD6u7gOTQrvfXLXd2gOdOb467BuhJxJqQa/fbLgzOmJWRCeRlSIQte6/b5bjKY
owttvEZHKeqWzlrVOvPWmhvjPqIlb3I6xbH0/NPv0fGPqe5eG1+dHRYTDNgXA0edBsK2FkB2MoZ0
m3TTT2oIU5PuI+6w9wkW20WgcMJozi4vPZxg7CgLiJOUMoKbjpwVNBtbfw4pG9CwC07kBtcJ3oAW
MLEo/21uQa1sxjcTn9LAwf/cKDTvbkLsaj15ePuNEyQNI+dUyNIQQpZBHmUFAywIMkuoFuwaYCAa
uNCeF7eG+4yHBoMBA5aNiOkeClzs90tXgofLr8IcoLdm2+Z9Ab+9xfdQUBfVwWvBLynvo3cDW7um
ppcLMrTB4+ve4ery0oMvYrmf9pD5n2q00b1bIqReZuc1LsNNYlnoDCzRvJqtMP3CgHDPyQ/elegL
BnIzsLxbsJ7dFDPJKmAaj8ZAiazjTPxGGs04Nw68x6g+BzNRMzUfvWR5cnKqiMbCvTZ2veSpW+aj
XjnoeifwojxjMu9L35wh8+Unt11Oc6zX96bdKkrK6NWAJWlF/QzNRgM2hj3rxxGc/IHdmEdcUmFQ
p1RFMcLSQiKqHRcNCoAdPiVjdx2VycxBdqjdbN0vQA5Isu4xaz9qfUgNhHzzSg+go6KfQyG+qiss
boPR7R9peTB+kGNIpgy3XKky4ToqAPV6xs3d0VBddBVyxSHsLN2HDsrr7QBkTC3AtiSimW1kOz0n
22rUfwanPFAwpkV0Oew2YoKgfAIZGeqUyY4IxnTG7KjCdV3bGbq/lXcKY9Du6R2AQJErky70oJQV
3RKP6AEYEmJDs9Anztz24vvpPqERJkgcZdid4D36AJEc4IxzlmnMflONy7FIoLBMOrpauC2NE+7u
EVlFDXQo6ymuzIcw6N7T3P6ayC4FZu2kAZZU9orCbKvpZMVRda6yHqmZhhnBGcSdpRXAflj4PiO4
qZCYLD2BXwz0Ww0LNaripBvhtmyGkzGlYsRwE5/UzYjZwORWJIKVbdMwRkfmtxbDae1NWh4hYoAa
Uj08Kinv+tz5FMJYR708kRhTU8uTVQEtlcbc9oWGgG/2YLFbpT8psc1keAVEwzZjOJ+smNCxXydA
wJYCNjcw7+X9ZcgyZVqKX8RIdujRcOkR9o9OKQ2YAV/HqvPvw9R9ccT7vMx7zAvqs/ACUhJ96axS
wLyVxgQZvHyrHUAk4BQp4aeQyVGAWkWKJg865YtqzHdqle/6oLvRtU3mQ0jfMG7Htbc/xtb8TKIp
MOdUo4zs8KuhVT8aSILmQLbypF3ASTDFlOTEDKKdrMVWqFScNIp2BHeh5c1qoRPTL/5allsMVu8t
zGdO8TqMp61bVJssms4ZUccJe2RXqx1C6KJS4tFLcjK1Koz6PZ1rKK0dbPilC9etDXHc4xRnhE2v
D7e5gK5cxxSrU8UJXUQbE1TuTsLnDcYhdw7zaEd/pO+QANCqQ58lCOtSW0bqAY/iPycpObwgkbWI
nLWUxSNksJYRRhKmmxYE15QxpmXwPQ0pQURBS44tiG45LHuZJhNVaFkP3bTzB2svXYLi2xjRwBXu
RwXwLFzV3HZpyrN0xhgUhCA8lizjFBjaXJtTeo8cNW69/rPMbtnohmXo6sVO95SXyS4F0mm8aJAO
tmAOplIreExAxMeIhLfPk0uLkXCW0rgklFeTfglyKBfp8m1YMh02rqXLKvft9NY6NpAcR8o5QUjV
zDLUuMOD/H5ckdbaxRPvICe9b4fuGLEFaHNuHPcjYYgkgHipNf1DRn+jpwp26d6VdfiBNP5DpqZ9
Efd/0rHnCfmz7+DJQ8DRI9gssK0gU2/jHt83ONkpqi7uUv6js0f3kmojc4ErKHV7GwVFH/IGTYmR
JEdGCkteo8L3VGBtse8U4FrWGFpg4QpdGIgCZnIAhUitdtdIYs0Qs/Zlg9g43Aq0rUx5564GEzUq
faYRQ7rWqPIvybofQb9h3T77GU7ZxDcglJ1Vph/kZU+WGT2Q7O1KU2NkCVq/pqWIVvIYI4guni41
P9eCraDkBxdS8w/6HJ0dnUoK7CG1UV1Vt97novAyxzoCdQ633M+6/6+dItyG0gbN2+jcjuWXqCAF
0fLxfwwHBimX+KFm8USl8dXoUJTq4iw/WV8FoDzl8p1ZOwfpzqBrcQkpC+LJFKq43AZMMHodVI+P
8VxsJMYUpc96s6UDWNaiAsNmEnhcWDGoyF5pk28HNEqEHiGcnM7SCWD8J0kugjqRhY2c4E6L4pMQ
ZUbu3LAJaDa4zmAZK8cBXFDzJsBQyM0xOdbey7rZhoSsCsQjUhNtAfzwQkBo3qTBItZd65UOHqyO
9n520m2+IMjZWSbY0djfZlgi+y814tfIGx4hoT868cVo4j9/nLU75SHCqdQntHiXGCVYgQStVDlv
MQhSwdkrLFjpFygB/0GToE7VlX5vcTrcqCPD7y2c2HAN7GnToRhN7+mn9gqmd+OzqfVvPpo+yHPf
1Rw4rKm+60D6LtK6IgjFY4I7kbt3k/iV+lhCII+f3S9RomT+VmZFZAwvG7zV4sPCDWoi3U8KFlkL
v6s7CcWbfpMP/cLIl70LF0vXX2WrOFRVZt88+pq+0i391NXZUxDnu1kFN75j0JKN4qZLz1zDdgof
o9Kb5Q6VRhg0P6PM/m9utZPVYlGW/YrKhFz9EImWZr4Bx5cWNCoMR/ypMIhLV1ZvEr4fhqHFKZeh
JkxcF4vuR6HdiV9fVL8gIfjtjUO6kkab2+RHCSlxGD5PaffUAF5LaAwIbs1i/XQBKtx6fHCm6ZO2
wo1FxtUxmISoO8B48SzhQXemBysLjzEJgjcz2GdUN9IPg6vA4kIZ5OgVRh/Pm0rvvjMUXfBSe3c7
bCMqcgQEU4AiBa+reeRFjJd40m08XbuULnguCETluxBL2xwdBkxZA3SYhRs4W/9GSJ8ycBLpwYOm
Y+CJ6p4b1SuV5zN09uzejpFboo5ayls/lhfGZSx5vIbH/ZZKXjDh/z5o6ySadqJk53vOSgh3EvKR
SmCwK2WvMmBJ40ZvcURBKTbpjROjxDNvgpGr0QgPeOnI02aHxdrw7UafEgx0LdkYLeK/ylck1l79
7MT9BhoOg07qaHXWdbDD7K4ckAZ2+uvQDn+yxvvSupuj4MGhm+i7qAE32akuI9STjU8XSJfSBTr1
dJqc6nFJGcZ3EqqxIH7vu/Jaad5WGqoCKZUTSJhVwFWpHYblmp0e+8RmnuQEPmJOe6sxNtYUrpbx
UY6YhmAl4BqpI1Ap9EZEHbzlk11jQn+VNS+PWPXZfZAkBPd3hTwXD/gmABjo50h9eqrD45sBc8xL
XJSTrCq8sJTxjj62DI/KaSThcWqwuCyix145NF9V8S/NBySPWbM0beWrp+C2saNi2MrhPafRicgh
QIelFZsQE7GBIYxWXAhhbXbjC6Smj8TPz+Z4bEMEa7QfKCTbtLY5DN+K1P5v0cngeYp6x0hKxoSr
3K0TZcgzWKgIosRM1n2QHHbSvG+sXZ9b2/1o2YsQAej28/rFu0jWnfQ/XTehNS81d8q0ic6kK3cb
OtZ+tHAc6caJPF2U53KmIJbqNTLMjfKiQxO36zgpr2HXrEMsjyE2H9LMu0llWHlEIVQaO7rCluet
e535HWtjYq3QhjHU3HSv+xfLNfajDt8nMe/tPPmxZ9EYDTACyj70yREbPXBPMYnHIEkbQTv1kueA
3i20PSH34gaqs4lcL30mVsQw2kUkWa8MaNWUBHa2N6b+Pg0Z/hkpnRz9zyYAhaBGrYu1QBxgkDoZ
3gV19U9e/pJDV3DHMz3myWE0yk3ry9wiFUf00wyyC917YgWEQfkgr01OuxxbxJFBd6b1kj88KpCA
LbmeZdPqOFADC8VtghmOhj908yJNcd6UO4aHaE70a26pNRYbUBEtRNNGtfcS9BVSt+ouKoFy1U0m
+lZZz+JKlqMV9i/ZDAG+yvOfTmMupEKvw06uQ5N+1sW4XxRYYaoHiUKcMvvPHoZ3YzauSWcdoDO9
o4z1WvS07iLNRcN8YHU6AXKxkp+GQK60b5iKoynfvBDmwfdZu62LxlxCWVy43nM/IFmy4CmI1nfw
4KZ9u8Eh82DG9bLv3OAb+vS1Tc0jJaz8dsAYa5Od9ZF1nyEC7zfheajqD6PzcdYKk3/yrXMngjR+
gMn98ur23nXqPIaTsnd/VvVDWvnf7YJ+gOe/V1F/KiIfUstkwiiwUjwlm/LHAtZKSIAmNJHkA/Ou
fHOamhI4cd7dtviXRw2nt96iglvVl2Eef908ocdllIAYGiP2KZyEsY4/clWhgrYIqgXfTzKVqXGu
Yzq8WTpDViVuAsx2z5+t6rZMxOFYULg+JBOXdeqHNjyn7Dm01a7R+02gkQ0H6VeGbrDEkAUv4SJu
NnozHseKHGAaGGdO/w2FibyBf0WtfRfVE72bbNpXnfc8lvF3omE3NLbBJm69i2qG7RBSpGdtuG06
WqWS6jOXw11niItp3pcytLNhuRzI8XMxxQl4vMlhWpTnEjH/gMA5+s63wu9mJb8bV+573yY/uPpc
kDu/6NnIYcY/aB6MI2H6lPEGAxMIlVgVDDMUkGVGzqipsDaBFRaX7l6DJ3xTeJg7tdOb6h1dQcTT
qvEQtf/FyZdVJ0jWf3JUqUZm6s2zAVU5651tatMZghhNeiyPXCceiXBJKQiNTCK0gKyYQNJ5k//V
9JBZQlIJ/kuopoeRA9aq7Z3YUCoELCQ77xOp/vVVVHzfxuNgcVQmULw+00JcrGNkJivpfMpxxmY3
WuqYZsCPE94AvTWq7Vbv7lun201IDcjNa8q6L4T+zxC0ZFkxnwDtVrJlk9swfWgkcrRyNkWIkkTE
BBIqO8FUImL6jN+kermdRPnCoYxZOEfiyPylx3Cobv2jeWPhnCU5Lc3REsSyhc0QL+GjNFkWTa0s
jjI9pO0Kyzfhimz+HPtnh5rsVtrtZyqEtkUwjHmBgVRbeKQOiIzf0ExhG0p8kqFdEwaZVMRR5a+Z
YKU1kx5GJL5M0qyMKcyR0pKsEeYoPbZlj4XbNRvCZ6mtfCdayYGX1OTIzXRIa8abetLTjnJ6Vkx2
EHPLwvscfF5kMg5n9NmvDviNW+P2Yig4jPXwXKbIAMnjkmfjoxMCCV62AtlY0KtzbNeIr0N9qwGt
cmt8lX4XJensZU8hLTAc0P/d6HzefHCG6FeSMZJbqTRaktpRLx5E0QSW6zfH2MnujK+c8SYEVBA2
LyjiU60BZUZRMzHWToQjClIHTOgIg30KmA0Bt0li+9qT0sScKUKznWNt5Zio/oMwwslxs3+Yc9x3
VK8JsZHu6tZhPEYMvtD6kuzhdoHkhYEa/kO94yhXZBLMPH8iVUaUlF9L+2XjUUDKv81NAE+OuWz+
bE9/cv6qJLlCsVpLVS4vTyMoLN0nb7tmbEl2TjcMm9ZRa9s9tgNgGXc/oPsYMhwRMgBGbmGn/QEC
1eDT80LoJf4J4GzJrwmNxdLq+9FmyiI5BqZDtwl/D/e7bJkipN+eQTykeDm0IGsq6LEl3DhKf22W
6drwRYwobPgCzWJGr0WLWXXYjGEqQ/K+MDDEH9va2JYWmWBAP2hWZ3QE0u48BBPzAgNzFhB3LBRW
lAsF1wFsoOfr61fc6O/peAlvRZ7FkqYnzQDoXMKrO9G3iH9wYlllJtSZHm5PbJh00aGbNuNdBZCD
Vk1PhLLuqS0MY/43qYlxr1hXT0sm64RF0vnZetRTfTeWCrE8PT1JubBw8a7VPjTcbtf6xyBMsJq0
DlMh6hQkW9oLQ4QMn5KZZDeJLhujJtrn3ay/tEHGvEq35yzDqqEzN5HAJpTCEZUf+UhX2+tREaE6
q6Dkaxi+a/LgYenMA+k2eUlpPSYtKjTyVHS3ekr4vTGLHwY2Fx5gUJh+e24SfwGY2Gvh69hDcv//
ODuz3raVtM9/lUZfDzEsskgWB/POhS1ZkhfZcpz1hsh2uO87P/38yj0YRLIhIS/Qp4OTk7hYZC3P
8l/mrrpzs+qwhP63onscNIcicj45YH+u/Biv94RTRmMnkgYDHfZlG3v/YIF0n/szGhXWh0F03yrL
+ZSXizYobuzuVtrTfegacJKdB05kM1YHo5P3+hSWBvBlf/gY+fUj+K9tjOWWxqLKZLg1ZpymK+eu
85pNI3FJGwpTwA9KX8jH1lEUbVW53EVcsrnwH2vOdYycrNeU+huImopdgzsfqB8L7t6kkElnxXAU
6mBL038rYt6BMibnMz38nNJQXX6O3YHaYHVvhfVnRa1nmeLPhc8tXC3dB5XY1NBJcUZCcp3tq2r+
BPWalgttdONTL1xaVLghtNPv1p0QkjpgyYm8AjS3Jf/UT9PGtkv46Q8Ufij0j864TY20vHFRTBtH
dB2dYFV3ePm0uD1Y7jpJQ4xTrLVtddulkIBPmEqeOfT3Ja48ZXRTtfHvxhl+65qN7bQoJ4kXMvgJ
UASfelCoCjrdxmp0BbagJEMxn8sXA0WTPWt4u8CxihdDQUPPMa+kqgqCxTJfKpBlSFghPISBS2zu
KlPu3N752mSKwJGCQTH8cNJhwOEFacBa3evj3xmGD0aLek4j8wNA/lWi60cdZjSheGyd8CA5HRqZ
3NZLeJ1azp0S4y60ursc0NxEv2Aq+89hMG31KebhiCDQmlly/C1k/oIR2gN6/Cx1YCtVqL4FRve9
JNQBjp7flhS4rrDk+lAYFKGnQe46Tq2hFx8KWIFRZO71caQFKJTG+orhvtYyPtXwVCf27VzH08ZK
wmhVh1mz6YOgvUlgAyCUeZcldQIWLVtnyStfYc8hRprsd59kCK2gQyQf1gFtQkhByT8AVkCO9oJa
srg3MxdHMLiKHiDX2X8OXfNzNGMCFbeYgvTpgtwDnVIijY7QWJ8weepvyTsfZOl3VxGxQ5GV/Ekz
2UZUXGoKfvqzJo3pwAMOb3Jq3N7sAlutAQQNsQm0p30oi/Bp7CikYmlx13hofbYEOKIqb+GJr6La
uLMEUGn+IpDe6CdmHfdZRrNmyradPT/k7XDXRdYTTeIf1hhtwpQ+YTghfMCb1YdPwPWaoyVr+dYa
v1E4z1O8xWZzldgFlYEC6PmALGvSWVs3FZuJUoxlBw9wkzVdVN03VrTRB5EA4F4vxl1YIozVztsu
VGgCivsM48W+rB8Ga0A3OcYos213FqEMLBh0swID/WyVkrBnLzkioFc5spw2ht22gL8zLB4aIFGW
XS9D3tKeoMcUFmDLwoxcCd6Tv4U0/gkKAgX2YfgH3w8cpArj2a3j+xoVjq5oAO3WFZzYUWU0boYP
yFiS48ZY05qyuqttWO5hn/9MyvkL+sQEeks6bMsS9T1Ywshn50Gz6myWiydsKjJ+jduG/63x849x
HPBPdkX6MtNA9pHCTmayCoS8JqhfBhJuV004PWPx6q5DNezoSUeIUNmPY5PB1OtflqUK10UBwimZ
HLwp2+YfTkJ13TsteWNt4b4FR5K2uVaMLXJUkbMeaVwy1Y0Vj79wfccNOELPqZ8RqlwGKqBRvK+M
YasLV+Fyp3N2JKopYZTkH7TtqdOsfNrJ/HddycMs7tsg20PvRd9jvtZkjHv96xA4340WLm/0Jaqy
XF9RUXE3t/2XwVnutcp4X0cwWCBJ8TpzspCOZU1ofRsOFWji9qnqAe5T7GYgzXnJxnZfd+M6CznZ
u8m4cTGlCvFShC5mc8mC0qGSMLjUxL38BofJa2IHXbEmVIKSqB3FibgNbswFH2bEDtJlo499yimA
dQiXqfK7hAOaZ6EB1GMd3urqBhU2G+yfbk4NuXutPYwp7FA9ocrDGiI0oVaPx47u/WE4qAsx+koA
2r4qQGNPSHgaPyZd8aK7jNsduvg7nZjT3suLdhsjQYeZD4os3XWtsFag7sxc+h5i3rOG9vIvi5Hv
yjzdvt5SVMAd3kpDj7fSZAlKBwqQE542yDWSdyYP3OT8P3fSdUtcN/ObPUgv/YMhO/IeeEL4hW4M
+Np8GWhEDlw1uqhLIEpe3vBGa1b3LMMNN6jt7Lzoa4W1pEhqSp/f+QnZiMkM3mDUaOA8Idin/ew8
51ACutB/CIkx8lADP6BpIC9HEI/fMWFmfDOhOvH79MoEGZbe5kCVtP6QNLrX0ImPRjOk4qDQ9QF9
1BnII1/xd2DebvSiAwPKScspsWkHwH5TquWjcve5J7AO2+J7zWeOCaLNJlnr9Et3A2pY9FarBbKY
+SvarAjvtYUJP1CncZ05fpENgDR2vEcHvumAfae80McyrXeRpB95AwBKfxlo1vA2hElAslSrKSZt
/A5lDboMWtBodWksGPzEFptDOBo63dILkCn0xMHUoXSKxgvKs3+MIFqhPYlVOTL5QQHm+SPVnaz5
po/8sEM+PbrlifFbcMy7Dsw1cblOXXUnKCdwMSNuCGikw08nrm664YW3rNMxveYoAQDU1qRi1m0N
HEkzSnWZkLCNLSCMb0iIXnnYgoI80PGb/vkMo/u18UHnJei46m6S9VW3FxKytojKt1F+M+mGEu/D
qtCRN4E4T8W8o6UHVpYRFXzhnepyYI5WQMnIXNqGooo9ewRD8sEsrDvdlfC5gO1e/JzbYM37GFMQ
PzJftVolCHlqlpF+ijR+SBHMEZj96Z3O0lDx9jVnR7gE+4cqbq8ziSIYhLLxh2V+hOmQ9zaav3KN
axW8Jt4eWYd2takRNQSduqbGqScHZolQ3bQkYBR62rTedIJP6V2LrDIHvnXCkmuxBOWVaKAlL0Of
Enq7ELOVAOqBhoYo9mWYxxWLFliCnH6V15+GCt0jD0bKU8aSowqWkxyCstJ/Xc8jd/t1WC/PY2Tf
VqQofa84VtjWejM55Ue9XkYUuXSjtyQV0zGqTsHIZhn5Na5k740C+j70TXqRI9tYVw4zSJBuOO7y
15XOIbR3/fGa2bjma7ZGRYEdxoYZ5AcnzK/0b3ciRIZXPccIrvMniTGwK8H4J4ZWemOXH1k6wI6g
rO5RY1jrbcknzcE4NzRG8uILVPvbEVcLoFVaK/iZ4NFrYWEgNRVXO9ERDuWfWcjkODR8+JksFxZ6
m0y3lBdYtEOl7qhBoUNM+JSHaBqoHvUH+BdB0UwA1EtEEcpdZwT4G1kYY5HbyUdgO1eA77ihP4fW
KyNepzZ6tYrGQWaybDk+bnQYxRCBiFfIXcfU5tNfJYeZXn6TG/+29EIj/bFjawXSCgAfSgx8MA1g
NbXVJPU3vktuqJXed3bvE/0hRgunVBT+Q5eHa/3EguNbr9msL7Y1tRWTRpNNQAQZ1fAiCAzRjn3i
0bizTPoaALR0jqCrRfR7H/Re7JJX2GuBvztAF+qQHNYWaKza9zec6Hpwdi3vcO6R8lLxrRtpa4UX
QcnTBY7XNQ4yU0hrZdNupNQsdU+GScIm1OuX126A1QgxCZQCd3gWlr4f/UNiUAjTqItaviQDCuex
CbQ9PsxO+xj54pOIndtBgY/xJOGUwhHVbMzH0vVgURa32RhCPovaH87YZdeeIePVnGLxMXdPOP8t
35EL/xy53iZUHge5Qw6MUUmTwyMu0ZjzoTLWy+dkrij0UiUiO21pWjdhRgV/dN2XOQqRqq4WOTyO
aYMEthMNzYYIJ7gfJN5a0RCoXWL5iwbp4/j273/9z//zv39O/yv8reuQMyjffxV9jhRI0bX/9W/n
3/8CGKp/d/frv/7tKalcII8m4GX0KyzX9/jvP78/x0XIHxb/w1x8L8SeHRx7WTyXYbAbBjwXs3zY
/vU4rildzwHhJS1Ulo7HqZK8Sd20WB7tZIZ8Oo2UWzJJSp08nh9IvZ2QIsg0Xd/0hOM6JxOifhaq
3vPl45CFBmokpng0KvAPsqc/nxAfXne9ottENd+58C7dt0P7tmtJVwnL9SxhH8/RzIwwKoLQekyd
hBWJwTzReWpr4ihhdHbvpmr5dH62bz+fZ9rCc12leLOOOJltSNMw6vsBRbGQgqlh12gOpZN7WCo2
7vmh9Bc6Xime5VimsJSpLE+a4nh2APAMKmbG+EiXybprVRHa13LA8VbORbYekF9GwT2uHmVL+DKG
FnH9+QeQ5tsnoMJuS9uS0jbJfo+fQJVu1c4isjDxSYGc+2GzQQIRAYBhLhBXGpyxIeRDhmCR0byj
r9rdJV6OK8fSCZSfTYly5xLVUCMQtFx+NuCQbpsxk6CfhAHhrXPUerTij7Iu80OoOPZgxDhQqFvk
+ju3f57HqCYlJVTtllzcpSimY+rgtI2mNina3gGMj+vSsWhMDI14nDBvfnGCvLsN/Xy5WYTBsmgJ
HKglmwlK0hJs9/mXJE5XhGM6rimULUxleyZgouOXlHAiNYIOwIHPqJVnlm4vM+vVGjNBda8dqI2P
2Mnv9WkbA224yb4JNHrPP8a7TyEdz1cueCXbP9kKQzz5oW/b7j4YcUeDzP8YNReGsE+3GzP1HOnZ
whc+SFRTP8MfR1dFyWWk61EeCiJzO6vxjvYAitDmy74vFQZR3uPE4nCbZQ+ZdD3GZOnjD78x7qtq
s3AVt9UhWBIY5wi0E9GCyIMlpr4C9aI/uobGyGMTfNoZOuY+QE1QIoGOVC1a78kus+VdXLsXZqU3
7J+7jKPYFljsWUr6rsmpfDwp8KuZS6knO1RAgMtAvkpLvBSRNeB3ND/jyr47/6VeT6U/R5TKkyC0
OS49zmZxuq9BOJpxO3vDY25m4cYSQ37XtHl/04ySllfX2NHBqU0US7qQGs+3ya2rL1YcBptqaHNQ
Y5l0b88/0uni0U8kXanwzPWk7Z7eFdJEiiFL8NULvbjdzkMNxoXzYJvXork/P9TpGtJDuawjJNJN
4cIAPX7dAu5O545t/wihjrsdO6YrhKu8l7zVrqOyF+vz4znvnKJ8YFd5vvAsacqTAVOraxsVetj8
zTOcy6qIsh+VZ1UforqGLhEQ29aqxcYk3+Wat583kH1s2w7/QWo3WnseNEOnyZp9TnfwwYmosS1d
5O6ikNJMsET9rzotkvVYimXFnNOefK6ZNoDC5GaxaPsGTmZvoX7Z5qr24ugxdFBLDAfYioEqHcKk
qQex2ucfAtdO98gIWKswHHvQQbL87tVifPDzLIDG0uBTVQR1eZPUI7yhphvVVzB7QIumCazTPEBt
sFT3DfHpH2Yom/sZBbzuvptnS9u7pF9HJ3uIZsxaQ4LTDbeng1EzYtK/WiHnH8WoutWFl3+yt/jY
3M/S4RfX4deTveWni1txfXiPoHJWY9YKLG4XMHJmcX1+oHc+sk8Xh6Vl+w4X88lApWgslZgOulYR
buuenan0Ks2BiluphVCAs9R3QZaIg60G9Ep5Z/vz44u3QRDqoMo3fdNElIFuzfGyxuDPqZOeGygp
AZuppGp3vcUWr/qhgarpZTil2a73vFAJ21aDxL8GtwF07qB1TFbRrEGLoRM/zFUCrqdDAW9JChok
nrqL/Ej8OP+4b5/W50q3CEWpn0plnjxtNNRNakAmf1SlL0BvxBXFHiOXIxhOZX8hEUjTq8hUC3oa
9BDOD3564OLZZdtsft9zSGqEc3JTpY7jtxnHDRA8i65DldJyCrP6d5ou9apslvzWqY3ywgkn9C38
56ELv5sAUXlKKGn6aPEffyAc8/ohCBZ772ZptfWnwX+SjW++CJ5whyQhrLmcLyBlFkB5R5POjYJ5
A5NX/HN++uI0qNIXDmG/JyxCV97/SbwQRJ0rqyFs9n0PK6ePJgxwmuHDYidoyrbQjLze/kjoZd+E
ykBwIwk355/g9LTXD6CkIx3fsj2LBOH4VTi+Z+bKkqgGl/ScQhvA5zh/HxZHXvjSwnrz0o9Hkscj
CWWW1E2jaW9ECfTSrpuwjwY8LCBOUlrJre28IOllLZuMbtGhdmVE9T6cca2q8wsXj6UHO10BXFpC
wO8wPRKV44ep+hR3DH9ATTCf/afCSdun2SmcO1C1+A7KGetS7EZH5wkT859O0YMEaLPuNq06+mGx
GzovtRuWHzpvcm7DycvuabCjjmaGtG8NOc0PBiVExD4AOM5hu0BFM6M19E/3wqF6eoPqlWyzlF1B
4ClM+2QeiZPY9CEXvBOL8fNYY4mz2N6N7RF0gVlb/+1aYTCbAJecFfixeXqwztmSeGNq7mWOMJYr
048NHphBCLf8/ECnp8LrrGzfZHOS9CjvZFHS92tmXFLNV2mduP+aBeHPIcZLKVYvsRfenB/t9UI4
XQyuLR1bZ8gMeLIJTUh+Jepx5t4OHQ26ryJgY+bPvps+chg8x6q96TN4mKXzIjE9BrMEaHQYgwR6
sdqLvML6WF4XpketxcPbzlf51eJO94U0riztRuZ4KO0JAZQoCh+VmL95WXIrlvKXaUuq9+5MQz/w
xvWSzj+qxQE6LIovDdIgqHoMWoaIqz6+sPHfrhyuR9NWXJS8ZPM0fle9i+tqXOCpFottUqC1ZQLW
jdKV61C5Of+G39n7XC96eQqSR0Y9WTkjrTMDIlL02EkYumOJVdzQNP6mV4FCd8VO9JdGZ9l0EnXv
8u/QHbIGhTvf39tj2V/YNcI7jRHIXiy+tFQ8EhnMabHArcuYLi73ThWGxToYnOdmdsxPgOXFlZHI
4WeQ9jSLdCYLxrJbiSYovzuZK76gOTXDHpFyuwRxsJ9MdPIhWJQ3Ywtr3XVdRJHTplrPS2095qE7
rEB2h9N1PY8YAcIl1XwG+TkITAM6eR/Tb56Tj9kcDV/Dvsio8U4+uRC+TYi+TOmkUf7GAEu7nj4E
yE1fV47CCxUc4lPIF3wYUgD//lg5D8Vgj6tI0KPHiSS8a2F+34imRFZ4Amh2tSjDvYnG2IVY1C9q
bZUBEO8ujdGTL5eRoHVcEIIlsKRWacpfdhLDy5FGcV+2FBeJeMCH2Ut5WzmiILWvux3Zio3It7ms
LBkvkGWoOI7+mDxBAce9Ja3xgsqm5oYYCaWvJKi0xWSCCk87furQMb5GkNz/0E9y0a0OlIrDgGZu
baLNAI7ttwFLNOog7pvTo7DwLw5MC/tjrUeZLE+Lj9R+V0p6Nq0FWGCZeS22D9bNx+KwDvv0rqYA
cSiHsf6Q5aP6TK9g+WJXStsSxbiqxTbyBoJPkLm99w9Fk+S5y3pj7XR5TGvTa1cNYna3KdC1CO7E
VDyNQ4O8W0vpzHWqZiMyqu4gM/G2zrrkZm4zIGRNh6CL09LAKAFr4UYJep28bluBSASe102PIaLn
16W0PVxKB+qoMzJpfmOXWwmfGPaGXOYDEhLmcyTE9EXVXXw3Z2X4oCpP7boc1D1caJpSlFDWAcjO
q4J2662jZHRXqWRc9bBlN3OdGjg6lt01lJYO1c1aa7Gj7VE2nG84ECK7Og/WrSub5LMbpZC3kbh7
LMZ8WCVwd++wcTbXvtfg1QVHZzVCf7r2GzdfyYT8tKJQuqklXfq2NMZd2ivkjnueCtoyCOtSGiju
Zs26Cxbc9vx8pgPfIZ5raCCiuwgAqM7T+VPmvRONIJZjTZg6zzi5CxHVnudBVfV+8DBZAYjff5wS
5MV7oNfnR3ot7B3fGMQyPtU40mPqnPbJBZWKtBX0aaf9CCCbPXLtiw9RiHZqZayIYq7sBiK3v88g
8UkBpw+rkDJ/hEokvfo+WLBZaIYLZ5qe3ekjkXBI3NQJB9zTR5KWWy9Fo+r9MvQLXSjKS8MA4R6p
8fOTfy2CHI/E2embFveGJYU4LQQubTX32UhfchTz8iULGwORN8q5JLnLgx9lFjDKKgPY2YUbNWXq
F/d8fzc2orvDhZwGR7Oa8wbyipAmHh2bjuKRiT4SrKJqnTYjGNh8m9s2ciydXd2M9WT/dFUFMKDO
a0RIKpx4w666r+rUW4uFwGpOEU1w6WNcD/6SP/ij8QEkr31fparbpBEk1SEsQhq74XSbTn5ATg0o
pm9kcIMehH2dVDlMtQCm01wG+A0NzvyxbRLvxp+REZyr0d21Dcr3bYP8TtV1I8oPiL4H4eSuFg94
LelljeS5UWwT1BW+Dp2k9+CF5pXB0bsSxkwpuksFsEWNwwDxjteeP81fZj7xulVl9cmMS7IuwzJ2
VkUHUVJ1w4zNqHZZj2J1bFfVx1YuwfX5b/nelvEpP3kU7akpnwYBrtHMuL7M7V6Utfccha68VnU5
31VGmuxNMH4XqtjvLNLXkiGlF0Z8U1sag9yC8TFO+zrI5W7J0ISBm7upgk7szs9MvI3waa3YwqKr
QoJFlnkc4edOUhmzb7f71Jvx+x0wJFyikr6tX3IZFzX9YTeBGxDhwYJ8A5SFDERnhsbGdeBPsJOt
2N82kSouBNFvXzlFdEf5PpGXqQg3j5/LKc1w9i2IfkngPiGOAZrb919qTXUznMOFl/A20dUxjq8b
MabrOqe5fUYXeBxmA4pO7d8kUDHb2hquEjf4ofLqfupRhIzG5GNRUTcH6ndt91F14bh4+8mZo02Q
SR2ab3EaXEdJYhltLyLasmJrZPOH3msgvgr/wlJ+L6IjgreoxjFT6zSnX1RmRGVfRY9NmIMX9uz0
gaA5wHhgDLYB0lwwnsw6vTJE0720M14e59/12/XG6A5JkbQpi1NfPP6uHAgeYcjUHtJJNrd2DQAf
Wnn2/W9HYW7kYLxKwmA27vEo1CSrrvLadh9W4MmWSDU7gtdLGdFpSYiigCs9CtOO8LlQ5UlJKMwn
uuyGseypxFe0azwtrBTfJcv04OZQFlVGYW2xiPHOz04//fHNcjSuo6slf/QUTG/kDU75vF+QA3MB
GWVbTmpMx9ob4V7qYLxTBToe7eSEqPwE+JlbzPvMjcXBkbHH5fKAC7uFCaFTLvexH4tPVV06j07u
N9vZ8lwQzQPNqvPTfu91OyT/iD+Yiv7lyZEQANkUmZMt+9EKs02llPzkdaJ4LEIN+zCd4MGsNSbO
M51Lpcq3u4aMhDq4pPqkyIhO3kHvmq7I43Sh1GzeNtULyoxui+hOsxUzUh/Vq1YDn0CDjM2QBBZo
D79L7K9d9VAZgDtQrRp4BOdfydtTw3Up3kpei80yP30ul8pj5y3LvC/IOmAOzjFYx/FSu+ftnnU9
k7qX7Zg2fYHTdoDrNUknrGLah0l4Dz7x62Ib27+eCGU1zydMNPVQJxu2oeKtktzq98ngI8noxY4u
eLUA2byf50d6bzIWhRlPX3iSJXO8eViWyDj2bbcHTKid+LThC95MX8+P8vb64tzhUuV8oNH5JvjL
K5RBDXhr+2GpclRSfmbUuq9Ho34CwHZ+qPcmhCkQktPUKDwC7eMJNc7sWS0alPvY6GvYinLNbZn+
/d6jpuUjpkP5G4rjyVtLkqo2TOQG9kmhdr6kVZCH4HF7WjhAquN1Z6PJoKbiQgHy3bk5xAFEADTb
TpdFV6F1pJq63XcZiCQgQvM11In2wht872NJurO6uIU/0GmkbkeFaxSiG/cBlcnbrouw07ZnnBQb
81cPY2d9/oO9aXxwb+gCGkUlS9BBPK3b2cvgydprEPLurfFXj+vUz7aZyxthpQ7GRqTyRhvI704b
9ddFiT7IKjUdc2c4dX9jTEXxFd+E/AsOSJiViyXYqUzR4zSImPBhgkF76Qp45/Sj1QtcReg2pJLW
8Qqb4lio1mvHveWlnxHw1XLiGVI/kB60b0+TLOupvvBN3jnsgQc4rkvdicjs9AZfHG80Isuq95Ua
wYxb9XPZGXeczbteUwNDV+MjLy2Ed5abos+iJJkx831znLpGLEyPYt9MvmpPSMBDZbf+fisxiEYc
mDS0gascv02zMBbKfPa4b8x2k6EFpj0ndmgN+TSvq+d0guXE8hMXhn3nquDLWZx7rDua1ifDTsgx
qcTvu32GHB3aou2dM0FHoZZ74cu98xLpjzjcS8LWB/rJeWT5fJ9xavp9Zif4QOCNBa8wXp3fQ+/M
xqMhTnxH18W0Tw+9KpHwLuuw23dhc8CA7LE1nmU+PP83RlFceiTx5H6n7Q+7tODXd9mwrwETc59n
xac0vHBTvDsTTgJbesTF8nQmVj9GaMqF7R7A9ow4zjyvZTJSbJ0890IY894555omU3El4LbThitd
Q1lVM6dp2wlY3qPzLQvR2bNAJqtYWRdik/fWARU7h4NVUWtSJ1fGYFmLU0CH3ft+3GGDgOT3bzGU
5YVh3pkU/SkuJUASlqNObyb6ER1EtHrcG4QpMBlvUY8NkWzUzkznV8M7E2IkX3E4UNZ50zAP3CiC
cG8PWFZ+gpqHdOXfL4XXU1b3qdin8uSN9XHcGhIYwz6ym8+6NOWZFUqj3oVY6903xuah+geoGqDB
8QHEB2viCJzsns4pteoRnb1gaH8vGkYukMM9/9beG+3Py+NkUnU40jia1LjvnDK4jRBwMGgdxh1x
NI6QF2qb+tFPMiMiBaAEgvkpoqLjqY0AZaooado91cXko2qb7MWLjXwfIHJ3JYYMQ9Ies6fzMxTv
TZHXSONG0KR/U1H1bA/eyji0exUW9l56VboO/L48LF0y0icfs3Xk/65FTSbaIc4SQeJ7SKul+ZGh
8XVjtJO2rjPtNZL6xlUU98mX8w/43vN5Nle444Ono51//FYmlCwhGVO+GmoHqI3wNqrGFqjBnze6
1C97+wU8h1hUQ/tsYACedTxWUniB6jCD3GtLMXMaNkEIktYLNiRXnwc1XAgQ356eDMemEYrpKec1
1PojFbZzyyjqAPDcEA4I4HlhdUu/VKwjK7yUorwDQjga63RxTXPbdrIxJiz34o+YEdAFcuzDhISc
GMKbxEVa06xQzvfEXTwbF66i1+z2eGl7LmU6gcYrEap7WqOa43CKuzmHwDkIaM9j+UG4MeqGNIFX
QU3TlEo7pm4NsPmlELDYOgS3VAqx37233GLfoHFy1VgJDr3RBsYLPPuo/jVASlsbvKswdlqM3SjS
mm37mHUVfvY5VsLSQ+7WKL1HZFq+9mKC1tfnz0XrbGzYrW2B8faQq6+54915yIbGC1g4y4BBHtzP
wBE1mNjNcqpZ9ScTve0bWruHrHNXzpwg+G0YX4Za3llF+eLNnXkNcCDDpAPByJCoF/b+F9s17rSM
mttZH02iFxqO26yzoe550yYe8gdjLNG5Cz+6ZridM5cCRW0jod2+uCw+GclNV5h3SiFM5bjZLVkb
jWm6mdevYnFhdsgAAucKfS+MeIgof8NPfdB6VmKSd+e34TtxP4c6+TP/I5QG83S8N5y+iwtEg7OD
1w5Pc9htq2DeLTWcudDdQYRex+NA3wmiXzOH/6QVEM/eeQmm6b5qogPkavrlfVXDpY+xrokuJMZv
I279dDSgOa8ctu9JgJjWRW5y8837kG8QVj/+U9WYS7UJYUo0qA+dfx1vT6Xj8fR//2PrwiWIWvAe
875X2g3KG75RVcHx5Pwoby9twjbLBHxOsmWRwhyP0tp0dqhdT3t/Lq6NPr9y7JvzI7xzBAFKNen1
0CP3CO2PR0BbqVm63hr2kpox2m26BjMDSTo/yjunj+9gBGwTvPF9xGn1CxOopgLULp4c+5dyDDRj
kNHc99hLwkuiIv1j7Iz1YF9KG/SaPD52joc9+UoiHdDJQFfjySjT0cM8FUc6NFWcm8Kc0oclGPBB
r3r7i6KF84SW70UE9dvX63OVg/mizgUl4/TcS50MQrnl9A+I9gLS5jS6OIT1dimSplCUVhS4LPdN
ZJc7k13YtepRW/rEyXVFvgIfTWdoAxTrOXp4ZfohSEl0zflY7ogxo7Fb+dVw56NHJdV0m3TJDhlb
bN42VbIfZnDt2BNaAZYCrb01y1qL+P7d0tOARCrPEB2o+hD2nAaMReJFDfAN6zApyMtqdL56UfFN
WMOlIO7kbPjPQACPFb0oF17Kydkg6YDJNAmtQ0QbUUr06vOx+Qb6J70y6bxdF435zemXC3HLSSzx
n1H56NRc6csQXB3vrGFSdZPPqXXADa373OXzdNNgpKLdOcNkBUWnRDlAehcSindH9X2GpRXzFmsJ
pBBHwD7GYADyPfJMt5p/a40Q/0mgVmbSXCBDnCzwV1SpCfWRo4MT6g3YujNcd3CT3D6gWYVreNTH
CDWpBpQHBL/zh8g7Q9FStIHygev23sB5qGk1yGVgKeP4zWNYBg/pgq7HnCUX1uXJoaunRIJJ2kdI
pliZJxed6tscZ3nGSeruH5EH3yG9/f1MBJUMcEJUGt5AU5uuSUSNpMAhldNH6PlbqxI/695d//0w
pLCSoB6oBAWN4xUYO6Xb175wD6kDlaZE7HDnKyQAesT1d389FGgrkGwe5UH1ZoshXiHbLPK9w2yA
f0lqlIVAmi69tC/cJO+s76OB9GH4x71bKL9HMtvzDlFlXsmxubGRo/dwqS593PPgep6f12mHWS8G
Li5TKRgMGtiun+eP8Yy09us0DZeDD3cZpi8KI1s801JA+ClStQb2exO8jXm6bmbssa0tiyWuPp9/
CusEQayfAtIbqBdT0sF5g/tIheUIZITnA0N7FexdzJMaTKtwptBD4r6AbNiVmNtNamhbpwdLolOt
kOB4faDEwscprK5Y9mue//zDvXO6wuogSOEEICl/vZ7+eENBM0ZVMs7mQXjL1nHxqNlqvQULB0NU
zubm0jHwzvY8Gu/kizSOoMAhBvOQZkvw0EUYwNiBEVxY0JdGOTkELMNJCgdBxAMUyg19tZ1viK/n
X9z7Q7AvpUWV6Q0xZkQyGmwVL87tu9WyyCdAMN/OD6F3wx/xz+u64Qf//yFOdouy5h7xeGYReOFt
73i3Efi0qzY1f8QsnfNjnbZa/zMYCHPgWZJj5/S48dwuzqOxFoeqK568FjcccrCrfHGfsny+CWWx
CzPx6OfIrgCiDPPSunDevfsEmpLnAHrlBvRPPpoLycVgwYmDx8+G3nRItLmmf82SRN3axK1Ga1xg
Q08l5O8vJ93AomRgcttzWByfE13f+/XYtSYZNbarrrHG4ftTMC3Zhbf8zqLxgLSDKoF4CCVPX5J/
7DZQHRWGPZN5yKICUr54ab1LqJq3i4ZJABjSeTqg4dOaLhdjNrp27DzjNQJRoEOU4VsVjTdg5S6c
a6eQYZaMphfqI1ZBZKS8fzybKszRi4/V8BwN4r5u/Xs0L9dawQbCNFpLQE5DTC0bidgHogZYF13V
Kr5QV377Ro+fQZ9vf7zRYupR1e784VnEvX8lKetdufYlCsxpAvT/ZgokyKG4xDI5memQDin3TDA8
tyqDblPclL79c7H7rV0X/ZXvNvew1Xd17Hx05uXD+Z35zgfVaBWbOpMJ10aenAJtCwliGsTwHA7N
twTbAtSXKwhizW1Romz73xiMoF7T3bFIPT0FEiMqzEJ6fFI89lZ5nLubaRz8NQbr7o0FtuXCxtN7
+viII/eB4cFKIgh909vNWyRcnDEfn3kBt0M2o5mDhtU8x7dmWdx4Ft68Pe23pL9w7V0aVy+rP5ZN
g5+1rGUxPreD0njDe+mZd60RfOjQVYoLCadV3MnoEpXnvdUKd9UEZK/+L2fntRvHlmTRL0ogvXmt
LMuirZJISi8JUbpK731+/axgz2CGRYLEnUa31KKp4+LECbs3NUKXcQ4klQqvCvRrO4FYXVsgT+vL
4atU4geaVHq1TLQ5UQcKTi9WZy+L2k/uNJxA/W7Pit0GdBou46FPHeOu9UAJXLIKqqh8wPRIQBEb
0tLCDOrG3efi9N7oZyL8F40uYYrLpGZZLSVkMkZ/sgc13lr17B3yker3oKqcL54PuYIXkkRwgpwc
jRKGhmn+9kT1KTEqUKubU+PaL2pJnSgRd3DUfowTBEVJtnyVS/1gbbYFjzCFXuQ16ct7OyDe7jI7
bdOfsiCdCH4SjWxKEEOihkTDv97GN0NdrC0YMlfNkqonQZvALWqEJrC5MVjaDfws/34osjNoGyqH
VeIRb1e1gJlZe3Hen6ohymlvsDILSJIA7kigIYYvlPdHW0g0GW1DMloe/beDgaphtRpF4acuRNOA
0WODvA2iyC8nNYwvRPG9oUscTqPqmrdRZPJChRdpWvUmAFOnpgga0Ls8QKEqrdxasO4BlaBGwF4o
6cNcDdbf/8eWelS8Y+YTELzMeSmVo5By17pT0va3WmLvK9u7bzXnC1/+g3eCKhy6ASkmoSJLvzw5
xD8wu6k70bMLRShmAHj/+b3XgS6wVL8/X9OHg7GLRJMdkh+X0R/NjIHNTjg5N2tAvNEGHaLWFhop
6uEA8Px3Ncny/NrU/zAQ/V+ScH0rJ3GgjVmFQX+yekDKR1staIJRH3nx3f+H+L/eaWoqHRsV/XYk
O51toDX09kQ4sQcEWXdWcKNNm8mEJe1fb6GYmwwk7j0Ne2+Hsuogmcsh6E6QaBU/lELXTgCh3NrF
An96GSX+58O9f/GoVgC+wCFbRbDYulBXIYQIadBN0Wla7ic4da34RzHv6+ip9+7a8iZsnX99aG8H
vLBbKlqLLIjMohNRagMgDSWklCjJYWmMv3Je3usRmoR1St1EE9O8fqEfqzasgLXoaXKoAXkcYgIK
hT4Aut1AAff5Nr5aQG/fGUoeyV5DWMTbSkbs7bH1TZzOMzjJp2g6pnm6skDOglp5X6rZjducMvXR
yQDv1itAkpM9MOtXC6xyn0/i/VuHwU06jktBZRQpz7dzSNCnHWho5amMgl9wSu2LanihKQ1UbbAZ
VqHafCE8H5j6vHLcQ8pdKHzRL70KbGIM7dhIsNOaatW12g24TxFAB7t6UJTVfeG05QY4+/rJTib6
oh2QUqvqy4fwXUCHy4ci9aSy2qK3R70QKtK/NuhbRfWQzYpOzrChTyqNNb8YzAk6kS4nbbWYcBjE
4O5AgqLuLSssYBh0FcB3qh4U3cnwueDOF7f5gyAPrQwEt0wp55fA4NszqVub5sK0jTFW23DTLJMC
Ca4BHKQunST9Y6CZ265Jd5KqBfeoPBjTNKxjQDn9AvSiuxjc7ed2UuJrxYajuCGkcFxCWBEgLDA3
QZh3m8+F6P2lIbtCoBk3kZIFkE3eTliYToEmGZsTvWfBpiuCZa313n0e9N6/TD4iN1JbSxMn0R2c
60v3KVGLaYr0rjh19Dr4HlUKa80LZggXExxEGCbBxKQhcjVRvv63nBXYotIsKAYfsMv0tkiq6Zut
GcXONhX7LgsHek81r3kocrqZuroovnLTP9gaKk6JiBN9JVF4+d601jTm+USITgnj6B7MDgfKrmm6
ClOnPHx+Cu/NErouSKqDLoYj/c4B6py+nNWmyE7ZtG1LSJcgi59u0MxUNQ5B9MWZv1ccjCZxSAFX
0egeeHvmatUnY6jm2cnR6j9iIGvgFIZKuDet+Z+oJ831+eouwZbk5F3iKlSYkS1SiRO8HbBue2gx
PczJEjmD3wcONM/1W+8usyAo0AHBf2StnaOt+McSXLcjnKvh+fNZvFs1rgf+BzYE/4cQ54Wkj0Fa
kaFNU8o4y81kOQ9akBYrFWasptFJJ9XLF6VA7x0wBiKQiWWLIkBXXyjoUjcVpwStFSoatbZ8momK
jTUl3k1Zesp1lzvxpuyqDkaPYVm+AayYr6GVaWlVhifrqzN4F37mvAk5kaggZaEZl2fgTNNkmvJi
td5UfQ+HzlDAnzTqU+gAnEwjZLVUK7Ut2l3XSNOdPs32Y9U0wRdq4J2o4+9igGN+v3qnlxpyGdTC
CJUmOdUljLp9D1AG7r8KG0fr7hx7dM6GW+Q74JIAi/1cAt6/X4QyqKLEF8Z8JNJ3IQK17SyRkdja
OdXijZpouxCmw9JbDhXInpMz3gB+tglNAD0hcelhQgzL4Qv7/J0BxhQoFKKzDNAvavkurgIpFiX1
CCucqWIeQ8f3cnhjTWsnI476gZLBSlO/uO/vrRV5kzAziVvpUvN7IYh0gGRjadXjeR5jc02EEzhW
M1V9282HTZbRaxwaI2l8CNR3pTKH9w0YaE8dCmnvOcG4Dp35S2vto8OgmgnvEifTIEd88VQuOlIG
ZXl17pZmVfYHFIOi/9HxMXPtLB3lMS8C2ZpVqNWbGB7gz4VBNvqNBSchvP8d3rjwOl26xAelrasz
rPPHGhAikysaJfMX1R8fDUPfjiCGkR94F5BITTWYibBV5xlaQdWO7hwQs4Kl+uJWvfPEBN1QN+nP
d9G0gCW81bDRAErYFBjVOXAyAHnjb60O303VbKmQ/8Jd/3AowpC0RNBA987E6fQZYseirc4g4j+V
qn5cXG3rNh049Zn+7fNDEnfk8pBswAzp5wBh5J2ZDRJhZ+W6Wp1hHOhuQFlYVlY1FKfPR/nofry6
DHQ/EtnlyX+7e1gmHrUDNsMAIxF25oYi1ENmRhuKNfa608CSSscpu1n3IGUbLfy45qZpipfP5/Hx
aunG+O9p6G+nsUTBqE21W50TlQL5kd4dt66/kMf3r+B/6u//Z4wLVTD0NK+mkVedq7A9hQC+Qmnh
0+l5P0CUGuhfAbl9OBxCIqUMpDsutT3hyZEWZRNhkcY4OhUxf61C3zsZAYk4nvVV3mTR7vN9/Pg8
/3dU5+Jux61d526pV2c7pRlyKI5Kr96NNrS7RQaFLi7knZoUTxWIvnkDNHkQ7PJkgcLO6h8/n8qH
R/p/ZnIhWVpKY3KmsP7eGc62QbTeU78IYr9PS3AZgWoj3MMf76U3AO+zjnunPJtJ2K3nKbpVg3t5
XurxW+LOT60DjbVubSlu+3xx7/wwyUZI1hhrnvooWqXfCuwQY8bZFsptyCsf2Aoz+GMHt3AqrLT4
IcoPWraBTbPZ2DnlSDC015H/+Qw+0K4UHjEJStJIjFxCIOaa29kZcCXnOsl+WmV3ZfXqOpwhGfh8
nPd+HR9PhZPk8MFvIvz0dqU5oHw51PE19ARpC7zREl17QWYce4tIV2i4LUgHUyKEF+AbKLYGVLtT
HcIJWOM5b7vj5MSmrwCJRFcFhPJUSFO31FswOCVzsG3Nxli78HZ8cdk/kD5PKvZoWCXPiLnxdtbZ
RGceJnEHSGFo+4ZS7opQ/ypW/P49IE3LE/baJAU83YUQxLAnu1C4tGgUfZt65Qt4NRFcOMlDXaVf
LOi98UjsQec/NMpRBnZpyKh1r4ftlHQcA5zOgVJTpJQCZdrb6bTB/QS8IbKjG1OPlvXnEvCBTqEy
Chg6GqfIVKmXaU4taHp4VIrurMZQl7kg9+e3FGkUE7AR4aPB8Wo9cCH9QSlfXO1xiJQvZP11hLeP
odRmCfoc/hTIzRdvfFOk1GdPZXcue/3UT+HDEtcHYAg3c27tbNDvQw9DqVA2aV3+CpblqETAVXWp
n6TmPmuzfVmA1KE1/9r0YFpcPwIxEp+9rG9tij5xSpdpxYvjrmIdMCy7BE/GVY5ZqX6hct5LtA4K
BiXCEq+Qxve3El22ipvUeCXnoughbxtU6xvdXvXT54f9gZhp9EGxzZRJv3fcnCYyByfVm7PelDM0
Qva83GVwf+3sORbCnbk8DPTcbkNwY7445Y+GtkmVEUz3sK8ud9MJAr0cw6Y9J2PbbbNq6rd21qY3
oecGP+KhCG/B4oPiuIbG7Asl916Z4hxTfYqRapBgvtTmJvwQ/VCr2VkD+xQmpDDZZ26X7h1aHL5Y
5XudwVBoU8wtwsOkBd8eYz5qad+PY3bWNZjmo6sgKfbFzBvSx6fPj/K9ASIjAMXt0bKP/3NxaeYK
HGmQ5CGUrZbdVBFrsH8urboeSzhQXP3w+WjvT09Go68SqXmtC3y7riXLocSyWwg5ndyfHfsEEOc9
wVLYVELIC4Z1kCpfVa28XyERI6CEkBlJLF0mK4BijFrgjILTnHkP5qRVq0a9pYMhX3mde+wb94uz
+yCs8XZAuaP/J2vepUpiKHpEu6Ph9FsoGOZ1sig9r396A7SHjwO+7pP4CRWOV53EybYsSvMLffxe
gqimI5gIhjyJJyJZbydhVlMHCI/lnXQv8aG//oXB03fUKwqh9+eH+v5eMBQNnhwr7QfvarPNZcoG
KxqDUxLmLxGOKK2t/8B3+8UwH9hxjEPfqsD+U8Z9+VqjsUfPbt3gpACB05rfhKjQ9ZZr2m62RrRg
VNVCRg04gfpFI4Q80W9fFhmZflmbxjWKry6ecDvTqqkSEbKNYk01iZubPlTLh6iHut37NUTJdaR8
BcH+4bYS5aUPHRvyXRXUTADCUTvEyBtgwkv6fu/p6YMjAFWfn9+71VHJxtFhMpCvIcl2oQKqvLbt
aF7sU+08wSIYrqy6ALE7nzfg1q4S1b2CphcCkXZovhj53RIZmeZd7BSbSI91CXUzVi0x7yyzT0bd
nqLeM89a2Mxrqne+8v/fCw+AOpSMkx0VHIZ3wuNUI2RaY2+ctAIGPS2TYzQhNVTnI+qg0qx/Zpit
9Kr+Qhu803jExanVs7GMAEYBofXtPbTGVm0UpzBOdVZ9N9xyrTfpvd5nz3Vhfp+L/Kkal5fPz/Nd
OJn0DwCsKFqXayI92G/HDB2FQCdUMA9W+tPuzNUgfFsudJ2mdoTgxYhhj6wgM4NmNU9fVDuDmvZ6
bF4qqns/n8qlOSIzESQ7SeHSuXT5ugxG5AZlBUShbiTrKF92QWOdPx/inbp9HQMbHh9Pk/LlC01n
uzWAm5lbPITD92B+GJSHWIpMshMaDwTPHTGrlbs8SKTsi5H1C7Xwn5FZHBB6xEsvFVKalRbk1Oxz
DSFjR/Bjb/XPQqfrFTeLpftqF+4t4nV6MoJh9xV83Qd7i2YXvg6DaLV+Wcrj0bRn69JcPwTpro/N
h7aqHz9fIbmcS7YMqnYpS+K11jC6MH4uYz+jvWTJ3MK9mUXhGjBSf4AhrSQ1DuPLdeFFh5TC17yE
ncjpjk0arnWNvsBq/NMs5p1Vzi9xk18XWrrPvD8lf/UGxPDQLy0Gplre/rX0alfFwTbvkkczjg6t
XtzpQBJoVVCskqm5Btbnvq0NyIm96d5Uqn+8tIa71lu1EYCfzQifVExorbymHmdjzMXmdUIEhrTY
3AZu/7TEvT8XEflnzz5x4b+Fre17kI2we3sgK+l8B17Pz/mVQsl+hE31B+jce8OazpQvPaYLuNmO
Ua4bd0xv1CFzdrYQ9lIGfJ7DfDeZ87lVve0Quc9JGnw3l3ENKso2idp13pqHYu42rt7D+NNt0irY
t5XqK3V5apLsJavGjRVFma/oxQ34nj8HvXnKtOigcymrrLqLnHnX5tpmJODGK3EbY1EsRV2to6y8
c9L8B+SK95B1QDJtCrl7dRtnxehraXiP9X701OlcBfm3ogyOjd7DYx7Hd0bpnGJiHsNi7oT6yB6b
J8OOaFiLrYGdhE0xde/ItGwtgX5UsmLlmNPGsrtmY+bLj05Przu6Wx0DACkgE675DuxggXM7NyOU
jxBzFsM+tI1DZY/fR626jp22WxVms8vjDhTY4WdC1TZU7667a6GR0xOVd3u+nZZhAxfVY5rMlEJw
wqFFrGbKt2MM5l1fIQ7eUwoD57pdhofWg37Hix70wHpWI+1Kt0F5hXwVFMIbZYAVFiI0q5yelq48
AgmXwMplri2n3aldCqRnf3TT+U9bQa5LJUI09Icmob3M845m3t5PBbxdFOM1gNgnLeRqlbW10C4a
7cNyaIoNUnbgHIeoPyLYZqdvnBL+8QhcuNzOAr8fHYBHTX+CQ7YsIT8QgsrJ7R9jp/tRZNqN42VX
jlNteLCalVtYAZTrxnZ0QaOc+9+zWf0haPDTdop1HejPU53/1Yp0H43On6V372ZiSytKGQ5JN7gQ
ncWHQTdvKtKjVuSs2yT45lnTfUojjGZM33uQ4koXhskFjkgrQhRq2O7CXTNWh7Lstk7rPtdsZ9lR
qjGMzfe0DzZTTAUYbEd+T5jCXTwAwBVhFMsO0tCrNPa9B/n6mqrcfVaPP6Csd7IV897aiZv4povS
N93NoOXXZW1/Iwl9O8QJXFkhdY3GjmbsYT06ybiB3bSzQIwMtXOZQD2rxdHeKL2fqHNhkusGKn0y
b05oCikGeAlroKije2VWh70ae7DzjpDY9hM0gf0PVS9vZJFNDglopfsp35NOEaoJhB06Wl5GZTpM
hLIhoMzoHNShyK1v65obnjFhJ9hkqbUBZHBdRu46oe0FtFfic9kqwrCE8PIgbMkTdZmo+iicfVqg
job10AI/ghxUdIXp1T/z4vrdEDw0TssQwU2d/YLTfBekt4YCoVPu0iR9K7rU4Jrrw7JRxsjXp3oz
Ab9dBe1RJhs6w5p07cqyH+umhjpmOHRIq0hEZ4dHy/vRaubadhKhsITi5VV+0v6B+NCOqahoPWGd
V2d9Tb+OqQyrSql+0zxw3bnxOrXSjdMl39SCMoJXJABdvS+BPahtONht55TCy5EH1TZrzW0UPCu9
9txExV7L93Od7NNyfkgTc9XTmdL2+4CBkjK96appqzd/CgvCoPnPksVXLi2Wo1Hvs3EAuoJ283Qr
u6pbDxDjFASkoI5bOQEkb3PgG0uyzoaJIkri7UD1lspfYWeW7WSNqQUFfFtvbA3oH+5L2Jc4xFB9
OiuXLhx7dNdCTs8hyy0daFtShY+HaIBjhN+7orvJ7eDYRuAv92DYay/U9GJrWmQqou3EGE34F5wA
/AfWKjzv7KL8BQIrsMXoPJ3u1nDmf2ggG+JShQrwskh2MY+QFTtiTMl0pQcj6p7GtNha9nhw4D7n
K8FESCzItwX0so2enhOTOBARDH6ne2rVbmPSuVqyIUoC37EDWR99k3r3OEKcGjonkyIdNk1OVfjj
Wbei5GtvtjfsDJan39EupYbKg6UEt6LD6wHt5dFdYD3wEm/CSNmGFubR7MDFEWm7qtN2sketYosA
C4en0f6Tw9lqqAYdV+ra5iFrM5CkLd8Ky3WQ/Qb7nEWH17ZR+SIzijuf6NYiJrmS5dBvvJodKN+L
ornhbV87dfMYaqDULi9KDAfhnJq/xxZY5ZY+zbYd75OoPpiQFsuHDMDldludhghOULq+mtk4VpNz
FKp6WtEW6F9bJfNJd7Iv1W8u5ZpwQi/0En4Hibsx6td2TW0VGlBupwPZgZq6Vw13M83yg9vyixA5
Lg5PnXWdKcNDpihXoAGsLGSnnCw/XMq1kEdT1r99vZuiOJRHJvSq4VmyPEu9cMTO3VrUiuBJ0Hoj
PJu99l1P6VBjJ02sPhZTtsMq7YdvNSzKwHX7Rd+v5uQh5LJy7nKTW8PcD5BFOFN0FGmltdXnHThW
wbSqMRSyArU75d+UGq7vXoNqlaKgoPMNWUe9BWDzkJTJQzpkr8qyCHtwYdGhgnKxJDIzwOpL+mJP
XvR7hFfULhppFZLbrTk9nGbRmtp2kcTWytc5TLh1owMFci06rwv7nekqW42Dhb34NzOBJfLOG8mK
97+Eu1fmorTzSmM+siVGavwmf34l2jP3/uRauUvd7JDZfxwbTno+3p7qvUfr0sBP59x5TQsx05Mr
ndkEoQWTNDGKrPqtsRtEG9YikXYwbrS4+SVdTeGjzaWSnypm+9oY/2lBy7AVWDDryj5qmfvA5Lu6
OVTgdg3hr9mkjKF/MEWCqfhf2UnqWymlHD0MZpSQdYNz19mAyiJxtguJdHejIiDqyPOYj2uWj1MK
SQSDLrx/XJWxa/x41kQlLd180JNmC62NgHpEhzk3Dkac/sfElaU2rfM8aN/rwl7rUX2tcdNqdac1
4d20hC86q2E+mXYSATWgLR2rDXTHMGn5MnrlZPdCjC46zhiggFThau7ao2wOF92vdQWAaUDi2Q5b
S24aU/fNyV0pfe8D7v4q23Jp25I3dNL9vLC/sT1KHR6WCJx3fQCl3ovvAJzdgxP1LfHsrVlGm1BV
CJPF2ipOyn/U5QnFwpbnawBG/ZxMlen+kusR8wL8d3+mhlNpo4XNxVqJ2nEszBvaMTswplU4M/HH
JMROZ6aRj99lPVaH4WIUf+UnK3f+a2nRETA3apbz576vr4E23tcmA6TZbppzQFtlzfkm7L2b2rvD
67uLIEtf8uhoGcG95fQh3Qz9vR6ZT4BaaeusDW5mr5/WQWkBmeH9rYZSQS+Gz1U5Psk7rnTjE3lt
JKM0z3KPYkCzF4MImcGxV2wqxupWTVIYwZPxdkYmhrS7zUPtSPXMTsOpVWxnQ7n1HnTFZM0Dl/M4
z5vEDW8bJb/rFdh8oUqA8njxW4kCBP0vYP3h12hT4P/rCOyt8a7zkscxG+7pl9oMeX0lo7t5sln0
Yj9W8a3VLpsSP8WANGk1GlCzTkO+wbCPfJe2ZOzi8E9gK7eOOp/qKHo9TnXBrNAanuNxL1smb4/d
9y/RZP2A5OtqrPjF3gu/Fd5816nTjeXgMi2QfCRWv++phuE1Gh7UJoKvXmm/UY70gAieioauNXX5
3o71sIHv654i1L0oOvCV8BGMLeD7hDezY1hNN80QPI1AC4Xe8qcLzF2pwR0RZDhGS76sRnX+AS3p
hmdi33ohmDnVfJzr4k4NuwM8sLuizfdyI8rA2XZFdnbH6mV08que+5pX0W0Q1DutNR6ShNfKiJ5b
9NVIr/xYE1llE7eK4RxS3fs9lsFdiLM5x9GJ7OUB7oVdawY/05EUkKdBsEDlhK1WUDcjUphB2Qoe
tTt9HM6RNf2ThbAvGNoO2PqSqTe+FmXnIanFTsUc6IZHrXKrFcWLt3AJAkwD+KZi/igT82yHNb0U
6e3r7szx0YYzy0iVR8Uajjoorb4aGLcGnAuFWT7TX7SxCVl0jrmDeGH0+9y+hj+DXGq9Wwx7Wy7L
rdpYVxrmj6fWZ3mraBf/W4f1kfDW2lOStRnRQ2HyyjfafIe3HfpBEv4QUcpmdRMhKlNYXtl5coTr
HaKzVa/OaxNa7AVt2xICqlvd93gr3dLdyB0w05+1lfti4kLVR1/GfKZXHNVaVSc90tYwTef977ru
V9xuKNtFSQCvu7Zne62O1kYUjoE9a8w7qo75/WxbKdFKUOC6pyyztg2NkSVOtNC/KTBYU2DC4zmS
SM7QNcUMizLTEUWJLaUS5IWEgw8VPSxPb3cjqkTeEnAIdxZcEuns/koMbetwsupg3wS5ciSfcuv1
zi4ZJxpZNF+NnE0Mq1EAsUnrQPGK6SU/M+MBvrJ88zJjRcjjSBjNQ6ACFSuXanc/QjsPSHW/aAe1
inae0u9VWnDRMSs5Qtkly3kUpax0r4wwq7SL9156KxOUD085CVYQxPc27lMQ/dYmfPwxWVVweqsG
DNL6y1i73zDc5yUBYil7tSrllc5OEBuLPChlcmb5uAdi0NThdKMQbGFFnAIdPBsxiRZd2dSZvpMr
x5dnfGinUlDQd4wuGzrhHGnVWvRxE+prMdwsc/D7MFo308HCaaCpmPzeizvEK6G3ZLfDinr+qfVt
rm0ef2dSYV0c5T3NJ2EwRShgzcR8WCABpz5ITBU2Gxp2WpUBFNAQPwxbxRg2avOnoggDclXyU3jv
Ltnh2q84cR5B0/shL2/Nv2QDxJZhkwNzfH3ujDC+UpqfkflXZLQKfrZtJW16R1gNeaP2RvqTiuEV
HGCvpn0nu1M4qQ/FeEEcdGqrHZMThne2tEeUSCn7FqpffELobnwd/SHGh4qVh7MlFh4sa1vyKasJ
n5AVMKNFC7bsEOQg1/VUIMInuSYaJ0j2zpf9W1JtK0FANfN2EqlyHNzx6lDAAqojCXr7T1Od5GYm
obpD7JvZvsqUZkXb/ANXpE+6NfS8B6UTJm84wXtCVvPeBM7fgxYni57jDnwGjBdd2SUZfm2UrQs5
B7ZNzGa5amb/LCoyc6kuSqi4Z2WNWt+MAbU+IrfBUX6Sg5R7SiHNdiJNJZMf2JeZFrqcClj5N8Ox
RGSnWVKfoOFanccrjAETg0p00lBcK9Uta+LPFl/QQAoU3T24dnJXYo9lqQ7E03eEiL2zMVDlzgda
588BbBmKGqyxrxD6qpx2eg29AXpHfLvURkUpj3XgQpGRYJWYK8W440KJcIjP1fbZxgjdvXyWIDMM
zUs9RDtxxXRWKB5ky7/ZvVdXMXH2skei7OXf3gRvPEtPlnNo9jezYeyHmBHxCjCw5UPkToqyRWRk
uKogxdxWYgLWdeAnNi4NtPRx9yRWCrbmRkSN0+widT9a1hEdKR9hjapvEFxIIfDt4kddj7bNEt1k
2MXiC+PnEVD+blvjTs6djZBbJfLdsD5c+G28lIegn64MuImC4hH/B5KQgWQ0oS15tKC24YHfMs24
Uui79tavsmQd58GErCS6MfBTI3pZRdko3UPTQQhUJdtXO94+WWQLEuzFCmWeKy+9S7D11oDLr+VF
EqNULrLsfpnOvpv1a5n1aEdX8j2ahP0mHn+JsmHqQer5qaftkuB6ISwsx2/gVs1e9jDQkVbg4cAU
essdJgGDaY2vxpVk8Cyet8iP3An+Sjgj0St9nR517A/RkPJTcsryt1zRuhpfOeBHwl0VJCb6Xt6x
TJ0gLKuvVBrhQFCROdl2tUX4MEYRdlbXk4JuwsBHD4lWK/HPgG5jRU8Itbg5Xu/5aMuh1G75VEOd
tiXPF1+hJtMPEJlhSddjhLYQnWc/InfU8+2C/jtaWjaOFTAaXjdgpDpYfdXGdvINj2c4nrgDSfI9
gnSPn7J5w9CdJhYV3jDXgEiZP4XoTV4V0YNK8eiqz6rS3vZmf5AwArOWO2ir7YH0g4RHdEps5PMj
w9pXLg1W4jxVVLVMhDD1PcOgfmDSEmAVRJKLmuJ6sIty8BUcqmhHEXd5ukSB9JWxScpfFaddV9ja
xOV5E5m3QaKDX2NLFYCKBB4GCDdfHhWkUK9DX/S/fFLcRWyg8yx6BjeaX9CJFqSa4/dednwdKwVO
yXlmLgbkSjYbHmGeklIxnOFGXmmdxyyfTvwqAzOEjMTFM4duF9bwQ2E4ynxFbtHTxDSgZMq2Eqip
YzwXvBW+1KLvDLxi1Fel6htx+jPlhWooCdWoiX6u0O/y2E+F9UBiZ5Om9t7LnGPgDrRD/e3tDq8j
OA9KdJvwmDejitndrVxn4gJ9j+JsDWEZTxiEApyJEjl+7SzE7Q2/6Np9PJ7lyoiGIyAz680eVSoq
B+7uXWx6voHF4mIKZaelLDeQql0rqrJKSCYpxbSJ8Q5BrBOzqDH6awMFIxdZ7Maqs4gYdNeC+uH0
/W2pDFTN5cqtbs9XqjvvTPIvCYspzeq+i3oAuaJ8VcHAIDdLNo5j6b3kh9w3+T6VU+uZ8jvLZjnd
jaYtdxKXU2xk09guqbrhJDge+J43rIUptSZbtRAb4WDC9qcA91jtP9ww2Xy7IwbZou7mu6rIALp8
VYRs+hJa/tBG12Ly5UG4M+aSwNG8dpRolxL2oN/joEfdfYZvURS5Hwf6jVd1ry8hx89O1XQlzGLX
6vvRfdYJaHvx/SKBLFDfWrC57JzlZL9LXjADWohiOrHrYiMTcfZ5FMXmE00hT5sSuUcRTbVZ9i7w
Q1UPGx2LcrCSRLMp1rKqefUSdPXr5YcFakSP6cGzPB+ZmR7k9hGgu0qxWiM1XddE9ZipSJUcfj6f
qeBeDYENULy9zrAxQKw4GG60srC/9Ma7Ck1MQAbGMOR6ipB2o7Fx43s1tuGzKNaUVq1b9heTsaqc
LYyrPIR/Xbk06XwlOx+b6QO6hVierV9Bab7yUnx83tHG/vUfTY4Rl51kCfKqitkub1aLxZfhuXKi
YuEUfeAvcbFDxdQAQgOMJ5pM6e65+KLz8wSDrBiI0c0r9t4iqpSarp8G1xDmrRkKDFKM+WwVN+5a
1lDiVMjVnOLmwCdRL3pDXGEy+wdV7cVe43kPkR9R641WrmLHWslJWXoGydHWkcgMgmIv1TdoIa6B
kdyokKqr3WOL3QqFGcaOTXKRRwFbyEs8sVQrwgfeWOwDtkA18GxY7OvWKy+BUnxf6vR+gvNO1LrC
xjIFr66P2GNAKd4gKkba+u007uRzsEb5CohPck4BMScv+y0eEkq/IoQkZt9cxdsCXjkxKTRyGry5
OzHHADLduPgOouJZi0TuCUoDz3BCG1G6tJFFdiat9uO+SLtNSeBTgpYDYfPoGQQlLnh7IxFn2Xpm
yfkl0XOBkSTGaYHng2XNejF1oDGZRNHybhfIHbeTWs8bsfhownhVcDhdSA+GP3/i5UNd+c8Clo+l
kT6zX/gFKgHy8a/aafvO5RYj4si12CPiYmVBcH41w0NgZVt3hQ+Y5vnOTNyt+Ehi5FQU52HRq0n3
6hG9qhhUTWCNmx7nncmJwAmcGLG/vVgLcs9AW00xVudtq/8S04H9lgC0GAVuF50criRcS1uT0LNp
P4LBtZC2E4kRmx27LqrRuFbpl6y6DkkaAJ2PYUHYUy7XYj5gb+UJB6O9cIhsgtiCXEexrsSmxYLV
2dfSvefbeB9tGYvxx+6Y+k2NcScRblpBiRE/ND0+9Issf4lIq1BOnXjzdmBVMimxuFRQISQuqqQY
zSaJ7P4X/WN+k2Bwsk0MKNe/wURuDcqK2GR5TiXmmmiPXDpUWowdB+LIjqdPHC8W8urtY54AUnsU
OVsyZ2N2io9PJatQK+dKrpjEiOfe2qXYPzyXaI+uNvdJwDQCvCvceRmP2yfi0sII37tHLTGvxYmQ
twt/piExgDwZePftq7kUSl4DW1Q8ZeRXHEm7ih/CqFsR4QAt/NHMjdsCfDqZpDcvYguIFcpncrkH
CDtEZSByGCDJSJSM4+eF0BXTV0fzZlKqfc+Oy6PXm6O4B1qgSUgXzfRzMCicRYQk/msLzfw3G0gP
VJzXuhsOmRNre/vaVpV1GX8XcX01BkCCY9+V+SHhOUkHqgPK6FtrWPcjmW8X8C6ZloYHU4t1jYUY
orStQNkVyl/xBmWVRpft2tS5FXNCzFeB+VrMcTtMzobyPl9EWdxBi7oa64FcAbNSlgbK72ir1NWV
QzJCLHLkqBJDB0HSnP9i6byWo9aCKPpFqlIOr57sgA3GmMuLiqg0yllff9ceeGGwPZKOTuiwe3d3
rrhKkRZPdfNf6dT3nkcvszg6Na1JTS1MZhpbSufwLREBNFf1RPvQGC+rdJCr3YdUlXduUywlWyXe
YXSsCwbktXm/1n/8NdrVCO4N+EfiiEPn4W65zvVhY5sUU0KQbz3cvALsCrOkSTkHh0OnXwdbe9Fq
byAxIBENToLhsgEIJep8AEJvdBftZodNPoaPZlk9kw10lpmwQCZYfO9R89XQcRqpYlTAI1fwWLP/
xfKsxDiFgiFp5MvzEWq7GF9Qz+wIVDinz+q8s5zPYsbxJACazIR5Anu3sHJjEx5VeWzihSsjOY3A
VpizWK4MN3X/aHdr5HhztJy6c3x6aPS/TT/fVT14IarMKrCfWO9/W9cBbmRrlQPADG7pcNTfZQah
g+PhhXHxnxBlJJCbu7I5q/VVxUf5H8cks74M+XO/ADXeygLyW1QcA+I/4xTs1j5hzy54H+mhrV8k
EPnLzA7ywOoajAqdo3h2jjLsbiiS9QkO5J6hyNgFR7EzPNSgvpVBNMfiUHgYxPmzdii34ntrTj/X
m1vdEjeQnpAa52DoR91WComTzW8C2fp4UXLYuUSWOgNHMQnX4lZ1/8oTp7S46/KZjQ2wr+jQeDdY
+Wkk3XuocSamT1w7wH8JXHQlngzsCuxaDYeXb4rqwbOHXcCRNBJeDgQUI6Uk0jV3Z5TGFQxmmNEf
vgEx4zOrzgAQdeg1/hVowo04TqysVCYifCwKWmdVRy2CNg3zY2HyybQtqMgqwwG3S4uIpDemT27l
H03mQEaPphxldsNkeJ+Rc8+BxHDR7flbGRANjy4yz0x6C5OfwTsgiVXvEqUg8zuNut1WPzN0/G6f
UMz43UPyYV1gCzNBcjIUkWYMISU6s/mhxY5gZydwUloEfdB+LpijKMhp0/kuSGb8PrrRs+PGu6n6
ShR9vO0Ydr+kJj8rRHHzoXCvML2w7O9lOLgcMzakO/1XwgsQjrElHxgEk9KQnpzU7wN6rPhUqtp8
/VO5GDNSShMU8PLsS8AgfUxbrOWSGS3D00keaVK3C+keqa3BO7EttCvtYDkjZW/PtT8XNARs5vTM
DTInOo+Ys5L5y2hDyvXPsORPGxht2Y00yc339D/eMdeDHT8CjyiuKW2mashtbpx5Dyk+JJlEfbRe
nxi7bApwFvNKOhqgwVhD1vjYRsGeHsstWxJhJh2FE76wkxFOUs1cwYhiJz0lWXXPShnGSftR+5dV
rsIXDItk+xYi2GWeCNBMx4/ykmnLpgMjySC4A3nSRuZdkNAtzlTEik0nPb7OmhBzW05M2uwHyD7j
5j5gSfAVKRSduXpqd9X8h7yvPa3VMWcSxnCUrkjAXVSiVI5XzbIZ40ekawdAl8UPsqI5iXwwJxwB
Thc7z+KGmiB+0rqwh/krv/+34bTbFTjlR3ZlwIFzrV7mH993b869nFJZSNfAfZR8Zh0ZKyWk9kP2
4++NNBxurEAez/Vopcn7yZDDuNbgtAXc2Dn6lC5ySBJICbag1fzgywyLbCw+tTgLOYQBdi7pNmcd
GpNofgNEwS7mrPCcMU3pu/fFd/zHv0ecUUSYfmb0sU8hDJpnkwbYEXHLHPLxRhj1nw3vdM6dX2Cv
DF/IBjloFwty06ZlmFIixQcog5yn1dp2M0yShp3CvOpAMlmyBDR1TIqALoS57DJpGUxmkBCOpZyq
Da3E/TAtkXAt9AQL/WdXlULoMq6AG7XLURNaxZuwAXeb7M/sRO4pmcpbpvDbpvU+X7JLERBrpuiL
1fxGgXEXr8GnZxu1pUX6302GEcL5MPnvDqE5/GIgErbi72LCekgI/1dHhshAZXNBfT11NeKS87OV
8YH0noOkMwsm1zAGOsiT9V7++5A/YOecQKI4Dy3RM51A3n7ywYXQJpy1zB7lxCfo7wYqC2YYE3ir
ajvZ4V66U+fypldk9+uuHdEEI3IIGfr9f8y6nIsrFl1qfWlxWDcEhgABDp2wTZ+5541U9FWLnIbm
SSEF+eYSQdHAmqLboGOhYf03STWtitQghkC9BPsJYtGtpns8HnlcQpzqugE44cFtdfm4kTSRYh/T
GJ51CuLPZvNU456g3lCPd3IP0TUIcRfpwatiePIvcsi0fpj03uPpgo5lz+Os2nAzJN1IVtvh/fA8
1iuJWMuU9vLR8OLSzhi+Er9FQOhe7D7RZIzyVeqau7EH5DDKuGBAeTnv5oFSMcN4Lu1sN1cftQPC
UsWKWYAYM5vxSD7GI04GkwwQp2g35jb2MseX6Ye2oGnni1zFikR2cxQ6oFvV/UHKX5dERLA4ekKT
BHVih1yXCket/KfWZdjdcHFD23C5vuiQ3IzQKjvLBILMdSdzE8OO4nwsT/bSQWQDRQiQaX93L6/I
bryJIyaB8xQ7zxu1mEVYkRPKy/s+Z49JlcoalguplNBa0zuGpm2HEdi0F3KZyU+8OT6Slfq7oOeO
rsG8MMspCbSNd42V7yxz2HlXX260BB9yhLd4kDyPrWrnFzUlCeKLQs/YCbyZZAEGpcDIAPWimE5c
Y8SYH5C/IwEBJhzhX4EVaJhoGUA3oVxsk/qfFc5r0mV5J5ug/Rss4hzhKjEsREMFb5CnUPsTdsJN
fPGhe81IFvGHFn945BbamnzM1SObm+WerTd5IeN3XhBTVFCjNus/Ff/3xeU9yj5xMXX8Yj4Leea9
kDtcpBlmD21OftL3/m4Hz0GlXO3jzf+fi700DbtEA8acB4jTDEtDwJbgVDXwNzLzp3w6gQvy0eQO
LmC6vJMgMHSPKvuy4DhpBIfbDDbQeGYBdQfvUWd+9FeBlFBVqmw79KgHvQ0DYprFjcmf6KmpG/JW
MgOq1N3z4rJCOTfyCgAZWEpG+W/uFEsRdtT45kOVf5XHEpFrbnHiJWZlPcrk4GqGwGX8y+OE2fCK
LPhOsgojkA9CYKNf7aVBUp4k61fMxy/U8LkdHMaEDvKM9oZMcmQR3txL8n0NPuedveMX7H7kBBdq
XVC2jbezjOhjksOw9L+ERJBrBcNX+qU9mbBCovXvmadr4Cm3rjqrQsZAQVYOwpL/PRBMDM9L7GqH
rxxSZ91JmtMYWZLMMhvZC3wFmLiwZAr+8xGkuQOOFW+ixdS5u4XlEOzsur+j15mUzGHEwg+cHnNV
rje7enLrnYGd407NGZ7MDamTVsT0Q4/RxXCofyHQNJ3+E+/Kf3R6yK+8RwLFfrzzu+/Enzvvom2j
BeMEcBDA3c/0KFNM4kbyAbvich38lGnqpS8nyhACxKGcQ0FTmGC5iEocqpkio6WbH8nneBhtB8l7
cvr2WYwrM9tebuGMYHiuBvOugqOXONO7VNhAFwt23l8BqWFKs+hA4cgRdxTJaC3qM5pf4kZgFJNA
T6Q7RcHYkEKQVhQy9vFNqg4zlFWPfPP5xDXDaN41+OyEIbgZZTWOcGKQir/lPRcBzaObdxmunGl5
6+PifMHEjq75PU9hYhBQ/GviS4PHJsPymVPjI0kQAzo22iTAobsox57Dqi4+jOsz062l4EBzeGTz
a8BYwsDGSCwZthwUvsQ68xfEsSJarX2RLcfDJtt8dpEB/FcBgIj347+JuVxkvjvhghk7fZCfxNsL
UpOty3gk5iX2EGvYiLLW2A38z/H6vYP5yBREefo4xtAP7bO4Ejzd9K6nIHSfaju5X2CDSeoJYOCJ
t9ia9/BXZ1G8Syq0BeyaItA9FJ2A/S6vj8Rbtmm4VCgmQeJpiRWHUoiglW6nLa5frkl/2rbojmSX
i2wLHX/hxzKnbGwkzJqDzhNLAUarVRYi632Ec4LXxYQjpfPxol1Qd86RHem2VySQd9QQ+COBNRwi
oyZalU4Eu5+FDXjYwlsHZER0iP1VTQ1JCWfEX2ENiAtYV/8cSGec7+lQddNvrBsykcmU+pd/ryPP
bMly/Hd8pzH41BJnYL/pzPLdEGEVY5LgjbcO3We4txQ2tGMt7FhdH6Iwfwqu5Tmpk7sNwGII6DSF
qMG7u22+jFTg8W12uoekIn18/LnlMVUU+f67dpk8GAAGzpocX7lt/8zaENLHmBHLwxi+UrNpa4rH
sfJ+d+76tbVhrCzX+953TvIQmEFtyShYv9nIqKKzjoKLPBgHKrmnYIoL3J8Gv+QcSFCxPezYQi70
dN/2CYni363G7zg3H3TmcV3DLYNo89YTG6jN9GZ09OtpBnyIz4JHbxb0UY6OXpMXYjElTWRW+9vR
ydtbCILlsYkLKEQ7UNybNroU43/mrATEdRvvtySOBzIonUb7xJ3rYALY2V0Ufsb31PIQIBGwURg/
+IlYRo90N/xBlh1Lmprph9ommab7kZvTnWvCjIbYxuBlFHAM6al+xLNnLblAwlkTioxDw1GTfyeI
XRDc7WZEkDnW0twJ2TMMRW0pOC665AZmWhdZOnyZG6PK8GAk1Ftn/KVDoAtRXSmmuswdKR2+Wue/
KnhxHGSGiwB9jTBmxbliOAQiuP7mIPH5V65rP6KW+XIx5HDN5Hx+N7btwow7+DqOfShghQQgFreH
I8jAvXKsCekbeNtxA9Z8m2AJl7+eLu+hIbXzZ0XAsbPZk5JOvHbn7EZs5iT7ye8EZ9rtfC8mhzBM
JIRUMwwkDGTkA/uEgWU8TLwIOQgK9MsVZwcLNGW9Laz5m5wx3f3YR7vIp7L79efiu1/otXdunJ8O
LA1tSKOgd133fY5fUd/EvhDjNzab5gJlIE9IsqZv9zNRN8F72iJCF9rgeu5BsnRKfMKoFhT2JsLf
+zmunUA9TOrFeoPkZnLcuLsR3TyqxMLRdTfBahL1zI/r5Y8iCjHwmzxnqfktdyB/gKycG+6H4JdO
oZDRbiYLghlUGHIx5t0AS5e7C6nTrpAvAZTP3QvzFheoqM1XJ5DnfvICCn1wb76YDdUFL5OnyJDR
o4lPyytUTJI5t4fgkTOy2O/05SQe9lUWm4B2ISjr8KLlpOKZPE2SJq35ZHjYThMJZ2S6Nfey0bmL
GVzMbmWsTnuzyHl2A1XJGSZRmlK2uHBXyceIqJjWWZOnHfnXfmRp2vL+XwBL+18eB1cKnqLKhPzR
2ySSK6VIrmKotF3Z67xvkS8Z8/fUMWj6APLaAtO6uCNnhqKlxg9uVSw/RLJg5yfh9OoSVBP2pqlk
LwfZCwYWapqrdZo7fzzG0QdZBQNcH4UtMTGlNSsDqJvTx0me3VM0VCfOAft7GiDGgGmYm7+XtEXo
cgW3k9s62vE3cbR6BzgYO7wSS6ILKuGM7Wad8ZONNd1L99IggcASf8be1iVFMJxyFIBmQq/MqSdY
zpTzlRoAbKmfY4LPTGMD0MKekUIS7KcLmBc5o3ojqcbW/CAhy2SKW9hRIpyuODeqyy29AenM3aOr
sZsc95HlVuQtX76V2SlMfy1GdBJiPi4b0elXHs99SrL9ZONJTWJScrMAYJUPMkbvqDKwD/0f9bV6
8bAUjWjvFtUjCg3xYrN/dQv25L8h6TZ/b6GYbR54B528EPcV2VUz67agt+pmMNnexbV5ceajuoLl
I/7mxPjAlHFPoFrESw8WEJEEg6BFjOgZOuc3QWN+qCGzyOTVtsIZJKGDME2+k6lAIoT1HDbWx3UZ
Xh3SBO5sk5Mvp832t69BOTx2XfQhduMfVZEQO4SvGI7XFyL/L1tg8VarAaZHEtw0+N+KnpPrNPmr
ncXv5CcTml6Oizs/SXHWTnRx1+0rZKejRF6eWERIyMOk9uWTF82nLc8u9TXnvpSii+dXt1if23al
lzUYl9gBLW1Q8NdtDEnvdcClDUtrpylz3f4yb0FxN7j+vub+ZTSemj78cQ2K97a4fqU0/cmYyvvE
Wv6LrfizbXTXu/KKOnTM/tmptrM5mR+mYo3uFmpL3o3QXGEFkGDQ1RnMj609zDXSsQjTA2yjCzar
gCrFzFiCfig/cpis7tdiTo/uOlzJsvIe+jY74RQsK2JtWMfjdSlNDHDn0MBQm6YvcSbJlf9gM3N1
nNvPUodyhq/Lp8G3YKKGCBKcNgAkTi0pZKeFSgRbU+/l5BhFZeI8pGe+LjmpVaeAMXVKk+Aym+7L
VKaHm7LGBRaaKPwnj3HYgH62d4SHiXDfSjheg3ep7T+tQQUq3MNwJmuuBEfOjPATYbDZmz+Gzfpf
5GJ6mNDWFnsfVN3XjKyNzp5eiZtq3QYC2jg4M3lnfpl9B9gPZ++/gnLFeUXKBOjNNEJdWMmERPow
b51XByfpJaSMQrvtFduAlzVQqBzZrY2OSZ5+TlJyKDnb09rd6z0VFcxm6z+dkH42sB3/yIEvwZiS
4ntPTlvZi4mNfkfyslz3WAoe3U8mm7Bp/yAMF0L+ZyeLMLvIDsUrTEgDrp23cpseOH+iiUGQYi9s
H1vSm2Wxy5YQNiXJ1S7euVZ6J2fNnCfBHGmxHRXfnLrsU0lctMYsmenBoIoKmxU82nb+x6/6S2A1
30VM3iaP5jZmccjJpm2xvMISHlTg/0zELGxYfPi18Xg1PiOZChZ5StM3I/PhtRlPknIKAw15cA8F
Xq65BKV/de6c0miOJaxB8TTGBkYWgyub9YmhVut0KSpSLUDi+FGkNmFmAunFuuDFKalruiE4bXNI
jTwlEbGkJva0y9gMEXiStCV2j9asIG6ilDURZeSOopoZqWLuOoBKD9FunomIzMv6cM2uH4Zmxorx
GJb7WrTLiwm2KghPZp182I24qHSJQUoIggkNWdhU+oUT0M7RQbgMwlYHIYDRQlTOnJsb4YE9p4is
hB3h+AE4NNqme14wQLZraVLvYbjC6kAn+1jEc9++m1QqFcIUbOUv21qgJl+rHyH9ekS/gddxn6CV
/4VSajc6KByIFsIYpv7xXutF+CQIui/XmZTwkQjBcaKGfD59aiD3oGqPXQLtY3snFDFBQktp5uBv
817x2njw97FPD+QkxnhfKz/jPLAZKJmAXQAnuYVIJNgq22LBmG5Gx/NmL2aVNuGq3Fhy9JkiRjRM
zU9BWJo4fWpRqUHxLD08uxnbFERuqL/DyTz3XfqAo8eOPXfFLaSCZyeeQjiY/l1QZYOO2dgnb34Q
3o/kOjIZcUhzv77+zESaRfESDuMfw/4xZizc0k5HKF/C4MeYUz5Gn5j1LcqOkDOrKz5EfN4Qp3s+
02C4ED/WHPAMD6aGwKy+vBeKrWeEVvxu1dVj2MW/3Zai/2VTUtO8uMhg0aakXAbpBvF5Zoul/llk
A+4k/i4f+klPMbcLH/pJM11QRnpzFllL7E1Nh5QwFghXaPX5MDvL3FeWd7o9prQP6/w5oe2fMkjw
NK9RR9JJM967ubsbrYZaXkcT2gHd4mSYKx/U6edLH5dkHkVEGteHPnePtXdPqQDh1uqNlsXjJXbg
1XBk43B90BWGSa767E+kZv5C+ruDf9JWjbenJOhv+Za6CizopFyEvIQ9l616RflDRWPCoKq/iHyk
qZnmtLt3kl6LlMb+2QEJQcTacbP/azrp5Tzwa/3dHMhVLQFymArXFHU9fSpoyiuqCMQacpX9BNmp
mWaKxgyrJB1/shP+zbhvGQKANKcOCq75gB0h00PsDK2pX/xYuxLgC9r1QB0GL0329PF8RbIfJehZ
Ajile+XKi6iSN/2nvm3Su8CbX2aoOnIe4ekwcGHxdIM/lPX2dHPpOROM2pqCj17fPJF69qTopXbQ
dWkObtEfjTk7oWBsnCl/PDSe/26EgPzNdEliG1y6Kx7iqToowJIxl31/GZDp1MySHlcQSaeQmlRy
fxR8kj4LvzIcKR6TSJVMR/RtGXno9und85cTJMaDs/C0Pjok3vgsZyVugO+Bm8PFgNVW7Uc/PWoR
GD47aPC8i08uMHeH/Kk9iTvJMsuTZFiIUrFeBPTx0zQW2tNchnRmVkRHxPAlLLgb2ec3ZjZ20NSW
N1qWG4/7HpwqtPJXWekzLuhNSJgfqv4PpjtyNWyDbzLB/i4j3oxjGMIToXNtCDlwOGhvjF4BWrvM
DgPPYb0ZrlnnzwyGH+KipXbQp7+xBMt0TRz5S8T6B9vRLeAcTyTWjzPhg+RQ9H58Z+ZPCrCwxQq/
P/QNQZW/7TX1W60hhj6z0fv1Le91bttALjFD0asX/s3XyPLtEBEMz+rmyKSZfvwTtcWIsm79pIxJ
q48uWVMuu6XvYfVV5AtCLAYS9SzZ6zOzVM/1aWRrd2iKrSNAnYcXfIV/MsXzkv8W8533YjZcuing
ObAKSocARm+bnxOXxo3DxFof+zaGBL6ccKarJj90I/gh4omLWUOdTIWxWTPcsL+WC2BwjAMH7Jf7
5XeXI6NIquZXor1SpjBoXTGMFJktJaYgyjZJts+KrxDx2XhzUwPfbf19a5H7LWSuIT2FKEVfvC4Y
TDoEW4OnZMMBzK/BR7jKRZB+oZFXfx9V4wNqwwfh4K2Usil3UsRZ0cEzKr7j+TLrEWmzTZPALo9o
wTI7n5qkeUEB04bzK/XISVZocA2n6rPV2FCLZvowJBCosuxXQ3EKOF4zHqGRHUihZLBeJ2eJoi1B
3aAT56TB1zGuWINovdr1yCxYg08myZ7gJZTGaBz3KO/dRSAYrWGcr4OR7mLqeuicTgWAX+lqM8PB
+phegwvr/sVHuulImFQ4GVhkQbXWHD0qYuCWgC7dVF8St78fg4g4XO3cJzZpG5n1Myl5ty2muIrz
0g9BdJcNHkBdEhGKyUPrvpq9pxB4fU3X+jONt+G/ZfMPHebOW6COJfn0pCGr1I6Hi0lSHRnVbMxq
pZmHneBVlvGKLWW32X6g/wRFckhDogY3+fDOW1tXWALODNQC2X0wx49Wlh3c1Rqf5iT9nVNj9jtw
pHd2Y6jAtTPsCSPBjYj9+45Ikddb33y0hBxn286MU7CMw85agG62dnmiPumzQK35WuDcZmjQxI/m
XdTFBxOvJ22xTZYtft2m/M84BsesvR4RxAeL9INlMX6NUR3cBYhqXRGgJreEwiybTUysNClcVHlf
PLv/tJoldQdIYtpZ0fJgXoPnuQwhOJvXz44RXnDFIPoAUeVpcT8Auu5jMyGTao7+5HbzeMPJOVXh
UhyLyoaVPsF6b88z6at0vabivBFGeE7pvblVJyOLqehQ5TtC4h+TZmx2TTq9RjTdvqs8+4gzf7oO
E1xvOymAy9entKDx99Uq3qjcfVq98ujCuMsnl7OIofxEbumFBs3OLssCEumJuQLbI5PJkBcw0beg
Lupsi/QrObdtMUXg4xDfiQJTnQLDFeJ2S5Ue7AGTJCaQ7RuaJsN+RVkDQsuY8ycK5M1R8NgOBKQL
V8kCGbdpfPsd+SX+lK7oGlq8TOsxmOwPiu4RMhzj5LhBQZGUMEm7F31cvLMAw1ygvrvZz8hCAWOj
nxz96EIN5L1qiIxu+07r6XvRYgzsdR6Z9xaFb33k+USyG7KnIOuXzCBJU3fYHuTu2M7yQlChi+vH
TYwNunWh0sQ+3vzjSBYHSJjVRXf9Zh3TeroZfpXnnRTYNJfgMS/H/QYkJ95/P0c3q1X4uOLpXkpF
XIvkQJYA8jXWcfU44qdiA+HFMBE3qM+npDq2GWdMHxgmbvNfB1+zWFbgIaj2OJNAnju3Sc6ATgvs
fAWteIc4xpSgaCJ8d+Y27J9553hLT/lkW3dl433s84eaP4ktG1Vf3N46QJFrSOjpMQQYAjK38qC7
9D2RRG/P3d1o+dCxaMKl+uxHhlsjZBTrMIdHmzXJtyzBRCfXL/zeoMeYM0S+/GqBUvKCNhIsnb/G
GAWRjuCsxwSkF+yWp93QbJg4Y36oW+cpV7mTHBbQX+6RmMIEGWPRfNKPWCcxrs6VpbbwlsTj1R7C
fcDn/SMKj3Sqdi2pqdlPsKH0Wj1gYkZgED7vKhgl8KdfKYQOyzV5r6cgmH5jPj3IaZSyr4hk+SgA
P15OUkooDIHWFTbbVpSqZUybBbwLOamcFvxbIylfCqO+T1c6PUmKFOPP2GWbkL3CWCQq+SKkJX5g
hhuLkhCpgV9PMgZynqhvW8+vE/zf/o+sS7nAcnF1yoTvMYJrPt8wAPw2xXPXbXvafAgP63poUveZ
XxVRdU6vI9WW/BZUF8tlXI2HKEmUjfvu4REWnr2POuebce2aYziOD2tpf+nc8eShM0ufcgNm8jk3
kx+I5S/CIYZ+3K/z2O1mu0sAQ5zk6JHFv3eQb5PZvmf2+s3jzPQwFyPP5PSbf9BnkOb9297pBd7O
lv06IKi3bH6Lh+F+TLKnuiSHW+M2+utbVswfrYBEXauqPiQj7SGHPniAAfaFs0M9or78L7hOVEp1
jsGY/ZKdN2VUio1LMo1i+0RD3aMRA+jbyUvi9X/SpaZ420TtygyB0QeZeTd77cVzpuPshOGLCGB9
SZq0b7ObGspA2DX1AENQEZt8cSzXpyWMv15Xq7zL2oWq987RsCnT0lj2cXEsONxBNQxwVcxn5Hn4
VuhA4m2tdc8eCP3iNAGYfEoc+0tuUNusymbzLnXj4DAohBBun3A3qecDjTcsrN9BT9GvOvFgtTLe
1cjdu2puH4MqKPdVwTYYwgLcwED90IbGDOEkbfYHyd01n/ZN6N0PI2lOXftK5Yr3GyToxUdn80nK
KCGmr+vngIrXd/RUbPfjZiPwVectR4Q5j3Nbn2hce6RwiXuXeutCURh3uY/n0rynM1oCoAq9lQi4
a+eXiZS1neMFx7pJGGkN29uMOd0hqUlVQuZFWB9CsInaIbI9jAlFlaKT3xv3dmE/hlH9VPfXrzbu
cRv4JD572d1keRdgrt1WzC9dEQIilwuM1/4pHd2LPqt6AJ7E0w3jx7BeHpyhinb2TAthiY1pgexq
x/dLBHc/cy4Fx7irqG3h4+lisU5UWWmwcv0rsUa0xgbqMV59mn6E52BtiZGP09s6rMA14dkDcCJv
+ykMk3d/Mimc07XlwcnbUxykv4ixfuis+NJXw+NK43d6CxD0ig7b0N2nw8g8JRcH480AdsZAeaaj
zblP7Qm+iAEbrUPoBuld4awPpU+dIs96TUL7IaD4W0rjikOfUrTGncbdEtJPSFJZC5lG8MrNZNsj
d1ZQBONHTeTK7aB1ju5ySfvtuIDRGxwri2AFzYCeYurNDbgQJenRxMtIUwGGrsfq3rEIoZJm37sU
Q5/it+b6CI+zL8ENAtxFp/sEovzUuiNxgOmSXWtiUZR/uYuH8d6zvU+421ZC4xKXBo9O+1QTcLZM
9uo0tw+JQrtrOn7r05b6xiT0Yla5lBWlmlZDgcj4YuXPkxySNj53ybLbkuErjMOacqTU6Vnha07X
7g6Q6T5KjbMxXz94fv4HxU5UlZRYBWasq3kqSXMz6/UxtugzXg3V725OqCPKTAVlLmggfhtdu93b
LlmtTtrv4pbeWdU0/i7K6UVbs1mKj1HjJ9/EglagaiHGuiuy9tVqMoQOrMvB/kn9rPs8zk+U8SOV
08dQxf3SJroumXUuffK3+sR0UfDW77E031qUvzNeP28EOIc6/NwjOLOYihoDGaqkbBVNAy5jl8WD
YS6fEyMHnKdGFCaf5cDGgW4q0yynutcVjRavGWXqnX01DsTMLcw0azxURgOVDYvnajj9vkmsrwL+
x5I8iDj1p53tXH/NpnM96tnlZCW7yvH1ZkV6sHm1OINcP0MrqIOrvevHZHpvOrJmnaGkvETZn6fA
e7T8Gn5i4HZHv16eqEpzTFpQrAjjC0iZ+mybM57SoukPo+89SLwWdLtXrOm2uMRnqPS1u84dzBOc
Ki++3i9Ftx66LE6PEZhD7Hb3I5XrDg6u/t1iU8lnHc6bG3gPy0TZkWCNf8qXCJerdYh7ezzW9vSW
uNc3A6bE3dwZAIYzC1LPLnoHyCBdnd0yJ5cJz9TdKPmyzD+zMXypazi3XUGju2irzJ1USm2GT1r2
zvRIuo/fs2L7oX6td9O0nrOwgAM0+vMumyyywVp7gGASb7/izqEAJWjoaJdvOvVzUL3gO1H5YQqf
abgRHSJn/ENn0pbCIfYcENQ3kkNG2cTfsuV8O1wupQPpfzbzBy9rj+EwXSZa9AzTwAIWe2WTLD1H
bQbZvAEfdkCgL3trzBprBRzwYF8HIKm+ixZzFxkUuz6HwWRRUbJzWwUiKXRMC6g2eQ42aqhcUUhm
51+IooNxMLvHzuiPNL+AiBpaC6jmYO+LvHwburDc42BpKxwzg5ts4Zj98GzH+A8c0uwOpUuxzHAK
Sd5BfLVWCLUCHK5rY0rEbORyuBOZEjyTbXeqEE4mrzxD0gzWNLxzVxQvhaVgo7TZ5yWNANyp+JZm
zodrN320JuOwdc0LOT9vBs0Ul8S5C9vpSzs60FadQ+pVxp1BIa4dDQx/JzkQucLhJYl4X+v+D9xx
aoAfBxhIxLNXorQIgTuLdOWsL777AQWEsF6LOYSCSjaAUWSKJrE7K+We9EFOaQGoZzaHPu+dP1aD
lsYkq0vKR4zpK5QYvcw1e7vmgAJjRfOSBSxklpfkjsfRIwxV0Sakty9Z2T4ZSbPPUuee6NazH1M3
i7JMpCamNewjK352ovd5rj94xgAhHWKM55y3sL7PO7jyhr+LOdp1DOyAZV+zQYnLfvQig3NP6UKG
4WAON515P5rqvBU/VGObPg+G67xVvQMnO1uO7dUhEZeSnlFXm+ThH2m1feRjm4nLaK4LAo9dVe9K
yiRTiz6kXe/VSg7Ub/3clcQ/+wg+fQ/a0YdESY1mpe7DTIOn3EkPvvEUd1f8F6ykzr30VP28Oq+F
UyBFCRq2uP5XSoQt8yvfaDd2JZ9Xo3pZrK/+Nv5kHDW90zhEOzcbn32mkiye8tmi7WlnFpQ5cXZh
FB+aZty3PvTwFqc9cX4GzkudWru1aV7KPjrR+rBjPSu7wN9ENE729dEz8HzwTez+5dqspzLCB62+
TjzJ2977lbJXvHtLgYq8D542qor63YQBRK8K1zpXsw1UY2gHnOgVQocFKlkZFBzMKdO4lbum+7SV
+TmQ/7E+tRGWdECNsePc/NTL87F4H6LcfB4mzCZjI0uNmitAUwM+Z+l9icz5nHv0GTMqcg9KOjl5
Jlj56v5eW2zImpJRyMR1rh+caTmMdbDrrLcFSdV73eMarQi39Jj408EgnzUxLOrcUGjX3h7oWX1s
0mFXLSt9vgafWsyUgaW6oHMusssydfcFrRw0wD7K3INp1AfCmS9R758QzrepYYQddCfVCW0tJPUV
Dq/x1qDUvewlLudXOm8P9ZPXuYcBU9AqjHOWKFtqvRsB0NMZ8wjcBi0II8vfR43FDsguc+iuuIPB
mzkZhDfyXyOcPVoZfmys9jhSou/u6nxa48UAAQt+0fcEmg/2nElJN0z8oGuevdQ4xLyvSQ4W2vau
jZPd2lKNzj64SHSbcLT2ybCtJxalmXKS5wgtRBQHGDmAw/ieQb5t7JzSsufEHPHf/R0oIDb/RmJL
QbFX6MhmkVBrtrN+2pMcm29liNESlUA4qXtqpu4No/sbXg9ZeRt9Yj5kUfy5ygPqGlbfkykBclWx
yG7HnjSi6bjFV848QZWcMssg3kZNvQhq6y0BsvY1BMSsWtQUuUMENpjWtkhPwwCO4zvP12ap2Eh9
c45zIviD9ZGIxLdlna8HulR+HWSmBZX3kBok1m0xmdDJx6VISfIOwMbRWXZ9cVP3Y5kX/9VBcCgo
6Oc583051oe+cl+2uTo1Y0V755Vqr9E9DT4/25V/WLtsV9BLxGRGO1qKBrX5mg7mKWn6y9USLXI6
eeP4VJjJ/ySdx1bcSBSGn0jnKIdtJ3WGhiZudAAb5ZxK9fTzlWczjG0QLanq1g1/eMp78s4cIMaq
m9J4l/sWi1yJUrRUoiAUBUdMT5etR21J0w1mQgt+vlkOZg68htcdpO6fSt9A6gySG2M9li0Ecer4
tUiqQ9EuZyuyS6pfCVV4fvMTf9eynJwcdJJS1TECT9t39H99ythOT2jjtP0phqUy4CgaNob71iwI
3QxUA8GkXwbGdtt4bn8wNah3RuWDtMyvc2xSZ+dhn8agSseaQSntSLMEfpdNMlh59MFH3hKUr43l
du+Chhmq218L/kmdq29Q6HyL2/LWx8a8dnBxr20+39DuM9f5Qdj5y+auGM1vM6M9BiPemawLrTe+
UMj+xFBiOyfxTmfvrBZfu5QO/qq8hIBpu51roZ2X1z7zUGSkDxXgOKnlMROhdC2NGs8O8+b7A4Kj
FdxiXn0q8pdSM/52jntMlSx66xqPtI7ZVFHYRdlV6wlvTrG8x62ZrSMXEdfSKlZ10StW+m/nfSWG
DkXHW8xDCyLWruaz6cdnGXEoiiGBMtF3abdBpLN9BEBS09uiGYVTdBxV5GJmIAhoxRS/jJoBd9/x
tdAUKCwYNhBXqi0AI9nGFP7d7kGcDHp/6gAieLZqlvAGbbME0Dq5MKAw03kz8nymFkYf+MMfpfNE
2zk7Do7eAl0IbkNbXa2k88PCMq+mJb9kvKCjnGxYJGluM97fcw7JYKCxCkG6fyg17R3Vc3CTr3LS
oGr/MIfb8d3qJpL822Sg4RtPBlFG/Y0ULppGw3fOixMF6Uf+zTY1NKXHx7LuDLJewMwgqJqfzHsa
PPr1nBSZ9cS3qR+OKWg0cHEEnULR27yt1GnZ7RhzAHVlJIE6zZJ/qQXNcRqIXB3SGlpDVm+EA3oZ
0LIPE4KBXI9zZx6L3WDn+5LThB8rRaugkkiKXnTmWlEDE7DmEOUjuCOTNsR7rKepNenjHkr9Ne6A
EZO8ZWJH+OG8HtHLDHz6Wd6LNjLYxNQHc2EVchta3PBBeIrkeCkARMYWyOkwC3aufND/P83EaetS
Q/KI4bSvjX8NpiOPgn+eyVVmkMpRxqDPP+iCj8dvKQWLH/R5dG4Z7LlMC3H3mdroMRUVJxSjI2lt
Fx4clyh6by3bjGZXnL14kf2noiYINP0g3CIc/OZjHPXjEnU3m7PBSI3nzqkeOtM60Dh+dUud60fL
p8GIULhsF0YmZ/Vb3Fi/yUZe6ry/BXb54o3AAzimDArqVdabD93Ec+xJQLQ2+2Fgm679VqMBqI/V
IZE8o3iSsCSK4RU7K30VtMk+qQCEGRrwClQzB63WVp4h7lWUOnDIRLNprQymo0ay5Fdis6S8nGiG
IsSzVzuaGzhHUf/ZypK7jdJQdkgSaBNj4nJWVIP8VzNK/9Q0VsNMKfotEVaDNcbOyGv97liIJxtF
+gCNgJDVtU9CpmRaYp0l2jGI0g9DqLM+Tu/eXDz2lvvFdHpHKcr704EIKQkhrQZW4Nyymlo9qHvk
4y2mQf2YXFWIw6DuK+2r8wR21KVGs+T4t8gQkogyBsyglmn2ywH3+EYCMmx2YxKdrMbcqHNf/Xya
2qikoas9y2iLj/CmmBlZpIALkiF6QRnl1i3NNnDso6l3e7oK21p6iNBDknTLsOxA0wQBwFaxbNLW
2HeB9quib0TbYbDdq8cUB9nMsJXiyDPcoC/5KecSuZ4e6EvLFGKhn27H50hzt1WmtHS9exlHGyQ7
D3FJs8xtPQQvxw+/GW91k5wmJrIUK3QtS/Op7aJHtWTQKj1iVYfU2XCgjbFR2zCN/LDxHFJCFrJI
N3GsrW3ytqIE5WRmr/8/y6ram2kP3m0hhQVpHevnWHZhMdV/VLjyAFlJPVkvFBE6uQRtu7s/zvgg
2nm2y2aoGFZ/MwrHXyXa+B7J9MtNxg+vBow1uAzs5/MwRivWB2oMLYWFucuKGZG2GHxtbOx6Pixl
VMFUrb1ljXvDwxzBCrHsK5kyDLZKonFDYUL2JFNkJKwBpWAXzKUTWaGbNR+53SBNVUfoQIij1xov
fq1vLZ2AHABUW8yT1pCU6NptLjHm4LE/DVl/89jNbo9KalT/gnnaRE158dL0uAQD/e7xHLEBahIT
9aI7EIuW1NZNzwWske4qLwqsU8/4CIhXGiGLNG2jqn4m2wLlQKmx2CeH+GPmoIot7Tzl/ZOctW06
RYe8gak6mX9iPXrSYYzAZC2vDOAvQJeAOC3vS96HWucetdh6TOk4JEmjen6qJQBh2inPBod007BB
zQi1JWBz5hIjoeRfCg6DztZu0aD91cz2NlrFPTGsT3WVkROMoHC1kDFYUH1dgeFXigNK36lPkO2b
9nSD99kSUCH4LyDugRMw716p1bFUjEul954UCGq47a1ZCDbqmNOa4Vgs4wHUKiB1eHyVqLcO2Xht
MCVJh/s0dq9BBuHVopGmaxf1gprFd2iCDWGX1F9L7TUrmU03Ec2XoDI+o2Sg4pLHKXJWs4EFRoDj
h5+sNTpRZGh7TcBJFRI6pv8Wkaj2lc8KbvcjDhlZXnFKpnOyzYvlSafgLbzxWFbjk9N13trI2luu
0wkn2C4RWqgmE8qhQysAPLrr7eNS++vEMwmN95MyqF0bps5qq+Xx38OyqR/UovYcmy6t+WJi2GHM
zstQ0pepsQtpW6UixBQU1oP/OWEyEZAi1YsIx05XjhcyVM+61LUXqyjmTVC1Hy7YzCYFNy5S0ltQ
XRzIjnYhP8iYTIxA/nCNiYksC+VXZ1Mp+JCzWFu68T5TlVFqOCDyqeI26sRy+ASdFBtOuUJ/FctD
YDzJpT7GZHIkbfGWC3NB9HlV9aMXoFbSg0pW+LU545wEisAK0yniqlKw3YMrv2C1AKIk2sqYUvqh
pfCmZJUsQDKCgJVfT08Yju/SKDsGMkYaELvQEf0z/VftojF44KMyDgDB4oOiuXPI99S7WH4UZAm2
ln7rAFKEYMN1yB1wAOH/Mg3PHLRqDw14UcyDdeVGyyJaccxPFhGCdMhNxYYidKVJY632g/px/ZX/
ptQ/+TcpFD/DfbkBPTV0Gitq4IF6sM3dHec81x8IPNwk39bU1QNf+AN9oDUns6ZQVyhXkTTIvroI
5MDH8ZXP3pLH9JQfKtH1qIboU1hPlPf7Ov+d7Ife+RDykev4pfsgRbnhA4yDgaVJeWBO9ofH7dDj
U09R/SjydnRVHcJ5B96C5Cewjc2ALcJiHFwKXZv6Q32UdHI3WYNANxVebp1yUvGFnJZL8AGTdtha
SEb4y3cCQGEwXrIRBUcfPNpkbCdzPNCdW5Pclch6dwOYFrGLjK/CeBgLugfyD2W8WhTNT5Vj1GG1
z23KQaj/ihKcEp8fgn76xr2zqtStN/lvCzSZf4FxuUkbc9XzUFR3Yoxz5o3PfAMPc2KKyheXFJI3
MlFEjUT7RrM+KDPWOGytkwFdwhImxB2tAMIY8hLaZ2kB0B3ZEEzkuzAS/FpeeEmrYhpfeWks6olg
Ntt/7ektr16ZVq1HXqRLIyhvvW013Mh9+UZeguBIc5WByx2ZuY0/ICfl7pfomUivUkgi67/XX637
7oOMlAkRBgE9iBZIFfFPT/OYtFOPzoB7D2nWfmqBqRJRLl60eLDWAADtZ3ALa7UG/92yfpEQYTUA
aCSdBsCQdlSw3CH0cgSQjBeGCMfYq5EovmSLe0ra+UkTAOv5HI3t3GmMMAKcP7TpJyfNV49wRi2o
e/p/cfIOnJEN6hrHXvst/ZBceDBhr/on3pCdJGjhBFghpXu+U9g//De3oDqrPctZpaqHHqhm40ab
DtnrTG2y9F9LLPDFa1cwyqbSTjltAyrypnL2fR2dA4VHYaX2Yu3DIxnVYZu8s1xym15lL99YlXw+
lSjZkOKcGZQttUBrjicViwL0XFCDB/1ob0xpbsZWCYpi7svXf2+SndS4f3hvuGPUAWKknnWKxgDI
BySTXKdZ1q/l3B3aQVfxTmX9KqDSmVE/zl2MnC5BcFjqC++qn7xrISjB+2BTls2NF53o1Ykvtl4g
C3nhBf5bs9gkaUH70+bBzY8YPOnR10SZq4nl7Gvz1o3yvbpB0zI32ljeZj6m2rqUWnwIxoqgnkgk
LVnSJqEisIP+VMX6C+LHdv8lIyRFH1nEApWwAFliG+R6YNL+oG5REYMl5Feh6hwB12R/qP/rFiC9
4yv/Jsi5WEisiprI1sG8VAGSv1HZHVdVH0bFPBVJ/zU0gUCKHUTgzb/AlfyCi2LK/K/e1GjrDVS0
fGq1F7m6qpUgOTqwc9S3q+UeQFXsyzeJeDm70m3qA5dVW4o/8ei8nHmJCzHIALgTX9ohv4xVDr2h
I7H3pDcyJrRHS6f5ODNvZdbjufBp24aGZX6SiLdrUQBZyiQljquPYk6Wh7wu7xjtQsTzrgHJNUji
3ybOH1Nkn0Jk5M/qBpuyYvWUHeHBmS+am3WMj1CeyttgCIUm2kPi8nB724TChPgCGebjbAW3KUaE
kCbCqurQ1zaBFPiJ2JmGxvfFRXqWHeyawuXipp7+uMusfF1rKJiTaiAiqB9YmKaV2Uc3DA+MUjYI
wSjmHXx9VF4zod9IRPb5VIWocoeaveyyYdnGJnySIZaXBUp2CT6rrdtNVAE8biMm9fOps8gQRUxb
MzlibsYZ9shKYTp1bIT2GhUmVeh5JN4toNDqRIBXAiITnZuiD9te+xosWvtYDIdOkW5GlgVvHV/u
fedyrhjRUYNUOLMYLR0nNBnsVOnb0QawE5+m31lAELWY9iNZ0l7l4NMa6c5NDoeHBl9OX4KTz6GF
Pet/dWCvNZs3fhYj8z2C+0CQB2GxacaGSb2DyO5PZYDwtxkH2r9GHWy0KL4Y/RQa3quRqN+UyC+f
ea49+Qf+VFjZtgIuNGRuOLBlHYojqu2QrvLWZj1WQXbWIN90jXU1XGD7LZUyfaAlxkWAhQn4bVvy
Gwe8dlidPa0NzsGKzirI/k0R6NRnJJPRmY9fTNdkcUO1T2z5NpJ6UhMResDC/HsMTppfPChEpAtk
M2wNSYZf4BuKfgVEsvFI654Z/NlbUvLpmRVm3oYa1BEtgIS8oPMCAIIw81tVxgEKiA5Olq7r4E2Q
VHGz/GxfP6qP2yNZbXnmeZTFTvqqg4y9SAAjpH60KBCq/DfhCCU2H1kNDpyPtGgoG7xw0cZvGm5o
E5hgYAIqzhSYGNiHoNxPAYCy0qdBW6iDhxp/rzFIqLSjw6upSxEKaCIlZ0hBSs4xiQYDhAOG8KQN
M2EzWL77FGXv5EfnUdcFc8rgLcZEC6erlqjiMXQQ/44elp96U/wWm3cbDMiSLxduTz1Mnq0/n9Oa
w72Ixzkch6AHQhzbqIxEiLqOxvKI61izTiw7Dyt6tPvUTHAXbvIwE1e70jd5Uz0BoNp2y0WQaRZ9
s/HyT1INY/HXUw7alibosqdN1FoW6M/pO2iX38QNtixA7lllSxhrH8cxuZDJ3tii4AdommmM8LR5
PuBkRhaeALWsFw/QLuvFi/s/3I9as4Z9x/Ni5dotelvGbK2SZkazuLio66mjpu8spoXBnlRXnfgN
vXI3E1tNWEdLOhsbvTDdbkK1qVh3XNXzODziGA0P8ynovWfAl0eF2+xKZKb8rVflZ1NJa3rDljyk
h47PXp7hmbUsuaoXjEfznBmKd64d+52zX4LL05XCYf4RUxTYY37s2QJmNB0hmJDo+euC8whMi3dX
sWOgXCotfbPUL7wmLjBK4A2+DDH7WqcOswyGsknXnQuybRCsR7nAyxPg/7ld06K7y2tRbzbVNyUB
2oKxpa7ZzajmWcgL4+Cj1l2KibgFKNf2VNTqgOuU8F7SwT+XgX3vY+lvy7l5Z0HxNnl0OluMWsDj
oMys9M5pH9Dc04KTZKmqXHOo45PngZCg+OQIgl0GwK62NKD60ZcgXWBssx+bl6lBYo3nYrxzlk/k
8SpvcPictAPNhRkMGYeFcA+Iy8NkDVdzwQ1Ht1TwQc/dQSu74vdaiOPNv0mnEiAPHwP9d4y6cFia
fZIeGSuf5ZCeC3bQAIHP4JFQ3CIUb7/WQ4sO6KRyQ3WoeIQoQKK7Do83AKcfJnzNrH0qKDkM+9gb
KiPoXJUkJRQBzTS9pcV8MMsf23rnnwTMZRVHVTRREd3LhoN6i7wX9S4wD+R/EV4hqSZN4LZZYoRp
P4+OjL6WlK1aeocJemChl1sdbHXTzQ98N4/an0aEQfFjqb17PdA0cfCWMfBK6vHMspYNDMJ/Whb8
078LO/9aGioY6BwOJCHI+YkzkfOoCiiz8BFZdA92/aY+WSJObMoBYbZ/SpzadVo4zfoAo0/aBb7i
XdeXrB6vaeoCFJk+C5d6qG1nCGhO9G6W3vdIll5gXZTrx4TQ43bzNyPK1BxOY5M16zJAd4b+CNA3
YGvVoLKqhHFB3UdnexhCVt3sU4AyVLVtmKA8tYRtGDC5FNAkA8M6Ylu8lYm8BvNCOxcUtK6HdPNv
MD03/HjSuqG6lwH0ge3fc+gkNgN0ncDgDW94n9mgpTpg6W19WFpwRpZPEygv/bdlau/96N+yNttY
/HI/kjtfeiFxExxUhFFzW17c1IJG9mOZ8JF7NIH0Z410nKZ6OLcQ7BqwjAwEbQZ8KouJcUiKs/GM
D9dKhRW4AeuB1qwO2ToSOUeK+xhPOa3lZwNsaNr/+BLkJnMyKqGR1IyZxcHx8p16EKR5mZlc8+na
uL5YU64CqTIeqZB1RqpubMdbiH4bL+5Cv/tU25tdJDpjreKSyeLjhI1zBASc65BgU5B7v3UzfXYU
0HmVgYaS4lSxNQMqHwaSLMpi6Z5sekjx8NwCn5/EXyAfoOMnjDUYzXWfqgzh+ywSa0IakZXEhKor
lbgLNn2oop7um8dMIRyT6JmkwiZDVQULyBvqDld85OPRrVxAtRGIyRwvRlwvQZo82xGACUoXdVBJ
GrgdP5TTLiiq15QqZyZiNR3YCU3XeTHuzYYRoyK4PXu/fefuurb7w46ESajKvSQKtnoSXMYUDH6n
nzlSCtGHM5NH/tUw401S4XqRPOMuulatiDma9lWdSbLlaqte74Kxgar+y2S6UNh47MNqOUw9isGz
KENLAex4aSo9COpXKiE08839LNPQYACTev/ngQ0MUyBH4Cmr0fvRGKiqamByzBeO070kReRgVLuU
1NxYsrur/Z2NP0Fhv6XWk8eImQil5ksL70Fl2mpTx/oAj4sojskbdClSDhPaWFGU9Ksx0WifdC10
GJcSDzpLO7oD+fiT5TkPWhHA0uhA6tSgsfNDVf/KRlt7ZhzSxWW2z/qjiuduNbs/eTlurFiEUGrw
AhowPXwJmPsgBDgT6iOEO43yRx0xTjJvLeudXJGkTUMyearQjuWmVfWrTcMHd6GSqqR8Z0y6rb14
07vfKvjDlxzRE3Yb1SpEr4ub5vTgbbnC2JPgwKlizN499URmzUYvrBy3bJ5SoyRkIeJttdI529SG
iP13I8jXpZbBb3XuLrlcBBHCocxnn3E3IUi8LW+VXWLqYApB2EPZfeh18bDIMyyG54D+jApDbCej
d67q0KUjE2jxLu5Nuv8yHBGwc+O3SLMxMU7DmKaOoJOaM+RXG5AVQKKmlrDq62DTounLTp3ReMxe
erhEM2aA+CeQK5LmEug14YZqFbelF2/t5m+qaR8TUjhFYf6ZDOvFktVxMOVza5UvLUU8j4IrS7Bv
5dAAJqJDDOidSeCIGogWP0ulmRHRmU1zRXCDnWTijMl8uJyehtiVK3PGjYJeX2nJj1R+Aqvdjlx/
NKbrmN4ttdUn+QWmtFnNBFuL7pVfolsTE93STkdxksmitRwyiCIq2Y4cc4Ww6X3O5jddOH8jcJcE
sGc+pVd+DfX4HMcp8gN196YSXumkDyohWfLxrlb/XBghwM9nwAj9VgvElkWhUtipQR5oxHUAoXyV
XOm1eVdheIwfOOURu1wXLRwHjk+6Bo5mX+eZDhPnYc+pXuEAEPBQVVplOuajV9c3WpIj5qPMxugy
d/PIaLEZCNLN3ynFJ1E+1ml1iPDz9Dl6vPFdjvUnKCGU+rHf8aBZ9RNS2DVwcD+wjn5Q0V8C/xMz
o5PVuvZtGCPQQWZTEE9K96Qv6ZW8oAzloAPPE4e2HI96rVSynO/AhkqbTAePbgLpCHAvyusagYeN
BM89sD3bqj4nMdijNmZbp/KmB/MbmQKuZXgdW4s3bv2qpA4oiXGYzK5UQqWi85BkYuOh2X2sOb6Y
0TcFRq0M3LaGwSbrUsZvkDfIbwDm02hcmPjwMJyUOtoojaupy3dNT/nFC/jzmWb03M2fXY4ay+ww
aM2Gdq3KUzsH9zT0LIY0gHJFCY1IebRjHoLKND4MQTeFUUrvJpp1dLhLRbOH4+rnLTmcu2z1uqDa
7GJQcEP5Oy+YkJOzmAJKxix2hhyNTdKU94js38jE9+w2L6qQavAWmgLg+1Y0QiqlQ0+qOIeMM1CW
QpjBAQbXZvbJbORL7ZlgwMFsF0iFxBiKY81Yb8CTJRctlWKlsnw1f+gmZ6/Sx3mwgbpON88BRyFs
Dj+7/zQq8Y054k9t1o9xF23SmoeY54hpTDHYduuYRxNtUAdpx2KkMrShm6uasKfDz1QJ7QarBou1
LOlxbjMl0lwgakEwHboAkzuHbSRa7aPV5ueu62gFBBV5qNNfMZNGyFaTUWh3PvsbkAqa6pCd/H9k
HijUzG8RJcq3NXDo2arq1ZKCCEuK7tELxG7wmqcxD/xVJ+R4srR00/YCyYbqWdp6BlIvCR6jVmly
SIi/ldHb66VEMkEb2peecS1NOnObWslFj7MTS+xidehuyeS8pNNvpy+fQbqc1HIFj7Mb5wjQV8IB
Mqc+FCQRPBgi+k0iKISx6XmrwrY2rpiA6GBpzywMfQ2cwnWw1EOGw8qYobANcG7npLVcocDKEMg1
AVEs1Uc3uUzwFn+LHgO4JKl/ti4Z/qzJL0svAFLYQIqK2fE3rs8Iu62SB8+PvpoCn3Rde3I4SExy
mjrAHKHxgstSctx6uM8HC37FHrhEuILhzMEwRVxu8G1Ir8yiK906YaKz8dmKuj6fxxT2UEwv2LBl
sDU05umxXzf72gFokZD5MIl/V+HHk91zTZMk1ibeq4noJUDNVeEA66oNHqn7ECNVDdQdTbaZnebO
A46CQK1i91F1F/yuO5h9fjYy7exyGqo9ldceoCVq2NjPXhx9eXBKlFmsWKSnvHb7EzBt7xEha9TS
qGxlZsa3wHWgsIMgj+cFWnTbgyfIFHazUIkYmEIadgxKAclOqAs442LQiwSU1sXTupnoJk1MyEaJ
Laf0oycqgzPklo2UI6brxlOs0IuDv6Mv8657eNA16T1e0jfLLn5rIu2qaPrmj9SqAG1271FEtrFt
PG5ZPZUqJdSRQFlHsKNnmNxAgIpNYDP1IrEAc3S31YlaZO/BzJ7BoxottOGuTX0OYLpn8EsM1gYX
GZP+D8O4o5HJ71ybXwVqAfsl1pHKypEMqGvQKGDCirg9esoww2XYNVD/9dmokCvFRp9J0pXav84L
4XyWdnMqWMYapoB1M7wFwn0tXApuN2XMnhTFlmnWra/AcPo5AvOD95pZ6I+rB1rmLbtaO1ZRhKlC
YZz1cXzDv8u96ksFZt6A7q8170KbPp3MeYv89ima8b4J6q+AtMYmieqmio2noz83d8a17affxDZ9
uD5T9S/qZvn0zoGzkLMRel0nwreiE83OoVu59oLlR8v7IlTNHx/QsYHhpOU3EAK6Xe/iBFNa/T4J
mrPrS+zX29CiRKmr+QECSoiQ0MMS6OeRzoIwSBLV7KdwDphAfQhaBUEWH2EXnEGpbDqGj3oBJqOx
TI6cgbZyqZ9cE2Enf7zUgXn0BrzlhubD8bAK8s35qKJF5TuYiQH5bmnSez5Y/7F90ZBHWI1cIpDD
d59Jb11icoGmQbliqoLd3ExCM49oxMLtU111wCslYEcZp9ve9+8uhs/bChkHcH0CPbYaDpNNHEzx
uG6NiYocdaK+DNRMAhQkuus6UGFnoNeT4g4k0w7FxSVHl1SNVoIJ1V8dIpjfcRzFafZW5HgPSNIk
nSpyJVtOza6HytJZW3PU1gaYPIZEz64PzwtqKj2Pm0Bqq4ijfRxXj1VuedeITvO3K7LTbBu3afY7
KN7VdAChmqxNUEYYX79npMJ5m92Xacn28ArNE57V/bHwICz1wntQucKiQ0MqJvD0i7WAG5+ae58x
lfArAHSNVZ8WSz9pQ3wcgeefxkxcODd3A8OkWEjmENEJpjPzxmJb9OXWlhWRaNothTHAOaBDSS1a
2NEZzCdJdrE2dTYkUGdazGjoxrN5NkTHaMA0PmbYwmj7A0Ag8YzPlrM8V/AVV26CpmMbJGk49I4q
trtofmgnG1yKCbOgmiGktokaQYncv42qESaFuJol6atIpv6tt/ouTEb/16mLj6q0aBX4aCcgf5i8
+EYPcsbQgcKMbMyNA8cGcDPk4t+liTELHycRLpZbX9zJ7l+AP9PG5+BdBtFxhSDeATPJMMTU5V8N
DEuYeHF5TZcofegMvyPLtIUxbL1ikdcohdIAb43w7EOWqkyJ4lmjLRujnZf9FPkIwg8YMwRmdhde
mq2XwQYrn8RIs0VWvB3nZNw3he+dSt7o0aMhBpIpb25BDV/KboCN22X6J7Uy84doW+/cDH6+6Hp0
31tLe7TiytxpQ+VvYqzMwasWxTGurmlrd6sUuPgmmZhTG5B5HHOkyRfDzK4gOq1rEYPNDxA5tAE1
FAlz1Tq38FhrndXUms9jMNfEruUFM8eXGSYewAfjs8zZhZ7fHuY+OzDecFduXb2P9fBGurv3EP5g
+N7vAEe9V06G9gIYIBzGbfekBayeEqLtERDLU2YHZLbZpgmw8elIpaOuOSWTe/Pofouk2QLsuw8p
0A0DyicyV/uuaAFX0ON36Ybp+XMzept/ZWEC/VsFHtW71KYMOx42crH0t7KSKHE2mmoXDXfhWJ+s
4pMDkQbRLd80753Zjd/zLA61wPijS6xNO2Z1xSxWhD74Jb3XkHZsgLb3Xn4PLAb0huoN5Nm1dqcZ
0WB8UWrvijofuoheVg17r7R3vShORqlNwVrr4LxMyJKOHDrop/dH1xsTaI0B5TfUZaOtN0HknT1+
2UKAGD19BK6KYDZJQBr3wBFhxexAAWuPTiAJxK4Nog44bugFY15t5xKQm5FRMHmZAXo2yaPd3MQJ
09YZFaCyj/+y8CA4TL48lmbtXYwSzrQe0RUUiZ3Bdm7KwfspE49hQZMVOhpYTZNDufFS5zL7IgFt
hemXq2cJ0K1uYa/mCuJhzY52yvsp5eGLIGI1DvpepKixyok4Pfo7O+vBwsN/86msDR/hmS7bTl4K
Mr74tolSfkIKmCEVljsQxTsB1RD18J6xCwkDYH6uof4wNZCWxexsqoCp8ojIVTYlHC3dZmE09kPr
YGYqr5UzjQ8RDrWyMtfOuSg+M7DlFpoYSZ3ePN26OYgRRHN3Slutf7C0Nt0n0KJrqW2Fgz1wALvS
yqiyzLK8Vouhr5TvQ5zHxynQT3MzfHgQmwe6ziQ1tJ3LOkJUv3U3tgVWW/fqm597pAgDdbtXpq85
LLiAQ7f1g0sbZX+l3T1Hug28jVxCd9zVXLTwv9ss2csh+Z5i4z4ThtBdczABc/tDSXfVRn5P8xDf
h8JmTQ7ww7IPR314RL3gYR6C17SJnuIaI5lZhhOyRsvUvS2D9Mjy24BWc3mFf/SeCRgkzTSs02IB
5gvRKMr+DLO15iY2BbopWlu96ojLAIQFShtYOCLHQHzmNPqa5/jR0ABs1nBvsrn7aQfnYXTE1bdL
BHrKi2PZbzRcCDilMR0zs3ixfFQvR/FVo23WZEoLOH926dTpdCITLYyGEukXfilPgxw8LCJjq76W
EzZX1aK/uCYQKR9HssUKLkBK8X20ZpJKM4+YB1LZDvoE7xo9Rmmv9BZy2RBXKzupn8vYDtGH2SZj
Ewaz8dNbWRW6uHOfoNjuNUlsqlP4t66/1/IIvnZ+sOfMQpJzAblSBLRJSibLDDYxN2WmxHsVKewY
XDhzZKrRfFvVFI8oT2UMK4Qv15KS0HTGTcJqk6lcT12z78x+A6QcnBnimL1OZj+toh4JDI4oo8++
igyDnGCIVj6c2tilqB2dW0e5nM7xFhB7aOJDkdrmwfbyJ6Ndton+a6BNUBWgfhYBKYtShLeNHDN+
PUtPIx2Kvac/dtLlyfJhjPnMIPOprIr3sqCMWuAFoU84xHCJ0MFasnZbphiBBcwouuKimeK7cMAr
F9YE46WQZCZCbosaIOKs6VvRSrjSzo4u+t3EK7oGRMdonzZMd/VbDheAz8oXck3E20WZzQDNHj8n
zbjOIn3q4uVAM+hUTP3eLRdSg2iCoR0xw1UXLQPag2o3ZvUp03MD2ln6vlSMokQcrUyGTn6cwUwo
aFa0xrOjZ2hqt1Skmn5h9Htv0ua98RPAH/4xZn07PZLLiRNSPezUG7Ar47HTHSD89sXWzSeLky2X
+UeSyL0U/kOHCrDmi/0YuNuiyA5YP+KQiTiASY+uNn4kPo4gPBeGX7nF4Z12EM6RTyhSmlKLePR7
fJS8qV+Ddd0VE0tkGuRunv6j6byaGle6NfyLVKUcbnFOGJNnblQwgHJuxV//PYt9zs2mNoNtWepe
vcIb4ns7jL9GKyQVZLCz1q3pT96may8ZEUPRT3HkrpNo3DMjQdulGl9p258mfSk2y4KocYug4Yrw
QzOwaDYDTcebix3IIXa0s2VA8O6d+3DJH5aqP2N0hqZSR2KVDPnONk2UUWzaGg1u6bXDLK9cK8Dn
ej3ubULwnFTojBgJ/iId+NyuhwQNi/PqdOj5GAFxwS2tFy3m6NBtlW96HdK56vMPe55uhuW8Rb6z
1vXopfG8f7Oj7wLk9I70Ph6j2nrUyszfRslhdkSV52BRKSIfqAEBL0mGwrfSZ2qDSK+4CugUNcar
k1prE7AwsMidneDhmswbp7XWmbV8d3O8rBz7iqO8saqaemWm9mGq+kMWB4eiR8bMdD6i4NHpYqRc
9PzWKptxGOjk8g86Cl+V0k5cxTJgbd64aP+wfPn/Auj4ZKAvwxhpmfq1ZoyIDGPnWet7cwKrTDGX
pfRv4gw3kd8rlE3mRxCO/fG5rh58UvOmaVdOYW80tKstp8TW+CtKKadRvPhVbpsLTjbzQWkF3Nah
QCSg35A1kaj6KLb4HXCTqP5ZPIzINdmfzdbUtFMzqYOdmU8ZSnyz/zorDNfTN5XSGjfLr3oxThXY
HIRTmhy/HXOnayD+hrlc872SamS64IKQbU8+augRuq80RY0Unmo/tBu+S++kuD+knTih7iKcfhFg
2xazDSIeRVWsAQNjXJnqu2cV13W5aQqKe4d5dDZbqMDpMQQ16LZyMxMLMFPaINXTvvFDT6mNQrXL
sxTee3FvjPT8xlCx5KNmFaV0dJNkhokv3FW2Hrp0rbwbU9yldYHtVTBB0At3YuzhLWxMvkrtsw0Z
xI0hqv26dUBzqCKcJt0hcaOdn9ZqbcVNc7EV7L5k+U4WdYoQ+JSnrBbrqVLeY1w09ilO50vKWM2r
wnRVsIz8pHpxWvp6qmwestynYzOlDJKylNa1U9uYKg5PSWV92uAQy87F0L3AG7EeJ+9mY7TM0BgQ
g9nYCLstaxSY1gO6g2bT7ZjMrkc7+uo0kKAWyBfyxKGmT9xgchcuENq9tZ3658hIOSaNGUvnoQjW
CaoADsN8ewhoIikdiH5+9EvjUatjJpqMCBvV3erJWbdj/JIn7WuU2l+NNpCFGib2JGCl9Sl86Bz9
OoRBzvO2z8MgHd3+Y/EBGtCJgCAHdcHjCKZAmAqHwccwUe/6l5TOfRx6BxWCl+ocba8ieMpaRfPC
fso9D568RVpgB8N0N42QFB27Yjeh6JVYtCdcDaJfYEPWs178pr5vinLNcV1wr6uNW/CiArAhhSE5
matBmWrgwzkeCVCqJVDslbVpY+C7Ax5iC8jJuqecyBl4JZp9NrPyZuLC27Q68HQ8sjUb9RM/38wd
En9FmW0dJEQVftZw/03jjbZy/BxlbfUaBs1Pr6nnysgBT7pcRkrI6FznEkedv0W18NJ2g8F0aeRI
VuVxRD0YBMs7XJ2THy1/ALuhD5yMXxQch2qZb3kXjSu9T9/sdPmuPO5zEPsPbV+JKr2RPmdFooO1
NZruj2b74SuyIM/OhM9unT9ZWv7gmwnAsHaXIUhzTqm9zNrZVDoD4NjfAem5uv1CDbJ0CMUzzAsQ
CmHQ4y39rfW6HpBvR/tpctkOdbcAJPR3PbAqxuBQmJxF/SRAWBrkU1Ajyu0Y0niH50QVbLq0+Qnb
3to55BB5iPCn1mprq3FWGVkJD3uX6x7kjtGHk7LYpyJLj7oT3RRF+mK7/3xVrK0QQKeO3O4YriMP
7Jw/TcwU2nwL4gMaNKP1tOE+z6m1gbD6YlC5oeg8Y85irm2jPQ1BccusYuuAQJesz4GzmfrZLsj0
i+BqrGBa/R6eFpikIX4zNER9LNixy4JS1Zhey6V5M00gbbOlyM9CJOQxs5pzlgfTN+bJwGLfyr47
OnH4YKPQ0wUVotKZ+mn8fu9P3UPlgIv26VmsOF8bVmW+j33zj5h9UPxx4I3kPE16ALDReE+0e4nK
K1FLipsbpueNST05ZWuBejCWNr8AvRD5HOfMXxfap2+8Luh2EelMt9rEpmh5oU+SRURZxmCDs+Gc
vvIKeX9/pKLJMJn6KmaofcWhKACgIYURuxbVF8L/82Gc/bXO4aC754nfAC2ciS/x4m0SQ0OMBfG0
+0a/l7unHI+b9Fk7GIZjcGr9vmuT3SQYggIYu4v8E18ich74b9EfZNv4higv/8hFZCe7EaRKVzGm
GMSHj2virUbjVkBuKwF8fJmufwqrT6NAOxOBauuNX2cmGo8OaqbO2R2j9QRzbeQJYn7SO9Bq62vC
3c38Gp9PPIqYU/O2XADjJupeNMeaQ+W+WOEXplpUd09gvfgVN1bjoMpsjNvmg8ughgMni3+Q0udR
yBCT/oI4Pkwbp3/nwsMo2yjt3Q3vE7c6qgnjknJbTSjwZFtlgnBUNHKRD8cKmR5GKvg32Xf80X+f
NucgWbnbNb+Ux6LsCyJvzXL5/ZTLMGIuOtavMsjl+oHKAFveVWQd0gjgkjgemPDKLZNHx5XytnIm
8AMhq7ucfy674cXJaDZW/0H2+GJTjnS913xjHvcgB3YwzJ/KD7H8nbDafeHF8kJ+iP2hrB9Zklmy
KsJrFSwMuL40OkIK+MeAOvkErp+nQPPo1JQBVG79KMuRjKMhsZZ97ToR08ptnECuBdEzy4Pg3W14
WywOvurYkXyZR95YZJ1TOnmSIyUN9R0JUBrRWkTSmpfE/G/j/ecpKe9TvssdkBdpA2iY6Xvg0HYW
8kskxGM8jlLeh0VXB81RNgaftVCd8fkSheSHk9xAIddo9RVUHqx4w76NDDRZI03ks4Yhsmdbm79O
K2IAOY3cG22mZQDahF/3zFXiRYCbX0M+A9bqV0b4IPeQS45SNlfoyw3hN6I2K9+RB83/AZCQtSDW
7Jr94Pl/ix5xZ4W8jBWKaFdANphty/4g3IWcc46EjFvGs4aZzClV/L7fyGnQzu2KjPfeIvjwkoKt
kWH+EZJb8eS4T3b/nqevg2YB6KdxamAuEji02JK1F9Azl/ETIV6WQsblp21KG8Q51s74zIuL3jnx
A8bxrYp1+KaYhXDpvYQTOJiyIbiWDqNDFX5UhfnYae//PeAYG7o6JuXm5RFfSfBTsjx4eW+/6+Z8
aueBUdHrZGTYpBPP61pBd+JhsKDaGYZYi4FJ3QJTAuoRxc9e6SPl3Y7IL7INZwkUzKQsNNSMy9gD
5+frW5zWbvDRJA9DeMt8pjez+U+3SXcMvXpQRIdofJwAI9W59ZZCXdUrAOyuNh/musdThMc7gMoq
Ub9EM7BAuHNlGeckQEXSHBjoDuMfFRoglQgW5pc85Wb4goHx6SNMWJgxSe7oXQ2z9+8yBfQ7dyuw
LzD36byb6DGXFNPtVDHSj7+bqnqiw0X/s5ivTc1EtWxexo5x+BSb1a6p8rd6sv4qEsAu7q+em54G
nLAYHiC7U7cHZzZXRV3gcxgdZr89yDecjRlCTmC8Nw09aNccTiYph6sB4izK9iFzkbdIEBGSYXjm
dxc0Fdb+OO6qwnuRbddb4cW0M0R7a3Rho2k/pfohGe1/fej8VfQ7ZV6/TofmLMrgipiRxPq46urx
NSqiR31K/zZtfvBhvJFYJvia5bnEVGellxbdjQnUeWaNpzgw7hPdPJJsPwWm+5wt2lUet0Ejovdb
/Ea08Eg3+iAVTBkOV0ly63BY0+ZdS0SLUv2oGh8No+7EMOKp19JHu0YUgr9D7OgRpbNLFDb7bqwP
Xpw+R8J/KkyUBk0nvomiy6KPL26tP3cjc628HC9IOBwlKfZDol1ZvNZucqXWVoyiu30RRG8l+H7g
MW63Svr4kcalCX6MAs232k9lx192TK+Mip4mLhtIYdRR+ZcsmF+aCAX+YngO6UsZOXp0jEQ/xskg
n+ViVDWctc7ejIxbyqjB88e6Orb2ZpjLZ5rkQCogBDgcdGicBaJBd4WZg9pPy1MzH+c6e4gJkspP
LjmTMCSOoOQ3+ofhLD+B09yPrg/ucOxuM8df1tl7kz0yz9k7YnErBxm2oI3OjldvfK89Lt6y8pHE
q0pK0tm6lJ39KtE1nAA81XRh2gFCRJbQAmZ6dOzT8Smu7UOLkBEcJyDVif1pGePRjeYzUJhvo89f
9dAAso9Nc9/gS2efo4ZyaIppYsaLfjXp/ehlee7d+uhiwgG/297XETtfD5F4JM1L1AEg1nsZ67ew
1FEKa5G4mI6UGeR41i6vs7dwqf/1dX8NOw3q9EgUNRtwQKgCD2CHuUvKRtnRofXnjwJceByxkUDp
/9Tk+F+m9Ubuid5grb7kF2e03kYT27dG21dTeAwGMjHO8iFa3hYt2FlBeMvt5qql6tTN+Igha1Uo
UsK8RfvE2PnhcJo4n9tZw5OPm7hYAWyQIKKaiUPGDPFu4aPsun8Pkgbmb7Jgnx7RMew38hzws6L5
sCIuridvwsy6Q7iVn3pjAUQQ97dl77od+i1ZRGeKHSW3yHC0D+Y6PRaEAHsdlfytl/Ew1f2b0gOk
TL3ygyHYedbng6ScdWEcXVBUCVsT04wdMnYbm+wYLw1qVW/ZjKVzUAFt7w6MQzTUb8jwPxt2vE2c
6jOYta3kBm2cbyuXXuLAbbGNt5loEQVMJySQ6kkF3Sy7CGFx7OeTizAnqn7amvHy0c+658KennzH
eWxt87WegiN8LvTOsKysG4zgtOrS2Tb2V9yaxB2o3ftsP2nwJXXPPk6Rt6orC7+pxQI3y7IOGnVA
phZpJa18cdBAmdL44OrZgzcmL0Ck9oToH2aosH7QnPMWSvoy2cZDeaIfsAviTruz4pl/pYx3nWmn
Z/EVmDDyAnLmQ91Za6aFmlXhHiKLx0TcQ5oFnRNwpD9RhkJA1uIoTxPdGvutLCjPSI5iz110/n3u
2ig9MKnhDoZ8Hnwedp6DwEgIDzUIiRwpkFK7Po99ew16+wdo9c4e8ovtTycrUtsg4PHX8aam4StP
r2rpp01BdHMrhhSOI4I4OOBwo1UcUI1G0y4T+fRc0z9tZpBI7Wknd7JwpK/Nez1Ido2dEM5jkNom
4Mi2HY9Ub++StkhKmnHUrpy++9MtyxVJStD7dXvz62Cbt+W1Q4/d8vqd3+v7dprwns6TSRbNferZ
MBjZjE6pNm4GjCZEAXAk+CB3e2joJKdOcUyb7qnyly00L+/Od/JXJBL2MCg+fT2Ea9YaqKD1OiR2
riT1YtrkZfFeat7nFNOPry2DsNL8RcDqYBr+0RjTTWqCxSfdJh/buJaHXlSC8JwABWdqg3lKPyog
Y1zH1dPR+zLo+3Jwhq0uM7etCnD0IG9MKuZ7cYbOh5weRjUx9K4B5kxoCRnGIUCFDDI5ANgUJXVe
CwwdJKiuPlWa/NXYFt0U7sKh2Bq++gJcd7Bq2uckzvC/gf/HL7Y/wFTBgi0O38cQrUYPankOLMPz
+u+S7KexB3QLR/UJi5v6EochOQg822R0mu7kL9sqfw05CsqapQ/o4SHsMQS2wI41LR0Oyi/oTXb4
QZsFPJP+nKEELytGgsvCuSoeeLGNdgc9RxpYO+A2D12rNsugHmuT6NFm2bGPEAhJwXEX0XUY4zO4
oPt5pIDK6ruAU8P3QfXaKGJlNMaMBG+cKPxbthPG4+lBZdleYrRm96dS67cRDYGYzL7uSasLlb76
TnqrzeLB07qPxrdEVRS5ImtdGeOHF6kfY7DQjHc+hxhrPFiasa/WaUHmG3QF+jKLt0+zfIefFTbv
w3eZhafBJwSJJBOhACgUJmDhRvP0zzxYtkkPYzPBOrSClJiW3WYhAnaNdtToXseF92cI4ndAhXjb
lthkz48tDzGy7YfZM1xy1OQJPbVDHdbvzCJfeKqbaZw3U1cfFwI+bL9lPWOURdPwFs9wbqeBjLUO
3rzFTxhdkhEkpKLjhABpol3IALaMKQJYvMPGZw1pBioEpXfo0MOsKXDcOT14RLNpYbUli/GvdgHu
k61DRG0/Fw9hRLfdNVF8wLJyO6bq6Al4rHGqR1sChUYrjE2BzOaTrEiWy7at6Qvq3lVp9cHN5nMl
nLYMjSzkkFveKODc70f7EFYKJxadPgdmLndlMNJiLvZySPw+obT+s0wgstxk2UVpQ1U+0FurDdLq
gqecktHUeXLwE/dD65G9y9U39gE0uhZksYzXuu+1u7AvQL7RweuWDS35f6VmVEjbDRhTI8BodSFV
oeM9lrHUozB+0xmpDCPuXtEiPul+AWLQwEqlNJ6MZjotqY9T2YI1EoLy/jS+ujZdad/ACrz1Ilra
HQglZlGx1/zLNefBxLuCm/Pmp0hA1WOGogiaFblvb2dT3/bSUyrciu3KLELurGZRsGWl9g7M5uiG
5ZMjtj4ajMVwzE6YwO4Dooimk+G7c4GDoV7SRgDdPzlvsEke9TH/Mc3hS7M0LLfVp52KhEYhSxSD
AF7eDMbJtuy/2ZRtOhTGWgeB41SMhdiRNfUBBk9NhNq690235rWq05PuabukUqu+I6Ueu+JRdsky
+o9Ll/8kwfQajt0zVSrAvvlWNuZRn1FIpL/m0sCyQucqFym7yoBlatH+7cp6S8Oa5hQJMxUB8Pu1
QaDwI65PT//pTfAxYPNJ8oANt72ObGczUlDOZCSSMXN8sHhb2FgjhF62eoCD7IyzAivR9sv6Li/K
+yrEWXExHue2wdTFpY0NYz4r97Oe0XMLryXdKdkBs5kfXa1HhdfldIkfG8/eeECAnRLUsmaBf2sh
SaenrsveBn1iktQ9/0Zu3CAlKEx5z5FfXAM7+zM2M7h4NAdDmuy6IN091cLipH7MoYAb0T3FPyVh
vjPZlFacPKYMcnukwT2ym4paw2/KpxogIUqTO8eYDppbXyZjuGasTyQYvF3RjGspzbK8/Coid0WU
oK3eneT7ZyOCN1Q7JrV5YzkXFVhs42jvdQpvkiXGJRK31cI/T8vwp7CtP4ONggcE6zAZLoPXfNUp
vOpc7971FuUiK+jLvW1qrzZZbNg1V0YiX8ASX6gyd13E4Axl9HsGJss6DuINi+gZLb4v5JOe5cnE
KAqXXvrS9PRQiBMEZziO88726teWI0Hvm7cOMzHY1ZBvSXPont1mbfxC7vlCUr0NMuPUsDyqxLoM
nY7riPtWWXwdjWS6ymGaI6nuj8ey607hFF9cVnBmpnu9t3dzPN6PaOpGGWy5FiwotweJM8bDwKBj
U/tCab4iZVdXqNO7oG12djVunXE5xVZ5AEd8K3rjvZ048RqSTU85aAcV0ylnTAfgGkAQaxVVho2K
oOaF2tnwyl1mZJsgmM8UkYeybI/ywWizbAbuhmhE1/iBpnSVlKxbwz7bgPBh8JHSRfpB1l+FKJuU
ylJVyjeSE3MK/fvESJy7KK8xZHOeVWdu88XfcjRfemL8ZBkXa0LvzoVSnWuxEHOdfxlOaikCO7IG
UoR7waV7VyvKW+wtw49l9n6WMT6UDHyTyP0ZhMFRB3gq4ZFC2vMs1dCSWQ91jMbTYCIrlYQXGpc9
fSM5z2d7XovF6aDQIM/H5GcYk2ojEbXWpk1gtl+QKp+lBy7ncMymRXnlrtGeZsB+hTTYOCcHl4Xq
1lJzcQqYkP5rNe26UBTdIvjYCYN4ZgAKvv18ELORgSzcBHrfWZxHOJOoBR8Gkzbvp0M/KS7HW5Vo
b6k3XSWcLF2M8ri3t1UI77s7qwWGHutCanrZNv4oXMd2a3A6KAf8VfFtIflNl3vhIvGZ2ztZ9VWT
pfkmUN4GMD4tbWm3zgQseaCuVR2zPMMdo/+TIXhaK+My2+oG/B2vQTiodIu5gTut0P/m+nKFtkip
1EIxhdU+0yct49+6q27gyZga5XC2YYq5aruAZD3dMqmBHG8gxeghe/v8W+V48O24Er1OQXLh3IxL
TLFkd2b02gNwkbAqkChaxPDHHhIhbkjMGWiDaedmQEdcqAvmQT6upkFnqle5ysWjiGK5yCmQxcl9
MaU7dxxR0b1h6uVnCnObZm2jslVly2ri7Gp41v2ov0izVrb1VIGlZIJG0nNEgYuYQp8GKShsEhGM
pjuaT/T945We6Bc6hdNY31kZ+4iYbdFgqfrvwv9y4a+gUg0aOL2rJ2MVhd9afcumZ9B2a5QXAe8u
jF97iHPQfJ3wnrsiJ4LcMIf26WCZGNz8k29iI4dANFgB8rpIO8AkMaZ3KB4Pv2Ewj5G+olcEpm/M
gGhy0+bW5KtgY8XCiGJtW7TTs0VOJH/XNn961ZxcCuK5Rss/mo9MJO/kBDGjENdqWi5g53kE/GVn
YkjDQU4qtOrgeii8ZPMcTZPsIM3PsQCIbZdrLDBX3dL+JmZOFOA5hlgOlle5/Ud2je7P64rOehuW
px7pblklmIOHUXcq0/ZgB8iXkJrQnZS9peW8lmHR8oQg6Wu2fAyDdS1Sa+X16oD0D3hdxAcDmMtD
clJjtELPjj71t6yUuvhT191aFlCbzpuKzpjM+cFs3cmtY/eJWHVmGHxX1Oy4NpFGVt28l7tqsCTR
hXYj+GqYvTCRYFHJPZNtTcS6Q4XkW45eSXJkBhIg+2LPCD1V6EIwWSLBVR2WI+GXfFpd1v/4TpKz
0RM1o2HfcJPlw6P6U8IG4lgbk/0dlOOhtk2Cc4gOARL8tXfhhcXcbgx8cStyqym9hOZX2Ro4xcVr
ZhZjZOyHXkOddiRHnNS9ZKp5UBwUhaoZAvKmDRKoZ8XKTXL1m8iG6lm2Qs9h2ecTcAZcosvw0C9k
gCxHvgHrnlgQo9zR7kw63YC7LYOJe9/CzGsx3aN6dVT5HKmnvq0gXo04WD3JU6u4HcActzJnoQmK
8CtgfQB9siyIRz07vEiHba51/L+vyehnJY9JmoayRjhTF4ohDy/mRNH+RNqWzS3R0GLORj0oK8Aa
PmJbXfzWuHbAoh2sXcJiw4KJbZSFAQw0kp57DAc7YHlF8RiD4FZ/2nAiH7E2mY4UqtLWwH3vJeT4
ylvxZGQ9ZYZ1kN0jIYSRVc2TrKHgYIW7ksDUewOAiQ95hi0F8AjYFbrxhYgCEeK5K77leY8kZF7J
SRV+MHLkv77PVB4NCP+ddRTRa5Q9Cn9Gvk6EAVTDvZmrDzGraVxGDOklaIFLLohAJJCQyHFk8eqE
EDlodLoGzG5C8lOegmxQBiRzophhM8dmgzJT8KhA7KSDsPwF5ewudSYAkNSVhJ880u6M4DnVIsCw
LiABJpzMSOQeZMnRtxEpFcMHqlgplGTTcyA1GD/l1gfabCf5QGqEtcWywI1GlnxFnSxBaxktiYRy
iMiucCN053TdOxK36UY948QFG4j+Dl/bocEg20zV15Gzp9aX/TgHByIELAVO4I7dxpeMo2gnUcIC
L6Hn431T2WdmRb/hu2I+RuEnqzFPZ9Ke7sLKTSpWgJ6AGwAYF9JhJlRli/8gpQLrTx532ilIWRCl
OXzl2JdbYBjvhI6oBIzPlyjQJh1jMI3ouFofCTe/KXBOkPjFVmLXVVQ4ckjF/czup9noIV84MM6V
yE/LfiuWcF3jw9Ldsl8nSHESO2T4x5NTzxJtZI/FA5Ru1im/lXiwSNmLT596kmhj8l4xDAXeoyGX
ZfkAsDsGHF3F9DmI+jpO4Q5cBWLDwJqVhZJzAOdgWKIS8phWMTbMsFh8h5l0zUiu7eFmF/w1z1BZ
9sFnEic4kv9bNRL/2AcuvXR5foaDkGN4L8EkBMfcxvHVGWBTgjzyaTVIS8H12zsovWedcAwQ4eh2
1p8sBECxfLS9bAsj716JWcXsnbn+0AIIu8A7K69h4d/7Y/X1e6IYNRy4d811V4GDRqYD+Q0iux+b
l9+Q4JzBeO7t/4KrpWKRXJjWGT50SAqv6PLQWmK7+dN9ll0lmePsNaLXAMgWOlMn2erxPL6pMD0Z
6pXgz4UheLJxUdbO436HR+XvB8vulmOcf5Y7JPtxqLI9q2qx6p0H0hZBg984QN6JVKyBhjtS3xpw
Q/5GFiM/MmhtkhoEegwqHlwU7WgvTR8Y3hLIeOs4gEqIZcLc5dcWu3mXe4lF4FG2WUpTrb7JFpVB
vRmfCTa8hA0EawThXrwTiUgw7rA+tugGfQ/4B7jAnyXfnG+8VsKKhGR2CUs1T8qbXQJuYCWXBE7Y
+hutQP4wqvdBQAuJz3d4huHgHqRakwtwlmrFdqCrASGcR0fHaRiqHb+Sm8I3NI33kO9aExPFhFkC
mmf/BMBWSNG7xX2QM2AieBCXZYU5wbsNU473+l3V6lXMeudOnSSqR1N733N4VxzXDiGFiEf9GGwk
CLdsAi341oZHPe+ebTxZoGDe+ywR+YRQ11acjhKH5DyVT5KvqLHndfpueeLtGm3ehsHb7CDJ0xqA
qJ5TEEUOpSnLXHxtEh+LLyKwM4+/RmkJFlAzkP9oju7nGRFEB1HPibGjCIKxGwmay0B+hfO2F2xn
fZASotCYnc5adJ/KFmbjEyBmpz2KuZB8OlJ8rDnfjP+hL8ekKkOWnvdK9X+8T2ZzoyTCSBIir7CV
ce7s+Ap0EpuVoERFBiNYelOU3sIu3YA63UwsaR+CTjuNIB4JVCw6A/ZFrbq1NdsvHUmA4rTlgck6
dBjm911xL2FUK1GvrL7ksPccyqB42VXU8rLuk8i7FiE6vqx/UFzknf0EZrDsyIsjhuT6wcqys5ci
xMl+kFCa9M6RU0N2rZ1HwCnIZPxACSzjTmJk4GA2jWUZbyqhDoSUnG6wBn+TmbG1r3LA6EW1VYTz
mHxYIkpqxKQvQg27yFKROFiTTsjZKuGCmCQfKDGH5/ObvNoZI2XgrJLFEhUZWu5lGhXTNcx7ejVl
um0Q2LDcdi0bqcbEZKLHKatBonE6gDlv18qGG505B1lpGsM4PzFPSw+pNip+EyN0kVcRuzfgwMj0
5wY6iE/eAfKGfFOyV4mtBYCjin+Rx8KelwAmH4uOBlxzNAi4cgm5rAhprEzg4LlBers85061DXR7
2zQo+rLopLdK6B9q9k2gH720xgItAOfTkKUgbFXaq7pncla11yLRwC9XqAOQ3KTT3y4EQBQivMk2
ycLljQqPs28JQNUX33Jiy/mz1MW2Jhs3PLxOODUltyBk/K7F8HuivyDIppJ+KsasTvbueY9ytQBR
zpXnP6RkZ0z6jpKm+DTnYqwrPMtbN95NFqtNgtksWDEWGsQIdWs0NHhYHbFRvPB+At+U1FvDiEUS
m4gQJwsKnNhWbhMbu6M6kaggKaPF4S5rkDUtaanHAETN1U2WQEMI86xiJ3mOnHpMKNcYUUlooFi8
/ffMhqelhn9Bmsbx3fggh6Ece+pFYjE7WL6kHr3+Xsw4MaOFNUp0ieJP1VuH308x+4ukLn3kHEhx
8ir7U5APugNjd1bq/8cmyTmd2N4ZyttLMJqo2BULrsfDSx53qOEQP4VruLk4YVgiiY+6nfOC9joV
26BOusYdlFvVILkZO7+3rfLm7aTXAJFDMkAORzkHgnJZyye0ZKN8aCsk1eL7NxDSeOYskIRuaeyX
MKoQicRhD1UXnAym8EVylCBIjtkS7COTmN06ZCHRa2tpBwnopkrxwZ5PlKLAGR6hnBwkc5aFHU10
Uzhv0bplF+nmJkzHW9YpEcS8MXwRbOKDl72bVreRuFro/kmyy7x5Cz3tx/d1xH61Yd/xUbMoqfrR
SdIvaQVNrWK3oJ4F9Bi6ImNB0bx6SlriSKvj1JMniNf4lfa8aA5TxaK/9kH0iqrVFRpIsVqAiqwQ
JISyEUHybJ2oBiqhzmGn/qE0RgyZOd/7cHTueoyC4EJkvDlcfL08N0m+ILs3I8QdZtpbYPCcxnpG
lDVQ7n3fLkDoy5q82gO3nLsobEclam6LZRQU1v4n7SedStUnhs0Qu8qoyEgk67fRaG9FHJ1zx6Kp
HyKPK8Y/Ba4KyIjFBcaf6UeNyx7KkUt7n7RFd44dKFGpX58Sf4LBUCLENe8cuHiMF8uEz9Q1nh5O
hUFg7utqcQ65bJhyQhGz8wLKB69bbrPgwJbOaVd6aqKRPxKlTbT0qa/EsFdcZeq/RaHlAOirre3/
cJrvGYkX1qkg/owm1PAhOqrwH2QxtSLN0MHXNX8qrTxNBJwKpJWGnsGqTpfHWkNJe6wArjc/LebS
ALRI4Ws6gQgkKBRlXQqg2a0+LRtijqfNgDnt2HV3TpfvAFVjttRovFeazY95y7MFl/4QhAB/ewf8
Xt7cmghYjmSsvYc9J7p9rxh4A4003dfWAO3ejJwTlWv+OCMUlLrFS68pAnfnGtO4DRbtI61RadbG
TiEoi4aqDSUEUPJ58dly8fw5KtpKUzJhl+GmYNuSauf6wCCYTEVoNKAH4jMIb3LgZou+THtNR2Zn
1AjpnXou6valD8qXBTeNNaKL5zHkITutTiGugsdIqEkZHXV04Zx36DzPRuZ+FFX1pxzDYu20pYfq
Kr3Sat5VKn5DkggP2mwy6Jal1s6Hfgad6yXpi0NmpX9ny/9IRPg1D+iOuEk6HBNk4qglkfrGj/A5
6lHWigztoTdRQc2SQm1nDjEYqXQPTRD7NsIxa6Ou/zRL9oryzV9GFvc4/NFR0esPzS9e9Sky4ftM
t6zJH6qM4UXRfQQzcoSGTlPTCZKXMUejI9YTqmjTjG+xVjCGLnmS2WCrOwXiPQKsigrmdMkK/ZYP
nBqJUXM0jsivoyZjT0HOOptQBWtR0Or0x2EhTair/CmsgzNGWMjK6MWjrnCyi9u6PpqmcWvtNCJH
BMsz9FV7VA7ehkXTXfPBeKoSSL6ZmVEQIbK99NZq8e2MVM+/hIb5UGhFfFosMGupQgAWddpFIWXu
0qhvY4WnIZj7N3QmjNdwokM7ZvT2aBx9lr57MqMOT68JFQKttn+Q36DaMoceHo1ilhk6xjEpmYdl
jQMSxUdoK/XXmK0xt1wsi2CKPkHM8/NiPbwrF1BQA9ryNMUfW41OtqdNz5Plj2R5y63ql7e50Ggd
w/+7c0pqgE5hidlE9XYI5q8i8E7JXEJJCUB4x0AwfP9/JJ3JdpxKFkW/iLWIAAKYKvuUUqlUb01Y
lq1H3xN0X187XJNy+VkNCUE0956zz/oQak9goLIpC44Q3MLkO86Hm5zUrdUralCTcVY7LeK5FNH9
KgiGnpMM5V5VxBQOSvtcNYpemdZheZ1cktn8GhNP6bJOk9tDGW0Cwdy0IfFEOJdf5qS2mckD/6yX
8moh3YEWu3AsQa71RDB5t5nhNaAUEd4W0wn52U3qHZIVQ0BVRsW+QAqGoJtxm4c2PjXP/9t0pCtY
kiSTcFlQf6Ks3Oo2Svd248+GcaHuHQ0+iNsKfA24GTu5n7ylZ9vB+Rti71FY9id5iDmoKws9/PRX
VvEbfvVz4iTweWm8t4nNGd0ms713whN4mRB2eXVu654wEt+59PFcUUrnUA9sAXyOll+dggOSYfa+
w/9CJk2BtMFKKMuuxUotnaw3G3Detmt7oPahyBHhr9l5aTzXlBFWDDRC0wuHtYRbI7xzxKKPZWY9
+TPMN+SJhagZzLNNeqfNOspqYtV3UFYwpyfevZGTli7pj3Mdsdjjllc+O/XSnqhNOqvPUjqWjoPz
OBw+O58YI5mOJKAPlNfCDORJot3lVtJlx5rqDN8WNuRtr3OOhnVtiX3sj9N7t4aaHZcNgS6dXmXr
pAffZcLjSAGmewIRcFh6VVVMGJodJVFZ9sOCz4JOL3aaMZiN965OTpY15zSTfGfZLKmTX8u+Jn7C
jVQEjAUvNsp5h6WV6Ln5dSX1B6TrCFNNgN1x11ZjykCQgJg/4IZbGQKGviM9OXXSs1dl81F5XohI
NUUoA4WPbIBNGMS0pt2lL6nYtVn2EILshkmA92PbuOIr7yRQ5j70Dh0sXop6eqXoZ9lnV6cz7TmZ
vA52PZxS23YOIqlXqDeZty0q8ldTSqOntTFb9cwKH6SWU7Tx+op3ISzZSVHR6h78KWsalBBTcp9E
OeHobVkfaUTSXCtkBdtV1dFr4ouMda2QGBvIYzh3udMiB2nt79Jv1HPj9fHn6Kr1O3RstV0LcFaV
9DgV5mN6lMuItqiplP2dqjz+3YCkOSqsjyQMWJX8BrQNYihbAEWrAnvQTFgNFCbHJqkIba/TywGs
oksGU7Sittq3uKvZK8Vh/lR6C1iMaTTmPK9oJjIDFwcJaFXWcUTqaUCHPS7lf7UEOlZmZfvkehNP
bY5Iy2kZ0hecTu3zOLiYPdwwm28jelAUSql6n7XVfy5Ui6+1TKn4a8v5PYwsra2DMT2Y0YyIGOT4
pFBpsRMa96Hsy1uw6PVPPcQgsKI+UuxKvfhEdB87S71olgCXliA3DJke7I/k6Ai4Qmqu/razoMWx
ONCOChTB7uLAX+/G7Fn0ePotCDibNEE3Pk7rI4kz/X8kXuXAtj0r1pthsvCYDQq/tZcEk9zNqfRJ
Hs0XdnyeYLCTdwXydqrtY1UKvaNXjNZFjZz7Ffpn+OXtgga71cxbeWsRkxZFGM2HUefXZZY/ksDK
DaGA6fPYKOwhc+X8EB4603fTlKTnstjKQPo7OaVfLgwbwwkD5ZIbFgp6CXbVNhEJQTH41JNGzf6g
QdlIAzcayYgm/6ZIDtoncpKb1tz5eSa3s1tbkETD5XHqf02d+hDDfzwUvILPekI600+GI+nhkGNZ
vm/7n6UAjjglz77u4qvk3EWeLQdKAsOpwc4z4eVGU4QnkLxCsrkQ81+yzLsB09rOXTncSYtGNnu8
RuQfQmmgp3NIde2T34s9/KMXVNBC96liYd8J1z4N9ExgZGdgrxiCf0vvpcVff1wSteWkPo9M8lwn
w+UuYMnP5HKyCmvvIh0ToFP4qVQJoLe+xV0Fq285u/SmO6852QPxaqP/0Cw/DjKKnmpFCChx5GWn
RPnpd+t7rJdd4JLzAMS2rN5H9o10L0aDSyGipuXueR6RvT0ZJgACYtgHlHfvxhT/WU3Azpobbfkd
qQ//OF2gVmsOh9m7BMEdRMiDXHDE/sZyKcPWNI18TIC/UlyVQFLnlGAaDt0aHm/uOEAsqR2rdrfA
emQPH+/LzKDda/8ty68iXt55SD6sIUSUwd6W40669nn2STNmqJHadTBXJpz0JSEywY3fDASGawgs
csXc3L/V8AA9i0iUGtSAM/wnK9pTjf/bGHw4lL5XYtkRgv6wqpTDdrThR6BAoP8w7sZYfSrVPRNR
BE/UeUAatzGsSlEMiNdTWFbTX65uplzIH50kZ8lj5iIFBWLW3Zoku15lO3MHzd//ya/xIkA/7fir
Q7HITr7Nz4wgSVT4qDwQ0B1dbGv86PW61xEFTnAqGikZh12WW2dXxs5nBcMy486Nw9vsYJJ0oECE
y97CgOKmcC3Yok9cUgIJSJQYh1Yb60B4s/J2S8bw1o3pdZTY5ez3oojvwwSisecSd4xSczkDeaUj
C8yRg4rz6rJAFtNCLA370aY9LlP6KmvvVHrBa2mPrz5a0aoIP5eYcigIb7Kcgw4wcN8CoI5fMgnU
ww0b6pIur283tec4gb/Vzn9kvb6xCSj2aZeFG4gzB19E+xD6RJGd4dEQIwB4TY8I7TBQ6KsF02Mc
gwdcJxfwJVR/qZRCvXP1e0UcfD3wRgMzZO1/x6t7BKv57Sb6cVgXAhrGlmQQmBE6irYlj8d8dZpf
J+ZEZul7gnl3LuE6OdrwOYl3/dT+tYMMutWMFnrF8i9RswzcuTd2MZuEnfCogj+DeiVq+MnXxS3z
9KskfodbLbW7E17+2tblXw68m16sN7basKIFnDP4wuaRyPoQpqYB0n7XaYOaY0H0CHcQ412ZnSu3
eSb48+ApDD92gK6pOswB7SJ1mjvnj3lEGS+TpCwZoUqfbP+oHbShK2eg4UZFgfW//0TsuGHPcXFJ
cJH5Z9eAf8wbkjkkTSR2iFNNgChpuNwXQ441JEhG6uQPT4yMhugXRudKpWw0JdPUeePz1VDjBHzw
uP0uPWgH7MM4rdx5DSgTa6DtB7iSa+5G5+gxckJuh/m7SXhtCDeawBUQnItbBXIMr2mo4We2OY9j
QAmAynn4tp3mF964wVkewe1/WvkCpwfHX3SKRf/JEsGblhOTMNNpHvbgcu+5X2YGUDXwbywH/96n
unrIk2cK6PtBOLt4yA9cvELOzB+MTSqEZ06j/aM7iov5IPznZeh2/OF3PqGAKyMVKmODtnggQ9x6
8dKOsnofw8iYUHF1zhtQZNiy3RVsEcgVGFmAJne+BtgSusWHE/0yH9pxOAb4OjWBOcREzBOBkfwS
i03hjT+nwTK/s488WKpUfv2MYjf/wUXy8VFF9mfltJj3Jc0nUYIvvUfA3VwVFoCfMu7+ZKSC+MV/
7jofGJld1hf4zd5yoKx8y+KX74X9agymCD+ew2w9T7l1zPzmN/+Kb+nEvxpzVQHI1RkQDcnxxrt2
oZAMlJydqV0+8CXGauuS5Fd10Nq8p8Lxtj1Lo3lN0n4+K6xhNkMfAjffU3kk3+XhJveWryThZ1J2
XUW6PIxzv+sXIBaEFCHJ5o+Rk/amHunSZtX8AFQ1yOeND57JpAWbnzVkvzyOqQygdTeUw0my9mLT
phcbXVTzneDldf0LY6WzS7SM/ZMPjnYb1dMTrqDHdNTkILX7KQ7fPLeBCEy+49DJGYFYZ8IT7MhM
3ZxLz3Ke3pIlP3e0Iah9f6CPCSO+MLeI3jZ2YPNWL+gcuuzXWP6YSDYgspuA/9otkJj6tyln3iyn
N7v7TLnf3BATaTYLG/QLTCMglIYty9hV7WvaYm5Ek8B+PfPsXecQ6cAX89Q7RohdchzUPwG+kYE1
ghcxX3DbRfYRqLbbEQA7shQX/zEhmocy2o151pmUm6D4j4XFXGZB6Q+D845gJdYBsctj5vrsbOaW
SCO9p1S2smzIsMEF++MU3yFEt4jFwcv6jbmefqHcCaGVa9Jxth+Rj1TDL61841qVvb9N+JBuWxKK
8VALQEIUYq3ypvofgGwskIBdXEIB3eDRn6evEJ4c8wu90ydu4MwFTUF+yiHiRk6/NU9ci4FIWOwD
fGJuGACcu9D/TEZuIYk6yDLaiaZgj5iY6ZNR6nXgXLwfFb9NrSJqA7UUjQ3xH/9ro1Yy8SRxbgHM
PJuvDOUKcwycLduFuRQ7sNv4SeX64QPdppliHte/J8zjMu8st2oWN7PMy+KbC/DDHzcjNaj9M+Um
AT3f8RVsfvkh5lUzj5ccJY74/4I/PJ5Kb/Ou3lhfRhbwUr0FsX0MxLOUtJmrfcAn7oAAec5wWRXx
CNwvtnsYGCByf5pPHDVP2O/PBUUXHy5aDphXmqGW9hYIKjQIy3pEZn4nbUxtrqAtTdwXtmiCOvdm
stfZuDHj0Fwa92lMSDDI4z2XkJJHxV3iA5QQTQrQpOYTm1s7MqoVYNE1oeMNmjP12CRE4ijSn39j
itvBGk/HmaowQ5fLdNaVLhOifU0GYDxs2eEJQtF5tbgz3II1QvUZHvijUm+DZ20Z9fzi0Oz0sTyZ
b1EhBe4RFU/Y9jvBKErYySKN4BJ5KP9/UAWVflavGd4rTrCdzmgbJ0YMCwDRjx5L5wNRe0LeaI3P
1BmCMy+9R0ZxZMentUVIGiC7ZNW3X0tmWF281sLjnYRPIU36Oj5xVyaHRAQPbj7uULy9MzmZj+xY
zJzDrWR33ufpq4f4FnfpPcJ82M7pkw2Df3Ic1Kd0bdk7mOkpkiUxc1RnW3VJVzAbzCjcQJY1QZ8x
dOt/k0Ez2ZjjeOpMemYamIaVwnQPhsmUXYkjWfOnuCU6cqnxt7Oiajz62XrJmG7tLLL2C1sB7Iea
JiYOJmIRSVpJtq3T3fdWd3FGqGuEqRngRc/wHlJaWFn0ZPDs3FWGmp17mGxfODldzZPgPOTxKiBR
g3vMuSIYzAjnhU58RKG5/xBR2TczcjA4t7GZWKr2TVvim4xQJNh8035CcLwu2VOizJj4pmd1Dw5j
Q9XuwKsfMrOP3NhQRPUmLEHXOC644umL6WRU6zGMlGNmyj6KP7pl4X55BOE2y7XRabi1K2szCv9c
Jbj1gMu9RyNhk82U1O9D06aPepnr3yvkMWLC/Z6eGsQIiunRx0TxCMv0IV6T+9BJnyN3/GsmhBFz
CGe2N0rxyMeWPZ6rX2HsU27sJIX7ciCZahrI+U3OKk+YRlxaKcn4QJw9K8cMcK53m4vM+x83dLpd
YNckWdK8ou4mKe94wS6oBzQJPji5cuShW9YCZKZFP+myjRji/F4gFy9UBq6z9+ko+GRXINy8k8F4
om/9Dj7zN+UeDklI2KhOZpQmTLBq+eGjaLaWFLgwtIyNS3b5X/ZwNMd9DksBBc8CRJBVPVCK/TAb
PlQVH47lnCqax+b75wyrfI2tD0g7RaxjRwH+NDvs5EWsv6UIz0I5FzuRT3U4kFgP1wtAq2BvlHfJ
lUS4aFNkIYnINo572xF3c18GoD6cE4HrBAAzwSLhDGiAeVcZ/dUhBjTlPy+LqcrR0EL3BvB3W5nS
ADY2J4CSJKBNlYqMWYAgxH4E1auo021RJzd+gs2vTkPNQ8q25j4JInVHwFfDdD8F9rsmo4Hngliq
2AfsArEzAPaAPS5n3HzxduwWnKypMWJw+k4pbT23JXiuwrLe4Or8aUuB7qCv7qnlYC8tU3r685Ea
1qHQpEAUTfuqVfKh2gwKQXhP2/6rqFrAQfqUNKMG7V++hQX/hzrDr8qngCTG7hL5YLP6/okMr7fW
WZ8yzCjNKK6VhswAat7nCA/EBhs3wR+BvlLseVKUs8LaTVYGVF5uW+lc/bnYdtoltsZzwHCuinMa
Ee2nBRX/nZngiREikckl+AhAh59TwBvQEdWoetPa2zboi4qRHKVZ0eZl1INK0H9nf2iY8ctfow5v
9pAgjAGwaJS2YIn15D1DvEwwNWa5C+4ubqL/MFlFD+Dy3xwAJtOg6LOEZPFFN4x/59weLtPQ7Dzs
c4GzAC7QpxBCWuB70b0tvVfTxWkipvc6PjZRhmi8cZ9r7lamxxrbTX8NOwYU6ndKnglxhrVDqdX/
XfnRZ6DK34tdPlHq2xvcadpgQ0N0xmRnRx+zXp6H3shgcv0Y1WyF6jYkF1rJAfk6wTUSX34r1G20
qcXE64A0xe058/dXa8ZXmwsrZn1M2MkBoRqqk6iam+KkKPoWxk3FK1oV9zqZ5vvISp+L1v9P5eOh
DA1sIJqptELjt9PobfX0KS38Q0bIFC2x8CwL+y12ZnLA/a8lLD/Azz/4QwnuA4m/lRynHofs6Nqc
e5OSa7MC8nPQEnWWgOaMm0uXZxpdO9UFjyERTSxPxXQnVvcS4M5eafXrGtQYnQROLe8RIjUaSHuv
S4/m38UY3Mc18TKWLxDQo2kqxioDRr2chK3v+0R+Y+L/CRyvu3FGPJUShWnY6Q+3dC9KcItrG4fQ
jLSjhXFsQxzmIWtfHLA1XVPlnVNe4bSBD7dAYyhz55oOPQcGcmweZyoej17nN+xCghF/MbInxxZv
Luz/u9mZLIRrbDPtXv3pc2JH/ED+CYPyScc+WTWjoGbf6fcENRacyf7ge+6j74Ct9vrUvqFQme7R
CPhUl8QNoMzvfmmeIrL6rIAh6hGsUvj0mOrwQpHr4vjLe1DHy0DFnNJX4gT/la6bzzuKlNbX7MQ+
UeBRHnwk8IwsuW4ipe5b+FMpdZOMTROBLFSLeMXykbFFPU6lPrMnOpw5OUyMZcIBrr5r8mR4kb36
fRnCnTuu20m3EvEn8T6GCVi5W5zuh5C7WdrAjauEmByBBq/RpyxYkauy2R4k1MbWk1zdEL5Qfn0T
rkOwiA4/HWVYjDxkA2SI2/pplfJCCX1f42tyXSLeCgnLL2DbcQ8LiwCE3qiR55Es7KHtMQ/18VtF
Awg6h36c22ggQjbMC5Beyd/cqThaLMgP6DfZQbqfl0ECVI8AQsJ6TxFydgQHxkmIFHZhU0sUiXDQ
EHGiq2zqk24boOrnjOVwP2gNjXe4BL0A2XOPgYV17XtwbGoss8lwsCuBghq52Ca0HCJ6G7ojxBvA
q4CViDQhnoZTtfg4D6NmOQT1GKlNu8b2ZgzKPD8UHV3917hvF+S0za/O0iCxPZR/2lpmNgXZuBIu
XloNjSLfx73Rq0DdoqKwLxis1vlCpDwcZGtF5dqOHAo8FCEJZlSbraKVem27C5vMFpz1YV6UGKub
fePqudxHeTYgqO3646Qr5+BDr/lAQd78FqZls03dlV3TsIgdBYxdyCqI1EAAdwC6/6ZEgAWnd1wU
1WQc8LbhTkTDoJvlD8U7/yGR0bTvkb+eYKatd/GQqItM+p++8L61S0OtX3DGjBb0GEhxphXFJnOq
EXgqMb87ZacuTYgQiP7BuJ3g68EMDWoGbZITcbjD8dRtbdCWpyiIJzQDayq/Qx2KHrynCveoZ4Kr
HzgIWG1BalIwRhj5/HTclh35O7zRxLKNHXs0dNEw2ZgdkyDHpJhjLYvCIAK6ppKHjIPbzp3qcqsA
fm5t1KG3ZcwABOQxjRMymN+XRfOG1Zl8qmiVsuAnP6D1yTCdlhYGbFyivkmqXQeyGh4C+zFKsNBr
J0TXM116K4687dqGJBUnW1HiCRs8mVCzIbbID8iEWdJ02HqWg8p0it1r68P5TiMKCCKIqfhlafBr
mRWaAcfKHlDMoAsPdcSiNpq0XbTZUUpQLWcTNvVBajH22lhugbi2d2OT/BBNTdfFDbBaTsBxuqkS
f+VYNi+1EdfM1GjvrdjCcYJuycG+SH5woQbmSp8AP5XyagyhCjeNlzg/7lqEiHtYAyGi05W3w+4U
twHyO+AWm6qCec+apUkWKYT7zuWvrC/M+PWalU9NRHwRqRzBKxlowXZqHQm6asJhZg3pY+36GWWc
KmnRuEjYzL4Mv9q8HV8Y0dhc16w/6qDwGUy1T5ibv/aUNp3yrxNCgepIP76j8onIky6Tn+xXhA6m
2TS2iOvdAUhjMnafEr3WU+F2UoNZH9YXZxHzrhofV/tG/44yju/mIBIG8oeWKfiygJ1JMJIAbByS
2gs+38GxS+zEZS2fskbRB6lB5VAHUB9BFPPueHMf0WPoWtoGY8qKJBAG3OXxX+Q8nP1aJCCEx2Fd
Qlrbbn3u6t3iFtmLty7zl4Sg/icsEt7XhEA9L9IDPj6LcE+ZzxiLZpGe+rEuTlmazsfWc6udSCc0
4VbU/85bCpSdg+QonzjWp12aXuOejmDHEgc/xhse1iXJ0YjW2eK+CBUPEFBnmNKTKbrYbZa+2JYY
7msGNhSIdb00aaHYLENbaoP+j4Th489lQ6bamNQTljZlfEPUUdkTyufOo6c+e344PoZpkoyHIlNN
tYmbHtbz3Nk0Q/jM/1m1SKNt5AekH80gJ/fwRMNnS3TBT91n5Zu9DMdIrpTP14QKvRx2UVnAhk+s
rN7a7WiDvmgzDfzGpvDAsf7Sz0i22DMZ4CB5JbhpdRe+abwfElVjLylHT1oTbMEi/ccap+VLDzoC
XS0kaLuc0EI6LLu6HBvEhFg4vVh4B6at+Uoql/Moep92CMlMnCo0pRx3hc6guq8uiabj4qwCz1pD
SzL14vtCCJs6kpjJ/MHgtSn6eXxIkgrtwRKaZWFc3GhXtciUAdr7Rxrg0LubgGdb5nTvlwybuop9
m7Nghoxi8jm7JwotfAf6xlvD+T6h43SdJ43vp6uG7QDs4OD5NOdc3TY4BDDAaj171wryw36sZrxH
niC31SP+qs5194dMD9rNdYESuST5JyXjiqKLod2PYXWYBknNhpPZdpqUy+5Y/UUrO2BU71xsHq2L
gaX8twUMboWV0+vJKTkI253olMSqxX/aNPf/fgfx8Ci0GyjAygqr+zorU44JhUPlu4d5gcZubyX8
DoIq0pvjLtnfjOcCN7sam8/WK8ej3aXj2Q/N/EkW76M9pb8H16/pEyq89GtSXy1mEmpnMuW86SfL
iR5B+tgMq39JRb88Z52k/rNytN2tVC+gCjS9eEc6R4OxrODoaG96AzGd3cNiXc7gGhPg0rNF8xQB
u3LG9SpDL6HuUrK/Ch2ap4KsUjp3rrj4Kxgfa3DUIc+W4Cmsrewi614cJG3+reT92hCNhJl3RSUZ
p2x2lB2jKQ2IGQ81wtDYlT1Jvyj12CBF9E/LwjrlhYPPu8V3OlpIi+YV2tw/chDx2TX1KiPbtVH3
ML6hyLisyHnbDOS4FPRn//GDzFbJdzj/j26h9iJ1y70qG8DRaeKXcF9p0ocAPmho0E8TykNNkkMS
TESckstGWl5ox8GxI8yQ/t6y3veaiJq6R4BFsUBvh4liAcI9CEQ9/PiMI94x8Ty4xC4r6+q6xFmQ
o4BAyIOYMTsJhHbRHXtbkLYTqd+EolPtayAiBBlU20BCjmMHBPq5GEtS1VA1tGE+7luHqnjHw7+f
Wn++9HksqAgGyzMb33LvB2O8J0Adfbv5h8hIplZl15+oHb2jN3Y4iXiRNpO3yk9eWbW1ZZierHa2
H+sp7fcJac7bSboBCZZIzpy6plPhkyKHFGNEyrNkRfed5H3+mssx/hX1pLR5MXbnIEscpgwR3idd
2r4rD3mjlUkIb5TsAMdI65jj/N2EtH4xCC8k11umpMXwnF/s0R/vB78LsBkxWR2FWOB5UQGk/a/z
dKd914IuHdTVCwIrVEJVzY61KcZDqtUvgwNGenKIaZKmJBI7TfCo/OFzYRt7t8KAqd0OL70Lfmmu
b2HlH5XR8jnW77FT1MxSFpp6dtPHMNPJLsncX3aUf9UtmBmhq89AANFDsPZqrdCX8oFif1ZAUbEf
qOc/F17+MbT+Fxzzc+9Wl0GkV1LQ3yvOyR1/Tor128uHrZDTC0+Vb6pJgSFJSKflve8gEozG/KmS
6shHPXN+pymb0LZK+8M62kQShM1hduOnMmPlDtwW67p+68OME9sCbihJord8IbKigxCfxfO7Wyff
qghexTp8G4y0WJPDMDqIMX1cZfqEhOaqpuq5og0MoAmaY/622vGDKZREMTx01GaoGW7RGn4W/XSB
yv2wthGDeb5Tun00ZvHarYzIXe8RI5GFO8YfedydTVJAB/sCsy4RCFDYVNe9VFn7GEf1Q9AHD0sU
YYTtcfeT4xLWsKvQHd9Jn82FR1LwkJwWiaidH4MmazsIGh1kbUZjckxjXHXoMDaZTVXYWl5ar/nJ
vfqVzQQGpXB+sCrnJruGvn50MXdpjssnwXyBV1lDnhjuFakTS99eaEMeI9397QMSz8a8OaeRhFmN
+waOZkl6sabgPWce2s9GX3gtrwiXfs9MREljs6Ykz0xaMe3e5Dsb63vdBLxTLgtIuB4N/L7I5HPR
WycxuCdPrijySA1wsxcoP4d5IjhVqwmRj36xwRAMLjZ0A7Yk/RV0JAztBcxDjxrR0uG1bPwzQSi3
aKEYA7cJnzsvdkJhS0jM16SRgwqab3YW//GksUm2n0MTn8JsOIoBRHcdYM+rgP11vL9pw+nUU8nT
QGKiN0TX3lMbq81QwwT7rk3Ocy1saL8wLFLvLakdsNrjB2wdMq3HS2jkgVpda0e+oJqGgUiNnBkn
p3Bf3AIyWUxKiVex+0QdaprADiYMgKP2xieUit7zk5Nk70M1fWUmIKyOb3OZfE3DcHWU/wur0Lnr
MBjW4m3I9d6S3hmUJZvF5jUj4LYhcJxVj9BIvTMfhknloIk/QAD4jUZ+F3fZIYjxY9vWZUCVP8XT
ba2dnVN3hwA14uzoYzSIx67zODuMVBdLUH6bRapfc1s8M/Q+cjZK8Pt4NcnUkOqwclyKO+8ypcUh
WJZTMoZXO6J1HE9PkVqephrIFF/vypJ0GtQX8N0tlCLuzKckrA4CMYt47/4EMntdQnKNp8R5KpBF
s5IiE6i4iIz0OneB1GRS1OzWPbaVRWMepbm5CUwvxbatkxeBxhQ0pbMzCbnCBraXlH9t/E0+LiJV
f7Vjwn5f/+pq8R8yjf/cduAuL1fyhhCr1dSUSgDLkCydl6DhWFmZEMPMpiVlHbUkPI4k2apj2Lbt
B42765A2rD3uTlbTN96aPUtJf8ftnF4y3vFTW1bfKze0zu1D2vn/rmoUJcHwpJgphjx+LsRfuY/v
n3qwX1tf2sJyR5roSLgO3fp9opbj4HMQFhVJO0K+db7AmgGiu1q/U7SGd7hvd0tg4wb2BxYJ8Uhn
Ff1f/sMInJBLGxCGQ0KJX7zYJo6ybw9KTcQb8jC4LreaweKrQyk7IjywgdSafAnH9QO4CbCCBxuf
Cwqu5jR20LcUQhmCLgK6MQyO7dov71GWipvopgA/I/UHg70ummvg+Ielmce3qKg/UineZWXjqsKO
0CFXFA2vEjAItaS33AgYghaVelAED0NFgy7qKcxOpf4M0O31vqyco1OX9V9XLf5tDVAgcCCUBBKL
9pb0dv8qLQpOOzeK1IzoIp1+SkK49vzKEv0M2o3ECbFeK846VRdPrzXdF7jHGeTPrpXqoRz8ejfV
DryJ1l53xEc2hAkt4ugHizz5JDFRBqGjGHboPFM3aI9t6rSH2m3kQXUx1J7e80/UUuIjWdHxcUGB
cIgjX6Eb9Oj32nl2Ihyr3GdKmdV+ytEa1jSB0GG/x0E/HYaU7f6s2xIizEwWei/VzqcF/JJ0Yb8J
wzw3XalyL9MhOiy5i+QmazuT7P0nULQJ3NzDDwWs5WAqgi9uaI27TA8Zc3H6l30odrpkzF6FR5bB
XYs7AAiYg+a6Y4f2ZXcUsyyv1Vvfd9h9KzrGqU8kHGfbkUgPNyidLQ2DGM16FcuPXhWQoVgnDtI3
N27habUjrrlcjBbcCGvZJEbt1hekF8bN5J8xopOAGEsOMnNpdfdDCVdgk3cR4PooTArvmFqBe1wK
PM2DDPrznONmmKJV7nUgDW3ZGs6Lmxev8JI6VPgdCid/6sS7A6WKwHGMdvTqfMqtTf6W8fFs7EdJ
NN/Z+oO4Ysl62rutSbfWTo5v8tg07qZajhl9T96XdrmkkaYMGEIpp0zd/EGJsZJjRbcUx0C1Bpge
rGM4RP9Eb2Cs+uyXnhBvZPSZ2lOk8jOyQ4T/hOcpkKvdc5d8ZNb6iI2KIfK1BPPBI36VjeamWS4I
/e9MqbD0KSXTpo9fVDVvLUw/nSZJG6VIArjNkhsumL/5DnraeTfUT/OA556Yezg6pfcuSNmeqYoP
5YebEmt5T25hFnGgc8kUJLY4m8CnEc1c/umXl9X9M/HZFSlvBDds4DrsbHyaE4ZJi+xUfk2mjiWx
Di2XwDUSaaShlw7ED3KXtPoOk1srCPu5cFzHbc66Tww3qb5W+1eliGT+/Qdv/ei4PS23V64ZWqIP
7nJhv1O0JpTpHLafTptQWPpjPveyIv+i9s/tWgQkuX8p6S3fXpUvpj7spk90ts3P44N1Uhzmwb0z
H6JKi8eWyncgw30X5yAlvD03kR+LAMJ8QjqrangSfXjCB30ibB15zntp/8dNC5sGSPwzqru7GsNk
3T/wnQDqNumk9nzGgLhBPrAZCzZkflQPyrrwIUoL9eEYb4U2H4lbzrPpOPi09WgGRZqe+DrlXLkr
3Ev+MTTaRFwEkN8X5Bh8bCyjMYVWm8Cj5cU8aYYXt84DB2YJirP6MLcUQcQnY84IWxiZRquQ5N+c
MbZ8WclGnz9sMohMN8Rtug1DiAEBSo9nA2F/w2Pr558lwdCA9t38CG5tmn9nbEF0wV6ZXQ0FG+YU
crEy5IhXa+UaNa8OX6eO5mLYton110qQqB2QzgLwSLyhpHAJiySj2SbAlKBBOaFXssMjj9g8Mibo
g3mCJZYxhZg1ZI5Y4aDyDVnMKxfBf1/BdnPuSdhrcGbumhBzDT+EZKj/31GVLJ//Y+m8liPHlS36
RYygN68q741K9oUh06InQYL+6+/CnPs2Md0tlQGBRObea6uv2Z7gDHsgFfQ/PucynlAGOpQj59Bn
e9bmkZUJPRHHUcIjzhLhdfMu2axU83n5v8Vrej8hmxd/xLfJCmMJqU+X70b9Ut4sq4u/ybPF0sgM
l68BK6k7glIBCMK/wsXRd6+ziQxiTZWJkBCRWfeqjcWRp+3/fxxWhqfGDOgi3zBf7NW651Exmr80
zG4WOFxZXdqsoJ9CLUdvaUpXal/pOnuvPo4GFKsjOGPqjfD7k9qVfIofghH5P+mYvUCn3vQ217vp
m1ce9bR6+Gey8bdu/8YAkOvZ3Qmtzf9Wnfpo1fPBm+btl+Ynf0kP/ZV645FhIDjENkSEIFmpRl+v
1Pqf9UOmeYqJvLZL8zdqtlPZ1DeNXujWZl+cegJVNS1cTkaIFpvLIel53Xc3z7hlnPaPieaulMEm
16qd2jl0gfNJJSgi2DEYCEINafZqPqT+op62X9yU15hiV/zhyksC9BszBNnumCd4o+v62uUxzzJT
1q5ihl4eRdu9hRGVNRta0Gpk/CAl8QlwTCO5qYX26SXtbRLBa+DJQxO2K7sNXma7PpShdtaIzk3n
4W9kDcxlgXetCu6+ZIHrVrtt+LjnrltK8k6QKtOvkv1ZtiNxzd1Xh7iHcT+5vI34Ckvz3dGYyPbV
K/aeHxkERLRa7VItc2MeaHhOBORkWwIUV43krs87NpwWC1pxjFzz2lvirGGEIMrsZHFZG8R8bezg
mtXmSvY2JG/9MkpxC7mfPpH/eCCyc4VCGS8Yw+T/VgDJALY17NXnZxIwXBETVDfdS2UzrAQjsIHC
4anGK6aYsFomies+Rf1cMOpnikfKDSNwUBsaSXQ1uXf0Kr78xLpEsfed+PIT89pKsH/glztFEfpj
G7TKkyzw+9Gju8d2TEdW7C0mb0aeoocpjmaeEwki1zqOD55O5g5zaNlopvmmBqDFjnQ3JKxunDTe
6LGlUC5I5aT38NqI9CYWi1GJI/OtS5/6e9k4K3KPmaThjLIqeejqijZIwJyZb78YgjVWSczPIHaF
v7EK7K2AszISBmhkvwbS2hU+4582iMhehh0Tmo8wQEhVZ1xGUGlxeMRXkVlMHEXzCBsgkHYOcdRz
84pwV4cPcnoOpPYvxay0JGKb/bpWTcuYZGhqyCQdD2JsNlOKXrm0/a8wJ7V1GIofDd+Q+msTSRvU
YKtEq2kyF2vJ/a8FPRIN5hmyzrb1EfxNuX5LqTVoLWjLZtKOQOqJe7LeSggmtWY/UoluemCgxhhS
x+eGNmln9Ch9nOndI1z5v3fu9stU6FeE2ptWPZ91dIxIG8WC2y/Vrw8NwOTgr+o8ffESJKGTfBhx
CumX1ZG4DHvT9BIiDu5q7ZcwK/IX0LZ21rvVh+uqkzuwZxjeiCnVGxebEK6PmgMOIK+E6Gg5xWPy
tbewKFaxr15GsJ+wbQEtijdOWG9GSUEQ8ripN5SZ2sVu07PhRRuEb2ePKacTwPj0yuucVluMUifL
986zM+4cCI9+5x+5P12FXykgzaeMtb0Oz9cjETTm6i0iZ6Uzzpljse1Euc1d68vOtRdUBr+17iwZ
zKm77J4p3dbNupPtvs7w7iIsAqXLtA3ahtO76zFP1mLMC+xo3cK0QHdX8054zR/l7kpQLDYt4lQJ
OFuoQAnWethSp/nlSU1mFv994fEA5iGptxWDcPBgzvcQlHuzJx1J0Hp22uRjMJEbwyyk46gvNers
3OcM7yX+aNr4367GdoGC0Ejh+wXYF6E023rP5GwwN46un0HF0KwL9cNYuEyQIHzHvTiYAddJTyWb
IQ9Ur92nLgwHbdGVPvcQItiAGh7BfdIn6RFGGZcKxcCTLuelbU83J0BNFtUDwhAvhatQi0eh0Xkr
bLKRCXukaThp3bW0461ogrOZCTYXWmc1unZIJz12RgwFcUCv0RmDCy2s7UhjMiAnhBAf8V65AERx
4W0yu0WuABE1ppnbF9HK06xrpSHeYeU4CeI7KTf0TsH3jWdnSj9EmT8Sg3alzC5OXhECYeWkr/rW
f77zZtHp1TZPZqbwfE4dEUcTemORo5895WWLxr/+HFPmIbODjtAJPrCF0YXETNYX96i7NYFBRwom
eToB9S/snW/LXY5zsuzrRSPuMoWqya+3uvdCM5e5FDvff5ACjJPrSbJ7VtN1ajCBorlz9fos4hRN
rNioVdLoDmOO9ABCbqKSkMGn+jJC6GK1Lo9quWhE07Q8PhqYVh8nUFq5b3PBN2Fhj3fjle7jI/O6
I6Ha2PpIFOBx61tmD0OAKPlPptolr4ZnORHy5b54oVirj7Ei3KKbuTXYLV7oDEun4xCuGa1yvOfV
nDNpJ4gIvXnv6peUk1oY0d52T0XVnQXBDjUtIaulV6I4PwEDgbwhDYGXqKfNG+q8VVfpUAzA5hgo
3sM4X5Yu3Z++PdENP3piOITijHv0EDL8tJrhqNLeqGcnxDG0zX3uU44mV3rMfK098cCdfdCauZes
tBHkAZtVMsPsIhnqSTcZYnFYREF79tniRA1PI0J3LehcIV9o8nsR+wBjik9RIu5VVM1wflYQzIQ9
1pTV0TCKPcPwD7Ofr/483CN0NKNQtB7ju6BICidnz1TrwLm2yNIOvUwHLyMgISdDL3dS2diTnp+I
2D1G0jzHJr5ZRiiJ0DikOIXUAIMQMJvENFE/p+34DpbzrW/1d5pAqBjQhmivU0Qy+oS2BuKcw4aq
gfMa0FVZQXvt2+IcqseBGdCqyrNbOd6djFGgrJ8sQQpS6sB98J+IGaGLjcmliFd42VGM/Es77rRY
pubOv00jVppaLee+8F9kT+MJo2WM6hUFLO2gAItVzXw1JevMCcNVhLzVnqoEOTw0DWSL6oNvqE9o
UEP8Mem1sNqyMGXi/tXGAKmtGNirfQ76cuWSlN0PYGQ0/ZkE3Y0UKhx7pvLGUxoO+ya2Xyv4olNv
Qwe+e6YJcq5ad/ndggMYQEwx6dQXsHBJX3xA270mOMsCU1tXQblG+UEnnKTSxIOAoW4luOX5ekK8
E3A8n3vLpOuWcI3+YtXtyraJn9RjE4M4GNPpnAkYWRyaYfk6mm8wyLh27OaWHLFp3pAm9ehaba2P
6AcLg/REFIW8b1VpaNRdHadnQxDA+N9Y1vtCgPQUjtZGMsS12QWKgEFdceJMXbbNt0/6BqQ4QFr4
6nmJ8fwtChwzPEYlpUFuBlv1TnQnfBqm1yhzNjWyH2SB1Cnw/9xqa1q0WkJryznyH7mPrPS7M877
tC/QeRv7HhA1NflwUmIs9TkP1DJGm616ll2AoOiJ6TUhUwWaHDxMibfOeftY3Oh18hMrkyYl84oa
YQUO0pHqlPVY8p5ZvaCTd/99uH28EaBOKiT2DtcNTIr6Mpq/izr4BDPhowpjEI9DtbIfiWes06J6
FygBOqQ+Jrsd+hBiy0jWEPBbZ+Sy/teU1dSJsUQ31r6xoiXnMD3pvTqPTfIzzNhYqs0mZ8/NlDV3
oqg3ocn4tFeNCg+Wq2cUmRCOUWYZbJbxGN0slB2UEMMLk0Pl8H1S345FUqo5nKLUfnKBildotJLa
v7ohRg5Ss3N3VNF2BBpkmGKR+SN+Lpj643qBiqKjIM9n/ccr3TW2BR+oE+O/UnOJqRiU+TFX0Rjl
hpsNqbcWU2ktpJIlQOjFZMhAa3Yba9orNPBfOZZ/qV0m5H+4cgP8fDXNOY8WzfY04NENINv5uwF8
Vm7l/7oWtKWfF7C7h6tlu//I0+NKqftoKOqVVoJe5Z6W+P0339I9iiEF9QWX28jG2TbmdMgMQ9KF
sqodssITfuSVj9UPzoqGHA4oU2wiwBpGSVMRJ0cQ/UYlkomETwmswy7Xim/bhVXhO+HWk0y9ua9P
G5BCCNbDS0C40dIMqu96xqNuE1YB9UKnndze82C4hJDiV7UaOdXOnaTxrZcPhywlZdzRkpDIcFRE
ecQFR3pbXM1vTpQeM/xBoAhpVDqT2NB9/4D99zrojc22pdccJtNv1g83bfCQ+8gH6ewgckBRM/jy
trgdl5XUX+oQEWPT54dBywi/SE6urT/Udspk4aPsopVR22u0lnwY/cHKojdMXXtBUrAXFad2AAjT
Mmk2EvKjq+bDauQHk/pNkmZbaXTuIme0KNyWoAoKZGqN8KA4aR7XILuhpK3Km6jDhVmbECuZgFeS
S1TfWmcckVCGZgNyUXCYEzZ//FjIlyH6hVuR1Ts63cw0DOqKZO0aGWHm/rb3o7NZuh+9cvlUSGGf
arjQS90xeiwZsEVyk0AApdILrFXvZzDsuGCaYecj5WpmOA8OgNWoPLtYL/qwh+flD+6i4WYU18Cp
Or4P24GISD2pFeZHkuhIyt2Acbl0n2co15nRsm0YJM0HTnesYx+mTgAk0Vrkk/cwcVcbg/9XEuDa
Bh3ZjM6P6OadNplnBxVSakTvjpnfszwowZBYP3kMOafR65MVxiuHO509+Etg7q9xLSlRxtKGzpb/
wjKQRyObv/2Qa3bWBGgB05pcXa88UAMvzKB4dXyNoFVId3lG7CPSYS7ZNL4S/U/XcUWiD+FNRP90
cpCGoKsXYCXugvmVTGCmgwkIXJYgqTNvJL1+zI41buOSjLpkcL4tfVzHEX1N+uT9shYA6GsKY+YC
cmk0mf80SPvuIxhZzqPHXC86sEZBsJk3pjlAlhNx0NuaXYTe+LHUgQL1ov1JzNrfxFxwZ482fMsk
zoP7Rcu8HrU1aJhVMNb9YXa1pWohMO9fDIr5YrbOOSjlfijmU9dMzzY7uxPUF1+ge+i5ICFRXMQN
GtwAosWgV89D5KtjUTqYuDIi1J3kswu6T/izWxugicbhCisIPm2fnTvbPDiwuegwkp+XyE8nw+LY
kf9ACFRHZKov21+zJYSNK1bOWR8Y3qYN0m2EwTNJCsBN4KLbyPKXlgGOYIan5GsvLR4FlBBxtWmV
mHwk9uFJlg3wBF8eS6rnDjNyULlnnb4qKtt9FiaHlP2u8ok8DcLhLSRhNe/aQ9MUf5WDCTelzU6J
bFyGiuEl1bRIxUvR8FQNuN0FM7WpqrYhneYVeY8peZojEBYerimZiHVKmmuZO5jFMQe78Vcm8lvC
l0rDmyuYgQPJGVrmWvr4ZnugfCMeUg5YSi4iz107gvpDDNvcxMeBGcSxMhnpWfGvRgGb5tnJHHHr
cxnVc8435ER7RpnkCouOUtWWgIsNSZ6C21poTsZnd8xvIWZFO5PIHkw4zvaMFp1ARfXp9mX+29rR
v9hyXxNKJiqGmlNKK9j1hRZ73GAYypXtxejbB/ZkoHIdhrjpYWb5JancU+TilKTwrUuHGCf7oRio
Y+q9qnfg0Mo2wIhZNc50iHsKA4uWixa5vSGx4+BC/uKiv8RjQL0XHhKn+VIlTOTmewE8s0A9YBUu
Orhsq4pLfjVO5w3ejlXRhatYmAt1OVbPRai6O+gC48rdEvexsgEqG0m3GDEH8nryA3lmhz72TzYi
a6X7xbyngTbv+wIQCfILORJirJOdmjGB8tvYWGQme+jEY+6WcGPZCOKO+xJ3hhlHA26puxabsN2Z
F8v4XZXIlmZjm3Y56iaU6DnSBUxP0I/V6zAHAHCtg1aPDE1BbmDA8E3V+DI9W9prFRG3h39wW4C0
Uo4KvyxONfSkw1C5d73OSy7HNfDK8UL14g8DvSNU7Kb1m1JbYDF6AIc6Ujc6UbUKB2sN3X1hgp52
Cntb0s4xucTOWT38BtzCB2hZ08D54tfJtosp/kW70pvfuKuhf3XMlYNtmAQ7wx7WwClyH/ncYGE0
drluCKlz/7QXtSH2kw+SvH1TFS7FO2wuVVXF8POymzFEH25orS3+fwn/0grbxcwFbdC5szImcTV4
U2UasZPh+1D3wSj3V3ba70pTX5VD/RGYGM24qbTBdKk62B789MYpKdvRSM896hxrYQTi106g2ql7
VONTl6k+REKxmuMyYLlHv6Of3NrgU9WYJuVZjcGAvjs4ijeMRvwN3gl3q5EbKpPYu4d/JmrQ9Vb1
kSz7P/6MqACTxdbXAmiyBQRFZ+fIXYhNITgWHmCQU9ReZpusROUsC36R+olsMvuJHb2nJZDqTPoM
bi0Fu04virPUA9ZVf0GEUywSibpEkTNCM2SYPZYebg/7NSDp7ElTDFV/BhZaUd75Gs5fQbwWcj1h
2etyNratJo9TNCyzCJM8tzPuKsl2HgVTY2U09uPd2CYn+pwPPETwDuV/t3J1ZcMEfp64LkWCs1yk
/OvZOjt6fyRWZAkL4ky7/9NN8QVwV2yMtxnuheeBWjWytVrXxXg3WdpN5aO/0XdyGunvODcjC68d
lBH6Wrohlm5sbFJzzJ7gIZ0l9gmv789ODxohRgUb0ycaUHarFcVM/kkHdAnEgsJYZyOnOOmImzLA
EBQBcwDmCAUFTFd+O6l1FL7z6ozJBqPZLje9G31RiuLEvadtdgK99wIcaOXUxWsLmLCI5U4CEFP7
SB/mWzh4v0Ulb3pWPvMscaiHxIAN2jrV6x/4Xt+uyXPB24LvsuCgXfJnC8QWqxKBOYBbhI7/hsRa
SensU7QO3Hu9FhNNyxsiUEVSXHTk9xAKveeRoLnfIhCKbBrSeMPVrtIj0F13zn85pd199nmyGlZW
qlsXrKM043gAVUdmNsWmZWeIXO1YxfaFvgqVgNzaxfDRtv3HkHRHDtV31aHR+ASlLVc5xa3tBnvL
Gw7oD/7inJVvaNmhdGCCgKRdzzJ1CfrMFs2MbZ733vn4UwvP+ZeMAp1jU/zEJjNwJybxPJw7wKS2
mayYD+OOq2+hr3GhByNaJ8lv19FBC3S2KAJf0DiRLcCuWFGx5HyTM5uvnpMZCYWPMNaVLFk6QLO+
PeoizMX4Pwm07+xlY1T/sKjxTALf7WVy9K3iiDwppRxkBMdth3tZOIL98OS/1KacsZW+EuQcNqao
65ed49J8AlFbvkW6wJvL6IO2cc+35EkybDw/WJRSmWp6F/UQNUXs9WuDG6/PQeekySYsgl3DuzLY
FdyyOXgGoB/bB8wcAshi9QwSamJpNac8SX9iF2O+15u/mEg2EVuj2dF/HKJvdAPbIbNOFOULvgKG
LERJsHVrtXiXskPsiI2Dyjsfexrc4dq12zUN+Z362AJUxk9laKx1w/7XlwEFgWMTvYQ30u6vDNcu
qs2ljr2My2fJzpvIcBXmqANcBlMJjh6dV68+B33ATNc65NzYCFmFqxgr+Tqop3sQV4dcOJi66ZVG
7cbJgquhPKR+Aj3W6o6xJQENTy5lY3ka9A6enraJrR5Vjb0ojCpcIkTl8pnOC1EyTRp6whmg/AJo
DHXnTbObL9WlzxKPu66xMIvx5Md5zimS/jR1giUPAhEbZRU2325RPIiH957mFvS8Oawmw3/PaAha
IZI3D50uIwb4Wrz2XusXbZ3+qFNW65wP1v0SmcXTXOKL5DlV4wOrtzdd5yFI6QENtcjgglpfWOqA
GeeD3mvvKdFgXpwdqR+BeoL7NWKX5jPUwKEG3EXA4UblcJQCESXVo07bLudaMxrh3h5RBHC8Guoe
QHcdr42HfwC+2zcEbbrLNC1la269yaVF0AOra80BwzkFd1I6gLAZFdR+trK6+s9DIMMpecfVs1Iv
zw4n5FIa2i7A0Iu6KnfdlPxqFbotjklZZ1+9RTfMGPlUzEZ/16R7jvz5kDeC3h8y0sw/1zz9dCEY
+FqmvRFYIFSHw6G7kRNg8CQH40Pnxp/SCELIcyDjjZFveRtjRCs4L5bxCE5XxADFJHBqk+zcdeXj
xjLSmsCgcS3T4RnT2IdqJlrC1NQZ0Nr6Xtf0a1R666qpKTPQ7UjVrRuy5ZAHm8Aa7gbe+rSdvvw2
/Qmq/kvN2yBq3Nxp2Pte/wxWbZfi5a6CfIPzawTwIbZor5U0HRBGgNHCX1UzVLSY4zToDlaaHeSQ
r3H6JDAP8d36u0Zv3hCPbQm4w6hpkvxjNdqtLNtr2jh3tfkEHCs8EYfeClZ560Mq14k5yrknZvb4
x4304RUm1DgGieyY6pl02Vy8SL/Yg8D2X4LWyE03WWrztK/br9kCrDfeB0Jx+XCpr13zZfDZndKv
NALsEA/MI7U6wHSJXIMd0HBVrTGAK9ahoUIqnsTN8FSUyRAjt7BGNIt4Y/CBHWrNvKlPwGzb3SDH
Z7UKaiW+E1hbKPedlyy4e160S9lO0upP9u6DhMsVaDiG4EG4mikX3DDdyaa42kH+Vuult2z94D7N
/b5txWUiAZIr1UA3dTqNSbMbe9PgFhIsrZDalRyk6YkM6HMjq3fD+PHlfIqH/GOmp1GClcqYiJs+
yHPjXczYINxoX1bcjELvA1cxKOmSEsy1bNQfBqmsHWxMNYGmVgmxC7v5uMVAwmy4PAH/f+mzfjt1
6PYYB4T1dBuEfwxFf0MlMBNcIOdh1/WBswQv9tR0lE9egdbIqM7plJ3iCAhs821yWNTNPYxc5HS9
fqqI2Aj9ZJXXxsHtwuepcTajG3Jhkqs+dDaDPly5Sez4MDGJdFfLHN/qJtv0ol5GZr4VmO8dZ/jw
nXmFK/Vq6uOfNek3GxO1mKlfbCv6IwquRA5BEqMdnMeBaVsTkrMZLKPUO/BqBkKzUTtMLHakEX5C
7xzRjGztTY/9J2InDMrxSzfqEj179VEzVmz14U3q2r9sZHPr8/jYIt8RmBeeJvpZyOnPpcluQ1fs
RU+LY9rKiwMWAWMInDiQFb5l7HU+tFIgGOuTc+7Vp3Cu1k3u36fYeiC2Q0Yx/U5VfosiCIlhvWvS
gKrO/ofHHs6CzdXJLo0VsY6Ut451Ctpqj670FjnTS2rhPaNeDDqoVpZ4nWzYclz20SLZMh2JF0ji
lRJcNWiPiG6i+cuXYCHIyTRtX5r90SkCugEyuk9dprI6ZHGRmWvu846cBIlCraGwdKrmIdFSFyGp
4573X/THqQ4JH0QF0tnZq59qEMrmaelpcbGo/PHgTeTAzQX6XfUD2FkPlVso0kB9pKU78a/qrZgQ
BvsOwrl9og/buklIbsjDVap1UD+RDcjx4octpJgWeRwYztqEy4htecBqPybLqrGURz14cczxK4u6
xzx1Z69JXrtOXgvLvwKLDp6EPR3LoTmPys0Rwx2P880Q1zAS6ReXGbTGIf7Ea2vSXwnZXZI3Pxnv
ovX/CdEtY6naxxmuajOy6YryrS6rDPn9SNqAaEtGeiknTJ76n+U4reMchSwQa1kkBzuf6ULiZxPz
JQ2J7lKR7773acORsmyxplrbVDOIcVPXVFRCuSWmYzMysl3oxXxmcRE3gngLcdDIcku5LpWqYeza
6AujrTaWB0Ob90ZOB0Hr5LqPUmuVT0FFOG234fKx9kZnxeIZnirdOsrBjI7sbu+eUWJtH7mracMl
AmqsRc0B8/PSqPV9g7Ys1dSFPMwoR4robMw8UeqDwxK/UE8XbgEFFHuVvnUsYvyc/PDBRl3dy+fG
DR5+Ka+WtPdR4r1wF4uudpHOgAnF2gndZwNHIS71Q99FP1PT/syD4yK08J9LA4udaX3bI7kVrvbL
bPSQApjl40lOcxweisEBTwqERW2pLQqHcx1Ci00MvOEOqWwYzeuPdp731pR1y7mVhJ358gwZZm3q
xg58g9jMpbs1OJi6GdV4DzwpB7gj2OY76+ijm5mrJFnXzfSWj+nLYGdkbk7z3g61RQg6/FHQ9VvM
Ld1+gJ8GLGZ7E1kyYPAB7Aiq8O9IhcxZR12FCDC25s+p9P6lOSTl2NZ/G5AXjvAugWZfWna2IIO6
GKYfKLvvVYEmRSA4A0WAFaEnt5dZGNqW8FXO8hSYyT7NLaI2B3EtakKUa619TZNu36BNUg9q5ziH
JHP+WgGDPnJiUJZph5nA2csJoT+Gd9zBEMgLFpndq1s7cVxBQsGlRFdRp8SMNpwpv9G2LrKesnEO
kxtsTIkwpdG7hVFZ2xKIjzGw6wAw2KbtTLmNNXuB523f0X4qo/zVK8kztA3GQ4jOWrc9tr2nsru6
h0ir19yqoPVOz6nV39IgP0JwaVFZZgEmPEPfTcCese7iptbQ+uX5e+65607KR5giYHG756idiq0S
fIxmfpQsy6fOdf8N0fwTtsW18o2tY7SPgY3ADeFcSn2FcfTV74aDG2gPWXjkow1H6TiEzVhffpqh
lcB03AAQiLyNdFtiFNwXHZenIo8dCYsmo4jJTIsCPhKvo+69aoYHLLn4jeJy2+PjtPtxxeaykDw6
E4RHOsHu38iyqdt4b2RkEQJ9WRain9DYulAYbRjkyLqcRVUn6JHQPBUxo10TlBKqmEgp0EvuJQPb
9Rjrf50bLUvNIQnahOdRaaBXEg1qQi2+ra5zoLIaV+a7cE5ye2EPhk0lYT9Kj+tGIIhuw85X2IkB
Vdd6Kd1glWV0XrDIoAEyofGUt6SyGQCxQ8XkxrkTqPvYkNdJ9+1FYFobfIW7aVLm3FDnIgkshwzQ
Yxl7b8weyFdJcRxZ7Wvduts6ojEbxhVqVP8qm8FEV+qsJ9nADh4EIwr3uZ8CeuqyBxDZQeQuj/hH
55VFK6bpRuQ4xno0dLST49vU54/ZDIKnHjW4NIkfUYvBqLWdZqY3isZ/bZDvR5F+egYAZj3AymZc
8iI59iWdMX+6yJDJ1VzfCs1b+c1wHE3nA7zzrhH1zXK5vXQOYIPsawi1jq6/9YyagcXg9t9m5f5F
fnBGXErmfJYefCNfWrilN/SWbyIozx2Boxwh5bVRMvrcpGmDp4LnBIZDnpySEZMo1RN1+bT2BjTM
QkbolUUPjsz31zHWYRoKPwWeCN+y7nLovSV08TWL497U48bL0DwQUxdlxidUjQNwXwkStdx5QXHL
/OHNQPfn9unOypDDYcwCUDPtjaBeC6eGrF7H90SMvK0ExZzJoEaYlPFiP5j4j5SSo2ofWoY4duKO
0rtMMdOAO7Yn5RkkwjEO8ptTVPu0y3dJUu7V+1EffYWeB1nnLy6xs5FFz2HTvhDJTsONXEReHWq4
bTz4v2hrDOQA1Ql/wJ9HqZVo5YUA4G/1A+ja7A1R7MdO/uIBJM6AZhdQLappKy9vWWBupqK8KLkq
I/YXdLCPmkwLhsJkzfK267bmWk9oHrP5QvgQXUr1+Zs0cyTkhElv+bj5PerzrIVHfs3I1Kxz8wDa
EEfROG1tpJh1lh97IiaATlyztNhjPDskhvuYuSaZhbvzA3F18uw9Gmm9GZZvLFESgDIYOxvibaMk
U3ttZjhGC55nIJzDDYEd2wIrDPrfkSZc4uEogMlX0kMr5OcMH4jm6jfPw6rD9kwOLmXPmG3idD4K
xzqo/+bY/De5HbGrYpXlcoE57BfF2iVAFNoHzTlLrb8oJ8TF0r3kpS57uWFbu0Ovm5ZtZLwJiIMf
hi8cQt+cfhll/fscJMrRcSHbBDesF0oSqBE1Am3zQ21fIFvI+HqzQZ4Gyils8fZvToyPan4kidh6
GRHMeG4trdiMgmo5bDZZzAuY9FPWc1+WsLT07GAmELrN/mSXxdW0cqzz1YYfvA7aGUt4vPH7+qrp
xlZXsDX8jcvWw8kKuB8I6og6PckOfckY3onMd4qaPwIfoENAeq3dC3gHUgpGLAZoU+lWTN+WpIhn
N/oyS/pk5LJYSAGyi2b4Hyge/2zBoRsxwSm0cWGyUpG5HsfB3xRx/Dlr2tagrRim0d7P8tOYVocI
GyYzo7X6rSmydcNxVp1E5O6XuzSazv7ondJh/G7hGsCGTVfqBxRedhXGwLQj/zFZ/ladQBItCBku
zRtTWWUMZXqrF/iCypex41kLywY1A9Kkp570mCes6E9OE6zHLrlN0j/knAeJ3SmyL800v/vLBkd+
lEZ31Tpz19JJxQoNKs5EEAmjg6FH7v8YWYlHc9prec3Si0G+2W56z4Y5WKsvr8CO0pGD1mcZR35s
Pls0FooYdnU97oGgJJvBLf+JFKgKcNjOyG/tNOtbd0y/Rx4zGscLnv/1nNnrLumSk+ZKh4Ay8UUJ
SyhZC9Cg8Rg+mRUAwfRzjEDxeGm7Qzuy0zEvc9pU6X1CxcE3WCxx8S9TzwFExVGAKO8eJM7XHHHf
Nzzjt2rmbYRGjxkLzcFZ2AUeWCBcJYMFHwcgcAlQE4gUhxKiWEsP4KlEpKdHwdbMISJ0kbaPGLMj
qB+OlVU9uAEam7xKyV9W71/9HIEvfcHQ8EojkN8RyUcQe8eRgThRzkGzGmqoO1KQad7MZxczMqHn
/6B5hRstZiZEjzhd29BUF3lBuoypVz/5aMFxbppTk5DFlzmLdqaNmwFaoa+HfK1JvBC5T18THwGL
LNQwC89qWlwE+Luo5VH9Qu3APIlIUxST3FclcWM5tRMHahOvEdjBqsroQydNzzxb79OGbMMICH9T
UM7UbUp+9mR+hx55DxCBuucutElkr1zu9hSI8i3JaoV/T5lRNqi/l75ujoQRcbQiq5OiuKHrzVdG
YL1j5eUi6c3Wh3R0eiamDopOn5qrpIu18a1swA+eBisinTjOwnSEiFEnz6SVNIdyLjnFnCBY2xHs
Ma/tkKL3EWlk3FQ2vY6dsdP16MB1fziWsxYin6ro/TjYP6uBrjNclXTbD6V1iEEIUhxV5jqM/4+z
M9uNW8nW9KsU6rqIZjA4HvTpC+WcKSkHzbohLNnmPM98+v5CrkZvyxs26qAK1lZmKknGuGKtfzAp
W+XEZ2SkE9O8ZIOTZZjaDtV9azjtwhdoTycieC1azVjVBZkXr0puXcgIFzsLSWTnlp3A5AdmNVjj
yRm1bqMPNXLxwknXnOYQjZgCgBcDgowztSVsnaYGl3TdWtlJjxgEjQv8wY2XDAgsvil6HuvAYNIR
0AH9BSaHUwViAbmb3NiV7S9yZSpN6k8uowBd5nlOum2ENdIyDT1k3XWoBl4oqaySLjg3eY5PohAc
AuIhvthp6KA9OBZ7ZNsiVAmyYTubLYRW4Zt3dUvVOsmi6oLTnkRpBZSEPsOYbX0K+nIe+lOb5O6C
tEK5mHREHth2KHYbRrmOx9Y/ObKr17GYsrtW9N7F0rLvSL988w2aIcs92jdoStyoARoEaBOtu8LI
4CO2iEcYkU91EAMrVHGhELTZQCmhb/utkUXmwSi7YDt7iX1oeiO+HjLdg+Vkx4ugy8Uyw1Ry3Y5D
dB25kAqLKQ8fW+i82zp3oAvYHUjrEr6ZORHkjn3cvZPzna5j0zJ2hLBEkXJAVk6YVIfMMV4hm4CG
rRsNWwd041U6TfVN1vTPlk/eAwxgvqMsxTm9zGEa5viI6OwtS6lXAIQhye4wy4k31RC0iP028G9L
/ElaWelodQQpjLlGP1idb9x51pw8cmqDukGVD4EKvacikgPrFw30laIARO1BIUYXskZWuAstgPUz
MgMtleZR07RDETTEgfkYH1s4pldBgee4jlj1Y+xX8iEt9CoGJenFKPSxnLJu5HvUsTiSdJBjz9WA
G89CAnB8bvSwWXAKumqsGcw9YGrOFRVmZ2PeNNt+nPYwCY9hUYDxx/EpMRFkbKu1CSAyzWLwCgY7
aWKilEw+5skQ4ynNKrjZMaljMW8mTGG1ktJMr1u3AeplqGM673bmbLQAsBfOrAkBT2/WmCPmBNLY
IJvYEw9RvGWbOLeV9zy36UvVo+owF+QRWgf0DUgLRAPr/N1ry++RPQN1xAA5cUcoEOC3SF9R42Db
1VwcqSr9RaY+j2Jh7juTAGjK/gZLo41JzpjT2iXuphcHEqrNauoF9cUVxcqw0n1fQfu3aMjO8dct
GCg3hAyK1aRbdt/bKDzHdXKtD8kDAl3Pre88I/AHc8XxN8j1Qlsyz6LBkngwMxwSpxUSXddGOZ3R
jnowLbJZabKuvWo/6vb9NLZbOwueQhD/jlEtC9E9ViOy3wOZQCfXLyHFLpo51FaFUEUfZDl7yzjn
jcPJfWRLzMkkXkE+xSevgoMXxdVLNBHr6CAbvU5bZVYFwAKFk29o6wHmT2H2CldgqpTAHAu6EKAG
Os5GA+rIonDhV9qlrew7rywe3dQ7VDl8SV3vX6cKLs0QvPaC0qRJvX2E1Y1ZJ1aiuXWYA5+yYgrE
sEY36GocLGLwtloYRY0ot8Lbe09R1V/cQHtoYvEwFT2OiPGNbOuT3SKo1pWkOtHHgnyIx+gkoElA
D8VfwqOQAx6kHlD7wwIGm0595c5fZDLv7HpmZzPu0tBYI2QCfoftJgvJciXZDe5aWH4CM7Q8+cCD
vhOwPcyqGBdqcOPc8mTTYtSRxH1O4WiFKlOKtq6/nzVoCLVK4MBLxo0pxS6YG+LIGhkrkt0kDO2H
lEyv7eCRoTcchOUbpx9jW7Ti3u+shnUnvs8TFL5HyMhLcxyXU57HS/ItSGuU8lhSuY2KiTwfySWq
cvB0e+OSQ4FBucuvsT9BNXckS6OheITV2Pd6ytauz/FaZAbgOS6eFpF+1VRIAqsjuJG45BLIbzWE
FdU4XisVBaXoselsMMkZkNUyhEUZPhQJ645yY2S/WlQO9udGDsuleAij4oSsZ3JlOOLFNtmLULaA
OV8HcqnUzsuScl8yMtryqjy1bvbQhwgrpzY0nKRAu9J3LOgS9heh5xgwVBAGdGhhSm7FAW4AZHQV
CbDPZDhIbtyOjsbhEhKob+wGx1swAJ9VYjyczFtrMImGxvBgALdoI3C46Tj3kL3Q9NFkWG4SSwPk
HrCC5TrGZIjrjy6PIk2YsZnxZW6+dPE0HPTBbJ4STpTSGjZK7UylXomqbgd9BIeazZc0SKLFBE9v
FbIURjZE4xbF08iwYZ5qqJm1RrrkrCdIi0X2KhubDnVcg8NbMrzYbgOjLAHfN9jt69ygJJuYMIt7
ZQ2WkCurm+6uYiUHccmRz+Tb/IvbBcQKfg1BjzXKAEAFPP1VaJ4JhozCHAy6WyOcKCq5VrbKwJnM
8YiGItgDkNiI+jFBg53Tu/DK1HA3B/+F3ASRfXsCebjPSFzsggTtY9XCppgWkspFrtcHtJeOVd5i
cpysm3ZajUJeO2n3AhqNxWOA8eLXNjJIX0OkXJoIsyg5vCVhR7UxO9A1T40WIJ9OWGQAN29dZBOb
TNUJuhc/mr5jHBeym7pHVsuTNelbzI6/VwkCNy0cXDxnvubAi/NOQ6K5G2fqVuDEYo4vleY9BVrw
NoXlMtSNu6Se8EXRjtQt7pyh3cfG1JH9j4ZlaSIgQs5xaWZy4ZGCLar03gyHC/lKsH/Fo6/IGkV6
OzXBwXLtN2T9lgZgM+B/1bOd6ocY/Rc3m8ggofU0u3doDNw01AycxNsgEnzpGgzByUks1d7Qw18z
0pq0hpPV26olUPRr8dJZ8L2J33fEZYBzYJutHAU8Cmf9NijrDGdkPl3H2zIsm6XqI0LzRxDWF01O
SyHmR41i/9ihQzZK6xgpHLUlmuvAz++Dubp4Tvjc9fLeGrtD7mTXGWk2d05Y2qHVsF7kmJ1CD90S
G59Cyz0YrbaYkxnKA9thBReJWb3yW5+HVZt3653U/GPRA5DBJjmFz5R0LnVgKfVi7wwq6cmUeC6T
2EWjTF+3PWiptj9B3vpWddvE1t4qtp3AyimsMjVyNHG+IO3Pe/guuagqt6CduMcfP1oPUabiEY7k
pZiny1RSNZ39ulvkdgwkgMPfwQJpoOYb31BkWFBzWs5BHkv3vUI0L9UxrqUANQExqplKnaCUyO6N
Gkx4p16M4vLQa+cxxVqdJ8OBd6zfMMFwYLZjxhlZty3yhsk35VjCJVzUWvmBRIb6TQ7ttRppIzDt
FrQbdw2JdJ1Aj+rrtyDrlkrGxsyDg5l7V9kEuvoivC+Rlqy86cyT5z47nvvl319OO1hkdTiYkF4E
ufz278agOg92gJAxufAdOBJo+SPMPKWdjUL0Ws3NsH0yVO0wIUVwrolu+NaE/D8/RlQP4/wrb5kI
iDVlvErFcMfzzcgMQLOoydXxMZd1nR8klBkga2L8cgLj3W35FN0iwU4wm2M6jNfUN+ckmrMcccM3
bptYlFQu9+2n3g23WZTTC6l6FB5vZ+8kEzyJjG3rFqAWt6pxR4TIff2a3/TG++b4QLhKDWGIk2Oi
9sKD0A+aPLJTUV48D9PXqij+37jgBRsRIO41l8HSr18Dt+WAjaSGC9ntmQvZxGH/vku+kk5pvCMW
p4l4dErsYV1CdCQmfnQotIHM/sqn1e8/up6GD51po34wzrncCCWJEZNN1dWUX2jPeUC+NL5X/cL1
a0iE4rGz4mfVLnxwZDWWlC14UmoeK6t/oJcc8oK0lOTh1JavCEy5apWxgIbKVtJPR/XndHBQqTH3
o6XUXKAHfvzCONXKW/67s6uD6nUBIaR271rL2PCqRoJedl/srlew6W3SHq35QV3WsuM9Vxr884CU
CJ/k63lUbkMNNzUJ1WvtA9fmWjQs//L0nf3ERyagDvS8BsqTTw3kkjpnvOMTVL8S6pB1QWY9Wdvj
eMcDhYG3EfGgHj1Ch75A/Z5X89neqYfjC9TuH5HT5a8pFKsHQ8Nroy7LsqEuUjcGR911khrrvj2X
KL562CNABVLzVjUbb/YyWtoYwtKpDHwnNpFspuNz6I8AwNL3ilWZEZRVwxO9zzUYay0wd1O74W7K
7muDGoiLbMmNjK4NT8lW4kY84PdDT9OjEV+DZdqiYeWwrGsnuc1H6sTcwFwcETteJrOPyL21+biR
oD8FUEWK6LWJo71gBY2Gu6BCOJzwEOqn/z4Na+k8OljQ0bgMAhqX3DbXRlIfjhR+Pc6jQb4yadSg
iOZ61SupQ+chYp1RPUhz8hT8JeOZ5ycJulf7F7g4BovaQfkzz022kgHhWAQLLDvq8mp94Q95AP6l
tQamiRzY8tt1biW71Pvajzda98B3qm7gW0T2o286SmoIcdD69Wthf2knb9uD03UeQ0oratio/gw5
L8fiEgDOhsCEgXeEIiOvq0fS6n6nCqT/vgPNX8g8AY2NJyA2UNa0KHy0RvI70OFjgE6ieLRBpKhv
5H1ATktvig7q42pFQk1pJHRmu2OMolmrRi+4lyQHC3/hrttB7jqdmT+T7YU81w3y6IAHktWMfReC
W+vcpMBeEDm6MOeSW85VQ1x8LNjdIymMKzZrzrJIfDAEJbhi273HM/sKi/GIe4V0DqgeFIQSl6GQ
wQygS7oUy/qCkVMfIoPyv8iWmOctm3gL9xDV2Zh8+Vur38aFiQk02XimPx2kfhj5NvGzjT3WV4wZ
blXNjS776C2PylAzNh+T/sekUbsOPc/qxqeCacCdzl2rZU8tHBmO6i7hCHM1iSisIo9Cd6q5jHpT
VaImTZ4n7TD3QmMxrFTIPW6S4Vq1JJ2jhr0rj8wQFQj5HNz5TwYo32E1e0ZumHoLUz/oMfXg6W7i
GM5NMBfUkGLRwBhAzRqmCb+zq6UEZj2OmKUERSaPPKzHv5ze4G6qR9dmitDVbWSiksmoNpvTqABa
1S33wwvDJJ9SZCR1zkIoaW9c5bXYJAsr/2JZ35ISwgWCAKx9fFbt3yNIDrZnLE6Xk22qxzbMs+M8
NMNbjUInF9QrIPv6O3fHQHFmeIb5mr2poXTFaznd6XBwZYnrUyonAEeZej1gQ3Ud68daFKF0CAq6
aW8jcXGd7p33sHK+8iXA86jBmHmtDzPBE/rNwEgCseVIum0h1EheMvUWCd879Zjcx0wOixaGAcNf
ZWxEWvFWVIBfEsASJMYwrAYZfzOKHahHMuo1fBOC2KxepUaw97RN1oqt193/+I5IVCit6yd0/649
pXhKvKXGuMeIUTuE0T6qySiKMFmpRzQ1LMm6O/XVZRd/8Sr7vuKSLGjhsKpNanNDbtwy1tTtaOgF
sRzwsOwewgfniKNTk3Kux1606snHkNmRaBoOVfsYKdJ2jNCgZmASYe9oqThvVbvRPaPLQhJ+s4yC
UpGJoYv7gADCMh/whWaJG/zkNkYfce6b27J3yAfj4RvW0+GjO5kxeGOy+vAADLBuIBSBBUS1ZRpW
dKEp3xiYBDRgvdbSSNGweepSVFy94xTfgBtcqTDSamAoZvm281pshtYujkRpg9MAkVbSndGNP/A9
ak3gu0cqd11DIMTg41euweQSToPYLfUxujWtIFA033hvYohAvebWTKIcbqrRt6W397WXxn0ismD1
8QoD1s0DLigf63JLAoIlTgVwagAn/ivmW1dsTTysckTJkje1oomv3KVXUSPbBSlTFI4c8bo9o6bM
NsF0A+6txmhrq40aJtJVUL55FmuD8UWdE5s0pCZ+x4rN29AMIJmAbrTfVB7i382KV8i2r5W2Lwo/
hDjeUS15FkQVskWvc6G2Bf6iTttNShyC3huaNyT6PggnM9TBeM9zGUY07B3SFxHOTQP6OY48RyMF
QIs1YyCFgntQz3yjD7iCujQqW97RsvEfZBYwLHomDO2kpk89RbDsurPapHIJOh7gmEXz0P4lGn0M
PLWtqSWPplbd2nMDpY467ybQ8HzABgbZK69HI6yOEdEZb9RwmXIoo+BMrgpAa2Mzn2jdIQMw2W3h
qqqwT0eh06RtQz1bRUa9Tmw088u6fe31NTc587bnPEAAX0FnAd8pUUqn5A1QRS0XuCzcz2a3K0Rx
nDtwr+oAMgR77MHUYepHNAdgEruEZhEGaIM5jxYnAi7MExFh0p0STlXQPo0jwAoQEjSVJJJwbeoW
abRRwxoMMjYp16oNatAdBJm0gXDdq6kl1cFztIROqpnlBJG6JSTjHMWA4vuVOIDaESMIJPXHAogk
q0Dt3u2qG0axij+i88AeVSHuRkzBCaOi1DO6AneBhGRye4eirVqyGE00GzdhjjgP9EBey6Q5tJiz
M1rUQ6sAAFFf1PZIQIGq5W9GlCnUywSw/thcMSb5rKPlBwyrYSwfGGoMeXXEkcCEGSJ1aKwcKEYg
+CKkFtiTdbTI+HP+ju5gBDG7GmqdLhIPH5k11jrVE8J4CSJzxaRWCQJFm0FDhtIVcuJyRysTqoTO
Rc0NFZNZ5wDtCDE2EK9xVftYldUVtHPdjg86xFCHUxGPy4tqEkbEPuruCJM++oyBSjvzvgwelSAp
yyQuADhlOCsBEaMZdyUFKb1UghxsYclrg1XV3D0axots1YlMxY+q1RkoKo7mBGP9OLvwtSpUILr9
6KUWlOC8zcHScCeszkyoPZfFdXxrje1aRFBwCPmq8aNzDA4qAKkIDVJ754sCamt1QCP7rZ3a5SSb
wzggNqY20chA+kWG7nszl9C/XcXGI4tXxRMOmehDkRmIq2rf9glCT2lL+b720BGJh23rFQe9Mh+H
OL4vW/ndnYenoIWVqnqlxKNCJdE58V0nCBd97Jyhi5A0k9Ej3wu+GG96p/seNPKaKnND57GTuUKn
xAoJHV1TIjDjYE75qvVDwqvhnmw0pD8HGngiywNnxvTKYAVq62lTQnMFx18p0xPcaEMIS4nyh11q
enIvemObluYdWeVj3lP59/sXyji7utPaxccJCuJpEdYPQ1lwbBzXGGOdEFwmbY6WLnrZT4i4ErbU
O5nWh0zjLkAA7dT0UKNDd/RtF/sH2xzJK5MmVltmMdxPBPSdeacCQ87bgLCcUyepFmlJBj1BYmXe
Zg8qFZP1wLg439RAiinGbm1do4aBe4CIOXAA1rz0+qwovSs02Y+5VfYLb6ie0Zk9l/j9eerEXHPk
zgKaRzgn1QGAu8luNsbSLsJ9wygZvOZao+QGlR5WDqau9uRfOTK+Ztu+0tP4tTVRh82HXZMjvA42
hKXQwMoizliDGNJ9MzhUqKOFCmjQm7uMjo0Wi30SqkgDpyzzg5daWcsiZ6zoLBEHgR4AOrKS05R+
xdUIt5ryGQ1SWJ9O+Tho9ntdwNygpHKeG/feG+2NGmvq9kUOf/9jS56C94j4c9JBtrP/fEdEAvad
vfTZmfMaKRwwOh6QfasLnsBfP6j4tajABULii6u6QbPXPnTYNoD/vTY1WI2WGyOcg/LMmD9Es7gv
vOnUqtKF58GfUECzHlpQ0HcnzLeoOTQmmHofAY/ShWDbUL4Lp55tf4QkmK50dGzwDsLSqpfXMznp
qyrFVULvwxts7cYTNY1uU9nWnTqSzspSWSYUjbO5Up6ya6QZkFBJOFZnR0sGp06R6Fg3LdbRNnU3
JaoWnKaCe0xKOKNIJqldzRtrDMtFSTJjCK0nx4veHfK6K8KZhevWm5wkmUjaN18LMpKTxlUHmyjC
eVxKwVo6B8txYsaRdAUVxhrTEDtosf8ApeU1a1BBSiax/ji3oeuY9+PaMfq12r2GdjhkBNaeiXSv
XvanAse8rT/ryDTm4dZ15u0ss1fTD+l9YwCkNrRQvSjCbPKsc5eVpMbpNCQU0tpHu1i+9MCPAUZt
xxmBgrg191ONzUswfgmEB7vY05DIjip8Y2V5RpT/q9W3LwVzuO+TA0DbLbEUGSBWpKo7otAChgU7
ajtIb434CyI7+5Z9pLGtk9oVXb0hhxDcq0K50Mi6lv0+R8PvatS9a88nvISX2QQoMoB6jpRzJ/pc
V4ETsAlnq4ZUVMna57fNQa0FDut0jVCJyh5UIB9jQ3twu+S7gEhlI8aBtdwxRIVtyKjpuOUudJwV
Tg3r0NW/R6QrM+Ghc5Tu/QDNCt15TeR0SbXm1Y8n0vr6G6AUsnIY/JQjFqH+oQUxBDzguxohSdLc
S709prl5ljkEynK8po5/1Buk/Q0yLwArEy072JADXSPahknAYcTd6I7xaLCrpErk1UJVF0o0ggon
9qJZrzYDVTOJpXcI9HVBsffWrPNvowVjQMCsqpCVwrlupX2cRbv92Li7kvhZDVcdrgqGmYfBc7YO
43Ms8o/9EhjscZjjc9dQc7MRwif4yGs43BUjywH3NRNftHmMGHK7VV8Yl8F702PJFQY3sQLSeqUC
n6G9oqk2RCu+HCZ/MQ061TfxpHdENCm0GMnwb5hhbtZfZ9G85ii4U2PbiI3rKLUusevc57xOSetG
ZaAqVjK7DFk2wvc8qp5Ht9yEVrSmQLVRwSJHKm0xmWT5SL54YkayuWaf1y4jZArHotxbohLtZSix
j0AJmo0axE6KxaItT8FQXAM1OaSA76/IjIM7ks4ZECNIbo6fkQvJNKj0o+qWJvaWmqWvrUBuelAB
A9p5s148GYhwmRLZ3Zb0e+2vcQGAbATKNK1W0h8/qpVhNm/CutmpPlODe2RnT+3hoR+ChcNcLEyQ
4H1+cFjxYpC8Kgp36R08BFcdk7/pNEX8usrqYTfimBXmxv6jYcxkowIMUbnv6JostTh8VWuLAXY6
S8QKmtdS2PMuCa1rDz/ImFHhJnJPdv4lZOkGhmKTyLHWbZueoiRE9LG7MRzrkNtwwKzwZoA4NmkZ
msiIATMKiMZde7jH3om8c742gHd18EN9FHuYAjtHUny3yqXDFqjeU5FvN8tbyYFMdxvWY0UEq/d4
qDFHE/+belB9CA6oPNwMTntnB9F10eBvyRmXPdRZltF0rzKZHqajfVBs7NC8nhpMeNWjWCXpHCsm
2ZHv7XJ+y33vNgrCXToFJxwsr3rP2JUhu9/cPsrEwxPX36oZX0+cOXSkhwGHUDClBmzv+5BwZUwQ
AFHpZRQGgisCiANGSXsJaSPRTSSO+CUOsrUnRzZOY6nuQY8q6qQYQYkEZal+UyMGASLkpUYwPs6r
jQASPHbyC+YID1mD5+AcfEt77RhMQN4aM3zCcWCLgsRdiyqnYbsZR6b+mPbBcwLYpa+Te/Tn96wX
29g1odlgNIbXwDjn9/Cwb4Rj7QoKQ2r1LP30LZPRs5VZ12U57WPIKQMbpMpV2UrGK+JUWs01FUJ0
KkpGSKGqkN2BYjsYVG8JIPfUzRh/1cYmlXmJe5WzMkvkRNQYVduTEXQnMYLKYDH3Yiq8LFkRUM0w
K29sJYtdYpLU8KbDIC9k9D5gaIHw5hJZfNSnqwOaWhA9qNTjseVUUMXRW0RQBqhS/U3VQkJC9zEa
N3Om4Bfj9dAN6kAfAoN3U9Q0m2GfsiE3vnZUyyjaA+RAa+uxrf2T6oWObFvde5sAW5SPjpTMRBPG
GmCei2NRBSkcY98P3j5D3KFu0YpD5S9ilc6xvFcrf+n44GlIRKUyvG5S/T2ms4rQ2RiC2jFqD5kr
H4owfI5JHAam0xM0hXvIfltpDe927lx00WO/PR5Stz5IllqT/SfiuYJMHhqEgAwTmA5r+2gZFwjp
1ipM/V2CwQClMv9W5ULD1oC3n+9Dlq/AbI5qd7ByXOVNwftfENh8sJ1w869mGjKnY8e8i0qP1Xne
QbVGXWNa/CuMUyOBMDPfVVNJXfVrSP3/n//4X//nf7+P/xV8K04Fk6TI/5F30B6ivG3++59C/+c/
CAvVy7uv//1PxPhN6Qnds21HWuwbusX7718uUR6oT/8LoBccvDkpz6EL9rj3z11S3kfWsDTDjPmI
ZENEKqxBVKn2j7+/tvrqny5t6a7lgSXUDQe8u+t9unSvlU065VDxmr5e65hkXRtuFN1MQRKvf38p
+eu1BFRJ19J1T9iu9OTP19Jr5G6MARtZsy/HxRQhLlIAIQ/JOYFcTtAJOugSFqa0p++lnN+h6uSk
UPP8aOiUGLMwMa9bS0S3UYM/fVgE5S6YDARY8LR60Bxn2OoxGdikn7W135mS3at75XQNkx5O9KLB
QuleQ9/k6FIWv49nQZhTwvPNBVo+jTqPlJUYwEwSz0SYMv7h+Z1PTW0Jw7aEqRueEKawTfHz45OM
cykVjc05BviThtR7unBpRniH6eWZNKTzh2H1ubl/XM8xbbrY1XXxqbk9v4TKgyUIYKfk4OJNMVqQ
aKLi9g/dav/dc9mWxbpkAAy2P41eKy6dSE8i/9bsojJb4N5EmmcOPe+6DhE7yhle8MBRzQU/bLbP
RhTal3xEaZuIpV/SAxH17rA/hdgEraso9FaNpvtb5KS9nWek9tnQlPAPFEFkElyUa4cyzI6zZRl3
Tt3nN35AMqbM0u8IJc0nTDKNrRRgwmQQgWerbb98DBzTfGqt2QZ+WA4UcrrKumEHHO9+3xafm8K0
hOUIl07WhWUK41NTVCnKs6EeVKdcDhRimosWZ7cik49Iw/2h2X+5lA2cVRgmE8q1Df3zxDU6o7LI
p9lH9hVks0t3frWDOb5v0gyBgo646PePZv5NLzNlSWoygF3H/jR6pzQXgEgz5xbaqHxFPUVHeXqK
H//Tq0jDMF3bZk1kPZKfxqw9WllcJl55tvvwOXDYJEO5+v0l1Ir21xXPElzCMoRu0X603KcHQV+z
Ex7GUudAxuYbVAzsVCPMrMtYg6WSO/N7UGEvJ6wO+2+jHRa/v/zftCPoYRpQB7Ftmp9n5RD3DWhp
ZmXjuMlxmgMKhKJ3t7+/ysfX/PyUwMwMQm/DZEQKUy1Gf9lS7DhK63Rw6nNdW5tcmsg5WOLSDvWd
kp4EjLCTJfVlXWGI5pVlQdKo8I+eZ+cP40a4f9Pewqahbd2xGD2f2luAFLYHRDxup7rnLNxOro91
gu01yCClGWC/dBYDSkRjvkWffZggbRsB61UVXccc6bFnI6lFzaxEEwogQW2lFaBhPX+dPcjhXuXj
C/GHxjP+5pYNh/+xYpss1J9GoeXUXWUPbXkeWJssudHI/SX7Oq5XGQep0cMa0sN2An/PCHkNZ1z/
/vp/N0JNQ3q6KdgwGSif+s7LzDrL8flukflYlLMV4U82bvTZgOrVv8JCoAZI8iCP9OXvryz+7slN
qRYWna3a+XxpLbBdrIWH8tzodXPTmAlcgEoEh4lM0VZzEbLIDOCEhjQ6uA3Q/WrNmVZdnctlpYOh
+cPt/M3YoQEEWwt3RAiu3v/LKB45PBvQ5suzHobJwU9MSlUTFfCCgbJLDJ3RERjOTZVk5l1mW/6y
MxqxjZwAnVxTn/dlju5+wI3uG3sy0D+uCdwRIdm77DDTH4bN5xWZtV+iJGF5pm1LachPN+tblUVm
OOtuZZqWD5zX800zk7lnAlRw4bC6/cMFfx0nP13QVGHlX1pnwBm0D8AwnAPXFetBK5GqyHLgOLkP
7Qo+f0BZKNa/eHa8+33HqBH48+oif+oXdWd/uTK+bKW0EYo+a21xHBLzVIzulyZstP/4CX+6zi+b
jmvqTgyT/pyB82wN8oVoNBnol9f45H7Tw7fG+EM8/EsszvYgbcHRXLBged7nHchPSmwIAxc7xa7d
UUrOrWdAJHn+ze7v+NVEvpj8xe+bU/w6dEyPoNgVUpC5dexP7YmKx4gCrB4co54kbBX08XY0R4OC
hKkDOHDKXYv8ymrKB2jGDTD1sFMyfG5WQAhrolWixwl5WUBBZYp6pjtRjPv9Lf7a4xZpPW6R84kL
jPnTKp5zPJr1EXcvEhDgeFxU4JM/dLb4NUDmGgb/J0aGxal/agUXcwSwtHZ6LvKQjF0/78YhRQwk
7k6k0LfR3GxxhF8qWz+qPitFOJ1MZDRm+1G3BwBs/VKlKON0fPwfPPz/v7GPMfOX4Q7KMxBhnUyQ
jefibBH8IL/hWWumfHzz+0v9Gh781AbiUzv71txanKazcy+KZVGb52A0zv+DS6gFSngmC4j3KTTo
NceINV9LzyoSYDaVVfMfh1g8hKkLXbrQ9H6ZQ5yX09giSD832dOMZgiiWkxUSohhgy9qry8t4w+B
90e7/LwicUlLuipqdKX5eeNKxrbLRjQiz8UYXlKRAiyPKnTl4qMO4xLsAEKCPhgTJ8D8kFKd51d/
2qxU1/x0C4xNoS5vE8JK1/rUrhiIu3MWmOIUwxDuBAi3FIQsQpDpxplA92gIggSYxajyU43m5u97
9dfZ8+nyn7afhoBPh+tk3TgS/SKszMGcova8rIkk3pMyHkEVZEBEnNkBIwc2QIm/iWpcxKOlLRvf
T0+T0JxTLdH0GyZ8FkozKp9/f5e/DG9u0oTPaAkmOrP8UxuhHl84elYZN0ZPwknm80MTu+Uf1irq
/b90hbRM8hocWEzX+OWwoo9Rm2IgjguNdF6G1FD6tdDb67r5EvgYSUA54FbgihSrpnN2mttuCzE+
lU61w+/nFFf9tV+AU9SDci17bKRCTWpX3PhywFgA/Gm5Nevypp7hN5MZ6jvBqmjZKJaNWzfP5yu8
CVdFJ55H27aoC/VrF3+Lpk2+kA++1H18CWMbRKKJQh5eGNSVC+VshJnnGkz1Ikrng+boX0UabLKK
9L0NXdWiVyEkP82RfB0mFCgqF4pEGmYKXFo+oUO8R2Ng6caBizJAc/GED6InhuLEuR1ebLHtIpeQ
MqQSF951I/ByM80XLmcPfJlv5zBc511zhzTkDcoq6Pbhw46SYPNqDHB+TDSXeUI+T5LbzhSfC7U6
TejPeh0/yaGJQNXZl3BghqNWsw6Efz+ZiGXbKF4HTXSXQY0DG/0042IOqkE+NgkBtG3jsjL5EXJ/
GnmaMYq/KkdVq9VPdgBbtyEnTHLGKdIdjKN3NN+e+8R50vI0XM1zu4lgCk+peZj1eNtUqM+2HPkB
kewGUm6QEDrEwWNKWCOmg66ZvHBmAsKV9atoHtEFlE4OzgOdFEeLDnaN4aWwdXKqpliaWCNggr0p
QgBiXm+gOSRRVvRK6vZ8mcyB8/fV3CL6lV0XVgQYVhsuSvASNM5ydPl638WepY3N1djV7VXuAf6J
EE4THo4C/bNx7IVWrdosQlGbYHwTUdSgAt3ikxS1HVXvuLpUTYeEa2UVAwefPFxFseHsJCpSwFcm
d4Ncew1QJ6egYlfASM3BNr65UToeHY0FkfJzPOKka6b7Ycz3fkVlFSDBDMA11DFhTgHCFAAlk/g7
GfcbyDfQ0t24uxQpchu/n/mfAwhbEBa7lkX6z1Ah/aczlWZ4moWp4nAzB2Fy9KykfHUcb74hIzb+
ITr9OY4gJCKlyXUcEqk24ijWp7jYK4JwavOpRaQ9/7/MnVlv5EiWpf9KIp+bOdyMRgJT/eC7y10u
ySVFSHohFCEFdxpX4/Lr52NmVnVFddf0FDAPDSRQlSm5fCHd7Nq953wn3TaR7+2npo+fx9kPXoY0
m3dZ3UWfv7+///VTF7f9vav7HSl/w/ij+4d//ff9p7q8F5/t/14e9bff+vkx//6kCv75x1/56RH8
3T+fd/Pevf/0L1v8iB2Cv89mun6SxN79tc+8/Ob/6w9/+fz9rzxN1edffoWuAmqVvxYlqvz1zx8t
fWnL4YP7Wx97+ft//nB5j3/59TQ10TS33ft/ftDne9v95Vff/M32ba6AScOF1qdn//rL8Ln8xAt+
wwBmOsJhgRYC8Oqvv5Sq6eK//Oo6/Ij7RNKyoD0jl+qkBWbMj5zgN4uqyqM+ZHt1pef9+tc3f//H
PvzH9fgnTXfn98bkf2zYhs1TsDuwD/18eulVP7apKeJDKWFLmBN02nwaWxcWIZiFBXZYPI2hrDFm
R9WT7pKGHDtGCww+nTt/9qEcBu7w5E6oAreFA84yqyWrjYUZua4TGaz6enRvwsGBv6ACozkoSYCx
haT5mjM7aVb2UAE2orvQ7YM59z5C2dM5bQvKyaJMSSi0J488ngiUTLAOhwjURjzM81kpywGnEvWK
cOKiSJ58RBz4mIh16QyRPAexCUalTXG/F2b6NlnE9sae3X2EnquO+A2LB5fAO3awohqAk7o+Cogc
WllscG40LYVGStbZxGS7TNFmSzJRAPsfCk7Ud73jkHxsqyB4UV3q78OawebGDhoCg2ClkiZtzNqj
rSqqNy/VUOvLxgoYW6lWk9rAyhmsiqIEYs1aEb+oJX6r6TX5DTljZnTn0NQ3FXl4M6q+sgsumNic
00S4wKvRBVgT+zJ1kClaEariubDst6Quqg81m4SJJDUM+J4zxXf899WuKKzyCIi1JmhI9cV74WK/
WuX+NBqPQzTBo8F0j7vLI8ZXouHV1ruXIhonE6yMjw0T3WWm2PWPkPwmJt+d/cg9Sc46vJB67zJm
IPGBm6IgzyjWF9tvlp43Cyj+g6QQ/YGtDiX2UHZHzxHpjR1a9feks4Z7CTOo3PtzGt51nmpvqx7w
8san8/ptCGIMuYZOLB9hJrsiOBN3XorFWbVEDGf6CykZUPNpPbXvLiwqDcQqrg95KWFt577T1gz+
zOz7YDQo+Hvhu9+jNAaAYanEjTZF1ozRmn5clh9w4YO8AwyeoVd1g/YpAb6ClInpO5JCsFh7RTbg
x6gydZPoZjxVpRWgnocj5ZZuBequTrCvWnadT+sRWAjE0LEHG0HjAPepW4sZmiURxpLS8gmek4vS
VyIY07MGfqu9cFpuV5p3Mi816bhWy5bpdFOUYoxKoMm6YAM7qMM55F3GRDAO+rTSaje50gT+Zw4x
mLxwCIcNKB1sDCQm8VI9F1IV+fAmxB5VxycjKDvrWvkJyOtBDFyg2u7EVQMPAglSV+AXgl68lUXg
3M+hTu/sKIZazLTOt49jU03J2vA6Syxg0gBvQdQ+h0PnZitsduZNhkyEyaILj2HKnHLZWHpKfZYQ
2nVxcrJy5b9VdqJeqT4i7ETahulq0qq6ktfSXvkKlt6aHB7rDP+deLlOYiGSkfC8fd84M55wq+v1
tstn8dpwe9XbVCvoGNYUHUNwuy29OIFOKp2s/JC16LBAeUQo7s3x3mV+9pL6ilhCBjFHZXRkIQwY
QR8zOTjtrhyd+SYqxuSER7j9Ko1huHUM4rpX0TCQWDvYqfMaJ0lzM9i+DyK7KfRTY5aCcF6QfBEK
OTdH45YHANjBXT93JNIYdEs19GHPnIcQWkrKQQhTkp8c4VfkJNN3GSDrpIB+EAPQbraKO5oqD/WT
QTcvMmbIeEl27d3RfFw6bV80YdI7+ibDq5nFzYdXaLA7pV6Ym1xW85Ar2zs2jaZ68x3zoL0oxLOU
TbvlqXju3rottA7eR2VKgBKeae88OlgkzQSofXbCypsvVmZW70nTpy8p5rTyQjhifCIPGcEQnvzL
MHXJk5sEhJJYFP7D1m4m1lwAHTE6wzCcn5XoSbjzGCkolDZuhCBaVMNdX8vqIy/95sxYpn9PpYyX
HHOgn5LVduNRqxQr5vU+yLtB3FuENW58myw5cAiQ4Ws3D75EJa+YJcg61b2/MCazCtCX1djOVz/q
iGqYugKudhDQJhpTL/oxNQZqtFCEy3IwZNa5jUx3a03ldD+0QQ5iIA0qKMmIKJKhth4ME6D1roR7
vPemiuNDYFje+wxtpV+3+NgI+8h81z12LK3hsZFjLJHfsq11iptzR4qLM6HFNUfE3rZPd6orLXMF
5CbJHpDDq1vtsAZvKoYp75ZVR+ZG2d20c/Jq3FjcpK+GqOp7wP8SDFOHcm4sgoSsaCLSf1S9DiQ6
NqsA0pwSTLqeK8/5DDyF6CuO/NBZ8cVC+emSmkp6mXaiJxe1EZEWklsZcZEJYJiXjE5gYBvejfPQ
43Br44BaF77/w1g31PTkBbL3iWgM0YF7FRw+Uje79TwH1bTrOwI/FtkB7CZvyJD1oVNqQb76hQFW
ZepSYxd4znRJGpODkGhkfwl75Ns7h4whBAp1lMR711aTuw/GAFCDR9TkFpE7bzNN+xjDo8waAvzk
kNzQmQSVFskmU4xIM+L7hpK+dd7Vff1gNy0kWknqGF4iIQDBIHlvvBW+k5p51ex7YAFto9rBG6WJ
xnEHufkcVTUGx4rtm9Fed/IJSSGtwB0GzKTaJivYD6fi3nTYMFeB3fl7egjj3gqZT6xaWt7NK3dU
9LWa0H99qeKy+VZZFdDXWUbjR4jj8VB13EVr0dvQYMjsAhLOXnbK2U12VqWi5rZt22AzVbXPNskc
cU+z39nTMc9ByBoMoJApcY5jEEysU4q7fDbbh7qp3W2FIX/bxxZA3M6o1D5uC6CZA8Q2YFfyWUI+
Ow8EmxJPXZf1ltPH8gqyaR2msQUVOyX6cyY/y24c+yxxyt3adTfcusTxkufdGcZmlEO58RUmLO1Z
h8Fy+NokYbTxS79Fy9deEcb0GHgt67UMp3RlTnV2HcD0PVv9WN+hU6t2Zuqxy/aeoniY45ummPl4
0iFKT4PFCgS1onDImYCXgBXfiji6AZcASdaO0HgjLThbWrNWLyHs71cr8YhcTfqhyQj8KKeTNUOb
IAU9GxH9UZDmL70rjJu5cmKAHoEVf9aDzp5RnxAQ1+fp0UqEu8v8ur10edPMa5ZoBC29J1GXjoMx
FzuzKexPMzDV+6CTZYxllDVIJQyJJUpfGAjoRoMfVeCHBDo7MF6BuYAkKof3yvYAB08IET9VJmzi
x/rYJT2gYgbkRLA4YL2DqybJFSCvxLD80IKfSNdlnzuHASmUDdFHpDPrYErufcfXjx3bM2O1waTc
0kEJ26YneyPmb3mIBCauEB3t12XcmTCZ8tiIlZca96qK4wJ1Jc7BdQVLDNBK0QO9qfq2XDeOruWz
5uzz2LRBSkml+qhec7iHQG4iRgn3diTnm5LTAH6SwqzxlrCxb+q5NNJ1Uk/9R12ADyKnccgumaet
TZWPxHtCBi2+ZyOoisBuLCIbw47MHvQ6Mdb+wWvOg5PyWaX4WOLQwbczZBovUWTWIZk5dVI/yiIY
RiZ7k7S2Tp+Nd1q03rOLDE9uZuGhoZwDA/vEFEzSX/dGjnK9BOpBVAn4q9MkOrjE0BP2TU0Bgb3C
h8PmdLa9TbmkRDl4yngUpJW9EzfHsqx6Ed4Xce6pW9yRwaMaZgI6efffLWnWb7Vhz5dwUNWbgP/E
aDgpAGVGjoYuYUD4nxHXOz4RnKP3je3QIjhmnKrXtACwy13blATmCgR3sQjMZykwYbLwzPI6aOJP
WX3s+MnKHVRtZZPVLybgw+aQIVWnp+L7gigq+o7eDWlLzozoOqSnj0BwxuhESNi+qBhurBx6UiwR
2kIfbPhx5dAki9J6WxuNunIAcjHupzWHjdzFRxcVrfEee3FEpkot3hOibzRnGpW9wSymtExEkkl0
mMX8w1Z5d+f2Wf7dtHIIFeiTxorSWaRqbzQeEPGySGG/izmUSAp9q+O2MazPCOPTuQjd6mSD9ThL
u+zoazVNegzjaRabya0lUCm/e2pZn7FJZdVHREFFUjAhcMPJhXuO8gmD6oaIVkmvHy2maBoDxrM3
nlGZNTcywU03wjmCsFkAgWfseJy0Ez4byqGVw/C82EfVcm+raAqIl2oziaQg0MMaiZX5I0Zk0a9C
wxb3yCoKslRLcgeHHElf1vrNztad+1CjmrltoFtaa+G2FIxRCi7ZKZxb/Kot2kbHWDe+Jum1rFkS
yMMuQoSMebNgkaicq1xExdoJ2/GpH9Pm0tc+GS1WnpytnpcNVsOdP+glghVKKsZZIVCxtWUjjRSi
pg1Gp+Wc6e4qucdubKwjvt1t1EilaHXDo0D7DKi4k69zJpinkrE9mxwLarlLxjJ9XqQWz2GnrVc7
FMa+YinAEW1g4uYQgRsHRt0OxCxJBVPeH/2sL4+2O8Fr0gPu6ziN7yy/HmBNtSiysYXuFW1MMFoR
Ng278+QrmC5LXsI8TrdJjEZLK7YQPCUVGMA0Us59ICbKQnNuPVDGMvnk42zfPXskh3Aq84H28zC/
eKPC/2EtgK25rZNuEzpVyPZI8odlUKUre5KXck4Dtimrf4WCXnyM5txHuJhhXSPA9UuehO9otgrG
GjEFAr0DDERSg1yvvncnvzvXDDUPWlVFt9Uem2YUcvILa4kVoScSKpbt+FJK1W9Cv8cOI3GGxA1B
G/suUcQs+KH3MbdI38fG7R+M2E/VNoEZ/p0CtPhWtZHzNdP+u5ZsxZaOHBbwSuDm5Nw1g5wOhmaP
bHuwV17MQo9xhl/DIvK9BbC0r3RNsmSZWjdo/bpt2Qacz/Gp3iKGI2R9SAZOvkxk9zDrcJimNcYU
MJHkOrJRHjm9BiyMVvyci0K/0Gjh4C10dkBR6HEMMIx6RrNtEWnr+316MwjScKIEQTk5jiUVORPF
YEvCIDnx8NzfOeK1gO1Gt7rLEj/6cONwWFXCazFBzjE2fNeF8Nw6xMrmRQtCpaBv6ycig3sG31LH
hH1XYc8G7qbZRMivFaLD1vUot5HvUI7hmCSUJCsH7EdRrt+qBE4j1uc8/xHqyrqG/hzsVZSNX+cq
XnyYaWmdzRSMJ+bace1mdfEoDBh52eCmx4id9NVO5uIyt0kFH7Fl0p5MI0GRWdkcHKmdnSYjCfOn
ydpLhnR5I5ykZVbcx2vlRPkHEOUMGE+n9rrHB7wJuhF1P+Tde+lEIRgLO3odlEuahGNMx8bv4NKP
bTbu88kRG2TqkCE5riV7Q7PnkNRVJm9d4Hv+2SPpaDmslzTQkmzugFWXi2WYA+LL7C5uJ1qpL25l
zWiQgtK9Cm8at5UtjSfXkeYl8534PU38Av54lDDNkCqTl4Aojm+sT/OdZySS/D0lu7Nt06cB0ljt
SefCg+LU+qDarCPXTzRLcMZMpRMFJACZqcu5JM/fMt3M5x4S85d0xCpqd2ZC6oQcaBMNZPVqom59
N1EPU46bAWFM9NoGmX2pk8xNN7FU3vcknZ1t0Or6FhAdGB6y+KIYv0tZXirfoFwnf4rQaBiVQOtJ
s8mII7NoPp7rzGqvUWHGhyABG+syh3gIyYS8ZJFnfXeKSC8kAqHPqgkI3SOkM0z4Ms3mfRgq/elV
SXyLHsDFX2mKh1yi1sek3BIrpcykuxAj1XH4TivS0YJinq8oodq1PRP+adhV8t0ecdytaUuE79kY
jCQod4IGT10rC47H3NH9DPDXzY3aoT6AMcQp7sloCUav3Dg9dkA/XxzLUxfM99iIG4+OFQ09YL6i
ZpBRpGIl8t44pyT/vQV2pTHbFeSGSZpRuK4LUz6UvqQuohwkSZkoRbsjhTktjWobAEODagnJq4pQ
LtiWbl8ryMgEM2fpcXJpDnjeED/RW55wDPTgWuyKipZm0HjucfPfYLVkouP0clOnXfwSd0b7buSl
2uekpJKxpOfynVJMvE5WmYGqjDjKC9tvv9od9m6pNQMfazB8LFCVF9ubYS4IF/ZGgOd3SPqjmxYL
DpzSrI3fxQhSk/OXHZzDlKMxjC/4/e6EHwRIS3bfV57E8FbAcJVmeXWk1bxGgUi/IEitn5PRzj7M
TNvdik4Ybh4meeumS8hHGKR3tFwo2yBD1XYYm/jNTgv31vbq8CVrPCVXY1W7h8oJNS9AhRxycK0R
apWmLG0cMtaDl3qw36vw0bAKdq4Qwq9Y0VmczXWVwB1OwmnczZERn+vOJtQ7LiOoe7NJsmI1xJ9R
Jv2L5TSxg21QUxqlZRDvexF3ZzVElr0qoto5RFKZt5QV+tyyR71VTmF9t3s3J+Izwo3MBLYkZUyG
8YHBDMGBVWN7X5Zy874iTfEmtqV5zCZ8i4W26MsEfvPieFl2m0DRvxaTXR871Nz8BdHfM+csL4Y/
WoxkRbDHPzps2YWiIymxN9Tt2ZcacR5jOzfZtSozFF7ONjwDzqVxJpkHgl9rtyLy42ZDJ7+7dk2J
g8UUyWV2kmybFglJNOTnnto0nF5yL2++lyN1UmxWOSbROcAD7OhjjpkT69aYEijes/vjWR3PfLjd
ySi8lAByTDHfZl+jw5nLjHiGBPgv3zAcNc4M06FJ0uvIgnHVweRwnhVA++ppMI6zo9tvZdr26xzu
37sXJMnZbYxhb1VDyEy59D/znAmz4RLhbSqEC06rKZlYUFdCmfpjTnr3qJTMXu3FPSqjJHkiUFA/
ABum3JuQlCdpTG+6Iq/ohB1n+GI6sccIcpBAm50gNsiUIpWCRh+q3teioMGwmDzMtUgkix1Bv1vd
6OIFnAbxK0QrP/Wl7q8gHktoxk1xCmbB/tbrvt66Xm6vS6WKnCiEULMuiWrdpYTrhH7jPnrpNIbw
FQNPr4Ss9Y2TCBCiUlNfSyNQx6mokzs76Riwt3Kcf4ArmbatE1rBmgXMuFoZHUqun+y4+nVx6grD
v+MU2e4JsjTOnKK5TIF05Sm0jQ71ftjotRonfcqphchQCFOcechqnqxowBqS2cbLGCmbBghGh50n
veqIylwcU13UpyBy5A9mx+65iVKS3DFlQWiWDZkbjTu0L3QkyoeWHiRpyG58r/o8+FZHkwnJ0wMP
OgIINA9pZXoQaca0PLTzzBzW7sfmTTOtPKoCPWlMBNAXYRb430oC20L4HAd3JJLJ6UxQDz6dCrBL
fdjd4MK1b1LQOUe7FOKjLBv/PgO3OEGxc8wrTzd+pyBT+8k3s70KqvyL4U3usWgYQP0b7nEOZmIk
PIT26toNvAouTDPTfYz1eEo70yI/WVRfFdXbu3QILWASPT4FThvtSRcF4BGapl4nvu3vcrOOz5l0
J2ul9ExanIjrCcca096XVBm2fSYwcLiIwvZvsRap+38TjQHaYqijQzkG1dvUBOLE5jmSAxEnnHa9
nll45N5oKzfe3GmAWc2HctJ9BTK1hp/yBrYH/ULk1tOWKUrHMl6CP0pTh1wAiq211w+cSAwdl1/J
mqWODPIaRLRbLJbrMGT5coIhoP6bxnh6SVTI13gKoEqFc/BdD0X3zMSKNwSiOP5IuvBLaZKUtni7
6i0VWvIjhLs9b0a38E+cLMTX3A3UPrSJipRsQOQTjsVmqExKm3/jsEuUoeMnh3ZSw8bMk/6B+SKA
6Y7ez5oxT/bNxvZwbTUCZ2YZgctzqOY+Ayx9zQdTIhvx6jxZK7b+4A/Z+b80nv6vJ88/jar/2QT7
f+B42l6U5v98PP34jtnql3P/PXn/+6H274/6Yz5teOZvSF8C2/fwP/0xUP5zQG141m8mZVVgcn50
TR819N8m1Jb7mwUZ38fmKZCJ+pLh9Z8Tasv5TVKSoG0SHqaqZXj9r0yofxaUCUGoi898mtfAwNtD
TffznHpYzp9D2uYbStWNyd6cpS9KX42XYN3IctUJsW6sCL28+d9oNX6Wo/7nJ15UXH+ndwwx1BHG
vjwxEMEUbjUSHuPZ0/4fNyV31H89g0cY95NQ6/dnChhMLO8Q4Sv//PxMSM8Sy1veYj9BdBP+1bAb
1rvoS+XbN5097w0HqFNrPAKHuPf6+Op7/XFkNK5zzo+iPFdWd4TrTYS2ORFywfHK42hoWbh1QSbR
x9cyeMLUd62nvdnrS9C6WxFCSMs5FSd65y2cKQyQoovIisrP9K9v2nABN8wbPRhfanwoZQGmdASH
oFnDYacjdaojXOY0xMt5z5TstZEJPr1pL3S9wnuzYhZx6e3ibKT27dAVZ834IwAOwEjmpKTxJcPq
NtoQtmxaHkocWAsOZlbQxwYyWsRb1CokPgdXb2jPE+FXcdCBDnRvepU/OEKeiVhnztxzAsKMyITr
IsjjjUR4TiXondpbz0P02AZQeZtg09CeyWFRFLZYzVP27XMro/mGgMadhfTLx5jtpQ9mW5y556+Z
mDbGwFZukVLYkOyu5MMLKS65B0GScKsMcANU47gFj+AVG0FIOPOXA3Bd2u5k2+8qY9x2MZ3tKr4p
fZ/UB/LIzXibejimqx1LM80JRvEgmerxIYpvO8sFUVYcEg9Gt2cjgGCQuZxGzeywd7HeunrYwaBd
h/JxgkmXqnhbF/UdooeNVursJcXGHYKnYfbP2o+4uhl6y8e6yzcG+TMlc5459E5p7a3Q37XAoDMn
fgXE02XVsSWX1e6HreLSRzJ7wH62Z2B+LgPnphTGOYnETcZn5zG4UT0fXLpujfSBVA+mLwt2Y+mt
ujjSwKgS3lznm8QnT8rsT5MJ63chOuOUyEx1H7oBzsoRfB3MsIRWZqh39NuOZM54DxAP0CkN2yGK
94F9GslYKh1nraOD4m4bAdnmuXdjagZXxXgxIUy6qTzkBvRqqOIdArYhJ8cExS3/u9E+kR/tdNEE
KpgzWY7ThkPtIarkKsk3is3LKKbL8kg3hLzGfQvZ7KScfDMW80Yo56Yow/Ms+WaR4pNbDimowaY3
MzAV1FN8MyyQAMstRw/3fcDK25ImkmXj1o7aYw3SYsyNA3DMHpoQSQpbx4sfRAB4oeXyFBwwh+JA
KA7RJeUGLxRiXMQB3VM3j4TiwX+ZkleSXc+O2dwVffG2/Cpj9W3PJZ0Ije2D83K8Cdv4SROZBlf8
xjMQu1G0CNnzgpOr0Qt4feLGNg3ijsWhmOVj4xpn2Q6kwU/7mY5VVly8yronmczXp+WbJ+p4Gwlu
hJz4Ef9heSry2B9bbC6k5CAkAUfhwiPjQOLM+UHxOmScHxDiAKKu9oxwaMNunHLY2cAiZcxNn0S3
det8//3a+sF2l87MS6txj/6OCiGCqNevqzGiKUaiRNocaQk9NEZ+MCy9yRmo6Gi4qCkio1Mclvc0
WT3RTu1dZ3ZHx4u2dZ8fBBPTFBVHHrZHhJhHYlERPZbnoRn3ZbNgYJ6xiuz8+t5nQg2lK2Z+Bkk5
Vyyvajk5RXu1ZD9Gw6ssHqso2tU0/VcYJVgeiNAZHozQ24wE5BVk66yaENRga3ztlABMDItKpOtl
+aw69d7KEiCzvC0b5xZ/0YfkJI1m4loV8jkruqNbqPsIAgEb66pElhsn2SYa/IsfEZx5Yg62QlJ/
dvp8j0qDY6wJ7PNVpCwdDcCWLD9lBV+53gohPCKMiZ5MIl8FS74zMBgoAg4lYRj/8OP0ganDj9g8
Gx1pgo3+1nhjju7ZI33Bvalp67es6mZZvbrtJWYJSfJy1SYD30lu/6p578KaUwYgo6phLEzTLSJW
LQzOZtjeVUwTBt3R8LNvSr4qmdWf4m5i5pwGT6QDolH6cJXxFdfWpYiMc8zKPBN71BDbkPj5TWXx
bnQdPHZpewTbc85z7sC4PwG1upgJ4QjZ8K2TLf5vTZPO3fFhPDIhPogBgPCuGI1DNJCoWYRU81i3
qaEtxEyiRhYA0T6XNumk9I1kfl9RkhvltF/uyuSujhPMQrwpI6MG7i/9UN7L8pPK/+DG8Wup2H5A
xUD6Xhd29agDwtZmPocqfZhsSLwBxG8Rn2c/v9pN+pCyrvWpuBXd9I25btGQE9t+Mww8MoP/rBqS
CJtPmt5QZ7l1uSZ9/lY37m0dXXyXrgcJ9HEgn3RQ3VmTuJ1HaBJ9uQqZWMHU1Xl19HX+WFk+ROLu
WxSkb2Zm+Fw1BEEV7PC5dm+ydrzkxBKxiZ/GNj+EI+EZMuKGmTfJEG6De5yG70nu3sokux/H9pyF
oA240pMZbpX2n4WMt5iSt343n5rw05u9DyqAj0Akx3iEO8H8Z5Ux+hWbsm+OcyNI1n43+2wjFcRk
8jxqR9ykrXNYapM6dG9Uw+hLrgqoMfFUAHh/Gktgx0vQlm9saiQzfRTtXcM99KCqeqqcICdV0mV1
ywDJhPM+n/VuSNRCSV8Pc/IWo4xDC30MFVlPqdeSSO3gmPerV0oaQAM79y5K23VCAfW7uJnQ8uz7
ch1iI7qzJ27W95BkOh0HFMvU1P+/jxW3CWCrVv3o/lH2+tPh45/+1v/E04dJqfp/OX10v5ySrmt/
eS8/frl86qT96RCyPPivhxD7N0E7wfYl4kRHIpv+QyNrePZvRMjauFADWoCMsfjRnyJZS/7mWtLj
6OLi4XEc8XdHEPkbtmKOJTRpmH3wf/6VIwiP+IcC3QdKgZHdk1bgWxZ/9ucCfdJRbY8hkh0d2veR
Ha5zBjxd8abkhRCOVdS3BKtQlFnl2qufR5MO7rPkX4guUmmzR2NIBioqBhpMJiFoAg6Vx27eodl7
bZtqP0VUsnRpGCRUpLtGVPJpvNckdaDLXTFfJ1qO8LyGY06iV6b/5A6XqCBSM3mKCuLQih/qPWxz
bAnxymQwN0F2r+SrZX4bMsJiTcK4dcEkzNyh+N1MqUcvJkf3Z22k+VVcBuISOCQ4rMd4KMkBLLY9
yHxOPtbFmr7q8Clorky/Go1ZGnFFZkH4osHJqhWnYhORNGO7NXPFaI+GGVQPkHbeX5qUG+I1tlMd
bbzMw7wBQrQV65x2gcSFZNditZDlCmpHm7m4R2xoA9aHIe0GKu1KMayDJKm+NeINZc46Sc8Nzx7d
otle28gBq5c+ecv9Hif0m45RktbXjBBYN9KnaFikFtE20+m6yZeaLdnTVWYJfY+HSztEu87tSC5y
kGd668LHds0cy/Cj/UDYU+yodaObOwv+XsfAYaBlJtrh5LfNMWmpmrRVvpWIlleTE12ZOJxdAv8m
pe4XjcwS0t5Xd/OYXOeuuUszPAklgjCfYGsN1Xf5DJRmlSQ0tgnDWybqwdTctSPxVgxlVZ/B0mI4
24u11O2xDILH5SOdYrGd5Dmt3PN1ebFzwXSYojgwhh0ny8XQdW1l9ra8jAoa8PLRlzHhlcNrOrig
joz9UvCEfDINhyK7Ds6Vk1NwvRFIfQdX6QYZJ26QdWqCWeJdT+l8UU6w7Vu6U8w4soASU2TnwHJu
HaJbHaK3ZuCiy9GjT99SQfxNG26ztKekjm8SjmuZSX3LQWf0p72ErMh2u2uMfltFlNge5wSOMZ1J
/shIxmjN0W/G4U1wkhGFW2qK7Wj8gJ67jzx7L1N/w584+E65JmyuukW3tRo6Y2s0NK302uTEOIQb
LgoIo+SWwCHq3eIpWyQC9CF9IItT+kpkzpBAtPLfulrsmMdvHXifOcDI7k3lVod+ghsvcm/THMWb
Fo+erY9Cv6KwJb83OHVzcKUOZLY2b32bIXt7pG1xO4JVLhgdo5KZX/qW5Bz0gqlyeNUBL4egE75P
oWGsrYYEAFp4ebxRwnsX7ldntDbLf8pUdPLKYoPWkNdlbdrsKQbs2MQvvflpdRxuDKpDIdddp/cj
eB+3/5zt7FjDIZ6IICpzFHFiIptJURLam9IH0aYzFEBfm6lZEdwF7y4m4BL1pv+ZDg8dsavJDz0/
y3kESf9dOCcDwUENoDMlUTGiuULa5Krp30Lza1ndEkJ960vcVM6TisnA3hRTswuZpRa+vS7MZ2e4
xvadk5T7wP2sS8ZbFKRpdgukaUNZtx/QeLXKWqdcB73Hy06gaHZc2GfaqDdhx7S2zA4uC1XdMP+c
sWjlD9oNGLO+oXzDPNmh3fhmMrNuGY355jeP3ZxDxjFFKAWQdlNB2GbSSUTqDHEOhkKSkKXt72NA
oda0tcdxO0C1qTQNcqavJrJVJr7bhgV7pBM+sKS5xrxCAUNTnqEqLXW/KhBuOtiLoo3N2t2WtPUj
SLpuQ+MgO1RhzUyk2w6okpLixeyZapGQ7DUkoPMw5TbnCM4t4rJVLr6JQPx3Lr/fGRb/4d9gksTe
RDlOl4xBM72jpbn0d20qZDh8CROicERaUBqLg2qMZ7eI91ZR3ie4y4yB9Dkb5SkXt9ScRdHk+aVG
ZUh9mCADAshuTd3/Ye68duRG1qz7RDwgGbS36b0rq7ohSo6eDJJB+/SzqD7AtDQ40//c/UAjoRJa
UlZWZsRn9l57r2p75/D70tdW7CFOpkURWocb17PAT1jnmNRtTUPHXa2E9xgjAPkx1WVIoUbHoiZn
OROYJd4RRlRb+MDreepBP7rQNFhoBll7zGQCeql5EmIknE6cIL0Vbk2zX1MjojlrrzBKl3jAH2MI
plfnWXgOJG+CUOGXtsCdDdA3Zfg0NxvzvSF77VS1/tquybOYn2CtWKBtEhuAPAfdONFGdExpOAtb
Vt2Kg6+EN477dIt+6sB2p3LCM3m8HnuIVnkPD9ImjftJz7T7mGt3LpBN7p+5h8mGbo9BTqfcGQuj
znbzQdY0HFgNhzaC0rSJDwV/+XzYKVraoUtfTZTNdHgByi7wrvfJih6QJYixJ+IBXUHTD7xa6hhE
zALa9M6teppbk27gPB82pWKbJ6HDIghKR7Uku/0QlgD8HHE2uhKPLT/KINpaIy8krVjMc7UYwnCJ
oqs65GInSLQcBVxvhz4cYKOblTclyxsg5LXBWKCJh0vIef5/L4j/Yx37W7X7/zCN/49/0f+PBbGg
NPzPBfHzZzF9Fn/M4uc/8lcZbOn/QuiNXATA0OwSnD/rf9XBpv8vAcoGIJABDogVFVPyf5fBmv4v
39dd/H4zNA2Wj+8wqf73LF4zjH+57JB8+EimrbuAcP4vlbAxD9v/+7Ch9nVdg7/EEOC0HMMRc6H8
t8PG1yOPQSR7OR1/Eqb66gWH07LDkHLReuZcVaOcne6ojupY/1SlP6wgGy6zLEivwfiX2fA/Ds6N
38vyv54NSzegDy7MOLz2vz+bqoy0ykIDu2BVRCC9rQ/L0O/sh9QS+2FSnWqolU61D9zMo3wM63Il
uiJ/sOjK1gAuC+DgQH5FpeojarB2+7ef7b/Ndn8n2onf5/o8vxni4GPEnH+gNv3L789POjLFfh1l
ODRafa0bSNHd0SKeVZjvFTr4rQ1JJnEF2nZg7kFpsML1vXZThihNrEZcmQFW6yGa12eEep+91H/v
wpYKDfvaovdEt3Ros4kNDyPKPw7PMbqnIiFsrgt+lApyYddgtWhICCV1enIpBsIl9v38H75TrP1/
vjH4VoVPZ6Rj60Fd/seypEdawp1Dtl9C/uWrMofzBMDnqht4c/xsRIQQNvDebEoNvdK6m1E11c4L
ydxE4/o6xj1GYMf4WpiE7kFCAhzJQ47tbY3B2wIC7+4JpITtEuhedQnrjMY/jt0NXCAkxPSPXERF
gUa6kdw1rStvcVNQnTeKCFaEhIsiCYxLyPpgaTXPKtBN7j7Dfp6oa8O+knfEwdlaMPK7mY3zg93I
0LbtxSrD8jTZmrdrytxZtTl3eqH1BGObKbNi7DG/HqKapNxkoLfCPDwsI+msx3Yq1wNmmS05fJL4
PF0/BVEFeHgadmOGMt90cHFFQfm9y7WvMX/m3aDFCNwZTkAqnTKBWIedf8E659zcTF4i9ACnwgmN
gxb/KHDjIM3KvI03WP2trME8N15vHFn64xHLEO03gDq2rlMla3sGq5ZpBTFb9KusxnJvV2FwoNiv
XNNbZc68ZOoxXAh8bHnbjfeG0FqSWRCf2/OKobW2NnW+mgq5r1L3M0OgcQja4OaYtrt1JoPAD1xp
YevqvAudN5vtGajOxNrrFnaKktTr+6j3ezU4w1FzCFkPHRFtK1VYFyJG+iE4J54jljgfKYEDK7ly
yiRXFi84MkEwHOLCeutSLT5JZ84KCYR3UBVakGDMkg1i6ZwRldyPaHu3aWqZK2UY8V3Grw5OOkMm
ijgNU+xL9DYLLbaKpyjvPpOUMaeOkYPZZqrthBedhWVjSshSaAOIOgNWOU01dUSZIxN9TToFZDqp
ST2IXH0hO8J5EnNb8Z7fWQ35o0VT84rWwrvkDX9ABSJlBVe/4+Z0L5SNybryK2AKDpxSx3LZdBfd
yY3DhI+7Uke3PPm1RpARthxmByzBVsRiDF9axpw4CEbkKJW/peinubeM06jH+4QJ5DMOHpIXjIIs
J9c+S0TG9OVxdbGS2rqSRz+wOFDNITIUMnqjUGsr7sNTZvJW0NsXfH0vTW2GLy5mf12iZGoaLLlx
HT9HwK83FeT/lTHW00M53tfAcM9NZFhHfUrkyo/a2ZYiBd8TCc8xYnqk/FW1wvgW3WtT/ycw0e9M
C48bzsVH6M2sTgM7qDdvi/92AfUV4qGsQ2rsMy0kRTmbDnUovaW15Aw0HoPopy1Rlc6qigYXVpdN
jyon+RE3GFw3Gd6EQVg8+TBGhYHNqmYNI/4Jrvc/Libs1JaD5d50PZ1T0f7jmpROwR6pZNzJJy28
koLNgrMTiFXJWskZ8qdTP37kOAg01BphNeyGJA1obowejaBr0BSZX2J66RPqmZf//VIyfuGi/n6H
mzBvLMRolg6m0fX/HGYlsebn6azHsSzmoqgkw0XcBtiZ8W4ubH1UrwbmxSXYzOjZ1EukYoY4tA6A
hjIPiB834a7zZ70UqSOs4X565JFlXLzIq1/GdEt4Rn6auvQd4Y91YPIw7j2m6XrcZ+c6VAhu+FA0
lc8yMi8xC4wifoFk/x4EHdLBdMwPXm00xJX0FQ1ik+z1sKNzqJtr1EkfzDNmRypZ0toxEp8GR8Oi
mbfGtpCeeHK1igQgy/jUJxe3eIvVE18oNKRyqh+9SdxmQiL7ooq0+hELv7ySKb7KMDIffz20LTEh
YZCXq3jQ6lXohM3dsZ+kk8tbwW8gv2IHIA1WyZy8r1EXmYDwJFtlbOdYVnocve1wLi0OMZMKqFsA
Jv2wJ2Mn08w7j6NdnJMRdF9p/hwC3X0MAGZXUp8zfPWWcQ6WOPhWVXwZi/hrXQbm07QGJV0eyZeo
/npoSSBmdBil+3j+psxmYhIRGfFa96IuWyZSe568sjrgx8uvNS1RhT/rGkwNYWp+CzIj9QkUAXi7
KJWHEUFNt8BOh7Pl9DoJYfisVBc7567HYp2k2wQz32eVk6WQ6wh2SuOrj+7zh4MFKs8UYQIptvze
H6yLMcwqBacj/S3lJUcUH67G3CfutMou9uTZrw5Yuta2x7tdNBwpWfOlNrV8wwc3v/N/P2NmxpNP
ybIwm2wzRKF90RRrEMsc7JXLpHUdkeMkQyFfsVaofTFDPODo35rUXEzqw7ZICJgMJ17XvZ8/2xxo
i2zS8BGJxj6IvEbu69fdP8Cq/kdRbJpA3RG76BToOjPqP8rQIrEjUwQRSBWEKIvaafxnT8lbwIhj
D3a9w1SKD9/GcLL1sWwus9qocUlEyXOKE37y/4EuBKbtj2IMzsTsGGWYjtaEk2g+RP92SCaqwuDq
DJjKLXcb5APi+BFVW9Qa+YdEFaJgvJh1IT81NuGJrsj8sDNSNsmshAlvbGG+V8+6sJ6ENnhE/cT6
OkNR/Dz5vUIFaCbXsDUWY53WlzB1XkJSfhjJReplSDUM563vbFDdhqd4TOcA7mx6Hvmo8FPIz2En
q2M1Oae8BmrW5Kb5wr31ERBCErveE+qy8ks+I8HhsMdRUT2H84MN1oBEQB+lBF8FgUbMQdG/u35f
roMoQN6fE3ITgDs+WFU8nonFXSemER1/PWTzr3x0wQQ7IDEfZn2owkrLgNjonn18AAri830U2JIG
1+LTkU9krmp+/xGr+CWOahOJs5LrumDWZqvMPRm5N9zNDD5CXKZHieVKUCtcK1tRSFJiDLCaV4P2
5oLj2SQUPddCTKQUjLaOFahOrrnVPShMIjyIQtTVqmpLMI4a745y7Gny4bwvvJiNHhplwrBgYjyi
jN3qVPa44TOwHTZH67XGRLofC/JXMbcsh8SLjnXXOyST+MXDMN6zRg1Pyfwg0wkWlwgK+iS87vlX
I/WCS2oLZH95+MByzkcoDUDR9Gn8UuWb4N0dzeJpnDRvJbHnbP7hHmJx81srOb9JwV9bloV6TEC3
/P1N2qJvZwGBJhhKWTOI5Ksdjuwg2iA+OZJgEjd27iR+fLp2+yM1ecdWItIRWQ8fsR14R1Po38CI
/cOT+l1sRnkB9hDgJ7fXr8v7zzamcpO6RgBRLVyHqnUwhdyQdSP3dqC0lVHl9hfEjeZ1mOd8ZKiz
gY6zeeDTDet/eCZ/9rY8E1/3kDGx3eK/uaf/+2fYcXMZ9oJxK4qdkBCevTVZRKQHY3mO65LREJ6+
peH3+qX04EF2NfFpZYeGaRxf5YgDLrQaVAmd/xSQXv8PT27ed/1WQmBJsX2PaQLDbdv6k0hJ0R7o
fmRiJmdCvEHF/czLgiNnRFbiy696W22dvnffyiRAETG/dp5ZMAgjF9nJyXyrbFeu3QIPd5qXzcmj
N3kxCagoQFP8wws57wL/eLaCZ4vGVDBB4bmKPyekTQ2ihSQKRGngIthHD1dd+vd6TDY1hyfJjt5G
1k12CjxSSvR6Du519pVhYvsbBVCGbGM1BnIQvblMLXn3rhJXo2TJLJVE/2ucAYyTTVVw1dnEb+9d
r47XeZMTmGtgQAuMs+fLN60l8mbsWUcMLc7IFr6NNHvrmxL5HEkyteuyKJIt+3zNfpP1zg7Kwxii
WoP/wbGcdFdC2r+SQ27P4vaL3TaPSiN/iNNM4I+2XltMrrNrZZ/RlEhsFpDCRWNVa9trEVs4wW5q
MLYjEhssqp5Itu+Ooz913N8wZg4ho5B9i+d80CyfOSFMgSzIFgZhIkRdoXqzrWoB/NJeYlYlYiPU
7INfV6TJ0WgDJjkxr5oOid+/RE3VLIJpoo9tmEn2wypVZGXFXfQ2GiZZSqkfsclj6O+3Xzp3G2V2
u4oK/ppK/TQvVuHFRH3giY/Gm+LnTchCygnZMIfulTmu3LZMbnmdNGwe82SVdoW/CXp0/EVJJ9VW
wj2kOlFAfRU9rGAtSndYBAlz6WSbDyXjl9ih+3e69lhxafsMvoPhNIbCXNR9Vl6zbDIPgaNdcPBg
6OahjO070wYSs4k3wvh7SNRoboD4HDqLeNsIBPGyTPVP4A8pgw6XV613+tdYnWRa92+eI9ExOeBa
E1BIfUJUWOPY2qKlm1mM4Ze2JRZIiSbdtj55TSbsEyWbFzNQczYWRJs+2A44kixCEJaRlWQP0cLV
GUu+444EQ80Cs26geaKyJAH4xC+b00C18+RlbbIrYtYjTTixoxhNbEX9vE3ukdV54d5kFrPipI6W
TUfQSgVZQmqNtcwmZHKjF76DGIhXjWaRtpRVYtm4YE8mYT1yf4jPdqI9BW7Z7MPm21hlPxn9fAOq
9iNBVHW0shETXOii82DxynJlGYhn/uFDb7BfrAPrS19/csUA4HT8VSGKtYy2ZEHsRJk8W56HfXN0
r9aAfD1yo5PVZtzJXr1ze9XibNBwGk5699Q4yKHq6BYKj3hIfG/M/OOrMMLiVNGnRGNkHmJ7uOZM
4X0bYFURBct3iW1lh37/CfM7JEQ1nNIkZiz0s8fFBPJAvQ518jBAKTwYv2xMxQC+suVRd1zMiZEa
DjQeu7awn9rJJ58waEzMNtNAlI71szY7gruTtAInQHx7mx5yt58WVmeGe2WGGJuwJ+pV06Mm1L4P
pLURC5fp67rkinZmXIsRkfkQhmhh2/5D6AM5EVPGog1Ls09HqNmtfJEl0IbUgBiFSeuiu/XKhhqE
ma9CPJCNKx3iAYRc+eGXxOfYFNs91zsiU+dZsH1e6sX0SvzqWtR+uaZP/qocEgrijHdnhC1wV2ft
qkgZoCTy2NuAIBj79Gs+BBCQokVSYcaZ6rZcMjUJli0mrCaKhyVDYFifnEvLoVpxnn0AIa2XCYO4
rRzf2CjzEWLcSq5bNbK7QP9G6Ghmp+p96tpdK1PkEW34pKeZPFZ9DMOhynCKRLhPDBNUjNN+n2oN
Kzicp1VtxcPZaxBOWJWUtCIS15ExPiWWXq4aW7wlZc+sxOlesU9Nu77zmPZYb5hCCZB6kMpNok2Y
ppRMw8ZvKbuUbtOukO9DNxTU66oM8H9OmM7jYSQ6Iyfr2ij7tV/SM9cgsIoqJynZ6S9c1jgedHkK
cWTtWUWWoD131ODEtEPfPjm1c85zxpd650XbCCftBa8Kq3A3vE7xa2ArcnN8nICiXYMNfW/D3lkX
gYv8kWi+WM7kEy/YKr8Ltpgjl2Uc27OclVcr8y/mQEAjMlp9C7CIWVI/RUfie4Dk2G35UYXyXnuu
3EWj5+6Gwt4KNb73sy42zEO1InKvQ0HXwI3wy3JTc6+TcepuRatBzjaicuNbivVh9dxNlfuV1xVJ
SSgxTIpRMlkf+5Nq4hfpFT/xEk83Xaslg+YfXvldqC66BJVP0G+UWbsURfhSmL22iif73ShD3jOd
xuc+M1exQhkKmlVbuIFvzfqvB4OZLYQjJpMeEwOHGSaMrHaFeaTrR+1MD7zO87B/6dqY0fJoG3sX
IxHKFCZDsV6LhQvrBthUGGySMX9Ff4hExymzM1Ob5yQ295ngQkTXLza6RVZpaYwHPytujU7gX5qn
9rKJOY/GukweoETFQKZdNOn10iKxkzpx0eiNh7qm4A3Oi8nbiWupgOaDdU1ztRXbeGBOxHYsZFUV
T5UESp40TOpMv/hijQsXYCoCSMS7XY0uoUqGO2AVb+mJcjgAFViw7UerEYTWHVce9InKXDPx/TJU
lbE1gVstjNQMgIZI7yDzxqdMaX9w3jw3er2hmF4FoJm/Vfn0BjIGgqE3y1lRUxBx6jzqCqYGgJjX
ppXBWtU5AZ7YPtcCBxUvEtnAHp5UjICI+JiGF7wN7BDRp5dt3NDjJp3DiLm4fZJpi6Mgl28DZMVf
u73UEN4PP1Qd4w7w4nXscWP6hDMnNu144zibMs7kwRiOuWjqVUV5uKcQW6Kq1W4JTIFtUnmEW492
vHOMBGJxY9pbX8OBFredc3T7CtM9XdPWA8a3HXNzeG8GyDEtzU3i8GMjqqp/bqZNSzOaRKuRrcNn
EkBqBZb6qPTqW5jl5lYnpwvhQ9A2hP6hI8Gg9BkUrYYZNfMZy+nhgLAo34xEQjz3AYdjUFfBPovE
sW6QFBi9mb8YAUqVks8tQYQ0iZp5nAIr341un59LBbnMDIQB1qp75Fk/q9ihBOzRPH8LA1zyeu+8
F50a4EsMwdLrwucyDJ2DyKq9/iLRiocCtLwkb+2I7zXjAti3tVvdFIDFezc/TK59UINAkasF0X0k
BOta0CH1qj+jNT8oC42SYID0XhJEu9Fso982MFhvzIgTAiCffGblmPxb2EcpxVOnaQtbtuPaF7mP
Gth1j6jgv2DPzw6Y2sXGqDtzMZpogRcD6Q040vkx96Xtnql05LJnbbWEKajgPcvmmvgTEvl2vPMW
zW9jqIu7cvwaA3rcbzW3Ko9FLBGkTUzT68kCp04ndbXqodzGnFagEuroHuMPW5d6ehtjBguxyIlg
t0eBbGMq0HKE5hl+A0sgpb330o8vnGfBoVZsQeAVE4zDNPsas5qipmUEBfeCaEUfdD61+Gow0oDM
Tmgvednl1MyZOLgjFh+/CLm+VSowfOAyDpWPATpklT91d036wcPtsA0WjmpXf32pa8PVJwEtGTzC
gzsSKY3mLWtT7a7mIUePtq2yreCeBtbVRJaLsNz6PorIfoUYpbtU5U4I65ePmijt5prqVrZQ7quT
So/RG2mbGc53WFt99gzpraUSztSr5NOcaZF/sEgXOSXAG0+/fvXfD79+L4ugi5VetTX14tuUoqqY
Xc2IsJvvNeCtlck7eSNFMh5Nk4zlnCulKYx3P/fAOWpu9JLY4McGaRuHGIbii9522xTAEixDzTw4
84Ns5xRZP/yIa9uBHcx169bIfnNnMhdGMMXPRiKQTkQxdgIt189RVcDcDT1vB+dL23Z26T9FvqMt
Ab9SGCXRQY6hybkxkk0YJTog0SG/RcoNn3syMpY4JfOd1vDldGheW721H64sLJRGXnNXlaHWGLji
GzVkujJDC4O0acl2k4snEZhokOHAnhmSQVtCbLVz3Kw9T1DBzlTUz4jjx8M0X0VTO561yKXnArq0
so3AWgSO635RQ7YdoDF9L3tmlth6gTjrwbR3zLy82CzJF6Y0iY5OnyrzSZd5SMvJQ1Dj4dcr9Jx9
JNRtaPpuzxwvxJ5bK9BEeXjyHGoXmsPgqfKDl1C07aHwZfEcULxumItAX4xUfUpaZuG9hoJjguW2
aUzjpe7N7BGBZ7toYmDNaqfdF71CqyIGdq2l6tQFgVSy6YWXLYVmO9dsaPksVf4uDBX7cduIP/Mo
xu0knO/JzNxkxIeTxM7EUjEKuDZjYl+bD3g2dM3kO4INmR+sajjYKVSe2PDZtmy6JhN3kabVo0il
2Bf2JxmSU4BNuXZlRSJx/tRmmAEc0WinXn3GOaX7CGcUEFkanH494IV6i0ajOgIFIO+lCc5Zg/Qu
0Tu5730G1bUBXcORwRcx0Qt5WC+uHvA+LGsztgB0zTJuKwsNOap9LK/xXWHEXlmaKdbK+eHhr8eo
pfoVZgJIWFTeP5VfDbSQ9OVpbn+vpko9w2wpnvOHkVmLKO8pkzL/uS4j4wXE4ZtSgf+N2cITo6L6
lSqv2+R9lR8Sw2KNawdoJvsM548IL11pGvtpIiqd6X2ynEYHOFpMmTJJx0bdyJph7Aa5m+zEXLhd
I2/eIORNpED6DL7VrR2Y6dkR3grrS34Eke5DWxmqjZ9xNdhp8WI4rU4YD2YF/mFuWvcEdCimsTxG
zHGOhpqtC2R7l+60sWClPbMZd3cWE+tl55mfPYXgUzcmD+QF8WekI+DAqviDD994EFGmLgrnOjSn
8blLqFv9BMtZNpNX8xYRHbFEzT1N741E+prUSfzkBOyzKB8H4Ga3rPPsdTOyfi7jIL+aZcddJ5HU
aqO2afxInpSyypPut+VJcitssP8mjF2GfGlrafHw8SkDP082mj/iChS6c1Pzg5UMwc4t8YpXNb6v
Yoyos0vnorzRudTzA+1CB/zQB9LUi/4Yz9CotPf2oA361WC37Lsj3XwBR3pgYxDedW02/Awa2cMJ
hulWD8i6tBJ7k1W5e5r3vAAlEWknQc7ctDAu2ZRhw0c4/tcD0I1iWbDgC7BWHIquyK6+r+HnwDX4
aVfGsmwa87s3Ye8YS/uDalA9NLIXFxTY5dVE4NtivdrYUZm9jhWzWSps6xj7J2Wm0D58w3tJNEF8
b1DfaQSvjjUklwwC1CWJDWYVSX/69RUwuWlJbRwhcGtvIqyM50qKbQ+vaEmOs/tAaJSvUy0Yr9Dx
WMM7N5kZBaaosToa8wPsMDA7g76zETz+upHs+VpqhhYYYDWto86YDnptIj4BtX+yiwy/49DtoE7G
a1W55LARESDGOv+WRykLrx6FM8tZ5zj1PyNPu1e+2nae257YJGGCcc100TWmeEkAjKHYNllXj41z
sDO2XXYTGkcOFf2oiJ86uNThRTvd40SDAjdZ9s2uFQ+0pGhNPlwtqg+d6Or3KDyGqH6+jK2R7cHF
SU6nAWlSNPS7FLj5sUkZn6rQ/oByUQKpZhc28+fPfoFM1I5G66OJzJ9j4dBwRjWZ4GlVXroBN85c
ktmDFi/Htih3gEnSR2H1CPlI7lvQq3fXCOUifQ7RAPp4TGOteQproZ5kvR+9kYYjsK+aLp3rr18p
X71rmf2i8HHuzGKIX4KhizbRYGprw2qiPVAHYhfI7ViZsZsd65kZCzSG5RmZrLsanemmh7m/N83B
2KpUAZdgLrCShRfQoEKfjR1FE+P7NyMk/Tg2zk06WbsJ1aWDtOLcQXM8urWjtjKX04rUvnjlx25N
bOLZWgKwGq4ON/O1lSPJrrLo4EYl1dVkCbFp4V4vSEXFSjapNEUJVi1UgbUVP0RHGjpnzDgkJLU6
dX+K5wfNYwnlm/rJYKdLl5X2297RPrReBhtwNMOh6Huihjs+vTWKFEJavaXpv1Jnap+lxjgvcrLx
Zqd9cYpMq1n1c/yqXZnRLvBfuwp6mtIwp3mg72QBvdNPEo72Yj9R1W1AQwQfjrZIW7v7yAWiq1YR
SkAROu2rdqBtHOt6H43DT3LRsQwlzDjtPsxusecV58o3zWXqsv4kQu8EJ3d6iizQS4KglR4//DpH
1/JZlZ9qRpiJKVDbMuPZRdSWXyRFqdF3qCm6mddmHd24dBZN70y8tXx97fDirB0PznXt2rBg9ZPw
Y+dj8FxmX5mcrkLTrUtkZjM/D2yYRsu21MfmO1x0IqpDSaNlVWzrgqL+JE3Yr7Poa5Q+j3borGj7
/L3Vlc6LxHE7WI34GBPl4i00xh2v6spkvvHq62plFWL44il9w/Dv+9ixT/OL8QS/xbj7tsFcDgOf
NclvUpN3RU35WmAqQFZTZMtKjNpW1znNtNb5dIcKT16HxJQ3C8dIcBdB9UlTlZ7tdkiBiRE47gBe
+wr975hOtvkaNzOfNbJesyk390Zm+sAimyen94jRyKdTOC8pI6X0R+B22oI61rh6iaVOuhzblRRx
+zUjfIzN4KcVZ/VacQRt4MB8bYKfoUyfmTW1hzJl8Jt4Zv45aK5aTDTTN43vDCbWBKHZyNYwXIp1
SOzaYZ+7XvtRkRFDqe3kW2AYHWHta7SHzy348FsUNebTfDqEMmvvv75qZVasMlNn6GUn4tSFyTvz
1WjhY2tcw2xt2dsQnqGdgC8oXLZl+AwUjUW3a75Z7EqXWpWmK83onwjzxctuxU+WCnF7Y8KIpVwx
GoYr36+mCrNK4Vc/kunUMFZdJGYKjL6pP0bYI6S6cAsLqfOOFj90Vb7Ug0lYsPhWBBOW3FXmMQ1H
lI25W82eaheKsMfW38Prp4fvwLTzPQVBtCIUEofmZ+YZX7MEynJo6fFJFXgcStHHqyRGuRQyZlL+
NNIB9eltUh5r1Lb+ESEFDCixVo4I53j2jWy98Kzsuj9XHpl6A7dt7q+xPKWnsIjXVWFqG0srvta5
HMdFmrX62UgayRDMuP76SkaVcRhU9GaB4yGwcngfbTd/xvX+1wERa62BLMC4hWxq9w83GJ1jSu/h
J5hgC2Mwv2TSYXbh5PU19FztVkzVj1xo5peghRZUunKFGRgJUw29yc3dRUBNibqt+c4kPbpMeTLg
jgcvmAEOzzF1PrpGxI8G72afSPFmhBrAhTxu1p2XPHGMUzX643vn8eYx++Sn6OkWIlzhb1WuFct0
sHNC/YbobZAxFC0zvrMUzFZ96zTbVIGTgy6A7VXebENevCZYJjlPo2zsh2+17VtrhBz7VpGtYDx/
ZL1mXAHO4bAM6mYXFJW3RSsQs8MIn2vfmxVr69ZNorPGdPKtCFYWNQyzMX6U4FivCedOCCVpp7j5
Fq1mg6dX+a6QhO+ocqZBTOWbkaJI9RuimDvHKt4aqzuNmhnczUZeYX9xpHCT0GV735qUj7Q/BsMB
jDsc7fnLqhuSbZB0YM9MCN12rvovqaqemgjelOMzZ/FTGs80AwFndu0aLfxlTC4N4tNN0kfTChlN
eXPH7IV46mGFxarep6HoCc5kq2iLIH9X47zmGQ1jLyjtQJMOr2EUbNJ+qvc92Q3EqlnJvbfluzRf
mjGQz63n/yha5mZe71dL4hnGR2vr11GbSQKNCPdy8KrXouSJVcOkjnBCfTjZL8zYcbPslGe9Qebi
UDEr0pP0rt9D+MVAN03Jmw/scM0NQrhNlSdvuQNq04v4lMcpPuVyKr2LO4SfU/gFhY2/UH2ljhpL
+Rv/5GeasUetHN9BH8Ec/9eXWP+chVO7b6DNol0SVOLC/vCFncd6CO34jUxfeRY6H+pfb7OyAGcp
muIDHYvYOJiLl3bRN4cHLDNOLY5RpJQyfIuJ7pHpON1yJeOjVrKI6Eiy13j2We9USByGW+mUYmXE
5n3Sx3wNKMui8+Ennk1C7tz5SzSAvHFkg24WNS129VY7E6MemWW8HkMUObWkO01IsbhHwj2Voo7f
kCtMeMehhhMJ5h5jqwuBz8KGKK2hWzVG+lDNwBt01O/axN5BSxPAb/ZwcdsfQpKnajVaeEgBoHt8
Z1cyBp690tLOJRRDthkKrBtKea5eLV5HQxBtxpZ5QEng0pBn7SvkMsnbxbkKqtJ9jPTsTabGk1fo
7q1i0njIyRpZkOB85c44pKKuzjEK3bo3xMl0pUCQ4bVvnZMZm9Jox03ZUV0zogp5Xzov/0XdmSw3
rmxZ9ovwzOHoJzUgwQ6kJFJ9aAKTIkLo+86Br68FvZf1MtMsB1WzMruXRkoMiSIBuJ9z9l57Sn3T
ISWhNJ2LFtFoRp4lDu61hlz7hjfSuCcWAgiZ3XZv4MnDbRhb7EvMEsyx9VTSfb5j0rwtvTRi4sEL
sLguAkm71bW65Fmon91iQZglzJduUfFDPZFi8nOcdPVE0hxjRnxYXryDbPKXljKit1y4wLBLPeBC
kb5bvKVNXjYvqV1b93FJ20ZwKEzErtzbzs6d5iRQIm98IY0Gwoiz56+YtrKNnWDIi+qtt7kwldnC
ZkAuz5BOt5Iy5ATkwmJswDLuJMyVZcsztaV/c3tcYHUtReBmLbV3l+jngWuIHOz00a1a9VRxsv5c
3OplkueyY2gMgnB4iyJc3llEdEhVdb+rxRiv62fdOWP4gEMKehuvMp3x9dcdzi8nfrfgh19yc9E2
TKc7X+ZtvJdtdgzryD7MuM33Ttq772Mp3sbaeGxHUhy0wrnjzzkK5enHcnxhD+09xAC4CzM0D1qa
YBnAWcO+HImPH4flx+y02r5adj1wyc3MmNZvbPm7SFDbD1pTBmpeyiAjzCRDJf5oaoU62WisAt7B
Jui9pDt6VejnZLKeGw2MWu3iY9eEcvyxwJhWSdywdlFqfpvObblxG+MzyhVi3sW5pkMKRMb22Jfp
NpRytz+N5vTuZiLcW/1LlFbzadGGLtAs+BdzO3+MpjTxOs2fmdfS5lINIsC4wGIQ3swMOGY/03p1
lpvIONfNP3qhJ0GImyzQqrEMvPXm5x6ga+Xnesb4XwKL1qeWJBAqXYgQVhvMWtwFkd3RNBFG5ye6
0dE95GZpov6f934epuOinRg8lG3fMxvO/nUjkWzuasv7U8JfPEaL3IMLmIIG6chGOOnoTxk9/nBu
9sK2kObwM7uo7oOfe3UfI94Q8Tdt+TmQUzwHVeyxW3QcgtE84/c04JyKdaF2c9ejs1hvpv9zr3RT
5+CmyaGmx3Pqqhs62b42xoBDZAzEPIwBmgxml1ze/bq1HkjelYe2zLOtiz2LYlcvgpgmQeCub9vP
w4jKEHjvrS0TbxMm8jNkM6tUpHxIKuhuHYdUhZ9jwqwRbzp9A6ZkffxzM9NMNsyh3i9McpCUgx3u
ullbeTts5MwyOabaZbZoF3lJVPia4JO184S3yrpN3ZTBa4oEgSYhm75IVoFOHGIAo7IKQJ4XdXc2
0+lrypcLiiTdn435RgnPYNxNmB8kP7fMhB/jgTmO5qJDi2WjbyKShf2fY7hdX/TPKy2YUPmNA/5J
WypYvM5qdm6qlL6D3Qc/N2WSDv+8Z5i1dii6FdJvlEE7RlXwc8+ErIJOv+JElXMFL4ZX2w+1b4zp
X9DD5o52ydZpPBrf2oLpqIVSritCBwwMKKoWO42vBd56k0k6Bv+++flaw5KwbSL9LnFYMn4O7TkF
DZRN8xGcqDhr2DXOhhl3W/KcT2Yr39wI7jbRQttuIbOCdAXKtjkFzGLWdvBzExrcq5vwsXX66UJn
4w6szIomNZyNZc6/yauOV+HIM3f8UmOgnozTsyiYXXamvGJZamBFuuirrcVfSOANdmHtntD54OIB
/ujHWo18pw3HbZQibwwX5TcK2L1T3ttRk2yGuFq2mfQ+IBBKRk79HQICDsvI+5UpoPZ1Xh3zTDCk
6XDnIKJFe8LoB0e5NzUPo9R3Sie9Q41/e28tipANc8TQ7dMoXQk3qphZ7BaInkzyzHPZSOA9NVD6
ebyf8+URSO5z6WKJMOb8ZA/tkd0YjYSQwbxqq5KDm51+5JXvqi7RHscPlfDyQ8Vlgwb1jRaTsydj
8kkZHLF6CDAkVt2m1cq/MVBpk4vfTjjBjFIZjUFJJ6givEMW7VthdhmAJ+9MY/7I9YerdJvscxKZ
oEMOb+WMiCke6jOjacZI9ngKjWEiV8EaD5ObX6PQ/dUX1mNnTSSHtI5+iCvnV+nK+xKAFcf+FCRp
WTN3ajs0vF1yRJqSbQ0bYZVkXr2xw3ra6sl9Y6MUigb4t94k1THLrLfCc/tzHnPVH0PrtKB6JkgD
mpVhcRWqCyamFGnCs8DbLAbDHS5WF0N3+BS7fjmGU12cVNia+yTxqAtN5wgCtzxjpAJ5FCKJJRyy
uVPCUVcKmj9j8doONrtcrXwc3PlaRsWh6IlvnkJ3pyZ+LDzgJ1m1GFCgKdDe+m1poXnnRdOt09i7
RFX2FAvzXElCF0AMIV6ewKkM7rbXsTjLad4y7UfBJO1w14IM3ybIev3O9PZaXRwoTKtD23CVN6zf
jFy/ujHcDe7afmk0ZoRhkHkEc7ioIO6FQNif11GFYOOOovGFeCu5jdM08+vPKR4vnlbITYe8C7wN
olstRb4D7m0ZlrchQ/mGlS8TxmnKuzujRpeeedDtq7rcLxXwDGPuP7TsNUpziq/MoeYAUhAU+C+2
SYvt1nT7Zr9I9IcwS4ZLZX6O8dI/TO0bfVRF/24nKpdzeI2XyezqGGfU1kk4vhWCpnSFaYeJ0kNI
wu0sa/1EqxbmxmS/Kbco8edYZ8KbmCY609ZO52GDitLZTayTBI1puPX+aIi9/KwZ8Aj33qEszIMx
ZS9Ji3Wfjtw7qr1r11U+wNBktyDM25ZFddDdJmIbn9T0HKOOqJ+q2HVW/loQcBPbd+3IxDC0mL4X
6+zZIFrE63/hm3gSoH6baOE8RDlCT+6IKuNDtsVLTSFaJKJ+0lyD8YRAOtit0morex88IlYq49JW
sKct1XyTgRL7YUHrsww/qblAX8Qd4gHz3S1W6bvU5K5Oje92/Eso1JMzcvAaTt/5TG+fjdAktylv
g9qx/ioHEdEIVf0B3wWrKwkANHK5tseGzz7kw1JLoMfI9VppRL5Tz7TU43pXakx3iohSJsslkUJa
EdhlGG+9VGUHhgnYR0qugeN9aO/cbMzfOfuYzENNS8KkvLQ0l2gLyqfEYhZY2G54HO3evWCvfkPg
zTpW0i+tCmevPMe6DVqP+MHNrpX0LSRNpXSnUxWGaq81UPYbS9OPIgTq5CgDf9nErwZdwnBwbnwA
qx8QNZiwJ7yqQWwKhPrbufJDEofYHAkqAHafNVoWc5HnJHWmozI1Fmu82V4SvlR50KqoPM7AXcml
YdHp5EuEBG+hrCXCLyDscBvqQ8QzrGfPqt8oBmErdbZzCh0De3v4kogG7+SM/klLvQdnLh5F7x5G
R4LLtJDl9+s+r6I/xQlNQ47M1fIbADtIi56pftFARjPd0Xc19ZGOF9dF8wWqNwPArJPIYoTfTegg
32NdJlOOuMT6NfHUe1oESII/w5wTD+r+Q19g2beLQSPWIUrA+u86yaIzRyXNUv0mCfGNUaUUltZu
dEt74zrC2D5bGGo4wTTRtrDoPjfkp6QdciF25N9RV+96ProjmSfPhZEyRmzwSeUHCCZi48XVVkIQ
5vQzBvu+k0Q0JgUI6cL8jKYFnqLeQ+dxb1NlJEiFdPfQXiyFOauv2+YpHvpvPYfFhwX32ZDVQ3vS
HBc9v4fazNVOci7f49aM7+zS3i1TPeCsABjtDvWvidSmR0T1EJWVZW3rlvVpCYne9WzsL213ZZ5x
IVnnowjzN69EbUC4yl+3zWneAX4xxZVXdI6ow+nf+QURNlvLrqdDMxv3WZkFpEyUDy4lfhISwmy6
34tinq3QE4Jfvxvoph+xhmImwjE503IAXjmfxaghKjUDwciJ/nsJiwGUpElCgFErhBw6ayz0cH1T
pcO4bdjZtyFYxiwuXxqLEQNcl2Rj6xqGKETW9E0tcvoUHPhwKndGzkdq2zk0FG++jiM6QfvOQYn4
YnTV2SGGqkpgkJm2NwBrTziKSZ+ujfdUMp11iBSqhhZHj4EqDiRPbYVPjmzPNHNxE5IhvYnRVaVW
+zBBfzFyTh2GCL0fLU9dayQk5oWvBbi6icjPjZF+E8WGVq9LIO7Np7Sy/Zxe0RZdAm7Zfngx9CBT
4hd44jMNKGBAvTx44ygf2mRB6ZwPPZEiVHTdb5j/NwfgYjuwujfxvd6B0ucJEi9R9pZSpO4NxxsB
Upr2jjlRu9SoAghG3IyG+8ZQqIV4hOixnqA4GsR3nGwdnWROtENpTxieFdOGivkngBiUQ2bbkbtI
vAaRmI0Pj+G5btjBjoRkJAVHtOsBu+2WO+IDuz+4rImbBtbnLvbviZkLnWLAG26U3twO4nRGtEyE
d3/X+QxHx80czv2hzOKr4tfJMPpyoZwf09Zgxkb/xkNy7ktzeg0zOcP7+e2ijPYk0wZkOneGk+ML
sX+RmnFvdqxjkROSn1rTFEBs3DMZal21guzTs9lFT2Oqq/3sJNd0IpQuaYj7SR8b3FD7XCfhxmGf
vDBCDxPEI7Q616q22WJ/jzbCtqNNRz97nuNfhVu8uL8rCmsP3Xs4lAcOPK4LD1K2L3XoblwT51AW
xelB4UDoSek4aCYCbVArBvLiOary+3iqu6AFtAcPqvRDJBybYpI7syvqTRSl9zQMPslCfyHbBxLe
MmzKY7N4gZjCv5nHoZVivdZJr7SGd5FnLO4pynToG7vaFdcxNP84Wv2cA5A3LKp1G0EJvrc1dsOe
oMImmzQKT4yz1S4fpnuQXTVJ1H7c8YW+6Y8Zw65ThKI7qsY1BtAIQJfUp7DQjqonslEr2TTnqt3q
jefs8eDqYGvJ09aVsI+jtB9zorlKLGkHnany8Ee32nRbO1N8oPvFtp6kpv0swzML34vTRuZuqh2a
RPYvUmTqQ+OY30CXT5ZWG+g2SLeyiZHdSuYcjwWFGmY5PhKS0VOj2Q3CNR8y5ot7I5MVh4Qm/MVF
chVp4g3X9Vb0MwOafKL6Hi+iwtRs2hIRWct1WyA81xuaz45W8epb06fg472AZI+m4Cgs8Wr3zZ++
DLHhJj1ry3RErCbWaInzIHQonOo2uPbZqhfmagimtVJdtRwuOGKiFBFgesBS9Ty0cu8Y8+uSFvRU
1mwqazK2yiFVXhA+xxZwOSAL2dfWwEmX9mfPiEyuj8PBJb/KN/dLnWdnArasjYrmBzFNz2OyIEhP
lbmNLeSsCl3bHiHMWYu4Dsg5lSjua1oZw0OFrneT98WD5spX1NXQkyxmfmJEnsmwicNcM2B11Yeu
gGo6sn+UDSF0Q85gKf/KpwRzDEV8CC09CRlTOes2hoS8bYoDonWKi3KgHKajZSF/9UHPP8aka7Zg
BF7KsH5sib4j0fs41ukTWQnvJargQ97WtzSUdyD6PT7K6GshrdlKSTtz1FtLECXkSPsVT1uyAWdm
+wvJTNsCgLRvQGmwm4pDv46zrbVwvRnYvfgpArNg9hIV/Nxz4gimDIsVYaVVi8+F3k/iMOg/DjoQ
2qbBtxDGZUqmapicy/ht1JP5DlEkLfwoocApCukTiMGhuUwnKi7vKcsAlCmO+K3OhvXJSfI4WByP
2M1lYb0cRiJGvSrIIyq02gH0qy+mCkJpvRlNxcioD+tLYwO96stU7mRhRcGwuLskW4NMSadCM9RP
5b3kSHRc9CWj6eAVsG0DXeHI80wv8bOZdHms53Bel9G4MiSojq1KnQ0eaHeHh/adKJqMCUCXXZup
uaZVMV1qJ0sPsiVriSZ5/NhLBPN5Mv9GdQa/z+5aLplWBHAA61abIeHpCLBbZlq6Q99vO/ond0ms
36sO3BReSfPcGfFbpKftRTFHDCINWw/vEpyqXr1OJARuO0+fbvS41M3MxXPbi44Ay9W/F0rBWALi
h7UgQxDatjZFerdYT2JRJWdnQwFFA0v0jLFIVr3PLYu2Ryn/EthaPTAEkJhrCvKfU+ehGLPlrFcE
7f3cS0JATWrO3yf09j4Z1zBJjKg8uy0sLtXSSVP6Ul30zubUiMG7JbrG5GRuL2LO3Xu53vRqRvTj
gQKcsBhsFlsn12btj9YREm9isSePZVAMA1ur5E8hE/zj/Px9qpnvE72OC9EeVFpkj/mzYxjAw5lf
0VZHMxUmJ4RS8U0kw4r5SHdVn2RHyq3n0ky+7MrumbDn4V7UsnrSe1MjvCwu2Cfwdxe8N15aGrsY
rUlF4MHBi5LfkfCa29Rkh4wq95WQ2+kkmlbsMH7Ij2lh8riYI7MvbEN0q+wNbaz6mDezy4ybJNMa
1UCl64QVCWUdpZAfVtQfhiQd/2Keuy8cQg+tmh9qsZKhj9D1Wx6m2mGZ0/aknAYeitnQpa+6XQn+
+hdqb6Z92W8IajF9l1nSmiLYDL2ss3cp5PyubR9aBu6/Fw9fZOe43306acGUl1oQKwj5SPbJ95YU
brb9Phi6dppjjioiMxgxTvKb6OWbYTI1acvQ3dIRv/UiXr5XP0pddwnVdHhdtALpqRwWRjp2dc0k
2wqbxZFNBAo3xVmzjaHegSojQl0THaWR4z0UYLstMR6WMgzf2K6ki4tMLqMjUQ6F/kpghLYPYVug
ojY/Pdup2J2Vqd9V7njhTYBpR1f5dYCefySPtvWNvnOvSC/OuoeFH7w045DCxHNQzTv0AyfmfcYN
57U89BNS/YpMvduY38+NAauA83mjhal+7kM9PBCPAWTDRgahSWSobUoXhag6Y+vNwQDJ8FhFWvvM
Ww0QY8w0RF/lUY6p9YI5ajp6Zdz4Pw+xddTHIcu/tFZ8DKuY1fV4RyQeJ7bbEJIeE3tKH227L57g
3K/dFFffmUhlziSoEW0nGu8mTP7FGLp35Pp6tyRS3oNnEjC9fu/nRtMQcGG0braMxT/KLq9v3cJW
BdfC/awwpmZieUHT2g9t/jmV9i334oc4KsFra3Z61Az88TZW6V1cc+EowSgmIkamnxl4kbXQvZ90
qMKRPqFEnO8E6v2g6gtzhxyIaOVhmu9l47xj2H4jzSzcddovN8vjp7pDqpa7yM0cA2oAwDp3j/hs
rws3ffy5CdHXlMWnl8zNLSoN+4AwhhvLrV7HObubkrb9StAdb+KaiLp6qajHo+Qhb1yuBYwWD4st
3LOYWmznjKtTrx2uFPMeQTbniPL1StwUK0U17/UVLdAMBEtFha1D2B8o+yMSB1sHZpJWh9lvArR9
VTatP7sVE/duwcwQbqLFUOtFGgtjQ/kWzpBc4uzJcRGCYKgrDoMkPSaMDd3H5GEDvo3pUKNxLBij
btt6voTDXBHM2tEKJMvPQflVD5bfJ2g6iSN3KLSCkt6Fn2cAUlRu36ObQl9HJldmw4PnjNuLTqJf
K9RmHCoIT5pPbgRqpmR8HbUYC2RZ7Mwi6XGX1o/KdZOXSqcC4tLBBHUbDTTre28m8p0jam5dSHwg
sbSsg8nvHlA3kxdKcr3AjII779HRloeFuGEjrQki5YyNEM1RoEG0UckRCRz8BlFcPad7XZycgXbm
rRu4bmtOqbcdKlnu8vFZNSUu+Fx/Cicr30iK4o09huOxgNSN9yna5iEyLp5tc8XqmoMJp65q5N+Q
pKX7Ca0kM7lPT8AjYWmleF7MK5GIBCwY+S1tuj92iqYyVFq+LeaRgTq91TTPkb+YpbXvoMyXfXJL
DWxjJealZfltOYRlCliNGvOpLcL/ds8eYDfz43016Y9LOhKtajGEnuaqPay+IuicbJgjPAVWxQFb
o0wnGWpv0DvfdWw2dhJGAr1CB5wme74jKXZiE5ZkBXDqXUtacRvHG9grFrwX4Kt90av42I3mfYfD
IcKWS+ryHNf3XEg2Wax2SNtmv7bb3diEzZ6IK+iTjDU3RTuC6UDjRJWiid2S9UQcFkx0ejE/tSw2
5JN9Up+1W2LI3Z3GQr2dTFCZ0qPnXyMc5G9tPD+PixYzRl2dBlTqj4lsrgVpkSEhbau+et3f12FQ
IMvv2LrerRVb21HKYbDaRIkDPDxFT8356K1xelNls4bgyB/kLjRPRdkyfpe2uw8bZu+zuoR6+mDl
1jPNPBInczZtnoFHsHY/GRe4p7A37qWr5MmsvAcNa1mdu/GRbhL8skJ8LUb7i/d33sh2SA4miNMq
6pdLbF4N6aLXWy8JgzG+sVNEMYKJuvbmo0SXe8gj7FbaRPqTkXanTsQzKDXGT0yUOcO9i0dpvmZH
70JP1xlYs/3vS7zHjqMFDTG0m2EhRVlzjFs2O4Acvaw6EqN0jccKUo9nkU3k0JUeGypBiC1UZYAk
j8uo5kOlyuMQ+rgnSNoabks1f3prpIfmFPzBu7R+wbA03Lxaz/24GRo0MZUL/h0sP8CqyDbth7FU
+SliWnzQq7k6LnqFWbGTzxBzHAA62wIE67o/OmQpGfHxDODfqj9UKZioyfqP6GjfQmBP9yaMCPqj
orlHvWgJ52ow2992aFpgUHpUNn0NT9aRiEbq5SyHSZ1cNz3Rp/8DtoqK2ka73sfz0TY/VaKVwTCM
l8Uk4LVc3RtrF35OA3sVhFgiQ0lFde2XIeXnAAvZ4HVcBTKnJJrTIxJ/hgc1tYLhHiWhzZtIU49a
27R7s4B809IV3yOQ3cqvSdCEHCpXbOypodXozc/UbO/oD/ZLXxUAStn54gh+lczcDnlI96jUwWoZ
efpWs8bvssxgCJvhhkO084Fc42tOKx+m2AM7YZRVkojcQSSPLh0gTg7zyi76atKS00RinRQ+DQI6
EYVpBMTVEdOeNSt9Zpffi+E9tizvxIRsJ4TzyP8Xl8Ht0DZ/uxhyANfQfpMOGGKECb8U1JSGGpEc
4z+knH2MncBYyCZUcS56JX3MnOY9p3hxkgVzOysGrsvU6T5eqOXgVefHwR4eTUhr9DTGjeZ5am86
yTlU/S+V0/fADELnJD7kg/prz3iqBHPZuX+hm/JHp4+oZ8vfpgAEQEAm23TGH8w+cYqQUfmIgnMj
S/Enzj4m1uvtAuHAU6tKdIGLFd+n7Pkypb3b6g8ksfu6xvTRD2wUw7p9mKuMvmttodogeinizE9t
tLX2QldjSCc6vxlvBBmjuuheFNZgUKNYrGKRfmqpq3aNQcxvSjPCW6bYHyOahZKMc23N/km1cR/3
ySUy2IRFcxak9jLvHK4CTH0w2BgivFTDsJ8ql0CbGGA2rvlkoPxHbcsBL7+4fPwZ8uVNGBH+tO7R
QNCgy6ecrgDma3k1xGLvosFddsSDFOPsHk1HnRazdYkzw5iZTN6TrbOBtDvoyyl6pdSCDmwPDWlF
YdDnFWTYtPtm3/U+l3SMR10RvVKxVBTJMxOThyEi/ahX7JxMMFAD7NlYo6+lwFbulFOehsKyadmS
6ySi7jT1qOIX2lRrJOkJVV944Lzc9vHU0RJgRmWZjENBaFHR0BgzW687lVXKxUia4ORCZuwlU9QG
mQvUP6I2XPsvlx//O5nQhbQYAZDYm34Vy/c6LNjFRXe23n3QablnF4ARv/enSHyhUtoj1eF8ah22
j3wG7MTNW90aT81cbYVXfKReDzazhh88tep94kVqgoM6KU82fzbD92V81KMA6LX7Rb47tbOV93dT
RAGeJnN9ods5jOP8pMW2+2SVYJyNHqFinPAwHMPpiEaYztH6UFmuia4Lc+36SMSO8xhhlYRxtK2t
aniRHGvPbnFXM5pQW2c+DCRGPSf8qpc4obFaWunTzyMsIIfJqGIWHJDricwAIK83kSzRb2bhGflG
eTXxbF67J9VG84WYVrq6VnXvaVl1v25micFbv7EsxOitXwubnjn7kLOPSpRzNozUPf/cIyCcyrch
nexcrTdOt9CzKVvKEyNnH/XzpJ/v/Dzn56GD0ckOZ0yiKw1NxLU4xyGekqLI736+9HPP0l2G4j+P
3UlnrFbNrFSh9a/n/PPb//43wgU0V5u6tf95TgNH9F//Wl9/S1/F6V2++/fzf55llxTXRsi1fP0j
0wgLQIydaH0wrDRX2jrWXlvoJ/Ra4lCpMqPUJkTBgqPBUbm6xmgkn2CMAJBP4neDjeUp0seW5Zhn
mXYlttriJria+a4DqTQzHT6vKL7niABHntpGENeKgKkB2rdKSpYh3TiYKFtUzlaqA863bbyzQO9Q
Rsy0dBlxWmUm+/w+cf+WghZTUTfTaQAJEs5juYHpkO7jqG790StIg49jLRhTM+QaHY8BShPMhPjP
PYcRKbYX3/LozMlw3mmxCbE93uLl63hQlIyTFYXHsNCRAfoTdBCug1aDQuZlGrgHOgInlDWVq7ae
JtpAsnzh+/wV5XSCJSECDQO+4OfGUBOhNBXToGNiTdBM+YbVe0DmpXdQoEEYsCcfENDRJOACOZh5
eCr6v1aIFjeH8MGF9r1PX12mXCBm8iPiISQALXA8I3S+zAWcF+za/L6iB3xo7OWXZlvpOnOKKR8u
+ajhODDgLOArgliZmSHYjIF9PW9a70AEb+G1V9X0bXnTV5bRF2vbneY1QZflz1PKdTlHJcFlzzkP
M6ppq+EoR6P3XGdRoIweo/nYBONkfasFXKWysVgWoe+s0M8OM180ITwM6+Erg8W/YP3bDplH7Bp7
s2K448O8yGL8o2mWH6qVYZ0cF9cOyniAG1SLb6AsGBxieZuH7yXP9Y1E+LBTIvoaG4hmwlCPsnvS
Wr3ZQhxD22t2u3D+tPAN+JpyboPtfDNh3JjwGRjO8n5iYL2j404aTEqCm8zkw0RjwSdOM93mWD22
SzW9FIhXkvgStRc0wS96FSK5h1iLLzM6sVezsQ7mJUrqu3HgfXHm5GSrh6Yxv4Yx8bn2TCc9prFc
WB7QCUopWuevulk9GLxrG5K0vV2mwndGryC5qvA0a2LahJnoA+C614aNhAq1/lwx7eqaxAqSsEMD
7+wM5o18vLrflCBwYXQVa/bFgtwTEZ8LjYJG8bBkT5HHms34GypZLTHeF4jwCC9X+7ZQyicBYNzT
P77y0fTHyWbTmWWlryOJ3CVpH7IDlwFiFY0+tzLfbIdWr9Yb5Hcn5tHgtzaZtgc57ZfjhNrH0yvO
02teIRfqoSJgI9G5diqWD6MBH6vWo69rvMAV6WrHQmiI+JhEiInY1EGd67l9b6dq9eMQrDLqJ1vo
4qR5NLwqFoKKty1i8BL1Cv+VUNUDC7jVVRXddTfHO6mf8MMc4Csi6OsfXG+Vzzie55N5QNgVZ1Vp
LXvldt8Jg91t3cQof6P4xaPn5/Ul4cjKINVrpK/31VD006dALDpM+ncLQ/ecF+2ZKxesAvJMqOwA
Ya6VGiiBHpWIU8NMzFvQVotuERMRPs/L6J0j86HmsNcr+C/GDBd1kky0Z7HKVHJna5QzqR32SaM7
dfSmHAvYgbiDI4r8i1iYfnLOY25cKpLldBb6lgy9boKOslCi44BacMhMwAWO7Iuqf4ZRrqj0f6dR
dj95nL8r3lr6NP1/e/i/nquC//7fQor+C9z9/6McVX1Fmf/P4PbzMH0m/X9OL/r5B//Ctrv/MJFl
Wa7rClu3CAf+D2y7af/DshzLYxxvEq+qm//GthviHyi7PJOAVEjkhm2AWv8XtF26/7CkSUPL1qWw
xYqB/78IULXs/0ra42dDoAWO7lpSMHsz1hfxn1FyRU1QZ4NEF+bzII4NXYJAnzvi0JP8aKhwCqaq
NagXbX0K4k449FcRIuHZL+S5YzETYUp4cUlqdcQ6GzDhHwl8+4+HzbCEvjBAPKXFhAolts0hQE0+
MilaH4eFfcjjxj5oFt/Aa0OXqO3LIYANeNKG92y0QU1lOyyGC0YlT38kh/ykEd5DXUpvzJPms9ew
Y0ayR85CtgoKqPoTFCn+nBRio2ij0ykJy+3cMK9J8BfAAsn/WqUOeYnN/3ZEZhlyzW2M5hDRfVGa
+zwbGn7XpPpjh4QB4XmEnxR1IBqtsrjhSbkTY3ek/5Pffl5Y6bmvKnLELzByi9WKYCwRItt1i86i
QwrL0mwfaIFk276V5aET6brRxuJfs+92hXUHsnY4kgx5i4umOkXzzHRtlkSwCqglRf0Ywc58ZrR/
mLLqTi+66LVYyvE+a0w/Forlh/Gq1S8xQRiKQmOSzrWn7aRweBygh5yGUqI4Q9B+jlvMPBHKeorF
0Lz0jcFCFI2opSZUZWO7hVoDDj5F5B178DnYL6dFPT7KXoeqOKd06EDqhz/d3jx1fNDzynciI7st
F5zq7qbQqmQ/pM1T1R+8rs0uznIHm9I4Uv5MG6+blwAtFvVpMt5FiP/gzVqzwufGELTUhse5+D1E
DW+L3qASbrg8y5U9ovBr3rlsufKx/1XC4DnmLPJsysg6ovUIVzuD1ImgjZXd3iNavWuxOalevDpZ
te+TnmmIPRw6NHG+VIZG3lX+EtPjbly6OPg4Kjp4zaVO44UB5dieHNSGLvqVy+zI92W26GeRzjSM
prZzQdv6GQgSn4SfX0CdDt3EglZx1d8biUkMyVC8kusE1wzFHTvX9S+xJ5hlkavtsrkbdkBI1l0k
rhUMIkz92YflwiEAL6d9SLqTOS7HTP1v9s5ju3V1y87v4j5qIIeGOyAA5iSKEqUOBqUtIeeMp/eH
fcvD17fsquG+Gyfsc3agKBBY/1xzfjNgx6+IHsgAydY06Uxp07qFjQoiUXufZq5R2l18BNN6r0Sa
zKa2ztyhoLsoGi1r1RfkYvLRLxwAVTi0cj30rNI85LVK/L8QG36GNrqqVCW7VFOPEh9qEgz9JTfh
xftFTjc4JqA1VxerJw6XUD4omQ1MeX4LrPIQzcZrH6r6RWslC65vATOoqs55axVXnKmSG6dtv65E
CE9zXAs7c5rFdW0EP73e4arPSJgkcu8QQJ7tRD1yRLQOf/9WVqAiODKdTKpQsI5iydUyzA2iJd0G
v/RME3lPM3J5nxr5m1Gl1rrDcRvUUXkeWR2D5Iz17yr2W0fH7rDViSlxGRkgtS0ysWFhhjbpxnkD
5CaevVlMuCbN1B06QGuaxNIjSb8jaRIhBnHqz6Dps8SvX32jMx0+eThDzYxJd7kO2pgy0AB3r5W0
E94zpXOkDs1Ak5+YnkwHuFhKgr1b6YBdMFlWKhW8E3xt2jNRQ3g5crWsY5dAWyGax9I0XlhDYpHK
aIsh6rIYYdSKG5UvyAFCbIArKKjpylHN3FWBQs6Clrjq4ssi+tO2FYEElWNRrDD+TSQ2A0xfONMV
w/NLFOiuwzLYqyamW6QnBd6wbRSa6EWa9TMV1Q3Q+HilSNKVFVE5BVHV7gRf/lWiebiirIzXOs0j
wP0mY+Py36w8+cOmW9pxmVjrQOtDRmWzvw5x2m1LPf8woNntgCc0uxSSlWOkOtX11dzsuhz9cqN3
+k4mek2rktHs/iXo8Y/Ix4gfJPLrF0Pv6LCh+XhlSTPp3VIqL3wpXoVWl4mUIKSE6U5sAbSVthQI
M5pJGDWV2GHFukklSzv0RqRQ/4rlp5U71UWk4yrUON2NguCVkF8/MJfBG+u5qwahuGmGVN1pDf7j
yfyu1Da9dkOSXRskOywsY7bWSkPaS1V8a5b/WRlW5ZRWcq/ZBToNLW2fNTVWMhQNpRJrl09KvzOF
/k79anL0LZg08dyr7ljRHSoLYfCSmBWdgQBd1qVs7unw1nCVNcd57uI/0GWfmlHG9wSbmBcFErN9
NdPbU+vidQ5rllxiZ20BDxFOUdJTJmCpIpgZ73sg1S4XO5cOHSyT1Ug7dttNN0Bg46xM2qXC0Tu3
j7IeiJBn5yyL1FsCM3bVa/F4BkOobotGxE0lTQSJ5PZONBHMpComP9gzFXNS/oz9COlGKKoXJRiN
tYCysh2MemGi8qdrioTLjD6IYqw1njUGyS+M0h7Y5PxMhce+BSPCL6+TV35hyVqRPAwfKQuACvSi
CQ9eoM71QQdNvCLjKBM05oeTyN0jDeLORQJvDlxSA+vE5V///k1iebTFGbr2RSr9mKhKZ46iQfaY
v5qDP6hEpNXMdDPU0EM8yy16Y/9T4En2/v4noJHdAVCNvkkMbc8aUG05L87doef14dRjOvGj9KCK
Pm6ZqOq90jS7g9xXSF3i37+r+RhvEnW8Win6pcS52oaYEB3EfBuwjPqsU/9kaVyieZF8CKVBU9YY
tXvWAqUdtUW8VbjC0I7m+Bj3ClYsA9pSLOhvfs5tLIwmDtRZ1q0TemtsU5D7Y980l5LvfFaXwbYS
5uSUqBCTwKitgQYQBDYPrdYg0kf0ebRImXuxGaAeoVk5uY72a6Q4EWeKoEQf06OQS9I+I2o56e3J
HwbjOloiVixf4ON9iaRecoG0GudxACMa5aNwYVoBcOdL+u6fxur/Q2eOusDS/xdaeBlWdaZVgqiM
qyjF8r8Mq2LCh3lOeZllo5Np0bufmkaMdlYAhsXFoeYD5EVIMtwJKwdqSA8P3pCpkRYmL0v9JzcF
zIPdeJCDdkO/HwaHdtFtjXHHnzqAvCkfZPQ/hSnHZzZlyWHgNGexBdvFBnOPqgvHssWR2wJNQnHv
2HbASLWQtHGErMSipkq3DpxhpnhzNh60MMao2axs//M3QtL+49iu0x7BzI4iZVjKckD457G9HjUt
gD8Onksv2kPPpLdWCrqgRwu3U0lwQ9PIDmkJXcCC6eec5AuKGGV6zn1QgpguhFPClOaMoxKd22Dm
GTNIG9hbwgcKnMsWsaAuLfbXQloNlygBk4/DZB1HmLKLmP4xgQ9CIhXPvxOMhukCSmsNRA6la2XE
er4N1dxyZTP+ZRAzThgX3kSxSw/dLP5quoKuZEbyrpDBYMHp63tJ2wVKeparpPiIhmaTh9Zr13Qo
7FGXn6QqfDd6hG01ItZfhFN/nsRureMc25dmm3sVATiO3Wp0aaxny/rHD1v9Sw1yuEfQLf0EyhT8
KJh/8NvAIGqetCwOSOcw0s+sjvp8nbPtsjSxYb6IDxELSLtaWgDB7BDZb5CXJrKwgqydmobiO1gY
rm7NlLCieANDWZsKs4QF+oxEgr/RY4RMQVC+NBXhRe9BKIJRpPEFq+xYKTW3jthaF2p65uSir0Kr
A3wnUjHeIftwItnF8j2voYvrxRjjLqsQ32NtXWSd7+pF36K8W40H5hdxqF/MZhbF1Eny7i/vrYkS
h8U+QsYrJ3ghMAXtRJbrW26M75VQfpUJlN0st9Y0fDxqjXsSfjRepqZiXI3vqs9rHlLhS1BPsTXi
ujPClxDrH4Fw1No4YDs6jOYp15LwiBWLnFz0YUyG+pojxnZKIO+DFDt9es0EXGOzVG9ZartiYoi3
ZPrJKMm0Vb9O3qY4+y8KF7T/nY2+3CNMQzJVSZdBF8j/OPD+U79BSq+W0g8hMmYrYYX0eatEI7xI
igGiitKSLKHEKMCJ3/tcDkwJfTuvwQhyWihqc6/185sgknBrMFPCIfG9ggBYmZLKkhGONJQcEoV2
Mm59XJryXLo8wGlpV4JXgFh7YXmiUNFEQa7cTPiN8ze5yD6sUXumLVOg1SOYIsGbtUy5n6wfgEUr
DIPZXkSmA4vAQCxpFtIeUL2qEv+Q3FYAB6DUYqVXlXZE18trHjMUnHYmZvhEUV1fls9xULf/uM38
f73ndSp//vt/+y66vK2nlx9wfvk/yzeyyIPn/673vBTZf+jpW37FPwQf2vgQOWSkTU2ido/b8/8U
fGTx32TK9kjS8wTTRM3k0v33nj7V5H9pGnRAA+OAJC6lQf8u+KjKv+k0XKMf0YjALzS0/xfBB8XJ
/JdnB247ahVEnp98nHmNfytL/ukTEjYY+vxehFSUSWQaOjPetEpw7kVyiBU9u1kiueT+kpVPjZLN
smFvVvrRn9kOKxN2BzMgqRdp/aoxQa+P8IS7Dne6JmcfcsyBfRAm2ue1qvEAeeN9TBrJJWIG0cQ3
3pBmmFDH9wbbw0oyB0Yvel1V0hKh/IZRizRVTkRhDr4nGRI22Z16VcsprEexQn63SgdTm6uLuKiq
pDHsTgqPQSWlK8voCzedrFd5sLZzptXu6Ms0RKsaeO/0JYN+ehTQ3WcZWz3oOXJMI8ugbKArWu9d
hCZjn1GtFYG/puyIDETdtF6eFARNCzLuIt24eS/fplBRsKjiTiZoxy662ZRjo3sGBlyX1f4L6ygI
MIG2qvRqXnVGYkBbuVmj9E4+lJv1WIOPHU0akpNeWik13uPAgNTToSzrTDI7JtbRUbjXGxk/YU4Y
sy0z/QqGsb2WQrHJKyum3A3zHOewrhhgt1OODa0UK56COezv8zvt8uPsRTmmNKNJDlJUVashksjr
+juthEHdNeZ7KeqoWzTipOwDVr5OdXHoTwfUlWiH2kcE8jAV6UWKWFf3E6YCPT+NYf0lRVw8jHyB
5zfqratVFoGgNKFa9B+t/IvBsdiGSnfl/ADzTJ1Ybu1l8D9Ie6xt9SEgcjQ2tmRMMw1qX2OCEQye
0Oxa1k9SY0DXhpJ8kPExkmldgUpRHEXrDir50VVqZhl9xeKjGi1Ohaw38kkFKQ1l3Wtls9iLo4Jv
hlgkq8aQfUPvSqOgbEUdE0qrWAH3822squEmSuYjtXzm2qzLZ6CakEmrJtm0RMmSJnlSr9BsErjA
ND6FEHCxd4kdBo5Ec2KV6lVshLYRTjOh3INQStbRVE2s/LnvsYgmQBDJOZuNWN0HSfsx8KzBGmS+
DCxzA7ZZtpz2htO04qPDGu/1ES0tgkzbIwMIpQEkmfB6gIAnbWOqgxMuix12XLxPJVqEqlerqc92
QY+upzQWKcYpd3qOZYQcpXVnlIU7TDl5QqxmdjimvkNo0sOdVhMSpV8ODz5oGhz+4sTW2fDZiGN5
ppCLyDgEg4fcdROGMFVeDdWXJAT5OhZ5cLFmfuJExHe0KHYNGx4O0WtzlHQGn/lhdo1EKqHnzlAr
72KjcB8x7skcyltWEkDp2eILWeCOZW+4fhoRPKLdp3wQz2dYMPlAFefcR/yUJn+1eJNXXVRBV01x
bF1zJlVHeE3jQlilj8XtsR8a3e6SkmnUSKNNkF0rC4ZFrrz56UhYNmdfS2XmwpcD7mcNpzoDW1YH
LIMhvhxq89nEHJWzSGfzp3bbBtQvvLX03pTWnnpEp5/LeZt0kidICnNAKn+W6EUH6I56CxxBHh0L
vCIZza0Yg+aGZIkHkTduzIuSijTldcCetkr1iPtlpT4kTT0vJqOJOzNIhpHDooYTCDPsKh97LMoV
G+PCkDyWfGTAew7qVPcZSk5fh6F9ByQ5sFgU1UojlD0g9dpEXL0SQ8UqGHO+X70ERay1TG9U8F8k
c49ImoK+T8U3TH6wl1UcOGg42BoSHLxt9SyB5G8GaXrNEnTkAa3ADiEbOgNztRb7FMZASu+0eXAS
s2kdoePoNfiRB5wz8was9mUAsKCMgCH0KiXaFpcU1qTuUInfuW6ou4zzGjFiywFpiIiOBr7J2PUu
AYq8Sx+pktDHNEuOZIZ/9Lo0VroVEtfF4whNghqwUJJcOcdk6ZsEG/usdFo56q5NKcknSJEOxsTW
YVuIYLhoU5ghEqiHU+SoGa0ko5RRUddveX1AhgI5WiofqHBQssydMt7A2MqidWEEE5kB8RZGxnvs
l+KhwfB14NhyFQ1N2ljyKKyBRnxpC0AU+QGedN895plGhcAn1OUrNI5Ws/RQ2oRtXVi8+xLr4b57
DdI23miAQMxWpIQWlRKZmdfUakT6pQH0iNqDGNf1SVqZrDWPiTBx3eVl5WhS3l2CwB5VHsBiHdzD
Ssleq1wwXEEo1z4WcnQA8vpJEnROQAZsa3FVtxmPHiXgjD9l86sILh5dV7L72kdktFTjpFT1e6JM
AcmPceBzOd8MQiEbIgwlz693MY+DXUqMQDHG8KSbkeLV6VWqEx8JdJo3dKNHTqTHH5oGwLzyG+GC
HkcPlHKMAH55mNY+hij4FAviv9g7kAQBK2SKiwOmuSsmkY9kjE4dXVepiBmaojGVzviJZSyjsOSF
AIWdpiQIMFYzHfFDDcSKJUBVmZ6q9NldnbMDjSpoIYnNIZ1Cvy1slXQ36t9+OEZYbPtqM1He6An1
2G6HGl3dR9d/afmckwuW3abtpm07Q24Fl56/iFjO8Ezq46fBEagbCUPgX3qShlJXWhUlR7mDEqFI
1cBCA0wwZWbdo6i165CY2r4QEbqZS059HsTvJIQm0+/cPCJVrqpKfAwVpAhpfLdSaX6aCYWUc/VY
8pIRq7FNGZKebRUlvHDUxMNU5eexbNnVtFq6+fvDJhN5p2gMWDWFWBxbmMJHmduN0y/0eigQMqYh
pXQxi1h7qw+s/TBMwZqn/ofV+v2B/dBw+PtvaqG4oqbw7aO9EfgC+gX94IhCeR4kx9D4GrGv3ZIW
CIggpm6iqTWM43pc5UIoeq2uOHAD6JAxGp4UlmLBF1b4oRCIpI8q84leCs0GW4A9C1waZNZUOjUj
9QizVYxkbVMFmCqELPtgrvSvlbxrGoK/Cij4uWnV7bjMXQI8ZOJGGw2zM/7VTPOQWzY6Vnoi21bh
LKFUQPS45lNssyWSsS0y5m0JaK5lKx32umK9VwDWgYGvsfdsA3WiEhe/PNanWzuyTqOdJxfSe8Zd
y44UHee8jJOJUImtSgQQ2R3ZdEU9TNk6066QwmfpPyr9IZn6ReYEPCBEKpRFADGGj4faAxJBf+2C
UV9jl7Zzxn6XclpL+xyF6mBWeBGl/IC90Fmop8rsJKikM0RIXP8UhrAEYDQrIdzG7KD8IHELvy1s
oZdYXko06inE+gWl4O1uKXfOzeo9zEU+jJr0I4Ko9eJq3liZ3HoZNYO2HiWeZLwO+TM0aeCCpthJ
I5Kl3B961jyTme4Y5A5+YJBMxVBfJidSqJsMh0hVNfRKRV7bG5uKPpFaeHShvgEL6+VzuEbU88hh
kwQkATGOE4NmeyS52vNdW5wcMV+Z3l/4KParOYWWPaFZ03CDyNAxDM/hN/pBjiN3pdFLU0P5mtoU
WpyFFamxF/J1WH1VGWhuYNKldWHpsiJ8Z6s0HpFAdESAA9GgOGAVhWAjCUhfGkAcbpwqBmd7yHlz
qC4OWHzBDHVUfcQOA5Um43UtKfKCbigCSSXCVlMbTqcntt6Z4iqbIW3ESepFC2hNxstS9M23Nn7H
EtxLOpt6pvaZSUO0Ajyc9BJGFz17YgeyG+axmjSwCEQNVdsu2ehlkckaj65uhNhU74l5YfAvwavk
2ecoX8Eo9jzLYuYz9CtJb8/toKvrprgb4kx7UAlZrLhP+aEJW3SE1vYV2e3JtbH9sYPpkqFD4YnF
xcUq2A7ZFdRwiVQgJ2JNfLI0ThUu/WUP6hvWmz7GnwksvTiNIOS0S5Dashu9m9dpRo9pBtbXZ8Gz
ajRrxzdR8nrqn1RmQPG74o+oxfCkdhUmuj+tIvJBeOQ4w3Cisd3qtsMocY9WkOwzWwD8E+CAJ9W8
bvhgTmxqjQDfG7PNTOgVF3bYFWtdg2c0yqHbL6SJ1pTBIexDNQZECsKlXSZuVmm8zQkuBA4NgtUK
bFMpE8kwHWhx02/8IhRtgY3/bE2YvBEROQfi1Ww1zHnvdWfdZHW+GvB1qTBF6WmZJCrzGL1SX3XW
jIbdEy1zDvfXba9Ld0ywvq1izLGrBlArB0VrSIh0atMLdPgvyw8lx0/Y3M0j2CEB+Ok5kj2pxM4W
ziMtkXEwrFq9vIqU9g45LPhSTa9CmxHLX9jeYfUG9YNjKtNxz5aqDygmRjpEUEQoAh2mB3QqG0l3
BoTGOkffT538BGxwNMb5ESO48TzB1K6EblfJD9yQ5qOjlI07AgVu019BsQekKKefZSU+ZCFrPBiZ
gcCXSFnTGKvoVi27TbWIuuVPPmeAWfNSXjq+mN9xEm3wGE7UGRnIoNkvhz0uNj6G8QgEgaK3b4pN
9HWRB3/qRl/ry2Vm1COrBovHV8vbY7UJgMKaPoIIUKOll19t1rTbMcx+wwpDEvvEVVpWEicz0Y0l
Jduq9AusDIoqV5leHOSW5pJoyt/GRlB2WK4orqKPqNWE65SAsJQFgeYMQQdhYfAadTlkjzpp8iZi
zrvo3OHl/jJ2uMboQ3LoWE/cKsOzRqmaDjFWo/ca4HlMZCI1R4Q7HCWMkKgfevKiB7VjtCN0JV+l
xS25knPvIZQVXp6TU/NzmQNHGhCJswRGxJMqSeYqT6kGyCuQLbp6lgaWuZmWCV4cD+0KCA7Z9nCc
HDYmnIq1yumrajcW+TnkQ9nGD7MqVxiLG6zeaLcLDhZovZ0o7xQvs9QNjqavOGWI3LyVY+rqpyWB
uZOkZ9ieumhvDmseMDP/3ypvgBdtYrGrICSGSRQ/uBVEv4xdreeeALbSj36a6jlOf4jKWxSCdpdp
3CXgZvNtdS9oFDIPkuWRPbd1/UafEQn3z3r+lWmWVGlcEOHbTqwzmATxO+8DTiulTkELrW8Fj8to
+Ih1OO9noX2m05lmB/bpJNmK1xjOJTdSwBZ8iWHyomWfhc6DsNuYwsmTg0c/v4fdFoeGlT4E6j+i
ijM/7ELybAKBBEBpE/fsREVu4FROBQoH+R86muyQU2jA5ykvXoPkPfNvnUQVuuDbytA8A+sRm0et
2JjRW+L/+sI3OAd7kN8HtBuWxwQ0EwR8wB3BtgaeQh355KVWazfjl88fm/N+FxWUjp0wXEt4DliH
VNdqd5q5GcIHNNvUeDmOwZ5asgjKmbalIAg2DgXsuE/L4W0ZU8LY0w4YAQ1jExobI8yhWiX24J+m
2dWCPRshnhcvKe4QwM+RLAIG8TnWYQMZPFpjUvXYCNxDeaYDb93P8WuUvGGWwnWo2iSUZ1ugVKRX
nlkAba8BcTT89uKhHge7traj/rJYUasSzch/VsquUzwe72O17jEqAxwwA9iRZeTW5TqQPK2WgQBa
cF8uhpeyzWKIknfd9Bl0z7qpeHgVNgFCEB9J9Tbhr8f1yFCBU/Oojk8WnU37J5IB+VCrBM8kkz36
e0hTs4nO833fpbY6cpIoTW8enq1GXMD66kkmyGCCBr11UXHi+4iotHyYP0LppTHJcJKLNiPWqdNV
Uzc5kxG6yGpK37TkIw0OYBD8CAotSP6moDzrywAPma995WDO+5loAxdtr5+mcpubRNS5Nc1e2XyJ
2QFcqZqcSCBJ/tVno0UAm60WDbkraqG4OyIXKcIlaLRtmbCJBhIhw8XcizlJQm5cEImpZ9mP/cNP
1tw/9dYhAKIcfe63BEA5O7Dxg7IcM/aq6yL40ZB5ROFXwJaR6ZdO2UMgS4O9BTVT/RPDeeE8SzRw
TUEyNV+AhSIBrtvO6P9kyUkuu23QmdeKyFpd3xJql+Z56R04c6sYhJdy+AVTRfGNyZh8hrDC0bwi
g1XDz+DgajKo+KqwVUFC69Vnr2zl9izoOwVLkDCYpyxjANSeIvBWKp6IE+ISNlelBdly22c9hh1U
ygiOYXHx6RnT6IIJCmmt9nd+DmU10njRuh1NyjzZLYqtu+Kti7Y8sjHM0c+JbBz1nsLXaFUsUBms
+iXP+Wpld8F44c8QrZNhbFPh0yg10hA9QTI8X/m3XN2kGCjTtWBkH82LUbw0yl2BdN0xblOGY1UJ
lukep+K7Ze34kAUFB3gPxrfsvzXCbzj+WBCScXg3LkyQkS6B6QJOW1BecvXl7zGQntn0t7EuJEaB
amv9tS4Po3UoDBDqb+LErP5TGVdJvbTddpo2I3lvGhEBqobXtFk8Ofe0OuYwU9Gt94Z+TybY49QN
uUPmSoqj+ZtaGfAkMM4DfZwfAeY4GZLmiRJBFFQa0WTOf2UGQDLjFnYQhw894DG3EWN+i2cvl/tJ
piVBW8u5MxBGSj3eZW6AYEcwfBxNOLIjyyLKFTEvHJZKippfu9WmU5fvafJic1UDSidgpeMJKKNn
R8JTZ1FKaEi6FphWbK090rOaW0erPNJfn1Qn+g75AsXuJW02poQDaqNP9zw79MNFiD7a4aeJv+Oq
ZoS5qsplKq/vGtpQwH1Y8ugny+VnSVtpf+VGM2VngA59/Mii/Ty9VOp7Ux6EgoCTJ0EImLdxeKeS
iq4cLou3KPsxgpcJyEf1lgHik480crfgZstnoSn4T7jbc3sNLIY8yhqQnfbzfCPjd6O9gUXZnyrw
lhuy5YQFR0Lx3ey+JOwBQfmjz9uUDzXtx8J0w5TPROprJ/Cgpb6WKG5UvETd+cW+DdZoFKu5ZU+x
BScuJ1+59ETw4tVb9S1wK+2kJqRk36alyq5z9dLzO9gQdIJHKfSZ2MmnnyF474Kzmt8ykvoFsTHO
Pyp0qsiBGs/Bj7cxC0nzI3Xg5uCflGBEH2bhYaHr1iJJOpBr0QveEEl5seSGkNpn1N9rhmYB5G86
QjfEs3rU6e0b73Pzmkbgm874Op0AYmDH7VUjy0HjUTYom3L6A0uDTi81eI2y9zYE0cSF04Ll9asT
nxFk+CLY+I0zjZ6FJQDxEFoetYFUXz2UweP6wUDpDkGL4LjnXdeSg1Jvy+guccbPLaoaXqAmgxxM
yPbPLzy/eGdadWVmN74r8zCtZGmD88Tsj5K/x9KTRd8Du09ckFgmvtoSajfPZ56bU3U3x2sygDDz
OSGe+RbA45z6W5pNttAuD8Us2NG75VPVMnxlPHK4fosHzz6CGrBC1iQgm3QzCfR3/tCmZgk7WDpl
7WKd4aFqtL8aJ1aJqqLklWAKhPHHvK+bW2e9QV8sSj6OxA78ae1LZz50ARkPc+OLW4K7vblJZZqc
7cT0uvnLZ84Uvin2MSx6QCmeQVJaE/jmCtemb6LOvLNzs/ZzOiDOASQrbqKxwG96SynqDU9M7HJ6
4npVkP1qb0QNmcBcSzuxv3M7Ta2vObnH2iFePtzGOtfX7VIdkKJ38B96b8xtZqohGm2Zx2uS35g3
FPFroBSyWg9cENDDZV5sCGk5a50qupeQ1TGKgi+aNvxQhsuT4qbOOEYGyP7mKTD4qC/xNFIwBJ/k
DRvnqT/W6nZQbkIGow9Jtk51V6K0N81xhwBfq0qwKOdEN1f8PL5fhgx0t7/AOeHLXcn9NiH+Obqi
+dRrgXXWzfDJVKyg4RBd8KnkND6T0a4MXpY82V323Qv3AdCZVF6z0MslKHvoF/RUadnLMLq1dFBR
eQjzisdqoVIJ79PwXGozAk5r0DU6B+NqV7IbGkVvAWfrLiidgbgOEOXmW0w30E47WlSgbtcr5LRp
ug6lJ+KCNaMfKgopR1hp+prlIFex4r8CxC2GFefbVFxHNXMID0Qh98bmF591MBLrJDjLwTDkvla4
pGYpaFKaRx/fuRUnIAXYJdb+sTMcPrLy4KjSGmUkByMZ0KQ9bjrmN0S07gjsBnwDCX0q4vz5aJon
dosG/nIucfGlgTNn9OGOrUu3XgTnzDbX/F55dbQAkyBMVUsXyRE+UqqfjfQaDNsmgDDrZhUHueou
5MduPI7JR41xLFQ3Yg97wEW2t6P4EtOpRH+VU0MD3JnrmP6hlBv9rdS+sghw5EuBCWwm9u4WdJKY
O7zkvBC9WE9kGrWXmUlBRtK+lRwKi13RpY7Zv3bCptFOrB+W0l17RqyKY/qFL3Fzw+/DH8nJDGvM
vhcgKThKt6afaFQZjl8U49lke3JfSehF7CXlbAtEOu+2MeSAEgvEsCRFNYhH53F8hzcqd09N+Q7L
z5atYKKCzso3GsTJ8FLDMmgOJL3kX2W+xfqbWLCtwhXXxL+VuFIR8NRXvbqM0Uua3n0Y9e2hIMCs
2RVmjoPOWBMfTOgIM6ydnzgCkorcsptIN0s3VfoTEyvtjua23vjxWrLZEBYr6h84XjhTeGwP/tIr
8lEKuzk++OIxpep9XtcDKfPfhlxQRCCYiiZKX0AIrMaMMrRtX+yL6InvluJRjt5vFDON+FQjrxzf
OLrJ4h4EY1mhMUYo0wK/bWCnthi+jfxjUOiYoBzaTrAPPcJVwc9wEHtYD271eBvOp8iiF8Qg47YL
WMda7218sGonMlaxdjaH3mY54mTSw1o69B5jdmhGJp5NiodHxSI8fhvcISPhrS0eikAYw/qslDXX
uZjv6/xcxY9AOLQz55TkV7GOpXiB/td3O7QKjM6jtVH0c7Co88HEtxEQHqB8ja8rwGnFeWqTjl46
rOXu4KMLz5+dwXvE3TO37op4MRcaN3wWELTxqiEIauw5qqDrz+eOjPzEc72nAsufiLM5psF+wtNb
D5I1o7t2m9iFSCAZKSetOUjJcNArt1ZRXLv3TniLJOC3YoKrDJKB/5NxEqjjV97wbHiVqc9q96Xg
yCs6uqtTSXuVWv6MUJt1Wg5S6SLLr3J4LNTXoVgHhqeqAL/3yc4fX+Gj4Up+8JFsYA6yyQv0k5i9
WTrR1WiXtjcz+IXmwalTs+XhY0I8jodLop26lJUZTJ2WeN6YViTp0Y+KlySEV5yek3zHuj3YI+1O
K8Jo8kcb+qtPLbpDXg/kdUAYonBJCFbmIbU4pfNlUQlv11SO+0zEoAnk+cH9HwV7/QXZjQetiy8O
EmW85ZG96lg3q398XVzBNFwNxP0quqSIu1zC4sg3Sw1oBnPm8FXIWbT2PGZ+OgAsXHeIBefQ4Xjd
u5FLHAeE7aqg5VABmczDefXVIIj2Hkt/GA3GRiGxvky01Jda96wB97ygr/nLr3707I15pCheSu0o
RnvqW210cZbux0W43sXiiwG9Di3aYc7hoEoH+jUbGMHDX5GHAFYuaklI8fULZe0Cr5mn6Gh+zO1l
bk65eLeUreBaRH3ZioFrM3gnZ3tiPvVEV6QDGI2JxQZoceT9/tl3RLNTxHgkznYpxjlq400rP7TW
DUk2Lqev+JJ1H0E/uZnwh84yanBpJZ8OLPKWS6eOnMEgrYDCJ1+WExCW0DAkBWM9ynjpBDAI+Hog
dAjXKvGHmF7MwZWHL5rXIxAYvpI7BPbsRqUMVWf3Eb8YNLZUp975klljaS4n5PFR+a4mrA39MI0H
qbjLCCvNxzRtzbsoHER5F/prRmgm0VLdzubrLLlF8ay1tVg84+Ek6Gfa6exG2nbpJgquATNGWVPN
oXmab+24roSK93fT4tfvr2X7C/pAMW4iknKPXcZku2rUHDfy/Ry+F9GbNPyZ+FY0PIHF1YDXNqmf
jbwt2SyMvBUbSXoz548ZAYwpAtMbinH2IRhbyGpB+g4VjxQ01AxiLT1ok2WAZj2IFGblO+1/sHRe
u60bWxh+IgLs5ZZFXVZzvyEsF/be9fT5ZiMXBwhykmxbImfW+qv0LnAxXSfOKKoCukBFuE8QLc+8
HQR39cRpPzTeel4RwUT95ODRTrhT6mc8Orw8sZC4nml4JaX8tlhvkrOt3HvYroplY1vPRvKa5MfM
3FX6kfMt117j7mIVn3XLtr83zA3JM9RL2vbHYoLnDn7L+anQBz8B06k3BP5uKF9IUyqdzUO9L3kG
vDV5CMddLMucowyR4cly6fOxNhxZJfdoQjg8IYQcRWeYXdSBuO7YG2r1xdI/jSXf8JHK844WN4OJ
g4oLpKd8T4rklvZGQ4uavwGuEXipPA5tjaN9byRm0ENejI2YuUx1BSLJ+6p8g53Mqy73OxRRtNxX
u0gmQIlur3xlQuIzVnLSG89ae5xC8P6an1b1OSA0adX8oVFthy0SMRXLRn4fpd9lQhk9XyPsyxac
gEYihTrSRQn6s3waXCr1kxat25q6FHSLEFZrvKfrljDJEaLOIiV6WhFpF6pry/jttA+5oNjmmKcv
JLYpPfejb07fbXbvwzxIYlLytyavQuvheJoPAITyS9psGEslZ9MtlzK8TMWmi9/zZR+Zqzj9cmoy
VuO1Mq1ONn1j+ZMTPicGRJOrqu/ivXcgHTmqjiza3R91jihEHZJBwv1QUPdUHmaimDRUr+tcVeg0
4bqVn9S0WLfDTqEogKAdMEjCBssNuwoNONWwDauLbb5U8j5ad7ovXYkimLpPDcccXfcrhWNJcvm9
eAadXWXtm/hoRDKxWCQsaR9l/iLjE/MLfa8vz0IqJTHaKOIQRwRqIfS1d/J0BHCCIiJAU+wBbzzY
XUObPHteT+In7rYHBd6fFhl8DamRp79X2f4gi8XVBCban3Wsju2mZVEuGqB5oK/M7fVXEqVXUh56
Uggq+fjMrbthkb6oXEzn3DeAjCMWrCBlk93ydHYONSWvcQq/QGZnSOZk9DsgAkOcamgaPzJ/CC/q
lEFHaCeLjzNxz7HBUL1wFPY3lTmlta/z44YNy9ebb+qu6ZpZmcG4mhx/cpmQdAkUVfdVy/KWjisc
WkVVkLXDhM3aT6UBQGwxD2o6CZ8rVIl2/ULVOktu6PUWUY6RGWA+51yrN0lg+x07cpciYWFYy7S1
7HWuxfce4H1vLpb6Q94iwftHnPHgAaiIxudcvNxQC/0MfW0ehoWhaNUr53q5RXIwBfdGplqSqaIG
2Se1WqSm87ZplqukJJUhHvceXlueB/Z++S5Nr2NxzAUIQD60OT0rVVDT5gnoSfKbjpUpGw1uadxb
MZlO9LXjQZ9qaIf0zfFQkasn8etQVEB+D0YhsEVSqDMPBJGAn32nHDtxoZPaooZvhnNqSD2wq/RQ
Fbvua2yP9fDOR2WO4Pj6Tn1UiAuvef3u6Bs4MaLleDuo2e5X2vDbD1Bxy7se7xFtSaxB/PEjkcaY
56f9pP88pNvQnmzjCwNasvxGMWb2x4++Imx0uBbOvZC+rJasayInqZYDg9kSj9bvdQx5uDD5RB3w
a7Zt8nu2U0AAXwhsPYJ86X/KfMumlwj41rHpLX1e1AsfQ5MHjuI1rOkj2Xhg+coXziTgocbr65sG
EZMFpd+sl4dbb7VVygbSbh7zKkkpkjoM6ZavzEquUUP2+5EkEkiAKdmAtvb1jlCsvt1H7AZju6df
q/B6t2Fb3YQU6PECelyMMrdJlG3nFNOlKDPRkVMtNyJ0I+K09Qb+VnrSx5zP7yU2AauI7x1ymu2A
pJviPCI+a5COF8IYgHcKkDmJJK9nTDfHlyagdyndxetqo1e7ej0heyG66qItzzpacIO45Ey5yoAX
efKjkqCB6SXrDqB7tfqELBYE5DEIedeH/pWTI7zmvtc8dO525ROVDUENZ0oYN60V6SaUDrbx7gyL
1zWv6bNeE0D/Jk6fMXtRqz1G40CmtMN6J8banTPiV0a6AlDgtu3zvAINby61r4NWrS2fOwrEdhUG
j2VnhhL5Wdwh1gehF5q1HjvGcsMmPAuIkJSmyWJPd1OSVtSgPTkkk9XbjBCy8lrNz7r0F2q3MHzV
qDoxd+aAVPJv6Y9K9W0mnxqBsOEEjPJG+nloQhk+/ZYuSgEgBwA4xziyUzJjRDMY1UdS3ongQ0X3
iwzUxaGBHJgoNajoSxWo6yS90FnhxgUJOnRYljGF4eUfyBGzvqSfJhnNnSuidXcPH8Y9OdIIjlri
LMPP0aErP0nAQhQdDuA6JbWsXgQJOrMql+F31P3K80sjnxbtMhdS0PGoNNzuhku0cng2zDvBz3CG
ewAOb5oOLfxmx8KLusUHHgW68xw/qjfFRyUdl+WNHjL6l93WhmWp/9pah7pdDeV7W16N+f3RnsJ+
RQ4VA8OPitgJTyWQcMnBnvbbTn9uOn7P6iIjE4yhfRQJlwJ2FU5GH9cOMUtoSgECDnp15kb20S66
88lmRN7G65p6nUHWPTxzJOgw0pfHpCLabj9Xx1wINDq0E5HNqnazh9doFa+jJsBcvJp+nN85MDyl
57wEghWVSKS35QRrk9+7lsvzqH3LEn75XvOT8qzSRyFvhi+bK2wE+m/V0CVZPKg61e8AyB7SXRne
e+vKxNuyjMSB/BDkCYjGFbNZrKwU+9Vkq9dGRiljrfEF9vUhI0fUI9wZlRRZfARxmNumew+JZ8eA
dMaIqhJwq4gCIrywEdRQO3UbKfxNjGOUbBHG80QoyE6HPZpft7DODipmntTxxlE7c2UpDgWzDNYb
qBmQ9nNKvQ5+GcL1cp3WMl/hj89vNSx8Bxmnf0ABIb2ZowPnWKXjvA3INKqTbU15K4KO0WVf6Y+l
tjWldewT26mupF7F11eyRZQhZwljw4wbZJZvs0/RC8pcNGfrmODFLXjKujOPQ7ePWZm0b729C6WZ
jGppGLiNiDmUZxKKYDyp7fGjN7ISXPGDK6Ank8B+4fxiGhNqMT8Xg2+1GsFi+FG5aiR0hSnaEq0l
O658BCqReF30XCifXaasQBrRYWwU657rv+F0zepDra/16rO25JU+P+G1DZND4xynCU3QVQAmcuFs
+4LVOk0BkV7a4r0gK4UqirZdjSxLxdtg/QzWdz3eZdUf1SMqR6+SdrTGcGP7fIqgOL4UYN9Hce/b
/kDYnBBvmDwCPLbJtx6/FsPl+jamFx1HQrZW/CRg1Hmw5Jl43jWuN0N2J0bpHgzWvvVa50LasvQU
F24FG3iv5LbrFQ4SLfFmCItC+s5EETyG7xCxbUADpWsMfNsxrCd/06L6lQRRrPBre42wFdoIOQLn
7+ARj4Yt0g9D1UtOTd3TBEGxCTx3rdzKBGx9Z8C1txtdOUbFE3wHYPXIssAfSuIwWu1kpwLw6Iz8
Vv+eXC07dCfgjy6QPfTfLlGWcMxZcsG/iSls8lUMDAnTnkxodb9SuQrRQUyHQneAc8+0zIyPNU5o
FLqEeoUrDRLkoH40zIgx2kcLHX1+H9KAj5foJ66DteJ8gBRAnD+H+bc8J4c5QhZRXqX+DPLlJdG2
vy1Q3wy3XJP2hdwBFy2pR0eCpyg/Zv+arjl9+yfinBkMOJ91YhOzVU0gVWTcm+jKP8y0Fd4baU/n
kuK8CneeSv0YxWuhznZa35qQYiKZa77xYtAHeVW36xxhSDoxkCTBKA+rusdfp73n1q/VgQbKZzKo
vcRYFRPpim5xB3B208+GhFGXrZNXoyXiaMLReeoQbDsPfHYI61uiU0XZQ8wP1fI/Exx9WfjVdJ3L
3nO0lyr80yMN9f1mco7DIlgxDhZyyHkOfNtex3+TFaAAoGJANxvUOMTAr4HWBM4T//5/waivaILS
LUEo0+3fhQrZWG4c6bvmOavmb63WSV3e2eW+drYRD/HwF+ufkQvVcWJFL7FIrvmhm2PhnhxkUm30
pVgvSCHRrIlsAr7gahM1JR/Qwyvod23Z41WJJridRcg9D1O9G2+Ow7GdcwEk1yQ+ZrSJuyPE83uR
/4Jj03A/bOHJofUlUIiTNl6Us8wcAfqFPtFBRRJp6yKNUcxSQVf9scXOEA3iQpnAtD3CvpE08Dbk
47FIHbeOvi2ZtKTHttjkCFxDRDeB1KBx+7WjDcwotR1koOxn9m6eJsrrUoau0Sr8wv3E2c1sjrIm
g6v1U9rTQMqkvA8kSrtyvED9/V+NhBdRn70TEs0cYdZswbmtZj8Caa3h3l+Vvj4lmeNWjkqD3ddU
v6FucUm+JwODkxl80sdVziZGNtq0iblmzBrUFJcN4nSCYVl/QSMfD6a490G9JMtnU/2o2FcI+TTl
5xabEoi+5ZvtE1NbWF4TeNIRUYAA30x8lCWbnVx+RdKm71AeJwdzXvXF36h8iF46UUyE0AzQ+q/j
ESg8uvWaTyzLPnCWKr/r/HrGY4+CFXmixieMgB/QTnNlTzYA7sBk8vHN+FmaN3VM3K7YTl69PE31
q6khU+tsOJwfLEqtszZimP3jhPqE77oZVlAekeLrxUdtPxG661vW87whuVa/SeW7mpCmaSLp7Vw7
h8IzkEhdZ85lVqEKDwwwPEVq8FWXaj4JRFhNkKty5xjRK3HokB3fY/FlQUDQSe9LlDXk1TOfFCey
QNyWD8va0QehGs+P8K7Vp3y5if+0I33aIAwlcqDZJsOeg0+Kr05N5C9LnbJFUuXm5pUtQSeOMfRV
bY860lTedeh1KNIs+puTjztMrblVVkjzWDYKdccFsO2RgBgiW2bYOd1mln0kwq0WBhpHFAqDqv9s
QwA6qKMqvuEYfaibFohA4B0LdPBM3jQIlqQnOLFeSCRhF3CLNEgxYmyydZGtEbXDSzESbyXJa7Ck
IGlGtrqm93c7Qcc7O/GrxBZRQ6lbxl8DqsbPDob6QRdlrhH8IMNpfBIJCjFHQA1B+e+Qh132pvD9
YjRCoJ3HLDh7if6yqCIWef3oC5K3q1PVYwDunsb5vrBOL2uxH9GQxL7l86K3/owMFCaqhLOEWlgW
Yrs9sp34t0aik5GciEUoryWQXPBl8yyubmN8+kQep8OQZyQDtq9Rde7kE8u3nv3EhCDK6Wv8uLLr
K/HH3N5oW/oHXwzFFU6SNncXG5Db479dFhqA0Npv6MCDrduxw8FlS/Eq4xLvOBK4W5tRRuX6bbSj
L34WAFb0awqw5XASc30jUFvqW+ECoiOJsIT92a7eXSP10kFpKpzM4wsMW/s4YPZDAStt7sCVBhMB
b+KEb1ydWlbJEhAVVFZGcxbYdGDZCF7XUvdE1Q9TBK2A6HsRw/dftk9CkubyM2JiPyiAz7HxAhcv
2/ulZtAsnlrpuaFOkOeNcvOyozXn2C8nioLt7l2Wz7J0Kln+Sn1n5TvyYjzdOY3eAJV+UYdN+NCI
9NmS9zfB5rppu8amHMB/CKwpoDsDlrTAbYS7idQ7S/1Ti1srr8KPRrqijLKAieblmvUFx+UzqS8m
8mUoB+COxN43zZMpb3Vop0ovfST3qsWRITOHPG4EsorzUS/WYrcjlMbxsexgsE/Plu7ny9qqhgAr
KNjbXmq2DY312QbPCoNQU18zardL1Ba8d8oM/PNmmafEuFlIVrNM9cLkVbM/hoQeZiDJc2QHuQ+N
GFEIwEXTccfv5uwzQ6Xiz6sm2RK63s/vVGdGvh1QqkebFYUEq1FbOfYhUu5S/NOrt8RivTmn6aeE
Ua7oExAFGxkRccggB2kEtNd8xAh4OCIi07U/ifcbgDBI91xV64GADTTt5YlkD6Xcg3ELDgO7hHjK
0GKBeQR5zVuyrUBK6r2UH9pxbRWrDAY5a3/YAnniU4fHPfnGJRbHq8E5EbXqwCOajCbV1TbWrUv8
LXmQLpU/BBlzWeq7nvo+J15N+tsEwWQ/x+lzOh/6+VqZm8I8gBzBM83IzZC6OMRF+sm1fKxM9ZLy
9x8F0f1DQkE8sSJs7Omh74j/8+jXCvhZ0Nt3Ad82n6e9nZ2tdK+BsuddP74yxaO4cQ3FE4MwobfI
UxCvLSQf0anQUBti2oWXsa6KAxc+VlrBSmMr4SuYsaTZ4qmnuQ6BvEuEIxZQL2r3nbGn+FczcE19
4SvDiLsbKAKJJGANWzjd0SeuZgV0+/EXoomakOpcW16vtjfZcJBH1LcpeeJHTFfjJp1/u4uiGAzp
use2nVV/5CSg58jmQFWpEFuAEHmZm90DdoVtDIoJndXtQQA4mKgFpK8URyYGrIbrpLR4GhCxQnBN
rJcBXEx6UKTPsLkv5ocIdhB51laoun0H2IaI5jVj4qvjDlsGVDCRUf0DdAgTpisT/83juxjzRm90
Cgl+LBlr04HDFesNL+64MbejsW6YT1z6w4N6vjkLGwAVvMmWuvRK+ciZz6CtNTaPB1PiAMAqnWJV
4xpcxYXIFNXUl4xl6HHVxp+UE8aod2LlM/P9DBAxocHUEqTtVPqmHRAz3z8iuzj7bDVQN+e4aCDI
Zu4n+LXm8S1S1oQVoGCahdvMrZJvsiLBWeUVy2VgpvuOIQKKTuwV9YP5h4Ekz3w6QH1b/lC6XVGd
nfZdDFz1D0dcn3ykFku2ze5X8soLGJ70eWK7Z2+eDJdSAUyvEdQ2wrIGIwSvHusdaiK5+6RN0Iut
9T2hNmeBM2d8MbZIeHp8bvOuo65TYZhtw3MqQVq4JbrPdXrXw18EErgoLWjMJ5Tg4gIXkLV3t2BJ
5CZ1/yFo3aE17y3tb436oWWQ41vormm88hgM+Xr5LIdbVzzJSFOn6pqivcrR8HccnBBTlBKB93ih
H8cH1euAWq+COLJtHA2IzbVzZSE+ZP2wetRXd3XxjNxTiU1imbUPzdCsScTl97E5wikkwiicg8dp
6JZAusUx1700KrQaKKfwP/u8zIqxceyfRN7F5SXsPxfY9hIhv3hPHBtlECsScRD595KkkL/IjW+d
l64WvscVaMXioh/QtCCqAyM5U4EB8OpP6ss8opmAWRPH6QMEqO+EMISNndB3ehWT2aP7RBDeVfha
80BIC+opyqYIs/J5bVDRBTOoDxxCPOym+q+p+Kp8ul916zyj7jH4mabnAf2I88oL25Vf7D6Ndk3q
Z1AqbECWxAGWY0U9l/Mztbh+3L/Y+tfXAlQde7r+ih3bi7Q/cttBZSsMWE+R+92wpHYxRPTUeTBI
leF3lzwWWmRZAf3TIUdfouGzR0pCbOs/8TlV5vTcZHSxfEPjP8ZzWxz7Osi7v7L8IdqQ4Ra5/XC3
na3KdMv8pnSkpH+VnMFbjbfiLUFyjzn0V4GEqsMosGzQFV4HHi/pnTOnWdx22KTaU1qtmv43FVGY
TyyV2oFZgbv1RzOhQC+tuP32Y3Oa5Ztg/5ON3ESwDKCGE5Fe2IYazyQdSjLJ5mtZXIxdxkmi8/8H
PFS8Q0KsAchUb6PNYL4b0RcNGQAZwAsJgALuXygUilo+GxofNBPERgukcceZp5tP9kBXQHsS2oa5
41GdXh0lSGgsi0gdE33nh8eIKYk/nzdiVawttEKrhGUCrDShPiMRhgpARg08h5oC9kOq+PaGg8wh
/LSVv0fJPrZGw+FSQ4cKDcSl8L57fT1viAdedlRxZHitp/xpjMUAUiaoIt+7ZptJ64wjidpsBPSv
aXMjIm8uLoJ1ocHQ4xkfBnifN1QBDdUneASb8QvAzbC2XfIGoDal7Jv6CjEVb7Ndw31NhBDyK5H+
LmT3Gl17GkB5uS0XMqrO5WPbZ7uG71D9zfuQv0UaHnBaT867vM9Ra5kfMNHuSHayfUgubaX4cZux
U0HPI+GPcptV9cKHNqeHJuA2XTYCtQmHVzlGoaEIwmSFWCHufC3GzgSZQLdUisKJWyiyDk4Focbp
/JYh0Z1u5gK3R1Ur8C/LEznOgrATTr8nLuUHMi6qo3LQE1axkL3MH5dNi5RGvWjK2iTLiJ76gKlL
zH6oy6dAig7QoeLUR+/aEmGugQGNVzo7rOzQySx3DIfL01gf0a/4wMoy7C5wk5TfSZjAtUWAUjDY
KxxZplEjAbyhHQb4V7EJ5cO7+UcIn5tv6QGW4Rsfvsk1UPPScChvUiTgFh5nih89rb+2AdX19dHu
1l0azDxiXH2YmwwRp/2ukyyl8vOzbXTw4GWCPieGsrPPuXqP7QuP5KxuyWwgMIkUIDI+dNcGxXiz
AiI7pkPCYihDjmYXcZ5ycY2IFaY/Qh1pNRMkzOgTgQ3UdlQghzu4mVr7kZwvu311nA27X8W/Um56
hT6SngxGFIG5F7PxGtXvsCLoI+S8pylAILRrstM8bAGkU3G821jVvvFfrmEXWU+WgHttOAhd3FCs
NeQNY9Ieu+pbQxahuDbZVKr2KSD7IX0mpQnIDfX4laOfXBGEsxX49AT2iVFBMBDyNW7zVaGOq0xF
NRsJ8OVheSBw5ZPsoNgEXzPKrWGcNFKoHzHSHiIW1eYHjpEz2DJIgsJWAWRIPQ9KAS5Z68VBzBWv
Uwb1fJ8mv5FzUZXF/SKdQjsPzsZ87EkHD7/ZL4bvSN4ThVqtbf4MwLwHZx12+jAbgFETF4yYWRfd
ZsuQx8Q4ZaRfErWAaQ+Q+x/sB5bCrtUPO1Y4l0ACsax2KEmdmm6f3+W1Vc9Vs5ogL3kWlMBMfOVx
NND6d+8tqk311fLY8fIrKEZLhF/1VRyX6qv045WhQehnPtbMObsYCMjDb8cZSFmxXTgxXB6c2r80
LDMqq3xNKd1DOM7ZjiFEJdZ65rNsnyJvZ2BmLrD/jVWGfEasdmp5wiRppyLvHXkqXmytPdv9cTln
a1Sd+rZbV2tgFK59rC5HZoZQwRofexA8YzPyvb2Sg0CYxCe/mzweQw29xcoAL6yIsGDZjr/i4d4r
n//QaeelR7RGuogbopnDLMLD3SRnclc9dXIO5Fpwfl2oOcEU/KRIx9ln1JjrU4PglZmJIcHIT3MI
LNmidMyfuYsyoKFCCb0YBJjwHLfVcgF4S9jchKRrQnWiGMfiM3FY5fFdAGAgnSGIgkbwLW0la5Lb
MXCwf29YBlbElmd+5CcP3AQ/Tv2VOB/U97Ar58mVBLhGehKAEn/ltKMrRs7+AKVcDUB/upcC5LRH
phvMyoelv/blR1Xuq42MyGEd/6oJ1C9nzpetbcYQxU36nQxPUvkCxkEo7fK1JO8GY2rzUc0vExuw
YKqFrjOZvpBqcNxoiNMA85s3hS6C6DCED0oMyaaj/+fn3+4PIp9Jf0lAZAqh0UK7gUKdoQrsuwse
qxEOBRs5RMXLwssvXTL5ItXHJdsw4JkI1J7C8UMyPtVihlpf3NgO/SX6SY1PqahuzvRTDVCEKykY
W8ExT9KfmAyL5EfuT90vwy6UGt0PfGsvI0CUNN0G7umHcUUzrBOkYu7C5ImqPXncJ8UH8Saoaea1
Hj+pZiDjfn6E7G7JGfaAe4BU0+VxmrQPQZ50RLPGjN2m5ZOqwWBUbDEpe3Z2TOT1Hyrp/iNaGWj1
kWXox4zLrYHaiXj9WkRDg8MrAEhasOIJgd3D/urkZ7YZyyCKYz2BOKEJrH1yMiIcQ9r4usQ/qiI0
4fhr3hr9ySm3YviZy4sQgSE3GsfdEl9M1Mm99OUs+7yR3b54SQwijDCnvYicNMZ7nVhsHaymsQ7d
+NZJOzO9OvlT/jCARnnzpivwIg4BKOENaZ/iCGBkdGBt2mY936sMC9eum4EkDk38J03nuXvTUPfp
pyY7Rw9uvk09rmhuUtpDvgRwQ4WDnGBcvBJBHGmnfaB5KuCd0h2SCblNuIr604N+gPBAZ/Fg3pL4
L0lfJ6gE6icW4EsekdaABWPF1fnn4JafCh2TZcArxC8eNT9jH8DYc2B8dQgUh4LTuaHe0uN9k9KL
qZ0l+UWH2rMQxwvFbd7dKK4EAHgSnJxYhoiA7VA0ZtolUja9vbGWVRNwkcCS3zKIFTbqvsZ1YJ5z
7dYvDBHZnbamjCaL+AwLgNaJtW3G/Ga0pK/HFHBuxm6vIHoG56XsINs61YdY0+XuGlq3n/fZpCYj
AK4gcjYBbh5+0bIt6Cwu2BipRy243lPpK5u/qidY/kRj3PbutfktKCQLDOcB7WWVyAPaBHXa4grb
4kDYQeLsNSG1CEg6qdDitPsyf2/rtwGTZfUy8tVoysu5jj8sAhUnMHaVWXv4GwxLPOcK6VLx2mLv
FNvTWlQl9gcgpnZFxxhibTStHE5RxNNtB070S/DECnq7RReNMhlDIeaW/o9waVdnAOmdF3anOWYE
v+OasQYgbQWhhTDK158OYQJ2PrgNFttFfZKSi9PA3HMWCLB5QhC+64lGzY5duSqrXbxiOuUCmImq
Rc4bLKLMlKtFYCQ6YaDeP4Ic3aZAVjS+ECXDz48yqZ92IWCBkGl4fF7dTVYz/9F+yWYwkJeKfPbc
lCjLX/KU2SbH5V4Agu+i+XmhsXXBqCOoH2qkBC7xIJ+UEQOqEEUyLdhiZtOrjRRvwI+M9tNuZ0aJ
H4Xl1rqL8PXZ+tZ6SGpXq7dgeClUVETlt4Ej7EGcr3J0wJhjlDQgb4mGKmbTmPfFumuABWpWe6p0
GnlnjPoV2JXLETlt4zH7Ni9iuR7hRubyM5pIJeRQkfgHTJOvEVa41QnMvXbuOJ97nUHdxf5o6Su9
2dJV6Y0YJJIEs0L3x4aAFMVVaCyz4phPZgZKJVrJJFL0zdZH0lv2jzu/v4AdHC4Udm1ZxJXyzsF/
Tjx7J9U5E2EyDD+V/DK27/TU1v0mJrkCGBN5H/yoSTLDyhlMV2P+nsujGT1DHxBVycLM0dDWvFSQ
OHIL9o44o8WlKMmvS3g2y9+oZdzJDoa0GxqsK0hq8BauZJNlxBPwRXSLuCfohIy6cb1wWRDj6nXz
pUh/xA5scQrapG0oEMPE/zI//8zARpnij9OnxHQJ46xoWwTblK3HuWevMYWDrIenfwqLxzlhLCVo
xgafRowkax8d+A4FIeW1JCNqYcEnhbeKScGnWaTsg7CHmCEibEKcbtkAJ+SbPWxjl5NI2rToT1SF
Y/l97IcVO6VPJg6B7y2x0UgUGAOcdkuU6wBxHJm3VD4ISSFFNLCYtEp2p1C7xsspKj4NutMfu0yi
oh33Te1BViMj9eKgJQnPxRyh7nqES4Lk8E15cn+/WxPFSkcKifxgOgdbHGbxtdTZpV+uIGMViGpM
1Y52S9zfkekfFzWyIXCjVbOJt7N+zuuXJtxnzhNKTT568nAw/mbzKIAGIeV+hBKF8O9W/Jzo3736
/EC2R5lmFST9xsxX6nfOZucjZCmwu/gmASAUb0FG1yhDp6ulHbRxHWc5OnHDb4jxarUDan808th3
evpWQI9qjQZBlqYE4LVDUovlBMKojPq1qjwwDaJ55RjfNfUrX0XscGtzvrSzVzTIYhfgnPm1QQHE
Fw39EEA0McCwCgL5TwB9ynB1uEWn9jT5CE5iatoh+/wJGg9vFrsU5MAmIgL3d6pfEtYP2/Tq4jml
HiMxLoiT8f76KRtvJM4npuqWtueKXTlgzSZtAhALpA2RIYP7BC+rfc76O31B3thrwdQ828ubSbCj
nJDI8lvE+5JJK1h8rfpZ+gZhHk8r9dYSIzb5rEHkvhG20qiUJsTtRjxfNqtoQlmobT+2PGv+oNKT
foESgfBn0NraHygrxIEWNnyyt4m1SX2cakI+YsHNxDVu4pomj5M4X0OUf8Q5er8Sego9/wqVXwos
PTVG+dEd+fRAeVHxHcx2Y8AIxfEJEVTvzVoNFTyith+D3LKonKLNDz/nfLWqrWZfMCa0WB0inaxF
KkLg/SBBrBsSXNLFOPrTHZFJRLK9Lz1XFx5uP3dIehT4vxP8++RKbcM7HthM2OIYtNsnfICwz1x9
wBzwBQIX1Ll1m6O6fqys5SytZBxdQWF9qPkf7LyZvhEnECHXl/WLPW6S6iDRPTQNruNQZEvnPddH
XSjB0jWreGFGQE5Zyy9h+BMv5WrEQ4i4Upd+dOcvqV4iIhG4+flctXRF8Ju7aLsMzY0ycGZOt4wN
FTPxQ3kVU6OWfOYeI0t3/kFbVrWsIImXzdcWJlsIuvL5CfBiQCDS/1SPNeoc8UX0DU49XSVEh3QY
OhcKgMNvKcSQzUPhoOcajwvOa+pL0Eml4JMmul02i33FGRhzssC1tgHRL2IGK2nlPXHCYGoKH68f
sauj93K/YpRrHQ97ze1NAhhgv+07nPCN7fijVHAC5N52FtbulupCsPjoQ0G1m82kAtIzo7HRqM/U
tPGWS188bTHDuTP/5OAuRG1zMrCJ1913SCi4TkNFyVsfk7MkbCOEarXsIUhGP6SMMz7fzLQDgASM
veVG0xsKbsnjMoJ6FIYVKONpI4iDPrn3lnCY2sVrF4l8IgcoA2sMr3r3ELJ5qEOEcdgh12ZYrkfr
opekG+JPs0Lvm6A31DaCsDQvc/Y+C7KEs1bAt7Swc4UtfIvV/MWzzqsL2GHuYWpMWL2WKzyPxeWq
NXAXX+U9ssD0+j8uKx6iJOjShdFe9TRUKhnmzWUG62BCVbt3c3l6rKNtp75JQbJ+GEcBZNCTGa65
deH3hEhIIdOH7gqf+hfyPBC2cHXZ9i0RPwR3fUkUHJhpSNPJpyrBsmhoLkncaTFunYcInYv9RyMq
D+JfBOSYvVrpmS/NJ9Av5LJA+GG7L234NHoh98CXbtyB7enQw8W1D30kyyqfguP4ikJO/MSPw/dH
/iH+vo04NGKkpRBZDBu99stf4bnDCwbvqVk7ugJnA6hyAhVTPxftXEi0r1sWioduPakN0rh9FyPP
OQMbkoMtomU5SmPUiX7mmY+cFH2U8zwco126JpO33rzoX6P5LZzVZvJWYvbjk5Hh9HNxUvB6vtYO
N3uFSIjVDIyDFFd+Ugegt7uM6Ino6BAnQWuRhBTkSF3s5a5OfBIZtnjrs2wlbmAUS/pdys6OcU71
J6k40FtnVc+aiDOC7ozes+ZnbiMyZXh2431XnDv2epZPEkqanZE9lwXu3/VSHRiZAagTmXWUz7FA
i57xCgPl8L6/NPWxaS6D8W3zH6YBY/tAQZArAvRq2UUo1RYTsEsxt8aQxe3IHyFcUwpHS44leF9u
w3WU3x7xlSCfFKFyvw/HS64JcJU8+PhBPgHsYUPAA7KeaPvYWQOGIG6ALtZY21Xoo8yf4McaOIH0
STJKkkVaN+ooQrMaDsqF8gFpI/K+DBT5JscFv0IokZcwOewVzPakXM1w/D3DvCg5rbxvYr45+Dim
SRAT7w8s2ILWFkFXQzkwFCI3nqcgMSEiiSHsw6LrpkOwV+ZWIJRcD6cMkNW2IWheorCLvJIKZ7Tv
ofIxaDvS+iHq9fqKY8ZyPrKcYoVWWi0pi8cYu/+RdF47khtZEP0iAvTmtbz3prtfiKo29N7z63Vy
BKyAlXZn1FNFZl4TcUKTpw67z3rh0V26aYv5bCDzBXVa98RNyOCYidwXnSw0KyaMVIxH/MMFNmd+
Zg9zMynh7GFuhin903gbIyO5A8Hy04wlXaS2E2enNRWrpGZCG2QWW9EJEfZtdJs8Ru05BV1q7E2k
bex4KnWVh7tIXhvSAtKv/BiNFbxe06b7RRrKM6mPXxZS0HiVrnFzqDvAg6I5wmQ8gEpB3Fn7C6ut
105w0UkCsWs26auYH7Hj4sQ1y6573omfRebIp7izWyagqOLbPMbcO2vtT9o9YT3I+JZFPaz6NIoS
mRWriHzMwrtV0hX8VPew3QMOzS4AkTlMOwe9txOSOonWXyXXI25maHfnFpMgRvyuQfmF5WEme2u9
eDXSXx7eGIen2alFy+ExKDeQCipsYhkZzLt671oIyw8dUedksLTgPytmNtg1harKorAth19qU75G
+l0Wu+YrT2m4tL1k8IeouNpFDCMTF+ZXLt9H/OWHKGWYxLaLxiIU8y8vripqD/hYPFuwPvt8duLy
BtKEeh2wI6UWW1hzliH5IDcULyQqH759vEHUacBLVqqbTxO+fRAUup1PhgzH6KvHLzh5d+kfpncm
CT+Ea6LmuVvDVXwdpfnogn3OHiZaOuVSV7GZbdJhFzH01YT+lF0jqXDTiOO0BPYbtlyI2bOEnCRx
R2GMRA6YBgvtCW9CHKeKRMz2wYHjAjqbOfIjNfCBHBqXTaeHJx6udYFZLl/DNM2Vd6BRVjhbSX6V
7XejMX1MSyRKEHsri9s0n+YWElIUkZ7/bcMT45pEmnKNxXVcb9Xi4qr7Ir26CAlcgF9iJetx1Xb0
FekcSCBaO8P8ZdDq5RcGGTo3fTzXnAMUWGRbgvVoTOTvwX7RSU65chKXgd+3OXyEZN7I9cwonxqb
AwA5jCWHXesEkAoYBCFeFWNPL/8T32kgPWFPTntsHoCHMFGvOZ75Iup+IzP+xFFB0OVgrPRgkRTM
bz9s6SN3/kx9y6mQSU8XXYWVy+Q8PvlkpJqIcJq4uD1l4cHM+eZrOpoIJskymoeLEBADKxkN7TzK
nMDba9baMt5Z/dKpXXL/MkoMHMDhzBhwMReXYPM00FXHC2kE0NsYboZoH8Obne74T8QYKESP2FIx
2NpTDTXe23SizSBKWT5zmJllr5RqHdH/MpexxkPWklHL/gYxSpCgHEfRQf0Q2/sYwVlcb9kyQP5J
GTqSpo1gJJzWMv+Iek1tr0LGxAEf6Bxoe62+WcZfwMbBr88sWVwPLBhSQvsUdDvfPXvVHSsaA2+C
NXAt5eR/Uhn67ifMO6FIYbLIYoKrIMpebrv3zb3WnEoGQclPBNN0WFUlZWVtz7QqmCbKrz0DWer+
INCcxrSbYZCjzAHyE4qRAHJn44heUnS8bUXIfIi5L0WaWSN4PqmgswrpS6u0SWl99MbnOJZrIkWQ
VI7z1EYfEt9AeGMIIAIQcxv+dZR8dBRowlPjUvkqhoNqF5fMquHb5yByfF6GaHRYrv3mwZ9j3NTy
Jrt3529YDDN2LBSR9YTNUifGf467pVYvcZBxbEwuLUjYNwOOYhMSudc4hM7be4HBCPA0sFgT+DDj
p1VnZBrjkgjppSe6uWNRLbkfQr1utQ9tvKjGU/j5yKbnk/3GmiUadvrhMPmS/Lc/PLoBq9ZWQrTN
y8FDqaIOruyUigAnGdZ75xpUOJP2fX+2hnCadN30zrYu+KvQiFaPODinZQA346UnwJ4mOSX2FVw4
YhBMfSvw1u4fakbopOAVTZZmwy2tr3L5xWCBOmwxarhFlh0S+0z+CLich7uxre1zwRWtodrDg4hy
nYtZOtYXVX761Y8d7fx0jkaXFJ1l0IrJoTc3Z1J59Z0zv4sM2qLQJ4hNCF1llDQgNjvD3p7ZOEvc
jrV5ydW0VtRNB7EcjS5ULOwa3GdThbv6BWPbP8jdwYWRYrEJZBGOQGJhdx8Vnk0uKnEvMy1AorWQ
010cw93lPAPw6f2oIvIEP6wYyPfmGZCgNznpCGClrfaEFFS6mL3esnuQczLveXcYrEvfVv0xOnem
pzW7FpsOrB8PJTMWl8n/I07OHYPErsTWMd6HYi0Nq1a9JZjZwnJiEFhQzUYIrxdqpln1ic4L4CYw
r2zpzIXKY1QuA6ZKxuxqTeKK2s4clv2pwVp4b6tbzM169J2rb4tmokD6yL81hT2GzV8FYRPOQRDK
4S6p1iiZ2nwbSgfg2JMSM62yymK06pyWBnEMiAHF964FzlTTF0awdtPPqnEmg+OtLKZYQvBbu3xV
0pwPTpRdGcgB4TVHzCA9xcwKt8PEZvWguwfxSXjqZ0LQ+Qhgkq3/sM+CclZ1n5UJf5PSy3K2rrnj
6x38E94HtMolSrUQrXfNXsKWQNhFcw25hZQfpGje9A8LdQuM9knkft5ZXafnYZZPlWhd5MdUpdk6
ij9AGDxJqEMLxqJXubMSAx7MZoMjA2GL1X/3q4DxEc080tgT4+QpgU4cHKcKzwbqeLKxFdJbfJv9
wiTVZtF4jtnmnJjBaR53tsMDkrwkA3BiNZWTz0S/JDBjDehRnv6dVgctv476l4+ETUUT19wpqNCC
SB/g3oJuRiEU1AvSIq1iX89E3jkDEoISNNCaDvhmgxddRqI7Kr+5dqnx9YfzlGmyixGJdG2FAW6V
b+zmxObqDmp3YhjvSt6n+Inr3ZByXnkfQ/FQ0TqKu1blYUw10v0MpOuMqlt262gTUMZxmBZIvcN8
bWVHA014sCSYgqKBJTNYQLY3/jZMZnV8TWRmtdOXY4fAiTjJh5LSm+7d/XLCvcSby9gWrd0M3IFf
bHT9KoQrcvAhPltysGZxeauDl5PgD2RkV4KdmUF05Wb/GvK3Ym0awDfxu1RX/bAOgvvQPZPqQ0p/
w/qdGtxC7BuGcm1xO4UucocjaircR9u6eGbMp8lj+NctKirE7n1XwC2mPuZuz4oT5EOv/LHxtKb1
bWSWRPM+6CkLnLenHLNia+gD09mvSP9s0TbJzVvOyEmfcoGnwWdpuvsWqYi/kZnHh/qOkxvN6m9h
z8cAE+nCAo6ornzR/Z+q7Ch1d9uYZzbAgewcJyt7QrOSHyP9r5HNqY2V8NtE3ne35sYcnp9Y/rr+
T9efEXsSOwTWadM6twJjC4kPTFdePGdFgSTZWroBfSMfQ7URwyEDnQSJHTRZmr9ATzGIpx3VQPEM
UZYP8aFKN2YuNt7t8BQvItaPgTkmBmYFGhUdiM7w1nqHPBCS8ijYtLb6D9/MKB8aFDUeEfW9ikdi
oRTiBtuq2V5LluF4lLVHLl01vA0R9TFyDLZLCwU4ojFPdobxkaWf8bi3tD2GwjL6SDjCcvuM6gb2
6pKKQVeXpoXA6NTWq74/5RbKBWcR5XciEFKUELTlFczt/61YLEg47JN4I+b/NceTbixE4ktE+si8
qb/sDPCk9SVkkChJG3OBWErE8oJ0ko54DwaszlRMzi5UrsQXRuNnVfLYCZ2o2EVyfM1Hg3aFNqIK
65Wa/fTmO0fbHDF8m2fzpDn1GREp295cCSdf+KXhPsbtC0rXXQpxMilXfbuU2qXTsmiEooGyOPdO
NRIoqp9v6yPaetpWOPqVmntD6O7Wtrzy1FWnT9JyqclE3FMJnAJI2Kh2AOwuZJsEknvGXgVh+aRE
/8KoPFRXv9T6NSYlcUizx7Pa38y7wt1n5BbIbHC4G4LsalsIUtlWVIvqYVXrkBGbt0jVi2UccWrE
7wwEicxEnAFU4f2bbDr2/7oD5pDyEcYtOs3HoC4NlSKFnmHRlF8J8luw3P2BRW2rbkggYMOxRqCL
lIG90zSnNL2T+EMe6UqEtpXbvvmlhENIymSXHzZIL3GI7LdjYHEPMy4a7irTCxbMmmBkHILkm+vB
T24W5B/pH3Ml6nZsW9FUhcx7leUIR+vmyfuch9hkOWz1uDQ/B6YZFoxrpTwjnkrkVSoLnKoU7ZwF
TUxt7S0QjWFr04qPU937K9uDEAdAhECuzef073o6ihlYSCAp2QvC0zQC5zWwvSWfRsckCss1ls9x
n9SXNL+5BoCr77oUAKtDjkjdZGpX6bB33nZ+0pBWSxuL/CD/wFAzIeOTpy2ALnas9R21UlJxCGFM
wsWbL+WXTEAQ8g1HEB+A/xALwQTwBg0g7n9yd2tTiRPIUDJFkrl2apY+PVwPttNUdikqlX0ZQCQS
MxFef7SK+Gj5PBejeezBC6E8zc111u4sH9Db3aEqgDKQU8U5KlcBy37tkPFgu4hQNgz4c/R7DbMx
ncGZaGfiXl8G2aWJMtyR8WysnqDE3OQtHuiCRI9YY7A1h5Zox6emghLnp4z4l4I26DBOEyzWcsAk
Uu28gjHESTM/nOrNSz/1MSux6+aArBGHaspX2WAKWDbNn4fJmmLJmY01imWUDrhuxTY19a4an47v
nHplPSz0heNhl8/QDtVzz3r8fsv8/+kM4+5HF1qN0p6X3Y/LDgyV5Ixk4UknbztnA306JMkpQVTt
/HTWn/gZTJgWbuFNq+pcZYwZ5y4l4q2YoXnMvkXf2QANa28hs0pJfcFRlvMd/nRYROoAK8fhldOW
g37upfsIzNnSHkO88bwzGkVb3muacFIzEvG2gUi5WOrehrldr9zr5hE7T4IJ0+SayQfPXefB3mJ4
OC1ByK1RsJHS+hNxfY/VpdDnuvZrpX+pBp6BzJ5FXX+Fxd2J36pzkyf+3GvOJDZMh4U2JSxRZqsg
dI4mugarJw3byTCtPptmrwGvCbZWSFu6wF3npndyR9FRmP8eI41HA+QCiX4nzcCIse58oJozRMsz
wC+cslhZRm/eMJNi5u/XG52aQKuXxjcrV5g1aAyhAQnDuDnnRbC+GQExzUWVQ16AubfsW5Vc4u47
GE6Z+tMF6rquLnWpsVIGB0QIj2694m43poeKTW3MrTeyIsiVm3w10T8k639XJ5sx7yrIV4n5NNAb
9itA0jzSByBnWnm1s11L+1A6+QLgDZAsxsiiT1Gbbx3DxvAU7Je6W1btkXReGRBYtpMZgTLMsmcG
1o/QY6bHWemmAr5sUHzxUiZL7uuwPbTDbqzQ28YQjnmlmJvJYLAOHAEmNRjCiuDiG38cCjBTLH1F
hI3r/XIaIKj7HRFp9Ax1KVRc7JD6b0vNPDI97Fg8RuontAGDNWRVUdl12yjaNOMac8E0+IsrRETP
1mWl9d1Xa4VlHT74bp4jz9OfMb+xfhqCt5RsVQ6LDsRgf22ZoBQy1SyoBR3ZrZP+SO4pNxaEaGuo
qMOd8LqqmHaKdStxX1uc2Yd/MirpxvRomhawNxdNvFW9tS09CLlkBYFVYx3h+jJQczS8QPEZyJ/W
oJgXUNrzGBwJCRXdlWB44DMVToBOBta3I0cr3QUDUNEl8sg5xIm0fXZY3at0ayk7UHFlvrfyczOB
SYgWATxMflOrC1v/HMu5hd58FiYL7lB0UnV36MPjwP0iNwTkUDuyqIZ299FQMWbFrao+Bur56mKV
F4dLVFNXsAMThnQRGh0xqCqki6HeyQeymkPgl9Ok/2x1DqzxmzW/gHbXqGWQ59tthRNuA73dXDP+
7tpPEhamuBRSRn0MJnAH0hJqxdkhJht/wYqwS7hyZ8v9s/X9iD467xD3cWLJfj/x86NaLXINcQJ1
F8HuW6c5Of0OtubA4h1+O9PMqH1GHudddbBp5FUyJtrgaDKtz9Ma+dBT09ZStknI4cSBPZZLdZ7M
sT0LzYJ3kNA6hEJUQH8RLRKCPylH8M1o/dNizBqBoJgiicmYOsM67rajuXLMlZmelGIfItWSTiYd
XI7Y/GEYX8pwSaR16mwN+F0VA1KlWkh+AQ3KBrCB5g9LYH2gJJym5pfCKWC5n2JfBq4XdaqVfgTd
EUjHREv2Y7GJMJXEaHdoveeddrZf/z7A4Yqldk7+X+juZefatS9IL1wxkrtHWp0qyPuQMqdL0TLp
0VX4mUNeHBkrZ+U+FecVIHWpwCLzSnAydgvLwKO39fwfQZwrIQNkmxQPpKN9eJW8RM/tbKoaZRTs
c8ea5vMmOfrVJa+EW8jcNFg5BvWpu9+V/YtsZlYjCLSQe4tTRa+PrEHskLZ2Ro0MvQqMrdYzTcex
rABEJIXJRXG86TUW5ZeaF8bcJfYjf/Yx9FQLxxD9hQxij2/bh6Xjk0fSIGBxeSx7HVoGhpOUv7V2
dr/x+5/OLphO46ChZ8VixlKlhMkpLNTJtrIPY488fEZVGvFUuUu0P7iS+HdrVAhsNwL16ilbnYbb
Nk4m4VZCz4dQBjouP2/mgzUg2GnamhuCmRMGDinjsYa5Wd6RTwaO0Fx4yTrD7WbvxDFaOXNlwXrm
ox6eYbO2aY/6G6zIWAJpb7BW0lgDjAPH4576JWH+htY/LkHWn1k0TDlfZGuXk/YwQ3ncWp+uaNQh
QLF+mjvQkGW4slvtogaPFH+Qhe2OLWNwgto3BIe8WVT2Aw0NsnteRyytznBRght0aYe5qeq7h1x9
ibAWTqCGUgWWQMOwFPhT0p+l5iBHD/SqMyKaLTBT0RZZaWCeqqm/wDJuYDA3poO78uoZkzp/Ua9s
/eDTdq90ex5GR2r2BORGg9hYRgkjbokWuqaDh44rQm+AJ+JwRRxt2D4SYbCPnyzNtACkA9WY/USG
zh3VxCfdeMYZr5KFHDg6xvENIQVMXxUEqAuUwNr5YnERsYaHSkWRDEz4n17I55WODk29YGJFl5fE
mAkWnvvoNaC8h6FZgYGKUDR15cra69nemt3pD+3JOM8AMLIrwSxDfM6yjZgFb4BqaBTr2ab1bzaS
d8mZdUQUZ1+IDMMpA8ngLHp5NGUqg1n1UBqMyh810gdvxdIu73eiyseJKvG28cbzcI7tRhq2YGp5
GDWYevDTDGv1+CIqEK6j3CHOPsXtMhOELahEzj1OFsL9l1+6jF3Rmlvj/csnMTo3JkO8OiCz4dr+
A/Yh1wVqyyLSQj6TySC1535/greAldUz7GmKxT8DbC/bOlnIyDi1miiDCXX0hFZyATeP5plnsnWI
nVu10ZmVyVODD07zjIgRXoRnPDPeEH/8jkKC9YTPAconbjh3lvX7wd/EJd2zGMlCUmqPlYX4Yan1
gJFghxBVA3oebz3uaqVZ8seGSNMlzyHc2/EWCboL5sBe2QidzAvOkWlVs3HbeWjkIYIn2iYAQGwQ
UnlgkcE8XlYPYcWkl51IBtIjzSEp8wdgQhyj8u8o7slxRg4jxpNIVLpoOSYfKcA7p9oGw0YYkJVi
LszMqr3Nq3OgbThkcgdxJwgbHtfyXuHP1bcJRbpMfGVBu7BxLPo01AMDnRWrfY4qtT2TxZEPl6wJ
p6PHLlKAKVhGSAbnBaL5/6XRCiUR314PYRSQej6XHriU23I53iBFeqhM0/5a6uBKvH1Qv3tn2QrH
LPtH750mCyU/msmGcBgskvhNkajfxnwmBi9uMpOo8dV9FD87lpqAClRlqZCbSbNHr2iAohJi/kG5
NcaH8GKFXxmqb3s8i27OCg7SLJwq7d5DZuURCvLwivWorGz33j9Shq7SUXKvZbG1nJ1sLMMQmzNw
zHpAcHGJhZrbZwYTPh+ABdj899p34JxMFs2R9Rku/SWkwzH4KSSOtsyc9tJfDNMvWxUNOEeEwVWO
e8+5pPJW78gOpIsDt3uQh7Ujz2SgEIPQ+in7pn7v+Rhq6tKqPIE9zIZzQZZPrx/DeC8jsdVPiF/i
op4wCRDXb6iteXmL4ot8Gr7qiIWBRwiVwIv5PK3dXPgqs+qVEDuoUvRzaoJDyxAYMO0tKAy9bFnT
wAr9pHSsEHpIV/EHbCAJJPJysJ8eUaYB1ks1QcICFTFaIUBvSrSNw8og01196IwCCEERg5diZyEl
oxGy8Dn6a/LkJjVNIMqzNuAua5+6DxHePYbZUoPj2jtYILDtKcjdAAwyT2wJI7ftozmDlJc9pSia
2hyiDCYFuEBMkrjPE+yUwbBkNcZVygRn2QQrcoO18oy9uaejt8s3HD6hhLevo6hVWtakxkXomHvn
W7TY3bqA31F96U03T7FrvnlL3HPbbNtkr2h3YRtmYutFW7PfqDr45xm5K2P9qxcfjfn2UDtkiG2V
CgIzow+jWAz63DA/BpapoO98dSnatsC4CPeSXswkb186B9bbywrlMWsdMAWiTlbsc6d8MLy30AZ4
0PhYAnOEFo/MWHTpb9HdKYjiK5VuWMM9FbreIPirlUvgPpLfMTy+SSLuFug20/E3a2lrhJx1GxLe
kK5DPi+ZOCrGblqzyZNp5eACk1lWbwBTQYRkEpHZp5FLmzUgUZvtg+6YmZ2ZHGGNEALfo9mR0yMZ
JYuYh7SvLrK7h+4nNF0w1qij+WUB4pUFE1iyOHjU+CpEKaeRIC/tBR2KMXSOWcZA0c5K+ZlKn7Vz
w8FsMHhQr6n/WQFtNW/oDBpxAwc4y9FHb3SblIe7HK0bMRowUdPW57jYpEhnwBbrVNXDO6sQoToz
9kveb0feigXKET2PkIaDiKPosfifiBntQ44cdtRQtNiPw9PygoOoN+TozcIf9geq1W7NkH9OxsPA
TKvZJdqyYMKsUnR+V/5Gz5HKou2KV2x/HGMPXHJSFxvhV2R7LSbatPjmuQTBoYRAi7WHVq7rRnCT
jXjRJvxAZIz8lTMb+qy6jr2XKfAj3p5inf9AbDca8iPXOWDOjq3sPVUEVpNFgHWrVaC6N8tT2aGx
jOM+9hgih1k2VenITRjCnSMAXKi4FtGaVsFFtUhDH5xk7aDWvG4plM+dDQSC0YVv7IVhOqq+xGMe
zfnlRTen+YGNrGYsMUAuMj8uj2DcxXBTCy4EFNDF1trJAYKbUQVoCBwgWYnNQqj9qvUl6Wh0WGEj
WvLXs3wXpAfDOmJcJCr27rGVo56ZtgUtl4Tn16JZgX5dBg9JO9Qu2sSOtfqXHi9Tj+VUgBGKwGsQ
DZKOFImJnLIbTHYuDL2K9KeFg6TuGMlpwd03Llm0MtVNIV2rDG3FxkDpAjnS3tgJQh9tzlwZtyJn
RhVu8/Z3oP5NwkPcogRPaUetVxlxSBfrnpgg0spEh6UprzJJwch8xlx9FiFaLQtTaFt6MGAvcR+l
WbxUhV0ncdhr9GCsXTqckeG2NEFK5SUf4izrvFtp2IdKCv+asvgiuYS7ykv1mSEpp3EUriNqxSSV
/zTdOfnJ+EhkAFSlAqSBeb4aoh/zpW3NRVzma+KeD4q1GvTs3Y1fHWmSNl+u1pPL5UkHE5b8mJnP
KgGP5rdLm3mOX3jbDMZ9mCT7kkoykBtWqsodvfi0wcUPJqa72ChJwa4iLcT/lkbkbmCyLKBfuOOu
81UuU2wghb5yWKY0LQ9cGXFoDgta6wX6/6kaaPu93zeHVm4OlqMsvdy+dGois3BpOH/nOdpAzZfQ
zWAIbaOL349LSdHBjTpLOaLclPqjyi4SSYadOZCJrEVbm4uePkuwNjvOmlKuf2w9ZNVgnS1H7Hbo
JWLyzxG+OejGhiRbWwF+USB/yMx9pk5mfilUSLEDLDqzB77Yz8MMmow1LLMRnQvZs66N9Aq0pOuV
y3xkA8wqqlbfHMZS262UhMxBbdh0srSP/XSXtwHBYeMqRibYIHxQPO5NtghD0pG95vBSIf1Rk0WT
a8uGnrMA8Bro9MZZdBoT+946WD1a0zjlY7f3w3xpeIB90SNbsTLrCxGbk9PQjWgNY4SP0t4MNnrC
E0GFleB7owVzko8Y90nv9QcPUxC0zZ0BQ0COinltwRSF+yjWGFmonCsHDBsZZcQTLyJeo8Avdh2P
BoUJAD2VTMtiGWYWxjOwRKDt4RYvWhuQFuuLUSG5XoiASrJoFG5KBc+33e4U/SXJ7xGgSi7Onh/F
AmBjEUFQwdOqWHoyMXWpKHQuwIhKiaUtSMdP90eUJTGyFYO9fn8KfablrJZC1Ia+QZuEMjCyWZQb
rP2gNrK30Jkb6+HBiT9y+qrBoXMmaKM/SDX6B4IhRxM6DWitGqOzwUDVZE08jOjEapjPSTQLGzqc
Hrwra/U80acq2RQ2uLCBO1ul3HBeDtqlgnQwBSlhh0BB/Ht0Oqzc+XQp9pu8mfuRMjEwXHECezK9
MZ1mMC7ccTvEn8VYLfhB58RszmMDed1Iodv+6DUzJcYk4dG2dm6wTXF9MEylUp4hTdIqduucHxZ+
hV50o/7NN1aWQgYYm0ti66kIv9rxQtGdRI8cj29DBllgIbJjNoEMLZC6mecny4p0B5tPJMbrEZMB
MHEZlLmyHeKxsxAiDGsdgJuXzCu0nTqDECmR70wUG45F8fGOgmtDFIIEA99CXW3pfGxo58UPF9DQ
xhnng/ZsyTDqhPyS3zA3KVVC+lAhaYlJG2QxRqLJ4CF5x+4xUFM18PYG7Ndc12028zpprgbobd1+
kSLBG/EKWOkq91k/VozXaCoRZudIFIKBqgQ0kIqePVUApmKiTIBAtaJS41EqkWuhF4AggOah5TPX
05UG1Ct3o51eKvOkHOg2aOAYDM4L81rm7MGC3wzwsckMQ+UJF3Qvo05mI+vcTERAOvTRFR8ghzv4
wnK4BDWdMZ2IYjF2Q2aakZzhIHXI0a5bUOwsCMY+9TL6q/pPT142VmJBp6hU5sEsK0XFyv5eiZ9l
C3JW28LwukGur+iEAQJRIqbfUsCkmBG50nGJMdHOK0pDCx1YP1RzD9xe/aqTrQUArWfeVbGbk7m1
M35WDRCJJlurrpUndlijrAinmLFwNWW8KXWJivarVd6+B0s04WM+dzYpprSS1VztsYWMhAN06jYu
P2oTVxhrhK5+d+6z7Q+Of4+dY649MnVfBR9K8Qm0wi7vUrzn4ddoL5WeKsWgYWHMjzQhV6kHKzAD
9B81LUHP32f9oql0rgwkFL27cVqX9dSP3oEB7n4bRGtigipmInL4iLlncosHCD/lOeVLSaJTX7DR
V1+pzewhVu55CN4V5ghWi1kIScFNMRtkhBIg28igiPfyt6BasMw0zL0CUWqwgB0P3KL3NEfUF/Dd
vcfuZJlfCWroeHTnwvzh6AG6krcBUeXPV29No0C2YObmM4yFmFTjcgyCV1AxtScSimiD9K9rEE+a
qB2UzwqjQQ44RPlVoj+bqVT+lSIDDWnmbnLyxqXAFUA65FmKjkoJ0+szQFUtTHjqJQjBrmPeU8ps
FqmA2ZLJesQRWrxa/W72Nz6JDi8IK2PQcpFEIFcwTY1NL5+9/JYQpAv8KNwSAauY5AjxBrL1JvEo
Ww+Mh2R/mbCZjU5KdGwhak0a9UNWaP+lhc9CMOY7An5h0cdpONSKammgZxu0aRK4U5tNQE0V6hfw
o2VCRKQcjhgGUpnPAkdlzbbAsD/4Rwj9sD6Zr4RTps+oWuylxkP/T4odo/XDZK5xYze2v9A8c5vS
7xpWPvMZxbmQbKO4Yq8EMbL/cluBBownNXtglaECTSGCYUIRWWjzlzeQROBmqz4rVlE5E/khNCIW
G3dkFUdGVVJEmMpBJ4aNNiNZkfcGNRrE8sRK6B+6PTk3AxLKbpFt8DmOyQI2s6jY1Tu/UsrmxXAy
w50XXCTwemjam62MexFXj56tMwdu3z0uf0ZwrxLYz4YxhaHcxEOe5F8lthSPHzlzev6SZgpKnpp9
OBGyAVOnmC43TMZViDoIXYVK9xTLoPQDFOr6XQuLmdaedDdbaMpF0u8S6ZKa+lbcm5m8Fe+TVflo
pv+OnsrHCW5StiOFytE91f0rNz7T8tBYHvwjg6AN2sNfjRMkOwcpUW9/qn/QSSQVr2Wa/MrWXbXe
Vb9V3WMOfMbapghhFI3p4m9c5otBfUTRTgrXBZ9v5c21wF6YGpoI5a9l+O0+YZ0BhS3dLZ9lYO+Y
JrC2YxlTb2VnRxQPvvvK3pbYLZNrIa7Z4KXT9w3aTck/kwSR7R9/ZmfYZfqVN2QYPzKu2XT47hDy
JcUXoN84uqIwHOFiygfdrgjoJi1ZXVv9vaIOSEg/rDR9b7NIYeZfK5yInzLXT4izvXROcsOMau8W
F7P5TotV0dsYfOlbAkx8hManI9c+m6kiv6u+xRtzT7PnMICD6q5GfREVgiKjxV1k2DeVUxolM9Pf
qcqlNa41M5QYbvGlNUk329gL1TuE7UWleB+2YUEvdyAhnV9b2OsOtMV48pmPuOpVsz/LXJka3Klx
dMTQxj7RkdkFHktOr/I6+N9J8lKSFTvNRr8k6Ltp1o3xqNZrHHiaupVJC1HCrSsPmGqXRfMMZMSO
uzg62dnGci8+gzeodp27LVlVtoe8WOgV8IVNY1y0BpGlfB/NW4d+QUkPUNBLWkZbYXhTHTMMO3zw
rvKs002V72PlMxgPcn/VOQia4M4jo3AM4H8unF/VMXbKiJiNG1P8cTR60Sp9t6x1rejG0AQMe+D9
Se2Dsbwy7IOQxekkB4tASeZpO5NlHeZFligehkNml112y5Ub8UIIYI9miAUJ3+F4ksBCiqXFzbTX
NcMgfRfj9Q0XucO6wtix2x6aj4SNfIfjh85W6F2pG6Olaxz5L2V0kp2bySjWNhhRppzoSBPik1He
LfPglzCHzn6xTXxU/Ot+RBK5Aq5n+ycf+SKREY52DA175spU4UsuOdbiFqrfHlp+153N+A3YIeYb
zRp0eWS59Dm1FqdneyUIO09/Y/iaxU/E9ZfsfS+YNygWbN+aKe7D1VdtiQZlUWBZcl5S+R681xg+
TRtvqrRzkhPdwWxJBeLDNi45SzPtJ+eusfFg9ahpqgwtTxfOA7ZbmfcyevKhKfVIw0HbmcWHwSen
ng40Yv3gK6/If2Tt0zTv+cACZl6mc8xA7rCt250af+ls59Oj518Mfg9SthkoqM1eb28y90r4zeFY
GTPVw5MwDVhLgdGrj7m+Z8BSMSnGQIjMFEHCK0FBabsXhwVa5V5ChfoJ7oZ6Vd0fmS8gu/NEFMlF
b/hC/3JmZYgY+eo1RLpgbpuNjrDc46k92f3Wc196tckV5mPZ1+B91/LS6Bh/5/uuP4TExbTrMDzC
M6aBt7sVGXWYqzngo1/xNjWnqtl76k4tP+ixZYieYfiU4G9SRunad9s8QnlZoJpkreFs44wN8TpQ
Hzyrcf5dlWtkeb1N5mgyyZAgESyBk4RUY4YnjwCzzX8cncdy48gWRL8IESjYwrbpjShDGUobhCxQ
8KZgv34OZtHz5o0TmySqrsk8KcDaicca52TOWdzDhgRnC6l95cF5zqGHMQpdUxZWMlolUjKr+l0e
sGV4UGlmhXeJeyrEjqOtc14rMgDQL7r5X8MaX5ExSQe4QokCWodXVokjYciRcTA9pl0oUjlN5HBs
+3d8EHpmxnUMxZnhYYCrOoluFjNuKuB/7YBVmF/z6Ky7JF/RUZOpepAdgaP2r7MEKlDTDGj7Uvi1
plxU9pyovv8oiyeXwUJ1jJPnpU3jxfbNF11qBM9dMoZdCqMexajfkJcRor46F9mvjSOpZ/yrMBa6
6nmYbrR3JeVP8pDkjwS1FeG2rhfTQx6x1T7L9Opkv51gvW++j8535X7X5V+NoL9YiYFUwWM8/Hjp
uMLguvSHnfGzZB7m9GF9c3WsN7hgLVWIwTA/fsKwyhj9wzYRbuIlJUsqO4TymOtD2IIy2wkCfXzg
VbtxJhv+SadXKRl23+Lgkr025C5AVTRh3CGxo5Iv/rLg2qH0rb65RfnND9FTCQcHUM3CmIVk/FAx
FVEsE8+8XM/bAjUghNLjiaOw+8dDE9dvPAOZfW9gzCpfJ+Z62d5y91NBOOqzis4+TGhqlObY8Cc1
WbqbFwdrbHvHdUz90YAbR4RLNjpkMj6dGkcCGxr2Uf/Y4EHfsEgJUjv+JPGfEwZEnBOTj3Ll4JIv
iTpNV8A+jIM94aLgYMyiijVKy4XAIzMhhVf+be9U08aZEvQgwUefz2+BZ71WZsOQiWWlNX/KsF9Y
h4+SS8BC4dzlxWXiV3bRrylTN+U7d72NbXSQYIOSY2vbPLIlYo7vsHGpIKaDm8KIC8b8kMv65I3U
BlV5DlHR55ItsQSmZyD6Rgowgqoss+bB88OHc9Xl5871FzfWJjYLF/2O95D4Dso58q34Jej3EkgB
WlnWPkv3dt6exsE+D0aKh+7fLMPtPFVbgyFl4CcgDFFRxhBC4tsY0qL4mAHRFuBo3bmu3uU9IRRN
RXy1K9ZV/wSBbD/78UWE0WMru0c9QuAIJlrus86vEVDp/lMH86WnONIxIIHU3HSUpl01Hmv1YaIY
yCfqWvhOnbUrVHaXE8leF2hTXITDhLp5/X3IWS9o1s3+ikGg8u+naNznjPZ0DEQEqdXEUseGAZTo
T7N8XOS7ChdMSmpckVr/apaIhvWcNhMcsOktTQqcO/O5Q8MhRkyT+hzMLyqL1nNBNFJJIg95Xqkz
rcxKo0qeDm361eMKY2STkimB1W/PR7ktM4wq4WKNK78jYMi0oxX2lfTPZRhCJihUKwt5XbRL+UF5
SUgtje4ERB0j8dqxEHYBrjf6aRuQX+YR+eXSGroUYxVCR9/CtYysoiVvpq+B8vsbspk5j/igmcVa
1I3hCHoirGd2uAQQ6aG/mgb2vy7j3Gm94QmTW58/Gc28KxVJZV10tsV0lG13xZ84l+MZeebZzCYe
KHFfFPqRBnjnkFKHswbXKKSIkZx6+All8mSS7VdL4y2bhquhf0ep9oPvvoDXdeX0ZEXZqa+ivUOO
lsbYqzP7XDvNs1Env0ZG3JW3yHvb4Ry8+GP1WQ/E9HrDV9IW10rw3aEuxeY/yO5hMMbLIMSl8OZL
nCIx5pTUMTF7bMICb7EJ29N3C9+pI9lo0eCbG4QPBSlIWZ19tk3FIcLaYiSSgYJGXgPIYCMtOpK5
PngS0MRqlyU5rGW/UDddszq6A3T2yYRgI4z8g6RXzP3rQaXPU2z+ZbYN+CvtL23wN4rh2kvnsXRc
SLT92nPm/UDyd+EO68Ac73GYoYowoY3ZDkI8youeF533LjsFVNAlElBXpeuQ7/TgGeBn/XcUDzh5
8k87PAOXYbvlLhIYBzJmGxDdJOCVGG+Wqq+E2sCEts95VF+7APNZ7li3ckr7k3UPdZ/btC5v0TA3
2Ki/R2P6GQeCURAoHmqwc2euzICpfMD4MOu6f029lBuIdLKScLY6leochvOLr3KyGyb1SAAiwibD
+VeS6htrHHEDJ2hRE7Brs28V2HKIpNnBobk6zT6helnNFasax22OVXKzCakKENYDHiCvRe2lFe+d
OTzasjk0E+ReaCtIPnWVnCxa2i5D9YX+JJes22V+nGOXdKMBWp+z96BTBOZdT9pUaOO+g0FSsR5B
XcU7tJOtOpRDsp4rnPa6eTQnjONJDPgkWuEsOfj2cPYiWPmmsQ5j710B5crCfKUGnjOyb82h3TVe
R2QmDuG2pwtLzoqGbVLlEazOkyDAnS//ZvaxJDsCGepz7XT7qcP61JlHkbyNPV9u0YinuRvfzbgl
54NWO4nvTSG+a0S6xUmGIcpCIML1uKmz7rBIARjLd7xpzB3JXgMgP6afXsRy3WHfkTQPUdUcezV/
zyQk8Iw/BI53GDvuygXB5nFDO9W66HvsSnjjUcOIfL5rDT5vdz47sXlyI+vU+dA9FHR9CgSf7b6T
fAzQrjIYSzkylXiixvYg/QznrkoudaKOA8jJUSC5BY2AdTCspruRYWPs6r09dVsjgtbklrsEQkCu
gwtdDf6sQ2TUl+X/9oBS+yohRXhgxaEubhfea3byzThvMmkw5BsPbdKiEdLHmRWgZOpZg8InMn4L
VIkoUuGtNKj9LBIPVgNY5z4uj1m8De0L8cn8MXYO8B/67sEqaaOZs+gLWaAN2COlvqsRfR648yn4
ae23Zmkj88/S2PnhrTJffPcRb42In0clGAIDtAjPDfPvpv5SjKOitGfIzmDLe9eNt84YHkwPMedY
DGuyFsbKh9QRxALOKgtMSFnYgE2BgyJ4wD/bBceBgz1SH539sMDr3ZAZinl0cHn1xesy2YyCp4B+
wQatMbYPvV5ekMNktCZ5tW3An/mfEYetZnbOhp0GO+7IOYRlYqtHjXuMqkhP6NvvSM/Ck08ddI4J
nogAZzs1COJ02xof/BCyF+JXWTxXXDwVflufmF29CrgknTZATH7Op0e/3nTmfqadpfLVJGw7zWsq
9nwcbXY0wnsRfTbOn2UjL3/2nc/auXo2vSv0XhPlrn211A/f9zyCeP2Rg7WM/DeYbviO5hbN2Hmr
FpLcXQmUsI7VGkR/NzItYzbvbZGNY4IxWRGn6WVE5eXG0McZFBQYGAyfNJauIvePBzww/nkdXEL8
KBoKh/ahrWPNHkjVnbNb4jFB+uM3wggoMBjHHq2XHnSkxTUm74zsuWR2LHsMIQpf3ACyuV380beW
sFGLAonLul5mbUyF3fnLBoRZMVEjsschxseQH36KGI19UR4hcQqb1VcSjxzL6TouvU1GEE/Des4z
MjKqg034MNos5NJgr6YOMx6acN5cdKUkLvAUsc8ZdbFzw2yb6MU522w95teyp1+YDkg/SERjQUw2
R4qD1w5voJZJfQAJWwApjo5gk0cm7GFio0XSq8gjQAPbe/A0yN8451I02YZB3nEYJbvRyNLphbc/
2SrEbR3xWeVeZI+G9RImOTuKzzz5Na2b6GgoHsLxQLZusE04KqR3SeRH5QIHir6d6UHm9/hOWCFS
yM8VVGL1taDdLCxt3d3YPRTsYCbWV//323RyMn+P1L9BvBbA/ma6pR4OQla/FhGu7xtlVC5/IvPN
s+CJvKQc1eLa9WxhNJ5+L6dFQmo+vHr+2edjiMP25Bk/mSZO+DVOH2faZoIyZvuFp0PKU2w8qvk5
0lQB7UdmfaYsHaL5FpXYX+FUs9XnpFklnrviQmVmzubZuBEGhRj9Gue4mwwoIbeRpaxE2MfjGHx2
pbmdU4GH67lBJ9NkvyPpLL3g0FV/bu6y+GP1PRkYOVeGQ1AVM9Iqe0YHr1G8uN5HkvHS5giIJnlW
DGW739SHcI+0g3UmdhfE9GulszU7vG3pBU+TznbLV6mL683CINNiE1FrLKO3VlZ7N0LDOEL4Ej15
sJBQU9SnCGOtzWzFG6ZKmGVibDzY/6xiE1TWITBIHUTPO3pcqaJbT254jJk2hYNzGtNq47FPrQyA
ZuSgegEjSWfYJlzBA0RcJxlJAuGvtYsN/yhq826IhseRbVzm8rBgfs5J8Bzj9EDPTHoRWU69ZGV9
jRLOy9m5KKfaC+QbRohqnhLDF/FWmvmWV03meLEtG2rlod4VibeZZYbwRbxXCtZJPRIcDvlO7qbB
vUQNXq0yZgOyCCBYyUQvEVQLmSLUY+w7oP6gPFhXUbLR9dWNU1IZSbWL0dyobTyz5cOuHLoo7BD4
ZjTQpmlAG0y3Fr+FZOQJt8NTXdwrWZyxQIMcqY2tNwev/KsDdE9CRfGceqvZRBVgwQWxIGLVKexr
Yq4ghbgOVDhACDlAptlCDzxyACOPzFgYlQOrNiw4VbaBW7Rq4YK5y+hZ1+uSEofaLNbnkQSYpBgu
Ws2bHJVHkUC+i9j+92I96GkzDOHRYAKENlcAl2r4eePg7xUITzfrdnLygXqyYrfN+45Z2hzmm2DV
kF/ihM7GkNNmCshXp8v2gFTS4GzcathPA7YXFBk6UNsedKSJ1FX5FuKlGRfOneehXGf3XYJ6i7Tc
1UyCGFlM8iURyTGv5Z6+pDPLtd8R/Wb4t7YN1iaDSep0fhFUwdck2Y9ze4wl+Z+r2Th7NHQeZVXK
8nFiBhIA/jGpJSOC038HJkEOipNhsSj/GembWTF1Ssf1gC829dkPYVQMFHa4/quGSVPdQ6aV7OBs
b1UuK+q0Q1jMfpeItji9+TUBxR+K5f6EU9Tv7p3uzWNLVIaH1ntK3W/H+Ojp+VOTakY8Nuk1wbuL
Of/kinRrP8bRXVSmbAnnntfUXirXeFZJc2A+U25SkqiLVt0trWFVzesAv85ISEr5ZAOU6bdZct+D
VMjUuzU+N+LLz+7s/tct9qN6M41tYj9LEjyLXWo+NM13Lg/L2H0qh4NJJ2cb52RYgzAPxWsIMbh+
dLt0k5OsIurvlJ2Z0gju5GcnzovpKAKXjgLUlF/FgCL8KWCj4aIyDJ1FchKtdFduAp/Q9ffYdlcD
o7yU3dzgfpuLNxMD09bJu6My8M0pCsrXwHxpDbHifwDew4pwd06AZglbgvtYF3gQ85MnyF5AHUcb
6EGfpCTxBA5BsyW8iKTwhghjtmDLj8lzzBP+xHoyoMFYJt57pdCf2z0561c7eJgSGPsUlxrYNw5E
NhBIsUwv/+nYjQu7PWiOUCN1Wc2rbcY2ssdrZFxagcZv0MeoIYUlgW0QRQxw4e7DiiwhYzSWXjf4
95yRdZj3UnAftkHH/r3diWLejYG9GUYTbeq4rar2atgfIce0z+AVTLkKhpUdJKi/2l1Q29veC9d2
qLZCO+s+ldu+qtFkf9gTbQlcnCC4tOoltOJ/c/CQlT5SfR/K57ht8B6YMuRQtfE9ZN+6w/CW8vJZ
5Y0tdSBodWcgzIdY6uy+TJ0HRsPmlPGGL6UGdg8y9oaA4BRUxDUyUja54CZh1ZNNQmNdoHPJ42mX
hwzto/cCuVOCrCJy3iy0wqisatLP5rrcTzoAj+JuxhQ+E2oLNZPvOI0EtiO+x+xa1WSbkahBTm9u
IdoqMKyzuSpZwwccj73JZFqjQvkbqUAHUo+W8ySBWz2y+8X/tqzZm37iFn7VbIgKyZrFnTftFK7G
qiX2DyMlL05jtujImMzYOisULdbJyniUKa+NVWzxF7jqaEV3qXqtEtRvGDko77Rx6ntwQj8VG7LS
wniT/1ma0lu8z11HeFK0Rmm2DFSrbd/4/xw68Hkkus5Q+8qfN9xZ5AKdNdxuj6TRKurOzSBPssVi
YXU7RXDGlIMOdSrBcoM9THbu05gkqK7nEpjvQc69IwXJmTq7k3UsRXFn+e294oXTETcJvZ7vtg+Z
43xOeX1XAQWbxb0jYMP4PBr/rBpfxHLRu5mxnTuumZZRSTNesqHbVR25Spm4REF8rXvxujiPbIXI
0UrUSWY8FGaFLYSIeuuyPAEisfb9ZP6Q330XlhE4M7lvzIkHTcP48sCsqYsnoN6V9XGYvYfZuQuD
+GtOy2vIYCo32jfmdUyeS0j8GqRE2P2AbIx1e81KBwUFwDl+qiGm72Uw2OnukgbwlZKFF9BcIuKr
s5egA7IVoFvOXvIg2fjYotJkfO3KFswJ1cpwy4C2tIZzyCZ25CiikFVhLkynbRm191ZcIVLP2hMP
0LkXHjoThzMNSbIr3gVCjMVmYDTvps/uyh0g3c4nUaUHBqkosBCtB82D8ug1XW6wqWnuGhpRlZBl
52W33mkQZ0T2TyvrrRtFb07kvoZieArZxQXmMwEATxlv0mSA2gqYp/1TO8vjXJE0jwS8fg9oGrTD
lCzzTu6EDyxJd2bDqy6biyuW7wFlZyGeywAxjJheAoM4l9GibapU9ubPyU46VMae8zdE5cHM6q0Y
1LYZwqex9F/5sdfUiS42iqioRiw4oN00Mlh1OcW+5w33QYBNr6OUZ+P12KiWUwfVb4ThsKkgLyLl
ju3vuCU5rCE3yDfOVSa3snqE4b+W5EGkPGwJe862bs8+VCw69WVrVj1FqMcntmh2V+MlfrLn8WFO
sIph5zMaVOQL3jQmTB4BEcP4JAN2woqy54YTlror+/mGFI76fLrjm4828WZid84Yb7K23EykyHcu
zdzsX1MEFKaVgHNN7/BRbyVARa+45lG+w1luRNNNI1JIYmeLxpVFL7nyYfM8M8bvIqIvLes8pcGd
q5nEdUyJy1M4Exg+wDCFruiBFfVGhD82x2Jtf800cwJzVjiYf42ZbcTg7pPePk2p/ZJF5tbt3ENV
sfUkoxXQP8qDba6iZ6H1BR3EX1Q6azvWBw033h+2PV+3ngh1GO2Zjg81SpEYbVZCulhqZdvZ1V+x
ltvBf0Lit+7r7NJQ26jyPAUFCyIWHkxlYZYffKxckxsxDs0fyp5sgjp8mcbCWFOQ3A/eWQSCyHgF
+EfQtDG9Mr2OkpksaXTR9phfZNI+juWeGFk4kmNoXPICSKiNIOVLynFv8/zOOU5D4BuKrbEkGjfl
si9mJC6zONcDtrjORMjrnvBhv7md/zf++QSbWpJ5lHPHZlRAv2DCt3LkfTN4T9Ni39Tu7zJds9Lw
ZLFfqOP6oZ79sxmal9KcsGJOOz0C4vJIxi77h0U8UNNVDcYME7p4kAV0vQIklSONre21e1G1D9EA
lAFztggyvaUZ+dcCDBBRCKTQh8pobzVoAjH1J3DCnT+ve0e+lQ1W0JD9TZm2K2YSKN/mjbwUBbJr
Sb0aYU7At5I66KJ0dQ1QqqkctQHaQvvm9s12JPOA24p1X+KtUtkde3bQMOzFlIKtCQg9x8WRBmzE
u/Cpq+kikm5Y1/l0HlkJkfj+WWty4tqTLPK9G7Rne+wPmQ2dmZll7ybnJkaa2RHmLu/qEY/eWcTo
kwr2V4NLQE510AZUXy4dQ6H68Zjja2tFnnqOr6/kEiTzoGJdoDt9CV8zBIvJ9N1V+baaghUoOXvU
+3wutynaqUk5RF1J2AI2mAlr1Tfe1jT7bQV+vXT54HN2XWG7Mx3EL+W4ziHw5+OOZvLQkrqrmfF7
xHy3dOT4MM81wVQmXVmNYaFM333QiS0GIDCm8qOWUNxvRlLSSaGNECiSo3jNR7xVmcf0L1+Hi3ES
xV/danAL7yPZDOGa6PkAv56GUjuBGV+q7orBJslRA42oy1TBXYgLuOoUcxJ7kawhwq4/dYMqC/mW
oqm1SWctFI6NCrbjzBiMzbzCYCtojnLyq+cYB3WfbN98G66OyYWtA5g3NdZB5KuIJKkZiEz57ptz
waJbxh9T8tXOt34ZEeVgDD2MPvD8+G1+Fka3Lilyubpw6ZXsG8uttLF1eieTNZRqJPMZBu6mizr7
2VLx3hCPlkdSX6M0NG0KxNgWpOx0FrnP+RI2SERD2c34EAI6MOHA+qqMqj8ULY6+QCEDcjsg1h6s
/bG8+Y2M145NvR6/5bP3ZSf6PQMJsxamWvszhl9t1fz8JPqwrYTSqxD3qiHjx5cpilIJ/2QweLWA
j6wUMUfrWI9eDeQslwxrSkBzNb+FMnUpA30E2YWZQqLJq4uo9UMLCTKqFaLdrvC3Wp+NkCvMcka5
8nNUngaBqv28bFUyvmSxAy9lVrLaFsSP2Jmw9grcSVBXnGoC0bdM0WEmTpGwL6bsHF0R7z0uH9JQ
KSYh/IZRStwi0qrRG3xG2+m69cP2XGIutHyH5E6szIbvfNWDD6p1JMgxzJ6FT2aFkXbfQPvWfeZt
U2FtpIVZmQHTStIgFArZgPfj9QscRKkzT9JCQfYA2lbh3orhcVH/Ym0mk14GiGHVh/aL+7QynlPH
BbQT0fOX53jQ58St99lQUUV7CAnaeTpL/Ftx1h94Y8U2yal5nPFBav+aFCGEDivsQdEl1yCOH32R
b9Icr/7s2bTq2mRdgjgAzz+gSYSAg4GcQUjC4sYFPUrwgPLgh0TKP0R4mi2BY6PW8i5PwWFpUPYm
gRuDxdjacmNUgcsfiiJhZeoDKIhG7hATUa+byGPTsVaNq6s1un+290giB3BGwyX6J3qYTbjjiffW
E2NredD9eeXJVVs5PKbxc8yJTGCTXO4KBzKaHfMliepnO6mwobjjzsl4uOx2OBl+b++C4qR0kp/y
LtxJnzFy7tNjRZk57Mc8OtcV6BWlQmTja8m9uRojOJ+JCRS/yAgEm7NsK6YY0IeyAb+H/UY3+BQl
k+qVPTndruEpqpfEI7f5ijo/3UTxvGjQ833qLvQa6I+jNc/racaj6S0qJ3K5RKeGrS6McSOr8Weo
829tEcnhiZYWnSm+xZjeTF4aUr8P2SwJ5Mrs3xAsZe2xrO5CdrZ2mx/NGpGYz/ywlvWdSGuW6h00
XJUC6Ep9DS0MJ4VkIbCyXymhfyJd4mBJZ+QN4rMYkGgP1TopmL01kfvdVtWwaUBCmi5vUwdfa4BU
ImYyF3PiKdo8s+DepGhHA/bvXvKOO/l59jsLo3pO/0QQmjmz5p5E+O4iBCjn6LvJUbSmNkl1CeLt
IM9vVZ94e1uF56JkkeYBz6onwIuN7+1DVizrvqChsx3nakKYY9e3E2SLVj5gfcZo877S5i/KjTl7
rmeEQ1MEfnFUs009PF/kwEyn7QfctYJaiEihXH26GYzWIXzuLZi5MetNUSKy7EW0GWNCPQyee0d7
X4nVn5KGJIJidolSxDhh1X9DGP5NgnnASF2gKsRzdUpbinKgiBSsZP/S0mqtfRM5fmB+hEx7xhFJ
T2JZa2da1NQWxmVlB8faBncuDP89gJvXQ6RpnWsqaSZsN/zlrMm5sBhUtE8uXhPRTz/Crg3QJsQL
Qs2yfFARXGBZaM5sRDJqkuBlaHkyivEj8bAZJzO5sMLx78rqOWU85SW9QPLNx+H4jP+MXUlV/E/6
3souI0D8JtHCRkPImjCK8BxhU7MhysmFxTaXOSufbLj1Qb1xgVmFuUHDhna6iywqm1Ljve0rNBVt
TbXwFKTlyXcAXbfEcCepAmXTo54NSx8t0rAdC4eF5pQAnpjt8yihW1hVfO8678oGBxCGIEfDRdct
iY2AkJCAohYO70YNAcP3xydtV2fbscx1PRNmynar9aHYWKyAJU1/ltVvrGnvc1kCBQ6NgwVSO+ic
U8k7zsnJzKnNwmvPlwfmJ1RWw8bB4bb1evbXY0gF7xnszwp1ZxnOTKTKY/3/O1E7ycZq7GPaMTdq
G8LSOo3IwzUeamR1GWUX81M8C12OvWukt/Gl26EHfaqZMWSIZ7CwdQS9uHgPhxrv+1IJpdp9DVrE
nUF/EFGF7xT5exMx9RKNfsoEZp/WoljJmxkmE7geRFfCKd+dOGKLNkaY6lJFG9VA/SJ0aJr1wVat
vS4MTvYaV507hSRiM3oxCqQ3g/xIWkSKo1mwqnedGg3IXT8TCGLJgLG8AXEOCXLU40I0oXUv7yMh
9GsPFVjrNU8teh84S2yWnKC8FWHDFsxmQBc/NL75y3LgKpuGgMVgS7Qv4v1gyNGD4qLzPE53X6Ac
DP1or9jklC05ZGlOtINquiPPJWbFGENauxB1RgsKBlzAKSlQN/eBXKMAeMlMfRbaBVtEJAhn9dFB
/Euzdit4TNmOpatYkfVRtWazMU1ihrX6cXtSCyarpucDx8v2rV41zItrw93zxLEpG/mqhyMY8p69
f5ZErB0wNFmlsSlTn7/vCDR86N7qiTijoPlGVstktYXjmELKjcv0tbeY0hoeHkOX/smPQiS9zIZ6
Hh9mNE9OVmTrHvMrBXi5GgaMRUHSRWwjxBWMaOkrc+U2QUZAMXPFgmxaFIsoqRMG9bVVEW8pAgAS
c7/BYziFubnW3Y9bhBSBTn9zOaXqFo5Nx57HbZxrgci/twtA5VPvbSZdwkKQj9HoLwHjM7SBnm11
hmQjbs1bYlMZOWJIEUKjzOtQ1FJ3zxur0DeMc6mTQH3woke7ah0OMuRLaeyfvI7tb8hqrJvTZsWX
FFN2f0lMRtqW6+LbtlwwW9mRGAbMhiy0eqO9Gy33J5zZP/TurzG1JvvWkel/xpjM8dx9lR3yAYK8
br8rA4HKHCyMfTqVzrwhfp3ZA7pBtjM8+UbBADVO8U10csJyDfUi0ilguIecaaqCi2oeM7NeMkAA
Q8UdvqGhH58r2ANOyqYbFzmxQ1Yyr55mnWZ4PkNshA4yWlfFL660o71nM7NUfeDtkjZjqdXjgQhq
5xBypZ4NqHFZnrzbhfswNSZx1/VP3HJlGqnFf0N/qbJy+abNUEfUS1WI6dwUD1EZ8mmYzGm6Ebaa
LyFK0bL2UYm5yoqIyMQmYSoWInOhmAeCwhzLiFhfuAJiqjkOiM2UMwO2tD0NlvPShjkgHgdvryrM
YqkV+d6wgU+6tsK/OOJJn8oPP1lCGHP2DBYeCoi7jNPN6Mm2qjf2LpNHOWckcHj6xmWgGD5m0g5x
DYhnK2TeWafjJe4lsTKh7Wz6Ib1LG83YSqp7Kx3xYlF3RYq9Q9a0wDO6jiAY5tOV+UEWhVqVnlXx
XI64qobmB/Mi6tgZq5EZ2pvUj/UxzLzHSuvPsk+ZtKHe27XIGvrOoysbvQffR0I8lCW2KNqQIJNi
F3ZUcCbTtopD3SnJ8NVJtMw2DMJXtVyuUcB3Y6Be3S7+8W09bc3mPKdYhDoK5X8eC2Y6HEBT2uWJ
ZBiQdzSTjb4z5up+NHzcrXYq11ZCIFsIXaSlQ0zCnBnRgKnJbpkwpAEa3Ono2ZrEHhEwb5HmfWpS
wNsRvNWCBrrJUEdiDgxVwWov6vak4axT24DkIuh7O4tY5SFZVci0V2K0v0a7Y02K0SCYaTONxN5U
bX8E1/5pxQFG64YVVFoEzIe5ULAOOTbtp16kcA3ZA05UmcADvefQQd+tYvlPthJLYDXna8vYFP50
6+Mvo87fC6N+1wnDgjDAyVKq9ibjCHOb5uOPWudFuM9JAd0b2itxgT7n0aA3IrX+ZkpXHmNuhMRo
VjFpp3qEYZhqO0BKk+8yVe7ztoV0iMsA62dp4IEzA7GdyJLG8vivjaFvhHfV0MBthc25/P2hpExE
Zkhox3lYgvG0w6Q8RZi3Bi0dBtB828o4JIvSIl60yXGIW8dd6uuZqXK1GNy7tv0gcv3bR8NkzvIk
+mw9dG6DXo1ihPHKuuuJsJQlFfI0iOsYsSAnxZ3ZwbfjSgFci1eXB19ePhJLOBFKGSskQAwk4WIQ
bauWkpc5Iksmcgd8cd9K+wMl5Vc111fP7LYJ86VVNjwadr+oI1vQgOVbMYIwiNlrtdGMbCBb+sAR
g7QtyOvWMFOU3nWAG1CXtAO4yTzBSeIN2yCC5TEpg9jwjgWsD2qps84kuQ0gKuuE1i/uaaGtmHVx
m2hoawKpiXOwksrHiVLkm8Lg7fUTfM2pdPbC4BYZBmskfTbay04iuDZtfFJSbucKZxyir9uYF19x
ybxpbliSIJl8k2WL5czZGWNC2KcMWHkwc1RFuP//n9Mq2hDz/FTm5rMdWc9sML4xqJ86l8rasmkL
8+L/LmkfxwVvM7vIfsl3t2BUmslf1Hn3bX1NGBQAqOFLNs39rTbm38JGFWNiUQzTl3Gg93Ea/VLa
OLoLyrJ2ZheUPlq1Qzpg9lGS7Cjrch3MMAEKJgRd7qIpCdydhiib81//5y0/2TagQ5ncJhPbEMIx
ZoZFC2klTdeVMOhvrWEnDWIGbBsLXhKgOTBNTiv+LeZVX23sfOeoWZWKb3EeQK69ugM+TsfLvHXg
IrsrFe7JCpkhFxfLX5adHAVNJ6N1HbcfHvayIsY/XNvIMmOv/x4q46UNknhXvnVhMpK9dsYL8OnF
My1mC6SlZm0Ql4ygoniAqRikv6R4WItqxlL0PszQX+lZ9ykCSCROqUP5t+o6rJ0ANE5O30cbAK9g
gXyHgHizJLn3jJ3wt9fxo3LMo047zN0UMKULrcDqWgcnMqKhdAyiTe5xtcQb7ZF66WNGqMJgXwc0
LtUg843rcnH7y1dKu8/4du+t8D/mzqw5dlvL0n/F4eemi+AEsKNuPUg5ap6loxeGjqTDmeBMgL++
v/R13+pbPUTVW0c4wpaVUiozSQB777W+tQybeuYzi9X47M8IyFb56Tqhx3QL4jhrVWjfxxQvaYhd
7zwdeUp2nwoUVH3jlxSXdhL1ZbeMb3X8XKfBRdk05xU6NRsV7Hamog2IKVwzA60abbdrRyVemfbX
1Ms3kR76xL/jL7osUwyKJkLYBqGY/nW+09Zw9Jho0Syl+PZJI01G5ntrrC/y2J66kODQnFkefIk4
qlygpq8cBic/NRuZcEj2Zw7bWZowjzKbDq5pIKO3fgmgqfqB3rAjGcb7HnNMti7meqy5w2zPff4k
+sNpuiWK/il0aWIy63xOofkQhWKZc5yUfGH1NiqaI73RC/PpPj6v55wrfrTOpqNmX1uRIF9YvjyH
ta5PKYbMag9RC/Kxl1xtU0vlH0SMOKfsMqw4e5hcdWepW7W8+tMJTOzazHlxY86BTdZSygj/MIbL
idKBqiMhnobRTHFOZxnnstC/1h4xR10LivlweIpK5EQIBg7a+NcxizqOSd6ZLuGdi/wKq1+9XYlv
ASG6QOhsFY3zCoxPTUe063K1b2FgmhbnVBXuDDQHP3PvmgCheJs48JIMYZXTCCelhSXbusxextBu
TU9aLGdBkTdbmbUJwsL3anheQ479ZenjmPOAHvhYVnGDcq+FzFCbGqj+AEWj6TWCBe7pNtAXwhDy
PKZoj5xBHimtN2nN5VgF9EKWAl5RltIxWkamRbTi8ESckG+pQsDY2OVFeVJetBT7sqA/TYu8WFG6
Rljph6kprofZeRhZx/al6T78jnGbkPzeMJr0pWGcPxQ+n5erObEK+5hKrY+xkZfdpE8C69tGu/Ii
Z4B5HmpxaTPWqjZL+wPnw4PTkwmdNjR53cShVCAFqkqh04Y2kLt1YPnyK/MjdtG2RrLLzmKtFA18
bGgIf7dhwe2Re9CO9QS7Y+HKZOTl3sI7KDamwXDWx0RY6OVrbTnqjUl3NzmYmkrGmlqR9aiJm2lK
9Hj5NA4XwRTeKzvrxwYxGkP8iRHWDbUOZH0XHHKS4fIY96z4dus2hIqt7Q96WxyzfEXPhiO6XbF5
uhV+RjZ8ogv7MxQ3fKLtI20oRT2rfoSJuAktP5WFgkK5l+cakcI59pkDLUkcrbs5IzTDuN2ErIRm
0doadFwhqZYlBbrJsoMXRgD6hPtjyHwHZcF0sSb9d3PSLhRHWVBpNhWoX5mfQJ0LpyT/LNEepxmb
QCVo523CXemXxzLia+XBEofJ0W/R87N+kSXalcGrQKk5Odxmbh5a5rXTL/o5KxousI8stQ2i6Li+
GsnWVYvY1a0+jLX/teqVWMCaFT52tmkpH9yaFJfAnFCNmfu5jICS9OJfLwK5r2i+k7Rdzo2Bj+xj
OvQAPYYiZ/BjEcNmVMSd0BVZt+2+DRXS2HJg6NnklxUYEDDKOGpaKZ/CUHf7MjAbOCXpYeCEjGAk
/lVyp23X9Idf9M0hncvTn0yZTKl136Y+o9ElKPZ69MkHJ+ABaZfjbYasJqfWd+qDHyF260ZTnbcA
2BRtY5J9OSpb9YmxqpkF1BxVfXJVgQhbZ9b+Zj23aQB8PsQEl1LtiWVBcT/U3PQDi0s/oODnziYK
aMbvYSiYndCgtKVYgWGNxi2pQXeUdFPOVM8Zxm8sgQBZOWD7bndJOb67E7VRPmcvazb3h5xYrpDe
ySBp0uZJe13jo8s6ZLLpiqzAWrucLx2JOaXzVBm6N2ro/AN7D/NA0WxTosP7uliv80Dgmk/XC3gv
W9wU5KI28WehXkwHgTpy0W60aXmX5vNTbRUUK+0xfkHN20jWpbU5yTOr+qMV/fWcM5ERNZdN5xXg
UJr7rELT7sUnK33mP49RsTe+fZma6LMW1EtJiSIzMMzsYTFNhNUsBRcmM5B6BVsXMszNkAygfvrl
JpDSa58EFomkI47NyWo35ZuCQd0+jX+wZI7ngtILKw3Nqakpz2PV/wgN+7cfstQPInrLRldcdhI9
njegmM+9D/aqnQkAeIYBDIEya9FSIZmrnOxHl3LyKuedrwa90fFmCZFPRpSxuuegTTiuYieLF+Jv
MuhbKXBFp2dekCng7ae9BUfMLmCMTxLqZV5N9rBShZ3z6GPYIMKsWU9ge4S/kCFWMyCWpUEJbkb0
y/a5i5JpX3CvnqmpO5ZhQi8wpvrFLXnXyOhZVNG4DdeSmWMWbLMUbszkEL4qEa6P6VpsY/gcJkvA
P0YB0710eigrVKhYMIy2UDHll/FpwQ6x3vUhpg2bJk8mC0laqthogin7br0hpF/pXCxpQgx9gUGG
WMOsT9itLc2P0hC96XGyhlZPKddPtB3jB6+mLE3Ginc/Q+kzR7bbd+YqieXCju6CwA8UQWy12k7d
aYrXV8nerjTObIOnQpV1d0jc7azttY3x9OkmOEbetBwBndzO7su4NqSgzw1CfM0GghmLFoDUO1BB
Ycsd1RPUORBOBfLg0wCw7aruFwPGYuunziFcPBjAMb1V6qHgQO2AM5tmcZ6H93KAvNBiAsBfj57S
3mZBF12gopyPq+2/C1QfsEwrZ2MXartMPNOB7VFYjqwInIXnMSTL0N0kNifxIsq27TKiXyeH2Hdk
wmOqu1WP8y5H2S0BN40x7yfiMSItlmbrZ+K1ztpmy9TRkVFMkN/wYIhYGyDMkIpBMrZEhbpW43fO
qedCyPneIaVj01fxW5kkP9OhL678kayIVGbJMXdaCCgI5aqAQDT8dKj4NCt85tH7jES6WytNa2im
QB+qT7QL4Ek9D3xDYLpDpOKvcomOBbcj69Jwu5BVM7kVOE8HHT0jDrmZ4ss64Dk8FV5mCqpJaHOf
CaMEeuS44N/W3tlmdfmkrAes3oKk1tlnPyPra8oZ7Bh3e+WGMRBxc4z6yyxY0juz4s5eOc0ixKvY
p8gJSkvmzSlOmFo3t8Hi1huT0bhM8ANc9GbEP8gO5tHJwspngSagXltgJOzlDNR7bIODVHO9CVFw
VQH8B89LgA41NKnpTUQSSmvU9phKGYjiiCp/RIJDRDB5yyaSg9n5tX7rP/M13qc+HpYBl+48t9va
Pqxxnm8VwvKNx7upSpgKaU5eXNrkm7VFvsSG/MF9/0FwWMmp2nzbICC/ycEftDJfjoXTXmUOh1QH
IkTJAKj01puml5vxs69CfxdGw1NQNFcr/s51YrSOnYn5IMliwU+BTXSrhhIqt2Me7HqtBupF3a3A
7yrETAa9tQDAqFPhP8ZU9UFGqENYhFflRIGZB8v16EDE9U+SbBsio6asHMl45qw4IWmjhSm98xM3
xPG+6lNnG6MemJ3qZ4EbHLEDODo2/pPyGKVohjYzHunCNAXyqyHyowOVRhbj7oqHbr1glT8UkpEq
/VE6YmFzP3j+dbf6HD8XlBinGqZCgYlFjlJed966yWCpBsLc4b36EYRSswZmeMvDFvJdj2Zwge0e
88boYT7WibDc03fVhOR9dTDQjEkANzVBpj4CMz3JxNyiT4AFml1XRiMC0uwCjSs450TTUBcK18DS
g3tHwR2nhPUESN6nhPetFmWDU76HGVoI0IuQBMuQ5QHFHGE0uR52Rc/ysawDnQlVs1wkzD/x2e38
Hv1U19HxHDMOorBpEX5SRrdmIT8QlZgUfbq37fhcdhCasHvOm7rnv5bBe+6Zm2TD0Gxn2dw4AOM2
fbHtkKhtkFXniC3YjvK4Hq7cbEf+cHo1Q5dm5epRNE5Q0npaO06+b1NWnziql0ORjbfBLFmmmgjl
ZKSekrRGxD7SGpk6sC22N1elJ9dD5DLcxYnsnP3+27/827/+y6f57+m3vtMVg8Zm+Ld/5etPzIR9
niI7/Ocv/+1J1/zz58/84zH/4SHX+WevB/1r/H8+av+tbz7q7+E/Puj01/zjN/Psf/11m4/x45++
2LKTjPZ++gZf9T1M1fjnX8HrOD3yP/vN377//C1Ptv3+2++fp+ri9NvSXDe///Wt49fffheu9+cb
9ff36fT7//rm6QX87ff9x/rx2+PY5+3/9kPfH8P4t9/94I8wkp5kT+LfvvLU778t3399B+WBVG4o
kNkp4YW//8aWN2b8kPgjjP1QxZKyjVFhEPz+26Cnv77leQL/a+RF0lWxCn7/ny/+nz7Ef/9Qf2sm
ZG55Mw68GiF//639+4d9enXSi2IhIyV8cEiRH/iSZ2o/Px7yJj09/L+NmR/hbcR+5fceFFAksDvu
A7xhY9BfR/GSb4nCWg6lYj4XMv3aV6MvHj2U1zjatsPEnENknPrMFJtXU9TJnbM68Eia1wCSnfLE
doCUfCI7uchvuqUAmmsOBdVbFYES01CAMsLMK9SsAuOKmXJctRDLEfjTwaxO85fibrbm2pnxEbXN
3dh3u3qwL6WTpBv65VduFF11WNYYL/mbuooZrdU5m3t01ySM7BmUXAHTa8DooHUq+g7TFeZI1Y4/
pgoixTwiuGgRj6QtHtPZ6rfFxUM2CBT8bYytotTMZmiG9detDGn741Dh1j0vrX2enXXnxAdJcbvP
XJbcuJPw8KpoYgQRGFZT4LviGl1CeD4NU3s1pYxumFexl+9ktmvMsS62Gsvlqa2REv9LDkdT4NP1
ThrNk9r6pk5jhJwRjTP1gz8TYZl3FGHyXLIAbhobJUSh1AquNhOKH7hZi+uoqQwdvnHxNtYtsTVr
SsKYtwJD7nOp+wxCTUA0UDKOSGxNtN63SUpjGZF7vvuvrxr/uSXh/7y2/P+4IPjcwayc/5cF4epD
D/+0FJwe/velAPX0H9xjUeAzqY6U5H7/+0ogXPcPcO1KSldQo7gi+sdK4Hl/hK7r07GOY+EJN/73
lUD4f8RCBG7s/7WGqP/SShBGPMv/shQ4HuKKQPm+cP95CSiztFn6yamO3drAUokJZ4rSiXOb0qJ7
T6Ew3syjV3yWmUeK1eJM1z5KA+J+m/V0tgYvYc6FlCFSAhRS77l2aVG1XqO/i0LTY3QVdjkqUi9j
XQBl6aA+Zv4bcCyBKhk+tRYwHiKyUzZM49PW98vOsyj7DCfJPoUHZLxe4kjqlwu3ZJFgCDzjj+6i
wxCsy0sU+iX7JA6F/iyPQsIcGAs8YcmPrvocLzmtkQT2e5+Un0nXpDtqcPq5wM68X470yYBg4ORe
Tz2o2Yqy5mE1YRTT00HqEK3FiCWy7YYXZvd4HsOpDR79TPpiz7gdyUhLbOxjW3FQKLwR5IdbNlBp
Veff+0mMx08V5OYwqwG77hv1atVimImoyIlo6iVkkBRieqx8fLCdSbr3YGEsUcXdcDnbTl5OvhwQ
yctweWz8ZmAVwfkAKQldWwwmBEH57GCA5f0AZWDqNbvO9aSpP3nJ+NL7cc+Rm1F9UQ/Uxx0Ub8ph
ezsrUT/IhGNxHGJx8OKGJtkU00TAHn/ikEJrwL7Uirfc9N6DVn3wQiQydqfYobVukfI8r8Bt4a0N
mqM/vse5pQdSZqK9qBeMmJDNoZgNCS04nALxLWbbFK7BlLYYAJrgKuAUduhr4mgwPQTXjW6LHcO0
8T6uGJGoqg72Pv6RSz9PydKpJ9FsnDrgtJNPTfzQD56+GQPEK3Vk5vw8qk8ZKc7CJXY2KiF2kzsb
aDeTaqDm+jWR4jHxfGlVX2Wt0+26Kqi2neN7d6kZBsCX/RzC1o7a+DgtZbCPEhO85J1N7/Tk5e/+
FIw3HaacmznsKJ6dociOZeck27gpiJNUZhQv3liXX3w4TPuoVoOtLYzBxkkbAJm5rrZTo9pT3EA5
FDv6j9FdoPPlMqxhPgxRnX1WGRBfRowIy6Rk9pUxfyawuWrec6THV8gWUZo7MQ7t4YSZ8k6GgliR
MllNQH+8KHOAz/UT5BgaQMcxh9HvRkJ8d6tdj5lEwoEggWl4XFfBDSDedbuKiK0sQJV2toATvayi
vIMJpEgtaWkTnWPeoHukB2vwQZ2aW37IcH/Nl3ebr+lb3Qpk8L6MvzimkJdYJ93TNGcoL/vZfTYC
AvriOPlFuVTrd5ZPJ8r7CjfT95fp0tHDiMzF8S8LJYIHx7buh9IzY+/UdYl/wK62o9EeXywljNKS
XfR2BeaxWZMBfM+Y5ZdLNS9yHxU4jM7Q7GbPA9mXB5u3MzODExoUOwETVd5BWrIittQ3uIcWHL+L
vPbssFxb1/PPfW8obiXdyqOMKWnlDA4DFXncfuiwZtodlmq8K4znoeSOMjooqRoONsuHO/p6JehU
1b1OhSUWkenxMyET/RaRlkuiYzfxlpm82ro9QgDr8oFRUkXok5oTOVoVb8zLsx9eqQpangt5wH1d
YX9qp3BbWDEQfFPQaxeju6tLRbwbAplDBFboViWKhq6HMz9clvQSvRhBDXHSRVerB5XUGgQAj0nj
yaNf++vToMv6bs3xfXXzStKe25/olYtBHcwiiry1nd4NZd+NbCOqL+VKA6XIiS69IKL0dRtqWj+x
d5PXs+Alfm+pmIbs1EvOxLAfBcMPiFUeOSvqJFLzpzw+MtvuHwBaN2gLbbfjKaurNhD+a+OhFBjo
+u41vcbvbOnmu6G1xXPZFho5CGYQnN3z6jzMtRDvK+da5kNh3yR2W02Re6gGsgmg1KMfySz6g7N2
6cR7bGhWQE1uMnCDnSW0bOWKb5uu/a6R3OxKE0ygGO047vOliy4LCEpXQaCwYpiq6O/X2IBCkUY8
tmvKeVeMBRYJu9zSXgpe0YRQUfkmaJ40tROtuqQmhLQXzS4sGwJZzJpliGNM+3OZ05V4giq+n50A
DZ3kLhl0+ubheHkkmIrq3gTFrSN7mAFJpd5NMcPaqBpBiMLaELuolbftvJFmB6xjvBp9CC6hYllq
5774bNtsOTYOOGadgDI1iR139MGAeM4WFpet4mchkhEoHa3SLaMU9RTmQj10VVweJkTAO6ez8VWA
vnyHVtaFWF2me6GnxZy1ukODWEodX+rMyH0uQbClw1x8dbTDdzFd01cReDEoxL57VGsgv7W3qvYs
HRLnuUbRtg1cv/+oMrimuMZIcZ3FqQXizde4qMLdgBKIHB5QOADPVXSdolRi+aVFsF/Yyn9kPgKn
ZLWno2/O9L2jNYWKoSlo7U1laG+b2vNulqQHaQU+rbyxGhNKaiZx8FPV0xAj5kBK2p9tGGyLFfH7
YtrsToxO9T3qGLlMmq8rl2uHEKSRE8yE5qRmLUeAVkiXrX2KvXa+iFHeXWdDNB+jocvuaRe6F/QY
vGMdpIgHvc57jALNa+GJzumzMgUfw0Dv2boLZid++jjSEty3qDXy82B11lcvFPPrwE384C+Sq9YW
E+KpbsbbkAa0bU8nieylaDrvQvi6B9bbyn1fjCuBtkGdANuyfbuRjZfq86Lv/WJTdYl34WTQXrJm
To6Fk01XZZl0l0I5zW03R0ySoSD5NyqGntyG49yBl6wFnQ5dk1ILzjgs3PVD+/l6rCYPj2Ck/Xcf
hQSRG+XyBoImvKuzuj/WaWIvTLsgodWmaumigEISuOAc8JzesaQhVq1flYEnfrmeja2m/2+BiKNJ
S+jvUxmtZIDRRgsIpqkL8hI7gRkElpO6CRO6ZNKxAu+DJAewKemeTFMHkHLpluE1w84Euiohn7bC
hkcwzwDhPMXjeZ72mswiFbmXyTjVe3razgFyjU/cUIQcfFKc+0K21bvO9PWlUvjL2dmKH/no2afR
xhxUhrlTsOptel1VMjnIKrAbxwynAdecXvRpk/hsWyvy09jE8nItm4z+kkgAWGpLLBm0gCsXSM6T
msr0ybP1fBzdbHqbE+J1Fo4Lr+xlzTFcQ0ZjyOyRy/qJk5jzTmIkV53TlliZzEhGhIKr6XOpo2pa
ipea/tiuBb9/ot9Fy10/NqDtnJZsIE85+TYCyQtTrW49rAQBRANh4Rdn/QlqQ/xFVtGQQh7qXoWl
D0ZBYx/Axm2S2yjS2etQa/va+ZK2E7Osp1AF+ZF8ecDiHaS1bB9X/kdCpMHBBMNrpwCItMw6cj6w
TVusFO3I/cWTIuTgCMWi2tGD+MgzXGhnDMyDmzGF49c3QXu1QkDwN97qzwdUzOSFUbBeLGh0FdEi
TfNZWTHfS6OqZ58hxF57gbp2hxqJZrmWyZVOoQf67kTeCsK8nxW+4pe8yMmJc+kdIugKrHOPfKO4
HkeMYuhRQnMVFCFnGjRXIe1KJy9o43cTgQCy5KzXzH2+y1PhblPPZYAUlaAPxlBm1zqy851G/ksg
Am6fOpzcTZVpoAw+5hPCORawKARQmAusRN4N7ThYooGZICIHNjwqaquzZYkQPy/TIFEXwEaobRXe
WxFyRMuQRIHsyoojs7h0u7Rpd4e4uLqMmmy+KwowZZo3D9q+4DkjgJgoeYlpeJnDkjhpEzhXGFjX
r2ayROmCZd/CPdaXPjONbWVr776mnf3huXPzqGJBPIMvRgD10YgFdVTDqZ1fCnEfaMOGa0eoAgDH
D1PhE6w2R6hx1qlyniNSi49yEuLakDX3ZhtZf6yDwzZPtgQKwDUhLs6ZNFPMYuZiiqfwY40hTIV9
6dyPwjFfNLuKWza16Ustat72MPauVEUgoXLG9CLq1zgg7yqJt0sSzu8LA3zm2N74NIsY3agHRZHS
S944qyA1ipsCLAdn7X3Yp6hvEmJeD3oOQ6o8aT6XIQl/xZ7I7qde6KdxLJavSQDTQJmFQdsh5LvP
tPiIWu7jsLYxAG1u7uFUTUEa1AnmKUfukqAm93tKUWPTWIZPFoVpfcd8etg1zGOekb2m90rIGBza
pG9EkZYfQegEFzXK6tt5BBGDtqbcKC3X+06o7nNKg+DFxXjzjgrF+aLzTfs/mjgZagH4pI8jZGOd
h6u4tFhIShZzTlkdIzaPo/eCnIQIGObK9IeRs1jruNmZsV1wuWRyvOvClguY9ya4WYUjPnxXwJ6C
3P+JLIMcrXmggWRrhVEUBMxN5oTYXtDhk5AReXzfnep4QwRrwIHa8z67acRKkAkwpFJ67kXUpGI7
StiWsY3mJ1anP0XzxBelXXUVAESD76Eb9SvQbfa1pusabfDBo+EJI602LpPVF4ny5wb2QXOLckHi
fyxgaSk0tTs6TtF3mTD8UatrGK0l/LifL5KpU+NVt8lkbL515ZBcJlLAtRapdq+8FVJgFbMh0a48
gdpyJam86vFl8TnPzR1/5DUlF4kdqmrdw9Kizre+X9zmFLF3OgsTXA/1pIhTcGHB827120qOsPXM
CbDgIRXeg6WTvzBFcTJBF3vhUSJcWC9Dk576aqNqLbjLHO/n2PvjW5snybYrw+ghUVOxkYZFE/zA
oC90G5C5mzMJjV0PbYchq0vnUC3PcvQlhIBgdOl3Y2lwSU2O5gxmaPwpvfo/l3I+weqbiBgo2zty
E401uT/hPP2CQjjKm7lLHJKTZX3gSc6czlMHpvk4AYgGn3iJMoIkiwF7rSmL1nTXe6zvThYyow6K
ab2VZduVR9cM6rp1SowCcePU/llXAfNfm1kTlEcV4is62WSESXq5o63xdzrDHN/S02RWlMf+i8f0
8nWxzvrohm1GAcdIG4v6crG4CnhkEQQcmOGlpO/dioTSpWj4mQfTyE7yJxPCdU4bQpsd885x3xyR
1Q/5YG1/rhISG2a/GB4UWiXme3UWDUDBHPHoNHLgf4wW8GdRnQzyHQMQhUI+LH8VoeWN04Rmvc6+
GL4LpyGprCQgCLlUWH5NKNfhxa/gxOKuf8QjZJHeAXGiSCef5pLBivy0KMyvQ9kg+8Dny3JkQQt9
Jqyml9noZTtAVssrAlw+vC6qiNGbpuuZbfS7jvOEHjq0HBwLQZg22HAX30Nk0SLVqhnr1DRUIjfF
uuqsP2Ae1JwQy/QHwtjxAgkDuZyTJEF+pp6WEcM/ZAhtdoVcDvVzj8fvp1rtQBsXYpHXeOrVEaL9
KmzElM6J6ulxaSaEPwD5Nf3vDulR0iVgU8KkJ/fGyG79iYutI9naNvPz1OUoHp2ynew2kaF4GSdZ
LUha/O5rympWgyldlhrQTUp/Qs6hf8H90Zi9lhxB0DW78aGm0nkrXAaYNaJNRoCarhiqjNa9d8Jh
2JYzyBFcc6APdkE2qbeuc5PLONHGXoyxv5z3rVsTPO74dYT8xNMnPk7gXvmNISRxNbX41eZl9Rqs
iOL2gJkxovR5MnxHElE0P9F20LQrdecTy07OUEbJ90VTi8jtIFm6nSOwGJADVaODdkXZvifIbMR5
jvmWLGBP7TEAuJg58rnzQOatybNqUv1emNQ7DM0cPacA2pDJOfIEJaKH1J3otrkbnzIlYKFaZymv
CBYI3lXV0zhdp9m89l7QeSjJgPxWjcnIUmXguqWsSrZNl2AXF4tfoOVpmFAuWRo4F14q0CQEyjRX
AcrlQzkjHJqiZfhKvMVBeZFjuY3X1NszFwy3wizesxYrBETg3m8k+pQfc5KpA5wgkES1qFGojvP0
tPhDtPfmPrvpB6DkHNGxbaYt4WaxrWn5i2C+rxzmEHmmUYQqj5xUt44sVPBhJDK60usF8xxxPkqN
JhE/Dgi9pUx2QTlDHQ0HnV00pYzP8mFtnwYn1ITqIjfjuCpb9Oxjh0ZKjSsyAXyvIJd8RVxTp35V
jeP8CnER3eJMgejoglLZVR45WHVJr5SCP9/kkUnenTLA/RrZ8bJNHeBfJsSZkiz+kQ2T7U6pVX4o
k7V39Sn6xathbMPTpNp2pwzejd+aY4Yh91FMvv+25k73XRLj8sOn60KwerG3iZd/RnFNplAg17eu
h03IyMfg5HODNIJAX9rrcQUeIsF3vS+948NbmWr/AvfJTJ6nG2P2hAaXYO4+p/hg+q3i8YQxpBGw
Haei+VXGbXgYFp9Arcx476WvjAD9rLqnPOZOD7MWCXZjE/eBTlq9cZMlLfFpTjRLl7Iqr+rKRZgQ
klvSNniyV03sAPJR/ArBIRP0IslWusjoiqTOcnCwl3qG5iEEpugkeaiax+j0av0lZTKNkADjMH56
YpkKuYCIDEZ2BOKiKR3PDGKAN2FG5ztYV+dDZzP0cY+deWRxgvWmo2SPeCugSs51fjV0Fie76E30
o595DvCJodwOAIKn87Ro1bXAZv7TEZruW6Nw+BW01yDkMKeehMqOtnC8ch9naYGbvynDbT2t2clO
FiL5C8aFUG+Xhi8JfHl3ECqQFz5TeuC9dlSXTlqhCk5cINht4EGflBGIVneCBlTjX4eOYUKuK0Wy
Xhc5R20gnaYNmbRT4aEkdmMzfqGDzM8rQiSwD7IY9lA1Vs4/6LfzHZl1Ci2ddVA/QtFLqCMvVDQ1
z6g+0b+EI/mQ9IX2YkSKGXnOeFcmLb5K1v1D0zf0CkNkCC1y+HsWVvITEUkdlxTaRt0LcFSu110M
RNwRVOEVrx5KgYlz6BgfRAq4zR+IkGxzr3kGaFNeIUM/oUPL+aNdtNgh35eHoo4gnE0TRz9FZ+0Q
+HECxb1x32yIdIxpzbBlEpGixoyq/CpO7bT1hzIBBQazr+pB6ZeICs9DGQyPdVtMNxGnODiNA9dd
UNUIUtrhEFcnXIaU+bWLQZiYH1xYc55kW1zd8CTHuaz3Carmi27xoluitbh7ndEhFxMuDPcJEPFB
atIyI9M/dUHjc2mEihEoazIpw2indksu9GXcEbmhxYThd3XcedmoeGg+2OeRcjKyqjFhpvHwhdi+
jKh8pvwS+1qISB3xYmRLGRwLywDrTFUhKayUjfKJ8ODyVmspDulCHEAUZfmywX/jtPcoV5MHAl0S
eY42HsVzSaVZ7BPr+D+LfIhuO8jJb/UQYgtZTRLdUbpA5DAJBu+w7JF+OPk6veTWmV46ZaMnyykH
umYzBA/YzqAnshGWCUwjM76hCBjQyIUDxrsg08Wzv4AOoJWDw1/C1TvaQZOP4ZSug/OaFvQnp7sT
9lSMibOpdINRMB+chIyMiI+gGzkxb828sMt7NpyRMc3yPouDFg4WyN4b7fcT4FabJwqdXuWNBxJp
TY6nvyJ8kuk+3s4xsYRtlVXiiKuU3rHZJIYQnHOynSt6BG5rP03mYk70utanS99piH/8RtwFKIsa
c2BamOw1sQbppZ2J7HlDPeT+cttVxY9Yd1S04ZMrnofB4s0tEEkRqtR71ULdSUM6/2QePa4HwaWK
2atQ9Xe+rH5/I9IVcdJIF3z5bJq0kXsRWs4JS1WYb9dowKxTTDd4W/FBIiQi+LDbxMmp87qi7eBY
ooX8NK6z1Lv/wd6Z7caNpHv+Vc4LsBDBJUjeDDDKPVOZSsmW7fINYbnc3PedT39+IVfNkWW3hb6b
AQaNVhttOZOM9Vv+C3whA8gNVAFCW69X+xBCfwPnz0jJ9kWEUEWSFyYiZTRF8duqEoSZS9NDxb8z
SC/CxXSPtT0aV2vp0L5rIxVz7HudxCO0yx/gx4Hi5jJ+J0O/Og+gtX2wfy1XLL87H6FiOJ+bKkv+
WpqesmCyNFdvCYgCw2Uf+CX4VjdEEFPMA1egHVjdgeuux21WmASsqk+A5HIhYYiWG9EnfDb9by0R
7bfRHrxk03cG52pGKQwyTTLU38IxHJKdkftaR8OEhY0wCCSmnFL1LJzsS7IMM21AGgWXHqLaqcw8
iOR1kf3L9ezurlzM6kz6uwBjaNShaNhDWwxOUMAwlhTJgxYM/tKggLOY9l2I2MIJQFj/cenmBkLZ
IoAAe4ZxzPtcS0dO/OOpRD+Kxim6+R7+8wUpzReqroTbdDyyf/Uiz/8EVTXf9Zj4bFAbb7/OXdxv
q0ohBJhCCDs39GzXkRrVfe+gB9cYLaFc19YTHVAb9dlhLK2H3LT6d92k8B62URqKKtXg01h68Sdl
piU9B6SHSjm3dzkqPqfABL8MPZpuF53NtV273sbxjIozUU6Pc0fPGB/N5tiPnTq0UWjssiJutugI
2yg8zDWglL6cL8jCIMJP+oargpfM66jyMXJnXKyHlF39bnBlwueaMD8atNFalMX9up6uoYt6YZwW
I1J9aNrdmF1r7dMUDdjE7M3PBP/+tcojc4eoAWRaPIXUisaj7FZtbKHxlwLN5GZrF4B4cBnVY7A4
SOakossvXMvunQKcjBk8VLtrBxluuKWNDBMHPhfyDzJAo6YkNiL2UFjijPbZhFK2rmiQoHwHlP3P
Mtd1Q3dCwsAXHoMWMOMk4K2HBC2MD0zAIF3f5PlUVMzcZDsbU2o3XwpZg7H5z9Ejv8aFvMSJ/a//
h9BkvvwddmQHxePLX19ewkf0P/iOHjGU/MNywZEpX7g+2DCQX3/jR/RfeQKkGHgQpUEiGnPyN5RM
AiCxBEBc2qi2Yz2jzP6Gkkn5hw8KxfJNH/wXIjjqPwKQ8GQv4COO42sAGfeuqfjJ02h4yQskGbU+
+JwS1o5Aqgh2H/IU2KqgYIETKIX/PdwNKqPEWf57F0GNFwP1N7DtByCb9YtvdwRsdxsEjYORyo/f
LktRDFSI0New243+2hHduQCUhLSGdZg2W9tptT3Izhso+9hw7LHQjeXT7x+Dcf5pDJQSDLRpIXNg
v3qKuZBOvgy0QWa0ceMGJh61GisbdxX+MqBs0CiTq99/pQUe8afvdKXnKdv1eXlfI/xejHtVSdTL
6eQiB0iqgWJo7IlVG0Bw1zxSIVZDBN66ajdF+BWhPs6T2zopV34MzwIGPEKtq7yIj0Z6RAZhP3Dj
DV+cDp4SdMaUgfKWYV1nmG+/s1S0L+Bw5kW71UNoQvX6/ctQMf3F2/jMomXrte5Yep5fvI1X2F05
+R0GVBZwakZsqPZSQtvqvqrW3uvZDS10hyUadE6zSWW76aAVB7WEOvLUCCiYMxMN2WdGIBdxSjBw
4850e7ivvA+YfS9Ho4SXliVaokyNjZKsW0/YrgF8aSCUYtXH9+oX1f9t4ezrj1wg28JCJ4YKEPhu
cYMinJiu7dRupNXc2A2lOx/hGFoE/DbcthsMWYplBO+CyZroERKZP8A3Cnvufr08QgMJ9gSfFZ5J
j6abipOaEX0HPMhZvLO5DPUU6r/XDwTAAHVPseqsq0Pn0HXgPzARLa+Yjh06wslROf0ayPEX/azY
X+wantEg6mpY6oOABv99W8QlyiG4LVvM3wSDfNTE1aR/GNgSLIMCXr9q+7XsnijCQrvukPrDzBbd
j8hPjgIfJr2X9W/rcdYDATz7Zmg6cPoE5DWrHMdci7EM+WK3gcqCLBHoLNm1G4fxoxyl67vUtunh
e8+/St/tFKf01LNVMdcbSmXoi/DbxBfYJbKW+XD+7CM8EPlXC0G+ksYXqnE02yBRtFuzc7Ajn3Z6
349QguohPetH1CtDP34fmPvQG3dhibsD2e3zutDjLvJmQysW7W/kPbpu3VXjbmL6mulJD9qU2PsE
HoIZLVc0FNe940ADIr3C0lG/5/Og2QLSABy78o39YOoD43/gud8PVd9HO1xjiDla9YHzYjuAd1BZ
qbAE1ktPRJB8Odr0Zm5RCA9p/TcMq9Gy2hl2BobUETIWtBYmhpIKikPp0baf9GHXUvyKeKE3duyv
jh9kUV3bBL1oQQ748QlnkMEFGtIc+5RLkY5gQuAiMQGSa2CW13lkfooAQjRLhXmq/OatQfrFqWtz
kCkJtpKxcl+dGVQ0K8fRvsn6EfQJoc+2dvHW+UMTPFGL3PbWVU/vHD/p3fjPtVAuVw3JyofnSfTY
XyiQIgyPRtEHvYzcmEurXhUod3GkNjhR/H7sbBCfr2fXBsWtMAewcXz5aewq1VHiL3nwGf398F7x
KLU77/SxZKp2EwXNGoNIkOFbhWJJoOeZk0OyEkEi68NOHw4Oe3VhG7dZv35euAh66REIKfwY4841
rL3eswtXAUVWJMAFYAAohrQn9T5GIRcpgT+BW55S6Vymytqj2bLRRycC3ytqyBNciHC8Fhxivx8A
+auZezkAr+6uyAW3LYF38Naok3Jq6eXdcHLoq0XPZGqics4hSE9up324oxQxKr2i8gW9ROBYCAPW
3E1Ffn7j0X6xrm1WNAvHAjVvawj+y523AOJQsJe+X+X6OEcZh2uVIgkLWU+UtlxIRL3RjxFa3J6u
vf/9M/ziLuQRqDX5sLDQ9tCP+GLzUz6yjX6KEyQE243+Wr3Z9Znf+/Exb1njVAFtazn9/msd9YtT
R0dwPgQDU5m20Ov2xRdjZxBnlefHUAmzo88hG6EqBSqM0U6ACMzA0I05O07RtMtcAYofCeiGLc6h
rSh36EWpDx+H66iep52bJkfWrFVlxzGX1xxJgQXWM1OtQ5a5HtaVzTrNkbhiny5PJqu28lnEOmjh
CqZFuvO5+fQwNA23EIsiqPlsPRwsysn2bwa/hQD6FE7Tbe6/t9nzVkrFh4PbNtOzvuH0YW7CO6i1
vy+Ff99Oj2ncQX3PzwaB4kzWbIUbz3I3BWhavazq1Lzaw3iShA/CWU56vIWH9wQP5wXJUb+CPlpd
f0RP72vFu8bJvJPcKHrPzqiC6ei3R8HVMKaT3fFPCUETrmu6SzfDILnGjRX/1AX5KKx3jdbiw1Le
HcedwcWld72OW0w8y+kn7HQcUBlI5qJ31jr7ml9HPeyUmsQCDIR+bX3i5xilIDaEZQyXw5hthnWy
6xEG8uw/w3rZ0OWkgWjve+jFyHUVTzouhuuxo0+8RziBWnZwYxAklOgZoOKBhuRaB5LP0RXj/3xT
choWJvIGXMx55V70e+owRO+UjAtbv6PjE9UQWemnBh3suPW6S8Dl6qsL5aMs2dAQKsJg6y/OXsdV
Lcqw+oBjQP6ZLR3m6MjIBrql11XFtZ7RRdehDqo/K/9OT4BeGfphY8JB/UH6SXRgRJVjrWM9lEWR
haCfpclRWjYhfKe/oOWcs2dOF2NY64Wl53MZWcBcEqKcKRRwVAbIUI8X+3MNg0zPmg47qTfeIBe5
svnM5/CEp9F3n+LD9CmtR2vSTpmKY4vV2U/pcdHhDCOin08HJxS0NjTBtwnxXlxRj2AxaI8C4gu9
BPS2gKCGBC7hoWCj8SrDOO2sxb6AD9/GCCLZKQq9mvprzKcedeiyYQ7DfhMSpun4r1wQxY752pzJ
mNG8/go4eJ8JokYtIhNS7hmTo/4War6bGqh5JvIzUGOEyZ2L1S86dLwdCkTxkMqvk+UEBWav/1e/
JAq7EK8Rd2XZ60tWR556J+g5RqzgoeNp9QLWgYA5IGtrrp4Xpj3swMKtweVQreFe4hTR8a5+8VlC
W4ye9PuwmXUErJewHha9Y13OFpaG3sSOus+R1A9xre5mFn8w7HTYU1E61YGnDtpit9/NmCmUn3Qw
q9OcjpfWJzbCMTeTpT4N4/BexwNVFx1VPu+c8auJ+m85kOJwAuhoElTkTopmqz8UkaId2NqzziT1
n2lSHxtxYHD3U8GJRUw5zdFZv26u3B2WD6470/BMjgm3V+n0HJbJ0Q44t4MnG0EmckL9uXD3UMFJ
zgv6qh1qmKxh/ZWejdgviUajoQKkcx79oXGt/yaLiUiSbqvPQH0k6Y/VYbYd4e3hbDSwQUemOo7W
z68j1JqWhVfHz7/mpwqbxZguLgBiFVLrYp4YIh341s6mxc5FIayXsuAs7EZHTtacNY+MALn8QKDL
jmdH61xAf1W44C7CMxJm0sfe6rhB/7XepPqb9fWow2ydfOhYnZ4zWwWJ2OoCBHJdKu4JdoTJX1mk
MHwKQKOL/kL9Kf9kEQTj3FX7GukQ5e315+oLQa9rnYw+x5bjAhOB+K/Oz3pAFmLBYXYvtUzOCSrN
RvNYcsvoo3xmxaG7sIkx5huJm/lOfUTREflCvAhCjXr8sNbhlE4euPSoEwSoYGqHzZYCxnTVw6tX
JfeVPkN0XmCztXWe0y8nYUUoxUwnPT/6WA4YJT24g9lA2p2vkeoeUkCVSK7rcR991llDHZBliWHh
VmecemCN+c5cyFVRMjNBUPVYsaL9Q2hoLclRh2tdZhOqvaO9RdAdHztOT71onjMgJk3Pv5681qWI
+f0UzlKSIg4EPTkTYZSOCXW6irgUdiLpUZ9veij07+hB1o+SLcNudRbMus6i9V0ve9KegRQIxC3/
V+OTzbEsXVosBwrue32A6CxAn3T6G3S6lHDcelhE6/Evuq/1PK+g1sAmHLky/w6s/z9Z9Q2yKonP
v2em/e9/hdGXIm7xXH5ZYeTffC8wuvYfnmtpFpgplevTIfmnvqjEH7ZmrAFWciCs+oIc7x+mqvcH
KRf/cVxQr9+pa3+XF01f1ysJYIV8Lk355n9SXgQh8UOy9Dc9jYtT1x1fBKOpbCxAVkCtckqM30Rf
IE0s6TiGO7OZtBdgodo4vstrEeVyLWozNxDCz9AwEfdOq3rwmdhwKPlX0k5p88Xvqn4AQUG7ESHe
MG+mG8PsYY3agYH+O50Cm/qGH0M3WeMFn9ETXrzO7j4kveyaW1Bk7MmBxpSiU6rq4ECbP1PnTIN+
NglafNE6kH0VYZ1OT/jQ0zFPz04sHHyWRlEnFhSXrkSiBTRIOROlBOJPQReOcLeeR3FuoqWX917q
eNn7RWZusZmMvJhu1Vh68zEe0f5AWtT16+sCFqjZosLaxJQHljw4NbU5Z+8JxWgthG44L1eIabJa
eUZtLbe0I5yroehAoqJLFEyI4WG+mbSgoD4jUm18BKtbg0gsYSneFO7S+4jAL4b/MET5GN2Vbltn
ayqRS/spj6sR5B5k4P4bLcnWvgdkYS2r0bWlCeofZeFDGilnekgELMAjKFMazwuyIcZaFBOaK041
0ucoiA8VQH0v9nG1ifDt7YtQ+beZq/L6hBsx9qwSjpV56H1Vm4DBi0jts8lLMFkvqXp3NxKsm0Xo
G8oFBEqI9C9uZKg8rJOGfhMxHU5NFHumpf7glwJC2my2McRXaQVutq1nkNI3wrXpWaFwO5YfbX+C
l5vQJPWKG8ugzXmWndfEWKsubbpxwSDWawuvUvDpIMuaDz218Ipuk6zBg7Toid0yA8l4wr2pck7j
2KLTHNIQRIY3MJDgWmxLBeckLuwISnFn5bua4RoPUeMCcLuppyL5lsDLC9ZKdnm8SfAbwopBIZJ1
burKVu+UN0fcZpVnfrMCHnHfI51Tb0sZ1jlvgVbg2nPbwr1F4Tjm9q7SErRAUDfTGYHDWWHXG6PH
UCfOEMG4i2d/g4QsdLUl8UKUNJamWaxN1Pdmv+rteXYfJ/xnBR3JvAlXOc4Uy6X3Ky/5GkrDg2Tl
mpC/O3YZHlh1Tt6FzD7UNPrN4bZCvSn+gMiPBuk0BvBSkHuAyJzCdYedT2vfXuN3ObIdOylrhLv8
qgC5XY7Fku06O8Z6p6vB3azBliog7yZArE9Gl7TBIcuqtkWGIxoG2Nx115/TTokMn60e6SIShsYA
B8upR5knAkW+meTcG+Q6ZuUSXCC1Sd7ZTkRcnpo9XNRaYf+rNe2WiHdMuoj0DdEXVhJAwwMahihb
qUAhPSJQgJ3ujUJiAg7AHXNTvwtQbo0Nl0wHxagOHvbo+OE7u0Op/GZx7HQ6+6EavijpikNqlHN/
I/PRPGWIm3Qb+qWYNHlQtFnEXdYiAVr0WuuF2tl0Ey012CMCNn26+CVvm0nLt44AvRHapgfvV59b
D6X7m8xEPmBF8p54l9kdaPoDQ0BKzDSQMP04yQYzyTrAVvmMzI/EjHAYW3UGlO8W6yiqRgq4qTHk
Ox9ZxuIiOgt+4A0GjwG8UAxmbITjQjL1Q0HiN2Hf4SASaSbAm/+sWlcQOi4uBLuJ6hLJxwnWVRgj
Cixn670AQIUDKcQSpPOiNgiaXRkESl6zOLWL+3xwKgxb88gPjmISAtt2hDsQYwlSQ11M1KUi+HML
3sQwfTOsA/Kijw4D+JYsJmRvUfVgc6VgiIHl2tu48qPqtnw+oZnZHGBsR0lnNduO6WGbkwUfgYnD
+O+iXCV3hav9DD2Fc7zU8PFlasRMOYDDrI5GJe4SO/aRKB10YoB4v/gKDtgyUPXxOND7CgHSLWBi
JHSbBUXCXW22nPdC0OQAKZHASOpqYburwuZ+hTlNzRIjuCCTHLxWMm9QIiMwcixlvi9QjQVsUxYG
tgVdhBsmFjNxd/JsMBkALkLYbAW8nr+QQBIDBs0SM7DW6D4qzKpxI6lL9yM06lb9qyxVi0ikqCME
UoTgjjMcf6QTErhmvipQLp/WVLXmFF1KUDUVuEUj7D7DgkJ4HviqCjY4G9B8LhoSW2D+ec++RNg2
zD6k8FWtdWMm9KPduEHHPrd966NtNrM8ApPhLAYpn+JEMAzxpyHLloDpE251aBwC/LVRWfGTFB08
EqqQqIui71T29WWMEQQ+CMMIW2Q4fdkDy18szC65HZFKR+sfosaUkZrFdV6Nf4aZ01obHwjXBHTQ
Sp0txMapO0e02zGnmu2QLevHXrwr4TnJY+IEFR2HCEmqWxr/sgaUXgVZd5haw0Ep3RgmAx8hsyZf
XndxXGiBTqeYgvdNLCJdLY3a5MEqZJ/tcKtp+ieYBhyaNymm75I+1BRq0RgRhuTzS2NPyRccHpTx
dWBp9zjjxH3t/RXgC+P4nEnmXFyCpejLLX9sq2PI3d3f5k0uxaFLwwHztbSugscyNQoU4azeWfxN
WqB8hE8Zih3zXWpxLILFChHVTty8vBpi9gH0DkHcvPOVMrADnKZ2WdOxFP5l4kxESDrCbRXjweKh
qqdBulsZTiA3rSGAqIKQrjefI7vrcnZKZzrlqrHdMb54yPD37yH3VeOFmHBM9ibyTs4uH2UXnrqg
SuoPpYwqqsYqtBADYw9a9zX61R+n0ibdDwGXwEsv7LK+OJ2hi3FhmKHUPVl+jrtCp4/gqIJfJulk
87qliNEtAo6gVo5VO3IDAAe5p2xJa0FFZHHUYbacHjcwo8qhdLtI5lybNrDmbZymJsZKc1+Ze2Ct
Q3Injdof/5wLq/mXOaX428UKatqXxoHa/1fT+lrPOo1iSD4d3G8tXOepxcV+ohjle15LigfkSszx
yclq2YJa7OA7TqkDN2WyJishCpvhkF860DPjBTQjpCza78MI2cdKPRx3EMc0oJigo5qY6Q0FsNl4
AnaZtE+JBdz7QihmzdNJjtJevuL3FI9A+aABHwlgUf0DSZMN7bX3vLrZQXoaF8A9oXHNweUu9ilQ
ChIs5gCR8sQxijNvAqCNsPD86KOhO04nAPZ5PXyN4XUX5dbPon783tL4jzKvf4fH+AG08Wtcx/+N
eh9acuPfZ1XXL1X/5b8u38b/2vVx8e0H8AYAgH+SK+k4f/iO6WsIt/03DONv8Q9b/EFW7tk+8Phn
iMb/Sa4MEB/SspHadKRSaOw7JF5/Z1fA+/9QdCUo0jvSARQi/yMhoB9bDZ773MATHq0oW1hw9l81
YloVz9XsFd4tDsD+WcRuifx0Ej1YkH9XsoeFu0rMzL+rtVj3FHtvtBxeNYL4ft3l8E3LtE0QHIzQ
j0me20AnR027PKOE+c0bXZ+SvOEdRWIt26zO0vdGFnDGxsYHW+bUJGAqfORMegpRTKEuMT9aZqNu
pf4xc0buiDU+YVufHF7M7fV74/UHmMmPIJfn5/SVq4Rn6f6I8l51RiYlcXkJghoGmdTYurZ2twX0
jttxcoGoUwrDHMUGysh1TCUI3qnzLoc2vfv9c5g/PYdjCmlajiKrEi6Alx/Hq6sqa3AJLc8gYVBy
QIP6ig2BQ6HIQQuKxCpaKgSQVT+dXek+weIb3wlkgjCPDc8icbdNGEFMKik9DWDD7yFa3YLavvrw
szGIzm8rl7Lq7x/a/rGlxuA5BFd0kyyTuMd1X2M7oJHhUYfe5FkuXo7pZ4m/out1OOH2/sfeneQO
gQqxK7Klpvcq5l2FxfVlGLNx7dZluoayid0bzHZoV0nU3qoaScO0T/p7qh5bNeKOWuZNfEaaEbM9
dCZufcey18qB8TY1ffcRNimSrYiiPnEznQcx918LbGTmJrpbclke6XI7SNjPRr0L3GQ7Inzso0Hj
jbl1jkyV3lfNSPIdZs13pNt3jaBfrSs9X//T5/8+NB6jA4TKtYTzusjhelNgW40bnO1sRCBuEPTd
IgeB8E5gaVWjOljklrgd8TmZ9WSLMQp2bW+lPJwXnnF9MFe/n62flxh8VdYXUaWyHQnC6MclJtMw
cosuCC/L6JWnCp2BHaKacaMr404bv8cTJn6PP0CFBqel8A/LkuiKyjwGO2x2ex9U8c5ZOvMRWcDg
noRz58G0davPwm3KS91Ob43hT2eYfmAPDBiPqzWWXp1hC/Bwc8DQ8AL2NUPDxXFObcOta6MgiylN
Ym3KBMewYBKISpcDXCQ/+FbWLSVvYZhggDBSJgZJtggmPkIfw8NipovXKxfGQSwffz++r5TXmHJQ
TtJUvuBZbRsE/Y/j25nT5LTjFF2KPFxNiPDfujkynmKBd8VOhjY22WOynZJ7Qb5Afjm2ZyspVhQp
mr1Xad6aY2zlgotdsbhvtL9NPVg/LEiezgRJyLWjAX2vF2RPhNzgohJdiN9NpLoHNCWRI2zWeUKZ
2amVXPuJA+woVtCyAIgeRqN9qNTZFgDsxj5Z9ubYe3sRUBofZHwK2zlZy2QybmqBqzhal+l2nDNx
5pbD0y6u+01ShZ+kAG9q+oW3t2bHewNv8Iy/e/1WtgVSRelSJsLYP465qNqGsFZhNztgftmWojzn
xrDrPMs5uvO2gt9OkAWbTJGTHvBUNdFXOEm1PBQTandwuY6cGvnGNtu120x0DmPUyRfLKk+x8XlM
6/DsWg3WQ4mDt4YXlqdM4FhUzPHWhyWMoHaQkCn48ogsPk2twtkljZg+RoBaDlCqkJr3tX0u5Gwz
CA/KMo/CV+taogX0++VnafzCj0NBd5+ogxMZwKL/+jAOkJIWFtWGC+Iky1b6uFxzPO8GikekB9GI
vL8504DCW8oc8QTp4KNiELZPZgupgI4VOYpJgi8OY3qO5Bd9N0ybjobSxoIrfpe0+bzvM1tc/Ew6
9Iw7dGrRK5X0l8ehCK9ESi0VH2VuYL03tP7qb32YY2NlzOpkSXLwNlkub7z1z8vaNU2WM8eaa7nC
1GfIy2Ky5UWNHbrpZZxxjEGJVwPllL2f8/CejumnjMLQJcy1om8LZjyrxmoXTZk8OElh0yeukN3C
13KdYkS3jbvmIawmC3DDrNORdsBvFsMe9EDAmC6uteIh8sMYke5KsW+yYf6cIF1gln65koiIP9iy
ReTZCY6LCPN3OXoRq3lJ/8Jvots8RzQDjoa/HwL50zFJmge+EhkfJakTvz4mxxTvVUX2fWnrvFi5
aCq+F2F80tbVFUqVj7STwIo5zq2trGuRaV+kvnlPp/pcKKthzJr8PCrbXHedtaebmX4wcigsSTc5
b6xR86c1yqOyxomAiZuF99MRmaewOzIjudhBTJFW+zxC3VIPpOg3bT+jAB8bFizc98bAgYFq9CZg
aT3YURzuEENDPzrcwSlxERRaFFcY9w9onw9lLttr4dnc8FG4EjW2Xd6CC4WfVcbtG6Otb8kftpkv
aVm4nDbo+/EORPAvF1ySopLXzSq9WF5Drp437KvwU8MkHOVgpdtGPsZ+P16axgTnQjXRoEIBsqLD
q3Zm7MNiso/UjwZc3SAAlTmWOQ3Uljce0/nVY7o8q27hMNCv90UViSFPeUzp7XprETu/zvdeMwFN
WFyKTAiZ3CMCdltVxgqlp/AeiRn8HJr66vhFvJtb3J2NpjTeOLDlT3HRM6RdJ06mzaJ9/VwILqGm
kAfZpSwWEpFODhfIDeW68qxHuFswY/262PvwKDdenr3zUjTUYqon66qaOsh8qF78fqTMXzwRIEfQ
hkr6wrFJu36YUOiiuIDh/XqxE4xx3cU6Ir6BZmEcOSdBq+HGhDvKQd8j6Gxnd0jLGJwKCJlmAlDD
kMWbqs7CXRiD0POLhrGjB0yaH/vbpgztGxcQ+VrITVq55rEpEOL7/Qu8knkk7vBtQn6STaBtJmW/
Vysyz5fMpuaRXrIFTYAWg5WjH1h3baa+VSR6W/zgvRuDgsYaozbEaRYcc1xKUcjKuNcY6ttllm65
s3uH2w+DabvzP1Gd645973i7OaaW1qJiLKzexfnFbHCyDpoEnRJv3iVBeztA7qR664hjnZZ3/ewN
OIsgAYdA+7pTpUmiicUx0vJq3bRud0oW8+hVuThTHjwHfvghyKtuK0wBHktQ43Nwn9gGPb4UcBur
Q4WqD6J1qt7NoYEWtHbIiMk59zEVc1KGAC/fpj7nrlacTuWHsf44OmH1OCkknoGTK8BC2J4Xdl9/
HgN0J2Y4RwCpb6MYB7bfz8UvFhPhvhbwpGtG1Oq92nZdDX/e91V2UeU44waZfEwXdP36qdr22tO7
f8QUMFylFnssnUP/xoCkepHQMPFSLbF1z/uW3MXjviINmlYuPaLbyTWJb9CJ7uMyP2ChxZo0qrdS
FlOvkx9PNqhxwtYaxDqc8vVGeXGVeli+NmBXswtl6ADY2XToVRWdhgTJCJTkbuLarS/0GWk/te7Z
qIoDflfdoWEBblzLDjY9GvjeOjxkSIkfjPHzJKLxMXa/Ku6ZQ+kVx0q07rYPMySCBYh3DGXdNzbD
z0E4m0HBGmHsFWWW55d88RI1wkC9L4aMG0biuzSJ28DKhiOsMZ+aaPYn1pzNhXJ5uTYWMH7D7Bzz
ebgzp8zGjN0aaXXm73AKP5RYkh+yBlm23y8R+Qy2fD3OHvc15A7HZY2+ysPYRl6ivCS/dJKCKYCa
gkSH//VwqbxBc81amYEJ9jB/QMTn1GNIc0PH1dD+CvXKFBSK87QAV4zDDeL304bspj3UyXiV9CxM
JPnuaF8eXFJykF1IP7lEgBipF/4+zLCFsISdPbVe8a2gg7laPKvaTz7ritwA11TH8D7QFETkubjp
XQO3oKCp3lF7RHMCJQSNNwqOqL5o809UjDzD/5z6U3XwkkxsEAsIV84cLn9p/Ttk/V1orNG2rOMn
G6/zG3Q0R8jXpbERCeoQnGigVIzxNvaTh8TTNDTHe+/mRoBa+hjunTgM9rZT/TXkeEUWVe5/bCvc
EmURZocQbyIsOpZ3aSK9G4pdZCRGPjxgVnnAU/HW7BB2AyCODctofq7m/lPfYF/g8yuO7zSPyBne
OIazLhJjvFdqbD/MyXuz8tS6RdB6Z3pJ8YAo4tEZUgH/CFVof2xsMDxufpyoSqxgZ4+wDMN0F6bD
neVj650B+70JJbaYIzTkN9bNT5GuD4RCUcojPSXLdF6llwuaZCHSEvlFeNw5qbHJEj89yPS2Ucrf
5i62KHWOpM7QqHsc7glTKbZtLHVqlgF1lRYhUTaEP8qNqer+jVX9nGi9WNRcOxbkHhP+GZcoveVX
T1eWJLB5rI26XJBACK756yjz6A6GqPY45X1dDTki4MxnYu9clVk7KkMGHGd0RgTRR+sAjKfwPsTz
Qxt2wEdH2nO5MzZHGRXHyTIxI3Yf3xhTzb57eeY9Pza6DIqKiCAtfZ0+dJYz0KF253M2YRY39+Rw
/ei0l8xUoEUmz4JlhPU4IsXxUz7079GpuKQ57kWLr8yb1urz9zHqREggleN28Yb2niLr5xK05O20
pO4uMsf2bhmHgw1R7Cb1fOcOaN0t2hzTxg2AKHq1rC62gtFZJP4d3Q68L4oKI6isGm5lJVEBpvwS
OxULUSTzTbxgHDfFXbqL89m4DVzmmcLctUPa4Uwjdd1YIr2t9A+V9TD7XRjFWRGizSwEjVVKbNjj
eAC52rpp777/wGl802dZBLyy87azb6sjvcjohiqvunRY46xHltZuaA5GZTf3COOfltKMdpGHvxU1
wmyF7plxcHEQ3KnIgOGzDN0+sFBeSBqM2hbPfoRUGgK5B7yp6zjPP6p0fBqmqdyygfJTVkRfgxxr
98JSw5Ymzbz2FHkIcIFl59AJQYvDOA09ltu434WH4h3HhrMLB2HvnNmUHCdyS3OmvoJtLW8nR37y
aLfe9KXx1YptBNnCiUJWElxdQ/0ZU+26dboCJYbS63aojyL+3je3nYGPrt1G58WnVpPVCoej0F5O
qiUDkW1xDWYz57PSXTaP58jy+8Mk8dJ1Auz7EOptdnCYkQxslw+Ll8hD4dootAaBBX4x3wxt/9i6
fXyI56i8eP3ibSqj1+Ke2pxNjCyNMOiRWEZ3Yz8WgXueqGCCSB6Ho6HRd83iWJfnH2Oi/RE/hDjY
fwDH5B0sz6YeQdt7Z0NBwR9tRPiuQ0pnNVKgxA4aTY+iHcv1ZKIub8Zt81Fd8X20HhmGYN/R37oF
rQUbyQgczGHiBsIR6pDR8IReorkGR2+cUJVMrw2Vo/cQNMe1Fc3JKSYwPRpFDSq641QP44Z+bOcV
F8ShO7aTStHLKGdcafjx/CdZwx8wEfi3+uhdbavonRg+IIrnvnFmPtc8fjyVqMVZQNk02ULI11et
R1HVdFF8PPsos27iProqRdVmRjOFRI1yLEQtVFPjGaxwSHgGEIrcmDuqQkJZViXucZsi9j1gI9G4
5hYga0P9ZiMqutwI2D6lgi5r7ed/FeX02eysVfBpSWrjA24jMfIh3aqp523qPA4urmAOyl84ESHf
9MYx9vMpxtllC7TjbZuekqWvjhdBD7s2bwCd2me8YvOTE8Z4sNdMqetdSLXqO/wPiyFqTzHsnDvh
9ON+ht791lO8Sjk5SwmiPODp3J/K++kKYI06GVR/lNHoFdyh93DvFoW95nwARIypIP1RLB8aCz1g
9AlhyKdiWRf46a3FqDBHQkZ8nXv/Tdh57citZNv2iwjQBc1rem/L6oWQapfoyaA3X38HUwe4knZj
Vz8QpUa3lMUkI1asNeeYhHIljfHFg2D9+7Mxo+MLZdBDg5YAmT/vEK9khdxKF2TV1TRnQ8JHY2Dm
t8clrYwZ2EplVlZxtGwhFiLpql6rMUqWNJfuQQKyS2st/dny03XpMFCO4MciliGAYhhid8USgmFG
nkK/LvY0YBskCumGx7xalD0B3rDSp5AL7dk1MCSWEa80KqqfbqpfA6cAtwv/6VSKwVuRV0NOsG58
Dxor20AbGp8MJvUmbKQzyZw/Y8Gsh22nIbcuHg+g8g6m43UbC6LrPCz9TzdjeUU3sfFtgfzGt62d
EYl9buJqJZ0T9Geyz3qbU26L2aCRnVgLqNYoEO2lZ0JKCHTSxkgqHr/onDxKgD9fRge1usYJg/En
nYm/zkY6r4DMRhOEIXCHcyHBeDp15a2d2mrWZZN95sL6DAwTU1hefjpYwDbVN9bAjTlKyk2iE2Z6
0b1R/AyRV29EgVAtc4NPXAXDvnXiYZ/riABq334FbREtnTJDXQ9MAlzyCYkVfA8vtJcM0FHjyD4+
DkBfu8rQdn5WroK2plrKGrEiedxfZbbvrmU7vsM8sZ/HospXOOXPGoHlqzqxvAtiT52sayl3MiM1
Dfy5c2Z4Y6rJXobWG01ngnVLibRnHHDnIDQ4omQF6T5YOP06QasZ0eZ89AqxqnP54gLQ3LodwlNC
GaLR3GEhPaGVEyTe99RuUHXXWtxva1ctkN0Nw0fZTV0KXqY6cG/Mne8qf8exFERG+mVzsQSc9b6K
tokZ9ec4qEnZJbkgMRnUqYjSeJcFFNhy63e1+TToX60Hj1Xnz+8bxzxjzWkMTofl79Eq9P/Cp3YL
TwMNHEJxi32BFwdPEp3nInO64+Ni9y0hTA2mgskuaPsYIyqHQFC/IccJvlex1Q1llRZeuwqgoc+C
KP7g342YGiKHlDbGnmQ0D71C4qivY40Eb12BHTL1OdydCF1b7S+0ivogM4ubasllF7bKycWFmUfO
Mlbdeg3k31rELvKLLxbmaVn56xbQnaGn5OhAHv411UXvmNN/T/KTqFCSoRFs8X3itsAvzYzFUKFL
hvXG0kgqTIxY47DXr+AMT6KvKn756sP8dcB3VI0twoKEN2m48an+tU3AhtZ6LVXykx4U8bLqwQgA
+ZCrhLHBUR22Flo2VFVoMfvMXOkUMwtznZmEONY6yXaqBftFNNFPPYnVXZIW0cZBQjWzVI5xhB+A
OUNg0Cnqt8DoCeeqqTrIx7YvElpxHbmHDmDhihTTZF6UhJpXZoupmLOm3sRHi4nvTlCCEPNID0E4
LRkXIaeESMONUgmibwzprywcJ4j9cn3XEBGMHbnz18UY6jNjQDFe9u6r42vwZD1xU8NK7KCaGCsa
nmLeCmdVIYOOlJH6O6DT6IyKvm2NVMzdSUNpkMvXelp3c2HA7YjymGGb/NTcxnt1IkVdKeE5jy1t
FXaZ9i5MrDWFVT5n9cTktRNjpU4bhD5doDdbe1hNgN9SyrFGMa2ZJgvl/LiEuaacG9RMM3RQxabH
OtJG3dYaG3UlsaB5cSu2CILJGYgUTFgczfO4AQ8l1HHn1iFuMsTb9PKqN9VjWKVlTMMn3u48jJsn
rwhvUZOR9j2VVX5p5ljv/YKEe+RXSDBgfBJkbZcFpwrFrfetL6tdojhAsOiRbAszIZnSvChCGb6j
iJUz1QyGLeHp9H/62Duzke9KKzi3XRCiOAQs+d9P6d8TPR5SDaCoEJxwp63i0T35rZbRwTUJTqnF
KXGpMyHUy52eiWUWe9ld2iGhbHZorRxhBvOyHr95hZ6Q09wZHLWa92Lw062rRFOEqzRe44FOYgDj
ak3P0XjtBVScIOlPwMdWjTcCuR6LLcNwuVGiqjyQpPp/P2V5wE9+089QaxHHZzntPgqGpyzx4vNo
VJusI+62JPF0VZg5NWHnbP3cdDdROHhf3BHtX9XddEcMVJ9UssxwHy313+4ImPzW8zutOLGpBZfG
HbB1QwMltadw2msZFbcwqEncgu5bZcqH2Tb29r+/lEcP/I91TOM/rooGkEra0h5dt98+QmkHaBk9
SedMltmxT7UMuPZE2OV4lpbt3q05QWpxGPKajQNYZIIuDRIz6D0NC9nF0ZsbyfqLou7vZuv0qGg6
mWpA5d1H4+HPok6DrQXEpgc0NmJ4s8rhTpZCvoCZqmIaNbYVD3IBYHRBb3nYlPqQXtt63Iu8R0nu
tTc0K+R7OtMmMYxkS4a+tfEDqyJuuPie+E58pR8AHrfTw7UC2u2/b+rDcP7nTSWyiS/0IdLiF5lq
1t9uqo/NahyrLDv1g/+O40U7ZFWj75I63Zj1rWK1/NF3hEEqXWOfaiDKC9p30RSQnIM88HLlgFic
1o4VOy8I4MmKSAVAr2BwXtoaoHzVNAHJJvyxgBmiwzg59qYS3WDOEd5K9OksG0GD0Rg/+bEq7r2s
Zm2f55wQOAIyHSDBnib0os7xjBa2/2J2sngPh46yy+L1YDE5ZY3aY4XmpyEizbHTfGP537fpfzx7
nN9UQ9cFg23mWdPr8dttqn1jGFnB5KlDgA1JOt95rXfrxmMwED1NBvMGuZa1KskYgiFHk26raAl0
xljTCYUT97Y2+y++uodR/8+vDsUlhY0wVVS2xuO48dtn8p1BQvdoqlMc1ajG/EHlnxlIE7daC0cz
z5eGhJ/Bm3CXGvnFvmP7m3608THRLH3/7zv0Px4kx7KnZ52KgTrr7yUTU5FPV1+pT60ZFqtMdhoT
nS5b6G4+4JzI+1NecEjR2gDH5lDrhzI39AOERWPtKcPLoHdRwx5LHlED0OXsFf8kIUELZDHwmJj9
ScjiMwfsuU1bFZVA4tDdFb5+ImGjX9Oy9RY2UOezmgeHpMv8A4KsYYdMd6UFRrsE91yeekQIeKTa
Xd+TxZyavX41qmJT+VW8HXMNJ3RLLoJsB8RbhkZNoeDb/e/b9O8HSVd5guhRuhZhjFAq/nyQBolS
v6UEgypzMInsOKrq8CEiT90DGQAGSGgIRecui3a5mSUHNdJeWxutdJLKMyg284vz0N96LABfSA4t
7BsuYY0Maf+a2/mBBzDS19sTq9ZAJ515Rdg0zppD9Lwq5HPM3rOsvQ+zaXKm8R5pXS2O4LiutK1p
9hvk5+mhyEvBe9w0m1QviU8gDWwzSO8VHba7a5G1f3EXjX+dpHXeRW4i50HXcago/7yLow0Jr+45
o3RNqm76JMV85O97B6lJyqR0XuhAHlq5q3Wd4iZVILxOIq3IKUmIbThy+hBtd13u3uhkqteIkPN2
EqX4cZjfqqb8EemqtROpu/IB5CIzUUZyrf3vRiJuFHP1MusEth8Sv0hNyyAnDjSeBh4vn1hKx9T3
0VD5X6hMpry+P+t4vqXpxSKkQRMqTY4/f+m+8F2QmIF96ipkZr1Ragdmk2fTqtzdoJSUa5V3yhu3
3T/mxM2HH8W4+kv5vW4je9MFlGgElYidkxZfNbn+HqnzHEEoA9WjQ3Zk+jXFjv6+QDKsMx1m/ePp
l4T110JYVSYOs8E+t8pYPw8IJTfjKF8rP6FJOqlqHxe/0axDaH998JmG5n8skEwoLFp48IM46/Ox
/vxMxIbWRCcQVZOgHN3QXsg761uFiYWtVhM7SZ89dpCDkRCmrfRGRUPvJz8N+PaLsI9IrINp8EUd
Jf51GEOeZ9EmsGDjoUD5uwdkeH5UmW6mnSjglU3u+vXGiKSN28V70SrPujYaieZVph7yyEMryhyO
4M0Px2Nknzhk8XBKvcluKK+VgYmk9oJxW9QxvxsJEBsbMuqYJDce44xZf1wsmDfZR6xf8aF1OOL6
kT33u+rgxzUsgaB1D3nhWfA5xz2nXGX+aAlrk5QyK8K32kY4t9EpEDCVQbliYc7XgR1DmbU6xNtK
TlMjK5Cphbn8VPwd2UhrgwHAZ23bexkJ832ohcMhyom/qLv+vfsxXZ/6fCxaLq00+68BZhYB+B55
e0+w8S5N714FRuMDbrmpdwH0Hd+5Fmr6RmrjR82qtKjcuNmBx/S/WIzMf72XxqRlBeSEeYTu7mPJ
/20f1g3fLNxaiJPlqe0OLwYctMkERY2CE6qxnBOdIEK1SA1bxXEQ7Dn6E7FVEM5A3Dq5fTBj1gSL
jIcp+3KO1EHfE6aM0z1PxB76KnZJaqiCvLMRa4X0iFszGVWhAOBrAgJ89ejGzvSxfa70vroSvXYy
U7M64qCdtTotNcBZyZ4QgeDcMdWfqSNofLcBllu4xMja2Zs9uoemqs01yN52HSkhyd9JKLZmbaZf
3K6/yIIOAGq+N2SSPPsU8e7f2cBBR2MF6rp3MjhlzWJSIPDAVXMz+llic2V4oCmY+CFY4DlTZrVF
pnZMh2nX5iGn7jqe5Mtjs2xtZTeK+sXwGZbEWfNNzbp3qaXfSlC2cK/zZOE42UxadKro5YKdji52
YL2GWU5mxbqI2hfkPmjpzPKLd/xvESS/IYRrVkMmU2i7Wav/XHcUIoenoAvvhJo4nZBxs9jv9LUe
CJyt2nXUB3OnJPUwc33CfooW1LASHUXe6vuGHUzrWk687GlLRypnC4/Clj5fNsdDMaej78w4P2Cq
JXxlPpTj06hnqAlpQ7ZOnWGtlnczUj5TEawVjxYWp0L4JLTXVlnmtuRc0Xj875rmf7wAkG6Y7FAX
w4vkXfjz942lIxrSV+JzUnVnnPTDMXJsBo6RcwvG8gUPuXOUoUwRABJ44GAXRrGO/EQLDykzpoVP
HMUuJQeVWCrjuS/Lo5PZ+bMRhFuz9eDU2Fu8cOiUERHOGKIP87Jp+gOK34k0WN8IDLTIwEzRf2vI
xqmv4gOQXcApiYoGBF49FlJJ0NeQXCoNrWxaqcVb6b0k7A8v5XRbnNohubL09rk7Gk9ZyymkjKri
iwH1v+sW1KGcEy2Tpx/52ePJ+W2pIJjOIXe88diRmE+1oieRzsuTQ2l8YikzL50FP6RLi7kSWeWG
QFQKF2yQe9geJ9N37qPn989O3O482/heB5qxz0iWOOslHCyzMIAZ+O4Z1vWUQIb13KuHepNrYiG9
fHxu3XjVaBAlS5vGbFS+JFX2w6vG9zhpJN0woCGIgb5ShtKA/nsbNvCjwZE1OSI7sBvcPx8P2Mlh
Qj5UfG4NtQYcR/SJ3YmXINIrRAzlMCfKJT45wGqQhYgByDMAlkaN/dckgePfSY4zXcYLYIou2wee
m21HRzsFIh7OE56p6KTxDKOHwWrKdhrWtMoVJ991ZmQzR4wxe8iWKNrXICUTaeD4ulaS0Dw12ZBs
BUdV4rw86x9lKOI7zk3GJvXIllg54dY2XqKcsfIsUeo9Fan1InWe6zlRJcHcxCZ+7lSvOrul7y4g
6pvE7SkfFPLReQAveoJUUM3VURVXeun9LPd/+sjn2Kv5QeJBshVfgFxyQDgXEO3dzgCuh3ORNa//
VnzKXJU/9Wd38mKQoh7G9S7xiz3ZEd0RKj+ewDZ/HwWE5IKUrk0uevVaxxicyMfUydTaCeefSejK
PMcMVq0HoSJVQ12fmW1+C9Qgu9SjfUAh2ZxNFGFbGjxLhUieDSiDaMkqjTg7jeUxJSvdba2XFhvp
OaqTF19Bmevl1is5LQzI6z4/tsK1tmQNy3dfSUj78FqiPYN61oWZd+pEQN5iWVdb3LvVWcT9PWVg
S0ws86L//w3VmZ1tndZ/UmxlXAZ9FG1wvqPgt5htlE3XHjvF/9Sk6l2Kxl2ZXWFsY2oVgtaIgW16
vbqxk2IzVRc4NJWr855VMvhORuTMwQE8syMUPTMbbNsCUOmwSQttpzuo9RKTOUtJgtS6YwTxyqK+
cUifogUTyD22Ms7vM9JhjTvSVXHPdbbQTB6CJB7eWKdpCA9UU48/dlFOf8PxbiTLMH5EPDQbJfk8
JcD8kz2oOeTSgGc3V+1j2oDVVWle/+hCZR0raf2qJGCsYHura9tdFEUeXB8X/2hFhXPRkKz4c6Ac
2yoX8dHxMb8S2lzNotbwt4XuGYtHx9FJY30uGPDtfCn09VhYBSGqq74IrXfCOAVEd+mvnVQG19pK
byTSfs9rmV7TeAryS8h6od7omqw+JZVT3M3OS0k6JTlAI+X1bpHpsa9L84Ae6m4jAfwnioZr7qTR
KxEH1rID4rNPOqVFmdczDsnDz8Gu2ic74gaiIDMKL/m/RgmhUpjXwR6dDDkQQcj9edYMeWgjZ5I3
jOEWgj6cOh4Lo7QwzVZZdewK/9ITvbmoM2tYBpbaHwCgm8gA8miL6jocycMK+6XbmcMp0BR3Tp5R
fVYc4tSI7TyTUBGhZhTmAulbNDN1RExaitvJDu0zAWIEMypyrw/v+fhWikZ50SYEA8AVg4Nt+MPt
hWT+NdhYTHL7CLf9mBeAAPIh785+X0ar335ivjjXMe5Ci+AOcHra08NeYGZR3mIyPOa5Thgw5A7v
aI9M6ZhMLX3GHlRt3V2q1ht66G1sRdW57pvqHPuwYqPhe+nfrcqrl0gwxN5ngDET0+ZX2VvCD8X+
ISFJ8piIFDJeIbMoq97zeDECNZ1Plvl9n98nNJRndM+Po4RBW3kRD6KaF2q3k2kN/D3PkzeVJ2Le
JHItmkxZiKR2DwAncGrRWl370wLC2OlS5rBfipYuoMoTfXlcRjHv9aA+6UWrbq1meHJiP0OfRlbZ
JPj27StjlmBjKZ0AjxsrF6GmyWZExDDnFDwsQqlb6xaN51MevisB8Soxvf5vMfCIVg57wAreulGV
fxQl/eiLqr6NIbT9xiznBXCBWccU5mq3gBLdtKePo9lrNa58GrIhYA/d54uaEr4wUq0j5B9PYZqz
xvuq9ZHzYDdaQKfdJ+fJwZW+C908XDSqHr4pWgbdFEvpltkRpDM3uJCXqS1MpXSeQiqjGctr9Y21
fyUslLfTkCb3zHhZeP2wHZTcefZHnEvGObVb5RI1OhY2id+FbeGCNbLfxo1jz4t4cEBVBvXeawl6
S8mV2sS+VR8HTOwrMVoDRY37XdJkonoMx11ijtEpyV0Vtl8Tv8WVdaUGGD+xNqwzVMsLAT7gaE+T
pvohU8yOsi/rmz8WLJ4Bot5CZ0AZT/OJ1ByfBrf8Scmo7GygG0iICsTDQn2vHeUCtDdYkXaLZaMU
7RPeAizwqn7C7bhLLT05PoRgZsSUJvf2+G4BjKm4HaUroht5L/qhZl7QeWG/jmEbzGPbM042/BnS
6hhOPjqZjgjncvJEUifG14dPstCDDE6GO3zziYaZJdfWCMTdb/Lo7MqDoosj++pA7NO4cJCVUkr2
WNc7wdgqoC1jWBLMotSqrRqxX8A86o8iqm8EWJyasPKZlkdIkPhvFJg+5zpeFKnhXESlCYqDNPqH
BPCZLCwaqWFtYanTbi1H4zvSQH3v+k6yUKJQbgGPsvN6BCAO9dBsNNbaF10xRzJEqv5gut3R1kli
V7DKzyHxVO+DDJ5xbeh7b+IOkokTOWsNsAx8XJ0oRZtzPY9c+U8u5RplrPGe88wsUJ2mRyMgZOnX
MbwgpB1ztaQtWsfF/nFJ2FcWEarTuShK5RiTvrVBcP70+NNoDt7u1/83zB0IB12WzHRPGc9FpMS3
OOrvhOn47zksFJ/QW2b+k98sABiEEE23l7DiyP0w8puNvewKqcIC8c4oVmRNcVO8YFUUVbtSPMZ9
DeD1czddxPCUxGmKtRPHEvXGxqy84EVTK2WrQXkEGhNYXxgOH5DmP1pAAMam5vg0OHLRA/01ba4C
BhhtIZtT7rZHlW/wxU5B3uam6e9JEId7Si721tYsnzecitOiKbw07JYYlMB7V1tD25cFp1LIUCxv
0x/DKn/J0d8/+31x92HMfOR5es99PVo47VjvBeL5ZWDGwVo4qfqcEnfYq6vCGgCL20F7r5PevMYG
3FGdr80HdcEuY8zcx1PbK3IlQeY9/eqfSUc+IXMev0sIo+jYxPtg9fqqmoj6JO/u4QShxqQChQuW
9s3SVcrgwAlvadp59tSGIHGcylLfPeG85FmZfgh+C4WQZ8dztc8yGu8Kq8Y36Ko0bf22J15zMr+0
er+JRw+5RGFYN+BaM+6jQtia9J8HEMpVHtk3tQmi638fJH/Jh//4uqAOMHLVTY7PZDD9PY1yPLUn
HNLCLFfjVy1J41xVk0LUzexeAIqKHPgkP3BWLLWgBxMrDWBnmmI0G5SabxkkNvxn5LniU5OvRkIv
mrK0PRUq2kLf1JplKmxJzk2J9zuS7d5BLA1cRyG2Jh1ljjjPabBYToEwRlmfG8vv9syXf+pqYy55
f8VujM3xEruxDcZnSD9cTpmZs3Vyz3kqhZKcxiTsZgoUsJNaymhWuna0RvpeLEWmGs8IZPVlE9sn
zUMPHdq1fTQUwz4KFYy6BXpoVTOAPfAuXQCzeVeDWv/qjdiNEetsRS6qszFd0vbgm/2VwiBqjIEa
ADlBOQT30O6H1TBlWIoxbZ/MoHZuCCJmWZ9/QyrprBlp+IsMvcecrGwBO1hJGO11w9K8iqapL/kg
6ksxXRQw+HNsmBrsTXi/OMh/BMOrA5LIn1VaepY1mEuZapugHyg1QlmiO1RdfVm3Gm6pXCovDrPp
uW566b2FdLas2APOndV4q7pqIV67otkVbb7O+VtOwzQUtEX5ybyr5cMZ1bqzhHhyXf9HUlfWxxDV
YKKt/JC1JjM26ZM0x03MoauH+T2iC79xG61BNUm5XymuvjdHVN99igBf79NyXfFVzPg1hrOshq1v
jdeHLLa2ywmJC9pV1yrz1AWynVURUZ267/GVZyUQryjaBl1XvJv5yYzjxVjor5LZ7kpkaf9LQFQN
fj0RfZLdSCAuKRBdsi1RANR9kizMMXMvpH3bqz5v0wPps+XOqMVTSH7WzC3ijab4/UtckLnOLvLz
8aeoCOwd+zDBzTbgK4UZ7urxlT0u9ApA0DbKsAqqNl95JISsFQb073QU1gKY75MLYbCIC2NXo7UB
2E/0WVmQFO2K5KVVymjb1HDqhl4OC7T02laO6jsxoNWZDoV4QQcz6/Kxu2DK+KblUNIExv13lYbK
jNctPrl6bN9J/UGxeiBP9cCIuDvAHbMvIivti1LW7iwUqbluq2pKKA7So545w8I2vX4XitHgQ8iF
2Vf2e6mD7FJbtIShrl38uGuW/fRTlGDe9mWgX/I0bpa5T2hX3cGoSbRCO+jIKOZ5bY8rsuLiWweb
6thU3tGYZkHQFOtFUPdvtsuXmJIUydpN2ahow7AvJXhfXcYJJNFULjCDensgYd5eT0eCVGHSLUw5
VPtqzJFLRZXw122QAe813kMd4RF50u9tEahvnJl4+rx4S9aHcWaGNu6AweWrXtK9TyUSBDseabSE
2Yeio8MBhqXc6p62gkeg2sLoefyn1gV9fIPg46He8vxCWMQ6x/5SePPEtBfSlcbWNXKCndVgnEMn
jLfc6xw1VOq8RIJxFiSgJEStL618gk5341oyOjuz5bBUk2647uDdz8h6rvbEHDo7FO/VXCkN5cXz
a3v2q6PRdoc+rQaiCaZlcbo8flLVfs8zJTfhtFwUbmbtOTl4s1/wlsKxynlcuBz1DGPlDiYPQm28
WOPQLZQa2w1AIsTq0D+QUk3wb77QXvu0Q5oKbtIkz84pngp9U0VVHnaRQMJvPZFPUF8AaX8z/XzJ
qtRuqx4ErpZY7w5Y5n2tjE+QA/SPRPZvnlXJU5sVzRbiIoEpqrw3QZE8NwXddnNo+0UrMRfFtrBm
cYvPuAKDYNB6TWS2BLatHuouOtsuwViPX/FxoUsfk2oqnSvimidojAh4Ag2atoZkLiF/7Qjprdnk
Ic+a7uWUwUH/WmFtIF7er2jHhRgfZIGvgrrWmi54gNEF5Ki7hYaI255EDEOD3DFn0ZqRRCnf3dQJ
UISE/l5LAUQRonxpDMXaIJM1LmYYmZeAeUI9ltWWdt7Fifxyl4Xd6THlU3MAUqQFr8SkQ+0mHerj
0va3ypjeNKZjE2Oc/G8yaT8ejRqMfLSyrKLpV4/ylweYUaqpkcgatbckZQJhSy34kVq8c5FSIt/q
3NWj8EZQ+GzL8RQHtvbch4h5oyFdkQ8dbBIdCj/foLpApQ8jtQsOgeGAvwj8n1L487pCkurK+hRM
fa8kypo1kh19Vkq6cUE4PDVTs84yMmT/LoF+4aB6eKmyz5Q+2h6zo9gLK7Z2oJBnXeAoe4lBmHBa
LQf20lR4eNtJdRLPRZAUOy2FtOBrrEGDtEhUS63PQnX0ZwQdxtHznM9sspzTurvKWIxnI9W+tWXR
byQtmUVq1Cw5VR7vA1Y+AMUTsIj53cAz4/uXZrTwgGYEI0IlQEutilXTWu1zpMXvkcohHQ9uNiPq
M76HfvkRGepwNJGEzmoGqTsrQM89DkJE8yQKxWJIyaczJZWdYWdXuhhAaEgNgilDu7GuE/paOJMY
AQaruNZInKrd8E0XybuVhuk6VaWy1KvCmqldXX0H5Pajp+C52U5Z7OGjIh0PlFsVa+pN8wPtJlV9
XqSVvJCQE8zVqvP3kOg5bfBlnokF9Z/ZkhZZr/rbUjBysOyRnnrhxgdHrX42uRtuA9Gi7M/FlvYH
g1Q9d37odjfXfXJ/1c4Krt4QvtI3HG950L13bvryuPNWXBczVYbJrJ4qO3vok4NXA673ffN7+0MM
TnGtTEYiasnBAO/L99TJN2gD49XoU6xBz9MO47AJukLsh/GkKY44x7peb2xqCzq2SYKNKbWOprdT
ylicXHeku2FrOtEJBRtJNlQeWVW2nOWN05NxMo4oTDprF1QGPDuaMfMMHc3s0fcL4+j72JtqP3d6
J6HwUwl21YkUjbMgPqYZpY6KBfGohcaTpO2/p50Ajq/ywn8sc1zkRFRvdcU2WO0NdRNS2yxS/dWo
UkChkG91HieTwy5HuZA4SjdAwjlMBpxqJKE+FigNRC3uD4NMU6XFmZXhrrjOYqB6pobQqR+nS5Yl
y191kYnsdZelEdMOupNZQ2OUmQiBSNaWxB9OvWHbQqHQBvJXsm+i8IMD1N/hkkxsDK3ERNOpjXqO
c+2tNRWOhoHWQ1W3V0PbatvKMe4I/kZqNmPYaJZ3fqzwLLPORq1z4iaVcZ6NDrmtbRkzp4bISgR6
togCN5s/3AuhNhkHe3tJ9aMdEpxih2T0Z3Q237rBlu9xpjpzhEbZ3jng/cZG5pOIjT2/xXGgG0vd
m7QmmhP8wER269pgBU1xx6bpb02Fe2UQy5kGKSGpSrfwIW98V8fcmdegzjagVt+FR9eE7djGEJi8
tY7H75cmkhudN921TDhF+xrCWsXSx7VNasys95roovQOB8axRuRK1Y3VK932sdowscitCyfjf0w9
V59/LanEEcfrx1vh6xAue/2JJv30ahXvmKQ6iJJoSfmc64r/4S6BbHjogA+CmtA/VENxr4GtnjpH
9w8GH3seisqcWxjiTwr/2l7Ad1nCXr5W2Si20qA3PlQB0SKhpa4LrWObni48O8UcZL23MkQN1sAR
P+PcIWFEIeQHacQIi9nxn+ysdJapicKPcjVce6Pp7S0n8fbO4N1HJVkjGxo3qMqrm4qcAzAUnCOf
TWv/uChBRL5J6VeLwBBz+vfK8XERTcC/oPjWN/yiLYs4TrPGMWO0cqziav1eTh1UKeSLEw6cIdwm
OzAaWJbQg65gMNs5ahH5boXjPSu7PXpqe0sYFZ9tqtS0MZkT/Uqy2VSAlw8Zv6E9eWBNPJ2uLq25
Uz+O9cyosuDT0Na03+isQqpYJpnREXrChTTacFWqrP/xEFT3rOiCWR4CTElofD/KgHH0xL7JxnET
687WdP+xDBpBWXS1psNV1I4qlgremKC+JVLXbkliybXegsxsQ2PRGkgNSk6/RwxoKWknL5rTraqp
+aGbTDXa8q46mbEuZM4wjIbRjKauegjKLH8Ohm+Pf0NJlOre5pdIxvJW5BG/2qhknBfokDagf8M0
Di48Tf4FnUW4GfKsnaHqbrf6KF6Vrm4OQc9lNPCulKWVrSwvag5dNjQrvoCUDB3ua9K4BwUPZdGI
/CksVf2GZ2zDB7LIFPDJXXbLKxPGimxQk37apD3BWbu0VYA3Y9xu9On5AohSnYJQvzdT7/6BjrOS
IbvEtrZv2yhYTFtM0jXWwSzbDxJls6dCMchULR3sFFNxOUx3Oy/0nDN2hmhLZZqhZNWzqtBZ7mRe
/dB7bxORDx8gcOZQJYerqfrlFr1dP7Przr1q6l4zspFuOwKWVHqgU2O9H5d1yfEirq1Vy/HvrXRa
h2kR6ed2R0pV9Og5yiBNtwKKkMCecEFhHNzz5JmSNr3poFY2dQ5ZuB0t/nIvZSuqAh29mRpt7IBe
d6hty6msyLxyOLoVSo0ySFfcCfBy2v/j7LyWJMW2LftFmAEb+eq41qEz4gXLqIxCa7GBr+8BUfeU
OG23rPsFc9w9I12xxVpzjhk3D3WOY1WV8jwu6ysT/LyXTPkKIlv7GMb8hngpLw0pfqfJpYTX/edW
S69mpbcT6SApU+/GoBCJOiL4SFh0bMc4HA4EsAbPqCLf4KZiENYqwnoF26YxUbDc+3QfEjWdKwt2
/lL5OGp7d+q+gobMCS2XKxkP8X4YZeufDS2nt67IwRN8jUdsFg7W+EFilRkt+9jEP9DN+YflxODD
/d/LP9bcCP5b9WdGoAikbbMH2tH+yYYz6BE0AFLkbWJFtS1lksxaFZOpuI+ZoSrLc8xGbms6v4cw
7HUwYSHc7xZaP4njWLZBXWz7Zq8UvvqZG3sBTvhNC6mkZqmyU33KtxNi6Dv7PuOe00tcsbu6OE7N
bCmi/nmMDJdclnje9CVksWvdcy4CuTLy/N1qKmOjh0bleL7W33vDd+GnNkBGrHnhqT6jBpGeKJ38
ISlZu9FoUD8tLfH47g6OOgSlpxHfPU8Q5H+byT6at0ZGnctZtLzzLfmUjCJ4H1Sz3MK2M3ZlPep7
c9BGbymP1x30YQwwE+3wnZ2ZxsWBGLt2naLc9XJkUS1M/WGofkYDAcX/+zezOND/8c3YtjVL3FXU
h7C+/97CLzp49Z1Pn1gLY3qJaVCsJ8RXwGElE2fXOOs2qTNkl3Lt6/l7ppsz+FH+TJVJ22JOyrYt
n9OcPgQ4L9DES6d3RDirydWY6dIgj/eqIY212oluM1JLRx5FXEx+0fLMeUbXf+7qVG6mf8PWaNp/
KUktAQwKoY6KcJGsv3+IE7q0ocAOc+z2fWU6tUx2VRBROLUw5vWkwa/zEFFJlQSH3mini1Npp7EK
Y+KcSv3S+L9YbMbrOlFJZejY97IzmEivlNYuy+U+HmgKxbW2Fmh+j2Xvv9ZchqdJAxmp4f7eWSCV
r7V+z6LUvcal6yLKYh1eWX7qlVHr7JdxxayfNTOUzzXhSEU5tU90a8tJwIQQxSzmgzhodPbH5Eva
Q6n2oMUyf1Ycrms1CdeydOW6V6eXlGce4rTud2pCzW9ZaZIrW+5VZgTI2jZhAq3T/VhuqWgnV7am
ogfLNXuF8NTG7klwIH6rHb+H6GGcxFfad9FNSVfSiVZJdWwpeVxk0Fsbi4i/zK/8sxgbew0fmvQD
CBf8eFBNWAMGS9yQYq0ARtk6Qe96jRpfCtowv0w13iXTU2/0aB/GCYF2Ol7p3IYbXYuSa02b6lBo
HSN3JgccN4KlTKebJ9BGjMJJdY51/IptJE6Kn2N6i5VnW/MBG4oISGnR3+xCuDtIgXvBJ3OQRgr9
XeWqEpljr6VOiWCUAtm5g9vhXy6kWfr19wsJRBy/fuQ/APkRTf39QpqkDZSjmbBCjlO+k5m7G3tK
RhDBvdTalDOZNKX/m0R2eSpqnG61+YP+qk8mFdR6qeLk8mO9Ih4p+ywjw4BmIb9GMEBnu8uc7f/7
q8U2aBuY9SCNAaj4+6tt9DBW4jAebyKWhHw7TfQ01XtXSah5U4XoE/GAgNxYEVXiTUnnMjxUgg4t
i3Bd3csUoUWTjM3RYG+Cn9aLJyKTgi4Pj/hPo/+PV2th88TKAh7fJmXx7682ysyy6w1Vu01Gknss
BNMRr664EB6hPSPFL9dov0xkF8md94MmHBUSlwtJRSvff+gyxYWfpV0hYhJXMG8l8iL9iE33w3cy
hrPMGv5FDkY7+b9/DhbydYHZzAEN8E8Lh5zGLNZ8ggDgOLx1ft4/uU3uHzszwl7rqMHasKIQtk7d
nEfMvVACWT1bydhvoyM2AfFDD6ObnwnUakZaPSma0e9GAfqBWj8ZfQ6q7xomRjClaNrmsjmw/3zf
+3l076rBwwh+zLSueG6qOD6L5DnRIeiGTda9SgEbSc3a5BPbx6kpKeckziEP3eos49G9F1q5awi0
OtldsRmj1p1WWsr4nPV9dHart9qvYgrKfYpqC9FN3NfZt2mR9ttxYPrCKoA4yphS5YbO7R2ycP+W
T2J2i8N5iBIfm1eFqmXey5Q0Q7a5iHeDxiJgTLLopAf1+AMjQpD63pQZONxt97aUsdohuZNppW3L
ysfRqlTR1XKAagqsyp9hOg9ikLyYfPvIVh9rNwBqZNpvFCXXld3j+c1rd29YbnuhfckWtHTPugPX
c2BDdpcGIsxln1mxcs5L++gutVIiWE5+Mfan0aIY1ZsKPQANAgIFqlfXUva1T2hNlzHX9QkdoW4u
Yhgf3ZimNyeHMoiJ8me8NFJCCnIEdZGqVkVMPpOqdEfCiQpGtJTdLbqmndv4tue2KAhLowq9kS3/
PaRtlNXp+G8y61kj//cBa/aHCdu0F8H6P+26OLw6clvs6WbZ6aNdFeqlHwlcBGzi+YBXNuz2GISE
ChfARhUlX1Dq+Qc8bV+jm6mrnA7Wy7+MSui2/+tFWTR10RCbGI5s459mRJoAxgAVTNxqQ30G8XzT
KBU/TvOhJitpC/6FLLEhQTjZ9e/G2BlXdUwwP5FIcZllJ7VWP6QUIkNbVz99gysBpNQDw+gn6pF0
Zdex7rVKmHxS4qCJ13fMmGn/U4nli9m4BaqLlnpgk72odlYdaNCsRccU27sbqpFEuoHKOutJybek
VB7uNK8t25wBk7VirWlrM6PiDz4m2ip9/5oSOHVy/H6A8k1LztFjgupEeXJQFADZqsmCggGKbKF0
tOyKL3eqp+Cxs++hg5ibvpJ8GqLm97jpaM4kBYKVmeJjwsEgcrghQ7qIHrFdd2dNANMlGAYpsQqb
YTkFASaYTUI01462WwpN/NgM8lkzqtl5iC8ZAQXixpG+WIxZcOcjjgVpB3xLxe/86WvGFxf7o8M0
EdKfOXZ1yyRdRnMWp7pBC56cuK4EZiB/A/BjzXrgUTcDMkXnEkAzH5YVCcrZU1Da4c3Kunca2MVB
EItxs1TZ7VuCSWbTFm35JHj0oYzv7fglaNNribAK6WZ8NQ03PBLJIr24d8Vd7d3fjMogJXE+67Ua
t+xsRjEyfRPp71WmBVub5IJdzSW0l1zF63CQ/q6VIDh8X6OGVkQfDu74WM/aYwJn77vsARkdKaZL
M6msbq0VFC+mUYqjHROglRFDfdZU2CI9HMdXAM33iXIEn55D1nbr9ZO0wAUwoqWyDKzVZIlgG0wO
P1ZwQ2d6UoSAFYyZ1UTKQ1g58cFtXWOfKENKrZg+bGjUrCdxWz+Aw92MnYXEP+B9scOmoBX1xoaA
ynqlz+2CIEIaNXQ3k3bOZnlBI4HHx5EPv2Q96ygHA2VPaeX6pkd0fTC6IXyDGLsxRFfhXh+x8ga1
XNWIJZ/NGO5b1gVUqxnmUNhR0MkaIJ54CIwzM+wJTtLZTltyDWXvb/IBsHdnzyXT8ETxly3xzFY0
TWQFtUjqm2a2ySax2IDnfr4yRZWdCqUIjir0HjBQ7ukLoVj8OLBFfgRtfLEKNkZjkbprxCImVVKo
TFPgxxefRT8rkCb/lYCN3QyjfeiC3lnXebXK2Hjt87CdXx3rFK1q4LVBGz21kDWO+chmeMzBJRUB
poMoEv3cpj0mNdin5cdtasBR5Qb4jv8Tv3tPQ6RO7gOdstUQ4rwMQZHvKoO6DiSbIHNDxvdgKK51
T49QDE8RbdWN43f6zY0T/ebPtzJ9+tn0CKFZQ22WjuTSm+z4MeKntuyDFJl+HGxqJlVnZHviapKN
2xNd6YYJFbpS4T8Z7IlegL2KB/Q6UUdrVOnS+IRDnzZJhr6uzdflDCJZukD6LHBIi8bxFBbJFX1z
7VdYouFTRFCfBL2vIG7Ha6v0HUKi0NhX80ff9OPPlGw5kn3Tz6DP49NyqMmAOdV4L71GEm2XJu1r
4+rRrZYGLCpVLT2YkkgOcpZ5XVzLzWhXphc6dnWUefW06I6XQx+qb10I7y+2pmsdj/Q0raLb6Y3P
iEGu7npRWU9dOW47vfx9ME0gVlltXQjbe0coTgOdBLVNHQO4SchNuMwt6Hwoz9ImGcnNKPDAurUf
chnnuBDh3C6nCSU+ZbZUq7z7lwivEBlm4o1oDG0HhGlauWpAQXJCWzEfFpV38zHvr372hboBWdX8
nqvxVcC5QBedkUI/xLZJgzppb5W2j1idXv2sYaFE/YTOifKsxP0fNaBwAPxvhryUruqf/LJsnoA2
6E3pKY0httWDq6v+1Uoq/5oAhHOitgKZw7AdhdirCqlRjqbV/VD32ABM46lWSE4bYanSfmHEKOrh
u7gJa8Tr69E9tAQFbkUJ6Lgj62ozEQ96CmwwiPbUdttGOP5GS9u7k1nVReshbcJJeYFqM10zXPPC
rKdd37OdcyYhN24WZATn6M1Jmw8t4UWHPDP2ZmB3z9pQVqspogkbEj/4NBYrltvRIcOeuG7m+pfp
6++EGAanImLd6bbBz3Ae7mXn9xc0wCtjHu5bAb+q0Xoi8RZDh+gfA0Qr2KlNZKi0aSD15WyNE6s/
pmumEHlcCqhcER+9IrMbiPUHmbKpXBogtQzpPwYotiFh5PcJ4ue2ULlckjyyUJczi2Vo2ZzVIFvo
I9Z44nvWtokNmmJpUCAMpcofoYVpLMYeM22gXlhB8wCvE2GXfFa60OtL2T9hREwPCH+yVUfVxgtF
2l6cQpg35IEokiCzLb/6hd+GC1q9JuJtRDi7CCOnNHksspEiUe28ZFQT9q1eDDdQ8gAiCQXbOX5R
ES1QHY3USoAR6dM+rNsTNlMZegJQyzaZLU+9H+6S1G+PQWAxYZfEjK16LM/byPCLq4YodE3yU0sE
bebe8rIllznv2bVPx1pR2p9xmBMzxZpnq9FeYziS43U5NJmIqBZ7IUGRIEnG4pKGZXFhNHe8OjIk
AH+12Hyr1mCQY7UOEMLPB92o7E2Gh4Hs87kRDh54I0N3JHEOVHY34jkAy5lsByWiDyehXulS/x2m
EcudCUVxivvC0XqPd9a8VyopzLNSKIpUGAJEGoN8XMH6fJJm7+576gpvEEpoQs5WJw0+muBr2Nay
6fdBTbzuInem7uIT774f1ahnK+j+3ul8+3ipfsbZBAMQyj82Zz0M920EQRS/SWcHyJ6IaSNCM41A
BY7Bukp1ehqGiSMyTz+zeCSAOiepOyCEb6PKKD4DrPA69AlbAVZp12l6cqTWW3l8U8m+bcdyvQSO
VAL+e9kMH3WLwI4d/rIKs+u8v+FYP1oomxeXgGtRaAocJutYPIGkQPcvJ99T2rrYh7pWn7JBpT5u
AU/kl7lSAUUfXd29N3hzbALb3Cctj/GcsLOlyAj6BhofTSAg+2FWuT/qtOLTomo6q3hJ1LLvdTlz
c/RYWxmM4ELL7ZObGOKUWrfAJbYnwklT6U4P/VQJwNjOG0zHpmHatRWLxd+QHpbnRB7IORt/TA0K
f2rhNI7mDbYMk7eGdcFzoc1T+kgtK8HOoMyyU6FH7S6A5QpwSuirwrL7qzuS0l4I65ejEzI9Tj1M
a4YjohTMQ8fi1AuSIGZyeQyS5n2AQzDdbVZM3nIRG5P6ESdJ5wXon54aZ7iVYzEeNJ0gDiT2Bm7R
6cqX3j5nOPqOZPRlIBfWQWejflDeGjs91SZUpLSyadexxqtM3aOOF91N1ONP9ewQgmkobPSyVT/4
13Ji1+9ZiMZvwKkrys45OaVzxIqNkHau4DyEfnbRKhSDYaP/NCZnONk53YU2ZTmCmDPeWWNN5PdM
blwO0pTGBvfosCqZys5FPoR7I6wF9CShnFSSLnaswgg8VIvD5M5ufaVjyqZIkG6atq9WWms3J9RZ
1r62rO0icUpIAx3bJLm7Ig+fFan91mqNhiub7WZuk02NkzHemINd7+ih++egGT+XkWOY9byRHI9J
xNLYtU6Lickm0GMFVZ7Z30zN6TgYRfvQ9jsqDfE6bjvzrTO50CiSj6tWMeJDy8S0diFVnOmYf9mq
LzdFP4q9opLpAMUo3ucpdZpSIwe6MKrpmQCMlDVP3H354snHLrsm3UO/BUFwHGJf+4qlf0CTy/Sq
mu25Q6b54IsqXRmyTI/LaVol+cmC9ZT51juOyOp10P1p01lZfg6GVKfzzpQ7tT2+D6jgmW4RqDl2
w6PvKmQgqeK1Se0aoijGAJar3Z0tWKzjBlBt6fL6WG87Ed7WPHGfw6AMnumUjrOTMOuJ9I4VgziO
vOmpyQCYWJZSy6JKrfaxmYgbar3hTvBnc7AT/SOcdZ3LYSqJfbLq4rwMYAarqs40qo0op+Yyqihc
wb56mnT1hywCzdpEzCJJ013tiH52QmcY8THUlo43HbeG/zXG/HC6pv1Nmo65UmMGtUJtpk3hDHTN
h3F8XG6Bjlf+0HqZUM7OaWOJy+i4X1DY3Sfo+SjQe3lwg27caEQDf8jC3pAdab6OPZdpVdjtsabP
WEedfl62pY6u3LEItLs5RHHP9jQ4wXWPT1ah+Ts90cWVGg9WLam69OGL4UCWTf6imsE1wcX9U06t
7jXmCL7MHPGZgVuBjtgrH2pxtqBLPnF9XZQmLb4PE9k8npon5MnLhhVGkfWHaSy0Z7Pu3kd90i6R
6as3KYFIdKa4yIxUZT0Th+Wsn+/Su86gr1OALnEcZwVrOTqJUNVfGM7RODYiPKmpTK9O4DwsjqCm
M26D26D7cKTYDwwQq65nJijobR4WNFczn5KWcYYLdEXYIr3FV9aZluYZVs532xrAbuqE8PpWsTGN
myoE3il7QBxRHc3EiLa9SZ82p6fSdE1vrmkrpjs3rpBttmjC9IruSiHt65hFI1Li0QCTNQIAsyW0
7abVzq6oVeTP4nly8nIjkO2BxxTRjaU8ZYP5+2ydSHkQanrMFEKsnMS1V9hnLM8gpQfDIRsewqzN
U5y5pJLoEwpyQEx9JfRbXTS40Lv+tzKHDEjvDomFIzSWawmGK5oc2dZK+uQcULQ3MPAsPXGIxB4y
FmpzFVOzG9vRMRNYV6dB096nOvqIfJ29bjBqjw6LCS6B/hPcK9YqiOOXzjZu2sgu382agO0Ca/wc
RIxngXn0bD0gBzkaUwjsEEB11YkfMXCWK1/F1LbMtvSeJjbLKBMYU0Il7T0RlcZvabiqiGR+ojMW
ra33MO/Kt2gcwptu5l8SGWWY0WJkl4nmFCntDeG3fmC51rOzaqzHwq4ogSXS3cmwQP9f9co+7DPF
W/5P0zQJg1LdMN7RHdlkY4bOpbXRKgUqvNwpZXDuypIc5My/LoeyZW7xI3Nr9LjOVGu4txTHEDMp
7F7ZdT8qCRtWpgPsCtNX25hcgjZuIWPJZLH4eJxR6bfYisePCPJloEXojvMUWRtyeBASlvlUEUu6
DRq8rCMqtcU525T4q0o7vQ61QKAaFOqPab4VFtb0I06CG3TzV5R2/feFYSHp4FleYLrKUwGaASml
0W50ujwre0iwPoAqnCte3R6kVnSl4bJL7AwTamBm1wzHKP6M0KWIYZdEMLAEDWhwXru6K9bfi4w2
1Js5wyQGJolQiBBw9TXw63fY3yXl8KE/t5X2lfnC38Z2gljcb5SLotaz6IUFsRqlanmE5sUrqXPx
UpLO1nfJC8u0fCOt1qHWLZTL8q+WA0zCaKWgOJmvtl8tma7oq1MJyIHZYdmJEs+b8rvfh1HyhOun
/kVe30MhKKgUDbjP2g/rk5Op9jmH/87lTM5qJutnu0gd4KtYH9O4m7fo0b0JVPOa0sMP8by/OE50
bBsu9XKqrUc44YelUD7Bi1tjBzA9S8+/TOG0xLHnxo+yY5yVCIQeR+ec4kOnd419CIxjlWvWZw8v
2atqFwFTU1CdLt+6KW/uoYbtJEhZfRDORBLofN9ysA6p1RZ/uWNMSuGBdki2yzOH+elhTIBERgpG
ONY7zaQGPkkxQnsa7aPuysOfo3FDG2QdFIx3PZ4nnJeEvVf5GBBNlYQn4fqEQrus909Quicimhk2
cELbd2CyzSYn2my9rEiXtalOUvdBK810tTxlOZQju6rY1j3V4fsq3BJLACw+ddVPfniVcRVd+uiZ
FZY453ZHi9lVH7Acqg/NSIsiJ8n3UMwe6sAptAcKRq/CR0y73JXmGcNlWfy0M5au0MxUBCl3v66e
FvJZZ+GJ1Uoqd8uDyOpTlPGYYfVeuit+3NHOQdb6PSmhPkqYMvNN3xmHXsVXSMmc6SJFH7+cZn7I
WlfCUswzZdsbU/EEucm9RmASujkOYTk0oW1xjQrW12I/Ttr42uuZvRot0Z6XHwljNGY4TXvuTMq4
BtDrZAMsy1+Tw1nu6HxHb+nUHu06QHbJvA7WhyZpyZzLOjbF6aMYWFUl67dZqm2ZVr01W2KRl0fT
HjKw3tHP6wL1QE9Ne3X6od+igaq2IUvU14Tu4ZpnhPueD7uLsBKpltEcR02tVmXCz/n7UHRE6hQh
ZIj5PmLSHiNVsfcobllhBjRG8zQM1ypX+w7tIpEuKAcUrD5XzCaHOpRxg1KAuTdm8CgsJmtyB8yj
FhjbyVC6V6fB9hiir9qkBCad7BbToeGX/oH1xBuRKPotUgB1ITcdsQpY8lGp7Gck9SVWITqbrHGu
BIy/BVFJkiMb2mPQj1l7Ws5zAqXTVepK9ti6v08Ds/JLL6S1e2yNpDgWttQRRGceVZ0wh3ctckQ1
/I3etFDjLzeLpqOUwuzYbajIfepalh+BAWVouxFYrZZzopCz7zstZrVkhgX9cf7n0/98znLf979O
UdVuBquhN69U+TGaDzlZosflFFs0f2w5B+7u/nGThiH3/vnU5fHvO5eb8fz2lltqbWZrtUWpmlJ9
T/gW+/yozm/g+9b8dv9yOj8Azu5/Hv3P6fIUWEH8BbqY8IkAEH//reXPhJY7EjdAN0nsG9jd0jSz
Y6g5fDh/ubm8/eV8OZTzm5R9zZNQxWfH5U4aqjDMbF1b/+ONLKfLO/7Hx7Q8QIJjt0VV/kChtzz2
DbLyoRyKFLrp/5z7g0KKgjrs03mthLty/q1QbPFob3qDW8p9nY3N5InB7TZTUf4aJusL+GG0grWa
+VCdIorquqjeXd/Z0Ty55i4UujA1j1YcXLtMrPNc5KwbjHfbooNU5zphpgVrOfI0yOemXZzKV1v3
hzVtRIfpl00YC/J3e7RRdrp3pdTfo1z72TvTY6VHTxXtzA3gxHejnF5T+QzV9IsW87PQg0PuhIOX
ajX7poZGFcLIdd1WEWWmnKIpsR0hNkK9fdZt/anwpTcFsLsKN/3MRfmah32zdQp1reraa4mibNUp
te1l+dwnEz/d1np10tZaxckJV+le1D9FqUGNyX6l/hNy3QEcjP1gh8HGjaMngk8ehQ9TLW1/Q6Df
sp5JWw+dzZm08mNqqtvUNbdBR1gARb9P0hUEnisy56riLhr1mr1jM782ibpzlBpFtYh5YWG/bS1B
ELjaqKumtu8xNJCqUuyz0Jp9ldrdeoC9gHnG3/e1hozWzM6YMnYdkpA1Gr+PBMxkkafd3izDxzqj
4NQUqOfKdxJipumDlT4meXt4bJUqWGXSBu4stvNK/wDe49qjo7XJrWJep9UEl5CKviHyzQg/2lMC
e+docuWoaIxMUPB6F9yDyTqyMXhUyq9gkDwYdf7KyfWnZnaBdNZjEPdnssL2WofWDS1D+EIHgM/E
yOjrhb8DUZDAB4o0HqgLabNX8B5hqyedkc80K5WneYUTtvqzNTP5Q/sMy/MYt8WXEPprJ+hh6jvH
bA/YZi6mWVdr503ZjSEq9qBWi7U+nPx0elCN+NlFJ86LB3pUUIB0qfBuyiH4QEfU4TRcETxFz83t
kSg5DwQzHqmNV/sofWC7U66yNv9IjP4zg6fbqna4LZvPJhxOFOPOqluEW7dN7bWOaF2r9HUY6hSm
Q4UqVkoMb6Y9Gc4QevZQgmrgZ11JcGiFuWVbv7an6D0xE3MlURStopQSXZ3vpiig9wZzXdo5YT2m
2Ex2s3bthI9tfPabNvbINGq9IWHS4c/h2nWifCsswoFmd1rsnEFZGlsHqVXTNF9THZzrGLBDCiiZ
Fkh0Y4hYG9EzSoF1i26qarFEDtgcCXNBdhL3N+jqFQrq9MbkfWCyaQN+y0lgUCay/C/HHmuUQTpd
wwR4ytsyPqVlNBEJMQ9xeuwEEwJBykVlYOxYLjLiLWPhIAYLxPz8pO+by71/ecIyLiKJizapS9LE
pJfVcTmgrKiOTVIcDDVvd8uwuExpy8D/5+lya7lvefT/dlqMo//HVPLnvyOSvvRaXNnen/f9+Y/V
DvhRU4h9ZcFvLDujPNbzYTk1kgyj+nLncr4cuiisjmhCVllnxQdlQJ60iubZeqwRqKyWOfv7PB6K
WRvMDLTc+ecjrSmJaS3M2z/u//5jy52jQWTYX/7Y90NdJyzqCwFZkPP/+H3nwMqewdkqvE7W5XGi
j/+Xw3Jf858HBAkEqELbbZO3k4drN/wt/Cj7AM93+Ms3KCxFrjv+sBCAA52kNQcNsH4jNED6W2gr
4R44xHCpIP1vKlETPGd3P6Wt3Rwjpc1FbNTaMkb9wOLXX+lNO+wW0zE5JbDVK0jUSuRQIZpm0XGl
6KSIjmp9LVA3r4Q7OgB3yod66N3tJAbjoCSDebdKZTtCMQAUkaBpRfcA6d04fYteZjbPEoALa6C4
IExXybfleeiRm1vuu7/TCbf2Wua+DH5M4szInr5W62KH4m68VvSEgCakr2VYISRvQ2pDHIgz1MLa
vDdltU8HpKdNGl3aH1lb/0QzLGk4V69uSP+r95X2lEAhBxAihk2UzSZyS2c17Zcpynql8yrYdsdS
bwF3x8p4rixrX7bpxjCU5sIGJL6bShPdS7Z/RZuRlVtO3bmgPTrGP5TG9GDQ4bqjqoS6M3MoE5vx
rjcieYjitybFqIKJKrzoqW1twNsRkjbXb83Wjjc4S3B5ztsZCi7aRbp0++b6epIAFO6s9mUIKDtx
AT5GboX/3GptTzUqqKazZp18IreonbfMfXfEvJnxzXyPci9agdhnw9SaV5uiwqaB7r5VRTg9iUpP
YCPGd+Eii/GpG1OIm/jl99peLcwa2L0rSTMY+3tYD2INF5PsqTbqj7jWaOAk/WopWKdp8CsIq+zq
FuSVxC4xRJpJO1NRncfEf/IpNf3e6/HHhCj4jfwA2EvE3KztKqw8F8/ms6Vqv1Pb8M9hqJYPqLA2
UQwhgmwzuhlsbm559IKeFhyL4g5rDTPcbkxsmsETL7eHz3SQiqmspmqctt2c8phCi95Yo0RKSAlv
lbh1c5yhrEfBJQNGlAQDR16VflB2Zuw6XgnnYdurNTS5bEMFu+4qFuxI3ra4n8YdJTy5bqf2i/De
YWs/adAs7uGkfeoYtzYLP1MkGM4CP2cd0hBvF5fM+knSjuy+2TQTI2glFxIeqywEy4F/uFZmx0Bu
bVJHs3/llvOsASsINPdtzCGBl36OrmUC+56VTH65aNf6aA93VLi/OhXJnTaM2Yr2u0P1uhC7MR5R
fIe0sMJIHmumFgg+mtzVc/qrIx9iJ6FnOhtL/MJ5kMJWbqFEBZEp6s4KIKMPTaEdByuTO0MeIepq
lyLI9ctySzcHLk/KVWs4255GOO6lajr/stxqkH2fY5e1ZgwgR/QN/bL5YJNnQW9OCzYO6cX7acSk
67Aw/S5siYxlRmEqysqlMrVR0tI4EKRWbXx7pBA4/NbJqXst7O5JLab4osLn2FCvL+6hERX30n8s
FCsHAM49iQHGpHOAFigaxN5itiHYVQVgxHbLlRFSfW+aUux1AxND3gzWypzC7AF/UO7zNbLXPJho
K89RINN7CXZmFuYHuz9PiSOjyOS0DHr8SNcGEXHrtjSvjhs5e0sU+jmLHf08OTX1sTrPtot0r1YZ
YuDN70vSupIYaWsrA9aHfaDSIezeFL1xfE+wNv2OQuusWoVg5AJldfPfTDTaW/CvFD5MozukQJYq
X3cxYBfuqmnLS1/ZPrkj9FEldshVaol6ryvpR8+y9jhmQ71qMirOfL+MhSrNWsQOW1+Y00adGQZ2
z9AE7fNoZJV61uKA7kvNYnpSdUQ2OcJszZmIx1Ity6ssuEsjfrY1pcaryKr8TqfCwY1tu4RS4pfs
g0rd8a+wQPe8WMkiDg0cTylB5awap3N3FgFdW1rfCtpwisYWRT7PzLVoF6Fm3CHVpFk3W62Jf/zj
4PMNmWbpH/WkKojGJptlaFW56bXBfErBYQksPS6K96zT+ucmwa9kInPS8vpnTL77VmkNFGVNqq/Y
4wWXMjOCtV5b3V6v2Athh3OP8SD7p2Aa84OrzoCU+XS0ansbDDHl9JbAxgmF6dtyq8B78YZWi89N
moy1EDY3mZT8xjrS2jaaO9FVqTKICa2v4cFyBONnblyM0slw0MNbE2Ht4HDUw2sR8opSZ2rWKZ2j
T4r1+gh7pTMJ/u771ZCVxi+J2Uu3fg3weBEgCOvBLV9MPSAiKES2UlEuWEe6BPSB6Gg9tE2zYxlB
wl0E+WdiTHoCf55N7v9h7Ex348bSbPsqjfx/qkkejo2uAm7MoyIUmvWHkGyZ8zzz6e8iXX277AQq
bxUQsNKyJYcizrC/vdfGJ18VGnUiSMd1IrdgX9sN0Hdva8TtZPfNqZSvyrbmcIBrwsrNk0dP75Zd
lX76KV0ZOeBTey+rdvSkpkenr5jpFFnMRGzs172qJytVL52Vnfv60eRUP5ixehJZVcJpLACGYN4a
IjiFRl4/9gzUjrk+9FfB5WIxFMlVhI37La2w5D5VOZb8mfdEDGMhC72/VmaUvMR1qy+H3qkvSeHr
zIinf1sYpQ+14z6CAoR1w85TloQyy0YrLmbGTRizVf6meQ+VBSmv0f3kGsp4IRoT5HEVQu3L+2gP
lMReegN+EMVk+1GfmbfXuzrUnbUZm8qxUOBpqQQNNyLsLyJkMUobx9zQw46rYQowoHpzgHGZrU3v
jKL0t3po5mdIH8N1KMMEo7joNiLxM4pUvPzFa8myUure4FCBuYhczIrTtcm29fQG34NfrQSbbeIH
YoLrwcCKnJPRiR/EnIzHspHavYcyOAUXeFaYfWax5T/4hWedqBrqF0k5kPMGmrAGizkh3zKGgITD
rbRIDqpRcAaajgtCsvgGmmbiRrQenDl+JMkAhgMx/Zwv/J7nm7JRMGxNDliGR/1RcVr7WtZv85El
jbCwOKGOT0Gz3L1rxB+8NT/n8F8h8LPGXnAwWjTWRUD6dQHJPtgUGVxywcB7E7cgdH52Rfot7peU
UA2S1xsI5p8+bIR6a1m1JtIsxOaAC/pekdRYpraJ+m6BZO9cefanh/lXFX6HpUuj5UqZsn1S07uN
raKo1IIdSp8GsAFepqXpMoxftxX5SmWyTVGD8E1JX0tyJU9jj29+dLUXEfR4lgv/wCpC+1ru9Je+
jBn3wyGngLZZEWYny8V6cpouRUGO1K/xVqCgl4eg5n2BZWuhmElBBacnn+jeOk8FlOHYDe+y501e
BlJeAq9Sd9wck4Wg7G8hye69JKGBSDoqG4U53Wo2rFtTdsaM3fv52W2nuCXlzQegKcW5qrolPsH6
xjMRLwe6Ys6aa17klGCrc/1aSk098i7vtt4kQ2amCX6IETfPjlC/jFY9zF/V1vEKaUoBfmL6JrLE
gEvsRGSDpw8dtzYWOeQbLDMIwjJmBkb5uXxqJKnPNLTkZ9na23H24kgPvE47uY3Sb7UsYOSVsXrD
4x6iZ+CBLas2PCawe7aiozi0UQsFlg5Z64us/XEtTIPWZqZLldvKp0oxqqMVXQX+vjGP4WCVOOSw
OQh/0+ecH/y6emFbPHduHG/0pm5X6jS9q22JH9jBfcZ3MT/rlCl99vBFhj7Ub/6kE5c6KDYzvXn0
D5yo9LvMTV+d0ZCzASWxmOE9jdvkW3uKKfB0B+eqyDuQ0Ayys0L51viOfY+boDnE8IDoGuzOpLLf
RU3WOK4wGARW8GRMk8yoycZDNb9hMY6kCxMwSIrh7qkQhY0rVgRbBn01NPDOWeFC7E+irhW2CwhB
LuZDkr2nn38cdxMBXdc7BdN+5UdJvTezkVmrpuZrrXOaTT+hJMN+kgRkcfDqkbWxLrK9q6MLxZDl
EnzAgDb9FdcQrnFCfs2MG1ibU6fLxKAbKB9k+XSrHJs7uf/KAivcJvVj6gR4mogWM6HRyMswuN57
k5iPMYjG1tpQD1WpAEZ1SefaaeouQ8vBzBH5X4EPREwQD13NmL4IKRjCECAqt84o3jUqan8BdPYR
d6fY12uax0n5dV7+MQ4MMsasu4/GHE9e1OUvrS6/s/r6YXgf+ybbrJ0ly3HIu/smUOUi6bEzmr36
XGuuS0Ib7ETkOPEuszjKB/0YYc6kKwuT+bT0B0cIrC+qUTqXZOIjT35aXE/LSHBRqMcP6XZvYZqX
D8L2H3SHqEhZDclLFumbUqJPam3drNzAvXaeDfXD9SlOdGKocW1WPkQshMfBflMh7i8EpV1YHMNx
GUICPGEvflJGCn5WrvCqp9pSP6e31WOrds02KZJsN9lmgQoc9Yp9IkeBeFYS9LGqoXde7aP+0rSd
hXs9IKdkr8hMMX2vySuFKfuaY9Wf3g0ELA2RpmLLB6IyyYMvtI3fuNHKcVmi9Sqv7vuy2uWSvIpp
amcvougEe2u8TUJ9WBZOUO6U2AwPDkHs+fJtlfG45FIVntVsStZkCcPWxCiXmWOMGwLCRa08adPg
VIqx3cnp1DpvGuWYbVR2/n1m9fq6457y0MY9sGZ+RorAPJG5rLBWgQdbMZ+jXlh3uR73Bzdvnufq
xPlBryjDcyv3NrcRNUYcYLUT9XJQYnbzZBzkQvgKJdg4Pe/KBBoEMIMB3bOWC8Pntp3n3JcbFR2d
CTumac6WY+vhLjBZrQJUvg1lZdbOwW66pIP1Y0xycSvFF5xbn4pSRPjcFlcvLHeF7ndre4g2Nee6
U8jNguWwj20SkeZjPI3l6arMlh3xYqzGUbgxpQKjGXj5oumA3EqOZSwrEAZQJ9aDZ3f7jhqGVRza
xrNm1oQuGqeNdniRdOgSmn5p2UMXmq7ly770PZ4GnCzzQ6Hn9A8ayRKoon0IAhRUkYP+VdMWVrU6
mj/tZQ6oTjN/1MKovjo+EDWSpuxgumcuCva/D+aISwpSNjDI2PSmlaTJeWsN8bRnc4RwCo4ueh3a
KMkRxwFbR7ngfsv4ASfIzxw6ZozwwCAR1OD0EFZU7ohauwOKGy8zqAfVsmF/h1BvvsE/s+XK1Axj
Bxs6WOdD5+/1qMBS6cYh7Xf2unPbDyJsN6NQqjuDItYIsXRtMIOy9dHZFcLcwzdLr+kgv1o7WZlm
7QMADs8SpEWnkdietmCnR1DJ3GzqLSXHV7QwvqqoWjRVYZyQau7xmPZ4J1TjZKdjD6Kl/JSd4Twk
XMNth+Ls3A1skgdechGI/yvAjOXKnS4sVfjZaoZ/1wO+DMJqfI3Ll861SIRhPg5YCGlkcHeVOGRc
JU7wVdNyWHWtma8I0KON20XxkJXETniykthyDxkO2VVfKcva56c92hrAkkBfObpTrVHzlnqXWuvI
Tfw1UXkCIhyTrNZQN2wyuCVktvRV3KVKrzmbxsp5/UOGWBeGYa5oqlgYqIeIIpiCQNSQyY4lMI2+
hQQbqOWaSZVP1Qd+CNKBziKU5T3PlXMoFKykTklijtHCiJ/IgfxA5Hen02moCUEDWAhJyUFDAMNR
nruOGcWQsxh304cA2/4izvnnRhmTjnlFZz/nNGf/qVUgjvzRRP02qLrDwaONLy5StqSptRvxXWE9
ix1qZEbkkGVYasWSl1+50RxYHUR8/33kTJ1zub/G4BiwS93A/qnO//81W6rRY6GFFMte/CK9wzYl
tmbI5DhS6hucFXWT3VRyC8vcVSgShT9LusASX4jxT7oWpo+0t4RXC0jO/JGnQGEr9MhczMmDNB4v
7hBvibViWk2B+rvmAOWBfepDxwwjY7Pf2TCfsDamZ0cZte9pwHnXTVYYMBSK1Xr3lLoMcmApKc+u
VF+kABjKdOTVr1vjlCRmSy+rh6lJUfd10ulXRr/GQs7X0tjdNKEnSJkaJmkeuzxJYeTLmHzpqRkN
YjKsYmwjV122/iPArurop9UPLeWYOwadc/SNwbyKwYCb2PXBJ8Lli8v0z6geKixIB71DJhp8I31v
kbe8/Xxzg+Kb7UNR72zbS87o8luv4SzOPwK3z3QlceI7hPzs54MbGbumtEqsUMipmUXBylAGz03O
C1Xz8geOZ2LBefY7AdKeDq3A2RAFsDd0woGAL9wnPfbXUw71jAdUXxhR4Kx72wPOMYnNQyGcb2rw
PUyLdR4rN02py3urR1ZXfIIZlOEFSknCBJVK+Bo+j86ubl7XEQNsTKRDMKN7zxE8eZMnu5O9eEAv
aBeJGpbnfKzL8/wr6cOxqi0Tu0IvinXp2c55KLpdTYa/WOihnu61tCeEky4VdQi+uSQ+EAvMncaG
e+zJht3+/ava/jNvw5KYJAikK2BQHec3OC5nRbcedQXqOUHfBeaccMGNuQFgwQMgOo5JZMKuJkYs
CjLabZMMkvxLJlc/jf4ZbQlLq3FfnQB0kp8DUDNHfEm2gVXmXYvj6FyrzjWOS2Z21mjjkU2Nh35o
ILywqvi4DsnuUrT008vZtt6T7Kt4p9NysGkIrqxKDjKLulTp3pXupYBqu+ekYz6UKf8ZIWZQiurk
KIgqqr0hYqHjRsEbqsQ0OHHcfbQdTR6ywme2DOVRVfQXJ+jrtd/3XPSmQshRvwvADoWGpDksYi5b
gcA9uWXGnrmcKVNpp+68wfh0sR3TocDljONbeNETKgmiT6aa+tWc0hucNfwVlqNhRSvN5HHTyscS
Ge/Q0oTKN+t6+8ghcuplpMXgcRdreOztiq/nb5oR/iHnIjtfYAwgsaZjM0oDmxecEH8F82AF/T0+
CxyMwxeeHrhNtjnTPv6lhWRkIERWBWhQRRZDbYZmL21f2RCFQlfRfSwTeR7sLGHlO6xlsFaG8BzE
cuDUnEzTpZXdwNkWWArWsxqaalm+stqS1kEzaO5FdSkVtdmrsR8v/cY+C6NWX0DNSNqwg+poF8l7
hTqI/9mw3Gsmm2Blx+ZeYZtZIQW0Dxq+lHtk22UY5zD9S6VbzDphW63SssxRc0GHiaA4B3qp3VVB
naxdynVtIOsaqvlZAEC13YErAENwZvOOtzL9XG4RJ0d0IqpjJj3AaZv+8POVTMcKsyw/V55cS0m2
8TAm63H6sHesZDsRivTAJZrLkcBHS8RLbb1S0701FMV99lID1jdkvw1Xhm5fxxRAzXCs+UFGOgMJ
B96tCbVo/s5rMgprJ/az7Vx0kOfFDzjV6a1EX2bf5wDdN5P0Y3hySaO6eB7HONxgjHQ2ZjIMK9Us
w60WxCS5TPvbTzsr7U9LOmazPcYO1CAt/D4W0GX7krKDtJwipV4QLoq2qu95pV4ZoddHKCE+uYXq
yeMahi/8mGV5texyI7l1cXc/9Gp1iwK2qXISFSZgfCA9+8gMRGBd9/dm1ODvTzTtyQu8vcA3vWCy
IVYOeSLkpOXAcOAI1YZhQDyelAgElj98U6jp49xuZpvQ+HBbxzzmRv8jrv2YlaKiKgNL/2cQ7Aw7
fp74XgcAncqJl+wLnrh8Hepe8uwFw3d8v+6XiwHVGvwrjY9Rf08wIFrXY26fa2F8Q0ckBOaOb1nG
3Qyw7D9/lQVBcs1G3F82fD1mI/munl14Q3IjsTDcC8ddtZz/l1B3EbSmB+mGzjIOLGqLnJxAWAHX
rdB6YhJKT3K21g5MXKzzPC0qs1bfq6FRcjGxlX2RZe7d2ONyawcMuTmWd4CL0VfYO+4u8+s7VNme
fG70nfv623wiyFJAm/hQkIyYn0STqlTQmORV1hqCi4Pdyoh3YSnrB69KypMWl5+jGDtcrCkqYBbr
6LjQav2iuNHDkt+EBumcxTo/9+54Y08gI+67H54Wf7lTE878UA39Xal2wV3bFNa9MwDkRf3cMUcB
7OwA/DedpNzphUPgBVjQQuHas5m5kH1iq0tsH3D7+p2auspjgCXoVhTlWjGaN/pXprSajonQ8UxE
BQTKMvwGLC0+J211RogR+59vjMb/gVnKIGaEBFWIkXktM693J9DOqU/Cwe1ocvAncCh6WbUvFN4m
fvilTFgMw0sBi4beYZwU6qJO701imrtgkOWJ1whVbK5cdkWMq1QxnvuwVsgDwNJGPEPgtJTPODGc
m4Q86U0wKGEO7Ulr1Eeya/zs4Epei9EN79qR91cDain1zOTmuGJv6SsVOeyLkpuK03werWow6met
f67aNn3i2gkEgxyfcD3OJR5o4hQF6EgvANcllzLKWTlWiUIWwHAwxRiAqShO31LvU6+6akDnoAd3
wSKtrT3cBitJU8qpxg6wka1awwmaVrMex4nUOZQUZvoKbXLd9UjHAaTVWfiSIm6wokWv8HCtpTYl
GExkbrpR+rPmmYyt/BpbnfpGTsTc+xNCANQRTXJYnI3SfVLRwy8zOMFu4VKQplsydsC47ImlobT0
EQaJckk9B1ggcULbSupLrowvAnr5eSbAdkMiFvOn9lXpLAy9D3h1DXyJUeqkhLVuZ2rgrjwmp8s+
JcT482fn00mKZPtsJAQGbU+TpzICisHRlpuvee0VnKIFzdyMAYzgpU0haFtK9SXFj0bvpnJoNbjD
WEYUV6eEquj6nkmmZqPa4p3zq6y8h3GRb4xWTPYyqa7aSiteag98aJW+CteVpKg5fGYeT2wmvR9B
jj9fWBMjYkh87NEWslDf+9csDq41LPdjqaHPhAVGwYlZaEzMwqAJGIciVs/Eg9qooq2lpXRA19d/
f6xT/4TssGj+MyQ0Gc02TcWQv95V3MKuaERL5MVPQufg6dmTcHubcY3Kqb5mNBdOkyWZoDE5Y2jc
O42FI5+0Z1Q8d8Tu3jq/fPyL70lOX/SXC5SN8OmA5jF0w4H49RucJ0+aoR1TsNRwv7PVXF6a683V
EY6+1actcn6IvbXrNcGd4kl9m/RQDwCqDXdRhc0bmN0cMUqznYQJ+HOANNTqlzMarAfwpjAs+Aop
GLHWKZxgMjg0Z6u1sjXZR052MImXo90ZJ4Db8IOH6DbU6VTl3rrnyGOi2yoMV8Lui5eIfVZNzoY6
m9FZDYvF4Br2yawdhm8Q90oV/5/syTo1Aiu/OZj6VWv05mhylmeBe0oGCJQiBR0yjMO5kl6zbxT5
EUbhcOco/jaaml9y1wlPtQ8De/KMzDB6HW+Zo4V7zbX20LFyMoHPnONcgPoDzV+2TYyIUcVSayBv
xHmxzMRNCcz2qU4H7ewONO06Nf0o4UAn7Nh8CN8vr16v3KDq56suakkoeCbMyXbc9i2gZgDS/l7o
2U1k6sh41CHuii9mAUJJBxIG0sm2o3VeND4JBGiCZYkeFVvneQpjh3A41IE7lrHyG4os6AuRWzUJ
W9KDmvrYc4x1F2gud5w3TRLfgbFUaj14bREXV2YG9g71bpCZ/5BamAWLgX5ApXC3Xu3TuoPtiTyT
jPrk1SMcVCdMo8KqjDejMpZvTSloTEjyDQYEgx/i/+Qki65S/4rT9KeLEv2izBHBw6mOptPu+Os7
avSCSmSgsK5YprwlwBwMom4rGLcmGcPdLl60Xd1AkUDXnQs5NROitaVuHSXH8lJAzc+TEcO6eGVw
H4GmMaOtXwC9rDxD2/3799r83fz6VpNQcaRicrdTeb/9/laTkSvzKkuu1mAaBCpUZ1/FkZziWu2D
4YA4SpJKoy+0DFe90MlBE34yIv85teOP+VSlIiwKL0yPkQECTTYK4EK9SvYKrDLaftrXXMu57iq+
vi50x76IMTs7hhecGZx2KxlzU4LxgUlDskbOobixq7xTJx0IqwPe2HSsd8wudVJ89CZn5HpyS7yF
RJIaq9vMm1NV2vWlcsMHkgPg45TgrJbcu+YHHePpPvacV1WCBSYDz8I9OUNmYKWcqJXzr+b/1oaZ
uv6LZ/h3/pCmIKSZhs5rwbT//HrIC931LGTxq7CBcAZBp3P8GautUiF1VG2f7VR1PUyD2JoVWHZN
+2DaSXXxTRx3WEGwktBPedQz3rN66i99MEUPIyLGAXoIefYYnO+gWtFeWEuB7nmdHxomk3Rl5HeO
5VKHN6TrvlS1Q53nl++FYhX3llMe5nkuksSBo015v7LN/lLaFJO5ab6b54tZ7u2cogcdGFvWvZXW
DWKKHX+rKD2rC7mtCgTCOg27U6MY7Ul4Wf1XTKnfmYuYC3Woi6qiabDljHmv+Jf7J1CnRPNwT185
ratz1m4SoiROAtkVxGImdk5lFctqsDk3EndfRnZ+P8u80qUgPlFLZefIv8CPqsrvexTfF9+UtGxV
s1QVktevb3O3bkRkd1V3lZZrX6zKaQ983jcRe9+GCTowP/hFQ8YI0WputKJMzl2bYYZojnKbrqg0
upkWozON0LM6rXWk0J1D0CBipmn5WKS1yWEl7VYoSfaZTbzYCqV5YmCirWYLV5aMp4CbwOMcY2k7
fStnWB3HNnJx87unTVySh5VmrOdLmd5wXiIzkWxnUsj8ALJxGSREydOCyVI3Zc2SfoI8lSLazR/i
Nch3Wg3PNDjTftA/MRog75WjFiMVyn/5cGYW6CaGylBnJ0pDruM+PmzKCmyxAYetrIVXq5s0+eyc
Ir0PEqZwfCAygamcX3jTzEWTWrrNUQHQTzZYeKqjPltUOkO9V6Y84OzcQ63XV7lmzoIT8NnGQCVQ
MVSrWIR3XltUN8h/a1IH5xDZYWv05c2cQCGt04AWHUlWuaROGfM4qBokglcDKH3qCcRzF3GTwMPO
JVXHbmk1lGj8+3XBnPaBf115eQFZaNaGNA1FGsrvXLIqoRo7CbLhCg8HTovfnwdTe+tKt1s5Gp5v
PbDuuOvNoglqs7OpdHTaeb7D/pedTVyMK4X0+77D6rvxvadYpevErLEnm3X9hbyZETUauwsUkaeg
Z7w7G6GSgGo7I35I54IHo8C7mVQhMU7bvU7lOWssj2Q4hB4dqcWNjvOv6jDKtiLEd6jnDicXZk4t
SuhuYL69zAt4Aii5nz4Z9U2Y8LObyzJulYRRhj1NAYzAa9OWNtGc3NY+mpKJaCPRoPWTbJltA0Z5
9IP+g58Tl9LaOPPerS4jimrn+T2tM8JfBpMsR87ROsw/if/81v+X95Vxjh68LK3+8d98/I0q7JLb
Yf3bh//YfmV3H8lX9d/Tn/p/n/WPXz/kD/3zL1191B+/fECiMOCy33yVw+2rauJ6/nJ8+ekz/39/
8z++5r/lcci//v7Ht6xJ6+lv8xgG//HP39p///sfvI7+81//9n/+1vTt//2P/1MmX2nw8dvnf31U
9d//0M2/MVJUptOJ4jhs+NwFuq/5d+Tf6PTg0GKganLu1vkaaVbWPn9I/Rs6P4hMjgescsZUnV5l
zfRb0v6bzeFBUxAFbVtjIfzjf76vX570//0h/EfaIJYEaV39/Q9topn+7/uBM6WqOYZlalLh0M8F
4LcibJvkWSN9XLeQKXYRw1NbTbNnTJ/f89qPNt0kr+cJVRGUVRP9Do4el+taScTasvX2MAq6uXMT
xWpiX6qWs+6AJjQNjke3jYYVg8ktAHO8K0bSneeHuCKKVBAjW7qV9hdTII3r0+//IJ3/AUI2FXZ/
G2b+rzuE3/WVyRwgXAeZ8RplCb78NNyycfjr8rUJiVFUopyqZGO6+LICArUNmoXJaaaVm74TlzTO
sYs1DPqqpDr2vdevVdVcB3rwMHjtd4WwdF0AdhQ9QUaT6Rrhouqh9/NugZ1XXTmQ0GjzaY7tGL2T
i/uiFrOHJ0hES3hCHjU9u9YRZaYZORMv5eCW5uE7k6Cjptb3TWEnnAIickHAAVO7lUvfpnjQHfyp
QiU4dxmHERYaowS/RdCN2wghNiKT39U2eCk9Beep4TSkaYonu1b2kXLAJngfdEyHSu6ZY/oe+D9E
ldyF/qLO7JJqAsoRqyKhAZIabwxwi6IJn41SZZaj7MjLXIxSufQjPvUMm4H6nlYroD9ng8YUza/v
taB7hRKyz5kV+FQj12FwXz2FFFxEZrVz43aleOExlfpNRtmPoDYOzYgrS5HwLRKUx6H13xtNX9EU
+aCrgbrQSu2mZM2lGXyUMOLJEH6Aoi/zgfbfhhxDOZz9rCdu5NzlOzHkYPnKC4VNYpmQnVdLY2uh
QxT+uUopVk/dYx0ptyKFDF35j3Ka9e816W0dzlMA6C+9jN6wnYB5UfdJ3OzteDg4gf5oag9xZt/l
YXGvjPjlCW8Rw1ll2HHxc3E6/2iATimV3ILDOQNYvZlh/VKM8cXATqED1mqyYxS2a2Q2klhnL8/3
FWE/zuG0QUb53fSP0Syxh6nHQo7tO95mrsfyLk65nd1Tk3nKRxRBAumuirCtFQzClYRmBrnuc/TC
kEy06uKjszZpdFGCEmOA/CaC+A0D85ubtA9Nxgs0w+qRDoDGwrXdirtGbY81lp2ckzllkitPtruW
vJg/nvuQwqO8kB+eob5aNceR2ui/Y3EnK6ZEmzK/B0p4LHx5jkZxMLTgxUzzq11FYknByMnHEhB7
vP4j91RJ56pF4jOaxHwG5dhmPzQG7AsNYD6Y3HAVBO5bIax3KomSJDnD197RZLjLc9JkdJdQbHQy
WEhitMe6oFYGum3vtVdSakoyoJhYbFyCoxOImEXXcMPDMJDaymPd+Se7J41oO8xgGd5PZpZFmzjY
qALnPqNIi3j1g6o9Ww2lrCGv/vIp7BIycs7awV1BARhV3f6bblvf8EDQBe2tfVo9OWDdBUn17LGI
Lzim/OhHvVj4qnXeOH7/8/XELjp9CgwkRoMl8mPLjCxSzoqn3jSree2gDoQuYmC2KxLjvRiinV0S
AfJBDurhhw/9qMHerz3qbbsDOfqQZ+rZKZ27sUnPY+/vAwLduQfEsiBolSbF01jVxJ7C8aIkzs6v
vWPHVCj19DV5kZuHfLmQSfeVD/kxH7tT0UUNz9awrHVwpk3bf7Ws+q5XfgZN85qjAaD2gFAgKvvN
C+EpNoyzaVjtr2UGapMY5w/DzKmGgktME/eiTuBZqGqiYh998bzitXG0l5rmpz6MLpWtfzWFcq16
m8VWe8QPQOIxKF7tnFOjnX4O8XBUm5LMEBTFLHnv8/AxTs0XpMUHX0+ZGWkrW5hnqAZ3A2sOphXC
gP0Wss692tM7p8X3uRM8co3BGelFuzjQ0FZQfdTJr+4PpyahrEWMu+kpdPPkXRvfsbt6i4LKUNeX
5AMMkfKtsBoGRF9rQCLGiVHNvpBEcTz/LMixm2Fyz9R33Un0Vfu5qG0q0OxXTww3PCnb1Em3XCIe
aIe4iH7cTT8II4oeGOHAss5eKnHLq07gz3iMjfDi51zwXAIugSCug8eJhCaRw2hYhrq+t7qKFqTh
4gJ/TBztrFTWY+zGQCy40PsZsFszfPErcYkxq/hWuPNMwrzg8ImdHdEuzp4ujqRWjmkb7rKM1adJ
jihS/JTy4TQtYDUaCD6nQYnOaeD80HvwXnoA4LEA3xdvFM+B35heDLrMKqndUVFNdQ3rpO2KXaFt
GgK/Tai/CmN8ae3h0yQFW9XEtZBSmpWfwiCBk2kEDk9yJu7jwj6E0Z72oDOz3muf6azO3nPjQh4Z
xS4tgx0vi5UWuQerDw+9+oir7KTeEUw8pG3zJjLzXjWSo+s+B+34QNvcVaqYOgHzDg98a4DQavA/
EkLI+BS4XDu9HK6hfBZcWzQqIRwWrhzQTqm6r8TngGV/ZCe7y15dAWo/DKfajRNQ7GlDNGRM22+5
1hiMKw0W0mznjPVdFDv73up2Xdr0C7f3yPX496ZXv1Zm8WwT7llUls4KBay2rrVik2TkqWvk/SJb
dWB3V7mv3tPWSMYmoZ83sOjQ7rsX+GELrQsgAgn+dOcWz14tQQBsMEtPfKo36Ixfiul/tkpz42YC
LdVoYQK2R+LrO4ljrI2aS1n4N5pG3g0rfylMtow0/uHgAzGYffnyvfOVVSej9z5jEmMw/cwi74Q6
riAfOmZ4ToAYtrp1a2P9GdbJVHxwqI31tN976nDwouGbm2feMm66I1SoBbi+p0HwRuOvs7P0k9QT
FEMDMEWtwFXu3CcI8+3SdikDYJbrpwSlrL5djcydR615alPry7Fwg5tjCvMkofwKN8BANlu7xoF/
Aw/0oA9gojVG03rx8hWyxrU/v/loFeT2Zno7S8xTgeIdImXAZZ5tE/4WGBo7NWBOMWzHJNo2drrN
DPXRbNBcxxAPS0pUz2xupi7eRDw+lRSBS/7Mo1Sq94Czii6MbQa93yaCXcqHsg6uTVXtLDDDIY6t
2vMu3N+WkPB2Saq8NzHWnx5//1JonD+mEaZrYDpTlM67KsLMSA6TdYwPrtMM5xryxD3cCxRdB7IA
oWuLvf/Os810nXuUcgFcOvhO9yCKGAQTOlFdl/ukZsqr5tjpoM6fwbfTZ6cfoiHVtz7rawSyGBVC
3Q/W2q2rEkuAd9WpVt1Q1vEso2I5WnjuKenGpBxzdIV8HG4NYYaXtP3e9R0gWSu91mrdHGWm7hHx
6MsRU3TM759AFQG0r8TGwIqzBPGCrw3UUtQNT1x3OO2NBCV0N+QIGX1EXqxsB0fuYluMm0j471Xt
vIjBK7ee6n7rIjp3Up1dyBqiV5QvzIMjWrZWQicY8epzopOLPIvSNT8OSWU3B90mMNco1sqqaAGA
Fllw57SAkTXtuXQzXn6KayxUHxRk79/0Uc3WIsIEQ/bQT3lPumZMdDUwbsxBL3TM7fCYfgvy4pS3
sJ4LIc4UxoEjbsYfHE4ex8o8ZAEokKzl+yK4u9ATDNCyHl59spi9zugQ7+UaM/SH5CKxJn+2cDUc
To6ePNsOW0UDo4tX45qcKXjKAJB1AtgjqINqZQrTW2rpQ4VgsmoBXJQ5pThwF38EMRAEP/ohRj9b
dwkbnm/IhdKnnxxfiaC28WnsQeNSTdmS9Yio+gGNvNgE/5e6M1muG8my7Q8l0uBoHMDkDdDcjn1P
agKTRBJ93+PrayEy7b0gpRItq0bP0jImUgTuvQDcj5+z99rqTO4OVZFbRNljrXREqiNkXVMFzsna
s9LVWOzAcRRpejeVjNkIJAJUiS6vm2f9uwniLGvn2VenE4UGDhEluTacGsVxtKpe3CB7KcrxZXQ4
uGz+MFb1rA3J9NXt0Q8N57aa1mZPGomr4VHzUWicy5gApAwnsLfiqL3SZ7Hr4mw+AXeJXOJNrSt7
1q2r0F7Y/jP7B1HQCQQa3J4tyo2AKU0SEFhJhzEvxM5AnTIAZ7zQ6XbD0i2QZMDUHmQZbYLC+hK/
XuGFZcHkOySRKh5UasMGhQTwq/dK2Kqfh8Wxt1Udp/96GKt4PTK7JRO2SkSgzKQNC+j3E1G9FMjt
dS2BFyqm+trV8UWfqhFeRT0Bp5SOEGxOcfFNaARp1NbGDVKRW9UA07Xh1PCu2KF20+zzsLYucwDX
ioHCaMWeT4KRIIUSrBZm2FbdIzi16IWPZVCt8l4zw1Ocl7DgmgZwPIdI24TNzjJDxNHMqIfV3TWt
PkGIGN/iyqY7DYrB7iPxtBgLBuXLsiadoo2K2JtX2MK6STXVfc8tczwDd+OluvhpKuvt3Nu3UdfL
s55L5+Y07xJ8IK49EdBcUit4NYKk81YLYc3p/JcLjsHEqupPauXcyGaFHJUkhaeOIQQJyvGwv10m
fN/RDOKOQe9mshtDtjt2A5SnkNQ1lwRXa2+ZE9HzrT+JjuEmteo0V7eZOT9phWJ4jdGfKb0FcznB
fYFIjHtCjKrodxrkdl5xEw1Sf0Dl7yFllgc9hvA6xAdsP9tIogkqpyo9Z+hLN8cCTSBDBMfve/yX
TWQ71LbzW50TD2SB7XSnFudab+c3oZ0Hc/9eYtBb9GxvRwR8jZ1aHIVT3pnccz2sr82u/KbI8Ydh
vuiIJ85lBEQOZ4zXJ3axM5tui/Fiwy6n83pSnhNNU2mulSBYrJInLsxUd0BczarqFLeJjXiQjBZl
gWtCtNllpTfXYsVFikW28WYSI9BV48cZSaEC7sMxx9zAE7kxPaf4J5WJCKdplR4TVNONqm8zYT7O
Uu1XGpSLET6RQ4CJ4CxiD/EUgdUub5TvzFebyeAEPz/L5iFeE6iF87LNaVs/JaOiZpbpxuC6PUMl
QcPGR2iW8orGY+SOPaU9Q4DeN/lLAzM14PCHYZgf5fJsVhlxB72u7dpRcTUNWbNm2t/ytr82sGh2
ClKuxqAhwOiN1fAsAUoQlKSKwLp0UkIz8rNKvKcxTjUDAFbkrLcOAY5ljM4xFaLaLaFxD7wf4pDS
Cb9Blu4KnU9lzMZdFA76fZt1T0Ve7MlPc4ssuZjXzVNbQxCo2uqFCJRbvbJeRauRglJyEgwhw0he
pXMZRoavkEQGVmM9tIT9MmQPgznr3oyhflIibQc2702PJ1K2aROP5re8GF/tWXmf8AzuHcPs3Fqx
33FDIf8Cw0nd2CNiULRvRTuVQY84MmzmLVm9ecXodt0luKkyuDJhW+DipERW6tCNECm4/CwEvOk1
qgM9P42zqh8wJ1zP+IVdGypKOE1AzMxrg/Hezu5YcOKEDa/FKhAUDe2sRqaPtHiJS0/eZg1QV9Qz
i6aY2FUF372c3lGLgKeX6k80yRXJqwPuRkrsBe1rEm1gQWfpd+FivE9CfWmd7AbOC8KDPmX5YYxh
bZsrGEYXQKSfo0jy+opm1GgVAZSrxrUG2HRNuuX0sUFjridlZLODlbhGqsTLDU4ajDkGTQmGOLse
0hSAF5OStGiv4tEwCSHA5lHWdk8B3eNpNPSHSBvOo9Q8F0a/7gSwjo6A2KSyXac6nyeOeHWrXTC7
qFz1mcjcC2wSbxPYLrdWAbkmrTYHTYQVzRQIYyuLNyeCI143EBvkJrw2Q6agtmhuDcc8MeVFvFBT
KUYadXEOej2yQcsDgh/xvAYpqpZ9aHf3QluurHoPpohmQ/q0ADTj1JkQRkWHboQmcb605LJ2FSf+
DkEkQ2XTajFfcYxrVRI4x844FqgTVmfS2AOyWyVbH0dtMHl4tuW7RLGTjk+RNr8aSrmfCbWGf4OM
HnnTOiivs5wTbxSLdajaCZvFWHGOMLbKO76sq/AijXGPJyXmT97GOrLw5RPbZW7oe0O5iqRkpVD1
q9qabux8PeZjCPM4hlxZEqwpNcIaUwh+ZI5yIN2TKUBegwTiU9JCzx7SSjkB1izdGlavW+qE/WTW
+FN8yyMrdadcqdzOKXACdMUcdCWn6qlXDwRh74eMfskqtspl5DExjJlQlEop/CZh6wbDiV1IX+/J
ntw1nUM5jZ33CFV0COxheG/4YPjSCHlNXkldibEcmj9miw8z4R+25rdMFA+CEw+MFB/qsXXRaom/
TPNTbIeOR0rqtYiYaLUZW2lsRw9Wrd/2ZhgkoXkhrBK4S2GE0LEQg2QPg8rZpUjOOTYdLDs/68qu
9LFeEJe7uGWd/XBqnvlyKclYNSkbYuVsMptHzgoH8iNwGDqXuF5u5w7dgSkKtgKOMeGQ3FVgBivR
3xn62wBsHHo55cXw17ER01gIOdid1AIlB8KMU1VXt71KP7CN2sAqdOI8ME1wJ0NvLrCy9ICzcXTF
x3Rq8OgQc+kB6j2dl2y0gS70eYdfc4HkGL6wI+LSNC3PaJSKiI+Uslq7XDuj8RqkZ97YA+wABoXO
TDf9NN7qDaoDMOGO4uMEOJ8ZeyPyUXVQnmm7i0KO+r2AbrdNClBlH+dx0gIytKGO3fbdjmRxQj2F
Fu/jpcANlZinMNOOdok/RqvSBw4dtMS0svLp3pyXA+D1TlrXEWpbF0cvSZ3QB2GRL26i42uzFCco
l5oeTeUo+0njNjPbY8ePDRevD21ZGzlKlHPXKu7iBNSYsynT9ZL8HEpvFjIma7oEr6EQ4jwlscpQ
q/jeO4UZ1L0CbFGz9kBk3qK1HL1+1J/S4VHtw5Mj6+u1RV2UKbQfFKdHUpvgMlhz4PEF1bwynVJz
w7KrGhUlktR6qj0CZC5x699EI5tVCyU3gGgzFD4JX29LwfoWzQb2wf4k6vVZ9kPrjyuHIYCH11be
/YxYBXxnHp67EqR2lo+vq1ER5DNQciPdcPmMju/o2g8OaDyHcfSsONNtQQyiG6l4gZN2fDVaUtaZ
x7TZpJy0TS/HoTpQ0+ZaGSjNJz2u9+A9+90EvJ4dWkH8vsHzm2pw6xI5AnxCt9ToNyxR9q3R2wE/
p+3Byu29qVuvjd5SvblG8ROtRsw6pGInVgMNRBHFGrS0KD1ZMRPipeGDrIoGnaTo7wHdqp5aG8wu
t5D5orgs9eQtT0T+aFmcKzSRaXsN74LhJB4//ptUrKsc0vkueZVZgrBKhxEZTeaTkj+WiNCxcb5x
/BFddTZK/djFBAyX67eyyenUaK91os0MnKfXTJ1PHY+XX1XfrAJm++RMPzINqrI1Y1NQHVERLaQx
PbC/DRhlLTIj574x9v0ipFvYs9/Xrw0xpZ7VKxz3cFmjTyzO2ym/NWO8bJKKIRdnMXItZiR0iOa9
aOFMjmqT+ekKA2O1TBpwKPqpGEGvQLlAsA4bSHTp+TTinJ7Ecg6ojdSP5Qol1qCHp7zI7+p+UF2r
zYoA5Nc7ST43YWmcOnVIds6AddLOYJAOHfrobaRehhgsRQW/vcdqZEAEoSbBu9ODe/QqmVwqWn6N
VmpXYPb0V43xUaz8LFCvgYUJfYmDwJ8NfkEkekD1mAmWAdL9C2EOPGtTsRMj96mwdTgTNJoUooZW
FhZ92PWkWCmQFTYXIgWcvpzFE3YnabxDUelcjeAt15Acmq1HTSO9djsUsd5xUscMa1OK1aJPnlSF
J0gfimLTBPT7fLpoYT/A83Nul6VMvcqwejfqzmQvvpvGi7T6ZziGT/PUvshMf1+y6VtGrErW2GeN
OZLtOXJQpiiP0xFf0T6v6mMaPctoBlwdUGHUzKCWQX0i4AR0DKi/vn2BSJeQD72ONsfEtN9bvbVD
b2M27OMaHcQBl66q4BXcmp3Aygvi/7pWbksekkevtewfRZIO9PDkbgXnF5gqCxuTOuOI7hjUkuOz
sB+suglAej6qvI0uaKFLpdBgWwighmybsGLsYY8x9Xs5Wu9WW1R+PVsu0xzwCniRVCkylIHELGhQ
GvQO+jTCOI+uFQoUGEEzEcskcbLvdynDfBqi9vyaxcBTFvCMAQ6OV22JQZCwSakJOT6i8KtwBRqQ
UMFgZJUF3P+5KpcgUuQevNibJUN1h8A5UDPnNNoKszABz0JD2Rc1D0OafY8MCgeqxpO17feW8x7q
yeBrCqQUW+mgjtAFbOcajbj+LCoGXtpN0TXksAw0byGUfR/Qn/ryFtRKE6uc1XrXRAzudqTG7ONu
uo81GJ5yXfhKBkorSFqcVqI890tF8p5N6eTn9kBkITnMLo5R9pyiDPAfgzvsyx2CaQ5Oi3pJ0n3j
S5KlNIGSqCTkUCdSxpXTG5Efqm/Mi9xjz7xD//PSywK9d7SjWbBTaFuifZZHTYWMxbOouVM3DK7E
SuB1dPnjfpJei1XIS2rnKsXP4dcZMTvFzIK1Rw59wBp5kE5zkGuSYm1WkKaaN50AYQY0nCaITgB9
AmkjswwGyCsdihglrmeMzQmYJCl4g8jP8De8q1OaHnQ7zXkoTjyfwmaiNjbG82BuzOnFGs/HrPzZ
1XYdtGBa0GerDELaG6nhwHVoPxaNJFAZKSZ5SdDMDFDs41BsCSkH0qirvY2Mxa/7Ci5WVvv5Yjx3
C7OKta6zYOr4r2rp47KsjBrt44DaKukgk41rfxWaYKqLOyTjeM9CfK+ct+UMADGzWWQTJYPKSNOZ
IfhziWPbBX5KZ8lkU5g01a/Uey22HtG+AV+MH7u1bXd2T/+RoJTzLjTOgAMBP6KvY7b1FR5C/Cgx
bsFKARqM+tAOVa+y9aBNuJUjjL0doQOK5ziPc2yVbleniku4JOb0ibMl9f1F3DXo59fyfKW8pLEk
DGoQzdjDBbjOCkWeySW7EfS4iDSD7wzZvT6EPVENaB+DJIsjv0PnveN0n/jJSD8w7AbM3p1xm47T
/NJMmqcY4XJhaxybKucSsfESmGQou7Be9qpDKU8B3wQMcBbX6tSVsU3cu1DynF1ddyWT7I3VgSnf
+usu1al+g7PXkFesL+ve7s2IZqD4jvk13/P9YUoiX4PbVLotD+nBNsL3GGOeZxY4rLhsljCU3PSm
abuIA67LRzae17ZpHzRFJj60gH2c41NXBkVijibkdM2Lx8kZL1GQhIdY7EICi656G3Z+Rawoyvr0
56xGIdUDLYVRvhcORccAjNU3uku0Nj4ZJyrB6SXVf4mRT8fhdmoLjpulFQYKMnu8Xa+h7A/TrPR3
+JUqOuFxld224GARLFXHPu4CezLAdAO4jq3kJu36Z/jM6VNjkglFznWQjbHhj7FCE0cO14mBYLnA
6UX8IgODqlvOy8q+bZOmOouq646EsUNCleTUJt4jqrUdxVF9NpdEE8ucrkVUFCcZDXujVp5DTsCn
JK31XTLGAK9DsmR6bTofVeWuU7U2EOvasQQdQZ8/KAnhdtEaWpeMbHWjh1A1mfgIQSc1im8wXyf0
hU1w0qPCKzXsG6jJY4LUESo6SG07giQ8GzKm0K33kb7+RVxoREtp2F3scku4eKRXm9/BZzjEKaHP
YxeBA1bqb9zh7DDqFFbme62qjCbR6p+D3VnInSyXvVC5/Vg9PLSI1VnBixlPDWzj+iELR5MC33SO
EYovrEiJOJvFGQUDMGvVbskEaqNdsZq0VMb4uqk4bOOjvdftwSRgpvlhFi1T8llau7GFp2Em2j2h
a+hCiQooziyrvYhS2bizdlGroFMLghay+Fxvlh0hcoeGBsqidXfSsRPmAfaVzkCyppYMo5SkQozL
jXZw1AU6on4/98stuOFj2uJENbxqag81sQt2ltwgVkUPnzwDAvGiQfGs7Kexjn6D1rpMRuQA3fxe
6NGjDrkWeftFlovvsmUO15JF4U7QZxEHo4gAuyKLyUW4PrkkZt9bzK0ZaI9F9K0U67OWFE+NyF54
Fphs3McZka8plWTNgHN2Xu0wfE9Hcd28KNryUEY046IlZP8elHOML4ciy9YjcQwXnZI/5GP5OkZ6
kLeYk2InfJjK9KDwqGF3TVB+FDdl0v9oDRTHmqpumLTyVWX4sxUi0CgZfrA18/tcGQ7wOLtSrpdM
DLs8NW+Ru2fnAp2U/4+VnJ6srWDJhiubuU6A51x7DtpFLQ5/FjmdpLkoHoUxkL4kv1uKvMwLxIvj
RJfdfPlHquZ97WSMZ2aZP2WJso9Um6Qfs78hixVFqKrRXqvWLJC8g1J3DbrmgRbbT5kMX1GmADon
l4y6dAozCzDDCJ6uMEiF4vi/gmZzIyv8oaRaujUg30sqtqjeurdTfMJrDW1BOvvEOLSDieUsZ4Jr
FTdV17ykYfT8j2VokVp2YxHo0Yz2QJonJadzIjJSeqkf0usRcdCCXZcIl9hPdciBdTcGq9VivEgg
OOnnTIZOkZKR88c5PAiXJPeB30i/apv6qDG3j7rpDL1WyGlZ9l5TZbMLMgVaHWMX7BjTdWFvYLJ0
9P9zqeR9Rc5W8VEZ+VFc+X8ukp/EtlTv/R//1v9HmksNqeR/L7p0ORmub3/XXG5//1+iS8W2/mk4
qm5LR4IdQyuJDPBfqkvFdv6Jl8WSjop8HP8cf/Jv1aWw+Zf41xxUhYbj4Ib6v6pLYf6TOymQaUJj
c4Qq5H+iutw0iP9PdGnCySe5hMtouu1YDtCIjxrFQUsiIZly7nuMxDR4A1kPp6hZv+BzfPTE/Psy
AsmpaRsUYZ+1zlC02TLWpdsPChwl1nEb3l1J56aBGcLwETLrUhjHv92EfytMPyhKf3tVEzkpl9T5
OTcJ/9+sAxlfTYQaVguLcBmX4Jog7oZnfPVnJmFvipOcwMNELsDa08AuyTLn2Cb5MfE1d0CFlLJA
tRsetFG50grtezLmvnCSbyydIDjU27H+KUT2RDblPQOUo8L02bI6EliUxz9/ER6eX24STXFDlRaA
Xk1+shqog13LLKy7fc6Qq5ThEYz5y58vof/uGkRW28LUeRiEtf35334rMekhmrO52yMSeUMd5mPM
oxmjzbs+3kP7CiGLoFWSNv+oFtNn7HEjsnqb2CTnmAq8uut36yDvI9axZrlrAJ3X1q5KjbO10gkU
2URGZ0O9BO1s3mjprZ7DqomvtZaxdL+mfiurvYQtQYva9L/4ch+9Gv96/BzhoO5VEePaf5mg/vbl
YnIX10w23V7m1mVfTVdhtWm9drpM7+tcv7Gr9BU30qXObazyPCjS6WLsrT2LK+HMNSFNcteiKE4U
XBA5+Q4ZglhRnBvlcMEh5DjZJyHl5YiyCLt185LQV7Oz+WxazEvQbFexk76oU3n556/Fm/6b50Lf
3lsWGIuD9sd7puDrsnKLe6aVmruw+7iMCVuq9RXghRguIbMEmqnhlMHuYOX6Bab7a2Q9EJUvdUMV
Hk5hIjK0MfjzB/uo5OZtU1XsOttbh/hZYE34+LnUJXUqwhO6fcKRV7XPhqVjSHrfYR/J82WX0Vr6
8wX1z8vYX1eE/IMcHROBan96emnCFEtaxt3eZOZVaPfrqr7Q5rpri/R2ipnbLOpLJG4G8uBi2Xpr
egNu90xf9aNSkVaTJHe0ig/U5X4VFbf2WF0R5nlt5sLDueWHYYoWyDwy8ckWY282w2kCF+BEzplQ
lkdId0yKTZx65vAcJs3PL77cRwLHv35O0zEdXdX4P1Chjz/nBCmmRZHP3Mru71u7oz+kSu9okjvl
I+lvCd4IdyY3kvRrJjeC3qBzTKCP5kyg/aItF09f01Np5OiOempyJCiZfA71LV2wynxRIs9YI8JH
1PEZgm1IU0Zi2bezE1123c07hPR//k7idzcMqb+B8AFvAbfs43dS9aoVdV+3ew1TsQ8841ChdYKB
TwBXn+d7ZV12PblOIU+4m28nRlll3xTnuYGN4qGncpf4S3DTJ8X+v35psmBU9l7Shfjfx09lFqUF
h0Zp9zSVIrDJIFZKVJqLbjyVjLqONOfOySzmR7XBwE+Gc8ztCRWYtBW/J29xKu6UmbGXqkOnRqYl
UifQwhiZPNywRV1jf8yMb+HKyDPN057+GCTRhQDsQ4nGJ1bJTykFDcC+rS3k1O1rH6GBF6xKpY1Q
W5bDLQOWF0msjFuC3wqAgFyuRC3GePjSkBBJx5x8oU+W28fR5WxB6ZAkszANhe1mw1Sy33L0euGs
wbo3abnq9kNtOp4zJreEF9HnKJkGF933dNXNQKoWWrB0YVIHlQaUzqMZkwGPw96Qxfkkd9hZ3oeW
pgeTpSFMU3ot8lumSMaLZaf46jLv13T8nhVx7+lgSa0CzLGF2LeBFONGswJdry2+qco+I0uxZMCH
ecMGzDtfY62L0UhbP00OsGq4rq6Gj4sq12BiHwheUVdEM5m4/ElMmoZvW0CZhvS5T87VccKnmMSe
4WzBOwJ+g/KtSp2LTlan0jEMpies7PlcP0xIA+UEHpSpa3gnW33X5Y4HWuGB4t4MUqu4yq5lXNU0
WblSarWdl9U1gbl0iVxA6n2Kk065I+dwJf8K53ycTRcN4nVXcJKirzacFUNvugbSRNA48Bu6+CbM
y0dJ2zusSESWM0mF/ZU2FbOPcbD0ZrgT6HX6fQqauA8dx5us6khgNm1wLKa7sYZG8OQgO9qBGQtk
O1wowAHA7ZMaNc4QktTsRxTNnd+ECg8aJgrzsCwWWtDqO/3Tn1nhEAhIPks4BEIjTVkTuE3XiJTa
QE+edDnfrhXR3GAqY1R7glnyyAhVa24F7No/rwQfXXB/vXIGZ0Xc/tgpSUb8tBCEK2jUXA1rtCPW
Nb392K1zVBVUpMZqXCdh/frn6znbpvj3infbKkyDStTAjokx59PmVBWDjZWwa1kd0YVWU4krRp4w
qsHQyXklc+M6qm/rmc5nYzLwWJJbMsVyl6ZmRn1XB00cHaoSVPaQGV67VM/CQjy0xitITwfDY3mB
azvzyq0pgdd9sNU7gC7XUD1RThn2S9cBtO6H9BxvPU0rmihSz1+g0ezMIhLIUcaKqAOeAxWKEEF2
D9OAFboz4u9ajPis69jMkT5Bf0KcOenVwUrSl1Lpd1JpfmqKwEVZwW2NsrchnZjr1rbXK9pLO3EP
l3y9E8kKNzV5h4RwxWj6QJJOa9yiqTlwyE2y8ErMBz7rQcHTksnxop3CF7NwGA3QpyDbGthktaB6
iBrs4vlPusdwf3jRk+gW0snsLfXwQJyUwuDOyLX9RHFE8BTJCsxKQVIPD3++oeI3T5BAN6ALw+De
avqnJ2iJ1Nkk5KPdQ718KqblloBpj7GL6EoChjMF5QNNN2WwTx2/teZcTMiFCjvJXWsyT1GKaKKx
zUMz5G9ffLLfbNwS97dpCbBKwAC2TfBvZadwGqXogeHQn6h+VoYOC3kLjO6Um0GTJ+IvHsIaFnSG
0EQv93+++G9+Fa5tqaolbG0rHD5eG+Z6ms/JRNGgLIdejg8Keywi63NjihdXMxD0/fmCv9vSJeKq
bf/EykfZ9/GKcMltp8nwF2lW/UYOkwtI/7pN6YWuvQwceiXpbF2yj2HrmddLmLI0F332mbde8C8U
2Rd1029/AR1fI85GzdI+l02ysUerdSgxxu6klgy1qAzpCRudg7x++eKAi9fxl2VFaoZB19l2DAqb
T9+eQawE21a2+9pUXwjCCNKpOtd54FZbeV2BZFkif5qm4gnC748emE0dgc/88y34ywv/aW2TmmVy
RATVBq7t8wMnGsRYrdLsM7Rf7K+bYmwYmbYdjKoWns6M38uAETfSuEvBNQG/f7TS8nuJz9fHJ2Sh
JYKwp2Kitxb1WG9TrWYUd5mdPxmC2anppAwdJm+LdQVXciHXFq5j3l/ryWLt5yjf9YnO+5QrYHMU
Vh+b2/7nL/n754wJiwqyxvr1VC/ReNllhIwrqo07K2a9m0tx1+jS78ZzZAQ5yosEOXId/zTU4Zot
616i4NDCKIApfgmHsPziI21bxi8/uyN1A1mqsGDkfXzyrVCH34WbndNHets70950umtCOo5oF1+m
nk4zBoVZJv0X1/3lAMh653A520YGa6Cs+3S/+8hM4oyY072eFD+GRKP7nUJGaR/YHxjw9pSADXwc
Y/lW2yhAZylvyVwi24iKT79kLLx4aB+ULz7WXyvux99DcM6mmeBIKR1L/XQuzfPZ1NrVrIimt0y6
qvolYxnLC7FfLR3PYSSMH80EgQszDZPPrr0rpwqtE8t4UCzh+5rpF2ZRPY4Tde5yH/PX17m7Sw2x
AzvAeHjA06Jm9l7rppeVFv5pHPsXwdzdnR+bZUBBmg+O/x8/d0LdfmnJC6Y7wvi0z9DfiBprMEpe
rn5fmHT0k6qCMorsIANyvMum9EnmTMQJM78UpHe48Ugrm4P4U5/rj4lB8h9yqy9+7E98xq2AEoIG
Ng8CVE5BK+Djw1cNsukdeyqZAQKd00K00TVASVRWfSx8JVWPUcXxASm9iS7ti9/kl1UPPzmYJoP6
jZY+T+LHi9NKi00TOuvePuVDzf62EO2unib0ZGhUXBb+YwdSmWHmQy8nj8/5hc36l1bDpw/w6dvD
qxBxsY2IyT8/IXt163jAU4DwG5iQjM1jhp7uz196e6k+PN0fL/m53rBHLY+tBhxC5YwXKZ2erJzP
NJKe/nwZ8cuqsl0Hy71lbndWl592lEgt5KCn/LZA/4843JFSpPys6nAyFQLADenb4fxkT+Z92i+P
CD2+EwJywCjqpw0G0ClY8+rBzBOvVG5Ho3j54uP99pdn4grMmPaxrX06K2urPUggsNVezZUTxsjz
Dm0WB9d9FxdeHiqBmijB6Djo1pCUpgeWAn/ThCx5dBZn1c7ozouy2zndjy8+2G/vj27rcA4YSjJp
/vhM1vkILmCKqn1TKycUxjc1spk1keiqmqOh15SupwXSp+iS+6Zvjk6XvlRw72X2APniizLsE1+N
13O7i3/7NJ9+JiKtkjhmu9xHCQW+kwctCL1+XIIYtPcChFvqD7LA9wQSHHbFLk5w4yb1vjn788/y
26fJEBuOgMqAVtLHXyUqLcST5EnR2vgRL5o7dPqhF0EVXeaidm2FphHHkj9fc/tuv7wpf7um/vGa
vSgLaxqtct84ozdifkbV4U+mBvdg+F9e6tPLEqph44AbLffEirD/Fx7aUE7gt9qX9cc2evnNtzIF
CA0YX1J+WvN0hPkNQZi4HWZ2L/ik5GXNp7ZnutB81xNxZVTrBYo7o8jcFNh90fxMmuUMGxrGGbnD
J/CijtHrbJk7fX0hH528tOgeC+lZ1zfrF7+L9ksVvD1/2y7BMqI50Io+3oOCUGOTAQIyutU8gG3Z
EypINGO3qzukkiwiUwMMF9lkrOzB3x3rOARGhZet0Ly6L/96bfM4vE5LxODk8fBOLSb9JbKKCTqJ
Ce5RUCOFYaAPzV09DF/sur9dZf728T89thYUukFDFL6XJqUbx06A2Jk4A5V5KFXUO/36P3lPWHEB
dZmsX59PMekCByVPQ/yai0LKhXlZ2wRHhN0Jgd450xO/oF1Tkd7w51dF/NKW2O4TVbvgVnGM+PxU
kTuOtNDhiyYL7j4piwDJk4iG83UTEQEKzFXVr83neUHRNcTHP1/+N2/q9ojYDMRMm27M9hT97aQ6
Q3Sb65JVCnZYkPdhEHJHN2pnRRTO/+BSQjB3ELqwDfXT8hxpFbBEQvD2TSdp7JmeMeiHGBVURqTy
ny/161GBeQAISSm2Q6mmfj4EGy14pD7k4V8GkrVwJ1C65Z6OUJCW91Fv2FubIhhwvJbl4ipGcU4Q
ZeJGBP6WvXWXj+0XI5vf7E0fPtCnZWowMCyoM6twk2DEyyXbNVka9nT7xRffXotPKy8vDUkIus2B
hAbAx/uZ042UEJ9Y7bMuJdQc1XZlgrlQs8vEMuHnbn62oXixtep5LS41QGpdFwZffIrfPNPb2Ftn
xGyxBn1mC9IXkwXIVva+MTxvCczI7cVFyNguOEya/pQxkVuYUUXGdCgJzvvi8uZfB69PPwOuGZvD
COcjIcxPm++IULUkYqzabx4I19ZohZfV1azQ3O9NEKsdnQza/GKvFwauEP4xWtqhY1uuG/MQGc29
ot+FY5vAIBufRG3afttJsMwCeA6qum1mDNtcyByV0nGS2hWItCttJdEgA37GXwGFndPaL5bI5zk/
jlb8ACEOpqN5YThNhbzR3FWO03lbA6tf7srMClQytXaVriFpba9oHz3EED3U3PZzPb2sBw0dsHGW
6ESAFffqgC7TRP4KNScJIrgUiO5sItSMUyuYs2dIf4s2uTcKetZxjcHGUL8D4UaBWMV7TaD7ViL9
KGf1R52ezZao9wv04U4f7KNad5fVoD2GC3OyYbHvFprFQa2W59O0IBmzdB3L5QUhD8tF1sUX69TX
Z3GEDHTI4xO/+CsMRqZk8R302JVYMx2+wiBVvOPzm9wLcmAJj4hvxuYmNzPM7A3K3t7ZsbxV3pK0
+1jJf9omOdoCRIdhMHJpy6ljJsTQfjSCEuuElU1BrzAyseYKjmSrXxM9aEOVbH80s9B8+DCNN8B9
MNv+aHZCuSqU6ikJZ155DRkCDEafbCicRC0a49DcLdkTLsUfjOPvdBHlqMHSl3nGxjjSpus4Z7nO
0r0jFe27Em+jnwoUowAL4CLxhx7DD8el+CU2sMHO7byRm/jeDLeWYgfo+ZGuz/3oymELJib2aPwv
0s5rOW4sy6K/MjHv6IE3DzMP6ZCG3knUC0KkRHjgwl2Yr58FVkVJTLKZUzURHVWtksSbQALXnLP3
2qVNM6SMrVUbDNtuGrbStJ9a7SGo+NxtmvnBwKmtc72LOIAsG09yXIqe0MqMaiLPwFNBBJmtvwTK
MICOJQojt+8TduLFaO47pfwp0oBwwOR7FlRPCvxVeVW3gPNL+5sTx49kZkYGfgurYLgw9qh3OyP3
AAJQoO06J+VZYViz4R/J0NwltnUXl/xCRbKsFO1trAQXVkzwkxDyURP4LbuYQJuxowI+ptaeCZi2
A55lQwgkbHxHXkD9EQ8tM6wJGYE3Y46E7Fd4ibCymewOp76mAm5GN2Nl3oLvaW0g6FA/0KZ62m7o
1WaRl625hy8V0QnF79JepXX6zFkJ8L3G81IRPGOpEj1xFj8GlnamNjH1/pq09jSjVt4gVMO+0UUT
x1SqxKobPZPLA1wmI7qmMi/tnI5cuMROW6/4NVYGb/7aUuMW7zN5ZzibPGo6WQ3IR1OKLwTa1Uhd
+4e26MiRJS9+TO+KWLXXzlQQqMPj33sIPK0863cVedhl6972xnBTGNot8tlH7wL+DSYdHijLQ1hX
0sfvHeuyF8XzK+5WQZLm4Wcg7OC5KMq9XUXEa3LQXk1Fc1+C6W2t5y5DdabOkskc5EzXn7+WAIla
FYuwoCrQNXOHL32O6gLlmkVrVWv7r/RZ6bxWZFTY5FWEXyHnUzyshq0VunvVse/j5gZzP01Gx10C
0aBzl/EIDHl6q3gS8B9lRo7eF+xu1bkl0C3rNLrE8753iAQSUi3Ojbg4aOwnVjoxsEhWoXnWF7WN
c0nomCnIcFwxi29FPvJYjtQic8PdTERkLwk9wJwRjueVQnnHUwNk25gwVcRujUaQS19f6YmJd+zO
2NpdhQm2aw6h26wd0rTy7HuGcG41uHm1SCcfgphKDw8/v5OhpSfLlOY6kaWutij1Hcios7LnJcbB
d6UmOq6QUrnoLR6h6ucgtXPePigbFQsAgib5x+Shh+n3kgk0CLFDTOIL//6iMH2SbkdpNByMJ8iP
uL+Yi436Ua4KW3syWSRs6NG2KTzozdqD0Q4pId9rp1LvSrfJNoKjKojh59pzb3JKHOx7jZm8xheD
gMKJ6aMiQuQgZ64dGz+W3pB1JajM0h6SVyJuvA2hKdtB6NO6Bfwo4naerbwFttfH1IlmTEotN7JB
Vt/ZbOldD40+2sHXWWYYzGphlwVmYo/jgIU8Mor91nHvm2qczaowMnTprFrk3kva3ApJqUSV8OcI
KT9MTgcxq4dPpcGWMTBLG0b6HIYhlr6mXrta2Pt9rmFpAXCFsNvEumDkgG5KkswRsotl2Woax3NP
3SsxSYIIgmBf5GzfmrFNz8c8JeYgc2ABp5hjO4+w+n7iBQ+CCVxnGuE0toNqY8OEWhIQjv/WQPcO
BOIc9WYNYAJlfTW+TNCB/SbvicQarWnr6p2+aA3nR61kLD8ObxZVV7D/8iEJzG+lkhHyR9fEsMZi
kfcrqmHNuuXxC7l/UVg852F3L2z+RMZcpMMYRLr7k7xZd5hb5OpwWeLIMLzhXBSavWjC+p4AKArt
BepOdySuozHn123VDfY5eIyrRhvPkzI501Mq8lpx7VkjWlCP6aoGMaWW47mj2e7aVqK1iwBrAQd1
FdK7o6sVL3gLaMk330vPjNaFYjo48LD4mg+4xpNtYkQo1MVP1WNFkhoTMgZXoXXdstX1XcbiJAP9
Ou54yEPWSrbO8YujTBZ6bcEMQ4zvMiUwuGzT7zRTcWlOhrYBr3xuSxOouJtmW/Qnix5b1rb3tG+D
gZ8+bhue6WfaZRHdaE9hxwkUBbrh6EdSf5KQeQgIqOVKTIGx6wGx0ikdz+wRy3SgUud11Q3SNVoa
dX1NNO/GSFAOZjkfxk0dYjCNXeqk9+PYUtup3Z9RHu8MA/dO1C/Qhs0rLA6icVVYDyWRfXbfQNOY
rVTknS1TnSg5m+J5baiPOflY9C6VYeXY6aVdMdl1mbhWmyRdjYY6YaxsvtRt/dCa+TYOizMZ5A9K
zCzSlDmJT81d2LC5SocKAFCwynoLqlzM2zTJeFMHgOI8J7lzuvKl52VZqtZYnyEM7vxcxe0eTzHx
WkysZdKfBUp25li5Cp/9oBURTgX89UWEw8QqvJ92Rn4YXwTN53IVtG5LP1reRVhlfUv6qL1YqM3c
3qjZABGzIHG7HE1sD4LujAHuwInKFy8fbrOJOE4SzePlwHpuinzLqRPcI0e1ZdoNm2YSmh8jFlvX
jjibtHkZsUfw+1P9M+esin2gdVfDi4PZ7wKRR7CIgjTdmjHvnVORTrs3pojvuot3ysgi5hBBuFSa
bkkY0mMtnrMGal8Qlwb0huGgYQYnr9qBfpNBcECayZz7Ve8zIlEFgu0J253lVs3ai9haR7pkl2Ff
25CEV6TG/PAqwDws0y+WVchNpx5a1raVCMcrK2l4Ox1QBikyVCjzWEDsodsHVvIyNGa/DNQXS9jR
RVbk5zjfljniahUx4G7qYmA/dHLIGNJwxeGToHCzksngtxMq84a4ZOI4WrZd3UVNPLqdkVZVQ2BC
7K6tBu/e4Z2j6yz3ZTII0H2gaqYG4FCQiauOaK2ty4a3nVKPyas4xNDTFuSanNtkPemN82J4wa1A
4g8++ofaNzYEKMqsoHFxggPKq9N9n8u9buHsDkPlPjHPE2QCBZ9T4iaOr4jtNK+EfFGc64DE3XQ1
TfjVEKMs9G4xlFeVuCuCLyNzqvHD4LUMsBgb5cNICmp/G9pPE+mITj4uEvGsD/XCIUdvjg0VQ7jS
kOWECXEi/bcgPkNtA5twVUyoKydnreHGcrtiNxYtBvkINITjZ+ouaZpzxEOrWWxfNO6BVf5iwO5I
l3Jfes6h0fUzZSguB/0+nQTO23ZvE54Sxamf2d0OCellmDHVkeWE02BJmE/ab8I22iRmQnlcP9eM
6FzLtG2TlGeKhheWhy1FoKRi/9aUq05Ga2oCvsOpixoTB2Nnn+nj7hXPpe6F5h2actyDKkCx9cJy
yrFV2ZhEkymsqG7bsysc1mYMzg3zOPi5dV2i/wnCQ24kIPIJvTXt21gi2S3aVc4+B+PENsC+Gxjm
ppPztLfRNWubjgRjhs1d6906XfWiyAAFnnEZWuFtKycyVT1OfsHScOTBnbK9WUW3qZNcONgCOPas
x6Bfzs72NLfOAbzeUIg+wxrKYSuHZaXo94YhD12t/wAn+FjgI2RrQ2r5jZDNuREFECAynAzp0ou7
G9OuYJ6ITWTqF3A9cEbDumzWVhpeS6vZutB8SJC6SY3qPNGtr0Wb7xxXEBkSPE51/jXjZdXy8F5x
jS8qkjj9Pm/OU4PiPxKAciS4NQLVxpoZ6OoDYog9bLK7zimJtGcX4yU7/LsvXqDuaovIiXS6Dkpl
2zbkybDu2CO8r9LFwkMJkgp5EOvPQnVX+M/Wne5ejN60GuPwfOyiwxRH11QwWcoCsLGXA65d2avA
NpSNkQ+LBGpwGpFSZIo1qfc+J/hFxVw42JLjgnOoAApLvCEumToq2fE1khbdkaRrZsvaYs4koEc1
f1qQEaxq6dj2TsYVXcAE0pWC15o/xe7TbM2NZyr3UKAIAltnwH1gxCFcZLLGEdhrOHz16pAK1l4v
K24j17yS8JqIEqsm87zDOdaTXzUmzibLpj0OgtUwjnemR+ti8ANPrHPc2LpTL2ZxUOCMwASfwqrw
1WFAVO/4eaevG4U4NjReLe6ZtISWhXHdcJRVQWGIJufKIoXM60MsnTbTaLcsWDQyCLC1M5t+m13L
glBTkjYxC3bk1cUFRFvnQtMS8sYL9nbFLin1Q53uUKfuPcx4AI239H78wCluDAOQGSfrGiNX3yhb
d2REdmOw61jtxLKDAdsjpzMKcqPi8dIWbCVZbFcT3thMU9eNDpaXWSxgjawgTo5xO6eIbe0aQpRW
bK3G2IzI7sRI5UOLVp3cdx5QoJZMTXBoNAJd5bs6wbigBMChQlI6rXtrE3SAVCawMk6+9Aa4Nk21
6ilJubW+tZNqo6bJWj1zwbyMnUJ8krminwQAU/hLK5r2dc3BxhQwGWyEccoKpdNCyueIzUHKuNzo
dYyEXTWVTatwrhWPDSl40g3XUxuurXha06K54qdsdKPzhwCYKxZeIijPEvOx4WUP+NJjOA66DLcO
IWIuhQpCucHWjtBywAWdA0pYcmJf6OHj6Gqr3Nk6je3XYLIE2+fACDAZYzLSiIzSb7IOB2HXKDsX
69Ko5w+BDHwCdcFt0FeX4z7PRqAOLV8I80ZULMyUGDwXRqg7LDKwFh0b1KkyNnjZFwncqYbpLIyJ
4RO42e8s3IrTEujrXiLeU2wVyuc6wILdFn6SeiuN3CQZp6tCYOFyqkUAik4JqByN+nfbstcFTqg6
r7hnjl/L8jHP6yt1k4wU99ULJhpqPu0KsDXJIta6K/QdPxjxPpHVlcJ2B18CmIOetnsH/JPlxicE
0CAuUHEhEgcAdVWQTVDiOq84uDJbe4wlWPSUyoaQlS5rYrNgTnDk1raxKDeukm0A7AZTBeR4phvp
S3OhGjm82ecR4j7PA8sddT00gcF4oxXf3QFKD9LeECU2bCItOUjD46Pirn9VpN+gAMw4qgKcWaU/
8i7axKO1rSGtdQAbQ4Nk0TjfRPBkU5g1ALsIVlWWGefsIup9rzVXFaLYLBXE/U2+Cn8Exc3aASow
mS0GwXijVyrkFXMvGmVdEjgXEHSQNWAYpCTKKFWhAyArrbwDHrSzNJyu4wq8BXaWzpQ+Aad3Wo4t
Vdd2ZJEtOzE8Tq592SsUimH3iT6ZH4ONghezMdna4sZPVb/S1I2qkoRFtgZVPQ4DCdzH2K81Z9GP
Lt3xYqWN7JG4Psx4Z9mUbW14YxVCZlhpHb5SLc/IDk7ZWCHm9QIIDqC6DGyCOORMkubJX0UQDJ0K
skcGzC1Iz6YqBMEybgbHwJiykYQqq8HPwe1ueDrZWbjAujRs82LNVnGV97yaBEZKsEMh8/pauPFa
kfa1pTwajbcnfWgrdGfX1NNZk8YH4hiIlp1hWbN+eFx2IKngOq8KgiuoZEwVaTPVMtHTvazL237g
1JWm6lqwJEwjEC6HgnEyXFBEPlSlilmIk6IybA0TCFD1TUSkN3WEeVBpDwOAr2qxzQp3g91+p/fm
OtOvowkNrr7FrrL2+uy8UiNIyfqBM85VAhLchcgu25ccEYqQ+aWSWtdsdHcx5WgpyctOeSu6Yhs0
qzYTm4A9RupUhywddyJRL+znpOovVG5byFrYCxQCQ73B7nvJIVv1BjZLOGAvcUYsArkG9EZt/6mp
+rupBePUd+ui6f3OzNZGQx6pO/l1ZvoVtb2AlUpLwo1r3CgjSGdO9F3X+NKI13pbbtpWbBL0WkbZ
XyQj5/ak726aWtSbpq/F/tc/gFOLvaumt1IrIXSOVUOwU0Trbf5/v34ZRUAM2Gn/m99+/Y2jv/L6
Y8Zi+vMHjrraoyz669evv/3r75347dc/6CCELc2RIFLHlgePwMjD6//79Y+j/wadGcXs62/XLUUH
Lanht/z194DDUKX79et/+3OO/oipTzvyWxtYw28+wm/DHf2oP0Z6/Y+vfyfOKnU3ji4zz5sr+ePP
UQdvy7BFTJGx2tnRWWVaD1pvdRA7lJbMQ7L8DESflcCDKoL256jIO72nQv95N+ejztlsy3B0Cius
C/Pv/9ahNKES4PJBbtJb9s7V5DJM8V4pp6xiH/SbaYQSjWHqhPuQfPF2mCgBuNKUTAOy6fZo/NmE
8A6luIUhEA0NHK1T3qWPm5TYepDSuKZmO7Ny4/crK+0+aeHH+X3YbTx4ZEHgMmuVNGYqWCMwPid7
I/X8ymVt7mV/A3zuzEmHdS2fJnJ2P7/P74Wsc8/018c5FuRD6gs4q3CjZyC6qIytqMTtkBYXbSB2
nQ6cxJOIfihUSdoFrvA90Ww//wwffwl/3ZFjzUKjDEpNSAV3pK8uiXKOkkd3mlEy9abSkwt9aP9I
gCHK5ePskY8u2sUWOPtz0dLRNX37Hajo2nUB0JWMuXwdZ9HCViWWvuxLYvUbp5geyLkHJFuj54sc
YSwal6nddk5pqOf275t+paraJEq5uNjwRCH6evsxRlsJMS9YsFsnb8/u48s8u/7NezsPgRQdUbSN
lOHYSxraSUfKbV+R16dcuCXtLxMK67KKnHbV2MWui9FnZ7lxQmDwqo58d2m/xnWOOtKhFxUDTrTK
D4sZz4MrP3TLLy5IiaU1nbWS/XmjqpDvbe0SZtFzbVtkNWvWwrFifIq6ASOBJaiP4kvJ0s3cK9Fh
VFlNeTrdQBNpqXkq1zUm40UCS5ACCmu3me0UOAmNkzzT80YUbLbwj4PLzsof9JY6qZhLYtepBrpF
G5rzKseIFpTjzPt9/PzGv5vAuPEmkgfmLo0y5fFDDd2mUIHIo81WEF1nw3lvVBdWEl1/Psw8Wxzf
59+HORLMpF0X2XQEKh8j7E1eULos49theujY+sYD9aOR9kXfwa77fNx37+zR5R09uiWtsBibCxpo
Ka8KbL5DsObAtXHYjgfFsInc+sQNfT9xzkPO3iHHwoysvSpjf5s4eyQfkZk1lV+SCcISuC/b6K4f
qQm6vnYAN0IPr7hsavANdvl16A0/TcVWuvSRHCu8+fz69XdiBz4N+X544lCcGPzv7bvbDyT7qWw7
/NzhbCvDFmMfLhi4Ybiq6eCO9DrnfGhiVcEdQqdzpobGI3sCMq8hzyJVb1M2lO1U/BTADVMIGvPr
L5rm/vOP+tEs8/snPRKhlG086FGoVv7oUvIICR8MsxPKm9f0u+PH0EV7gSbenVOl5sf0t++GwqM+
TAJCKR3dLTEBi6alxwsD4yKbs5YV+6atg62TEJbdGz8jCzsTCGfOKki83PMqCdlUD6syguUMTodj
urkyzOoWNtItCY7joo7MCxDoX3JaFFgPnucXqVKTQ21efX6ztHfSKL5X1EMaOmuEQby/b68kQXA1
6EPO9yq0b0w4XywYs3QtCVzTznLigzolei7Y0lukXqfW+G30agCIBhqTylGJj6VL3egn7u8ffvyj
G+yoNjI1RIi42u2j+bSMeRRTUQiQQNysPrcvoxAAwdA3pEA2zmWdj3BJSn0FzvhKMVjCJxjRNN9g
1buAeOtYXdeTR5AxdFizhs9eSbmKgJ8u82qTShUpgJwL+Sa2Q63Elz844iFsbGqoSVXQhJFLKyi/
KV1zWyQ07Pua/xqa6i6GnKVK/JlDO9APNgAspuZ3R8TfUTs/JzpUfchNvY59st1XtfbNsvIEXQ5/
WDi5pGgdLxLTWpRhts66cuek1MIpGC2qUdmUNSX5Uu2XUWjtbMmRNE8EoShYa9MabeV0nlFY2IBP
PCStupYsAyviWNONFeQrMKGHAhT+qg+8koO1JFwrf6Qc5IuuuIsSCo2pxda8tbmTFe2XbY5lYRrE
uWrjApbZzBfd6hKho+nxete4Xeaj6dAC9M02lgV5OdDPDMX1a4dbWgL9XiiGvsxE8xJa1toqgR7X
gJgp6BRsZLr0IinsJ1Q3G5Ue2IopK1OiG7K6sYQxSS/i7ms+2RKVAhcYoxNedKORQATMem4WoYUm
/oqeC87mOFTZ01VQe3JZpkBb1JW3s4mA3BidBFdw02flCx3SSxaFVVXrT46lhBxL5YYWhHXvdpRL
mgdt8vRF7lSPYUzcdGjnDzhJLhTVObQ9+WuOGZGrNqDRMJwDwhFzQS/7Iofl0ATKUyjtp6EHNRyY
iDpCHgrkg48pF5/WxUvYhBd6bsF4Sy8MCSibdlWif80qp8QBaarrPJWPlQUlOAbjDqJq4UQ/NDOp
lm6UXGgKBYATr/YHEyGsWF4fMCukYB9rogcvqKj9GYISOC3uUqfcquDfyRfeMN2Aw7xSc3ludA8Y
/W9dK7n63qY5XAxeoRMfRH+/aBO6p6HV49TB9u9oRg6SwvBydRQ+UKSYorVzYH99KOtrUVuHoAM7
JB/LslmOAPYEma/K8PXEJ5ini6PphLdvduxgYpq9uG9nOcd1BgXgrvD13rqO3ORbSQqZaM07TVZE
WATQGN0bIxY/euiFn49tvpMoo3zFQECaEXJ91JpHY5t1RK0La7ZfTpVObQmhFeZSKttSvULf9kgf
/aVk013rzUsc61THvENmY35tvo9qmsORXJqPetOmvi1Tb51FllxIs6c/bYY3Iwg4gFHparDqm9Ki
Eg57YBM02n2mV2faqMNtzLoXVxG3JKsZh8A2bgIS6vdmY9erIoE6Z4dnddVyYqcgxoNEIZ+caj1Y
t1KM1D/Mc0MZYfAD3XJn9/Xnd+cjeyteBhYfFlEgIq9Hl99W0tHN09EjSMinx3g2iuQHolYI3xZm
9Kb8Zlf119yqbmlm3oXj9HUK7b0SIvWJ6IyJQzyQH8B55oloUO/ESeKjr81S2coSJzmbkI40w2Zf
GU5LA8fP6cBZGQdkQdgtWMZBvexJTTtxIz7YP7s2aakcWbgbsITePqFGIwQhrAMS5dDdTRpaQCiI
2D9OKHRfUUTHbwJLKmbO+TROseHtOG3kkTlIIZrmDw3WLiYbIL2ndXibpso+b8L7aYLgaliU/mjU
5PXOqXXy6E+u8B+9kfa8f+I4Ttvu3Q4qTTLPGAitFAg5ad24m3qoIQnurSa/GqPiaizHtaSUhOVc
njDlf2Aqm8XokHJsPJa27Rx9t6lbuwAICDMirzdbRCEGJ7u8qKx8LTXtsjSbheFlL4WS35qE637+
xH9wgqF3DrrGnJFZ73An3QihYnDptmSWfYUqIkUhTofTsA/CKQ9IWW6Nyr5NIvXb5+N+eNEeRS68
TJrDLv7oCbN6OA+KqQnfCSk2mOpDnAXrpKMYEBu+SX4Z1H4NWiZRc3Wafvl8dOeDxYjyFs4D5Nrg
CY518Slblcai/+p7vfVgmp69iMV4yfHnSqJJQYJpPRlqc283t174NdS7bSPkBuHNYrSQvw6KRMnb
XY9InpE6PTe2msKma3Tq79kDeV5kjFTTlWf31pKSTuTpm8bw8Mdr1q4SOuBj2Tw6JhuyGe5XWGT5
6oxq2GxtrCRYTja6O6F9yUki8Pofop4ehsDbijbcGKn8ruHhxGjy5KXto1CtZNm648ut7ihMTpdG
OqcK9A3Rq3lSrujvsZMoRyZwXRYw7lJ3L7v70DF3s8XhVVHBZk+WYjmXqqCI8IGKwaMB1H2RbfDD
Uo11PNoDbaXq9vNvwfjg4Zvt21ghqL7MgeNv334rgwztDSjGcyfU8Eq3D01FIy9qECrQwluYIhOY
KvPNlAY+tEd9JTJrl4gce57SPLY4sCHcuwdVtDUNRWVntdSMNNV6gurqT0pbnusQY0Kkc/TcOs4G
vXcZW/XWdlLCEMT3QcxbWQER3QXtEJtP4QhzXSEehzY/JTl3KQseCa11UE1ig/38+t9dvsH2w2Ud
JqgeEL97dPkF7deiABPiq3rsoXNBaFJV3ne1zs6SrrjtSKcw3OlrNnOkPx/5/fmZoVngcKbpbIUI
TH1750cYiPFQY8nIhmzdWa2vK8T2hZGWLl1bC+lTrNKSU4mRWdsmnSeEXgWq6CLdnoU5kHBvp6ml
mYuKiJSMq64gKiAruOl5moDTjk4Yhd69r28+r6YezRZCKdjLOdwqp3F38wwVuKb/+T2ZNz5vlqJ5
CCZAF0gfZIHjqmQ42VUGXoPg8rE9FDYSjAtDMVcWYt/PB5qn83cDzadIjYefVPKj/Wdue3UU9JSg
3bRG/gvaKDWvSyTrVRMeaC3v/sFwwAAhqFKLdI9LYRON5To1Me0C11oO2flYkjMw3tO8nwMJPh/r
g3vo6RQ8oUyZJnP7vK34bftUx9k06hG15HKiYzgFSEuyhUWOt2WeqLx98EB4OnZdDLHavFM5GmnI
ikkVvBhkpQBGyFEc64Rzfn41p8Y42iqH+gAoijw6nPUWHWKqReD4Px/i3T6LrYYOiwf7G/829aMp
gPNBL3pJ5EvrqQ+kef6QwtxG6qieeOE//GKoEM2bWqAV3tHtIqM3H1QScPzCmR5knjzR1riY4XuA
RP7RJf0a6uiuOWYoK0vguhIEAi6mVBIN5t5Vefj3pwRu2a9x5tfst2dN6ankORWXpJrWteoY10oe
nfLUfvgEWKDJDHBJnnXMlOmIa7C9YHbqQavuAn3LUf6ffDMcAj0WKofJ56iSKdzRxR3EZVTEo9Pj
XAWFtdHGZ8QE28+ftQ+WG6gBbC+hTlpc0tEcqpJumDFBYLacspdoJJmTep8ZHaB05o59WzX52eSd
WuM/fPAc/PQG9jjtna+eNIzM5nkoYMyJ22rCZzDv5Y1snchT++iPhmIHb4BH5346MxX29wdizHQg
PKnNgzd5F56CSCWElCyg9yWlfeLg8q4Az3s79xCBLjqAf5zj97ZvM8sr1cLvs4e80w4LN7xxpvCK
iNXPv7SPJgiT+oNjWnPp5F2DUKtLO7Tk7JDNz4pBeSbX+Sx34hPb8Y+GYTMM/JaiCN/V0bOBTBee
Pppg33CgK5bDsqqJBSCA4POr+QizQPOAHb9q0f2jBvP2O6ogeitFwThNM+/YkLYxlh3clll/AZoE
klR2CNV4EyDfs5uKyp39E8mINA1f7/KtW1Hf1JxDb8kVbbMTr+IrQONoZWbtd2hI40cG+ns0pUxN
O7lBxsPaoWqcQACGYq1A1nQEqcPIxrAMQx60sLbZaG2hbTWPKfVTJbEwhuBgy5Zp61KkI+Zc90ja
ESsavHsykxeDEe4LdCaKk25rA2gGajuXuI0Tt3f+mj67gPmx/W1ObKLGcpsZbxVKWCl0VhHN676p
/xgMSDWGPhef16Zen1j25/vybliLcoFqUJLhLPt2WEXPO7usePOMyCXdFbkX3RiFo81QvjjgAT6/
yo+eVe+30Y4WmHwE7iQSRjM7nVeb6kvnLLj/n4/y8TUZ6ArZJFMvO3pSiyhtGzJLCWOzxsVMjxrU
yA/NM9oAJOo4Jx69j+Yu+jd/jXY0n0jsaIkoGc2yXkZ8Bo4x+sQzRPqJq/r43oGQ0edKA13Jt99U
IBHU5gJFk6uMa6W4Vr2SUn71j67m1yhH71EmJxJfbb3wde2RA/PCHCX8R2utmf/Pyzl63gXVYTka
DEQIHza250x/tCr9xPP24ZMAYclA2aNSCjg6K7Fou5I5ft7QNL7Svxg2TVAFcbo2YF/0Tkz4Hz4J
v0Y7bt1DLyHWqWe00GzWQ+jhOAQJ6uo85e6Jr+njC2M/AFaGavjxw2BXqjBUe2S6Mx67iJbMl+hh
fpdy99RJ98PHbt55/DnS0QMBRNFVJRYDf3T0VUzscEmGkvGPHjs4k+ynWZTp1719uBtSxYKi42lo
y+t5faF1tjaqh6jJT9y4D78jVmSXtRLG+jHAITRHp7AdVv8s7FdiTqcMcQZE7KbyE0eQ918RbGeN
GsHMHaOsfDSzNgkHOpoBhR8ozmYGZjeAv1tYXcGqdoq/vUFkMMQqNAiMVwDy2/snddLqYSX+MRhm
rQeZCT/SogsljfzcONObQwFH9/N59v2jwaBozWxVpfoJLeftoOnkZXTaKNeU6bRWnS9AZC/ypj/x
Dn+gOWIY0niwkrMH5qj1dhhPw37s5HxlRFBY7TovcfcBoI6/qeQ/YMDZDWwxUgTOZPGd0Dt9eIWU
CegrqCrPpv526AoJihVWvGatMuOfKbWCi8r7Yf0PbqTNINDBXFAqR3Nhb5ZKGOL+8cMAax+a6wkZ
sgL09/NhPryTFp0rz6BwBCH76E6mqR54gcxY7PUWGxk6c4WK6HRT1ueF4asyWk0U4ZwX9UtZ/f1L
1BDLMVUhGqR2djR0opdZGiVkJ5UjaPFSOeObhrdbnJiC9ffbKPAVeDJMQOB0yY6PfepkKk2curlf
hTmBhwBnMylwDQzlpaJigoG+c25Ok9iinJN0samImTEx7KWATKAn+m1vUHZs4+k5Nijppu6l4bVf
MsLF0XSfYui8n4z4sOw8PfzdUBqPRZRhIbO4JYmegHH9xrw2LbFCMXqlB/GJM898d9/u8uZGEOKv
ubgDNOdoesVakBmZYxC8nMCPcC0uOFasEyv6+0OqZmm4m1BnUplnO/n2ZWlJURFDO+W+7pFzXH4Z
Kwvj0Ldc9c7kWK11fESFWTx9/kzPP/Toyt4MenRllFvws+Ly4gwOMJ9SuWH1WJRxDXEM8ap4VZfN
4+dDfjCxA7XiXeV5ht9/3GDDVKrq0pYMKUjCpc9JeJofkR6exfg+pubU/PdOMEXnXUcnxZ6PBRKR
0Nv7OnpN1Ndqnvv9lC8azdlgcCJ4KkQPWBGJxo6T8IRx3HZkDCvhqXPfR1f7++hHU2Bni3Si7gi8
2+iXIgYEIYd1jGcohOeR5vYf88R/vZGYNm9jcI5++T//Lu+Gn/FcwnaLw6j9P0bnEMDD/47TdeZP
89dPYvQ/P93qe/v9zS9Aa8TteE2Rc7z52XRZ+/q5kcrOf/L/+pv/8fP1p9yN4ud//+dz2RXt/NMI
UCt+D8KZOVb/PjhnV//Mvhc/jv/Cn8k59r+YVCkTu46Jn5S5nZ/1Z3KOpv7LBMJJddyFMGoC5fwr
Osey/jWTUOecFMCU7FT4Ww3xCNF//6el/Ys/Sn2WDQzdXXSDfyc657hyQBQLSw4E8XkMokWOKxRe
HkBca8irL1yluA1H92qIoBpPAx61UBjWofQaYzGRerzU9ArIni2AsXrezzDPrM2kWfveGQkMVjoy
uWwJA8igdxF6wEvwAv92X6/+mDl+z8Lxjt42PixWMXYZsM/R5enHC5WbsdNI9RT3ypBe5vlUr2WU
waJ2rYNU8YsPXTqSKzZc9WA+gJ3juneJv/a87GoIKvEo2+vAiU2YD7AQ5uvqFM66LIvYXzV9i+4A
bDqu95J/W1i2kUOYCyXAmZIMROF5eW4vHEPv/KDaqsVgHYAUruFja6uwx+Ta0d3Anb0TunbpEdC3
NIYYB4sSvzTY4Bax3moLIyFqbqH3WsXnU7duSURin+Q/bR2fY2333daIamNR2ec6MKCd5kKajKOA
GACt/oI3khZdSxw8SUTejVUr3nZS037ZtPo3Lx1HKgXGtVQI7w35ITmqpIsqWFdp6PleNYoFiZP2
mUW04CKbKnc1FimUyxmW07kGs7OwDiBvrYNd5ed6jbwWs2W8RKuQ73rC9kqxnyD8QGBwHpqx+KYO
eIhaj4SBbnL21XzgVYJo9fmXfowqnL90CGs2cyu6CabbeRL8rfhSEzOpEJSGgE822kJIr190VRkQ
do6F/vUfRHM3h7ZU90Fli/8l7MyW20bSrftEiMCQmG4JEpxEUbJsSfYNQh4EJGYkZjz9vwCfi+46
f5y66YjqqnJJBJH5DXuvfe2H/j6WVhQ0o28ju3LSUxTpEzgp9a6juLt2/CpoHpPzSAy5nGbzYcnx
jpKZ/GCTJfx///jr+/2fl+DfH5+dFDsVwySVYy1j/+PHb7wkyRb4QwEGp5ZgnnJ5dO1UPtLH7zpy
Tku+kMc5zcjrG2ivUrIivawO18C4CkX4LqXkzCE74HHX8kMD3n9fiX+DP/9/f0o+Zx0wsM7O5J8q
soEh4WxWcYPBDqVlU97irIFD4sA+sGZTnif9Y5HQvAgll83U4zFfRV21kz92TfaYwDTZ53H3Vbjj
Y56TT2hFojv9yyf5jxpGgEXGT8BxBbAVEJ79j9vO1VMPJjdcE2/Gpeu1/YeNGjlEWJA9wIdJg8zg
85p4JdFKJmGm4WiDqUFGSXbYPkoQTQj21zTZNO+OcfNsIrh3SjBO//dPusmk/6PwWX9Stht0RTzx
Vfayfif+45m7ROUBX0Zl4An3sxlr61uU3GzCjIx83Fdxvy/n4X0Qaf4KNZ7XsM0+MZeT3oXFG4X/
EEqD2OV6qEyOZeePsahP2xoWjlsMr87O6vq7MBtiVngIo7meQ4NPWnzrp7u0iyhE3EYc+riSjwgg
BbL1+KtOZ6GTlnO0HRrrtjYjQkhrb2dFeXsvkuIpz/o5LMX4bZk88exn1LqFuuKhB/zTRxfD+7Rj
F8tbUrJ6FKl9TUysPGT1aNm/Sgn/UXv//fx425lpr+rrf6qyKpgsi9Xg6BBziY8E4uPVk+h1tjNb
Hznalr5g1UpifZ03p0LpQZ05HqiDuDjpdu/DwYNEJMJWafO/lOv/+8YkzW7N3KClR+NCOsF/P1wS
xURb5rIKylrvTlZp6ruemxqhNCGKJUEv3jT9chIPj6R6SeriMrcN0pNB7aYoEecBcpBoiXSRGhVw
bIH1GJxMuw8p4dH/9/fwnw3X+jny4a3LSdKqWU79442ZWm1OrQm2jNHGv8eWz6wEoqx2BK3kvB/T
e9cW5V6YuX9Mu0H/2ZJkQpSk6A5ivYSqZtJCRYK2lXl7oloCHLjWpVQ6EuMlh6Tq5/9yw/+zC96e
PIs0+nkWTQINxX9/uJamtMgWdNhVOZCnTczJWSRxR2l9H0qjCwfdJrRVR+ozY3xfhOtdTCfrbmgv
/ycm8r+K3f+sNrZ29L/f4k1NSofC8h1nxj/aF8edRBzFOv76XnPBsSl5X0xsqNrsv25/1fW6eSXI
+uTU8/zYmUYSaLb+amc0rtvbV9j550im2T6NcuuUi1weFr3xd/qsahhyWg/kazzHUnn7nuFbODba
CbBN8i+fKkfO/36jVl0WvQpLvHXGYP3352rHfus5aZ4FfY3VvVNJ+eDl9mVG6m4mFpn3tgazcHFo
kjrzCDjHBi1T53unRzO/njBWh2ImjrtDArgeTApRXY3e1+EQIc9XLJsaUV3yWV3Lvm8uaZxd8azX
T2NdnGssSl7tm9ehGpxz7Td1uNVdecc9Jwn0DrUs7s7tWnlYUn7DC9VxI4pfcZE+pGPufh/zYS2m
ykPjfLQqkpxksx8kU/zThMeIYd49C3/44q9Bt6JbjDCv0o9aJL+GxcxPZPxS4ST9g2hoBMfKss4y
6+Rjm3LktlGvB/k4YgTwUzPUiEuUbufeIq8It0rMcbX6Oz7w7+lQJYcGJesua+VLM7kt3Cam8Mo+
RC6mL78e7eus9fKROe/KIbshCoPAFN1i3k3syl29H2UxHYgpHGl9s5etQB3nWD6mUXtH9wFPspJv
ydyKky+NNz2utdBegemxr+l/PyBJD68IjrplvnEytbIIGI6BBkymkOERMTxmUT2O2NPkPNShVmt3
MRQ7t8QHYGsJZWDhPlse2Yeu3/zid0jOyzIdfX2KYS5kybeiK98LY6x2eNrpotdH7DmVRqXrBdRp
3i6pyp/boxpH58bm5VrwiMe5ZpGf+3PITvqnENr0VGmRfsRw7ULta/nvOi55zov9tY3M/hpN+sGx
CeqMeOYFKMHtvJlMyogsar4y3dERKq7mBvLSzaPmu/me9EO190rYQKmpTm5MjJBrV2ngGfzxSbIY
u24c2nC7SEGjvSD9ZJvZFa/SBFfRyGa11NuHUfb+kfBgKIjL9OCCMmyniPEEg54etGoBf/rgo9Db
zd3gHyblO6eMTzK2Veh6UhKgPNZhBj4C+86s3WJoyEGVujJoWhSBK/POnyMtRCWI3kB5p96C9tV7
Ew+jhZQxQUvQ6jZ+Hz8bt44DnTfjOK7Ny6CTQykSGA1apYfuGF1FQ9a1cpYEWZadUAogri9UKs4i
h8KQMFuBcPjLZYvbB6N20R2Cd1vb+LVVkSnhveiJrH3d9uk+LkeSgsOmqMpw1mp+mMX7abQs3LYv
eRSBAmB7EiaNYV/xPF22Jz9nzqWO7CPI0NsS29WOSxHARL76b2gqr7bLC+UsmPG9yoI2ubaQGoQc
My7s4+jNb2Yz6OdsMe4qn9xzEfm/hwEAk1P1eMeS1DlkCT3abK2MK+cdEtm3qlY+oCPvi4HL/p5B
4pTGQ7ooJszrp1+LgjkoFpLFVurYWip68ZrqI1uGRxb6iOVcV+19Yn15HZV58BSITFhyp3hxiYys
Y1o+ixe+BHlilsVXqzZejVTKv/ddvZRf/VEXhBWTMF1WBW942bZHK47CtAWu28qG0MTqCqu5vk8x
EZv9W5O5pMG7D6kB8DaefEB13qGtOBK9yHb2dh1ThbaJc/n76UzOELJfm9GOcvBlwnw1pyS552c7
QZCZJfJxe01DsucZIqls3EeoGHZJ5o/BMNrL1f/VSH1H+E6KSWkRQBhG8G+sG9fil+QP+9rrRK+B
n4V6MVcvlocCriysL3PrPcbaMD3lLQShqPeQrgI9CPHyZPiIRiK7i5/bx7+dZAuY96FqjC8uhD/e
tOipJ8shnCK8VnnkVPwMUQ7Xy1ljRmU1YqlaC7M070HI8yVC4PPg120d/n2ZjQpEc1tLDEB8ge1Y
D8vkOFYFmVXrGaPWftYY/57ODe890WfeIW3THy3E03vK1dqtvVEbF4+9PrP59yXDvSoTZ8SqSJGB
s7ZQgdYb17VNuiZAWEAOs73rcHnTRPbnyoXvBvlpx6J750RSnTEVlJeGsJUgEwPxk0uGiXjq7z6X
IJxnHEGLVkLPWYshmfrzSWH8CBppnrSBfn97kWwrOSWWgMAtkqOrUC7XLizKARjybF/laMi9Yyh5
UJliNbz+azQfYvWfu8fWGABx4ZgneIMARc6VPhcgbvLPOTUOIhuzI73Udv9uN6ZTT2YwgDzzZr/Y
i2UqL9Jj4uF6VJPgnvLESPftqrSf0igcPbuCGiNffLUs//MY+umLn9bDdYryeR/zNSfmHk9tGw9f
vU4VL8X8Ky3BW1Vz+irt5SuWFu9iZwJuRuebxOAY4hrXznFwNMik8ES0qaArlR6dVTYU12hM2gNc
U5xd4kkt+XBevOphznr/nspXMx792zD1Imhs2IzuuzBBmW9VvQHeijDEAlJAK6tQA3jjKiCDRlRF
F9oB1CKlNoE7wnXq5t301ErxESe5TtHkQAdPl+mGNVicjYohjW/5v6QOSsjhtTGlCp1kge5vQW/a
ztpYyDhYOjCU/HjRyZ7jk8ojYoIZWWMDAamFWplHNUCBKxKjAhtURjy4Bm4oZ2I8lOJU+BzssFdJ
iqrH4iDaoj7n6yvkFuZpSkhRbFx/hcrymzpYP6dai4J2WShnspoyqD9qXZy+2S4PeWxkkOsqvqV6
AhzJwxGIhtg3P4i+sV9Iv/y0VuV0IrHc6cOhXAcDW4e+fSNsXmCl8vyBT4hixm/PKcr5i0c4UQp1
PygdEDAd2SU7bor53LMUBeWmfslqKMN+cJcDaMABAfj8nhc0nou33GeZOcftT9+GANUM3UYJNGbw
pa9mjYVFH41jBnySXiyeDro2u3izZQ0sWP9eue5AJnZ2shZ8dkU/dV+irIW0MDNVqLEF5HNeHUDR
dUfbA5MJ1M5IOK+3e5IwY3kdougFbcO5KfGdCrs94Ocaz3WWJi9LA9KpJf+uLAS4TBX/0Md+2pnY
GXoCfMIcLEuIYA1/pcksMumWZzsyknDVlgVDnoO9q/YTuhBwzUDvfFF1oKJijTNRnccuBRJVsi1g
453dbSMY4xd3tq0znz5qWMd53a5szfgw/ZEIKoH2jukCF2pT7scmKoI+XiRSwxKE0FprbK9v5sUL
qL35ZKbTtHcS48vfFt9qx72NZ2tXQ6l9tGtTP7iW3AOikUer6Mg+Ktfq2eEtH0pbDzUIpiC3ALVX
2qjuOfLPNfMSnue9WrjYksLDsFjZHEXrdYkg2g69mCihCNbz7e+53SzJZ+WTIaMZoKzICBgCsHvZ
YTuIEXFFuDcAQLacljQU1nk9U7f20E78TysZtFu17nLSdDj8HbH66XSIckC5jl8PO4iUz0S0uSVd
5VaMoVd78zXGw6XfX20bqM9glQ9TBa5/gHGVRkgm82h82mpAC4XBim7Igu1ysufhYHq9cVxa92zV
lR925sERShFQ+xTlenHbfsQhzx5or3Y+d8N9HbhmVXU1IxJd/XbFA3dtA3M73N79lozZ0E+NKpgM
caZU7vDbP5vMQx89Z9xNWb3bDpJtNLN93SvVE4G5xAd6ViZJY/IwugJjJ2VUkUXqsVzkLVqvjK6P
70Xdujf921bY2JXMLpFZ/db9RWcAKZ9c5o1ne00IHSaCy6DW+mFcmFUAsg4KYKtuQ728al7enJdC
gqodLnGk7bNU5GHJ9yHohD3fIEDB1WLnHW4PoCHdthncYm/opCkXBujQ1klicEb1afsKYmvmtpqR
B0Y6CpGyYVDN8LkbBLNowyGelzk0L4Gd48zgoYC6gxHXWNbNZfwTtXl1Mxro4otnkOOBqzYcGBmB
q8/Ld0ECJ1PYr/OgriJuom9TJGEUi69iin5osZuEFaMpIygqgM0x8tsvyh+Gk9kChwFlovaM6OC0
1je3UPfOnnmTYh7ZyKB+J0YCFYTXuYeOGD7X+WE2VKw9IR93G+1zA+mSxuNoIrbZdU3zaWdJvC/Z
xwQg9U66BcvUrmjNcL70QWS6gaGrX1Vb2LvFqc90P0DXlsSD0uQ9zcBaV5exCpWE69x6867fK3s0
D6k+VYFlfO87h0F/lfXY0dGmaqUK7LTGxtOY8S61ynofK7bSdI7B9q+A/8MI6iwveSeDxVjkWY80
ajR9epu6uN2zqX2vFkMAnoUiuMQ734wpHYkXsvThD9EYdJMEI1jpS9kK7NOyIo7S/mk3lJVNNDu7
YcFmjP3oQCy8vkOXBgXVat6SqEwuQw10sIjcQ1y71pFqLw9sD250q7E9gccs/1TWNYdCFrSA13aa
dJrAPrl56oUebWIsAVJPZmbvGr9mXjEAmG7JGdar+Adyrk8xDe1VktsQZBXhD8WIlVyunjJjvZ8t
mxswkiezJMys6CHa42q4Ony/ghkHlaOKGoJitk9E/FCYmvUw5w6zUdr02oiyoLJnliKNEodlMZfA
SIOxy74wuPhMqwqK9tyiumT0e9AcCU23ZZkce0HqOBErGuPD8+b+6PdUVmLQLkvtf0fcQD0ngaEp
ZZ9GS/GtIw+jzixrlwFkSayxvzqlR9RxRq4BjXrpld1OpAhRIT5M00odnvzVMCi/O4P+6q6rHVqr
iKKFmf+5IyTqiBxnp1cJzrQo87ko6fk70Nlq8YjYXZK3ppiPupnPp6XJwzgff0r5JNRgUWQ2xg5X
es/YoIe0hmFp/dtlmUYnEGxXJ3HhI7ZJ82QpCeSz+qTbza4RFbpKyzuYXvvQ6fJP0mjERhH93Gd1
h4NVglIofJIEcsYbkYLNZvM4jPmHNsABbciLzuxkDCwnjfeezT975AfeD513LY3kBhO7XNFISCjL
M+NYmvn4beR3mVMWAJXQaWtlubM7Gg3xZbEDW/TzTcn6IsfPaG6PjlLPQ4oVnMJh15kV9IsouyY3
EA8PhqHpD8yWXxy//DL7Z9jPfdAXy6c7rYd2H027wrFfXD+62GWWn3uitp0m689p0x1gv//uGlD7
NkMi01DLjpfFR1/N0EDp/s/RFt+aVgdsOnhvNeBcPU4Pdv7dtmuGeaX/AT3oNbZg5DledI4KKH55
5oIBJcWs4xjulukrYq4nn0spKtJnCsybrOKfsy/Gozf6lwY/Z6fX874xxoawbRvItquHi5e0EIXx
bFW9xw8FpHsy0iykwB9c2qYpy+9Rgg9cG+9ZEUfcc7bDLQzQ2XTlHwEFfldkjLMXZkxJBUgPcHKl
+1qYT3jn/CHaO2StvCmzfe38KlQ2vyNZzxFwXgm/moTGfRwzlJdjE9Q2xX1pNh+mXTkHVgbOnmvj
pSjrjqhH7CmCGpXDnKqMsJFV+naKauxpmpwgLqRBGnlHr0keVJR9Ch9f+JIaLypN4DQ6565xhls1
e797vFFB1NGZeQN0hMxc4ct4UyoboWBn9j10ZmclaSNqkrr2wrbtkuaLukLcnYOuhgxmKvU4WuZ5
iYkSykeqGSyEYCZKYzxq7TVfCtThghBNLXu3GhNWUlVTrvsjlzhlQlHNb/Mk5qvoc6jrwiEBugzK
ySD2XjBZ/FTrUUasCdeAUwV+11ePPG1GsjSvlChGWu4iOw8hRs3T1irW2UFGQIGL8ZIyicB25+l7
C3hn1Ebf2MhDf20kA6Oc5DkQhSRkztcyStGYtHjWi6V+d3oBBMM3P03zxTSblAPSMQ96eqxc9aMa
zYsvQegsWXPW24g9Dr1yUGKFDjsxHctsHEIrFstOFfE9M92LNDlne9d7l0Ois2wFklguga+Mc2tZ
T9QbI3HWgDIpJC++m+R7d7ZuzJlhlJQ6Rck8kuKStbg82XFXzZPXc+J3hacCd85kYE5c+AovpmiZ
ArhW+SmG7g7TsauZ1UQtKd69sVeE/SEyhU91wg6y44weX3JXzyDlz9W+ZmrYWsOZHrx6GHC4A5tn
7kh4KMdbp2IaKDKp8JsdB7vnGPSXcwwnGQjI8DPVx3EXu8OFxHt/V3RfmGM/wsKCjQsL0slouTPH
DDFAiUBK9W7yrmZEcF3cTpYnvNAnrX4uLW05GWX56Q7Gvprrjzmtv6pOfqZ+QWZDAnzb1KBwoceA
1Yk5P4ixoeycnOgmJf4w2ZTPFdq1AHy+6zArkyegNJc+uzDrYxdnaYRvpM5H4XGijRBpSYYsAq/7
RF3woxv9IhgMBWgdi3Ep1ghYYqqDKdK669g382Uqv/nEUlyj5K774G2ZEy+HqU3AG+c/lq6I93ZH
CpMTTfDkp+5YGv205xVwqSCAGtsOfPIJ5ZQ+E8KHf2NGBbCboPQfdHt85q6M9+BmXlv0kjv0TxRS
hX1pPP9AMczpItiXz3H3UHt6FEBJ+9Rsjyn6SIMcL9fMm/+My7umN97Z1olIii4LOgBMbLbGO0rp
DkQZkmySX3uGAyNCAeRcuh3UV3d2hoeiJlidMcZNE5Q1TmmKXaoJNqv2KysPuDdxwwHaLQ/Ciy5Y
y6BKZekcLLHIDpEoc0q2BadHXvOBQcbQFHT6seYUJSljp/wlnCzneSDQZgA4O/zMku5PbIrnuRxM
CDfeW7/QQoxi+KgcHKacb5WE5aqPhXUy50MlY4AchKaEXu2RvOc7bA7x4BZgju9VZdWYmkYj0PEH
HJw2AolHzRyYXyojWnglGERomgEWg4bqgNM839v3hNuf/XHCURXp/i1RIwb2BHC79NsD/GTqsMaB
wJ6o3/0gl5BB8VPR1NMVveGzm0jkYir/lo3al6yWOMob8dmjTYING1+zEtJx5S4flE33KDXxvHvN
mxirMijSztnPQ/VHuSsGCSPxYRwRcYg5cPuR4kXL7WM6rHTDdHTOJLxCCVL6R9qD3AVbfPOWQCM3
TuUcdmnFeKTImo/aO0dGP8K9dTm7Y7hHcXborI+4LshC9Tq5W3QiHxJKzh0+nPbE8vKE4OwXoJMX
kXSUMxH1UMwQoI1tDivOazduX4eWMV/ykk7NRVCA7TxZExHCtI4/CYJQYoidVUtOrWpo96qxIO4Y
9AnC17GOk99IXncQgdO59E5xn/K02BPKYxdz+j1J5LnGstQkSfzs+E/sZL4ZyVRfKklRXOdO4JqL
IhsOz7TVtMxG9WgiUNZRR8MbrX0zKKjetW1fqkSKXbv+JYtS7THxmuftb7Ja9l+69AFIbDsgECrP
bp4sT9s/qSqsdl0u2qAwyRxqKGye2vV/VDbAQa+EOqWDbz1Z/iKexpR1W2NgOZjG6WzmufsVMNK4
b6twlJJSEQwVo+CSe2httQc954jz3RtoibDxGzDsaX/hcB7JkcDl52SrToRcw1PLvDBY4NONS14c
By+UaSzO5ly/J27phxxVuKGcuDmkOeTPJNLX2AMn2Lp6YtCOWVGP96i33R36fub3Vs1XYiqLs5G9
q45oXqqSJ3/AZWTk8xiKVSZQkmf0V1XAhv5o6lc34kiap0Wdi3TyA5LCVzKgDiG6RV/KmeNNXEvZ
gvyIGKyCfCKfuLC1GUWf3h10/q+/aqfiQ1oyPVLiZrQwy3CEyzKGxkJFbLGOyfgQiaZHnTJOCVtf
snDZ93WAujNxWoo/HTkm37iYNu3Z2v4Xk0UpE+VN6ANWJ14E9f1oLN+HlN+a0Rxd2gdtlL1j5QMX
PB/Z2lfTNSPSLrTmeDp68QglxOGmbn/HSkJI8NzucZliKvhkPi+dgDTfUOSV0SAfTqb0IHmNCYPn
IfqzmOCy6l61RHtSiFc9x6PIjPIh0coenF5UXFqHH18UenKQoCGeTAVpTU+cdkf+gcpt7wjxLD/m
XUcq1kEOjXYg/sdEdpPey3yWr970RkPABkzIhUVWeisrkupymn4/V+8aIKxnC67X37FSTW+fxfFr
Jh11E7Npweo2L/Fifquzzn+syYs8On76p5uzaa/lEf2U27uXhWDmiCHoNjXxWlsEUxLrjMrZ0CSR
D8M66W/bHH52YoPBa+Ket3nENvUpJWoUNyJcREBf2yOSK/appj9WrUV7actznAgWgOtE2yhavsJk
SN1hItCoz20gGqM41UY88VOM9d+vbZzQO4wiOxkjca1lTbKA2b+nva++dpn7SB/p3hYucYpRST0d
+tkJd6e1z/0Yg1HDsm2xaq6E6NNntI7ngjw29txRfEgU2VxD4/Et0IY8HJyuCxNUfA+5Sf8Pm+yB
kjy51PG0z9cvM4u56Skzu3eZGV8jxwONuMzLSQrvk9F3uKgpu26LutpirbCiqxsSwkIqJO7JdQTq
Dbye1kx5EyvrN6om66yozFHqsBJPu4rFQcaNHvnuOZdMqXOImPuqxekzJi8EBRW7zkr6vUFAEuND
xhjbb03dvGs8toLjPOeHqnbSQ+cv3s6uW15C9H617fV8estu++/YaUqwFmFybDTymakD04wgLZsq
aOXw8FeoWDF6PboYwBsReaftm1CP8WuEt+ai2JR2ZG5QRPongjxMEjgy46KVMbh1g2XWlIrAsoEP
M4ud9u1CKTC3s3HwOHCDvgStRoRfHqRFRj3fM73U7JJHMKtdlOdUNrVM4SKy57V0td7e7NcRF6Cc
qGnZU5WGUeb+6Qz9KXH14SEnYYgqohTM/NaveM81tMpxhC/HfZz5hBbND3a2TKGnd29tWUGqdhN6
i0R/JsOsO+e9OQeibp46VIhXXYlHAQHaW0b/3PkaUu4Kt+cySFLthsz5so5FzUSl5yRj2N1jZz7K
1vpUnecdCeSZT7LjF0miNKxB7j4gV/3uLjPJE/7MPOxdLqZ5n004d21vj3/1N8yhGhj0RMwV6ww7
iqV99Ksafuws5LEE7u/AmL1Umo0VllzHaK7qsNG4RFP6/idbOsMjhgo2yZy+Pvm+WGS32d9KsdzV
Cxf6kqNEi8SzW5rTDteTt3d/JKxqr5VZJZfKc8GEoTTLkFR1o0MuvFZe7FVf6bZWSuWwR4CIWXge
02tHEBIw9yutPV8P37tjdL7INCnu/VIfUrvoD4NV2Ie5dV7gMTCsbNTv1nFgSjra3bPU7+1L009l
tbLSvjG7f4uH4tUfiWX7+yYQHXeMaq05KBVbQZ3UF9G7j4lUSOiaxzJ5aeFLrRqLN6Hs+tKvZ4gW
52QCrbkTE0OAoLHEm+URFWtrcxMaJRz3zur34AFQMcE9+zsTJz8d4Uc9JYek4LJ1BJmitmB7WXkF
0V32T5O99tV34pMeFe05ZzmZZ8KndaPnpvm2QcYSOB0X7s2eW7lTdfSzynjltqE2gajt3uzb+G7V
yzOxMh8Gte+ja8j+Uq4ZH9tDYmhKiOtI4qPBKqRct5ViSb8aoI1vTql+W608SS//PlasvoVvvDiE
m50tct/CYjLMQOWeu2+FGT+RePDbMy6bVGEmZ2GnEPoQBqJ2aljGkzt1ArSh9ic1mui0eOYzOpPZ
s5hPyhHNSKHt4pHhQKzqKcw7rslZ9u5t+1Vi4VVhTAUTk0IUwuLzDmaDNzSbU+fUMAw+2ap7z3nX
nnH5H+amJCSzR3qcSMI7LJb5wyxuU9ZqV+JEP6rSed6+Bei37GuaFe9mZX8dqecbkSG2yAqAjCO5
yh1JNcQONFHzq1DCIVKxXPatzxJ7Qj2JoeprxxPi0yTdMHEFUps+AS2BAGMkLDKQiV7uNdwDALAy
jexO18u+dST6lhYioMbrDoapZ1fTv2xnUCclmRzRMu9tl0ykLKExNeX0h/T5T7K1rKBByUbRzdo5
QZpBqICJ+WKt4LYLrQCcRPaBf86L5r4VJRWhMme7hm/ZV2R6mDHi6gKnys4ryu7kd2zFPM4NfRVe
KRnddH/+jMco/q7zKm06z61Q2o757bqo++bTwEH7NM6sSnwRDJUXPRfCIFto4q3R0mHf9r19JVS0
ZejFbLZouwNIXX7QJZJ7O0op7/PYPni9WezyGrpwOxcU1SLAwuUfajv53jtkRfL5pt3I+TtM++1Z
FcDHT0kfn0XtjeyEi+ftuFpWKUtilfuyI02G1UfP8IOtfmkX55jVyW6wySIZzfRtu0f+CuhRRmk/
AEZqFy1bvi8IFCjoYI9un6NrezUz9lHcS9/87s/M1HS/P42FtrJbpXaKlP/AbD++pNoMMKCs9GM0
JL9lr++U7M0HDpnHqPayx97x/3iOdh5S8VUzR9QLwlwDAGsHpUjTawc97n22gAKTwFqful3EGkpx
4o6iZ8dMZSaiYX6V0AfCTbm7qfZsXfuS+EYbTExlgFbM071PV+Ut4/q+5Ys1lJSg9M4p44h9FP3I
tejPtp/s16V9Parfk7SDcfSYe2jqIa57GUrXgY3FZ/BXNURBURmqvDptyWjdxB3dDaTTWqU2nis9
fiSbmPhtTYOy7OkIelexAndMDF7BJ67xzZxbC+2YiR9ANZDU2FUKn+1/2eXVFZk2K8BVR9z1HRsP
ck53XUas5/YQepIHD6Mvvo0xAsh0VIcRaHAQOy1AKn7A9QqsfrXE0iH7E2awPVeH0iRUbiQPqD/I
GLPy5NEcr1l6TWNztU1Up6HQ1tBaTtttlZ/3lDmpdO5ici9djOrZWlRF9Fp63/7EGDHUsTT5YvUR
0xnJkqdq4v6w4Dw5Oe2chIVGJ45+Yqqygr4p0faJUQvqTW4ChmCsRflGMm/KH7VpxqvVaBdUHI/o
zL9Zce6f4kp7An8FvNYmvE6gihNjnhy3B+1MaffgTqxmrPWgm5L6ZDZEeRmmRbiWr85ZZZI0Am6I
IhMNJF+ErcvaNro8G5Jmx+rD9qpx73dkfhCgjMLSpoBssJhQCXfIP/z3qipeejwXj6WLDK1pp/ya
uV0VdBNDfZ3XNOU42Od20wZIAlVY2xVpBha5OnyMm3VjaSg9E50RBzhaGIOL/ZinfBNpy+pwLPyL
jLM4UAz+9tvTq6yOv1kQtMZ0P99v6mQBmprpxlPJD9p7Sp6jluiYaIKf7NpZSjYhd1ocsAsygmGe
tcdsSC5yMM46cQvBdo2Vmt0glEG1WC/scqrl9ya+H1F6HiohH1qOTKpcD8OQLvoo3D5VI8/JipiG
u4u6NNPWHA8Udt4idHJ4CyQWhpgvtqgxJkXGCSnFc8vteTHr+i0dRCi75kcip5shhuzvlcvrDdQY
CQwEUVUEmgBlJeZtXfWjIQLk/zF3HltyK9eafpeeQwveTNP78oY1wSKrSHgEEAH/9PcDSkvSUav7
9p31pETyiKYyExF7/3a/3GYBuyIleH9XzqQ5IC4xZehcQGUyt38KMlv7XnGKWRiRapaBsre/W7bg
CFNw7WQt+E1wAccJ7vz0wclonfOaCsA2UMFGgY0uT+QoGp4k6iAtJ7wuN2ZxnLTU3S+neZTKlv08
UKdC+gl92cWZljyQwKB8WrbTgQsMhDFEJ9T7VOnl4mev8aB/C2mNjW5lzXk5uZZ7ZKxcZ68LWGpm
Wv7iyTu6es1qFU9ky5Y/wY2tY4stkzsCjN1KooNpRgkiobbfLcfBIs7l+Nrrtb61DWfY1p3z6ZPc
0mntsU4Tbz00ND621Mfg1e/tFXi4jUqDtngan96nSbVcNKXP0rwfKI8+4n918ORAhMcF2qc0Yggp
hT9uk4gSLj0hbJ4l9Q0HvbHXfDZj6SLG5bNu7fsuvqVW/bB8kvVKHKjZJfk7Tx+Tqaq/V61IExTT
SMSv8vxNbGtg8K3ZXhc/1PIm2JCt4NbbQFBuhIYqXOlZzc7OI4aKUNuasghW0s/dvWaBtHmUhXRd
/OjV3a2IdRNrO1yknwwfhhFbFIpC0SLFNh/JMdl6jQOhYNHTmufBGRksycNe+H225rpGm3pl0tbM
8ZJ6WbMefU9bj/SvUz+W88yXSEml+NAV1Uea0q0r1Q+baha4OLn48mZVr510fDxpCtyWUSxOugUv
VFo9nYlHqwOqnv0eNBj4e2/e2pcn1c16WrFtkD7PoyHdzTxq0m20iYR6M9vOYjZZJyRgKnM1JAMh
0Ujv85ZBM22GDOUI48hY9l+5qBFMOuB80gCMi9xxn2dD8Qdc3qGaiR+VY3APD8khGTD+hqr87dAW
3Vtwe5BheGLNX2L+bpRfvcRpM95cxHYrwcbD6EhfcKN+Lo+YOw/d870yIVZPeutnxQl0lcQzAQ7X
1Q8fjdtZv2cmRjhci+pQpjgtulRoJDdMxD362XimPmvtcRacAI7fZYE93Il+o8+F+6UsLbELcSmQ
Lm8soi9jwXKmGdZao/vsmgT+rhLGZ6TRQCYpzF0tN/4EnrAi7M3YJCOAqNZrLKtaeR1CT56toUlX
ukETmVU5D8htn7PegsIdxEgMdomDgdqwVSPz+ylLPyFh8puoZbgTRMJDrlCWGlQvkid210sRQMUb
m8y1TnajUZbmG+mBtivkdZbxmbopgBE6aCY+LyOqyc/ZgXEmUt3u3AiER3xlY+XM3D8laiQV9flW
uTm3uQjBnGf596zI/D406JY/FGqQ5EQZ7zZ9yaA1FAibREGyksbGpgccZ18EG4sHeKlCN4J1NDVw
jHz8kfmEsyxuWPWArZuO2qstvgOQnVmXNfuwZoEmGYk71UFDxFnWH8gwyGpi0fNZwxw1BE31Ye5v
OvuzIIf1TjMbwBgUqU07N54hhKuGwt+D27rrsmU/+14Xhfz7oFEFyZdTa/a9SD+QgAyrLqYawym/
atJWmNvifK1EBJRStJtgUs3D2Ew/NEvjsg5ApEzPXDtWGz/RTUcwrr9Z5jLNVDsrh8ZMZgVB4Jaw
SUbxmMeNvm4tCjFrO/8Iehwbkx4+2VTINuR9XttWbNus4NtqUzqjUYGCpFf7pnDltjX6izWM/mmq
x3clRHxlJMnWKPUETaj2CT+NfyyMzEC+K9Gx9elOISE/F6O7FlNPW58J2mpxN9UD+5Wcqn09Zg9j
jP0p9x5GwwmR53fdfjL7R5MD+aYKvgkjOS5vnpZGAxslwhnQR0Uhc8PWjDTVDGs2aXjVMZuatcW0
eEpPVavI48IOyCHEwcrpeqnUtqWuto2d6B6vp+tcS0rkjjVKtJWfasHKsFAVODSwGZoTnL7lvovm
HzkVwsNu0IOjU4fJie7wo2YjX0ysL5BHcyu5QtlYoVjgrJAD0rTHIcOkNmQtGiavQVJkjiedl3FP
taF/ClHXnNyE3mU8kKfa88uLGQgcOUw4jTU86WGj3/Fy0ojTmBTdIeNYQdrj6+j8jySw8mM8cMXy
8du05L9cW8Gl7Q/RKZzia6NIzdcU/ZYJHUJhlYotBDxV8bOSbbl6ZCnVyWEXX7uNhiNq3pZj5+cA
qHGtAaN3ynC3Y0ANXlQW6Wb5PQGoxVFGCISXT83QHvQJCWVdeB/fAJkKv/yQ+H6ESudlHG4oWEae
qW18ia5i6osQbU+NlCmGrA2r6CsI7xEKFlTmMZOUftSfiYaitXgIHzJ9HPaV7g6H3AjfczrWoxSB
UGCGvwy9wkU3GofRc/6kfmKdl21zmMw7WQnvvtDqndRbPBYpAuooiO6aV5uCzvvlU0RdEcpKXTC3
N+g3vbBMT7lHD8wMVpavmGs/kEp4T10GcjJ0xREIRR0SBaowVL81ce7LLkEDnxVHAcxo+8jiPdtG
nokubSeTxgHsoHGUd5+GpfY0IGcW2mChERLb78+rLGCErfTaqxAENTK/2tnoTMr5e9FZlCXpBO+3
bbqfEpGeRWY+YP5hi0DwtJxFSRNudC+yd1ZQ1euO6PR9zvTF2BqiJ1wtYu5lUm1xAh/yNHpRdn0r
HDO7LS903LYhXpHuR0B5MR/4pL70bbROZ919HSfBmR5fvB1h8kRm250LSurb0CmOhkRoxiETwvv3
MEZPi7U3wTkUNCyz6Pb3C3StG+QUZ+XRFw14rkub7zLP0fWBPMVCe/qNJwVIFSCT9glJDODI+XSO
HPhag2bNZQJo6illHyCGIozd9jT3YHu6gkuYS7+xz2F1t1NMHMZ4nJkSq0Id4eDiPoYOyrPliF2+
3azRTwP84Ha0NP1A1PcWuVe2wWAwHKKgo1vcFK+1Fqx5k/or6k8KbqQQu4ny6FupqheqMrUqbA82
/9wTSqG3eJhHenaobRNG8Z1pfblFZ54SkX/2+ZShy4KmCI1fqNnq77e88NJ0J3sLUii1y0up96sU
so/+ag1wp/1pFsjll/Euaw0UEUbc7NBQjpiXgujqROI09kFJnA276aRiSk04t/WkQqwy6XehenQE
r505Y4II8T4SAzMcMHYnGouKJVmul90Er+Ja+I52jmfBVSYhpGYoOkQXuc4Rth1ILRfcK2tMED+W
w6WZz1eg35ZfjxBCzyu5yN7jMRY3/hcbx3PRT4JDnYdFFZiVFzu+mXjOMcvEJvJC61Sl324MhU5w
pUuaWCEry42eO+M2sFB3uBq5QH1IDzGPAYKC5Lb8SHY6mt2MfadDde8muX+PTv4paL3s1NLU7YW9
fXaj0T0vcwAbgThXaI/WnsfO1ouuOKHYPWdZhjB8+TzUnbVZJlAkjxvDbEcW/XbaRFScXCZb3Ey8
XnsNTwy8M89I4E1PsiV6wChPJIoBHad1tls4k+WKDXW9uw148iFTUmcth+aLR7JjHir6YxZ3F+Ej
JYp5VdnhUNE3jDRBhean8pLNAg8EOaeIcshCcLBBm3M4qePKjJOa56yMCfhexkCkD5cgUeF+mOgw
amhXXyA6hfLHmT4EaeweHsAfoq9xd+jjGvosPfQBPboQvmljkKKQJlAnwADroTXyo+8Mv/0oQh3J
56gkhmYdDpP3UM3SdoM7Mu3r+FwKrpGwn8bzQPZVlSdqPU0TpemBLS9I3jfLeJ+EVXywPLi6xJsO
C1bQSce4w/52D+sfrJZXvgtNqNMuXrV6wE2qpcmuixHS1N1o7Aa7FWdUCcltYm1DMoKibCgt+xjS
RrXMWFpNMlc7hHJd6ZRUgydku4TWhQVGjIM+IaamGu94uFcRCN33RlM3lMXkUh2gGj4QlFQwNyw6
NEfU9KhDIaThgN6VlvuV2Ta0pMfOOWokuiuBoMhEmtnx/bgt5bkkbLgi+gTnNF8yutvMWsEJTuhp
rI5odqlPI/h7DxZHqWkdumQLwLwkWnq/ABRdqzX3Q9TdEV1kbqZGS7bGoBlrX7PbszcxiC/ev5G6
WNzX9UrVgXNG0Zhsprj5sdylBbjYoU+TbhOO8A5JSY27GSdIm8Ctsty++UxRztSYLwEpOvSWtx4X
1rxocIRZ1GHxX7ziTyC5zfVc7UqBAS1RqXbyqeSNYklzke4DBz9YaROh2QYVEwPdaDMfYgbRQYUZ
5JAx4AOZL+sk8s5JoqePdkSUlZr5F1XI10DjXG5V/ysyNHx0Dad9hJAcQTVBWF2k5Ru7p5Q6njl+
qQwASUatnTbkz7Eqv6Ak6XvSx4Pn6Mem540RQ18yaqF4T8UbBvFsPZVacCnjX1Uk99LjqeHe1Z+E
LPSniN2vANDSKxWs2iBi6FL6cAvd4JmWgv6UNQxnQkeoAKtCKEoAXNxb2OQY0eVlKNOfi3OgUrwD
c75IbcbOZvmlCGs2svVaP0vdjG4xUDpkKkfwvFR0dfTYYPdGzIaFeKz8Wxx4LHazJr3DLHdKnZod
TI0fqp+ekzC/Nm7w4TKsrhBrdWsR5u+D38VoqTqHAbL96CPRHKMu7ndOrO4AWE8TL8TKLdxoq01s
fiZ5sStL00hI0N1831SDy4cGf1lPttpadyEQzUj6FzH/ux16rIXrb4bS38OapOxOY74h9aY/J43h
IRpOH+IyDe6KX0Qai1VmwFbacBuWrXZt64bn5LmQY3ustIQHI0MWYecmdHBfvMc2Jd24Zf6EgRy2
ItcRSvEW2f7ZTDt94wZR+Qfni0OTVuhfMA1t+qh6kmXf72vPXrum5z1ZelEfId6vy71aq8o7Ux19
DysVXYERSGnwZMPTH0CaueZBTfpJGYnzuHzoyn4st7wLbwWc7UV6sXki5LzauJUyNkSxJCxx5YZD
3MIgFFIQjeg9zsEX8jzc5954Q9jLd1zoJ2t0043BJLe1I2OiBV3aDw4xbi6zwpC9Idz8RACi7jo0
+lXkjyevqMR6arWEfZDtM9ao7msw5RiVWlV6C4hLadh6OddUzp+dpyMa+xnDNGpUvlY5/Zxmr9yy
njouFN8gYPyI1aiZQPAL2CkFzKh+nVK3Xuzc+MjH6inFPbHH25Nsga3ohk57WrKt3EAsTG6vUvmr
MZgXw6khnWrzU4/t9NCYzcCfUu2U5rb38NLmg+xMOEqj3Nq99xFp/mnJz0gr+1xKoJCJExaFNXpG
W6SSOC6rO0+TexIK6VU0liWHKlZ3TS8wPI26tzZRKPAkoMKfnxwsZLA2KYwUsRVTbEV36WR8Gk2P
kjFD3CBHPsiRw3nkAltRbrJZJpFSIjn22oPQWXBMPfjMnBEhr90/+ePaslFrLwOojNWbX3skJ9sd
wj9kHvw++ZBRaX2x4XAJ96LUvcgZn8yQkJSW+42KDnVmQXroRnqz3bIogN3q4VBYMQAgRomDNyEq
NzB7bzHpZ2enbxpaSN1mq8pCXtIxfEyO9jx3Sa+oT9xWuMrjTOBZ6JEnm/6D1/5EgURZCa/WNtWM
s+vDVWYNSR4zG7YEMZV59VKF2E9TLtdNFZuKJZWjKUw90J5sFXp835CMiMeK5zzwh+PUkrNgIyXw
/D6hE83BddUp3reORr3c7yVxbBkKxsSOtqh8MTpUIPV5ZXd3WleFm97xfi5UoGWlvz3EnqfM6V4W
QkDreQxbQ1UXTs2NaHjwdLzdG0srEQm45jH3ivCmCIFZBUprt0bNex/i5MWjJ3gOo1+2p8Rhsmgf
XEb2MjEAIZ3uT5/zz4JNIPpai3ZjaRn4gHcmiVinYEKkUzkTOQgWR39dF3elbXp7qyofFxe9gU18
WTjdOrxzQc8eU7j8+TqTlMP1MztoJRCnxZhbO7wkF8BZPEWzZZuTEr0DLKvBRXKoskIwrfblqUG5
DWGNerVJ34M0z/epiyO7bD6X31aY41to9PpJMN4WmQpvpUVCUxeZxs6liPGK/lD/RWhEvGoa+Oe6
5JOCz36IXdZ5W7avPc4Hmr3Kp3CErUXDzMGR+zs713NMgXjnlm9oMJnP3dCu103gbfTKQizbYsvO
RvWUW459c9vM3PbN5K5Rgp4FGv5rGAM/94MxsL1u9iGc/hV7K29IXTlnpfxLBhlylXZvr+MWfq4I
lbOP9QG/5nw7Y3JrH4xi75ftSSW8wY7orTO04Xm0RPxUa9oltMBwZAEgZ7dtcz86fOsy9IjzcB5D
RW6JNKW1adIOdsYdFEAaMk1pjTySiA1+fd9zKKwx/dd9BzeAvILEt+/7iFL3joRs/kju7hY+vyVj
ANqrR/qzHcIpuJtGY23Niiebp9bKIgk1WqQHjcSXDYlI03YJgvD1hyV5g7AU94hgFdRqbGwSKEhd
dwcUm2Ue0S0J9FdjRMt1BPIwWtlRz7B3xQGejKBL6wOWi8IVbxXSoNIL9Ufetm/FRzekJ0qmqpOh
Nc+y87FzcGnhSbZOuQ9dNb5LvxnvfF0+LpNyCG6/7sIAMyAFb/ss7L1dSyzfNp5QLWXxHwLcOmTi
ltgKHBM7m7bjQfuwzYQQLGxNUJywV//rn2l9/yFV7j9kzqDmNDF0kKvHJ3LJTvmXtCYCLfpBcsGv
TYWlQxU283gtrWtR9gKfC9NLQMHEPbitv+kbgunlqCd7r5+Ms/jOuPofJSz+51hEYmv+kYr4/5iv
+H+Kavz/MGGR2Ih/edPmBMe/JzPefhYkMz71v79+/yWScfkN3xGLpv03g4BFXTfIa6WHIyAg7jth
0TD+htWcz59O7oFhkun8j4BFN/ibDjfxz1RFAhc5Koy5JNeg+uZ/lqpo/jVuh8BA4ovmFJ5gNh7p
hIP+NW4nrXSvskrVbJyhzzapk1sXz8pbRDbpUkVWH5nnXhLCLz6UNxyzzvdfasMCZ8mSx7yHGSEz
rmFeb5qL6uCfZSLNBmKNny9fEsI+Dn3p+m91YPwu49F4TBJlnjS7rrZmVWT/TdDp8i/+ZxjS8h3Z
vMC26fKMkIP8bwFCpSTVynZsCXySs7ciG4UIMfFMVd6eqHhrQ8Nnui7KPFzbdjEeBuHd0Z+70Sab
wuh/fKnAYdNK0861L+x9ZTPhO1q+9lUC3xKxSRL7ETPRqu7RJx7L7KOIGAGDYvOga/Fx2uOV6ufp
6sjkBt8jD/nUPtrxOO0phOcvCunKcrvqPTOS+FpSmnMNuMcMf+rQ1fXWraqwyrqp/xEgw934wI4H
5kiG2Ci8Fg7GpWA0ymOpSfGKtAxzdNltWlIwrmPiJBe/b9H3D7X2VhHvM2mWArkY3gxCEf/l4/0f
ziRzSf396+vte9QJcCKRgsYH8t8i5LRqyL0yRjNba+AtgpFiqw89OZ1Th5lPJX5/1KkbfkwG/1x7
nfWWC6Ed68LMwECt4Lm1aZdsBP1U6FTziwglITHDoA/HqGjfxqnTL4YdJU9wztgXp9xgd9HRlmrm
s+30L2hmvLNLcg7RGdJ56tEf2JJJaRa2ewEkZ09W5cFApaqBSyenzFCsZbLC4C5L6yXIUGvElUFb
ho+ksTMG58mIMfCzWEZswSud0Q/um6qS9UDoyTZIPPkg8mHrpm5wTJzcO+oQiYcCRSQiekwxet6c
Myz8T2WvcBqIr3RSGSYi2zz5WsrS7uSf3ZhPaPNYgAzHxZ1j4TO2Um3tGuD8y5du4u7kQ4y6crTL
9gOTB5LGNkDN0Ee/0FUGT3WP7h4fOZ7IrOJzA6kMborSEYbbfrdUca2T1Hrp5+ArF85+j2+m3arE
nXbNRGc9u2G2Ba+zXgrLrBFyG9gpGiNcVwEjjFUN8o+m1FNc9NgVF6ghccJ4n0rnpU295tjTE45w
w/9STazNo3NxCyg4Ltz4Payo6DZTUvG1uBz/TrVUZd5dk6KTF6jSnV88qRZVBGZUgDlCWldt2413
+lhEJDU47g8YFEFMkYkfQDjVqoh7Am5sMhCjpnLvPdz1JOMjVsyhHdoARUKeTQ95y84kOn/C5RtQ
QetW7wI69COdqnITVXiBo8y1n2XVn+v514nxRyjgYhwYwDLbfUzXJP4/A/7YBdz3rb56te0IzEZ3
JB7jCNi/94fx3XXeBrfq17Zy24OGeeMxi82N1Y8IgQFPi9oNaKpZHmejBb4CI6H/WP+YEk+sE8uK
HqU4682EyaWrpzdMOQ9Gzt/tElUJOkb+TFrOKUApjsNTlmLW2PVZd2/Wnf0ydTGeO1iM5yRWHmzm
tHMyqzrCCUc3oKV8Jqf6nxbCrUBPCbtH88WYk0O8ZWwR5oxyLT81p/swQkqPast6Kf/xf2hLq71z
9PF58jxtGykyKKv5yW1L8yhz7Mojmao28Qkc/kWydpdcp1zGGZ4gYm6b1H9KZcbOb1rdnsvizney
/tbbbBsrL0rydxIQcOIlVnrX2BrB/32I+Snk2NJpN1BFvBltLztX3sisJSzqymnI29cl4U6GNQLZ
VpOBrKxUp2A0i/tEowNdLXDMoKefy1itTVZ0dXc8nQ2ZRyTa8agNAbGhPuTLbjlB0Eet6dsa7n1K
axYYrJ2fOQIZ5VpyYgLzsgwu/48YLpyYpKyVv7WxxV40IGdflqeiGcLb8qM2IdDCTcD/TPyO//dT
dill/ssh67DZ6ER3+wSGw6/8WzYrTrVgGJoabXrJfbHiBK0OuG5AwaN2vNmxr71OECnFkNtrGn9K
XnVNPVaeqnca8TkFJH6WKvdhBPVYD13t7KPBJvBAULIZVdPwkWYo0AaFdCQ2fHPt10V8DXucgbxp
fD5sIffpFBKCEhY4MsdyvNhovugwN6yL5TTWyxTDyy8/RU+N2cR701v3bDemdzXnL5mhU22N33uN
oxo7Ch/pRwG7DXLnmGcu4Rr7qjk9yzqUD+xjuLz4Wdh1+rNWeFszy+uHIEz0504JiQZRGph6+Gk8
hlBv04B0dMA5yzRivfWm7FbxZE3X5afqLbfr/y7kFSvnX1sCmL9ccuopO3SodDC8/y2Rug2b1tNi
EwXH8gDEaCEuZi8DlEic1XU6dc85pZJX+Oyxe5lkPd6j4ytD8kUQngwORvemedfrdH4Xsz+BVeAH
JeIeq+kVzUl5T/vpU5QgFdzpPWqGbB4chrEOzw3lZOdUkHbNUqklmX2DWu84VoEXAeoe2HWLq1XZ
pzFzrANatmlVN5oDe1K+yEY1yS4y83WDAPpu6t++/ylZHfHotdp6GnzvKa8rbd13AA/SCOrdNHAl
Yj5uYKo7931CrtFPZvcrTrr7Omi+yrCxL6OTVY9mo31ggNgNXprdjLQvn+0QMXGUtdmlc/A5T020
AW+2Xkzytze1Yd6Ua8FDyx7NwQSZHgakNgUFr1MI2kYcXLRxZ/VDkU6XYYjqXRrggaB7LT98X01N
qvucBJo4YiSKVxhcaoaRAGFwLZrHoi7m9IE6BdTs1zIpkkdspOYx8ZH963kL8dS1l+X1XgLMygm7
Qafyr5Hx4fotEvDGcl3NzvVUz6YPh/7EVYBVYjtVwt7pyCq2ou3ih6hDjF0YuNeU6Aacx1FzZ3v4
oomgIVJqKO58Lfy0vKh6Y5XUDgC2DxV4MklavnioFXDVMiGlRfmWUUS7wYtgEwanwk3XmOZNWpjG
S9IKjq43rtNATw61aadPWAQ+Y9qt75U7fVm14R8LYAfuqRzvVq4FCGGWT5ERWe/L0ddhAAfycW6d
FWOiHUhsmz824I18MS3AlCXXsMy4uXSzH9HV69kb1mQibOdRlXQt6NRUoIcAPu3O38dr7yF/jNDQ
YATgL5Zy/FjInbK3e/4DIqMFhV4EiKlLtldpGLeyRLiGEBQuGB4vXeVW/FM4BCoRaiF99Pz4mzPO
7nkwk1OEd0kiRvfqyr458xdZG9V2WK6WscLtnpvMePODsnxxOYign+aLR9BxfKRhHvsB0+IuHRXp
YWZqrMqkjQ+R3r1pqU/4tiBXEk0E/WUdfEkKtX2AqG62TP7M6EWj74lWvTNwIWwjs4l/uJbcxelU
fOIA3cjev2CNbB6/v5jI1Fvw4DZpw1vRwLpPODduJnG9kBjT2rWF/SdyrFuTMmdMmN0h2jKIAMpa
vfbmub1/Xj7EA1vIBTiWnB4gr9Z8jOnSIbrHMcgKMzZxEzc49L3mXjUg1Y79Wzea8mddf6nJc6+V
4XVEfPzCrqc+ojiJd+BM+dYb6jJmc5EQ75qZkEvSqV/oAjdab2PgGIFQM/jdWyBGhrmI9ti0jwIS
/oDNOHGxHWCQqHhfb5TmBeCLig8KaSPr0C3qH34g4Ue+X/s+UkdzttnIYhwOmZrk7BEiVdAsX3EA
d+SaVc+LRLDwXLHVLGI7ikMWgLKDK8FElo5v4cxLks1QN95hSaqWY/KSjvKrK0guQ/Q+BZsqT+FJ
hnYOim56IoVKVLVIMzyo/0cm5QGLj0Pmgh+Ig1Ob2jbLs/pH3nkPk1c+tkV3iD0xvnZZcOqcJPml
ae0nEwaXZJttY9fvf2ldJzfCU7+gBGvCBD4G5LbHrIZJJRBN3pWOox0LUERcl4bPC2ArDVt82Vfj
A+L4bjtWzQPdJ9WP70fMSdV478yDJ27qn2UNvJuq9+XumJQXHKSiUeb7Kul52VMvipB0+KTIwGw/
LedokbH6FR5a9h7t4XJUGt3rpA/DkXA9/0ElrPKij61b3fIJHEjKO/U85WiG8BDNs32L2uQCnBvv
NRe1uqTvBoCxprotvhLMqj9NJMgd4A6e064zCJfy7NcoLFmevD1iDXMW9MmHtnsmfO2nja36axzw
LRhEQRVjMJ0VoDI5j9OAxaTuHy3fufdsEbwHonF2MXv6HkrVfx8j8+qCbsmCXlJatZKjNdTejqD9
+q4jgWWab40wcsA2Y8++xkjl7ijIoI9G2unz4OmYXJPcvNROq71qun4gmVnuJ5euSBSrKAJd+SMI
RL/LgtHdZaFFngKsdWLzBJnzDFPUHST2hImW9J1HXtb20pi/cUNF9yMMOZkHn1mD31ZrbOtNkNdP
6iaRbHGleWu3Ld3H75ez9zJ42wGNW9FUd4Y9PTMHP+GJrN60TOHlCNgQvXjSrq3RMuw2CJr2/sRe
IApLHCvlhNuCA8APP/1cITUpTIsPdD4dSojlyOe2lAQGfeji4qIuemCNYh72UvcVcRhe6FGSqBAl
zwH6yMa3cZpHY2WRpZJUK2EzKSWWlm4GKynPgXSLV0vLyNVz9B/DJMxVUncwgoUR3S/boxVZd6No
352+FDGEMokRQUzJZWr26s4OaKWP0ua3lN6HMsgG9Ic0uY8mnrt//qgvHReBovebbWy4mrBvO2nk
3TmOkz/oEMpnzeXxjBwDmX2qPZuN1V6NWOOUnz8kJsZ+wjA792QaifGevWDZd56Eyu4n1VfbyFHh
iZTz8IaSCHgY1cHZaRvgCCvitdVS+CdDc22iEKjf9EflryvNST3WtKIky6r4ZNLyz0ugY6GzcRIL
DRgwj/XiH7O9UVCLgH0n3n3fhtGrsJHNsp4IP87elh9NE5mjWO4PflcxuyQTyZrA3Wc0x+X2+0ab
D826IsnkoZqNtH2NFCiabFzwYwqjPeS+u/WzWL7g1PoaBDWhy0lRhd5D06RVvJEhPvqq19zNHDSo
BQ5lHRWNnqpW2TrzO/uWTjy8aYELgiCOahMkrxYp0c/I4cQ+boLgMM5LO/FeBIloDWZYn6wLa3y3
XfLwavdNmGTToseirCQZzy2U2bpF5luUvo+qqD3pUTPdmthRTzoPqjbJTaU7l9wySCvtU984L19E
8iAdbHIZhfIXBJc0Zi0DhSqRNcR1kF1cb8ou2ViZK2sYHhHb7VyPb6bwtJJjShc3VgX3VITaYxGR
45dZAEwJUZQ/RRTNIVvhYzGSwipJDV11ZqK9+mkJUxB29r2bGqRMZgx7CLy8W1dDaA0UAp3sWspH
ww3vcYSrUc9fBOFzkKjNgQTphnHYj45xbRXPDXmXh6orfoW6T3q4ncYnnDjeO9UepkqNyzjxy420
5dnVCerIEVq+VupuWVAzDcd2jUR6EE7xMOEWWi1DY2fqJcACuFNjdz+IxUuvjUPgusqJlqxydkdu
Cg89CslssrBh8brsTs2K3TqYhmPXo9KBg7suX5AgWF29qho0txhRXR4eqDuDnVU6eFqWGQ+NdHNz
be3Mq1xw+rUF7wSqSE2UyDwh0zffzM7oYJVw51z41HF/yaHnX0ju9k1MQXGbdAUwBIZ5FQIbI8mj
KWItQhyId/mcenRCk0R9igYRK9cy9RUesjC3rzuS8GCLmh4OcMGY6iq8SKO/MvS+uGEa3NWVcF7r
6oXyk+7FL6v8sQ0c1LvjTsosukVupB5QgK3sKbrUGldNPQN8YB8RzSkauadCs9E1x/X1+1GvMqN9
pG26fJYtyUyt8WxjvXnGznOvN8hghNTukww5A4OKebY1V4eKj5mNfdkfWMySizC0dhNKx7tL9AA1
s2WwXeV+tFZ1DAhIdyHtK0FjX0dywpY7z3edFzJfu/PyM3sIhkuGmC+pqhYQ3B/1vZREKKb86dfK
Nd4XjDKq+Ic783clhvguwkVHTL2ef2sBAQCTfjUrAr8xwqB+tQm7e8rUvFsErnpUvQtPieJg7ZKj
tls+XbE6tH51GU24Td2Kp6cqYuQth6k/akEzPZG4xViMnomAjf+i68yW49S2bftFRDCpec26TtWW
/ELItsykrmHC158GWvuufU/EeSEgU5ItJcUcY/TeOodpgTC1m3HYgvZMDlIqO4Rzmt5HWDbabpCa
PMOghpe27KbLrnIQug1YYg6do44En5o/IpnmR6mBcFMoA5aPGaNtsUeVtRWF4cxNNTmuylRqQDyz
3NkzFJFraTNsXI+oMoBfu5+t62bHQGbHoRh9sXMTD537smyqOzvfUj6GJ4MQbBacDZXArHnqG+vN
sVtE22Zr/xiEYvQ1pDt/VmDiKXbXekWFkhSA04VWQYKJIYsmis8QHsSTh1d6FWhJcQtE3NA1ocUh
63R8khM8PGDF3sHqbfWkY6Z7TCBYKqqXDA8mzAc4MvsEDgV4iJhxvZ93r61rlit7MKM/HTKrvBlQ
J8q8u1SVlT1UVf/TA12ACT3lFmlK+5kF0roZinDz/XcoU3522opjnrMccqjmfxQqeNWbIT2Wg/+s
a2aZbJKWHKHGvqbcOPfKTWpgeQbGOjv5svp4fPheBJjVzHvI/KvfOJ9N2o8/DXxtaxRdeLUtC6VL
2XnPvl5eoyEXH0Sw+LgBDHXgEYmoIMvMqxcm0BFtTlhkvNRXUvsV+vLehFr5wsgBcnKo7qNDn36b
Zh2QS+HwYfoR5R0TgmcWmuUmYvr74vRMNKpZsocfM9x5XhJvaU6iKCtm/iL6Wt7lsGJWLpwJCptG
MMTKjjyXGz8j1CGlJeAqbo31ZBanJdqrMQJ8c2FvbG2T86tlSeOag/V3pN3FT9TvSWyCxpIZa6uA
dgx0sm2pgnHjTcFwM2mvuJXVwannabPpRmjH9VBss6UIXb5kPkxm7rWRR8E2mOdBjpcG5AQ53lGG
+bFttP4YuUGICUYrPvF19147fWpj9kJa0WdI09Ur00ACCvNWLNLzNzfJk2MGSQofaIMDt7NNMrNw
9HcwFa9R7oo9hNTPSqDVteecgWWvG/10G06A88phrB+XP3CLymoXwz2EeIWXN0DZeVk2hesdgqiC
qlbJkxjwKK6dgWR129rnjsxpSdLgrT0ke6OFcmcRHDkGuOjvgiK3VLGBqqTqZLwSbdQinnc1HKmo
kPrGoFczcpKt00Zxx2gfdCaG5JQ1ZF0qn85/TD8PAbW6+dFUPGVN86rcKv5YFi/j5Kr3qgGnbpvy
LaHxfsnwGq4bX9feqcG2jlNtpIEBDRxVfSDvhWV1kEeXySDbS2mFu/PyWl7dFqjKsklQXgZQaO9R
0v/EThR88ciFEBFMD9/DGlSfkM+GYTv0of5bpWmOtsas35jV1Zvani8yf2xXWTgVZzpcnELLrjG0
T+oQmyPZZ8AwfrkupkEWm/RFVb8BP5LMTpr0rJq42+XIEw7lBBn3u8kfhmFCT/URm2BJt0s9xiRp
YflPH9FvyZOOWZAgSenjxaeDd/bnzfi9DEyANbt5uNYAZTwYRpyeG7setm3cIQvkg1vx8ItPyD5w
Ic23D8T5DAqS7UCdMyESRFoRvuU/gtmp203atvSa6SrtZHzQB/nnuyQJhfnmL2cL1rCLbXQ98DBG
Ju04Q6ZQLRoGD4hCiDc3H6bdcudwjU+/CLV3hIz5YXkZhLAD1AkCI+wh2z+bqIciDOVflsjOUrjD
Rzo42aZ2CoWVDGtRpdlrnSfdzbQ664xyrD94NCOPWShAcg9R9ZTWPP2gQ4Z/hPYUed5OdLL6rwaO
kp6+zSp0oXJw3WuEWmojGz3eLIdiLC7xzCPzbY01dw/6CofZCMIC3xeDhvo84HVchIZAZp6/u4rD
xMBgpcfpoahsyNvUMSSbQGxivJAbgbfJUNTvQGkFV/hu7rxQZWyNozhDBhXNi1cvBMNVionqAs/E
0qBhCpde4659toegWwtXFszYmCYss7ysj/EXL4NNU0qkxmmlXbPEtlZL/6EhVW5dU+wOzWNYI8Px
7LD/3msTcKcm09QLuE3W/dZrBnL6yYvk3lC5eoPAomOudn6rgCYwPUBxWGbJy8bBpsJE0c42Go4i
fOkFaNK5k2qSzkfXXrz7xqg9hVuA7tm1NyguUXCXP8qseo3njzXm84gGpwWRyzO3bAVd+fmpOeK1
auvk2em9D1ZQLFFV3T3JClQhLKKXwir+vz2l8OnpqN6DBruo0POQ9n9mhueev9LymoblW81FZd4N
Dyam8SNNzjvhGOnd6G9o8rrHzsTN+93GtEf3jNy5uEUGboURMNk2D8D9pSPhK5MZlAc3nOAbz8UH
3hMBbV7/7fqNWNNhzF6qHBX2VA/GWeoxfC4XqAJ5ty3eJ8aMi9Iwm/VF35NFbyDZZszgA7FYO1ah
1bB4zrXHgRDwdSidcm9OQ/CI1iG+ft9MSyO5RHPRJ1habxbV7rLRZwhAOjqsXOu5t+fnD2KexFnZ
cIOzHtxxWjSvcWQ8JjCvZ022uRyNXTJdvk9dz3qGnQyhQNJrwN4PzTHfLjdzpkPZhonc4/KSS2LZ
yUYLu1r62n5qPQVjnZ7c9hpnNpkBSjk5d/YYVuMYRMcMz4hum/uWhI+HpdWa+AESaAsYURj49rM/
MpyoW3mOrICkxjr4z3BzWXuMtazpJ9SChHCEaeYstg9BENlJc2LF63xZyQsISe6kfBJ3LzWJ9J0E
3aZ5ctEYDjxChUYt6+IvgQ3l5jiDdswBGWzKPhQfRVl8lF5unum4vDdhDgvF75z1IPz6s7XgtCS5
eg1TszqmTPh3xeCupZPhrqrLY5X6yQ8WfRvDSECGZLF+QNabQt/w1Q7h22Fp1KIiK66wGe8G9eS2
H1rMTQ5cycCMm4udNQSMLAOJCMvOZvLoHeP4n/1NSzvu+46Y+9q4H9MAkfKc8xe2Hr6oivv08hG4
0sq33SiaTTXpHmlL2uX7YRVrFiduyUtT7d0zR2uevYH+KNd8dugDmgqjNwG5TWx5KYhbRkE62G+2
48iD3Qm5NSDQP4vJo9cR+bd07vB7EZbMOckAzDDL6Vb19daEc8vaqAgey3nkiaTuM2qVt198pbSp
5Z2Gzmr2cpkjnMuQnktva3RfY7qXo2EpYPUjHMR5doEzeofNe3omaYdp7zJ4/f5LGN6YH5YTl5U7
HNyhPeUWCmKdZfbjoue0ZahwduhHRtLjux42zcEj9Woryfk4a25ZblxM3Ud6b0wnfV89aBbYibzo
0iv1nr4HRGBfZjxUYoOijmfxDD7M/uhG40QQSuLwO7QssTXchUYZs44Z2y/ksc4fjcSb1FIvjaT7
5iCzGCSZLIv4MLPwVmBnqvZdRiBUNcRfJFq5x7qrHRhp0j8OaKjWPb3hi62rclP6PCS55Xww2HZh
vrbG6l/RRoaVOC89/xKXxmcwGNzDck5JgOOwRUjMeGQ8ubOm7KLlVvg176imFT/CsHheAPbLxi37
4rrsqQ9RAauKoxMh1M3j6CVPEsIKnne94bwoAuPodP0xqx0bby7g0fnsy6r4a3Drabcc+aX/TzsM
RYbaYeITLO5Py6kvg2KgFhpA9A6lvbOx9W/coQ7OQV/+tor8ncgRtEPt8BygrUFPUDD1y7UtKo3L
P6e/lCiJ5wE7qY0pIawOYWk69W+oKXeXAUKCRsrnBGC029GMCDZJLoKrNeTx/t89EOa0KBOk0lX5
tlTvyybK0JGhgbhnwiKEyZPlVjaxsbJNJ302B67MNuhf7WJytikc9qd4av/mLAVfMhu+EgqIrd3q
6vue5hPWRsLu2uoQSVdzOzYdqivNJFBcmnUNW+msLSWAbFua98MuGbmg8A6PGpHZ6++RA9rM1yhr
YKo6AnFvrb8VuQSnNiuSxtQAAxNZh5wuLH3EuKE4nePBpj7jDogXpqiM8Sc3Mxesx0doAI5Nbetv
TGwED72MOTKk4+cuDndFMIXXntnz2hA2sTyFdhqMoobynFXmRozEhocoeGjsquIGANfcxcGgbZB6
oxiqmESWEr1IlLbN1R0bl5VDl52kZeKkiwj1rDtjv6xOFpGRTMZq01ZogXwm6hvBVP1a+o9OgVSv
0ges3Y37jI66O3jzSanNIQteOll7Swx4uwyRnhwyWLcN2Jfnsq9e7fkKpL9d3QslToOOAXAah2sw
azWymdZpBDPDMzCCw2jXxV5xw1tZeaaupSZqkusg7/OSONsqoa1Y+c2Xn4t5qOqDTc969ZQ30tgF
KIvOwESpB5dmQTG0XwVo/3NIuMtx2ZtENe+1ETE35ruVyYSpXkQeHnJ7WUDuK7pAHDFG1ZsY4e2p
rYdLONuZ2qKvMrwxiCOs6qMYrS+SngAEOn8coLcwjLxTb5g84pee13dbrCG4LA8ydZkqqGgqrszH
1GBx61fl3dj7uctMsy9HeQ6yEXKsHroHCtCcJrrXbUqvwrejfFrPIq6vmYkjZujsr3Jq62tTQVRc
kYZCoTiPjtLAIuRmFsXlHg5hlxDh/TLApc+kaAhzgwehgFJsnkRaE8w0bRi1ddLZ70vLs0t5rFmz
1nteMSy9aBhp43XJ8KkH/+bYE6vURYm0dBRaJ6s3FUX/2s4bc+eRUHHyY686jkJBKiLibiWBR773
apSsIft6FXbeudat6GYlNAvn27+QOFhDhqirZY5TDH8Gr8texLzM4cDvo+zFmKcwHFgM5w9DS5G2
dAEVtwl8r8h1OAVOiJ2N1fKQGcxJnZfDEgY7TKgJYNlc6Sb82kDMyZKz/3htcEmoby+2lxXnKsy2
kAqm12lCuRKpCWcsLOEPQKhoucypW/H4NHe1VAYgQS0napLVKBDdfFPLHr8SKWr778u66hvvZGHS
DdYM50Fc9cU2WjRbjFaa07coZFkfpfX0Hgd/y7nbsRge6slSRDGQMxJ0QBPDCA+5Dj7w2mY9cZFh
BkPcT17tgVMK77m7jWULhKgP7UMrmOwrF5y6FcXWg1UP+T1sm/BilEZKgdyk12VPnw+/9/xa38hU
9oQBhopBjtx4Vqx/dp0OKZ4Ygy3QkXRvJXW/iWkmr3s6Q5krYA3MxWLmRCD+xur0XT+OOFRdxGN8
iqr8GKCD1kaAO97y4nDb1nS1FjVU0ZfXoSpy+NrhX5lQpBfqEZOZQg0JikPDFfCMjEPB3kSlYo6b
73MEsQfaI+LS5ejG96Vbatikz8CcWieVq04SQcAqtMzxZ96oQ+DI7kfqTEDl+uAgo2Q8iQpqpT8I
FCdxygLdNJ6L7h6ONlEi86lh6/nff9bpvScfaYb/onAuKeMZD65MvX4s/czc831YCabssckn6xll
xmo5UfuYdUCRMVJOzLcxIFWmM3UB+VE5mySqsgvOO6JeLC1+Uh1rP4GyZ7sclp5DlhuehSuVOVTH
POiOlqXUPhFAQguGJCsG3Q0dj8nbLle5f16KTWjCLCnTPH+yS5kia8qdEwsRdc01CjZsCHQ8Nbyv
Wuc/VZBSAbJiRo2YraJHzpudESuAkcshXetSd+PXDry80bT1a2poeJvmZZaKRm0v5jNqmM8tCX5h
E5Rjth1buk1u5CO4s037mSgGUuPH4aRlybVNDR5HLkbXoeC0wZ3zXvYsiOpcjQ9R1GncM5J676Rj
/pAT3bbXSv4637LXgk96ecIxfiMatEv5p5jjrBIsC9ju6+lsC5dQGP5kq0wrmW9K2awEFAduOtxO
PNlWm8KrvDWGzwhFdl/9DIcBg/s4lt97y2vf7w6sM4vSItgT8uZjB8GO80OIIy4vAF0wPx4dDwNl
vM0N2CVF92OwAY1rRVzcYELS6psqcWdIF+7yTog7gnl3s+Stfk9wjTJZtfOzOCtniiQXFQjHTntU
hrleIusixmEv2pReRpBYy6IghQph+5B4licINpd6hTjFudl2+ywhLb9w88ZKggi1XU0uPJ/CsfxD
Yr0ugsTvbi/sTq65wqT7BbTn4NRiOgsn/puo6CFSeOoRJ+SnpqcmCzNfipUTeSWB6c/LusFpYM5P
ZBspO9qnNuPo3EI6qhFuEYlUQCUmv6FAhfMy85z2oRYTGYnQ66nsWNTgZXWR0tMEqYZfAuPQBhsU
96jCxEYKRagy+nYnHP9HOxBp0zjORAIQH6iF0FfnxOFG3aMECcSmRQnCOBmUtYu2RS9BdTjlY8no
aqO1Dnr54jACf9tym2GenRXP4Dfoh0cAC5FsP/sQJVbIf8O1kwP0NYXc4O6aVkEmphXmg1+SqKkW
Nq/mAsltUFlfQXXNLX1ieaL40PiStgbxkVrjGyd+H1KnplVRU0rw8Je7kMCJjQgbjUazHDfSzzz8
hC2MzCpnHFzS4lGkVJkV4WQt3jyfAX9T4DQU9m8D8NGux2RctrDQjBJzNkFSE6Kpifa6tipnr0BI
6u6uqKuev//VjDt+t6b7K1LSE6l87TfPXuQ3405qVJ/pfCaBKeM/BmmrJaQbkwPpg44rtkEXXWzN
as4CkRYeeQB7w9TfnS4CxYqoocyHsykBtBhoZ8iXtT+9qfy0JI2o0NX2Mkn/BP10m/JI3yp0rNy4
zjhZVokeh3vL5i9S6+4RzEawjZ22u+rhV2MXO0lQIlmtA4TN/Ac1brZzs2LYdhUauM7qZ208fZAI
GwOif31FPxkoLMDWzEJtaJn6FxDFtz5AqjZ6zknZxhdTJnLe0Z0BxmOjAZhiTqyRkDz5x0mZ8qL0
5G4q3GNBOP1iXhjdiAq+1yMQJwq3KeunGQTRr/Kuv9CUHk6dpbF4JIt3Z5kSWFb9KVp1q0huAKTX
fPUBvZ/WbP8OuUuEpteTVGLRydOFr7Z9MjwpEkyTEWaZDRd0TY5MvZ5s7gdRb/9UBbzLJHEITmGc
pDU/VBiiHyuMT7PmoRLq/gFRY7a1mwL6i/ajU+LQ5020lVZJKSjgQreY4nUT9i8/4WV0kF3qBb6E
wNvZrRJnlejrsYgyWgUD5GT5MeSI0yAMpk+FSjcYVVwmcj2LGd17q6tBWwNHIAo9m0i30Lw/IZlh
NwXQOsWOODShdd4lpfYisZXXaehvhN7/9oddMGY4Atx877t0y0jKE9txSF58FA37o0tL/Yh69BkB
g/sYU4kN8aYrc2OnbDSa3K9ICymZ/HUxpNACMjnfCwAgJKXdIBGzqpOHtp3eOENGeDsuxY2J6jcP
veDe+Rpf2RFPhgp62ie9aI8BqJItT7SOvD/3OaTwp0YmiaBV2mdAH5UbNXF+Og7ETQ3mkSEtFAeg
1va+dCWaiBjQKij64jg43HeGbhP1fcm56EKgMB3qXQMIZWcAP3KLbR8k+zHTP2kE/h6sYk+PcU6p
rF9CnSGuqsyfukgeB/ylmykgioooMtieEwDWJpdPI1FumyLBRlnCmYnsqjkWofppuCVUEDIxs0Fr
CH1Wpz4rkvWQDXOso9uSy5D8FVHIA8/t9soHteu1/E6iZL3BICLb5iUhf4SM6RuX7jOXfPTH6zgX
UpugrVSghQ0JcSNky90YPclLpmTppilj24QVAmzd2hSy2kISA8wRSOMQhWly8qULzIIn3WAxVbS5
eja1zucdZSbhdv1vpOHGmdE4v6otxBrBsXE08gtqyxPdj+BmuOT4enVyI0Rvn/ZoFT3HO2HDP2k1
SuM4pVYDWLciSmi6FZJZRud3BCQg7FmEsVs5lNcGdulW+gw/aicw9wLVgEA2eGgK/YY+UKylxSXm
mHDLTKfAeBXzH9bCDCUeUfam6Ty4Ky+dJebGC8+CYIPBrd8SygZ9OyKuh1kVT8+D6F2EQ/BsBay2
A0tVY9cbyC6A5X6NGvQKV4bRxoM9uYrHH2kMFBeYO0Ie8EzIB3ceOPVBVDl5sR8Fw3VaL2oDc666
je4lyn7pQP+OZtfgjXcamCWjAch7Ch+YFFlbYkuNVV0YF8X/lH+k+J0U4sFrEGC0FYYyr/OjA3wx
sphge+7IEitBYR+6OHjqZoAFNkLgy/K96Gp1ayyAUa4oHtIy/6Gl8Tq3SvkKKOCrqII/IeXMRnkk
Q1a+f+JK2hCQnN0LqcPDHf324GnqQyc2ceOwHsDmfPILmW8RqLXHbEh2qYX+H1epfdDxI4M56faG
XSYwjUlaLJvxCCY1usLdia5W1LxOevSTCMT+I6UV2unhvrYb/SnR0ws6sezYzWTJomaGazdxsfZQ
Iq+MxnSeZj2NOVcmdpNQ+EfGu3TDT4+gmSsPJ3ud5O2PNPG9azQjLGz/ZSZbOiUCzFzow2P1WrbT
sLUr/2Msmt95HTwaEcU07jiYozzehwxNQTgBU1V0faDcIJJparFtc3e4tI4P/qmrz4UgW0U1cCNE
LB9C5PoHMRlcRxQlvfSCh8Zoi/3kARJJ6lx7gEcAqYo18SpAIuQNaXAAOaTtWtyLYQMi0m35K9Eo
LPdhkqMtCXh0d6G9gdg7EL9jT5dJG/iro2Q8eQlMISbFtySpCLeHMr+NTJ/RFlN4fFvZOVXk+2jW
vgBuQsgli/wmHcDrjsmv3Mn1BzcHsNA+YOEyiWyl9tG5o26A+70WMF1R57GYNfL8GjURolQXMFGT
BcVVJzYgrU51i5Go17WdH3S0wob04phedejdHi9ZRyXCCg/+TsRpY7ncihj9zE+Em4bNnrUzVoQI
MacTekdz7NCbpXayEvQddnVp8LAykRHoaJAfeiuxtnhvQBc6hX3zYlbqQnhyS+pPvGVqQ3qw3rh3
Z+ROPmkRBpUWKVUwCWpq4wGTLIshjyK+3QYbkad4wWEZbzIeXqg5h5I+eDIemJS/1qlJCn3sk7Qx
9O9dl9YXJ5pg2ZjBeUrD7JRo+z7SCZcZUJ+FNlzlfDCvpiqJl1CusxlcfyeIMQdmgGutncLdxH8P
RaeuwXc2Otqjng3ytcOIZT65Q1vtCvr8q85kUWsbyW/f0sgrGhPQsiVC6BC/I6256hcFxzE0OvtV
ElewVkiz9kP2VMzsTDmgI5kwVKErJ0QF/QwkEG9N1Z8wuDH0W0++1cquhQZQp0/PeUhWKmOdfps5
rXdm2bJOzNw65Vjp1h0LsE0Xk3MVe+TWkDO4QdX2w2TGskk11eD5q/+6lHoBVCOyNtJB2G/E8PU5
wqce4J8RZ6hrY4KgSi/aUCzRwW28PYyKdN3HzU51ME4JdXWPrsFU1DSLsyyfNarZU+3Gx3JENu6N
hwL4ts1JeKbpbhBJwoQkcWD5+xWJKnNyN/OQP/D6JdKqQDx5szobTdJmMiAliJFgUUqST5fMx0NE
00xCEjoMPSgQCBZ6ktubyM0jkoZczGO0FAg26K2NHd15gCeHsGq/oHTe0R5ZwItZsBLVuA3s4aM1
nOjkB0hmmG2TVd/OHBUaXtBDqvCsWUQHGVkHTramUi4JNdt2mrCZGNU08Hx1qmON1ZJICYDPwSaP
PXqB1Dsxzzo4TZpcfUJSV31FyaQaaw/E3+OzlPepJSLWJapkFTgIX3LnDA4EMxZ6nhX+iWzHaPun
VO2vbn6+5W6pk9P+NcQEhlfu1UxjUExD0l7CwKXQRdzAPWPIx7cyJRAGPWO+RwbDFT5BQg7KnOYi
ciwCaBy1UhB3NgXmm21dy6PL6bmKeiM9hHzk2zLxnA0j7nHjptgkBczOUGtx7fr2JQM2CSuzx8Ya
JcSkVEV8tWz7tS2y9k43vyvsdVi5+rGRSq0bHnxIQOrytGyE2e6mqayOSUoGIS5NJr4dpZorkN1Y
mumTZa+KXdZ3z3YSclVn/Q+GPYRnGTw/PWCYp0gruaaWXTOF1hDPt6x/D5c9QliKdLXs/tdxsbxK
5V2S9Tx8fR/S3khOLZnvLzTZtZcE4WeV8NCQ81FW5e9ci/FteS9OKW80vbBOHgE8r0lHs8BpiNBZ
3i051RgD92qbmmP/lAYVciqj2zkNo7WyalacNQGXoEdueljsurYfN7EnbwKpy7UV1b4wkwlgYtKe
Jhykke2BIHnBIKD/ULLBuFcU1lsHaMYImxcHi+qtEAiXe5kRdhu1jxa+6msfuyi/cTjIKErvJiE9
a/LO6m1BJvIpIyWOh/lmmFnoHh32LXGhMUD0EG8UzdX32iFFt8h2Zg6T0fZah6tUpDw8irs/9uIh
TvXwIKT8WXbt7zptrrYbI4iIym4WabxVLBculad3TxrVnI1yoqm66mJ6+W3SAvm4bLpRN+5p8IVE
Z9wyqKRzZ2fRHlZ/jG5E8JubQkVwUb1b1fX9bSjjgDGFjQXBinyMhb72w9CcX3BDQys0XpmbiRfa
KppTvHXhSMUZ6/1zPpGQ5HT+ioZYsacE1h8DSdoMvgG5ynWA8CON0+OUA/VXA2MjSwEcyQ3a1xMK
ZS7L7PajLY3hRIDITdJj2Q9laF1Fl/q7xvIp/bRsdizlBrLX8TrShTgKc7LHlet74rq80QSdfjYH
f70c/btxI2Vcly/TFPMu1JckVc6v/fsly97yWtDjtSLRSGz/fXd5Qx81iCIGoo+WPufpf/2A5VDU
gvs1QSzfP27+j/3Xt7YgrLcqRVX+7/f++59fXss1Ew+PmOrd8hNYOqmDMVaPXaiX+ar2Qucky4jd
0Cqd03IMrqElInh+KzB5kSRgmhnBiBB7fm35wuUNIn3ltmxBATK7LiCjkjrZ1/RyXKIKQx3TBsMJ
769IBvjxs9QSD4Sk1Tadc4VP0fez53YMYQxDN+d24110Y+7BlnZfXb93M8sykGom7tbx2wrgjzZu
e3v4GbCsY3D6n01fDvmV0OfgYFvN1esmazP4br4WshwRBVRhDWaLwLAAaXRAixPAcRFgL6g7cTPa
U5kjrEdBVv0aywbBNBIGHh/yVbO7r9IT8LHj+jfMU3CwsFwf4QIbyD6a6j4YjrnTVS+uiQTLVnd5
fLH7JDlWhaufBg/gqW505TFp4bGGCNwOFs7iayzm5LqBOKqc1sGxnTuTZcstUCH99OdmpZML805m
HmBtJzuNtfaXmIT+Xs+bqQdd6AL3xFLCocPk/07453BnwB0T7FYQQQA2VyIJ4JJiQx6uui2HUmlP
jqfEJqYFvzJQONyUlTc36//tDfL30ALrs2j89mklb1HapHRzGl3enLp7T1NWANKEHIA2juRZsGVY
8IOXuQUWG/RzFL52rQzdnRyQVkCocB+4bG/pVCLsKQXWLoUNqfGCZxhqJ2oCnyYvG9un6B4NMZD3
/Z/Xmsb6O0iYrLHR+o9jF/8EYZufK9jcgOufEnvwnzRZHnXbDYAkMy6rymi8L5tJcxlaoLjZO0XN
yi8LiAxXorgvG1zV5d3uIJW77TPsy+bDMpA+2iH6Lq2tshfWv6fldbTN047e37jPvLT9sKZ06+hJ
8JpGvXPGbGiuAsLNhrHwf2suBA+bNnkfZzu41rtujLJXruB96CKdq8am3mc4U6SHYo9oTuKsYf6/
JkZK147u2UpkFZa4wM12Gnyua1C+lG4RXgYX4ihkzE9h+vGzh46eWI3yYMYsFonShmYeEKdF7Gac
E0totHiGNYuEIy36SDGt7IB3tzDo2Wg5A1wq41e/TOEdx1PxmEmzPThDZx5yv3Ue9GgCgTWTBirK
/zEPfxOfApusKN67esx3GtKdUwcm/TGqCaEZlBH+dlEiK4a6b2h+wr1yNHmUUEyeEdfJ75/hZdOr
Hkfpq6LbzyxkSA5V7xovrVu+L/+I6Xt/dKvyzrHUkbgM7nQuG09jgTrvJqYhd5mfHdOSPNrGhYRI
RI8AzNXnjyTWFo9R02Yrry7ulpVOO9exmyeo682TCPSdjhfyvrxEq7A8693wZznSumZibgLfEDIE
jTwm2yeHnuJLgvVzK2I3xVA89Ty/Sazy7JSAz64vKH5c+2dpfEC4gAgP9/9O8ulTIEPxHNTqc9KY
2OdJaD84vqld+rCgdIus4jPruluoKOaBWjswrvDBKCMHommJ5NMfspVTpdlHaZndPPUnINXw/fdI
qNXUxB9M8npgDoDNBsOPnozGqQ4JRfIh0triUAuXtSJ4kVUQ2NHvotHP0ej+6cZEuzAYBQGiAbeV
AhSW3Z472+2eKevhG1Dy7aree6IlUz1HetGRuKa61XJYVkb1HDjpziYqyS5S85YlKYh5Yt43kMvN
Hb17/xlsLpUwxEOkMeKXNdlkhCKFOsTe+Mno1LxptvmnxXey0UodKg9/2ltdTozXWgwepu+/zp+y
2ZHInrjVe6f6P4Dq6EqG/SuWGMbImT0QHWtux6LGXYCI8QFMyzqlqb7h03keqql4qOb6RMUQL7v5
cHnNLYrigYjt14or8IRapHhYXnIyl3SRmGzU5fDfb1BwjRyVBefl25fX0eJzQoc83bqW6dhqeScs
5c6tGbEs38+Q1GFh1yfbvoU9t2z0zNZP47z593DZKxFFspb/v972ywBzoaF2yxfXyxcvP2b5juXF
ZWNl7ufUt/k5Q2Gqp5G8RBBuwLILRdpeHNhbDSrrw7Lxx7Q5NqzSgbYnWrN1qq3Wt2Q/CMa29Kes
U6ir8WS5PHhzZGqPLpfYAJn0DiJiBu8F4qOuQU7bumZweYb52kpibzeaxM2FgChfTR+0oa1achvt
yqXIzdCYhcSXnRjwzwPn9LpsVCj+2VsOBezyMygjmuFNBDQx/mcDQB1HynKsUkee3VJUR4ztP9uC
aHRdZcVLZmITZ2C8HLikDr5kFm6MLrK7y/BOKoE6TE1hPuHDMu9EYvwPc2eyG7mWZdlfKcScUZc9
CWTWwPpevcldE0Jyydn35CUvvz4XTVH5XrxCRdUgBwkHCJPJTG4NeZtz9l4bsYJnPN4OXt/wAbA6
Xk+Oj+fWtdTGTBh7u2BALe21zb1rquxMqKlJLb7q3qcqw5gW9i99rdX7sXOxB8736wd7aov3dCqL
TYNUe58OvfXigp9HSeRfAYTvHD+nOdOksL3DMkCXaSJUanSQna06UQhxfvkp/7WXmxqkozm+iTCX
HUYN/9G3EKzfHjL/oT4e/B+NR8e8YZCm+UklWKWyOWtwkWbfRPtDZcWF1Uj45YbqTmuG+EfoIhaK
bAj1sQPhyhWWvpaE2V4bz3y9PbThT3eDH775NJ5X6ILGS+8y3TJ9qE0tmJb6pPPYn7IOKDqSukMu
1nXuYe4hcCfF3e3W9w7yqvvRMyIY9+aj8inbYevlF7lBOaJDAnF7xO2xYT/sIIK5rCHf6jQyT7jv
nTOC3AbH2nwT4hAxqiMtIGoHR9H54C4KUyzjEGl2mWRhT92JO6PSkbDH55t8/t1Jbm+3bbxSK6D+
2pJC6Mphf0TSmWwurZ99NmwyPyJaKWzmjU87r/YegBo8PDj0qyiGfJ4U67QW1NeL4b2P2ilaSBCg
gAiyq+zyI7VG7VSSjPN9mOYfb/exbdsOOiWdMEl8iSjG/fPjvp9m2C8hTqzdoHLJPt+jDJfKEGlO
hyj3dgidODwxfIenSZn2jmAmugu0+sp0+hFOpBGPnRmfNEHl8uH2i2Hw9JWVS/K45scVdvVSMNJv
8etQzGqIf0CjCBq3wHWvQq9k8Afyva0gTkvzznFfBsby+7TVtfsqrudE8HGb2Np4/uP+vJwZGHxI
Qk3dtlHJATdG+2CIKH/wntCoTBvLhrycGo15nmr0j6Zb6h/oatiQNN2bazv0173BPiC8qh+8gYSv
2yPcrOI6i72XXA3WNolI+FKWTTp4ab9IR0ck3XYfiSQlTQ3lADC+NI8UHd25Mth9qA1aCP91jlOI
EXhRa9DJKjRhxhd13Ox0D83dgFTzygxFxyjXZzNU3a98XOUPVoNtttacjV/F+jNuiXwT1OTKlbOX
cLSq9KDxzWJZ47dmjGvUaN/Y2z9B5S9/FFLZ5OohOESvU/zA9I/bK/L7S+c0xp1e9cairMf4IWIf
s6GkR/egEsO+GDjd2H6zpm7ThkCZUd+yNYnoMOr9akR7+tSj8VlGydhcwUMTQ+FT7K7DTgF1tS8E
tGi/vc6mu53Un2GUE1BVd+0pbTxE9EQbEoaQDPcui5QNexwUwlquURDOu3M8Wkx3Gg0rOtTkVNjM
nZx5h9TDptHyvV3Ip0gpb3jdM4FnFDdhRb1HkzrHkemHizmotgzjcKGQCAxVPKFLa3Ocl5RKItG0
WDSgKSVV/qyRnEAKAamYSBfFm5Hq57aV+rM+xA6fKW2z2/19Mh4xPhbLLhDDGRHB1msd8x4iRveM
PNBbBHVWHIQzdM/uBGkVb0e3ttg5UCQk8ZGJyl9rLJS3vbSmV4+K3SKuYnmxjSCDg7fU/Ey8Gm1l
n8tQEmCtETaPqaQn1sjeBkYIJ1lSyO2laO99g05jVgMR0M1UO8M7XgcoepaFSMoPoVXHfAimayo7
azt1HStXK++vrB+IfuABY4LCpkfYfGdnbXymsRXx8kTxkdLYQiOXnyh0DkycbkN2eEaib5yUO3QH
rH6M/mdQUqzWwxRoPm/BDKeHLtfVQ5q4zqUW/uqPu3D/cB445d3tAbf7k9AeDoho2BfynNvBbUci
e1DMLLuRfk3E14rMSkvTE5K+u0Fl0UM/H2Bv2HeF/vbHPUnphA+FCFYuUpvL7X6HWMNja5Aak8Vm
vwmnSr7qKFoXimifEwJ0+dq0c3Wos55pRLv3WcslMt/d4cLem15TrW5PSvyceHkKDPvbk2iaXvN+
au+HxqlezJbMIKf0VmhwFM6DEovlOG9UAMX00GkDawlaGyvEvKtBrvhluyxGG4ysG6bV8U319/Xo
2O/I7jmFU8q1GGfUY26Hv2/3D5HdoOEX0UOc5iTSIHNatfMT6kZbooY2f2D9It8u0QEd+7K+chId
bK+x3zXXwVfXmuaBfESkv0Flv4BIIiBei8NzF/nWi/QhHhmyrM82aM8XKgu/9SbXv39ZyWYpVblu
FMY4t7eMDU33eNvNP6Ljenb0uD2zrIs3sERg1vnRuPbbjuRH6CeO6PGPq5me62PEbt4GFwBbpQPz
1sqIjbue/cpgfMz+czeBwAtlJ8qTj3ww36Kyp8XVUTI2sJDOw+6q09WHFZDi0piTAI+XrBNbmOiA
2/OUR8WRii/BEtmRJMGCvI+emh4RhbglSMW2urNqO2Nn0A9bWoE1AcvPd3Cund3k2nIvJdV9q/Yx
UWnH0Z6iw+0nadYhIYDJsArQr19CnYNgIliavkrWM9TuIAnje5wxPAZRMTlE3VVm6dpSVjp4mbz4
yUzLfhpN+SXwn6si8rk0k/Lk5eOPXEHBrFDod4FFRykdn8KuW7u9+mApbBMwuoQYfsH2Sf444RWr
zBzWvm1CxtHyjV3Wb56TTBtJsWcZa1CpGSJf9TR8CCOC3CNFlXxmW7zZjsQ8gmlM94LiUKT5QTqh
s3KNRHuBXHGMh8x4N3ossc5AlJwdkPHShxnNoPzRjdEltla0NQlM32at8ewW4yMQzaXVRS9OMp4t
LT8iOzjFqn3WIm0Jyf5jcsRvXJ34+MV0DCbxgTHj7LZpdfaRf2UOH72np+1u7mYTv5QdG0PAZomJ
nBKwaFRg7Ya+QponEWjkgq+8K5FreUlCO3ugMsHbBb+R7+qSNueQ0FoSduUuiEUi83psVgrxKXbS
IFuWGgrKUrsAEfHXCncHjb8CckMerjp2CE1P+mbfYvs2fAU1AxvtEvj00bMDbyE0SjHQQOf8ej9a
wt2n9s1KEPYQETENXhMkIROTddgtFFKpQ+nYKyyBDu3Xqln0uU1eahkv2540JA/MwCpVw1fjD+rM
ZvkXcOy90dlyO8yYdKY/4pQtsY7t4TkBAPmSklJdPAb0AQ6BxpThCuALY1cW6FE8uaW890oXzziH
LkWDhDcDHjLbonmYto1BtTNbqRDjjZuYINFS87lE87hIuCDnvEp7YXiA8kfSYPc1CI5F9N6XTnDQ
FYseQwT62q5/DUVPZrUZD8uSXIPazl+6wHNQvHFVgMlbN6TUKKeo0FAaHuEjw4lNEyGjZaT4y+Pe
z4BRUD8FyvAYFSYiqtBOaNCyN9cJ6jkYQ/JIsOHSFIHajwVRlVVIHwks14q5ppcR/QQhTiIaJFx1
Gg4MNFvUMIfR7549IyMuLzKmLQXwp7RIfJIHemasVJJz4Du/WWwVi8KRX/n8llGqExmaNitWDkQ7
ZPAI/B9tnfy2bG0nouSK6xTifUOnrYq1Dd1OB9ldTSB59uTqBOTmonj2RB3tohrbmWFl68ol3mKo
chLYk1ezTj+o6yA1lgnlsTUk9Av9P3arv0LCNFtkYIUOUN0SY7TIpuEkhxV5RmvLhECMO6bAaAmy
IPbzK3NdR0ybUxCGOOxFFewFM1YUaduui7/ENKAYkcOLGCYCNmn0r6Hlio3vGs1BBuMxZ/e/nFKX
cAwVb7yqDZZF2l3o3KxGLXry50AbWZtnH1T/YujETyZ2RjDjXhGCCuULOUbloBTMK1qNSU8ozRRc
LMrmllySKXJAv4DPIRA4+8Sqi62Pjq3KMsu7lzhOluGYjigPsmjZUmRjoD9OfVURzU2UuqHCX1pa
PcxvUmXxuxOc4Y+yC1Jkmg6ECsRGsSt79aYbltriQzxVfUIusJekGAcLDIIGLFvLjg0YYKekzVG7
NYtpcCjzxyj/yEZY0BfploFGujrKmWAR9YxWB+ENr80wfQb9xJq2ylcEiTDa+b89XQBb06FmhAa5
Uq3FRepydqeT/s7AihLQsKK9Fo7FVtb60ciyZkWGKwsdDP5n17oMdq4WO7PkdajIf+4IfXAwhKM9
LJ66S2YBEizpshte1syVi1+1STEodaDCScZgNn3zcmEPCGpnorbFILXOYG4R/v3uuYiJiZSHN1Vk
c/xu/l4hoHqOze5ie8ZrUKqH1q3OU9bTA6q1iJQiki8U2lIU/VxUVrqr9JL2v4yu1sDIQm0/WRCM
9Eho7eeo+aeBAMwky14d39jJjrSlosbRgZaafL6FURUpwBctwAwcLCrzpwlUcFEAWlnkqkUGYSF0
MR25nGrnS5vI1dVi2kc4hZfpEBzrLhtXGM5+aogkjC7dR6kCudWfHGzQJNnFi+qWVpPvKRqesim/
m2gXkw2ytbr+XlEVXIJyWVJdWcVOGhFyomFiA9MaYdzOwtPolucoHR8cq5OPXHOSfpzYl1H+Ceky
2XIChahLlnmsnhKEGohrRczm3OGuqAhXlmMe3Gli3AbBW2vBuJkKOG9VnG1aAnzRbs+u/wDLYitQ
sDWfqDCoh/roLlVLrODQX4bcvro9+2wUwVykhKiZs+yhC95Zbh89Z4sYki/mEYLWMmrUITAmsgwQ
LU+jBHyN3rOPx4ySnFoaRfLc9xZyo5K9iqXVH4PR4jt1oueokccggf7ip/tRsN0CthOm9/XcFqqG
LzcnxlWr3/XpMaytOxsjhB0Puzw2thrJkk3zPhktiQzJl13ld0JG7xkq3kz60aZN4VCHX4jgfdwa
Nde3FVw1SmSImfe8tAFpbwPsuDw2OmMvcIhwizQ/LldCAdDRTOTIrWKvzfeARkRidFFa5AK9Q8nh
hwidSXHJF5OJfj0byFOY8oCPD0485R8kSPZYYBSn0hGLccItQ/J4kzLf9MJYtMyCiwbblhDVAk//
F9gK0CyOIEXFTyxQBTCOteanTFna+1r1u7KylSuncSlIRVj6YlvWNcIL6krriqRaSU1tDzF3zj4t
dq1LNyljlLc87aOdJGo28uzSPEQrTdknS+SKPPXsCPGNhbzM1dKCtHTnCILa/KL3XwMrv0Zt0/5O
h5rs4LJ/+zaW9q66p1UT4SnOlmpsgiVf4Y7PQtvw2oim9hDbaDlUM3N2kFl5TjYQFl8cr2wzJTSj
0PPoH81ulWJgUx5bKNI0y3NfwvlWYWjicPOy5JpJsJ6xdRzL/D0V3c5AAPXOGmsRtSXNRhGgr1Xa
UUtG5+dgoBeiAqv4NrMvY/YtmTVWTsJ7FPsH74Po0AaeHyVzj3aErQ1nVRli37ZwK4y0uL8dhlAu
Df3xHwiJyu7vSDJRh0pNhASPbrvTUaxcQw9gE0jr91JKiJQvfksURqRs92P8nYRJ/ivQCIjOwPK9
VVbwQ+meuUpMByvZTNOSYf74DUgy4gqlYQrqO81lybuCl3ZzE3zbh2E3kEKnFddkGtRbYtvnb6Zy
I1VzsvVCbq2RYrHlTOMZvGS5aZvS47TR8nsNevP5FiiYi3GNwkX98BijFxmOBDCkQ+KvChB/W6dx
IYm3VI91vXc+K4tNni+vXu2ymAEJ9cehkQ+TCTrGydzyWDhw46T6GdFtmnv7GOmqUfBVKpLyvi0S
HlJOco5JCjToHd5oEFUH1kdRsu4CexP3rfpZsPj0Mn16DzvgrZLO5Krqp/Cho42NiabXzoDe3v15
MzsmlfmK7YnJA0AZttD4Lq8ajLXguDdt5f+6GWut/HPEu6i17PcAj6oTLWHneewJeJlqQhLKobWf
ESS1G3KNbGZFhPWJG1sLb6bI2wbKK1vkK+UVMVQklrn3pg2SBt57u2FdB1enLd1z043PEKDzl8ae
fgxhoe7HesIl0vb72FTtFScElEyPwuwQTwcRNNXRtAdtkeFZ6UIHqOUMQciEf7YLagOd598lXUbn
A1Xavk+Kx5Q3c7o9qEFPusAXtSpn5oyVe8ahEnIj3OrSzDQhlhOkWFlOu1UqQYLKeVrbrnvfRol4
6AlhReZrIju8cZfHGh2RtHy6EYAGJpQxmxH6w040qcItgmfQLBumboFgj2yBt7bA2PttmwM9RGRo
hJtnfh0yHu0tZQeoekMznMEWX1tRikNht7CiPbzcN85sMBhvWGz7e92vGuiwYCec8y3QB/wm3aek
57+12WXGynqE02xjYGjEcgi66GNq9a1LY9MOHm9csTaKzSeMfSzmufApLNEJoB5nkudETm2M45dX
yGamYFCJ5lPvdzlR32l4yVapTZ+heFSJdS36bvignX/VpPUDb17zCG7BAdFN5sH31VWk1QjpyBO7
rq6GB4PyVdLKfp2WOVKr2zmQhhbySg3JTZGN3V1A8/9mRvODr8KssudvP6X8on6BDoC9ez2D0vqa
0S0son3WOUS2O7M6Me89yK0guIWXPN4OtIGjfa+7XxmYfjFow5NqyWCjjthRFotJAUUyx+qkO0jl
Vj+nyHfQWmY1RlQN6OrNeJunvna2QvsdsVxA7inFZ6f7bZTKQ0JhV4goRLruB+3k1q596knkxR2V
1yfUhwPJDc/fH0Q45BZOp8J+yjNWE/Q8462WT0TPz8mnMygDJf53ViLBaQTx3D6bBnk1vMKc5ohy
AS4mA8xVbKjhoYJnRGNDPU06zVGT3fEx8eB7uNJ8JUoi33WTvxbDqADqQL4IalofhvOeVxZ9uJme
XjcT5bZygiBKsFwRJNWD6oaIb73/UTjO+IgcIlqwdFFXM8LiRHoedrVCbTAU5M9AgswD1r0L9Cnv
eaxIYAYJke4dVFDrIA59CqsC3tFMxbiRb2WJJabvYbl2Maae3pHaLlKlfvqeHRSGxKAkPq1NzW5d
dyO87Zbq5sI1CuskbjdHxx2oohMZfrtYIVhS5XrTa01uiWFfFuEY7gpyv4+atgPw4t9XJJMs8drk
myL7NaW1xyYzccZt2HMOTEAy4UQ771XbB0vfboxL66HXGSBuruthcK5abz/KElZrxBnWd3H36DFs
4pa9+NKfzXXoAG4fJeS8Hu89U7DQ44wmcdk8DbO0zUNnrkWWd+jLlrxnVqXLHpP5pa6D1290cJjn
6SMe2wRFKgxLlaXWijculu6MqO+m2NkZegFpi2REIKoDpCRRdpvc3AmcSOVSeipdlzB1v213Hjww
c6yjB61VDpgIj5J772IwzSFHCIiOlMPopcE1M4Tl/ph0lHtt9DFQj1x6nsRilak9TfXwKsWI5Dtb
VlOgvYJcs3CjYrKmqgQ1FgrLc6WzGIxyicI6Spn0mV5CCi+wgC3q69LiRHXofW1n//4FdQUS/x84
KV4ST9968DEP9uiMm4q+xg6QIR181ffPcBf1tZaQKhjekN5JAF46jBEgNXrJeTGHuFoWqVR9OOLv
9lpw/VpgX6XBZAL9ATvAbZL1QuvZ3HucR7sb0fuPAzgbeysS5z1KULYXpkmWVQHQFnwAtE6PCt3i
X4cbWAYZQ/8UbmA4tuUhDbe9OYnInzOK/hRrpY91aTm0CdcdyunTDcHhj1l/KmrvjN69j6LiV17Z
xhI7ZXfhHt2P/VVfm9FTmIXFIwG20+yUoCttbCeG0pOXNMFC6bxlClbtnWxVsNfK7LGYuQpRa08b
Kv1UU0NN34UdXx19goCo9mJYId/HyWbuDVdWW8thGa6YvJKkI3YhRKJiKnr+fB3VtSRjIE0g7oe5
vYuiWj7968/F0P8azqS7tMpdspW9+Z/+1ygjnysyVYarLe2AbEylUYpSeFButn6BHfaIEOCTqROv
wqg0vCr1hEVDp4BJ7iDIpaQhDpsKVe6TcYSwR4emj+4IBhG8hSFo3r202Qrr+fZR3g6mTd2uMRxt
nzRJ/KTgFZ9apX7+8QhRBuNC6k14GEiUYVkiT6n0jZPrMni0gVW9jYEIF45RPaox0S++FaynPBUX
rSCipssmUgjsrxv3KkgNa9cE1bQGYFj/1N382ugKe65pFndG69eswrjfC9xiNYFxPtRaezCTWZr9
mMdZRjFI1BeG0Y0ndblxxGjQ3sLS5gZU5SoDLv18SK1RwyPZb+K0k3OvcBXa8bEqJdEEDHkblErV
YUhnSS1dwWXd5uG7rxEki4bi0xunT8jHzYvtV1Bv7D4+OokoLjoGqJWAIPMzNcI9KMLgMx/6V3uM
hmsYQ8NIJ3fAqpZtgsw27itagj02jQOmpvgSihDr01hfei++Q5e2zq2w/MLU/9YDa+wsx98B7UUD
PrPdInKF+pAFqmwLthzKyb/wxdiWXWLVEdPOddHmmzNWR3KGt3N+YWm5w1GMr+jQOiHz94AJbE0c
dLv3HSzwML54E0H+3ntBDA3lieT2DBgXoZgWjqzvw+0+x48AEGBWvdBrf/yW8JtNgjpL538mCcZw
sviaD4iQQ8uJz9IP8qNLc4IhiaAWGRHRSeG7+xzN586m8ot2+HMY2VX5tnftR+GsqtbIqOO3EZvs
RN8S1NA/TLBOllRF6GcUmHN7gNxSKuoMcgQP40/26+jmqM8D9ZH6CdEMWZ8/aFYIS2jynJ2vx+Ux
Lsdj2msaXZTM3o2WkM+T4V6T1Ok/Ri5fKhS586DimvD4XkOvyGgzL+ybFcADTufUBh4WUFsnoflC
lG+xH0tT39mjjLF+MYdD0rAfzZIoeGcqLfjWtUblJyTionepK7ZZD5yWCh0ojxVlC3mHn8rYVe3X
AE/4iEU5OlbzQYMowicz3xSWyc3b72HsR0fTH37/6zHF+uuQImxyZMDeCMtBjuaa81j8p7E2GhPc
E5ndr5xmY1TTpzR0ZlrpoD+EG7TJy0R7tTua8bmPASdqnOS1T/aaUUfXDNmrrtTRMqm+Ut6o1LGd
C8PsfbtVcLp5mvq+Nr7dTXK2OJllxwYhLGaVtObhwG/RJSJXRwQUBOeo6rrXcLromltdU+EYd4GJ
z1IZzjWMVhFgkLOYzLtbkGVvZD+jsf2YcgboynHHhU9n5yV17fDc19t//SndPoV/mpEcB8O0idhP
F77riL/E7bRtSr9b19qVaGZxOEGbxOIUwI7b1iSe02eBBc9lY0Ya2MwkcvdQ/9wlUVj2NXSrGhEC
4srY8fL7yQsCSmgZ1y9VoXBnVy7GrxiFUGe8GE2TPYSptg8QgNIU7ICYG6hRgbO1T7hQi42eMgoW
WMMOLHm1Q9+000rmo///CM27zST//IbR6hmWbpi2xVu2/hLiNoZG4qY+Z2rjkaWgz6vtzlBy3zms
bG9cX8fHh/9dR4hIFu9B7fHLuF2zIsDCjxB4qMyX3nct2g1uU+AcHKw74md0PE9keBmyx1MG076n
6+gxFUR+w1TjZsdqRHlk91m4C4Q1MB99skDSz4Iwmt2kMgs3dzee0T9p33ma/9UZlv+3dMr/v6DL
/44ZlhZJRv/zf/0bbyD8Kv+PDMuX8L34fP/bP3It95///jdjfsJ3hqVp/12YLIQ9z/MJs9RtBpjv
DEvD/7vNeAKtSHdwmfHF/meGpfV3Q0eO73u2TUKN487Bl23Zd9G//03T/87aRlg+f83gkvPtv/3v
F/aP9MH2Lz//j6LP78u46FpemDnHcf5pMUlzYf5DrCU9Yeieb+r8V38e4FwW01aGgdYBb43LTjZ7
SD+npsy/tFJE6xb1HFMyLcq893+5JgE3LFVeDU/aV2fyjmaHr40GiT3VP43QPnrKuXNN72MS5m7s
afMQXrU3Xd+EQAYeL/fdZ1Me4ql6AeyvwxLK34fO2imjwnmXs53PnrMO8rtFp5+8GKR7jfcecTGt
i6beYOn6TakEckTTHynJuVr9K8vjawU1j0andBhc9fOgEioZZvUp5T7z6g8zyz882vcLN9Fg9gnD
Yd884IbV4qVfGhR+OkF9I3pwROQvgPTTHPOYx0ncMnLs6TqNzdKAosUOa2OWG6vvPso2YV2EMZet
MfmBfvhAB9P6Yc6kN1IdcoFydDSrDeVfrK0agJ4YzWMA5Ws5jtoms1+GpvlRe91GZNpXzXNpRsw8
yLl/4WXJxTctbH+TOGQCga0vbCphVrW1m7CgNN3uQQgkixSf29LR/J4CQdauYj16M/rpF7nU94NE
FCWIEc3Him7Y0D30aYeXAQUqjWZwr3RbPg1GyUVUwzMYmXNIJnrWkg9rbF0YDGG7SZRY97g5FpFX
kECS3ZHrto1d8WUX5g8QTx4PA2YfZMRfLSJRVAs9bS6yYGtQmE8qvsuwQOnU+VlBHVrf7RaD/Bp0
U116Q1/H/lDfFe5p5I2oEL1KmU1nuk2UW3xStJOxeqtD/yfXhbH1lDxboD5xl/lvXcSqzw6h2BTq
4uieMdMa0TPl4SZy6RRnBQ7xhvriyoc6iS/b31MN7XDLJdq04qQEkW4DQzGte0/Ph6Wjq2fXS/i4
Md9pk3iWwDcP+N9/lRBYFgF0uSWyp3PtdsMp68MnY1J4ef7z4AWlWOkWRrNm6uK1KMk4ELWzxdP/
mrf+vkkRryaotrlaPHEsfVPtAlpjAUvqQ2yyUapt41xFolti3YRaZyR/PtzuC+ZfxGMlyC8CjOTi
jsOoXW7LWF/jUgsOY1Auc0Iz11ORf40NLY2pIL1ZlWj4VbojnUBLyemCk2/GVXm43TKUvTGsCqFj
63SHPE76w+3W7VDgZVziTLGXLvSUo1J0XLKIacxugVvVVsUhwp/NLpBQBQP5ceCpbEGcOa3faXiM
vBisTXI7Vu5kbBxLPHCy6yuZTSeIVB8GPo7jeOdOQXkQBa82DSlGazKoVwYkjEXY6Zghpwc7YyYM
ZvOsF4f5asRtQlMXyzuolIoNatMqZGjCMaks57KD7qFXVE7b19srvR1GF88TDm1e9O1ny3XRfWBr
x3cRjjP348SQ/E4vh2jY7BFFYkTdMshJQeA78nVYDbcfUwup1twMJTPEAlLHPrHRkPIgRbEXk+rl
oa8Y39r5EIR3Sf+QsUDYtw0NeS9B0t12BBXMh9ut2yHU6QGUFat3Nm2/pOtiho+icGmUtTpA5lWH
vkt/l13UruE+d4cmrLrD7RZ7PCJOFP3VRj2jbZGriuoyZKUQ3pQC1+F6xs4fwq+A9dS6bLrucDsk
EVYt3VzHctL2ETEYh9tBzX/9jx9TYbarspzF3KJuD5MWtQcBv0Es+9puDnZfL1OdQGPEW7N50ywO
0Xy43bqd2qPpxwfzc0rJrRP2A/Yjyk55g8EhDR6CKcuXbCDrHWiYQ9ep9yQNrK3C4xvY5I0pTCUH
hJBUj5wXL3KDTW8NP8rOw6hIyvusRpqlmvqim9x76hKAwmvzvSbgqljYeaGtyixjM2LbkI3EODuC
4UtyDlOOl+zZ7FJbtX7c7m7n8O2cMOmK7Sl0PlXRaB4s1zYPt1uhlxXrzkYd2feNs8Tm7CFrPDmT
3W8bxzqlZgtmI78dVZEOpOsE3KEXAHM1vd3xxY28Jjl4h5CKLxkzzEJ8jhVPKriqydz1zLA4Ijsu
SL+J7EOq75xeIxfM4jSEqxIhXlqYYwyRzhDGnoyes4TUIOCbrTqBzkjNhoBhPrgFTAItCiu0MMWF
jQkgCReyZ0Fpd1Xd211hgVI2tnbYm3tl06niLBN7U4mj1VX32PS9fdXBCydINl5F5tTh8A7oXJTA
G+FArfKyd1cUEwjhbQtw1wbibnaYyZ5d4HSX287VKzXt+ycW7t7ON9yzU8rkYdLN32GRJQd6MRkl
8QVsV0AqVrF1cR5sGxoxy9IN+41d6dbaxmNjmJX/Ls0BTg4bVG/gM+rGYzRNe0JNEIBEWgFzjC+m
tar4Z2DSn8oKa9oXvYdcsx3PA1OXOxgrap2rFv/hRbO6ZYmgdNm1qzGSyVpXxbhtdfdqTildHMuB
quTYc5WSlVAajvdUCbWjyjwqJLr2wPYVgJqvvYUNCTi6oVIg0ndTHI/7zEk/myB7MUf8503dwyzW
G87ASSAXzNyGyRrAziTcu9BK2wVkW+PUSWBNdXxAzrEqIa4guRnrdQyWfVNEIWoVew7xWBmQiM51
x4bbysAr2CRW38Fd2g0T+WRoUD8FpS4EyMDnBr60ydV25Jl6r6yQGjbIcqrVMwxL5BlB2B8rTM64
Qag9ITbSmRVN4yrzGYrWs3lKaa9T7XscIubVOgQcganWqolapLC7xllGOkae5qvMaLDfwBRMEvfO
bek6Gv4P0cbjYiCRhd0+iFAhWfaNcF0EeeFuWIOAoLu98gIoDXzFoSWpQHjRGUUCUANb/2UEiOa7
iNO1Z5mjl1gUHDrioUzhO2XYagLXPLqEmS76hP7g2Jzj2WJoaP4uMQGzyKK+MPSi+rBabwcQ7rOS
A5mIpIThWqVKm413RiBwXMmOgR7H9goJjrnU8iVAJc6RoktXsiH4MOrsk58EB6+vXWROsyZjHK1F
z7m5wGn9OyaYfm2iMT1qtUcHENNM69IukaSlL9GSbajZ9yeU6IqcKVridQ21u9NQ/5kF7VXc2HdB
7QANRQLJvF2QKDlXHgMV+suxgbZEAlmOAYwCWxQ9kkz2RTxHir3ClkvNa36lQfnlRNMn/R9zcxP6
aj4iECSN4db0EusQ56T4ZkxwaO/2U905BPj9bHyuMTg4CeIC9DNxq+5EK4ulUJDFOCmtCRGLU5bn
RDNfKoUaHtOm+JmN3st/sHZmy3Uj23b9F7/jBJpMJBBh+2H3LTc3e+oFQZES+r7H13tAt65dYulK
PmFHRTCkkkQQG4nEwlpzjhknfnFn9igJmPBlReuDH59VRcAkT6FNNDDArwLwffpdaIO/ULWw2OSw
KVXjZQizp5lrtOfHP8Wx17MEmHyZ3IaCYFGNN+I8Q/0QNDsc3k92LwNkPfF7VClCjZ10M1HW88Lc
OdtOiPK2aR1jYQ5puOY7E+zSMX3w9fRVkoeOTPKbqoFeopjq1l2JjLWxjp0G4UoJA5+wY5RrJ115
Whvex268qb0CUAsCRbJfP1o9eCjDFz4CeUHneKpap3+qCkzcepk8izpkRCgEnmj6uJA+cP3/+OKH
3V+/+vFbD/PKvlfW6f/8f0tlFIVmBYUqpD9uNKTEMAhed2n9nSiE9o6mYH+Y5LZqUM2bCfxX+GUI
YN2XqKseQgIwzl4JOAI35do26tthsBmUBt6ulPLOZMa1T5NWP8fzF7PIZz0J1O8AlyzpMG7Nhj75
8Ht8vNnbqlfj2vV9+gum9u440zi7GaJl3LzDVLCeuxjAG0OjS2VaL6gPHvR4sM6JQz1HdNeF3vt7
MmQVvlnFhKci4k7LxU0K637mFeDbHlZ9bGpLRRA4N5aPAI3W9SqwCcMp67WRBvs4DxMCn8B81bb6
WljRV8PIt0aS3KEefR7s6BIDUp4K96oKMF+5AoXQDeYXREfFYuRRSI/XjW9aredtK47MLx40/IUV
hfNiDvioIcYefnzRVDcwlHe/85TuNm1s9ycZPSS5XW6ALVmoaTJMpMiKBxGHS7CEH33pXL2o0SGW
EDcXPfpII4+u3VzRXVzQkL32TaXtHJOmTFVU9jqtUQxrZrqNCVxbEdZMDRR5+0Ej9s5ehiMwp0m5
t4GKvXPkk9jbgprjlfUc2FF3TiNcVwZ3suAhaJMhOqbT24QG4iZWGA6RQd8VPpzpXAM01Kb6C2MO
Zzvx/F6X0AT5kCAlSn2rJ/2Vjhl0wQDFi4w3IzLfFfkw33rLeNVQMB5kpyXMpsmazOOWjjFawgXq
5qi+qMhGV2QAlijinhENEqYFHdYDExIMQKU1HPLaeo+iYI0r3lsPbuLxZ4LrTK2FJKeGbBRpSNHr
+F751XQxlVxUYY7UvEr0dV/b9QFGMUHhbjiDn8KbOAvRCFRiVyK/YOm+m/mgthlvmAvgOWQCDfmj
0RvhMinyFR9YhyYstQ6O35LA5Hgbw1TVqqZDaGvTVyGhVpR8jmXtndyeDdacCwkC7zeN3qAeK2HI
5GbmrGRKzE2IK6ycG8glLNo4keXewAl7Ci1nFYYJuDu62nqLxLKHQDoVPqATp8ZEMLjGsRT+kTHz
Mg7CI0HAa9NBcT7UurePPXZBqs82m6xlX6N+9WeM26g5Z/hgCJFMm3x5e6WH+YFPMcEzSl9YenPw
g4Efc2zaJa3wEdpJq93QVLkF07cY5K6QUXi2a32/r3p94NYT+8J3671qZb6uzZi1gUF5AXWbUJzB
WSNYo1OI7Ai9ibsvlf+t17WdXwkmRQruFCvL9O/7wiEAQM/2eJWyRZ5ZVLZWuKutWXDHDu574khs
eoeZj9Yt9RAua928WqimJhlgRxWhDosj25gBJ0kBOBbwhnH33vjxeAcVfO87FjYadvZljCd/r3XM
FYhqWdE+UwtGWOek0tizG303JrcZ7rClPSA4y3MT9TSjR5RI+s6va5LOg4TcEKABHi+3nL+1MmEW
nqDBTW1uHboMfWPGbHGhdB+6VCKg/IwbvJcz3Aasp27Qj+FeT2oNd1oJMIMm+VKTo75EW743pvBF
mf34xj+gbMtgEeNOaqEDgcr9ltHyPpW0xvimc3b9OxSK0iZcbijlSQoyVZoO+bylasBX6gn1FPrJ
qM1X0sTyWCEMKCYFg0tfaVJ9MUJ4xKWn7ZEqUMKzX3hpQAyoE7BmBdDH1N0IrX7UbX7U0v4eZlNz
6Tpki0TN0vEpG57bMW6aPtCejC7+0FqUBchRH3N6I+gzKfo8y9Hw/LTpo1kMFOD9CfcAph0eBquq
N7PFCHy1NMv+iLUMbGZIxEpRjN9DH15TbsZveq9jLxR2/2iPmz4n2pzGprw6/Ar8Rw0WDirejpjS
4TDVaX+Q2jPvmsGqTQp9MXlohKrQ2wIXvKo52jTzqQixGtN5wrrvRLAlJaiTQbkjjYS+3hPFORw7
hyLTqtz2ODYv0xg7u0xDke12uB8Y4w9IPMYvANiZHeXNzujHAChoibDT9w0MFNRdbODpMmuoqjrT
PRgYTLeckn7yJ8ZfOZkUC3Mc3rKhm9ah6CFI9qeJcNTjjy9+SU7Wj1/JUgpSnlDTJZBQlxXu0CWB
y6csSb+TVUBDnjd0DHvbLmnemx7PdQhWONazQ66StTOT+H98URm7eRGwfbh6HC0U7yZLO4rPRLsW
R/iMTHqApKB7S3chqpCUnv4jgXqHIKI5koUuu4XTa5eRXe6UupOFzi0fvwIGJT9mo9ERPFpoBgPR
30/EiNheHmHxVvWVUOQn8i3lixdq9QY6Vr8th0S+2G57oriVixhr0LaukCdDWIpxsfvRpTVWbmcN
lx/Ij3yGf8jMe3EMQt3MkdBCZHat3r0Ky5N71YXNGjFjsBozavEpoH42cdIP0GoOXpsjrGb7WxtN
QfLbRLJTT7RX3Luobk0VkBjZMJqMefj0cQIxVTF07kxmzbUt5sUyfHdV0h1uG5Lml64zMD0x2QAW
RuGsrJxRzzSZ6CMj/7HIQu0maUHqVdytL0Yn6k1CK2VblCRT8m5g7gPRvikNoHaFnvfeNzOSE7vk
RbdbymJYEXXpknQPygkmB+gPuEjYUCWKvLh8V/Vc25cNEvXmA5Vjca7S9xDxzolp6VxzWlcURAhh
pHMy7bvMaU59Z94Uel6dJ6qd7VQmb037Azbuf09zUKDmcx4TX5DFIluSCpbF+sHMwiPADbSlKZgs
O8rpKqirHCx8JPhLMt9HVzcSYh8k2BNT0tEjL16PQbvv4dKvXS98LeBgBCHvrm2MHa93szde9BnS
d8+2SQNvMiGeedqucp0afNQHOdvkGRe6h89Jj84EKERnIuc+hsGz907Kq24ND81QzoMbNxY0+zh9
7qLySlKk/tLH9mmyyxOKJqxjs6ijy5KLKHMkurgzQiXfxlxcHf+bqRz3bFi71NeeUq3Jlk42B0m5
E4kCxV1W1Eett+nWIWlMtfshD89ObXDzRhfNyN7JSl5IUntF0XoLeLfjqctR+1cpHZxQ3o5u19zG
bc8sX63E6AHRky/Cb4NVZ7M5u/OjUQyEtrqgZvHj+0vXrfaRhNiYomt0rHc0gQSh6NALY8Qv0smv
AXhXXeYIol0FsX70XoEnPISZ6raIRo5VRYctLwgSHepoj2Yp2LoB6uvYzWpWTlYeBPSVpQjt6ZGp
Qhta/hN0ZmtTItmkB6F4AZya5ykI2xmInC9hU/NM8mkX2AQpQ7nt0FAjwi2EqvZQluWzpmm0axwY
MaYm7/RaHGoV3KPtkWeEZ+TQS9tey04gGvzR25x/9eO3LpgGIqxQQsW0fVMLGZ43XOqE5+jQwzBx
0tkU7yS3eS95+vOtchTaKyCy1JZoTqNyeqpKG00sDbdIrwF9Z6QdMB3o7Gdd8WoGkqqmb0GekbHj
ji+90HtEjy9NkuiJWKdKT21GtzW420g9hQBZdJjrbjdhDwiaK9NkkiZxUIylgW7BHVIa9ZiWBLQW
iKTuirzEJblv3Qq4/1ebLjWhDuYlEs6tQ1ul7XzeEXE1YzQ7e2Ha39HhugfIi1g1bbYpozMmzf1Z
ucQLml0ZHXuSlu96i8WEnx1GKO85RK8+sqnshtiH7FHqLIs2uEsjI1+Lvr+ve5yk0K0Ack0hvZNw
P1h1vyagj2ktQSLW0sFMEtWa82DnPMSVg+cqS7XVODG3H4U33GMC/PCNG8Fpr7hX1LI3kPilKqRn
puJbfWOomu5rimsuHpmnaONyYsC94w6Xy2ayd2gBkHYOPvL2FSChauV7BiZTiwR1iQR1qVPtroFG
DghkSp0mCn9Thuoo/IEFn1ZnC0XwBYShWA99aCx1EXB7282jkQ7anq4UI/2ad+mEALHktiFnEISd
9iQbCrErJAhcg145M79ekyb4AN2XLNDO8K7AbriBotnVAlhrDKyh8yl5wqB7IpjjlVwa48rbTU23
MyxwE3BvC+gevm2e0kE+2ylDDC2vSOee6/AwecOSCxJ28FkBLc0FXthvcspdXg8epJWWN42r1jIK
iCp0eFstjPGQdcZ2APBATRT3F82CGyOwSnt1eU2N7KjD46di0+SG76xuf3ypRoqYCTdNb9sYxwZc
YQPTwqOt0ffHjRMZL0XNIx+nNp3DkXUGiQZwRSSSo6ijbo0OHH6vMEkQM4tbtKgbCHDzXspwBOUc
iQFJ226TYYcZ4xClzRc441ZUv/FzHqLJ/Nbq8jatFbMb1MW8E6My67ZZVSenSrhfCFQV68zA7p5T
ai57hM2znV07uVPfAlptae5l5kNmAO2dXJPnU0q7TXUuI0/J6/boPRQE1OgF0i+j3LllPyyToNwW
Y28dUtoliBMbusnxtm7aB09qxnYi/lwCNGF+5B4H0DzHKM5eA1TGRsw60Gxo1NypKW+ovX+2k/IW
sXW8rFE9eMT1YaeENp8HC49QBJpfoUOni9q0Sm8Kp6p3NmORtITEbXUVEVqats5E029pda6QhsUH
g6U6ujeZHe/7UnuDsdtibZ12gYFASY92uVbVh9JmYkw3CtfnXCEPybCEluMdxsjHQB2iTEYFtcbb
dAT/4pK66qud1sTRi6IJ60VV96WdgnrTkeW7K7SquEk64xiNYMDh3BtRrrDopva6LaL2EpkKa4IQ
40vWJubsdcbragn8bvFA0LiKvsbs+u4YrHSXhBhD141lY5bhMpcA7CLo2Ldkqfmg78nbKusOC5nm
6U91Q0eK4cy1LLPh+VVpSfFhF8RkKX1obysNREkDcX/jB618cCz1EQHK+zCCbl9nDMJk7VyJdGfs
4EFmd/Y6BsT7LA7aRamH1ofPzxzqjEC7KqWONqa5aQhLGrnkiY2qOVkYoNYMz/Jnpy7umxoAdmlY
hBOGw5m3DiAnnflWOYzNIzvSjlMPls9rXMRow4yTCXIg1EX6Ad4l5AcnaAxjPK3y27Ac1T50iCwf
ECc9OMQ9zxtcDDbvQdauS+fXrnBSxKRnp4Tv1a4xrQELZM9GJa+TI8aPKhludUwXy6aySFoNRm0x
sPJQ4tbhfrT8aCvxGu9jPO+X0HH7pVHL4dJmGAJHdAJ9GqlvYxS8AlLznhDSYAuHFkWYdAVaqbfF
Y8HuuPSN6YIkgd6tQaavMYIlgb71rAlSgRvgq5pfcNu6jGInHLCRV6V3ViqgTtj+gla+syMaO4XW
P7bc/fZItHSZMNK1eHLV5b4a/B58xXe6iFjP6NtiiUq2Fvk5PBbHAeZX8CLcgNo6G6jXS5MSTuOp
0+39JKgB99Mwq8oP0lgSOoPhsszRH0J5zDB6dt/YIABqnlKuYNXnGypusmy5qrxttpti/pZxURYr
ofVfoea85SK9ycDlokW3T35l3ipbVEsxQbWyGJsbYLbNyHzvUs2H6a1/o219pxvtznA5mzCI8zVO
wac6/wJLBAaIorjWGD8xHuENHGpuDknFB2TREYQRZjxH+cCCfvrGW/luTPsnVFxXmxcUQ1GPqpD3
0pHyyOEieHUXb4SnndFB7bWWCKAsIsKhLOCaGYqUwuQOgNOs6zxbsvvCg2k95DB6YpeRclEZX/hZ
NrlkHDTk9b3o0OzCLIwWZW94S3VlCHjfOFa4MIHOZVaf4x+dviPtvVjRS6U5rxDGyUrx+21CfyVT
yUsdnjoSIolmv+ptMwv1N7ltbKyah5Aff6H/RrHBLElvDwUBkotSOf4hGQVds6Z8meyYwWTC5h9+
NF42cvfRparM+gkQ6i3c2zVsk3eGMYcRR/4Si2G9Eh51qS/co4jtbBFjf9oU1YcX+fmt31nLSXXR
RkbuV3bjU2U0gJvaaVMg9r8MRLSoFk5BLZ0N414nMtOVhbSNAZF1r1VYXDuYLXhOCW539dfGd2ky
Rta57eLprveil7QLnW/wbwnRbYILV4bGHSA4NyXqHVdXdaclKfpiqwAjZLiXogzHc5ZY1m5q/Ec9
LBHZF/oNa+fklU57cG0fkHtMzT/UPtgcq6mW4PYlCIToS1VRmdgp+W1S25RNlF+mwnrCvRIcTZ4/
CME9SkaDHUYpSn2ktiSlxWg5S8+jM30JA9OHjIBlKgyyZJtKXuCdscJkQMxH0QuSAJueR4uhj8s2
+OqK2RyRecTEuf0umq0ssjgGlfPcViHjt7Ymdgkx8FSKYxrcTh6nbGo0nLyx+woEW65IW403xtjT
38TpPbnjm49wZgWjMs1YvhOO3l3s2fcuvQEmeUwfBRPiBRpV78hsAYA4SW/z5CYCAdr/9cUpmOU7
Qye3//EHdeIzi4QnsJRFrbFe/vNv//hj6APj2kx7zhkD+071xeNoFxmeU2FSpxgVtMCQFmqbBt8n
ZoU9SKkNIEWoFKO7gseABzjoqRDb9FUrXBATmZpzXIM9Ri4giPpWueEb5k4qY4Qf1ALxIjU9i84g
Ge6uTannr9D8epjvwvRkZgbbflDfmzROViBXkNPobkmjY09DAre9oHoKpjXZsmuDdEwR0KjzYf7G
wniPJrDzig1kgfJtLR13L2nHLPw5tcZryq9OJZi4utdCJ5zDqN1bIGgpyUhhsKpVg6kgIIlUZB/F
LIxqzWyTQW+HFa2ueSh8Gu01ZnfDAZFf8gLmtYy3BouxrpMgFNNhczZuQxgAcOdNr7e3TtgexagR
RKEDNW+SN31w4JAQYdDX1Z0Ms/se8cYWHcnOZM56CBJM60VUMJD2LXefah4P2J5NFjmwy/yTFIBQ
Ds4ex97KxzYAgr7MeTctoXWXrmCP50InqfEylLy7xsara2Qf0+Ce0xA9QmDBAcv47SJWzMAkCrJ1
HUKcHasSU/AFDfeTEYXvlgRXMs4pN1kY3ltxOyzsso2WUJ3wUhUR20B99mREcpFnLsfaEsu0pJKU
DGKx6lvOeC6K4kF2jGrD2S+Eymcx2dEbg5Tv+sRQi2GGeQm05I54wI9McM0sj7WW6tUmRflGiJdY
xrnLXDJwodqo5HsxZNmmCNAiBZ67EnJcZRBWsBY38TFxoWZUQfY2ufTmaWARz5KbEbkmbnwgRalI
GxxknUq3Vco25FFjG4jSlzY8Ywgid5EZPiprfDF4x1y6aRKvAXtQWkZWclMR8efdY647R735jRCb
TW81aFBy88i8hw5RgN8zwuOom+YrTm2uVxveVaUeLerCzddTw1QGmeYB0vLrJNpVX7Xe2poe9Awb
VqxmxLwW3mZ5SYydXFm9j/0HfcmiUSzZH/LQ/9862nP4XhHQ+L357z9pYn/IO99zgPVkcTf/879S
2/70b9CE/vXTzerVn36zzvCZjdf2WzXefashU/ynfHT+m/+3f/iX9vVhLL79j//2nrfUIHw3P8yz
v8tibbSl/7WMdu2PRfP5r/8lorX/hT6TUBxEKq6LThW59V8iWvEv25VCOXRWLIsuPspz3CWzUtYy
/mUrHEE6/wgJv6ujvP1LRGsa/3JdS7roXWF4O6Zj/DsiWvcnBa0ybWEo09UNYdOJwQc/Wwj+ZhGQ
iUdnIzeBdq55gz5OCyA7y/G5+YPIfpaU/01yPot9TVtHneqiB1aOI34+DLlZTkqkBu9exEfIyLJO
Rhw8UlVcCz95rFzh3tVpFP/BbPano35S9ut22lPccdSeegIEH5bfvGuvNaztWG8XTDE/tDTU/qCv
n7/r787100dq433HBc9RqxKMXeQDrfUwINIHbq0/HGr+2P5xKEVWCIJ+hzXxSf9M9G1NQ6CMl/GU
8bRuUq/H1eF4d39by7f/8Q3/rrT+1Rkp8occyh5d0sf++erJSaQeMwcCgvxUfQ1Mq9uylaY7orlb
tOX/+7b5xaF+dcmUaXJCLvHKLPyfD+XI3iK0E8lMP1VYGr2IRhp85OAZaVi/LrxhONm2nZyLaBy/
/P7Qv/owldB1hoBKCfOH2Pxvt8KEY0xqVoWAweuNxRCgPUCa6B5+f5T5kny6ZKx/ZZiGdIQrlPXz
CdrKFwn/e1an3mvxg2a/JEvzOlqPvz/MLy4ZDWq2FCWlww4zK+f/djI+kx2r6ziMFwDLOk7lk1ne
/78d4pO7KNUMy699hzOheyKply06qaKq/nAT/+lMPn1gRVuIEKdJRIzzzehWCMypy4biD0f5fPGV
xQ5sObYNpxSng/q07hjmp6YdI1KacvPFHt0N8t4/fF7zff/3Kz8fgtsUs5GpO8r94db62yUZktHI
agzKS78OtkYLj8cg/WnhMGhb0FD/wzr7vLH/OBq1KT4fSweeMd9ofzuaCcAvjvDiL6X0+1OQkYaU
IsX43qexwdtqb66jDrtNN1kRdJDWD6+/Xx2/Or4Ed2KDcpd8+fSBkqttIswiUEGzYV7o+RsGjjl9
bHwz4FxcCdWhwaaievX7w37eP+bTlvNexS1Mdf553Td6YTR12CA2qxLCLC2E8AxZbU28MQTx59n2
IPdIqaHvizz8w8E/L9X54GyQrlQ8SR0e9T9/5irRa6+LDF4viGaA4pPBYtO3puOdfn+Sv1pJLjsk
WyTWG8udF/Pfrq3hTqiABxYrmYMGyqfIQhSv5XX3XiujMhd+hMBj8/tj/uKDxWhjsEEazCxMe77e
fztmE2t2HGGjXFIVVygCYo9BDMjaJttWQqOR6Jd4MVB84LmBnua33fr3P8DnjZMPV/LsERh+lKCK
+PTh0g9k0CCKbOlmST0u6iCARps0vOkui6bL7+o2JY+QBOA+W/7+yL/YG3BAcfKWxcljyP351JHO
mkabsgMVo69d/Baep2sW9f7fP4rrWCZaBDHftJ/Oz44CgZuQuFFkBgs9fAuC778/wC9Wp+Oyw7mm
nF1T+qfTaKGKJ3prsV8nNkkYYT6rhYcQGd0o/vCJ/WKBujpWSoak3BC6+lSXgFRtC+jJ6EX9npxz
ABvxrieI4W2yQHZtotys/1Ci/PqIbKrExLmO+FyiINNHQZ0FVEJAYZB+o91L8sk+wrimsk2r9g+3
wy/WBHefPW82/GdQhP90O8QIuCxP4wwjs9hmSW4tUwRP//aSJ/3OsJVi1THzlJ/2UCQoECzaESgg
bJ0q20yY0Ez3jjzURYMy5ffL459nJHSHJ6DD4hMUYJ+WB/Qow5AFtpnel/fIZ+68zv7Dh/bPi8Qh
SBCTgpvJlZ/3ranqazRSBJoRkEz3BoGuifJLz45V+qfS/59nwyPAtE2efC7dGflpBZYQa8Ap+BEz
QyCBcBiN/N2IS1/84ZT+sS1SLVjiRwEuqcPdT3etPnSlysMoQMno4+foDfNr7LU1kFqGQnGPK+sg
eqW9//5aGfOV/6mWwNGtQFvqlBSu/Y8nQEzOUAbSGslcdumaK3DQQ27EN2hIdkPnncxE0vD8kpjT
H57qxryu/3FgmnxKUiVTMX1akngz2nHIODB8oKAm/gtGuV0cPf+x9G98evVxfU20cknK2B8qNGNe
gJ8P7eDuw+JIUfuP1UO+bNN5LqhJaP77qQXuu7K/E8+zCxeXYfENztaitd+rxaFYun/Ym//x7OHj
nrdmbg/hks/56W7vPF36PPpR89vY3AZUIXlyKMpgbqEyqa63v7+8/1i8nw5n/ry5ANxz6MoqHzyO
eQxM7FegG35/CDBwn07KMi1h8SpiOVQr80Ph09Ltk0AMhKoxsiIVieYceEVGQ/qM0RQ0ui4IJnHV
MsjU3U0zYAVZJ4UNx8Yw51GPoxs8aKu6sSQdZoMgWtgoNlmoA5jO6U6W2teWVJEyacu1qRr/g1A8
exH6qt1Bx1ZncoDVqmOdIQxjAAqh314Aw4iPltMyNKysj1Qbybiwxzc0/4/tMNzHOBU57KuNlL4Q
H970kKJShLq6HkVGVIe2DAX78Ax/L8xr3J80bVu5X+26xAnQIgn2j4MWr4WJgiHColdUWykLmGYk
8eXtWlXudop2vvVYmuNSpvG2k+U6wBxSY/XAcPuYinujy3bAVGgYRwhf6XSptZmQlwtNEgldZhlX
TKqreRrqEJnBoP4ckwdVM+5gBgPcIt/kA61OfKE5Y87+KErS/5xg56knpLenUeanHnB10Yc39qgs
sp9h+qh29mBJjAadVS/Zbh68Jt0l4HllQa0QhbMOfUlVQWQQreW6u8nqHQFBB+k9NPZ7qAWbPose
NWjm+7we3t1Bvkue/IDurqkzQLokI12Y+KD9hI++Oqkg3lqh2jJQvY/D5tmw5Z4UjSUsuKXZvVr0
RenqrlWTLwSmMNWXG22gld1bW1vvtq4MVyqKl7buHTwyYgfRn6zie8QEPXQLCuIs2Qg3vdIFXY/A
Z3XAI2KeN06PXtAcSsjQJRhHzxiJ6WuWuGKHBLLZAkVB4aQLbKqCXrD7ONsWw7u+XuCDlSXSxENr
7SzOIRqhimaM0JYTg8OWtO/oJkVpXsI5kgunXwfjCedaOG5JZ63rRYLnKNq0mkB2Be4BNyPuVC/N
Fp0t143/nCEvS241Mpn5CcTKgLzVGtEDGeIHkRZLnTG3QxAK/hZ+oGct7p5VaiwL9J1t7iNXorfP
SMwDpg4cc4s2DP2PEvvBR4H6gDKLybW30LEIZadJPPganAQmdl39kuvXQRorPleDDDQPLpRbLAHj
CNYCfjEdR6+HRiN4TMllGeR50m6Fu2sKgqgC7C1XiaBWVreKWMfp0pa4jog3TUJG7H4AH68rlv1w
tqDtzBQgy3yMhu+T3YI2KYE2fp2KPehXUkO3ZtCsiFRC5vVUyPu4e+nGjbTXys1wsTxGndqIGKH4
4yQe836P2+hBBpdh2nvhxlYrS62n8aGCJwl2hjyWc+rve9563eq5blH8dmhbvfZg+N3FUCBPG7ve
Oxiroyjbd+mmB7iYjsQmvHq4jHQsct1ejw4OI/yWaab3OOjHwPmqzPveeiMrJOfvOwjgnUwc2at5
/6zd55xxcwy0ezk4FwPuYQuHsO0gayJg53cgEQtJKPfCR+uOJSeWe5luonbLmCoSD6id5UNiIkh5
w/UmmYU0N4N5oDkFtxpVB3XZ7O09CTjUWvdNn9mjpacS3OAeWr32UsrxW1bYSCacp8hoFo2e2+Rw
99MmaSHZdR1zprq7hX+nrau6yLb4Pkles6C24lpbW9zQQ9XejFGzrS17UYImTKb4o3MSlBLcuSGQ
+6Ebh22Z2uRcBLsWHW1LXrTwiTIIABc7g3d1NYLvkvIC+ruh8LKB7xAIGbg3HYT0hRni9Zp/YDuw
t2WjDgTQHiwsUnFgP9ptwNXzdvVoGsTAGvRg/K0OO8bLtQ1K8TcB+47t6sCGgiuqxHH4pTXlmvcz
ZCBY3Oqb3NMvSQvVYALstIGYv8inQ9hehIPyf0EzjAaBPxvauCeMO+VsHHKcALCDmBS4OK2K+csm
cR+LcKv3R48sOFLJ3mK5qa7DgJ0qX2fBLiMlPGWbjhd+827ULKb4WGRngiF4ToQoqKqnCsNLs4vf
8og0hscafTi9UzoVEOmWyjxMuBQDnlW4RKNhB66+BOPm30z9kaVGfg6kGE0dK4JfgxRmNMMX5jSa
v43SEYJ6s3GcVztMvvp+cy/77sbvvjX8GADiUJmBRkHhxaj2bHrptnfHi9XkGC/ALsreZBA6yI2W
K+Q9TvhSpOh+Ev2+EeNqtGGbl8VClqxNHdnqI2RssxnXIup2zo8gmHPev1jxUxy/esa1Fmd7+Cjy
bWxv3W7XkMs6b3a3s3qczVHrLl3/OIwsciIcRUzWQ7joneda7kAUEpOE0yR1QVLHH617Fd27B9Ze
jx6qAHb8OvSPcQg+l4zZkYAR7Grhq++8WCZiXcyNSGKZ5CbTd3gRo/PdjreTWPNEw+vWbJgpZv4z
bwGLOLhj+CbIhqvvCwQe0gOBuclJUMbb0X+n0vLsfJVX5a3rP4OABWYJeGZ66mdJIpNikzjnNFyR
QnbKcoP4CR6SWt09ZNmA71ey5DsFU95oN3UPJjycieYWTTBoHS3vG0i9zn0Uro0Ohle4asP61fbv
JD89yU1n5SR4oMKtUxK6l6yNHu5NfDWjcaeYwrJu877cJvkFc2YcHXwXS58NEg2nX5PfS+KSdNrV
jH0evUJ7MqV/0w/GnW0g7HvTjYslyJlVaPgkyhUMYsVj6VC9ZsVKs8eL2wcHyPrEOIW32CKOZKfs
R9JdGvbxeyMEORw/wqO4qeAJwiG5x5FS8jz6QroQsvFpPVYtW6u9HybFTmvDZXhL4aNjOxy8m2y8
H/BlKutSIh8SYbru8oOreBDw6seIf9GODMyTDxQ8K1zzC73ECpmda/810XdKW0hEH96m1EqYKlRF
6T2a14XehxtVfqnBOxWPvXW2szcv7ZZoiVehaW+KHhOExj4S5TcVCT52R6CT/Kr0ad1rLhc+XFMK
NemL136tZHei+t0m5WkiS1S7771Xl8HNOGJOIpoiz4GOJ4ybdXFJMYHB//R3JP3uxzi/EuB4iIxh
oymqKwJnmBsjn7O2fXCOCQHTO3tRW/UlR+NIh+pgFMUuCnr2c3c5xjGc13wN1um+rb2Nhhp1wTvx
Sm9Gcuwq70s1J1AQObRyyLruU2PfQjTr51qFTyynREDg3Jj7mfvWoOXo36x+gP0bkrkpt0GZoptg
g4DoaAiG9GN8j2v7aNEnq9Jknw7Zq/2/qDuv3cqRdEu/yrwAE3RBM5fc3slu2RtCKSnpfQTd05+P
lTVzqnqmG2jgYDDnohNdVchMSZuM+M1a35pd+OdFfzZxRcY2pORH4O8Q+RF3EPOqk+6VuNFD6w07
tGHfKn7NeQ5rcu/FegJHLwt7OyXmRQuHHWKBQ6Q+q8QhkOSiASNH6IhkqntPq/tocF/y+KTm5jGn
+1bTcgnIDfHWqjHAqsbBIF4tHEQxaknoOxaL9/oelPPGcDFzjU9xP28rfD6QT7aoWj7K4XvOifJG
XyrVRicOxYJm0oDRiDYJ5ajI5IlBDDiYG7u+5qhZLIWNciRAQfdnyDqcomZTrkNfEF2b9++eJ2cE
F8bDNHz0LehxqKdsvLnttAkWQCkSNDrZjJauoaGYNb4ys/a3dR9OGylj56oGbnXhzOEWila5zezK
52OWlLdj6z0yleq3VdKWF7LJdRARKfldYe7fst+vjkaGmbGQ7gmF10mvEhNJjT9s5gxnhSuKtWha
jibKCr81H/VZv3ipdAgYSNawhgmgLYodXcPWbKPnekJp5+UoY8rnjB+GG+u3ldsfUM2iStHuOvCp
FqHsm8p3vGcPqsw+Y5hgKoTWSHlL8zwaPCCudstjyIsozaM7epe+BiaDzS3Wxjs8fYQ0p+fWw/BZ
XiP15dcIH1Jo2xgIk+ehO5bjJR0x5JOThk9cznjNM+rYy2Ku0gzGMCU7qLQ62UCUs9p+CY346sEL
Z32wbq27UYWn2QRkHD/NRMITXbxOSiOYa5d+rnow8vKx7T6E+K7qfZj3Zwx4G1T4XcesdnLXyGGR
aAGHdp9Gla/rrCZNBLucHNZ6x92BTE3z1iFPWZ3qTAxrDCO0H8irCp6nyd9bTs+VQ7dYm69RRQIe
8vBiMq+8si9F3m7BUePG8f173y9vc92mdukhxlUAmvuNQ76lXo6rNtypNA8qcmkgi29ar7pVuhZg
LA405x1U9rZLL1BE8fbgLGHYq2XoQdTZG94Lxs3VSLWi3VloQ1DlX1JBsiNZagSl5ZVYOzjcdDqT
kP4g8R9RcoQIVwvH2deY5IrGORrlecq49m5HnOpje2cVGruI7JYGHB1gu9Laz3ZoT/6C+U7Yfkqg
kRW9SxwdbBsmc0KIE1aaOWSh4ziPWo9XuE6brdvnR7TI7cc4az8N37jTGsTpdN6rwiaInj99FOWW
w3yDYpvNZrXNx/kudPhMnGK+tuX0Cw3QyiYKGF/tyfTufEAPOnekEOcyJey2QzLL40EpxhOBEvIW
EWbgxv7RJ0KQoyIjya52L0CYTSfZLdf8FD2CoalsKNc9Lilc/KrFmAg+2VsP9K9OUOe3TvRqm6/z
sHeiuz66Nxltpkm/m1X0GaIwSij/iije5FELZIL8h8sIyDWnGSb+260TvMGHaN4hB5vSfM8q+WLT
opQEKo6IjKS21FMXXDngCW6y9jA6W70hLxHO0j4B4lhUQbdMcl5yIXfY7BFGZYRlGCvKrLIDgH8w
8+vgrnr/YFCgQqqYKPLIQOjDfiMNLA5LvPn4UcyxAfFUq+kW8U9opEYUr3QNAFqEPPb2rsM3DOuk
g7tzIYt35MkKADWFcM5jzGlEX9m/iL1cGV0CNaDmxw1aoharNppWPtkdTnyM1V2Kf0Q79A5dGW0r
HkBaP5ILkdO5J/DSSwfjDes5QhL4NIOrjOOvxFtBhI/UTRi+ztqXAZIS60G8c/FELookn7TaD5cD
uBvRCn1p1cpNbixaU21+AXTc0X+6lLZwNcvk4MdHr73TwxuZgvmYqMf7B6leNIpglvEnssBObAIf
Ugy3pbkq6VhLJjyyJtsJ3aR+1ICQhXa11pJvrXgcGMbkuCczuW/Vx8QgBmVyqK0s89qS3+SkyJtZ
8ITvk6NhoWCIij6F/Q8hBsv9iEiT40tMWx2EFzk5i40LjTFx1Sha9zP6cWzgEP7xl7jOpTQA9GhA
2/CxN9cu4twaVssiMH5EHDtnH2LRqONVRn2ShbAlwg7vLb0nHZJPZ26DNHTWUbQVw3063Q28J4N3
GglcqOCIwjPJqX7WZNesO3EkvokBPfV8CgitAPTckmfQU41WDyB8dNIQQGCxw1YZXenT4OPNy9rr
rDcoMKcNaBSyKrSgsa61fsTdteomLxAlmWa2XEPZWaNWZ9Bhb8laDfIE+Fi7GokVN8dNylMNhHxr
djQ6lrFhcGhXt61/hE12MQ2QGxcLeoFTUxjBQ8XAGGM0VYcawklWhp+1Jn/hED+gFCdEDPasasld
mN9G1wvaLDnZCoSOY3Jy4wFPkxvwN4Guq1U2LhyWiQEGXDqS2iykm7536PWPDLhB2N2olry05kWa
95DDgiaKDos8MU2+7ejStd0d5Rrf4rQZZ4RrWfTYVimZvA2ueiAqIicUenlbiBj0cnczphlxfK1G
Jxei11cG9T/OuIT8T4gIynPSs9QtwTedINVPOsjehQ7jxyZ2bBcNIRvZEQ/oT+VTe2ENdQhI7GjU
7smVsN4EWlVv1SXJ7AWV0YdXw+vdfQoejNgAr3kfTAZpwJr67dB/DGZs/JRtMScY1UebA6KJ9Ie6
1ATYnKlSq7nrkdnP4ay9t6VE+jpgf+4DvufyboqSgdt7TLTNxP9jj2n1+qFD1AopKCVQIiohs+Ag
s9ttCJ6GCZ1EBEymCtZ4pDeB2xKws+8SIqtsp03fcSTPJ8Ja3BM6s1FiqIiavWU4+ZOWABg9dLFd
PxajU90xncWtOZRJe9sRLrDvWTQ/6MjbjmqAuQ4NRlh4t7thp0VkJDfKnJ5tROlMs0zrqSuUecVS
rD6Lwi2/lR8a6pGcBvSWYWRM3k6by+ynFyX1sY3r+IFtXxiuI63FI1WqJN/jQKauAcE1bHUFQAMW
u7GTCZ8rljuq1XU/ZsbGavgU1wjJ2Cjnftu8kUPZ7eaOueMwsYPulsBAp+/1m07wPUUl5kN8495j
C2IFBAGj1harKjOAFiF+kIsQnIAl5H21ZF+Vmoba17US5y1liHqOncXsIJOivBF+1/pM/JooQJnJ
1cV20xmCvkyh/7Oepq8rcfVZtr0gGCea4kFZIVJkmSxRBPlQPSe9TVywPg1NtfLTVhGeFQJLrnPr
Pp+a5qaZivGusMzq3QtNVPWEmSyobN/6LgQZ2iiMB19d+m5GG1uDuOfRL7MO4hNZYtSd8ag2BXhz
fG+RQVAZkR79zVR5HGyulMZDkxnI5g3AI2QXeDX4JVr+up2ye4fa6ajIgAZraWW3upa5vPoQzsnd
wMXYYypcOS636Iy4/B1+nf6om0Pz4XUhGWNt6jLnryqfeUGuD89dM7e7OBEVdrfR03czMyzGrDZH
c4Fq+Rq6Y74Z9LZ9dwc0VSmpFyHFgDc+1F35xyUYtzdandlfmK+INKma4WKVpb8IRipAV9idUmsM
DEDSc4ZAxsXAzthWN6y1ahsaiabEubRLG5visUnQlO1sM6bRV9KwAVPKei4JJ8jJUgphA6LmFwi4
N4Teqizo29itgUuYxnoqXJBo/dwuf6eb+umRYq6o3wqjx6cBdAR6XlYMGZ0zBbv52JK4RIC9KEx3
S6bUWF9gcxXZLyzdfXMluU+k50G0XXcZ49kbX9Ej+FbQKIVi12En6Z2cIberq+EUVrt39Kykq6gm
UNXncQAHtyVzIB3f4Fp1wyFDHVlv3CpenD5IisZdjHL/oSlKczq7KqSSaAgvWvQCuimPUUb1fs6i
cna2dp17cp8yGspvjHSOmy0hbJyZockVsabvcKqd1cYOMxUdOFRxmtHserd+n8e4RIEHM5GDY+hz
S+NQuxswqNgYExR0QbAGLDNAkoosqfaZiHX/5Of2Qzos1Q3q8RbNdVENA6wi6hTz1Gj22O57gJgA
ORh6vEYiybMAd6VrBAmKKXet1GhJPCoOZmMrIu4D0beDB9cUWd6crDoGm+gRTgRJSSjRoOCOZ+ZY
+K4SYr1tv7orAHUvTv3eDpuPtC5duHc9klRGev2Ur1NzSsWN38ahfpiKULS3ht0RDSgi3YFDk+Mu
vmSpMzLzIrFKvhajPrBcMUWehe8mvzmEy2GJmfpxTBRzSE3W3PvQJfOlDajkyASoKhlkWoZGBA1Q
EjATzzHJm3XNYMtyTabvQtUsjoy2HisWUkjS5KdTeqNzMKqwtjQWaWWUfsKn506DZTEMmDidFuL6
PMfDU5445WV2wvGwMN2wv/aGB8hNuZhLUJiO06nVyiY2AvKHevBMvQW1W0XmY0r498R6J+usjVgO
j8fUKRX+4bDRQDGrjDhAW/PnVzuJC/pD+O5+ex+ZuooOlVkn4+egGggCUGXrcC0G36Vo4mKCKl/D
cQtQco7s/3DoIzjTeDNJn8OViIYSgldHhOSQjW2yr4qCRtvIRuHez9WYlztT9BYWbmueXfdcz54S
H/k4+d17DSEruyPWhhTHnAGFfoqwvvuHsBQKrycdcfEa+8pwnh0590RCai7pNkty31gdZRN3/QVC
Z+0fm8ZXyScU0C5ZA/DtzXHr5mAnn6qxdNodSYsa0d/gX72+YAlmMMcvYgdr08xNHJ9T32Oa1odh
q/crJQspPkNFujgXu8rUmzGRcMOZXQqf7MQqtlPGlBzm2kuJuI9mCnKKuJlCIBXkhTvSOFo6uN9d
rvV+coMk2lY7SWRP2CIU1vqXChFJvW1JLgbalIQTXSJr3LimdSyrQZkekbSj6TQsEAkYk29ehS+s
+JRs+mOokTAHfzUQ1mb6PSfJWNcGRp5pOJBWqRFBa7N2JvWDVSze7Vb8lhz+V1sD/huJ/g3fWUR8
/1vA/H/gs7Fxy/h/XD4+v7+Y8H381QHw5+/9bQIwrR86A1YGvog2OM8WccOfJgD9h+2gvkdUwO4a
oQp/358mANv8wamAzM/wbYRG/iIJ+9MEYOs/PGSqmABcBCg4Af4tkrZhLiaEv4krkK7YxqLQJ4QE
jvYf6SR/kfexzbR6cwn8bX1CQXHHBdEgCdfwqJe4ffP2ToVk+QzpHT6Uk6jbJ9BQu6xCq6ZSJhpc
FKLiTdbkkGGcUbdKi9+FeaP16ZOQ8yuj+CgYNA0mLF0kUdPcFO00juuktYFQGM6rNzdnIvckEYVm
Af20nOKTKMJdTs7vNotBhM4+PFg61Cojixg35qA784bDz6NGJJCQJKADzvsPTHPXIUVdRAovUzhB
6nBkclZrc/EsRzyxQpcEq6Y6cQ2ZfAod/8OaUgJiYlKzDDbINaIvmEIK4OXoX11I3/FkfOpNfdGF
+av23XsO8fFYjJBU8De1IYoslw32XEFiFJCdbUtiK50m/hRI90EChCMobEY37htxtxPTMLqkdkHN
MGteknuI0npLBqISJtYK5OfO97iehhrCy0AyQjB/RuSQBa4zXpJkRUONm3MkplUH0cp0ZD9I89nK
Xa6CtrvNtHxNstt9aTCyilrvzhJASipw5xCgA3JBYST0TBQqNkHAlNndaGy9KwNUFlmRlqXeHbcH
otQyTRhmhE1qS9lWQdnOz6HdXFPVnGSf3ebauyH9Z5FHqxiC0ypJXtq6/dkk0RI4fMSj9kCdGq8h
nz4Kcz2JGVYLYTFjG5HRo86arp1NjN5Fmv+ya3EarPimZxMHVJMFl6X7V9FA04AqLMIeczRzM2Gz
WNHGk26QGurrrOaK6KItn6Zud3dFbuwpj561srwfJLgZWjTGBPTy+vDhYj5j9+YA5ABv6wMAoXao
aA3K4qnus0einw+2IMBQdrtiHO6SmI8Ib8xZ6TOz0lGyolrWYWgtamXpgYw3RVw4SB68R1xY+2GV
ZMok6hduA1ugfDWQUF8MY3oq9MVorfePZZXsisR4LxHCrOruCDVHLMP2BMLEgmQgnnLxWycF/XlU
M/bqhxdrMF4a6INurS6D5ezCDlBfoa4KcrbeQJ3M273bv3WRReXjRB9abB1QsKeUO97PsjSeCjci
QQp4lZ70VxEl4LN0kFfU6uAs1jmnGz055UM0Aywty9sOEgdaIPtTG0nFlj2JnTHgp8ESq6Sr7ypf
sCQanv74r0Jq8ABttTE7EGYWo5E1mR47NRZHDXXRSpX618J2i73wFCc2m+xuAGborWoz/zm43Zvu
9b+w0f9MeP0tcl8gWvpke8GPAaVdOuUCxSrwFqPQmLzxVgShy37HZVXIYmpu5RaVGgsgh2/CVqix
LDifgd6r7STyl8knagct3JCSXMPwxna7i7CwduvxKR50mDPFh+gx2D5Xi9QqNrPzONmXOYoufewd
7JxRYjesSXB7nmxF1NpYM1Ml4bfsY4Rf00RBGiVcupG9mpS5RvwCe7JmcM9fjoKabz/cF/PydtdS
xwLEyAbK+6bNUY2CCrk1iZrMfd9HhoNGJC0O7eSiDSElmn9wUY70m8ZfxFVieKpFTIk3k34KZPZu
7tsHaA0g23VmsjlgbKC7Qa/05yzy+r3GdzfKUNv5802nTPyDaa5Is3aPtPlPHliUMMl/maPDQAqC
CAIYpsPMdhgMMJTIWPjVZbl3ZyAgDvneDTVtZjRnVXtUowXJrDMTYyMzwLQRzSK76buaFz+B1T5M
YIWbm6LHMD/PjOiqKr2lGmxRDcEvnErKkq4kC7rWdxkkyJVjIa6p63fwq1jffdrcJZAss5iqjBEj
wfpNFTpfZvMGPfd7BA0QtI8alSNfdP8RdSYDOqB/LF1vEXrelORmY0yvTqBrSAoc02/yBMlJwOyb
cAcEmsULRi7nc5riiZnNckU0OUCV1L+nNUe93prmZnT2eI9MEARez4Gs/5zsd0zuQzDoSHGlljIM
67WDR4fd9eC1NH66AdwEqbo0cIZOMmAYb/R6IRKU+jek4qeyJwR97r8mLzmQMG0G7cC4kRuvWkm+
Fyx6KITw3hczDn4h6eG68SnnFwaw4Bo1VHkrlE5+3Q2rWh8XxiP/G5j9xLBrfJ73sNpMIUOmXqGr
4SO7eiI01hwLb0Zzr3MDrGofHVXnvqaFxRVa0GyFkc1KPATEZNWPHggmWhf92AnjlsuPYTFhOSvf
+onvslw7xEesOyd8ypuMzUVPO9xkZ8vjienQSDUDC6jQO3tS/9Ci5lPFR1tPvt3mVlrW65y5d4qB
2+AxH4WB+24IQBG+KF5cNVyFmQFPe5MCaFNdvEF/QHeVE9HGwnHVFNk60+prHeZfph+KIK5g/7om
08liJBLZbM8pxITGKM4axB1EH1ygQ18fYEs8uZE5cNbzE6EteE5jpl0doYOV2305Y1NDn9bXwtLJ
DeTMJBpkJWBZEQthuSw6CNN1aONmgwvb9TOyjDRoVTWBHt38lNpEPpiVvDp2vw0Ntimjbd/UET58
BJd0hLl9UdOiMnCGeJ2yaxiIPyelu+NJkc4hCr0vkyWFpwWwZAG6Gyu0jAzGOkQUkJ3YWdH1rMSi
jGPNjyynZQosTGDV6Yiuga/ZF+O7dPSTsVQu87U0Uz4tLT6H0rr02BQwqEcVMgsD1BLEqfHZL8zv
skVI43vFQxT3F447dmnPDKVR54hnqzKusD+Og6JWiuSa2wlO5bWwkYa0sbHzte4+tO2n9AWHIYbo
mqyRwSGRQ+bZDg3C0RtNPIjo83kFVcmYWN4iQuURhkHgJtSWkzCJaSHQiCf1EnXVC5Fs5s7NylVh
6sUKEvRp6NQRuPehKdoDvJWdZ1RwhF//KMqKVdN38SY1WSaGpY5UpNjmqUtAfPtVWP3DCDsocOyY
nPPxk3nxY6PXmNizLy95JtQ7ALL7S3aiYWAVj2ujbm/ljPzLIlAxaMXFIu4i0KhhfSf/laZ84hHQ
CM58NGMNi6YwJBlURYZgx9GcXbN5aBQ7tcIgPi7vek7Zpj5Q5b22Q3lLbEq4USUQJo32nbOBuyx6
TFR0N+jiktewD2WpRpT9ayUEyfGe/cba4daQ0S9uviBtM4waZv0z9I3rMNW3S5lYsM0fBJnDFWfP
KICwSUK6nQTQH4f0z7TiIqdXgEjHUoXvbzPl45MeM1+mX2Z0nMw2GlsWVrHzxbjzpbdntApczDDC
vulzOb7SCBGV987+fsh34Vg9aC0lbl20NLnkSgSVEg9zbx+0OgaJl+tcSHX64nKxG6QnQOzfmb7a
d9mkMQpuvkkqRNvhDGornRCqix2dq8HiEJtLcF7UvuumNZOVGYWwJ63wTUsBPSUtoG8S6lwAcNWt
aX2ht2xXoMr8TU4kCm4JnoF+P9JPbxTVHDETkBc0VIa1wJbfl4YKoo41Sb0fyllfzVKcMoAGQWOz
G9WBpzPNMQ8tWA4CvxEAA6Baa+xFN9GQXYnS9MCSkEInobjWESc7dsOHyWznYFTusiWcvrSRRGA6
/BvmZ7sy9eY9i+WLT8nN5ouNVRIWzPZI9nUkCOY4/Ha9cWXO7LYZZfHuGm/FzJNG/Dkwc8VFSoWy
It5uPwLHXc0IjR1oRQH9ZLauZETYXL1vzX48EKi5Cwms08iNMe/1uOph9M6IuVhseorKwjAoQyLO
8nbJMh+JyMnqWXBik+zDXuLLcUkfU6gYWiQYlDH2tCVrZV77YU6KAWIKIzuaCVFnBX4aymft2Ftp
syaB+RQt5alqJ7myyLoJlwII85U9M9+C3Btvdro1dFvb1JBr9uFTx2SaQ+Qu7bFluShKlQQl4pk7
GKNfnULyMc/oS7BTHapiOk+Ous94sSeEJC6cs7UrYnQsnXgTpJSutZZ3lvAc+IKktYBKJFJoNp/M
mZsAiiyEsIcJ3EYmXUTjWcXrpuzXuQrvYeXcJ3FkBUlrbuyppFtp32XSFIuMl6KjA8xQPU6hCmYc
gSu74XMx5aL04UDlsiQ002JZ41d4izTyKYiBJR9D12VAzLJaeYKK3zNgO6mMvS3IJG0Va9MIU4Zd
cptGco/shEVyHzRT4tKhOmdLuTcNTCmk3DrqPU7NzLAvQ14+kzi7HV11EqWGr2JoNzk+aTIVmkMG
BQewHExu5oRP2KiwWrR8lHZAvhTslNzZ6Fb2qnnK2fi9jp6G2cZuqqEBzfb33PT5fhIJAcCSvEzV
D8lBB66IzE/NIbmTA6t+U4z1Iez9jZ8IwPS6Ox902dpby+gPVtUTvO0JQizS9CRjf2cXVbxLMkOC
o3U2CQ8aMJWBPR7clEoyNAvL5Kl0XusJCuA8FeS929HGBgl329I0lRqRgg0kZsQdMSX8rijpUmoZ
RmsC64n78JA+pzS/ZCs6SKzuUtfoz6xB2uzJGCqA713LsxurdOexXgsio0tv/vhlThlNu0aKqF6a
myz0ZSAkeJUeut22LBBJ9gZbSFvPz3X50kTsakVKplSjDSuEF1xthZ+i7jTAh+WFebHzzHkvqkvP
4Dwg0U+G+aEnn3VdotSyZP7cWcNPPtp2Z0VjvS2jXGNx21w82bhrH+7xVg8dUinEfshBsXAxo1sg
Z/U+UhHwFfpxwIxcQGnzFTb3plPWT6xdbtJk8s+uFN+x8uGYmUkfaE9ZBNITaSFvb2it+hrek0YC
V9Nd03YpfFgxMg9ugJsuXsjBop2CDwAXiCEqa4JcUdJBpGHlHr10DtInoRLkQ416GCfkS714SnPj
1XKqB6kXqAhhijG2v++a4stC4WYP7kPhuWdMHyA8u3s2EP19Yast81+1jQykj5H5VHH0MgrbZzo9
rVUtCuZkJ2pT20UeEZ1Sk1uzNDeRN923kjQDl53+hjdq3ZFhtaF4Q3jW13dR7Lx59QSfvyCyc2Lv
UTJ45RFBJZTmzr6Ezs0Uhd0wbM4t2cgoh7nGkx5ng5V6qFhG83WMOb8jqymp8VIicGEJlveAlPGx
6tYvTVTdujTYNnS2S6awu2FUGtIRQ+KJq4wNgtVve7e9sfTpwgD/NqERZA965MmLIlbulqjebLfm
ls8R0Q1e9DOTh5wwccQM/qfMinfTVTdysj8nrXkzemKs7FL9irSDDOunjJ45aK2PeNB2pbnLOjBt
PsumlTlQfdTLaUiG66Gbhu/BwC9Nc5KWyW3Vc/J7LgIewPBhWl39pj5bc/nV0+L4/tiRMAfvb4HF
RHO/IZBs3adsBTwWQ5uSwQDVAOIqPBRlX1UrkVRU/lZtBQYgfVCrW03BT+7faQcpRofM3TJB0zFv
kBon4tjddyz0MBykDHliBkgAdyJDPo5IlVPbAGmmBuaInnvq0mReuw0LeANRDky+ct3bE7lMxM3t
w9B9Eh3zckRo7ex9odWySfS11nHNGGaqUn9VdJRJrh3D+wbquC06UhUSRpNOhXkiFM5HmC6Cc90+
m1Vhb8Bu0ObI6avPtPmkF+XGU31LMJd/TWb9ZWTl1JWOtWbiROSp03xETvsLZtQdbI2tEc722s84
s7vFwRyrkJFXiNylUEuKpYvEQdBJTcWRXjr3oPCyk9/wr2TsflYVRxn9XsggM4hTRk4JkOCW6m8Q
xr0qWLuEZX91FAj1Dr1jVeEcCC1F+afbh6x9zLqmfgDehTDQm9ezJLMg8zl/JtGKnZvgKLKcL3dG
clWG7XNvs9+25nybec7OHqoQ0YJAmjsWJHZBx2LL8cmKA9m66K5JPL73Yii2hrQWtU8IENUdX/Mo
Vb8dpP/V8/9/igb6/5D6YyxG4n8+/j8n35+x/C47+Z38jRb0x+/7Pfr3fzgWKADfFTpIHxyE+PB+
j/79HyS1URrYOM5sX2eR85+jf/eH6VpiycrEkMvCAAvg/xr9uz90mB6CtajJvB5+0L/F//kHQ6cO
oAENAygSUEKObQvr715DpQ8wX9qGq9cseMxQxIDKsqjiaNCr8r6H0o00VjJTq4lQgjW+Lth9B7Hg
hpd2M25YuBmMG1fejLoVHcgERZptPx1s7foHq1675LusiXtueOwnfTtXnc3wp1+ZMvqZ5OXeRwIN
HYgZkZ0AZyTYqXDEre/gnkW0zcI4O/ccIRrO4n20kOTHxDkCzXgZmRwE6RJf0M68L7VLt47qj/2j
ztR1cPfQImEFQA1fRPZRZmb3qYcpL3eZmkvb25Z97xH2UP3yQm4sYwZH2Hd3dkmtOhY5b9VMNJ8M
7eHAwOcnooOrcGXygPn7UKdUgfhUHZxCZQ0UoUO9NOw8L7dvefPSxUHCAVKNd/5R01CoefrAiNYg
iMGy0gSBIDohXzEPD2efQzcNuZO1PcvZc1KO44XNH4PW0fht+/x/9op+jv/zvyW9y1ie63/+Hl+g
ukv5/bf13fI7fr/BtvgBiEu4IA0M3bZ9k5fx9xvMf9Fx1i7+WcuzXWcJyP1zeacZ5o/lDaUhg6Vo
Gr7Ln/fnKwwZ54e+gIZ8tn6YqDkG/p132OJM+svyjuU6jmjoFBwVEH9AVCy++78s7wxXq5oqZnTl
V+ZWNC/QKEdmFu6BhAQ0uBmmRX966Icc0fJi04TOnTVLcTvIlfk2FEkRBKbJeg4DZdNt2SVY0bSb
8DIhndg5rgfkG30RyawQ/Z989DWBkxW/4im9N8zF9JYiW6vvK/c+cdTnXz6Iu9/+7r+yp/7gXvyn
7Xv55jjp+Bn6/MK+8x/Tqqm2DQKJBuwxxrTvdfaP4drWi3OcpPdhaW2jGdvRmjQrYH7AC9r3KZof
Y625Fll9tFtsr5wESNhZ6+c72zbOKG1leGeM5trzIPJm6a4Vj755cjVoyDlSwpKsb3Nt6fmtVXd3
OBSPk/TXDfont/qFLGX1r7/Dv/va//wGuR18uDGGzQrx759e02rR0hN4gTG2DDaSuxgusUNk6wQ8
oEzsXZ1Xd+PI8OVf/73m3yECv/9iJGX4CwDJGbrzD672sLeNuhtrPzCs5ypqd4aExNCFpwG3iNU/
z3mJoRq9djVtPXJoGGZTVEWXQot3sYebamiPZm6sPHUz2D2A98d//fU5/9evzyN1ACI0X6G92OT/
8liPPkDqOWNcU7lqI7rxtSnxZejHQcYXMU1nWLsIcRm1j0UBanXrueLCQGent18mePWpjzbVKI+p
es2taJ9M+U5VDNAs9ZpBwGUZds93NYda+4exsSYYJbUwltqBW1vXBrI3iE1/Zphk1PLNVGW2ntRI
bqz2wv6R4jbdmYBQ44JiF+tPb7qn0Rw2sIDdcavfVLX1YBnEZ1VRvGXz/mEycWMWfZsKj3QZ8hSK
PIB7fMO48ZZS/V//8Gz37xCB35+uZ8Ac1F0OBY6Fv//0dK9YtJg0GP7c3Ajp3rsx733sHrVMoQiu
TtL+qXT7HivBk+mXn8SxvfuT/RoNuHAj+rb6Wujxk9C3xJAeZt1do3U/y8z8KaN4bzLAb0OxZrm5
bR37PeuMXdJtuf72YT3jk0XOr9f0eBDsF/+UM+EuSTYgoTfSia+6wXxJW7ExgZsSrWt/vsZOT4pq
/NQbxcmGaTuCXC0Gmh7NJ83WF8GQz0QVpKD+Obp07Q248RaThz8wyzLcS8VEG83lRgea36X1DTf4
sXOIyeNRDaW2E2cdtLqj12ffLsnyjQ9F9KZFyUp05g2Fxh3mo+DBqJwvtgAr4c+wkZ1Vl4otwre1
DI0bXL0H6NYHn4EEC0+li1tPr3Zelh1JCzg40mNhhih4yPlnAjJI/UEntTJ1bVd3l2FQt0nn7GOk
Xc2r25IYE0MDSONLb3S7QXYXWH4ri6GT6zlrKZbwgupcJdOp1PydjGwGOdV2m/rJOjIIVMoxkaFt
HRGPj9jdisTfNxU6fMJvUsR7Ht4wQg1WvjQO30SWXKy0vUlsZEgxOxj5H+yd13LjypZtvwgngIR/
JUFvRImUVOILQioV4ZHw7ut7QKfj3N773tsn+r3303ZSkTCZK9eac0xEEU3ZnpTI+RSl/0nlk+cn
CPrPSojnSGTvre4cYoFDx8ENK4n81awlXJ+jLJ1DOigrVK+bboaK0cPw+36Vcj5VfPmEnPm1rBLP
TY9D1+6zMOG8hUQhCEBH6+s/WSsvsWqup8bemf30Fls0vFsb49ALKoD1Quudm+jkBYXeNR6MjT8V
V9tKVqFubOwOFX9nqs++TTOu5uipxN92Z5GT02HLAbmquQAPjPdKew0K4zkjWS6YkKkM4bfVmptx
pF+iE4BrZ8epdJBRG/atLM1zXA0LkvZQoBFJZUPHHvzVJJwbqBOGTfXSnmjc1e/Q08+G355IPLsz
erzIMTtigz4LldlpsIt/FStN4xlRMlRbC8U1sW5S9cWNQd+UN94uuaEaBu9SXlEVw/jYzDkjsZ8j
HiGlQHktnHCpNc7NqKIvsNzXEg8kQq0NOt23tIYZzuVdG2hUfJmtFGXwaBnAMVbfaDFsZZl9KbY6
d/54EctroqcrGqVfwiBUIoQOnPi3wY2+5loz17OV28RfamydS5EjwfE/GUrdCqs96XjQzVF7rkra
yEygz0GYrVsLBafDOpxwdC3SkEhoea0c/dxjMJ9p4kjiW55HpI+4PpDqo01tmcYqY3lWGctP7sMq
yz+ZkNcy799yosoXiEp5cNlXnSHmvb0VSvLSH6xE+Roibm5l4OtOj23an+rQPptVea0z4636Y1k2
zq1KwNs5BA5u4OYd69xzEnPOQH23UFH7ztbQNC9/ySj8DgllI341eY05taxxWILbKCCmOzeMAo+h
nJvsLi1E396qhryk5KRUuJu7KL3LMD0SUks+5KKGCVDl8qq3MacJwbCdyIrMFYQXFhuJnlgxiEa0
jTGkkqeUAJe+pEWNLFyoDyepknVY5194GRKPsiWaZr+jNQr60UhzHPrDdukoBAHmCG90mtMIUDrb
2KgIboAeTAlGupXKVIuuL7HTI+lPwngWqn1G7/Hg8LlWC0ZDDJebwvzCCA1/iLjlxmbuQK89TpQ9
AeZ7QfTO0mHEuIw8rY7fdMvctE6/lbMNRtLI0l8mi2aHPa2BNSylD52gKq6p8V7b8XGYMGIVjOlk
6uGu2fsGDcKoeTO0bIu+eie06F3O84iWzi16bHjaNVMI533M/YdBfG5jl8+Vq51qP1jFp0GTL0UA
IEataEh9YpunXFWeSA+92bq7IsDjoOhofUbN9HonOlfkpGDwQdch1qoZb8Fas4yNmyiMnhG4gAn5
KOpwOzS8Y0LduwTY6mr8EpndlrRhzzLTZ9G5B+Dci07DuFsT2pCFp4Kk585PdpHYYALdWG68a4tp
Q+jQTaTWxW+zfcM+8N/v0Npf+Tv/uUFblLUWFa6BO+GvG3RWgFrP0w6HAw1Nv35zcEn73VOuj2hb
JoT7xPDgGWpRrKng9Z1m1TfPhvrVKzejxvYUcJ7hyPO/Z8N/Q3bmaPZf7tz/JfF8BiVd/eVkOP//
/zwZmmCaBXBVm6MXEsz/PBWa6j9mJBwlF3BmWwfR/K9TobD+gcwTeJX2w5MCgvavQ6Ew/mGAtwLH
xJAdLb8r/idnwr/TsnQ6Svwp/GXAeKKA/tupQhRl3FquX3s+/X6EKF5u0QSp3E/ivAhna4I93ehf
xkU07Cp2y2ocJJzr+lFdaQqz+oLeL9keK7Jy3wxfZ43O28t/uY7/j6OdNn+G/3O0IySLutTi2Ud1
iv4d5uFf34BkolusJkblOaNyG8dto4ePODyDJyK2ynd28WSccbxjVdSCjKk9QtPM++8/w990rz8f
wZ5vkgHWUtDC/+tHMJKGcUGO6aDEYqEq1i3WnBspQSTPh/6t6ue42SH6d3Q68dfifP7mPBWEx4Nn
BVeMyvevf2xBi9iZClrMY1p5SEPXbswWS5ZvNZgoJpV1ohA5rBsrPxo8aMILVNv0nN6EhOiCQXyS
ZFlG5tKqkveRBTR3ou1gKHfEXaeIjHEvtsJ/d7cMdb4ff71fjqkBweSwobJ+qX9bsSYaU41BWeKZ
DslWczZPMrnBvcGuhSbMsC7GhJtAc6FhEZvCaDcuh/PkM83DaZe/A1j76ERs/unMlUy3IT7RJUmv
54Q1cAoEqd/pbkoRUqT9Qa+zk3TMYxz1Z2VsNvGIs8ecXrJIXpRRbgoTQJaL5yIy74Va7KRF8mg9
cDjI1s5QkWy1VEkb1AJKJVfsLOu1AVk0Dc4S9VM7kRNjY69yEc0ZazY0th3EOJivBREnkzWsDPSL
tpRHDcOyFeYbq4y3vjKd6kE/Gka7myp/D0Nsi9/HGx91ROa9FTwVYjxrxA3H9mYakbgVM3VGo/c/
A3/LddmJpXIF//syuPnRJ6NWD/y1VZrkaqdrlwzkCF6V6TyVIFtCRk014tlFWFpLrZS3SZt2boGB
FLWDreY3Tq7rAoJWXFWoaqOA0AldKov6qlbDNWrgFBTWzm78O2XZruYw3xoRo51mhbtn42SUKmKg
T2rv2l67UvkSBRXumdOfx9I5B+QIKBG6K6QNZTl+Gb61lQIwVlwj8B5TxOA15CMlgDsbwu8J0MV2
6FzC6OT3ZDMoKY5lmqeQvKd42JUqjRXNXdtBus7Nj7TGO1/55xoQWB+1q5oqCoT8i6lOnKwEaKJm
1fgj+ztxztCzXA21pNhUdb9G/xF1u3iEiBWNr7i0VkYbvQNz2QxAcUJE2k0fFavYvui+bDyjZ+UI
eBQWZhSdu6F+TcnJXUCk+40fYuPgTwslgI3RBRs6dAxs++m5z/SaMOUI5AGQiL2lcFRI/eYKWSzj
8F4XytkR/rrWzPWsOCUqdV3xBS1yr5naa69ITM5pMb7W/K6wSn+3ar2y6+DJGK2XJB2eKwdF9nyV
exUJHE2IJNc9PcoM+tfRyba4VoZ1Usy7GvGmqCnOT+OUj/zihG6di0FqujBKhlTjkDXYTC1ivupP
WlMkyXxdU0rE48E0AbA1+Oubh6LCJgucjVllhx5gcEY/RafmQS7jriyDe9e1Cg02k3CgnOB437Jv
nWt/IqIsUZ1iOtY5y+ejw3k1qRZOOx2DAtSb2+5nVIqjDbsWha1SuxwPgk3gql6Pg7KlukqjrbDC
XYQoQFOSS23eTNLqnWTaOrWzburUa0p6Kmh9YLcsQgEjT6dfYAIhmHR3KaFHWQyqzJi8IBTK89I4
9RClRl69tH0OBvOlHca936QXVOeHEp+vGk/MCdSlg97RUS6pfawbWDnRkSwYKnOxNdxx2cx5kY3B
wtTv3Lo7TCHIbzf1UGCSzto+48LbIQk6mBHUG+5vFiD8DSRwhnctjJc8ZwTuSXRM9jlGyFA13d4C
wVWM8j1I0YYMlv3kN6ROclItrLfG+TYkSe0RHz3LPIckz4pD1XyPRs1fJ5EGRwKF8EQirV5k53rT
kZ3UWAnC4OHZHwYOF+mRLsZoE00rTaZ+7aqwJ3QlhHBGF18OXpygeOK1bcY3zmA6bgjRGlsMEy8s
ui9lnj7S2T/e6sY3VoNnrQmJu4nJgGEavNYznr7AdN59o7rqjf6sNrAwNEnoch8kfya15T5S0wcB
4gJGmMqSsTm8lsgHM1K0S1XyR5FWjOVxH+bxDh3X1i7MX2EWeglsymXrwg4kUOmzC/yrn9eXgmvm
6WbfeWZAIOTIRmAO+cPWCPUtM/2kFE8E7fy2xLgejHirReHTOOn6ogoyin41v2oWLEVGSUF61ZCG
aZlGaOGwjPR6jdLkWSN6ybbjvQH1eJEpyTsWydcCQI9q16tOZfYa52+1kmIFAcJSoHYIGGb3Wv2s
J1APeuZbZU5TmXYhByEWfpwJcX9H0xG1rAel8DdKHlO7FAlZb2697ydKdIFJGZCFrS7VyLCXdqjf
K46WZXBDQQh3CKnQLzXL9mqHRG+ISSLsuXoEM3JMK4GSWSFNMyZoRDoBA5hfPUVX35W04iY6mNUV
jrXAX4+pAe5Hu3V29PAzjqnChVYmd0NTLstKvtl1cSeiaB1hvsC3+qu00Ql1iMnJlJk3vTiDYMOv
CpKCc28oPgK0osA2wbqNzNzHgGHC/DvMGE1to8j7OGV3p0vvVfI5BuEeEAcV0iwzjDviVxMDrIpu
Rk+KWz/bOUtumJpbjHUXevo3R8YPrJkr5IkwQKL8VPlYi6yuv4zRvivDh01joG5APCbQBnwlerSi
oWNSjKxtnJYlblPkCh9Yug8RvncPAKlLB6OFjFnk99zGJ4wCqMzkuabtlsoHyo1e1gU59/kx1xve
Vx+c0NBwbVERLdECRthdMCe6Bu0pM33QdjOXP5elq/j+QAJWnRg2ihxXrSTtq+NoWNh4KWaBZDAx
8dTIwqAlPrxSYjyl9YSojshJUTLYjDP/nbfnqxxcEiwayjSTBktEqaYpRCXU7fhidfFvuzHgo6HG
j03MTMKkiZ3kv5GKw2wZoweiXnIFFW66abM4aw7x4J3JFax4Kn05QR0ScKgi7qelIXnBJoGKSKTT
Op5xJbwCiFXnlgPu8j6/2DnfGX0Jc6QasRQrPT7rez7GqLnxdEfC+dYi5Rgk/Oe24pfGbfSYrx9a
03phudNr7uQfNQZI3hF9jkreYPEmlSl5SYX97UZojDI/u+d+dqqIOlyEdnYJERq0kCjNAf6YO/zK
A3SVtWF9G0V3KcghzlHATwb9YIMbSF2ytq0+2gwuth7/UQ6oOdUyuxPndI14dwLGdIhbM/rUXBGH
aPVqUJ5pPz+KVoP6aQNmastXXfhbXjyGFzRN0AYdZZxQBLmgzfJzNSMTszw9omEHUsdiZ5FO3aU2
gra892werxGw36qnrPZSENjxkO8R7U1oitjrw8yY+Q79lzmVS7La4OyAxmV/lDyMCaQoxzmnQRdQ
maEW7sxob7C7mHr02RcW6dw+qC2DT1AITV0YxYvd95+a8ZrI5PHzfsZgJyZBGFovD4nBE6AMGEIC
C+Rwxz/l80Ho5zJELdfi52nu+hCzRP4STqAMQi4MsWjpgohM4B7NdW5o9VrykJW8GB1NJtkfBnME
8IGTjkcJxBB5cpkVj5v56NP037aFTqes4E8gp7p2NjK8KvS0RvP3wj52qsbLha3JcXmubW3LW8mK
ooFuIKpqV5LVtbGwiOklECilQ7qD1XVh5cNNM+9GzPZlpfjMBKmn+KYJRQ9kAqyB5zpoIC4ybX1x
saOxKGG4VUTwaHy2oAataWcglpLZxRc01vRiVmeO+X5CRSlbMbeQnI3VjR5Ch/lclD5qx/mSqcMK
zrMxza+PXwuARMWniwhnaVGgl2CqKe+5sCQuZkviOVaGDC5al76OBX/KVM2KapuEt2lIKFxpO7ap
duAKXbWxizZ+lzPKV2e2DJeZ1K87JmW8KX651HPn9tOvJj8w8xB6rmhaOuiB9P04YpPrbb6EBjCW
3ufSRxewnDvf9NMyZE/JXYVDA3DRStGp5RffyR4BJ9SFE3NOaVYzWUTQzaJYHmZR6/zwRz7FvnpO
bexjLgRT5iEIiGv2E1HEFxkBXWMQIVX7oig8OhUbbxwqv6UxnJBB7HsFN4nYar7/Ry2iB0ziR6Ch
e7U4AAG5pBCxOh5xXIBUrs+yCDDdaONtGnFWwpOnrnCfMDuSUDdaN7wIl4EqK7GyC5xoXlqETosI
UAZX/K4o0THlLW4G+yaH7JJnuGjm04Mqhs+uMLbuvDVVFdsV4/jXGu5p7z6NKd9/dNhoGgUWb8a+
ohcXNf4SOp0CXhtE9RfFpd+Y+OVOTRlJ2NZNDdmoUP3eDQvLnwaUnRz5RcLalrncNqyO31U+sAix
zMQar0U2hmsSOvkbTgTEvUYPiCC3jqROtZnjGoOTkOZWZbviLFAelZRPafKo+HV858VXF2nK1QXA
fst8kHpl9PbzfBBZwYVjWaePtMVKeB8U+hoa/qr55aR8u5elj4eJwYc+R6NXr5hJzkXMMCRCp2rS
h5h/WnejK9zU2orv811qmLJAALsbZM41Vc1d1U6R+5VH7Zog5p8LHDR8rtq5zatDMuq3JKCkZ+XH
UCpW0gGwpOJZG74iWcTLVrL6J9jzcKWURJZzuULU3PPFqcf6yc3C558rbArqA63LdrlabrMRR06W
fAoWOE+ogEH9YF32Ewo/or3m5fbnZ+zCfSId9J/POl4CpkzpJeH66jmXZn5/DO6hw9pQtcqt9dmQ
QXBcsBhcaIAwWJgXsJrnKZH3iizzxXxflNiBU6HQFijPVmh9hTabFWfde9nmdwX2wCIv7zl9Aj32
gUMXYF7a4okvRqcrT9/8XDnkdBqiHEiS335m2ZXqifmYI6aFX0ETgh6I7sEsWH4+XX22TDYoS5Eg
hLH7XiTTeyjU9c83+PkqdI+nvtzmZry3E7po85NXWHwM1zW+YVCXPBYdj3A5/TKF+RVNbBTz8vGz
UihBfm9Nul26sZ/iiSv1rabjvaS+NLTml5z0C1iwHTk2/C/UPRHl188LMU8yft5MmWdfOGRYZDoa
aMnRRD2BElXbOmiVU47seXWclHFbTfoqpjhArlVDkGC95XsZ+3DI2qXstKXJdClW1V2qGAtkL8ve
JhoOYsQCKW64qKfi1Ef6Qyuza4cRwbXaP3BkbnpoQcQCKuzCuKRp0dTHKeJtqySFZFFeUHM/2B8u
CFIX2ihW9BdWjkknny068JN7YKbHuVYUjEEMswa+Y2YrWgQ/FW4XjY9J6/Zmdpjf/5/CKJp3TdBP
mKveZBcwr27Wqem+jw0KUh5rxkcU2HUwrApYFIvQNSi3q2mb6x1rALUNMuNFVrH6zFsfANR7pjBK
ge1FJOYzzry7mQUP2ih4rtOjGicId7unaDc/rDGuXGQb3Ln0XqfzAlzNt4NRJbxsgSX9DPJlz+Dp
06e084KOo0lV//aTqfRsLduFMGcx+P3KhIZ7rfzsTVYupKUGkG977bjTJ5qL57Q21iGigo6ZN9Gu
oqvv85oquf0TH0evVAalPCnzmqGW/g1T9Z+CSzy/G/Nbm2SYHoKanx7o6/AE+EP9ZKfDi1O9+zxu
6BGObeTe5tcF+f4hy6LneXHJJ31rDZQoP78Zcf9lXvWqKr3/DMUSc0vzxlB+CTu/J8pJTYrtoHSb
wVHefp5v11fSZVBlQOaq9YDxLo6KYqW6DBYDFuT5Dk5tfvwpRmU+/k5n1D8v+Hz9cbw/JEAnmZn3
odBctuXxCQ8Indg2XI1F9QXOifRNhTXoHMfWH0WnRAyD9c/7Ho2KYFkHZzdwUoWGgrdUXpI89cZS
YA1DlQiGrd5pKSN8Mso9cJ04cxvrqMnxMC/A8/UY6uRhVjbMn8brIY+OMnztSeQp1PTezr2SqZ+u
5L0//3Smp54VzOotGCXd63yBfh6QeTcZgnc/HUqPRIFxiefwu+vZSluHazCgx1dG7NFRzp7vmgTa
TpPPhiJhtXbQ68mVQEys8lSpbnENNe3ZwHHiDcOUrOf/BoM2/OS8nQAlZKZdkjyfYrBVzCDdpBPq
iVkTtpAOQAUMsxNflMn/4AwHqYfjpgutXU4bEfOM9VZlneO1CZ+jQOYd1nxGEwv9RkvcTYb8UuHQ
1NasFtmQjStQMzXstekNYSf3MsyTJ7txEDG6GodGp96MFTC/ebdPc6NhDcUCOa/aTSJRldEKxBHt
RludmHt+Ov0sEoVjrgk3zyqxCjcDO5NAYxH5bol6R30uTcK4Y6EsjaoMyXanOfcRl1a5bxpsJ3FJ
RsDQ99VCtJDqSlOWS439EgFc94qt99WE+fo7jO0PwJoW3sBfaqWGrE5Cu9UuOsukuwilS55LmaZr
h/rglNEG3uoyCw9qVEPl6UGdtaZ+ymzo6mFef+tDjGFn/leDdRRVGpx+/k2JQUZF8u11doHhLsfZ
8e+mhvNA4m89eIYHlk5KobBtBMB/nRz4imNHdeTig6IzS87YuoA/alj+Wg2NDWqjgpWevX0P03Zd
ucQhGx9tWG6UXpxMR93+TE/+d2T470aGc3jf/19OevxTS6xofxkazj/xz6GhQPdNeo/J+MfWiWD5
19xQoOwWpqqrmm5p6ix8+9fcUBHOP0wLtThqLpv7z9/8a3BIA+gfFtJPngqLJCDV0P9Hg0PN/pvu
jng3JOHk7OA7NYia1f82nIqqZgzMacYsRMDhAojp3jCBt2OSpaBjxoNTNrLzgGgVntUMl8CMP+Im
sHZQCpa+7YlQQ+Zd2p+TFrEuZiWRE2F4FaXARG1IG5pLsK2iNtmVtXqe3HLnCCgFuQ+5VJZ0y4a+
DejKGccacRrY0/ipho+81ouZu2SoGqy6XRhmGm28/l1NHAebVYhFaLQozml+aFHkrKPKznFdhfR4
OQwsVC1gE27ryyhiAO4uEikMKQOg/dTYi6Tb2R04qgqosvPRqxx+g5jlQs/dvSooRdjhaSjo7oub
a9cm99NtlNMciNoGbkL5qkG6RhWjzXyz3l+pSyPP5qF+r617C+SUiLf92LxgYyFf29npCZrxRgIu
SQSjBkp5KJo56EI/6uZQgs7yMvVO5LB1iZyKnmfCAMPWFbFWBHnijpLtMyfpjhGBZ5z1gn2iNF8T
CYAbZDszt2DV4tUB7vZi5TLboVSkX5w8V0L5AMZH31YFulwIyDxtdqyk8iyycAax4bJk4YQldXZL
7d3mvoGPW4JuoDSptXY7TsV7b3sFDTR6tB05FDaM8yAJiw0VNVCBlan2gCxUuv+my/kgjqpXpQ3A
oVDFeJASyHkpWFobzvtp5gYkJbbZWhS/ixo4n0ULxms8y7k67Oue6FRiTpRk20urXdY99Ctc9xqB
RGuOtWyQnbVSBtrqZaO0noU1gZMukdsm/HM716tDxhzZl5Gy77v0PLQMrtQlSv7WAwxdL0ff+BSB
ULwhATZQdvGXm6oreiPJGzZyTc66EM4W9CIivVButT4ADbHR3mTDIR6dY5BN/aWIzaOpyvTYVbBp
JHbuePKbU28jsLPaiXBGuzAu2CUD7uzChA1AJzOdESjNwdJhpdemsjbKPKAi1ibIS/WfsMEiVecO
81OToRv8RjIW6nd9OuN+aBgTuvayHijMEyXfl531SFLXR+oNELdWH6MNiK2CNZQUPUQZbKG2YJeu
NGgDYHp4EBzmt1rwW9HnQF+7dIFAIrGMrfaskNi5sZSRt7wLxIZeS9TWe50ZNbjcQNsYI3n3+Yyc
06KYSGzaslar7HEBQr9FqAOBMkXMmZgfSOVvWdsToML0DiZ9DtGmWBdgY5bFOJo0nVrnVMPSVTWw
zkmT7ZD0MVyKP+qoHA8J0wPiqi1viponiZRJ74vVUPXf5CDXOE2KVxfWKxK9nr6D0dPZIFOIU9vw
UfF7FlM60uxJkFSXWXjP++llMlBANagNU9o8rdOB8hFYurKaOsuc6B8Mxj0XfrgHbk4w+74M3ict
BdYSMWUTem9tLN24Sn28BUVN9od7tujaLnp7QBtt/soAx21TzH1UXBZqBrNaggh9bcqUyVLXBMvG
7n6LgDCeqtwBW+Q72GaxqYS16EIdqkqYDl4xDYrHG4ClxijeGXaFemNTc7v7ynC2Ez9BYJH8QN/Y
b6pSXC31FCbZ22heEXiZa15cvfEZg2YTTT2QOKMTWp6ZAPvNJY3vgdW3CaJjA8tJVM176vQnWPLF
P92+hAqkG1UVx6DqSrCR9kIYQbirBLyMKox/aT3Ca9OK7oYkFQhDyzempbUqcWfGzQGH+m+7SI5W
Jw/qZBzysdzbTB0XbFt/Yt/D5exW8DEImiyTQWV0qwA8mUxWImxHS3UK7sT8NhvQKMyRQQGiGKTQ
BQnENwrWFK3PWd2/0waERCIzJtGot+IySXZ4gJZO4Hy5BvUWBIvh6MYtWjCI2L6R44aY9AEn/+RB
U8+Xiu+sR4AChq4DDjZTZt66e2nI4bn4uPbjMvC9OiwND5fhtsKtunCKuJr3mgtRtvD4QzTlMbsV
KAGx1syoYU2zNzZVMR7j9i3JrWJdC06hUbSpEY54uRz/iNZ5Huvmyc+dZ9Rs2S9sUxOvsBtugwID
9oxGi4K2oH9H67+OznLO2bKwXy7tkno8O6m9/l0hJfU0JcSfIfQXxQElkteWXPdjcqqmpt1UjQ1Y
EFwG3sQiqcoPFexlVxJ707dep+fdU2MmXz4PRcJE8wub6OQg2q7yL6WfQ99m0piVNT0Y0d9FSNpO
PUYQnQrxkRZMGfEAk59Uu5/oWoNFTq8Aa9ShkGT7VMJmbqz8yiAXhMWZ8fKeYDW86Y4CszreyE7q
XmnV2ppy+9S+6nXC1K0sqw0to+BMTAiJE0VYrKP0t1mliadl1h5P3ZMyKDBEI6xS0zS0W0lf3lGw
TcZTWSIKGq5NDMsmFj3RmKjOTaZoYWMWeNKuxih/2VldMW5w/StvIiwpaa04lP/Stf4q2Z22bnQD
02OsMMZe0EuzLNWk3/QScDCkxoZMWyMm+2zcsXhindRg4fW60a9TVJw0FkzfLldqL7A17wAgiKPJ
WBd1KZAaPGZEFKhvdB/pyxsa/TH8JqRfFrvGISihTuQqibN5gMwGasQR8Egn0Nkdd/Zgk/eEWtvr
i3TngowCl4+XLLcpEoIm2GgBh/2auAZIOMeybrdOP/DtfCwunSP/4NGGqD0k+Vrg+l8O4bhEoXnQ
aEA7nLJtny77IN/y1jkYXPmFBGDglWV8b5rxNr9Kjez/UIZ9Sxf1IYlRyLSVRZWawJL4/fSD8PKW
ZLkWkKJWrbA/Q/Vjbv27YWesIOl9wKmeNoaOAMWpdrpvedB5V/2UI8+Mv5WJlACZxwY9lWldBhbz
MuJoGlqzRdovVUCysDyJQsDxvNIxztaUIQaxkKtc1R7okzxWRUYnlfYNHiZrJ46OCFlYaSqXRlxz
RIMkyQrHeVz5rCYGTu/IeDJFWHMd6Is1U/qpqsVW0Qm7sTnjV07zwpkSHmHc1MusLa9m7X5gx3+u
Qz3dihqO3zRz302CnE2jSp5a87douxikVs8qjZjcHVDJG04Vc3mHpQKefWll7j3onH7vWNxb9YX0
4oaeFGFxYKbDSom2YzM+5ITXkJA27Rj12qsPpmddxdJLiuJJ+o1xsNvmrdaaJQPxbQq0ZFH2t5DW
/dbK48+4AxrvmBYrPNIlr1DVi9EYL+iITrqB3scgQdCzKoN8I2cZ2uWii42duynLyCXjTrMXafXQ
h+4QKj7xB1F3hu30Osa42QE1wnVUpAOpB8wxWS40PWUdPcdEi2g25/YasTEjpGQH4XkfwViiJDPx
K7fKzo30W1H6x8DN8EksGzc++kFzI6koBGZb7DsIp0IpaKJzWSDVEgVbPKek2UTOnruoLWRanoaI
oQuvsF/xPNgRFYwMxdLou5mzKD7LMfltlM2pqVptUYyxN4RobOBlqt7YqyfM9dtGjdateo77+uS6
5L6Og/gjUhCxLeUXm8Fxqv1jbBhkXozNQmjlu5LL54JeEkmLc46D487NpkuLlSWo5MMa3ivfJxTJ
TUixksMmqWB41VW1Imq9Xva0BxmP5Am7ECszHVpgLGYUass0d97UZPgN/rPek+n76BqdeXXHOq8C
b+I4yLNTVt9ukDkH3LiM1iA3DjFhCgFIgfQzbCwXOEfxe+rG71QyO4rEckz15AzBYRM5jB6h0Krb
tmvutp3n3tQ5B72DSS/ZtTZGmf3x631rd7RO7C90cPuoH+5jjRFFT+qPwTkAOtw2mfkpapPUpoiY
rHaGHFpWfP4Z32QGQqQwY/Y9ui+BYkQrOU9PZWiuUqV/lvUIfk6O3zFSohqhQyUGn4yYzOHWKh9V
rJ7t4uKo5bjkUOUlIa2K0CFqKAdgUqsEAvsidtbzkQYcDmWUQPLuGkDLGql/BGrJBccWTOVqMwzP
q5WjYmFSp0tVAidi4oh0IS+uZpOhI7GZ1pT0kgzRRWujGS/dkKKiEvnBltrWqvdF0MMmqjnSxCFd
MfzNYUBhPMYhlM7pqtfqNWgB70Kqr+Cf4bXxYwqMFNMU5CFVBE/+0N8i4X/0prtvnEaAC0LhLoiD
gwErZ0belz9VbGzxinzGCbrVSHU6zlyzhqVRZ/NZpm9OTtQJLU3U+OzVXerupB3fod6cYKk/VDRb
Fd601UeNzMqcVfsIHk68znJJ7fkaMB/E4cY26HYd/GJxbl1UZYVsfrtZxCyrHr30qRUDdGbKliWh
CedeFlfDV/BU2wdHfdG64Fc2YlwxWyAlgkCjkSMddguQDvlXHKfGhR6rtjFTfw2ZnNuVgEgIggE7
KYTUVHH/5CFbTKPB2jZCSHPoKrMseJIZ/Slkl/vGkOIU0S2l+AQTEzE/T1KUCwPcGfIwWAda5Wix
wqNrGoB5RLZkFB1mXtizF5QjmYA5YjO7yttDoJTHrC6/Rt+WJ/wG4w3KzKK2iStQ48D1bKnupqzL
mdXOiWM1nHVeo17HwerAvCGZQnvLQ0VZqt2fgoeOB3Y6Uqo0P4br3WiEI43UkHDhMSyWNRsZ585t
1kdyhSkyeiKbRW27i1kx3E3oS2y6k6mkT0UwHhS86di/sDe4Li3XuIpJto7JxGEJARn92acEANLV
WTbx8KpgxJgUBkQAXcbxP9g7j+XGlTVbv0vPcQIuYQY9IUFPihJFuZog5AreJxLm6fvD6RN9b/eg
I+787kFFxa6tXRIJZv5mrW81Bxht9w59RKdFX1qaITNr/QPrgn2Zdu7KiPqbVaU/gz9Pu0GVbLlG
xhJQRYjty3cZ3z+gJMjXGTZ5JLjoyLgrwc5xvDux++7/mm76WMIi4s0Vu6LBYmq5aNQ8fRXE/pl6
7zOxop94pEgROiGrVonpqnaemtgEX+VAROpxRlpGV26YGb/lJTEBNbOrrTLy5DLapYbJaE4Qm3AR
TUneLu6ghIfVuHnWfta7HxYTRLDpkjg3UCoyw34TOTCEWPUB+WbRliEoipvnXpfZugsp6cweEUqS
/2YZ2VmT5WqndrhgWfTi8imyvJfSVA+Ii+1TEaFuKft6lU3iWxqLAs/XvhvfBgqVF/SosXcuBEm8
ceKThyeBvgMooXAj9c7m7ajvA/T3wcIs4g4lsahJu2XzDs8RYsIprdvwmZq57IOo6NIzilYzyKvp
bYyiP1RY39JTzpGONZg6hs5dVQWq5PEYDA3aF0GArUOEUYgFrGjHcTeaAyhBfXKXKKXqYDF4KjzH
3NLWf7fmzP9/Gl501LgITEo0sVoYXPSIA9OKxK1tHbghkRYkgHhWzTicCGnqzkVFxIvqd3XpHGZZ
A0ewHpSLGZPpDOUi6iyWSrLdTnp3kFZPp9B2O2tABG1EC/WsJ5Snm9pDSIKRzmRIWekYoN8wgyis
Mcb6xWddF/vBsPlLrfoHCfDJ8+Hsqdiwg8oCfvr/R8oENVI7T/Xvv//bd9WXsp1uv1FS/Q9iCAbd
/2WknMi4//yfiHGbr/nXUNn5h2cJ6OE+41vh6hZ/8l+AcUzzLj4LgyRYVCEMov/FKBDOP2ybFhz0
t607i/ehq3oZ//u/CesfC1nc03VDZ5KCBf//ZaRs8c9/31og02CmLYCVCNsDlvBPL9T/ZeX2DEOa
Eih/YGbkPWewOLtPp4CsHMb2s+nqZxQQq6hxV3qFwDD0dmNG+YTmm08iVsCqE+2xsPcqj+72fw7k
KCHns1b5W+wb5Oo5vx53hyRXtmXRmNQjO9ICp7j7CmA4IC4bgFS2JTfgey69Q1W5Dz5on3jA2Gds
Vd9c7NFdA5N8UpZBSeIFxmBvyN+5ifmxJyLRH28zrNHSKu/x4O2roSNEw6aYradz5KpjkxE6LBd2
lPUxlQOYfeoGZsbvzShfzPSJOeKuSsLPZugeWj6CaR4eJ5yUaQ0OiYFb5BKCYnlXvMBbdIPrjL2U
9H/cq9kn2ygVJwBHez18TOObqvybrLHWTvqBZfDahQosmujBR/EnMQ96qnqdt+yBViFdqDNzSODH
bRhiRy3GNowUg/pnARcQELMPgf86DpEfwM2ivHhsTH9XRsfJkE+lzK5qDo9AkwhsGr4spd+RpTLZ
ZXL/ahQNCjiGqvQIgCjDHh6ndfYUDftUP02+3a6Sunhs02nL9jVFEiMfIDAUURr0hUMSW5YHeWwx
9OtuxL9ueXw/iJneEowBtYp4xDw51AqpYZ1gI8znoET/BYzl7uYfGU9NTRtaoQPNaV4gPPZQpcJV
6jmMQW3EKbmgJWb+4+dPGaqwEG3+2h2ai8gHb1sReG8N7k8lXOhiycsyCgVqHERCB6f43KfIoOez
46WHRnnPFMrrBKFi0va4i71NzPDK7bsv4h5G2r/yIQNLyHGtb3zk+CRKnMa0Oqq4eWzj/GBRDTA3
9dz5LRHhg+gWqTckGP/qtmizvPZJ4e0Wi1ioFkcdc880DERVhKfU+mxFsWsohbL+s0YVhhYRsJ8q
joxzaWDhOSWQYBtFSgT8hqQSxzi9CVyPtZasu1w7Yc9/AGpyrgDNAP9hQmBvZ+w3RSeB5bgQXP2U
LkqK5xQWYmWGd9VSg7f0r9wD1cKMzJodzv1ANNPz1JzjcCCWGaJoLYxtac4bSYAihefJqb76Uaei
n4NwdovFmn2NrRe/817sfDo2LqKPUhU3qoqXztAeBza1bIGKZmRv4NA0cuP11UOS5ae+oVLI289Y
UB253aOLT76bvvUca37irscaz3OihQ9NF74XjqK09n3vnjInGBqGdQu8ECsLOYQCwLMVtS9jK6GR
hxbOfRy000tFgrzlqrPVSeQhvLM6bgB7ojuT7rUTCO4REGeofU3SEGjxxHsFsMwbooMGn95ke0Za
1B+zfu28FAdTStErXxsHmH3tj7u0RjisvzqzdpL+FVgQOu7HpNV+YyiXjWVdKlMP+tTYaJazGtI9
zOqbTwYotmVry1TiS+/nDwmCIXai3xiA6GpQTK2XoJk2oegMnRfpNMPKa46GzeRMlb4RtBmj0an/
SerwqWmjfUOMd+mIbt1F7YYoxmpjm9Hdt9rPJCecgJTIB7uqv5v0ULvOSddourASMpOS+ylnt6J6
8TH33S6R3Sm39HijLFrDdMIGUMR3FI1FWuUnHxHVJveiZ0xhx6b5AQpwMLPugpyXdIKjaI23Lsue
/KZD6EpEXumqm43QT2TV1iavG7fXKq1YFmb1c5bWL1Of3yYgdUhtd2rwA2Sht8wa+eAWe9ME8y8Z
Nlobu1CftlZRThpB3Fhr10yeYGoCLcH1pU+vLoFVFg7lJZbTs6CtW+TkJUoPkldptYyQHbjtRmv9
sMugdJwbpgbJhM22UQS8hYTAj58lUxfpV8e++SqjH4iaa9wfMSEyYrqXw11mi/oTtYUGULGaASAS
cwQCVxdgoTiVTDN+GhrITkUDvTHVTxkOt5VRQivNibQxxXTM23cdqWqZ/lmUrRjuYdBTQVus++Il
NLSHpM9QirDEYe6O4yx2jqjPctQ/zHTqEA+Ld5fcnkaGmIva4yjN51bN/W4ZJiaz/1U7099MWGji
uRhmvSTlilmlG6bT4oo6uLEDGAPxVD3CkQNyMHU01UV4LOPqraA/QqK1HzjZfHMCjBv0Nh3QZOxi
xtLGAFjbtW9WzGKnSB6IYeRl9LZWyMrMHdsPwOB/tTr/jVziMFFPhFYJnJKsRMBDz/qEqE6L8z9G
S0wcmGFl3SDSo8IhiNyGgr+usnwrY/lZRc2Xj8k2cCO1txMyQxJe4xqK+jzEI7HBHxaTdLMqT7qM
A5lqu6HgG/YR67gG9XbEC23dWk+/hHX3tweO6enFUxfeswRuMGN9AQW9Hjd6Pf7VNayTE7VBE3/3
HR6xvN0V8fRVDB/sYcmvUFuirRaTIWmA8aYZPZuzI71nDoAao3xlOm8Su6oc5MpNiwfwOpPj7iSg
JfRO+yQ8y5cdpiVYKmG4G8rsOTKWXVX3XQoWaZFotsgxz6oC8BANG9MeSOSMo6Cq26MAcYycau+O
mMVsFX9iv9jUzXQj4gj2tNwmjvnJDPVs2uptNjNiVwBXZFr1qiFX1r30NAn7bOM8YohNEnS55TAV
W9fCmFMYX8gRGKM34qTBaBYCuRpc6YiQMNfF9OTsHXskUjGKg9qxTRJ5893QiOckidEVEtQgIFCq
/Nrq1l6ZxTVcAMhZ4S4L0kCxK1vNmjzhEHnzZM+w/Slw3Pk30rxjqWA2HEbT3TmTeQGbeXKKlueX
9E/oxyO4WzqxTM/vy0HuDs/4mcjYJUyErSuwyvjXi7pDGeOPG9yDPdyqMHxNmLProXowmnwjGx7j
1K4KguvMi4EwzC/8c2oWH1pfv9CV3q2s/xP7mY2TY042yzEZa8mLo1EG8Ejz1FPPUkegYjdt9Jhk
PfovA76eJEMVnSeMqw9+8et4NWM4OmX5ayAathez3qebIfidW26uHCL3kiitz1eUgle7bgk+Cfe+
NvHTlOnrKJBieuIxr+cD0cS5/8J480XgVSVl7dQaJFuqkKecQAcepqLJoCgMz3N2bxymPkX6YlsC
56B50kz5xGIZl1C4BWRwwflzTI7E8Wpy1zfJ3nb8G4srNGZd0Eck9lbsT1ELRrH8YGBM/YJy16GU
ctviqlsxuSIka3gANCSKOT9Frtm7/rLW2UicmBppvMlcfdUmJpYmZeBQoqbnGhZFtx3CbpeD5K5E
/YePhgu2F+DhV9Gxq7AIq9Vmn7DT+W7Uc7MJHRpOn0D55dviFmUPr7NY9pLxxa+bF0c6403N8kgi
Y2BbpbOGXZWyHaiBt1K7ztbUbxYbY9NrgF4TKL+Mmty62et6s57dmUPOXSW581Dwhh8gK+BVmXfu
HKPR0qMOp3Wi7TsrfLOZ1tlGH0yVsUSORneGCGtQpqSPVzek/zwElQUkIgbaO0IjR2hRJmvJslKj
xO0I10LE0GPD6ZJNzyKrGdPvsAy/skgcMwOHI3Ky45Cr+QR8n2Rw9ZNmay/uEaO4DEByEW06Sye1
mHjnzjB2pTAPo0Eme83MnkglDjS8m4Y54ULi8iXpFpLZnvH8C8B5LSC0HG9l/9vgP0Ph0IwTNjqq
k8AmU9w/DWH0NAlw1UgKUuvvoscJc8q+wd90M9ObuoHJw5mDltH8FtMA+cpry3VlNhu3GXdGTCDF
2L37xJTKd7cvb5NMsYKJW0LNa7bx3SWHXDjQIed0O7vfKqtYiCAAqY75oC2BDtohQ8CyXGjw9O2E
DxH0GMzm47ucqUxZvNWTdSxMeNAZS/cJm7EnnW1jqfdw8X/SZmkni/+Eim6TqOSkCSWDpqYoNZDe
yYYxdmmtWyWPWr1Yimb5aac2RfkESq3bRS6NBYBvd4RBzzLYjLVdiKNHjv7W9N8NqW2V/z3O8Tkb
N3MDd8j25GuWUDGNxKDEz4mtEwTfbjSXyyzOtKAropdYn/czFq8pvOnTYnLoZ0AjDrgmurdzESpM
UBX5P6yMvewje4riagrQZz/VCjtHaqR3e+G/Yc1hp+Sld7ZSpziykReZPMtd4EsUCS0aET0MxVEY
X+z79zFj1904CrzQr+ZcIfKRJPH4zq1h9g4hlgWy+2BazV+bmPPc2zN5ZUftHrt94hKv4siXPDIP
0o8PdvYs2dSuKPHuveo27bjwqHJ249nVI0xWFfUuT2GRoyTlce1QWcf+XK7mWpwJHXrKi/nQGebF
GZ2DbrDZ5bB2WdSeJbh9QTXM7PjBbl+7ZG34v5PgA7DKqr+DSo9Wk51CHrjZjJlyFevWPjfqUpGh
QjrGxgyblYueXRdEUvOmUc72hHlgQwjgSXwuVYciswEP71YAdh/UvcFy6XzlLuM8Ik3jPnqeFs+9
zjKsn/a1QXGQq62rRBCzy9DYHSFMqwQoIoPIgWx6iCyWgV77HPIT9ENCl4rzBTYgD9VMaSHkK030
KidbIUt+LOFjgqvPzSie4jE+OwLLTYQKLAgjIgcc/MQY0x+4czmOVdDSfpZav+NPs5/EHYnnzKIg
zr6G7Jn1PEshpT1FOqRmc0ZLh+lUEJ7bl4rI6fLHFZKrYTiRJn8dLetPgZ9iIGrJleW9EPWpXWxj
aF8/jM49C9IZ5giE0Vjp1wliAPvIgWuQkGLeQsJwEflt8T2dRaoHSoU7Un8f4UOhThPWVffkVcf3
GLjzT51PZ6dx78yJxMpf3B3Y9rpkuPSA6TtzxH5t56dCya/Ia3m7C3x6Mo64DHLvyM8S6JGzcfpy
60jEW/zyohlUttL+Jscj6OMaEnt7BwMR2ALof9UWm2Jq3lStfzhJGmDoRvSAYjjNTqz+90lH6Itq
tjkQdQPFc5UTlYD/XD5OGHqIfJPXtLdORDNsM/KVpJLvbNo2YuR5HWr+UnKFzdb66Kxyb85qxBBL
LmTd3JpCUkq0lzzmEEpGooLLGbl0JU+YnE+CIM4Os58fTo9SAs5Xg/boUhAQkhqSMhZl7yjc7tFE
kgJmwWJnsw00Yu0iSoMFTJwcmQ/YAVG6L76C6DgOewxucDYdqn55nJdYOgeC9Kkt4KU3nv6oAAnv
k9qJ4F9B3iMhve6zKzjyYsx3RCtgk4kJj0jzIytz9lr2qavwQg0uUQbTzsREDTx7Pxs0/kleXOwe
QLSbRBvhYaHZwZ2glp6tB3fu9yqJsXP7v5mRbdme19usyHaDa71ExEXkOanwPmyMeh+TWC+8+s+y
WqoT8WqlWP0GbqyY7XcFDSKdfiIw7nXl4TM7t/JT61D+OdrNbzHw5c5rCufbFUzDYpv0bpvIXcx5
X2mmHRKUF2vuflBHQFCAth9H8d2NskWdNzdYjfu737W0ouahtzgh8IpeMl37NOiZKEZkuy/bJxOB
O+sgfP2XrgdvFb/W7RSkKYeR/S67GrI/fU6ShOcGLVUR76qBgM8YcBYzsJgfMn+vwz+1/lZliDiy
pHweM3PbDhV4sBFuPqTHGIAnEkRjgg4yiK0Kj54VswmNUhaRhYF1qMfzVGYbobpbJGgAG0QhUjQX
I0cg0jVPMCjQEJrOERHUPy0ga52Mm4HcGKvzr234plHh0IwD+48HHNwM+cnQ/gtDg4mFBkZu7eom
87tsvllmzFa5//Vq8GRNSryCg+wzTDi3CFlGF5Ey+cFSTfhruJrj+W/WYsrsLKK8HjmX9yxHCy8i
QVALvCWJqKOdZro6e1aQDQQPuQ1mCIezePpkfgvbjg8ETyTVrPuSTtFXXnWsolZWkRwz9K9ltmVV
cyXrJuhVfMlwJdlp/lBkLr5F/QctqOA5MowzZES0CJ6x6nWFGTVhPJci2IowwGOwwA0aH5OGXkni
Y53FdG3bN97iC9o8FO8qSDwSr7LqRE3nVcOGbB4AYOY2RK5gOlT9JcpJZ9oIcYmiJTCwfJzZOWaK
MoJNDcEhevKNBBl/W3tNSsmxhjKUDhO/bw/9Uzeemdag+eDcsCN9owYkTf64beob0hxGkBFzPq7C
LEEWzFCD1HIM4nV5LlLFDOdKWgFcVPvXLMejP1L7OlnmIADKFjLKhuyBo8XKiAQGznVEtOvCmwEZ
WL+k+MTTEIzeu5eFuzkNsWibB5e/EmPGZnDZK9nus5QHIsZwueK/trtNR75I9kDaPS7a2LkQ83GV
Wf3opsOacG0M3+mh6qy9Tq3YEKfmsfKpz6p/wYeCqb1AJ+xTrrAN2xC0MGWELrlbolDUDO5Brqsh
puQH/ZHtCbFcjXMYSOCwfmeua+zNmM9Xfd9BLAyZKHHikG1MCtK6n2GwOZjEzW4z2Np2jPodBnkD
HvcgpqBbKhEGV1b9bFT9DtVQQ7q6p++UXm7a4bVhIsGNtiOgnSYLltDYrENd20AjzasdD+RekBQV
6WBxxgklSrdti2E36Y+j/tTz1xbheybr9cgwl7IdTr/OezeC9PwK4ZSn5FdHg3et1Sn0HsFWbqek
o8T4IhHpkBOuTNJacWlQrsPSe4kJWu/K5kJ1PtflpmabrKP8gb/H7xF6oy4ss2yXEx5mOnyMSE81
+vBqWH+7Em1kcu9Sbx+VLvxKxIBet47iF91wn/0CFAliqr69DZhEHBeYBYdJEfv7HFxDfxjdmpZP
Eu22BoueVl/E22nypemzC6OufZI/Jl2+a0CGSme+S5AjkjtqcFYWAYt4yXZOtkcBgTM9/yApA+7f
n6KdnJ0RZSfqH3dTImhXrX2pSmY6c3kfW3HDsPA4aNlDmFnncAiDsCV5w8IFtAbhZR6j1H0wTIsU
hqb7MJzkwW50vAE9x1G9CHJcrvyohkHEZucSltG9Wrb4jLpaijFrih6GrAvZFkf1sZsYUGgsgGrb
gJIRvhLA86niAZfS5GO9dPIjO1Oe0aXZC4vvwSGnxHQovtlvr0PkmYoYhwA7sXOmTZd2Hq5sR26l
N+5a1h4zW6N5Akxfw7qEG1VW4bAaQ3szfhdo3f1xyev6U6VIyMJiW3N8RJI8jLnbjupDkxdvaLe1
l+3ERKWnwsBy95Z8Q967neujX+w1AEYIu8gSXE+Iq7R1MSDtMi6OvHl/EvFOGXGI6YRUN24rvG8o
zVJmCiy4tGg3z0hwmSyl+ZMeFTvfAE3ovxkthuna2ES1DARbMrUIbIfpkDgpU83iWrLrjkwskvjv
2U+Bno+IOlyVaZgGwEqZJLoxkmYL526rNSTFdvKcEoh7FJr16jndTQ1QtN3WuM8ZJk5mh0foGhFp
qhoGw4j9lZHl1JE84oYBnMdqERILIMzLky12eVijKmrzV3d0DEYJGubAgiVAq9hvU18hqW7A+oYN
0lxfDnUgHZNxQISMaUoNeD/poyjLtZjH6qvq+8BL2uoMXpfRH8E7blg6RPVlqDpeejQ+GzUm01OR
mffBLL/USKE8gQTee33s7NTEW580Cz9kKZ0zDqwiKo6eFrEjG4f8Kbb2I6g0MmbF19SF7p2UlA5n
9bMXagdRuOK3tpJL6ufthzvkr7Etvj14a6ozoPlYEa8YWAyCqe4WEv7HtubdNkxeEl80n2OcQbr1
5CI0Lh7IhNPWY8r5lpvIulpJZaGFTz5Gar4EQ0QS638K7EKBGpRHmoqqsNkC1Gjai5+LNkjkPCH7
rwaIPRTE821CLrUn2Jws3kR9CR2wMFLtIIqWcD0nas99xHLZqnfAmz5ADNHCx/PWjc23vpsRS8xd
0CpkUbKWbOZIKSAZEAdDS5OL7h3rTu+vm26423obrrOD32GTQajU9bG5d/t875epfmwMY9UWvXco
1Pg2GcnRmAnAREQBPh23ySVrFPjMTOs2s/pGnYlIvMO/Osuf0CtPnZ6aK52czwiZGzYb6nXAzomj
i8AtmZGOOhW94XBXm4N17XHjoWIWfIrb59iv24vlMLEWukGYVJYc0zDaKdf/0a2aQqxeAiGzNgl0
R93IY4UULQnLcub6T+xO8c5suGzHTt1nlNlbMpi5sVECIVsFSBsuMME2IQ1IpHdNMsq10LCWVbpS
jm2cWr268PqAnbEjsBL9SFkrK2NDHloaDMbc0okncN94u3EsdHOi7TybWWFjLgGQEdOkPuyQpXIp
NIPjQ2ZLt6ODJsfFCWGCZiJ68zdUfINGV3VnS1wK2tmursZ114ctphVeJfaenGJPM89a4IW0xwMU
E3cqpy1bKZ/kIy3jVuTragaX2zLWVx7OY8byLDvC6Bd9ubxUvWFuPfUxzfH4N57PSVLtzAk6dOEA
+6hbDpJ0SjbSQEReDO0Auiy6mfGkDnW5q3V0RxbTMqpuupjJB47IuGT2yp9kKZZaDDQdz/Fmpmwm
/KfYE8l0KlHZbGyJFK+3KVU4eukEPyNyONaDKSl37Lo56pl/Hp2p3ju8kOvEdUPqg28Nn9i2gFbU
WWvUMQQVCUC0ddxTmVs2JqPMY4pCcYuq98Bc/MvH2dw6i8JUnsjW6a5pY97afpmZAnGuFgZKmibj
uiIgsPAZWlksianjzTXEZgLx/DzfTUPx2lrteMh0AlV9ABYxCDPwI8YFv5b4I5KeT77yZma987wF
iZKUPZMoR+cn9IC0oEs4O5G2m23OCndqw01bdM8u9C6uTi4EXGfetq8louTR29VsrMc0MZhtnTGL
4PMueODVGD8kILweJ4T9G8aSzWbgtytMcv4+IY1wkU03JE/Gxampp3U+DES24glvW7QDQ+qOm8yi
F6kGjaZcMMgi4omFJT4CFKcWoEP0AdZcPVDGO2tztAdusWeXn8MylfYXwQhb4bexDuNXeG8cWE13
0AtDX7uGka2XQ8DPUSrp4Xfu8D7PBKgBhxkPCYoqp2/g6elQAg1E7aNTYoVAseni51C6nzJkQa9e
MCFcWcCUN02bb/oEUbhv4adX2lupH7C9zVfDJ3fSly9Zbf1kHs5hs9U/m3RgARMm1dayfzOfQU0/
WZva7j+cvN8wb9PP9n3qPXH0agjrdNkHMlzggHcexO/Z3qBghn/UOdp+zoYHweG9ThV8cSvX3Kdo
mt0nGaq/k0/mjfThJ5qNScNhQIVOS/NSl/vMcpEedD6xqymBNd0gRzqCabqGaH95c7Nbaocp+oJi
I7N33TDnS49sCux8Da5uGsinnfp2N1jVmcypexORjp3VYi8hOXM/dhECyGHcOoMiB4b+bC9UuG37
fjzXyy+Ok41nhQ60drqXcLScrdLRjIObNlAyw93nubhl8fTglVO6Co0i3Zf6SAaUm1TrFo07jq/1
qBmg+Gt3WBcEIaxyPeswNLOQcdAObjMfYXsWdavaQPPgg2dceWwfN50+MlhWjdjBXwbeFgH0jr2X
nlqVCYLu88kES00Ls+k9zjS//6dBrWe5YroPk8H+MhQYsm18GKYaf73RvcZefU7HikVWW6YbsELh
KgTXdfZGLOdEY7KXQsZ8Goprn0Boy1IX6d64yPBSU7AYMn4rM5kQR/xRyEhOlVZ8jsnBk8D6GIGx
z1RPYaSOtV4WJBVENbRDRo/e4KsVlIEmN6ulg9uVcjpMudQpsxPq6Yn8gNFtN/3kRiulO902r7XP
GbjCQ2p8OlVrnbNMbHlYTn6D+dCxpwcnl2yQSL0Y+FEOVVKgSXFoi2wJMlbUQPHD8aFnMHSdRHR1
cqLYGxedhsDfA26gB0UnoaM3TIM2RkL9W/ZcOn58z0hJD8gzaXGk2vTf6Eo2qoRik81ai/wESZ8V
Wzef/dbFKEMg8yDMfJ+7yqqWQ3BeD1PB5NuL+ZKB/RhYM+s8poy4vJTDJbFldMqwEGz1BcrZjW96
DRBYT88DmrGNqi06mgYDA4MyCIqc82R51565yUWSrhMZyQM+9WE1LcJWu/a3g4yK/WQ+q3GMH7OM
6oTzsT2SITJpitaimNfNMuHAYoZQ2eufc8s5Z17Dk17LV2P8QxCCeMLA64PXO3hdO6wdSD9FLg7E
NQ27PJkKWueeXCgRE0isiRNV5rpxq7NQvtzxc3PS9thxvN6flh1jGuSCN0AaYC5jn6QlH2z6WqgR
TZTm8ChIUv0a/DRaN7DQbYgc7mbsKXl3jhF4YfBBpOV6tOUsYV8mz76kM5+iXCEdKkPzrpUMQApi
KI5GJD/aggRGgD/xtkDXwZyc8F9FbGoNUVDljhtMo7NBOeM/GaEH/s1q3U1SDTIA1mb/adB9tabn
vQxN/8BBT3YBy0JWMcbZatGXqLphRp8Or24/fRhh9WkZ7luV4GQp2+naM3HIvDR5kcnwDsE83I7A
nmmoea0h/zI0AwnB0tylda/Bc43+/FaP4rFsl3QTD7+PQKdsdmW6Je/hluuCQ1aqrTdYAcI1tkYO
hrn4ZiQu+MZFtMfDvWT9mQIiVdRniB4ifskZ6coUlv5EqnJXEIjY0DQFlQ01VaXGu2JkfyCInK8J
v0fMcbzWyP/6tzw2/g7a2ph6F9hMXsPhLG7zlCVMUxgqjZOiX+DKZ6Oer0k9NntXP+VoizMu9wvT
gihz3xlyIxRS2NJCq6oug0ExIzzqhJao2Kiag4aIvJ5+hnGbccMRjQwg4buGquSsM4YqOF+I+ZjY
SqNBKp0TxX58yvRnIIz1g2N30yVuTlNDf+VFply8xuZTPPELxwI9X/bpl11zanTPfHGs9MEnL3Bf
jk2I0MkMrwNAkRWy++Izc5gpoz0Hv4LseOs3Wbjne3TxQYUkrQgL3x68MeQxBdDt3gyDPGJx5Odu
fCYB51+/+z//jgZpPI0IUHjBzi4rbd7Ibm9NjaFzKNKOZS4m2tHgrsDkv2YYx4NPFvpWWcO0cZLR
OBgocbQOfZWuMBV0dgmvsjX2bOyLcbQ3vW20Z19Mn2U7h5sqEekBhYzOFuEi9TS9gRhmLFK+a7PK
KIRHOPuNGA/krayzqEJ/JowaaEBnUcq++CPuv5n6uuig7vXDwYytQMymTcQlSL1QQYE1KuNlTqeG
ybX7Z+nxd3aCBNKJkI5HXcQ3trASI3UpPKgyY6+mC/n1eM6t+Vg3I249t7zYsRyPutGc/dh7aq3R
f+iHslkLk8bB9pP6aEB29s20f6odRQ5Uyd5TZ6s9xIm3k+bIgxTO4xk1+DVi1aR5xkVllnZREvaM
oLRgI7ZrS7t9wiR7UAXb8bkqtaA2yGGMrrPJTMObEcTZtgfYqVCHucXOblaINRi9rmqUKyRTJz27
OZJYGq9g2WGJaT1PvTqmNqjh3CCWSvDDRi4gIGteGMtJ6G20xUJCOyC3+AdoDYVr75O53Dde/ifT
qKjjqXX25rT32gHqEmjpsUh99izuuZb6fqzCdJdrB0s01OKd/mn2P6ZPHETm6dg95oZSOw6fsrkS
W0p7EiyGONqV8SBYi9evAOMihJJIcol+N3YZRcRKqaZ5CplNUG6+hqM7HNq4fR3hXew7VbNw6oga
K0X/x+uoBqL4odS7vd507muR6+Wl1/kU+z3D6TJKbuX4hAdebL000s4k/qDurFBzTuIG5p5DATTX
ZPMkM/ZCiI+hJM6zbTQZVJjpfBGm9h/snUeP7Eh6RX8RBzQRNNv0pqoyy5sNUZYmaIOev16HGgEa
CRAE7bWYxsx093uvMsmIz9x77s7NUU52mXsvLQI2mwwZgtGT4TeH1ds8JL9uGm9KANmko7A8TR36
Su18Ox5nLX6qV8vBUO8YX0bjvmDXgKccqttJGd+B4VzJ3VSHWEYVhbl8FNQ7pj9sMfyObLfYpjGV
WQf1YLHONP7qtj2xxfKxNTRLWu0uUyEPeUtWYV8jbrWndEFpOFuDI3dtbMwk605sOuu1J/Jd3Mbc
rtEhwDy8C2akr8S3f0ai3gmsSBuhc2eTKE9tqFeegqy6MQOcTCly5FVXcmA2BpVwBVgiQoiSzGAF
pzfS29czkqu+cY5U3Wnk6I0YCwKFGN43cEE3JJ4a67JoPmVvExjQBJsc0iQ7IYa+ZK/V21Iv6x26
lSKsso3ka9ACmyof49moxbjrDfPoFNaAOsO7T+PxAZU2Zk5E3RXShklfRjS5zvLFuKR7N2I1YBmu
AU5kdYH12OYJyswLSORtk3ZXvDjMdGdCvGM7f6NH/ga+wDU0Dq9RM/C+zeVPnAKi6Htaj7i4WNAw
L+7jOPpwDFAVpDiMN27hh3sNXsPFRmPEZEULcnlti2wVN8HEC/1jb8f9Quw2DwZAZxUSTxwK+uje
7rEh9gRM4ed/8cOk24gObHM8MWHpZxj8QD5KJks32q4Rms76MuSEWgftdFINmVCGVX4WqQVqK2Bw
lYNSG1j79bQ/LiaqGzxUVxEF7LWs9AQy7Fgo/c7XBA+BMJ51BUhtSqTP6zMc6gyEr4NNxkuCZosM
HG2NHrs16bLw32MUFeOyZYNGwkmxTMkYVvmwT2BUA2Yvg6JF6HbQRQvbfDGBpq29twdbriobN2om
OYZjowR6gEC31uw1DOJ+GOilOzyZEA9pvmGTX4tEDkxErZeGJ9DuFo6twIYYQu9ipjmvOpX9alVP
q7CR897vAFVJczxpIoaWILYoVh89f36WE+kWdQLBVEZyidBYlsaTH5Bx0DDf7rMjCZrQ6W0s9lGt
voJJVwdyEpj7+dVtyYuJRt1eY3cbN/EpTtj8ZzWcizrnDwRV+FIM/DwFy/6VXdAEIe4ZNnHWevtq
iB4CcTchTX3wMCet6JFu+OGGldXpeOtVfXmrpuhFDUxsKYYhkaZg4aGur8oprO+QRiGoS2/6FILm
MLPWaewaX2Gbs9/FymhVJDQUhkmX6AH0VwSd2bNyH3kpgG4ZwSruPR7BAm2eEZg3DFYSZQR7g1Pb
m0GXEuqE2JMf5kKmHDXeq8IBCmFaynMCuWuHCWsB+YoeyXd9dIQ9XVMc9rjlbzQbYcVl9SMZNcHf
ctdzpw4sFNvCuyTa4Wivn9vyQafEP7vvlUE5zXptSap3+ndXP1op5RFnKegwMr62tQfXhzStaPrU
4afFn3q2dwMkcJ/+3wj+wgxh1bj1gv5KigXl7UnlJJZhth74PhzvL9RYv6r1UP7CpQXY2+2D8Ldk
qxfzYRA9dBwhDhdNc2qiFAihOLsY9/1enXKr2/oI6eq4Od53Jfd/5u0afvAex1ZcohTdIS9wUWZn
01OLg8t0YXI5BN5Pm8G2LwLdR/Jui3or6S5RGW3DyP7w7HhdLypvRZMkqucmWrDqMPyleXVH+yVy
WTu0EOrzQn5bE9PEVn0Zjj5Ffv/moiKYmcanffxTpN3JD699W16IVtsnI45DxLy5Kh9diMet1L+9
PuT6RWXfJkGubEIC8qr6c195rCqcl8pzCWlnu54VUGaVswti9uDVOixQn9QEVqXInlEkOyzJ/Ney
iw6qC3doIEDqYO+bYAvCihhrcG/IbIjK7sh76DvoEW8eQphGoZcZso12jF3g/w5JfY2yjqYLqIZp
HZykOTEHOOG5uW1jVp7GPh/K28VEIdhlJKNc3peZGxJrA6ojl4wRN7prKEfH9L5o3grvayaZwe7Q
JGsG/jMm2BUkHpQY4aPSDIBbIqN8Pzoyjbw2WXUSot/Fj9lI0V/LZWktmRj2cHja5NAR6zET3LoG
c/uBjfbM2WOfhty4K2L8IaFPEdEZ+SL+OowBaqtm9lmWWvchUBJ0GwbSCdf/cTJwpRnG1KHfUTyY
LKJbVplzuJsd59La1pdbc2RMgbOnZNm4Tn+uNLzZNP8MEX4b7ZukhKqo3Oz41hUl+VYW1pVlZ5Lv
MnQXOe+0dney43+SdDgWCJ3tpse3364n1smbzizeIiP7HIrp6gwm9j/KElplu8m+jC49+VN2kzbB
Act9xZV1rxL3vqdCjfQEXSAe10GCACkBoG94PotSThx2gWfkQxgwucNXiIawfSAJ2IDc4jsK7tsa
+302o8JunWGt5XCEOQzONTqNiPbbqbwwpd1lqMBkPl2bMP4wg+nZ97oNAw8MBVBTRq1vY1HzoFHu
2czBEmQkmu20PUbHCoJBJYxXeO5/Vo5gFP60o5h+IpZc1C26PgQ1iesosOykOaddunWlgW6VHYcS
h6bhjMGOvg4QsJbaOBY9YKeQ/hZrglE+g/dgfntufUimXXQsZEIxzMq2U+01oQLOe+/FKahzg1Bt
tJQwBMWbmr7TItzUWXaUNutFZxOE1hPclrMpEOZOxrsac4aC3q3BWU8P+uaQVg91OLb2ZpzeIHdc
5+C9k6nfjgbgV5TWrp/trClkLV2sVeqehEMV2bf9ncntuPaLQ1qVn+3I1qCtpuUmJ+60Sd7+xcl3
/Se8718jbq3/lgaEO45kW2kFrvQdB/vI8vf/xR1XZqk9VYWYN2ylxkOWPkMzSzZ1iFirNB6USt5b
wZfP6DeAHZvHRPRV5ErogCfenJJ/RiL9P9Tvf3NgmoDw/mcH5r5Lit/P/8L0W/6Ff9ovDe8fLIhM
F7h4YGK1NJeM5n/6Lw1L/oMIVv6G8JBfwsL+TwPmkhHtuYRDg+2zfCkFyWL/YcH0/mEFjiT+3XFM
myDp/xPUT7jBf33GwA26/CYYRJfoJgFT4r9lbXVD7UNMcMH6OvEmsYNvJdglIKFmzm9mzmpOZgks
hIWyMgi2BOjaFxx+TdiAtO6de4PZftGm6mZWHI9DaD+AqyD7Zag/ea4ZkNU4MCwkOH72F40ZIMrR
frTi8q3sER8RV/ngwTVmV4UigP4DbOmzEehn3zCeyv6z8p0e20Rz5HTFJqMFFBVTbx0GiqIy4xua
1qQr/3o7eoh888bKxJnZkXlOa9rvKdTgSX0F8jNO0dyKsNx703gu8A+s7YSx6lQ945b0uKGbSzWM
ODNdvW/c5dCHUoYyZES0mEaPrl9fMta9xwGhJ5LXe9YFLGfaBORgEsGIABE0R4/JFFxmdtVIS8IX
u8iucf1kyPIvcqpTnVgRzFTajmyRl8eO/ZjRTDhRcvSq4cv16oiw6jG/hc63abDLgGZuPoS2PmR7
Qm6ktzOm9Y1TgHZIHFB/Q3yMLLtktRjuqpEWwQjY8WRQt6LcfpnqlJEfWqGrNZSnSAQUfqbLQNxX
HOTikyRdSzH+wHn/nDcYGbT8GWOmIcI9aiuc93NsXAskKk6ubxmZ3Dqeuhgu+k3mWJj4U/9En4vH
rp5c7zQ5jY96vN3WUfbDyIoUjpxldh6n/SE3xO3oKZSw0tzGMXquopLTuVLRk2XHP5HI+brCpHqz
+qOo/fR2MFkFD9kiQ+H+YJ6JQNVm6Lf3xwxxnwc6Bcrzx2y6kMM6sjJmv+e6po/PRryjabsPDfi9
Y1a+9APZAp4r9wvhqDC7YgPn/uCVnrFJJd4Ww7RuhqQ51oFvPxoJK4oma0c2nWpvjWWPRMx6C5Kk
BzKDIw0fPw17xHxijMz2WnYZUjxXHM2p6laj6P6cAJAhlID4lssbeteTdmqERXgNPMNT26TxT3j9
61M1hjgUIPDu2xAPp0kGiYVpV7o8So1ix+3HdoyVTL40lOZOL4kYtvCatL4HPsNE6tGy0Pat4tiA
bdpYVYBEJcZAMcdo2KvKZRFLngnNfF3vyXz/qc2WN/wageffufgkD3adJmsejqCr7FWpquCUJwNg
nX1oufY3MgBQSel3MuQ5/zwCGKNj60O5cApDUIlt+CMKfhVyatRhlsxrTAD/gzbtox2g+VR8j6fB
LN9ji3QBbEyafaU1XDGVb0Bwz0eW393G6hRQOEfuZMUMZMQjPaelhVmm3zRm10HQju6kGOlFIQ5t
RJofLbYuSlXhOrDrxxgQPw5GJoa8FokxvsQzWgblLYAZN6b4dp7SqJp3oqGQHowzreOTjWtk1Vn6
rJPp1guqx35CGlrEkUEdb2CX2wBekuxx0YNZTtgekZHuO3J5NpEAVuz54MXMTILChJJGnt53ZbjG
LukxhZSxAudQmqzdU/4c3ZC9uTAaMXb47y04E6gbNQOIyHz3GuSsTWYmxyS+xfB3TiBzrvx2opZz
vcehIkiiu6sq5zkno1RnpxAfzjrPMWgoD1lhFdx4nYMqInA4wszh2TPsW7MncXzOW76KcDwOs+a5
G1FYe/q7IZd7ldVZdDJcebKkrUAPQWDylpImYrmQedWPGw1XlOPGMdIfyhoP/76WV1Febl0I5aRu
MJA10KvsOs+fN07j/eYZMigdwaGT0cQy3P5M/DwiO5YNNOf0lSoX7YqnToQqoBbEF0P2iNwGMQgd
CbSC4Em2SZZX4zYa3wHe+JitWL12Y3XIETOv1DnG/HhH2f3U9s0v3IwXDpxww58yuq9gOxtzFGyC
evyZ2KNkGRyjLxKLnTX5xvTkVUpwcrudhXH5d25sVDZHd8RqkLFH6HhekcTAQxFPQUvEogU/KkHX
1JC6tQDAc9JViIi9FcRPIQU+zpbA1owexsl2oHbCkwk3YDX2TMTaCKXkMmQckrtaRigQuGJovYnD
QeflBgxDzOli0PUEjnOTz/WV4Otn0/TuOtAnnZlcUh+uibKDa9YxEx0G+0IPVyc5Z5xxRSCoMXjc
032veTqLvWLevZJxle3M+jpN+YUMg4/W4vZd/kvahu9B7bE+tV8aqBzLZA3Uff2M5maDO/3ZGDpv
G9rVUYMfqFxaBYlWBexHdjYazUAhLWfOyvlaUXbS5PKXH7syfkfYf8vBd0jiGZErMkJUHSH0Wft3
1tlxaIH/F23EiqC5djZLHPCfr8RfO/vGTB6wQ+wHmjWV4UaITBrSIqjava/ax5F3vUWpGjGDLJmP
jX25B4d4QwbokoAyv1QNiK9qYtvYX60YrVgBya0wCP8abfNJsD7EIYauwCPhYLLvfY9dcpovAlGF
eQ8P4OcS8SWcajq4Sl5NLDUdZcmd0VklhxnHSF2TPY6cHAoxtEgBZyEID61jARtmMSumC7NjsqMD
RAvYmKGeQgw0Ql5j0A3eCoTrSxkvNnFVv+HdgnFc2c8Li38o7e7G9vtjqHMC+GxMwVFmtOtELt1Y
aD5Ulop2eSWWg5yUJ8BjcBRnCf+NUIWkxRhWutmbmZV8AF72ZQn3m9bTWTO5+mWi852xay0KJA1W
1w+HPmCO0qD/xVE0ZXaEiMa/jJNF/yxRDUPb6FbzhhGy2pYW+u3Yz18S3d4QMYIuQBavKcUo2Unc
4+ZIweHZl2QszM3clI+hMTkHz/FflOj3AaEW69nq5M5SnQWQUB/L0eN4a4lHcLNnt87MQ2D6z80c
fHoRTKQAytEsh+reCvReGGTbFBFzBr+7CGu6bRQplcWYNLvZUuFpDOC6sU3cqY7BIWH1zcgkrIpv
ZNG/tMWP74fUPZn5Z6rFcjlypPYt/0L00AyM7d3ijhuWFAVmQonvftfhR8YdQkK0pqwSqM68oeO4
xFTUftVGvW7t+sb25pAdPSDcFMGLW7yFklmKJuKRGimnsGHQ7M95ti9JFhqI9yHM3FsZIriKSsES
9GaW88QPbtQsTsCpmFiPDDM8/5TSQDNnUsjI/ahjmMjQvi1QZqnqo42RPxZEjs5tmvBVTbyESfeB
iSEoK/HiRwDRQhBlEThDpDrJ3lsIfDW/EQqNkaO7760DEWBEG4z8/44ZPnSaSyC1+kOaOcnaq5wS
fGr57tRuu2kiosGUhKYclYxJ0K/dzkx8hdDoSYJfwsP587dXX+InGRetux4tAJ+ec4IUtRIto4hp
cXEF/sTXkW5bO0IAJpkA+s0vqyhvbff3vVaIZ7ooOIkguoPdtfFFwoO8hAqQuwHJa7Tuo1/F1bvN
XQ0MFk0bxUh1cuvIYrzEejRwht9OaVKOhHGjBXMZ05sHUmCHj5h1/bqtnBybKCvshswCXEOkKhYz
dRFFWyfUg9npo0jSk5kPjCmt7BcPFzwImd0VXuPutIcqt7A92Bgh3hYBNbkMWNu7iNWYLdV/SqUg
jYBpZU6xLVJ5K+dkWscaLQzNOrGS7IpEIbB3RjdT9tJjfkhjEkBT8uSCJazAmsc9aoGeyDaTqwDX
BCb9X6WbaJM3YvEtLe5j8J1Kts+imW/mYPgaLffea0iCzVfD8G0YzaUT79U4s51hb4QtJ94QsMuU
LPxlrg03g05/HZjikeuegERiz0KUTCGToc5GtMLWYd+N6sNXkuUl3F0UjfGbLLW/SMHKQ2Q01Cfk
1a3sofnBmc1SqMROl9fIqSOb+xoeCrjT4X4yOj6GXtxkY3BOfMyGpdFRpHsGnEn/kubd1emJd6fW
WgVuIleeQFzaRcazZOrc1Ay3O/enLuvtvCDcLdDkpMNYnwIfDA6fbxi2+7iGHJu07WH0ECbxUg9u
VYLY675UnztEu/ODx3GKZO1QFfR99ZBGeyBdzBBNYrtqQ/ETm99d7N3Aeb6ZZPhW+sxOGx0wTeNR
qnp+WUQSmILYGRMPuUKE1q+4c3csxuptJO/G/o0ifEWQhD9D9vb5pNIKPkQ2OIjP5Tvc+4VPPjxo
q7hrveo9QLgvKgdqwUC7eVfaAIMpJiv5Z9ckD6Yz4u8s+qTD+0zDJysgAK5lQDpQDIeFfebxPJGI
g/zJr46RzbgzzFmPM0CsPQg3MiyeBpG+dk750CrvGlToMALG/GWg+Zy0wgLQS3wN+ClGibjNMy+k
J7E79bJjkqPqzaeZ5J4ZX0g3/1klw2gzOVDw2BvcoEtSMPGD7stYtOcxjrDRymknsuEmr/rfUb5M
5dc48cKq0b2zoNrLeIYDar4MwnZYNVNzMQA1aAHVGwlBJquM6GI1Tr2dWrKORjCxnqZYpcSc8cX7
efVFy2szbJvPqFKXDMR8x6IVLel2rJ3fVpGdodB5losU38X7x8NxiNxvL8qP5XKyxwZTcycGwNf9
MOPDIM/tCx/EVqD+42DaLwD+StJOmy3rvK47S5KHdwFINQqVVWwj1jMh17pC8kXDDvLY760C9ZQU
9qtRAF/u6k1sYlkp+uhT+C45AOG9tjDptsMFg9azXYJEFCJ/6wSZxJ7oX8zevh3s6NgH/bsZ59k3
pc5nPWNH5NxH8hJAjpvxfnsIB/lg2hfDTt270Yseh6JLzjH7eFZm7I7Zlf+he2Y/pI7hjH/HDady
zX/EGlNxcJzi8NupsW6koPg2aDLXEUyDIDAucD/PvDX2nVpovGET0NONGb8H0/toHMSuLLkrljVh
BaoCnxgO9KIi+lMj4T54ac28s8YYY2Pam6KMf4KedxtOJkakPtv7lR5v/BCeazjAbc1ssqb9aD5r
PkCZ4ShFA7qQa4JiH3usw3wJPaWoeudkeL21TfhGGzw7O5jq5kJzlorbGtv0R+Kh+PWA35nYY2yv
ZAq+eGt7OogiabG8mtPZkiBjnPxgZZXc2mzrlq3iH/KN8FgIldJhsOBgkL/pZE8Hy2LcNSETUekf
RQbMmyqsZP7GbVvwgEKabbp7vyBywdSSWzc+VqHzTOoF0skszNe2GdwiYPh2g2rmdEH2KKAorpAY
m6zB2pLE4f61cAkZENUthr6b3nOzY+x3uzpwFfrYIdhbDeKwupa0qbxgpS2Kg5t4D0mOT5ClBa8Y
GVTgioh74NIO3eASGQXS/ry4zzSLoECqH6VzbveBxkYNFUV1z1ogn/ZNY120bdwU5fTIfbBz40nt
HQuRgLbD8qgc4nNsiZC/pkjKEUjoGmGP+R6MdJL4ybKO10h6rMU8Z+Ik68IbDCPuyUygkZIHBV6k
Zqum8/eO6vhYFPeg4EAhp5JB2KBC2i11wVvTI3DRcj8W/nZ698mIvZDNI1xu+A6npMfScs3CBR+q
hLc0g54YC6t7U269oSOI7/wYUPIx81iKTBxnOTfwmlnp09jNuAo7JJO+h/0mAnfToHIX6ZhtECnP
TCNHHEq1AXU2FYTLoz7w4izdlBDyBp2UbwsZDqdprcmM8ky6/1ZTGyEZScOOZrk+EjxgrL3MTflV
yc0gxNXY1TVGv6QevvKOzByo50RjzRUq+78Osig3DLBobRpkJbNx6sYZfZK1sY1wz00OCAORR7ds
Y3SZPodT8ZTw3Kyx3qN5asyPOogPaVtuoqTaeZn9jWf3N+9KTrlsG8aqhNdV4PG5bZrqiuJnrjVz
Mcajanqe6yXsNBXbto9fCozwWK9g0guM8zjvYwsxNT/vmt7hRjnOocDasCuFuPd65y2n9TFYu6yq
0HvzKhJI+2xhUUfjxtJ8/HX73LuY+wOiMLe1vzFsHJqawNmCQgL1jA+vKO4fNRkYHKQWG1fI48QN
nk09sOKqi33mBwZ6DbyYVls+QQlCm5XjXws82UMiwS25bFaKCcqP3X4BS0vWuoIGq6I1yoo1YVEx
a2cg3y1LY5s541pHtGpj42C1pLSqHGRcQyx2Ih9wlCUHHyn02jJtXEET7ytEBHOXqrDceu34FFvl
X97nAAIX3XOR/toOfUG0KVr45+yOeIcNpHQzAStZKi75GDiXsEN+V4jbyAGV51s5MrwoOJvujDlF
9rih8/lAa/HVzM01VfmuLDZj3gaHWLx4U4gKRaylpzUuv+7kKiFX40D2prXIQuBieLtOyH3VY5aa
xZWBNDIhu3iQZndUeYOAxoHbjWOfghUFkebKUSRypcMdAolhFdqPIGcOYuoROGr1DsOFgqAR5k4U
0b2Qj0FT+QcF2mJrgCwiMXLj+DYb/vHNz7qHAZC6xje5duPkexYzGj+DKRiMJpjY5NTCU83fe6wf
uxwgoJDtuQ5aXvSFaTMX1lW30c5W+scugodetrQbaYbINUtBlVDra43YSqrqjH11pXmHNgGc511K
gCoypGtkkrzqOqzf+oaBVths0jAOEbb2qJ4B5zjse8MkyrA2EDs7Q9THMow+IwctMmXUDbOA/xai
BIDyNMEU7aJ9jb7hoNz0R7U/TgJTPE0Ddvfkw6za8SEN2/hmdpB5uz3jVrcINvHg/WVRU18HH5uO
YPCwjhmfU/GgdsmlOkftBIcZ7qsVyjdXFxYfI/tNqzJ2HfIQLDGc3ioF1gS34OTkhAH5VRn4G1qf
gsIdVomfDv4dB9O0SxqkKZ1qBM0sf0GI17KVHeHzYDyaNlwnNprHel7GpNc2D84U2OTjqkwvFi69
Sg28Typ07PVAbYf0IN8y/elQYhhHW7cenza3tpOKXZ9lJHJ2i1s9ZUQxt9exxoCSkMjj5/grFUGg
WX+VU3AN3Cc5gM0SLr9BRPuoZ/AefXIbddZpQn5K7l9o7mfb2bdGaC1Gv73YxoHzbvjGvFWdZ2N+
d26l72MDMsBvRlGKwbF56qzpXBbMNwkiiBmpWiypM2M/Jl/sK5GUeUy4Tdu/N+Yf7sTTZHjZepTF
SXfg2mKmOGtkPj0a8p0TkKHQFohc/PrBdtTBiqqPnJeFWdhlqFu804HP8L0pXlFfQyjLV1pM55nW
RxdoWFzUSj1vdlDOX0Q/tKsq39gFQuWIsmgrbZzNg32MxuoP/FG27jwMt4KzqAzY3lLIEsjhevmG
7oBiz+6mmzTfjZW5FcO4oD86cTO003sI8NcOgxVJfnAqQ/NPBSUyX2bVtWNM69HiDki9V02VjFXh
tY4SBudDtJdJwYnQEhlfc6y1wW2AY/lhLCvwjQqNkVXD40IuvFNTPaxcqxYXiDUkPyi2LGnC8sst
bts5jYD29BzJdURge/aASe/eTV6yGYVV30GnyQaupaiNOCPqmX0UqS9WFV5iorsDed+3dnUA7bzW
jMedvroF2IFFIi0/Pad+QlmsT76294SYpxiyzHiD0pYtB5VZj7Retr/dcNbKn4GwFNsxC8QOYM1r
aE93llWiD6KNNRPvOeuWmqg/xmMIvbGBdaRUcetk7TXwJk5R7xX3Y2s+zKqPNq5d3I+9yQwtwtLQ
RR4JDBa3JZSAMKAVM9RrXsOkC7nFHRXwpdbGRuYzUHvXuputfYei1B6zx8Bh4jEJrCdVe+fgR4cV
H15jv3lQGjlV77a/uUegtFMN3bbJMdWjg+A5eGLitfda2M9+uXUUkjODyWCEEAx+KAAsT7afVese
0Ei3JAHLDjvg6MwZQDzv2OFZ1z1ysb6izhP6gOK+OuChfLMlPogpvQM+9GVNzo20T8CB2DhweY0V
r0LEkigr23ujoNRK9fwCJYtj90Ku0SPhS39Z2HyXHT7UlmTssqbtI3vqIIiiYOs/AGY1twZ2F05z
/HqsHe5aNrK7WiQvLiTztv1O0no++qb7PnqcKQ3NxxbW/SHkEGjoiMmp984oN1B5yRzhrhudcuX/
mg3orMlt+Umj7jJx7gdZ6q+bQD+Y4qWYU44hMR9JfWMqQjgt31KSnxmJNRuCep+0h0IGOwEbUnYd
Y/wYuSmLmgEJ3EhmrYzDm7AWKU92TmuZfZCsuBFFcEd68p9ANbUORizSMaAjR/6Oa+FNNa8pI9YO
qMIaBTUJUX6Hmdc0+5VbKZ4Sm8Q3huPJWvqlIJQOpRZtldzIAoCQg7jJaOxox+2En34l6uFn9gZQ
Zl0MWomP3i7BE3hsFRxe+01fF+XGaQm0NUihzVV4m2GhIjDEv+kTm6MBy9xexu9hZThbP4zNfSrU
r3SY0/Z+8jj7OLJ7XSjE7FDecXxtWGE/liALakuQKuxg+CEeswAriyCovy28W7uavpKcEYFrZ0RE
NdjlMed95H35ZKikOzj5mVLlsaji5MClBII/Jn1FhhBC3O+ZuALMFtqn3nC2Y29/FAbclTqOrhaj
5DjvVnERO3s2MFsA/GesYgwzepLy0iK/S7R5jlssYc5dUaTo0AKwKOwdmrYhWZkNGnNV00xO/pLm
08bPPUdYm7AgJ/2OE7Ygdw28ihxftMeQadAZoaMDbaQajkMFzxPjk1YH10rKO52ZX0SOecwqoqfW
AFLO1/+CRv8V54xD/ExITsFkTKTk5KQCFnO773nUZ+XdSrd+wAX7PIAUXkl7OHmp98AMHKdwrZYg
p0Fvx9D54livh/E367qvzMRZJc59PX95k39NLcyGqkXOZYroVKHHChUKVfwEfjg8ZCyfichYQiow
s+ey3jaasFrd/cz4RmBRrxqv6459CsDINTd1z+qqjXuayZhwpwg6owjdKzG0KVAReWFjT1HHSMob
WX1fRwP4Q1b0TJ5U/+Vyjqcd8y45UItWwV1kSmJb0p4Z+hB9zMgtlyk8sIbqru7TO8yhYBfDNdkP
kAIEkE1fxLu0pGZ0UY4DVub+1zCtO9umsf1LBpvf2OKLkYCXVm6wyO6B242eRJ622ClIRciM6iFt
8AHRBD3CUjCZFLHOxuLN3ePWxyyfCIAoYY/w+HYhtxfW236oD5GdjLtGQ4ZPUoTIAeplUJ4xi9pi
7/f8WrnfbZUfXFUqUDJa5aGtf7q6XzdKPrXIwil2zPWo3A+sFjlqD30KhU9+ruSp7qN3kVsnsyxf
tzrNaLGw0VQS6pARqmdncZdCFiYjjV236/cvsx3QOus/s4gAC/vVgxWgprekgf8j+KIhOHhD+p4H
7iqcIdQWXvFtlxbi7BGLI1XKt5n29UHX5EkgTHkh6pLG0jZ/iNZbyArWiZXb3VxQsAIbdEi5j1JS
VRMaaco37BT2jSqKd7cuzziE8Lv4ZriHWpNvUh8W3Ggmd5UrvzRBLEwn4htGUibfCe+pQYczOlv8
s4fSA9VauYVEDF9np9kpdrQ7UW+datcBlFHN/lZyc09TqQ4cKc/9gHnJatVPNWNhAFutzx4ZMAzC
EQAw7hT+zMisfTAM8ztMRYyzhOciiRHz9FWHJAL6TVz+1qHxOBIbtRs6LNego8iF6I8T+xjJh7bx
rPieVxxT82DBTeU1dDvNferQqLfprmO1hHxxWktdMTxB5zNSX8TGLy52bAXFe1mw3nMNqg9jnk+4
mlCYinaHvR5vSw1ht6b2VsHIFNVcx4qxSW92ryLJbuSQkQiSfyl3pP2GXAw5h4I9bOuN6cm7pk9g
6SHraGw683raGbaoth7wE6RJZ44ufllbfzG6Jv4kzZ9dU/+Eon/2kTOtUhdeXiOnv0riT4md23aM
6NTnP5hH7W4uK7BCxm0+uq+12bM6Lv0jOSPke5i3/iw1Pn88UrUVJdvATKHUYd19sdI8R9pBCh2T
l4SspgJccf5v7J3JbuRKmqVfpZF7Jjgb2aishc+DXO6aFdoQISnEmcbZSHv6/hidi6puoJ+gFylk
4N4bEZKTNvznnO9gZeRP7A4h1PjOlh5oQwuYIGtOZIfdZpJccISvulf4yWjtfv5hZNN77Br6y/NP
mTLDB2q0AAq2dOy5074Uk7UTgqdMWVNyIvvE2XBgPymzs4J71XtUMs8Zue6Q1CiTzE4fSoTFfZS3
HvxJRvFxbcXbZOBS7zXMI9POWzzpe7igfOtx35H7mHZhXHyGGeEtdm3Q6eRevZZ2HQdOIaorewaZ
HXNw67upAXiaLHzasvzTc5BaEV6w1ug4zionAYXLPXtmfLzUDCqoE/J1wbfxkcvvKlcvQcPIp/W5
f7LXCXHf2QVXS8nxau65fxQEpA5tBx2jpLg4JPxdLUpHs2pDbvWNFID9bqFCi4Uz9mLl029JPhgx
elUXzLSCYHyyvGSLyLyPMSEpF2azqpvvyYypCekx97OCJSR1A4fJmjn4eGRZrDM/MNaQQ89xRZEc
RRoYp2EgyTk9VJA33Sot1kVgMPAW3olN+L2PQgF1Z1haw8J6X0mSTMaSbU801YAEpU9/v0AhKfdM
Eq669rMd7gkTQbFvALNHPkYIBlsMCM959OHlP9Xc+efcsVumyxwQSXLuR3OO91EwPMxKfqgCXxlY
5njjDWSxwRRcqDTikyGXOw9VtxI147tayv6uVf03o9HqwHfyAEXqIfHB8WDOQMNp2xaAc29jIam/
B6aB2zwZlgJINz2aipGVcuDlXjzTQ86cYYfnXfaOcerotgPOMk2pr/8k+g5f14DhiAQC1SUFyNgq
Yr+PvOxsUqjmtXG3t5mA1CxsK9Ly817Y7TUaF5j8C0hUvZuGxIW0hZlLR9Y5cwWrd8wskwdbajAP
6dLja8fJwbWbX57ptM+VvbhLkneZDdGqTrAYid7xlnXp5jTBT6s5raJ5lwZUToToDBYftWWBfqkz
M95Zdvo90ZZ0KD3aCjB/bSOjpHo+M8enenbB0mQQ0SYuszWoolUJb330JBX2Iv411QHvv9Pceie8
FBib1rOtGHbH2X3HParBXxPkGvmw9e8m5mwHwVAaD0lzk3EQHZk2PmCLJ0qpIMC23pWCh701tO1R
RD2hZVzrcWqEBxU735DP2bbmIl67XfhqdMSA2JS5ghV4/nXfvbCkHkBQDQAosnzJ9viauER8iulN
3tsWvvjY7O7a0SIrPN3Ffmcd7ZGaiwoYTl1T6qRzZkgMp9u66Lc9nDMWm7jbeWDg3djFIGRBO7ba
4tnmU6deKNl1HRGgvrS4pcE+IHVNPqntJhQ7jj2MhjpZfUeMmUgZv3CzA55pZK8KTxoOrRQDTsM+
OwBl1wH4uMncmUxzOIeBLOzG9ypjDSnVODKJa9p1UTr1YY6qvamjF7OA3SXI5nWiJUjS1L+JOb2T
/dhWk3woLNPbz4lH8XpVbblDY1Yd5tfUn/AejPQR1ICOXHshvQXmuwTZc420/6RnuW3GRUdw2WNT
KzJP9ECtI3++nyBKIm4zT64NnsAsYVJgOj5slffJtYhPpfZzrbLzNHI24PrDkb6lpNSC9ZUWv5SX
P5si+ErM9sUwKWZMB9iodvoCumTcF2XLYcVmSEOh00lSkZSFJMrm5hGYKfM5cVYNMeiaAmTYM4wz
2jrdeuDMVxTNSzu5Bo7eccJne6155UM+vfUUgIBMSyTR6uAIWlFD6HRM7vCzss2YLuSDuX4evG9a
9dRiXw/WczmB4QVZyF8DhIrOQCfRF7nqVILviZ6BmRk9HWKPMwa0Ne1Lt6oS73E2XQOR8ZuCg+JC
wOE7CaM7YJsp0I1kDyDYhmnCKjRXw8GrpsVGNB2a2HsZGnnya+5yI+BhVlXMYVE1MTFCP26VCRjE
hB4p2o0/N/f2skEzhGIKkaR7J8OA59Qweuq6PQPsJ7XJbr/urX4g/GQPZ07N725nklTj4IIsTrAA
R9v575cK8BDVhmNBPdQImayElS9YsyBS8n//fsnj0T80LkxC0786eZmdPMt4NfTU7s0YaVHkFodZ
8qprx2kvyhi/W5oMMPD2SHpZTWNv/ZP0sdrZcfyL3Z7EX1qToHCTrzBs3W3UNZ+qtIzHZDrCqnYP
pWRlcwyCh1UZ51uSvTuPZj/mqqV9VWyk27Kzg5Vpc35OWubt1sTVwnoHkcTUTJPndzgF2jgSt0me
vyUYXMwsxMxqRu86eMoosTiNwJx1rrc2kRv6eIeVkXvf0dD8IlczoMp0JEbwKGHeepu84S1aEKZT
6WPdaIuv1nSKtYExOwnoOROm9zSxeB8IzeMzzhhjtbikKrxAmxlLDbCa9AWpbZOa9G9GNCDitHZ/
xdRNj4smZdgBSw2mozJbQhzqEf/iuw+OOHb735FyzmnP+8BENV8Fg6nvHI0er/BMKMAuYUxfRxS/
IXtx11bm55hhtbSHSyZsF0948s3Pco6NbAV/44gjrHbpCfI68tR9O72Cn7jW0H7Wi0aDRBL/UV24
G7UFmtudsd+iLKzY8wXEX8DemRR3fR1Z3HYW3JuSe6tMEHg9eR7gqxo41sHXRO8DOjcNxPH7Um3G
RjadnRDxgA8CBHq1zgKiqpUBKX+BaNT8Qecky++LGszO2NXYGmK6PQC8mrVtEjO8mor3LZMGk//R
6e9075wmwLFVzTS6TAKxNhPnp8KSZOvuqWyXY/SAgVFIDRveVRjBCyp4JU0Ig0VUtxsDeD8fI/jr
e7qY0wYUmRZ0xqSOuAOqiG2CfOWq2TkgWgg9BofAlyRGAMatiznNzv6IXmZyH6SpTuktlQQI07p7
c1rA6Fw6qosR17tCh/oYi6BfRUM64FAmgMnHgm3Cr58c0vDUjRk5HZDRyQna4eCPQOUCHPzQ4Lkj
d5kFHW98bWs3vC9QBuHXBR+yZdcrYvgWRS8/S9s90QfxRDsNdNWWalvqkLYUTp7SzL8TqnxzVPnJ
gePNYMYYeQleLzUcBxXfI4wF60kxM2jxQbaVd5qK4JdtWDsK3oBDYaI1xHBlRT4kbfQMWtfhL4aB
Weovp3RJoy0/py76mIvxoxuGUwexQzOLaB1A63MSethzhpPbsw63pIR4XvorMvZ35YinuPluWNI2
xOErms119mLr8i2ZApzzXv1Ytu2DlXIITozyOvr8x/E0/NiehzVxaK+FtH4srmdrqDpMOTz72opa
HiNb447F3Ie+8o0fPgfqQPp3IW4pqhNQW9pHmjyWFgmwNXSiQ/66eRldsqgqnmFGp0gRmPTHhFi5
ZPUB+DNpa7410xkAAi2rTrDjO7Q3ZNL/gKD4kHRJbk0kTm8qIcxUDB4V1AGC0W29mElOZhskJ44H
j7qt5rvB3fRKcIpoBXs4sYKwGtYWdUzg7fiZoTjt+xAhMeeWrIi2JoH1x6jLR8x7pMakiPe1InaN
lbvYwVgjVU8Go4AZ+N66ycWC8ivcpH6tTEkLZhfgS3BM7MDaN09gSRh8eDJ7pGP6YMZaHZBBFCIN
tViF718MaCCNvrcbm16G3oN5Kmil1YM6Vd3SykkzVWqwhDhWaZxH3R/COb238cLtzYE3x+4vSDUC
QBfqrBujH/kWKGLCfnXM3SPq4+mULuPJKaCdL08hPMwx+D1cDCePQf9ngCEnHwfvV6xltuPN9o7l
LORT34qX2rj3gdo8I0DaD6UcNrmgcirOEBmnTjqPdibbjUUOd/f3lyl4u7kw7iZ8JqsRl88rJPjh
nCierkzGHrlK+L49T9AhNUd+BjXuHug4AODBWOxVGnmvTLGSNT74iOJWcecwBHE8ZrE64mNrqtLC
IYRlMw5eHS+NYRHmOM9GNgfIpvAgDlR21bvR5nXrq/pm4948mkA+TxjEmTUnYPXCdLhy4be3okHE
sjIcQrFX9Q8IwMW2BCj/NNOvwwisidmTMuats/O7Zn3FB/lT5YZ/ozvqRuYWyyMXzEdAcbqI7oaB
3KfXW/YeyCGWrMJ+8tKabq7M857jiLCi6eYvLUi354lJSxch38Sc0XZ6CrN9bKYJZj7lPaigx3cc
9q+tpnqtlTTittNZjHUMINRaxcZg/mniWT7hgGAvjxj4S7qw6RHtbjk+x/uGEscRCs6zskBxQINa
HPQSl6UJmM4ZFmzoxCAGLs4Gcv6ezonxZeRs3prhOYyjS+kX4yWueuLOFXEEcxpvZtVQvYKT3cpJ
/PKX49Mdbf+IevkQDmrGRUkDZ6oMsWtHaI5O3YAp7tR3gt57pqV2V9sXrQtxqxVIf4Zw5YYZ1b3g
HTgME4iCbtCc61LKKcI69Q8G/w1qRmbCzgjJLGDzdY8WKImj2XccfDy9A97LcUSHYpPSXZTOxUsI
sHSrIh8hF4jVeXDt76q2Y7IC7p/KK6O9rZl/NTh7aAezu4e2f2cG5Z9Gvzr2Gjw8j4hJXRvVGQiL
ONQdIORxg9sNviQ3tJ5ioTbKRsjnajxLgk3Yxft+R4gkhN8AhN1sTmHUkqoe1qJxqqvZByncbzTC
kkqglaUW0ScRJsoC+PaxGBGVeNiOWfqdtdWzwFyfoxNnSf2ULjqZ6ZO8yEa5ckaqGiDv1e8xwLI8
IU0VQ9fjmOZGK1Qb+I+RXdzZKWc8J0+57YvqBZ45iW2j2aDrglayO+bnDSz0SGtWg3By71UXi008
sb9ALfvNJmfu4mZkDoTpjcJO4zvgN8KeBt0rq0a9hnrG4RDEZh3aB4AlLewszzr2gHKq5cVRkrhR
FKL1V21g3LLexMOUdsB9Oc5szETNT3aQPPQENz6aSnmL7L6rzYFC3eXggY+gXCdWrpnxVQRzmu4V
rNJ0LTlOXJ0qfJ+Z28iaRmuzbcSJoSmPkW231DyRHDeVxviVM6xk28ZhZA/3mbCec+miAEkvRMzs
3HsrnaA/QiMeZBxtOak+z0hX+zhm6+XPr7Yzz/oas5NxilvHWTe4fViSUyYCbhLuLCsoVgpc+RNj
Iw3WX5rrLAq+PVv0z2VmfCFaul/klK84xMLXoWQ6h8iEfVhFb2Vm39LYDL/NMz69W+ao6NGIJaKr
QaKBTqOMlM1D7CV7bpVw1orA2rtp85oIm+OlMh7SuOs21nJlDGJIMD1wcHYijrw4TB+TGrGF60h+
zChaWSeofms3EadinJptEnGCLhNLXwyvufrNdWh62D8p19Opa54J+WPpmJx06X37boaxOYK3c7lj
Ft0NxD1IHwOg0ezC/BdTS7xvKe2oeTGr6Az1IDj4dTCveaKZNysBxc2vFZU/C+xNL94ssyZ5PUJV
yGjaYyUUFWcxqQ9c8rh+4QGAtQgqfg7OJOmmU6shhXkdEy1gHLfety60FNMrZJBET2YKhHub62Yf
TPM7/THvs48Cxo00u5XpLm3z5DVJkvsmqMBx0gr+kiuymExpK+1BN0Uu2anMLp5VeNNkN2jJNPEF
h0OETLO0kpFT2tWDEheh1AMoCAynRAzJ5sd8w4UHDi5vfjm4tRb8n3vnTEyAhqG/wUMLd8NML4js
YudsL6VQ3FstvMh3wpXdxSeXoS2moZPhgfhyHVrLwtw+4SGDYdGx9reQFIxm2Ni1w02v2huVeeeU
8iWuRySJIccQC3h+A8wqPUvn6ERFd+08BrzoW3oBh8aXrP1xphoTgM7/MOq7eDHHFLu1mOfXPrf+
ktqLHAubKeO3MWJLscst9X209Cn2dkYwFeye9NVIWnkZrF8ZyUIvnOc1ou690YknkpfuxqSIazUa
7rojkESU0XtJ4+xLWoiXoYu9LGS86yteTZOoxalqXiIt3Ze5yrGzGu6HKyceCirZNgGEPjrGcaHq
WDy48bQK9QgZw26sY+lYH8AqT2YtMV/pESS2dj9wLVGX1+J9jqP+E5giveupjz/KDS7ZrCfifR1y
Uu7S8xtBr1YGq7XWwTFy0m0gPSA+A78f6O0eaJjaDV7022ilImxvQ+ZjfoSBozMOLCCrWZrywXZB
rrsK2F4xc6+FBhR4DLPHub0XQRSdtVsfqmBCyRUPlR8/RU4uYGuF2TGZ7W1Q7omkXNyQiR93S6Cn
udgz2VyrWYece8RjrDKAQvKXGbUfgjgpTd4tUrNzsWYE6WgKj+6AluVFJvpbYt9pjdveR4+oXGgk
QMsYHI8eBytg4uGaYOtDUwtSC4S5ereh66uyMc0774VKfwyz+cwy63ssZb/yFndbFWbP4dD+MoDS
UOpCTEtUlE3lpsWJG3GiC+mV1z0YI+IVTkQwjUkLRaUZMcmGV74OQKroERQ858m82eeD8zqN8zvs
gPesmZ4Gn397qpujxkhIIImTYWJQexGBkCOCcyF6PSy2yqCuuUe8D7P/Mhtpf006DglZ4oUbO/ff
c13vXDl4KzEF2JJ0fx805jqNbLzVzZ2PEQU7Hv2gxvzZ1wmuQoIHffcs/eBaOehzdX1XecEFqMIl
dLjPOzbXSizBYucYcPGDEV1SR4QjYXXjLQLVUwT3ssS+EvX9Jh/6kfPzV5jOzqZP8w9sKZ8MkYl9
BMF1nsqnorFv7eQ8jIMN29i5pVl0ZwNyoti+uzq0skNx7Deug2s+qN23OG6AgIhjXxL2McetakrO
fGztE2WD5PFcnK7CW3OvOYReO+/6eaSmll4+U8Xnbuo+bCy++ZjTWdJx+Zd3JORHmylWzGwom3Nr
5VrOwULcXQ1EC0CmbTwvC3G4yWuXsTQS1t4aGSDI+RjGJqvFzKV4tLJ74RqknGaxme0SY3NBYkJb
FZUd1jcuhn7t+/riZvgF6/wR9fGmFN0LsfGrsIiGY4PSLbyi9sAtfiKaARNZ9N/VEFFrM+CrKagl
gcXcYiZd4Tsm6Atz80y7R4RmMiOWXNDEOtchroLBeOP4+VMvdXn/94u2zIlUGukb+pCUZzzXrRPc
//3SJRjqMgK53LsIFQ1qm1A9FLG4r1KrfHarRG9aa1Bgcqm0b0OLn29F7bkA9wmJPkC6MJSCzmNs
MfThbu40iFxskcSm92Po35QY0w1y1E8quc0BmDoEcY8p10/o5bFQrPHCWbfOn64ykx4oUX7F1jVR
GZ9VtAvZv1v0DTbDejuJlDq23NqH8Jn20kDljoxGX2JUG17hKgUJNIIno+NU4zlge0QysloGr39/
iW2JzlIyGPT0UBGq0OB5XpvThC0rAGaD1WgKN84UKa53fAlbhx9Nx/NSwxA7uTN9noYFyN72pbEr
VfwQ+P2zkDOqeue8db0yT8PyJVEFHSvVtOMN/vpL+utqZzy53R+Pg+ixcevm5NSM6dFCfHKJAiyc
rpvwgGI8n5w0JDKyKLRG0p18s+lO8z6urCfMjOk2jWATm5oftwUdxOCT8DxDbkmw5jxhs78R+EKP
fjYcYnQxylpyhtPSOKObQEMHeHrMu/zUVPkXilZz8bVwH+egODzNirbm2KifIdPTb0SXCGKsSJdv
22XCQygAnuLREVRx8ZGOXKLq76oZiFQjNGDtrR+H1oxWvPjP1dyKXdblO2kWHbb1GQZUPDT7ySXE
FeNWmGi6ykngbRqyxjRi0zBdMev1TBs5QizTpMk/ExW+uPoriYAAUKwa8jw21t10qcsk2fZG+1qJ
EFLSoC8g+cC84SeuXNt+wk9mNa8cCJLjUM18ZJj1HLbye4PeWRccLFVBESgf952/+pWsXOfVjBGL
XYmVYBd4DWt+Gh/SiHhhoE72PD9J1vbEdYJtGGTfXUj617Va6IxewMHH1KekzX4CRKWDE//xFCJu
EKvfgFFpqCDZTv6RWiWRHwUOmKZlszDi/MdsomrVD5jDlvODuNEeCUoWi+NU4E7tOIKWJu5bOLw/
akgvZMtxm8idbyQWW5hZbgw9A3WKT1zU29UA5alVDEeGlqhHVNrv0ySs9bKF7AOnBDildtEUXHry
+Su28pH0Ad2r1GnqfYP3PNDNDqZDsEm68SfV9kMzDR1bOo7P2qrkwWKUPTWAM8w4ONiVz3Uhmnd+
3T3jMn6wKtfaEowcBHZpDDvIpdmvaIEV1Sac2LY338uiDbdjzjQVwdnI8q0hJ3Vf0fVclT4nafC6
wuAOU9PKG7gkrSZm+3j6irNqqUfhBr42QpJFRckXb87o9mm4pDd+4F7qODrnSVdvSVI/2NTvsupH
MNUytFFTLG3M4SYFaQAgj51bWY90r50Iru4znAibKQV24dhwz+KrGMyBbsrskaDtU1HPq74+65j5
h/Aje98rWW1dLMMQmUxst+VjkEJWqHv5UklRr2TPrmGV83M3xpw0o3gg+N4vuLCQTsYeS1OSYVyd
Z2hRtUr3IFDfrTbeMBCn6a0zGXtgaqIQnrP/rN/9QB4Ng2QLNzUNUx1XAuhJXKZ63ZY1V+3Kifei
saeDP2PgMqcGOHzt9RvNjDji6XKDhk4uCnFcW1zo98NPMtrUGndvRu9GtHryqE91iFUQ8xoASPro
LcXZKw7qtcZsHfjdrxaEem5yHTDBQd31OLW1QojW8ZZ82RqKJXb88tPDdgN/n0gCTBanaQmzAcpa
l+KzndtwX5cEy8klvQgVY+FdkMWcaOwBfGWbTmipqFrg96FrtThOjZLGdTwlWFQwVFvGn2q7oLl3
qZs9su1gXEZW+eDeTf1BOKpTG9cvfVIc5tB+T9P20+v61zFjxzUWNME0q2SP9uWvpPfbjTUptVbf
gK28IMtdTXL+slcvthruQqvfQ0jeT1X2WYv6NJa+tXUcStz87D5r+KGQhCQpj6mFzAUOu+THhaW5
9tITQF94Go33E40JbCzNkGB8J0SXjhBUnQavVVsTyyaFvmqM8QqL2dkbXt4BAetR4ltj6+CnbufG
XU2UVVBhW94JUn03wVZpFLa4yzQTScnrqNxFkpDlI09QxBN1rziLrUy/pYKa4tF1ObhPakge/Ygo
yThwmYy4OFPVJet1u/R3xXp+G6CzIVfncJpn8EBw1g1m/wuAkqI2jLnphf5Sc2/L6T0V+bgOaBAH
RvfpETKbiYODVmZylFcYFSGff4yUfrh58tH1y1xYV2IXL341EdOU4ybVuPe98Ykx77nNLLh/UTli
tOtwEhfAY7DEJRYJNrMuzf1kqDeuXyFTeeVAdIjOlU/IKOxgQKcWzYWTP9K3x1wISxdW68HatrF3
yUuPn6UJocQNRbQH1Lu2bYIuxkRdiBPNPzXG2SLkBwYdjSR/9Iobgsh/kaDWGupaCF9wQGrf5oHB
nW9rsZpzVi4TZ7aBTXLjKP9LjUzvZKfunT4l1GHVB4cCLmgRUPS86spjdLE7fFd2dyPVfUMaWQnV
NgfL6qk5xpc6qeqcQH1cx000H7HbHbuBx1mUCG4U6Bwnhp7ZPG+baukJ5s1ZFUHxPTfpvVOgsXq2
vg49tnKmYZysDRR4v19aZAL0rmH6lrA/Co65TBgdzgYeTJZGiWNEDNO04JgabkFV83TnasYMhN+Y
YA6Ml6NQfsg2e8gcN2Cswz+Dz/IRB8WDZ3AQaDQVX4rCT1vIV0lzxAodGuXdnv7U/qPlq296YY/o
fxwFfDrxFBAVxICTGvN6I7FAnIKkeBNWdkkQurFYY3kWHNjoA+guEblc2+ZftPzwNPJW7CauZ+vc
d4rtTIJmXWbvGa0xfkUNaeIQtpxDtY25hDKp+gHfW14GaIWS39N3QlQ43L0JnpqRhqClu77ZEz5b
d9J+HGPIS17t3JiZ3BR5rj9ean1lY3fUGNtI5lsFM/glrkHBtdb6PcDd5nQxJIM5+g7KJ2pF1iRQ
sJUWJjaFDk7NH5MxU8N56xy4Ge7q2irRseuTzO0KRSo9u31MmdfsW8ALuXyVtmUSmER57APv0QjJ
QgGBeInd4ZrRgaUb8Zn4VrXE0mycxpxdAvjS1uDQtgovs8tt7+iJAWoTyQhh2vWm68yLwRBzHXYZ
pAZASGgz+D64aYH7K4NNOSBlxXN2me3JXwHjv48Et9GizP9UWfyqBW7iuGmvieoYTua7SAfMeURd
rnP5lY5zx9IpX3HAv0WFAwvLke+MyisMcYudrr/r5+mzL3N09IqWC4MQvM+YcdeGxs0Ox3qPr6Q+
pG17dWlZOGSJWZydZnjC7cb2UoO3cMODIUibmBZztFEuszafthxFHJv43100GsArzHgjDPmAXZeh
O0GaKT7Rd2kc21a+EhiFHpD3zK/TD0ePtIGEvyyDha7sGbQs0c9+4l6RjA+UgfF0Wl90eN21WOla
JP1OPtTldMwmAxaSsPQGaY6psW+K1baOc4KfkrlWzNRCNja1XESXiDxexxqzIu69syMQiZk1ofFI
rubTrswZs3NoB4Pj3hg+2+jesJ+9P1VKtAHmP73WcLYtdnSnZ2sUcpuhaGztLOLqyFAl92i7A6I5
ZS9+Gv3q+pxIDXF8g7cuSs16LxIOJFN97hPx7IXJt8VHHy2TBcOiewdJczOQtt3aWBuFo99SL+Ih
NfBcufq1k8H92F81Eg2Tf8DLFcqh1zicI6Q6mAZK5JjVl+V/3UgeEZAaGJlGsVtnUGLGImcxdxMq
gjscFFbX/apE++QDtEkUSB5jOVbETFskW+8apPQnN84zkJ+KsaDUa36uex2RZel9+z7MScyGNvgv
azCQu9lrbOs2eBedZ69zxjfUxzWW4mniKMNnGZd1dICIvjf2Lh1ytm+R/NB3Fi5ejC/qVpthsmE4
exbKP7Rq5mPg0HOsnctcFw1mbFodVOX8mZLigRvqAECroSN65BPyNZQaRx7geESntr1ZJZjzHHLW
ZpDh2U/LGwCLu44qoVCY2ZahNhu5RUJOOk34kqTW2gD4taNHJYP0TuJ0sN76nofZq3tei7x4g/P2
Oclkn3GVPM6yUbcCJ6lptWKdh9Zn44M7C8uo2uIV4JCyRG/mV5uBxWZgs4CmNOibTGfat6md4B2/
gfj/qaLy2nYi3Zpy4hhhzofZbYrNYLu8zIKtVgU8CDF1T1EQxRttWNlBhlTzomqxQDAa8d3iJY34
sHst1k3Yn3yopwdCtvs84li8UPwcETCmsjaUoYPynN/8nvRikrgnCA6vmccka8q6ZwIxNx3YX52j
9tDRMX7xohRt8Idys3U7zO9V411mjZmnH7xHj6HuuuuiR6x98JBox1MeNjZu7ru/J7css1/ZI2zw
Xww5RZZt0LzfLMiCKFgKzw+W8FJUxiUF/uHNXn9A9n0NFhqug1c2+23jUDrKXyKi5M6IxjOGA7Ep
524H4KNDsR7emc8MJwlHnKiYxmQ3gbXwbAZfuoGRryNmtD1Rwbz/yoHAbuei3nvBdK6DhQU976dl
GA2T79pM1W6OOH8zmEZpwhyDAHgrvfYuT8VTr9em26i92x9My/52IOWs/jIp/z+883mu//zrHwSi
qr6dH2m4k9V/ZXHajv3/gnc+y1j+X//6/0Z3Wv8kIuUHYSiE73qBAJz5b3Cn+U/LBWtlmqZNu4pr
B174j/9RybZP/vUPy/qn5QRYSEKUKhNTIP/o3+RO/5+W5ZoWDaycjgKTWP0//vM/vqb/Gf+R/4bB
dv/Hr/8bHDZ0+U6o0pljWR2///UPoAXC8QI79FzfCwPXNEGL/lc8bNfmVu2UP+RTqzR5hE6VPGoU
xCUXtg5zSdrA4JUZYu7rbRxWx1BL5kG2cDaD1bSPSdKSXUqQuASTBtx/qVpbhk+TTN8U932OJqVG
5+r0vrdqgrzad5Cpr1I7b8ksvH3aMJXrFnBuTEb5aJlDyqVUsCIUzYl7fHFSOYYEp5ZrO6ubXWhp
yGkcr9qWWD9mjFOmaRUZEbanBG/84HREoJN8Z88shgiKR+B8d6HsKCFqskeDcdh6SrPnNMKOUEa3
oS29/aC4SWLY/CAXwqRFhvVqauEpilay90XhYYwSQrvip3zNAgV468KBaeRs6njbQWJjrBp8hq73
apMkPJZ9sWd1ImqZTyCwID+hVdOLTjg1ldsaIf9QjkHBBQ+Py8GHx7kO6KIAlqMeGxRUPKZoxymc
JT/9NoLm/OEZ+WfmSP/AusY5PRHvDgl5v5iwYkt8/ijHJ/S81/TeMqMzudiZXvfwt5kxtx+AEsUh
dSL6pubmMCQ/CRNmP013ZGmeBst/HYP5fa6qQzD3xHZwITtzfZrpfCEWCP8qYYClIXZ5BuSEtMwf
qvqADP6ijfKF0pYbTxgbIYaDLi0VRByI0SbzrFByfGauMOtrMoWHIXdpJSWWD/pOHmA2ZTNdtjaX
HKz3XJwHfoC5esxyjGOxXV+jUN+Y2FK4De5tYLC44Zb8CjX0SG8k7dmISpvAJpBk29XLkIoHQdVi
kGY/0MCp+3OwRUzVb32XwFZatTKg24cZjPQkE6nhK6npfxPRmxWUL6GBRhIEzncym5exDLodajHW
UTv8VQoIQX2aHKENfvXlvIoEpiGCkVeOM+uZoxQ3H4+8dHFzc+sWSly+Ze99zxlwiCV8zHCWAHr1
Ix2MYZFuuZo36U9L0raU/kumvNfB5RarFvgBqQL/N3OVBjtwQDNs+phPI6exslPY89GiHTBEtjE/
haOxV3p8NHtkODihn4l9A1ICHoX8JwzQoeG4kj9KQTvfmy2Y6XizZMAc1xsbCO7KXu4QJMP/F3vn
tRy3lm3ZL0IFsOFfmZZg0juJLwjxSIIHNrz5+jugquiicJmZ3XzuF4WOIg4yE8B2a8055lp1rBfq
C8htq/YpJUQFAXlDZqwC0sUakXyCbO+ceEt0LEgUlsbJyQ6wYahpE0SPYOuuBusQ6ghtA3K7NpXU
DpTy4nsLH+xFQ7KjKdG81VYzTyeoDbCqelI6B7/SHkG5vMQWdcgmq3dmySBLNIw85lQjFMgL3bNr
Bc/r/Lf//mfB5nWnjdYV7rLcG+c/NIAn//4bIG+cgJPXqB0ntEC7RMEhBp9wKaMOO0/Mf9A3NXZl
MO1bavNe5IhmbSeEh+DeqQ5//iBKL906mQ3YFAtdcZOq5XdZOlQs8QAkmXYX80Qu4EEotGk2dgFo
ZQiujJaUWcRCJpllKYY3UBihgeK3LnFO6aHdr2tiYq6KQQCWlMSpCMp7ZHwb5hUvNwypQTN2bTYw
rwmY7j6sdPRG9JCy5OrP31C8x//5W5VvW5NDN1ZToHpa/a0nZg/TaXfI9IwtSm+lN6pdhqsi5gCd
Q4Zoh4J9ouZTLnKtdA2TnZLFDM+IUrEPI0lo7PzHMFjv1B16gsRM4gmahtC9zEHGHvPcBm2iFmzj
0YzDYI0ER9/PDoy1QrDLhXCIP6J4g+VEKazCM2xShgfNBbZUsWPMjZpADfaZSW4datei70BQVSqQ
kJUpNVMVta3iuN2mlOi0NaBfqoIHwwXoD3QyuuFV25SCXIV0GJRtRejVzu7z16h1vsuuueoUit8x
+A9wcYSWpE+QNqqDo47vCryIjdlWr31CXHrItpk1ZS1EBwepL2NPPEdRDZi6mTBjjPR6YE3vMxV2
rkYozsZVq9ZrFEmERSG3laX2W9Lh782hiq+M1Lqlhk1rKJ4VZfWUYy/OrrSgA0qBfoxqPMSCNtYP
ekEUgUkmAS5M+7XEFcwBlDbsjDnDZV7ZNXo/SSLzRI61ChyyisrLoAQEYSTlQzCTJauSsVw11jsP
TNkmnOwtnH9IWno6ZINbbSphg1eDz58Oj0Yu2qfYui0t89qRpr1F8ALftkpDDiGYrvsf4aAP66Eq
JSEEaCpw4G9KFJKrchpqFHK0rQNn3EKR6vdFkoyr2kSGXpJuujXMhqJcF7AkpCxTnUSaPhSvk4pT
BSTczFOLUJ6TiU1fAMmBSVyVqjrvzVgydSDoWSPKNtcysqH6yHS8Md38Nh2a61EJXez7qD3EOBOx
KkKFhjvYH7gioM4CqQq2wzT0eysHCa0ocCUCxQyvHQqX6BBJirTq8m2SzM+WTnunVYIrciOGjVV3
O5WTZqFQ3hDTcxyFs5NwLC+mPNEfcczQaGzatUUrcltJW4GKkFAQKbUttGVeWdCN42goK0fEyRoX
aedR/NkU+EY2jT0LuaxpuM7yEYGjU4CsMRzpkWvNUlKkuyxMLXYwxHh0YM1g74AQ6yABgpcgBplo
QgomWn0XqWRz9I3Z7CLhXttB/7OBdcB6hlsyLeJv0lHklTCFvGrzCIhdXRyaxr+klzxcVWAkL/SM
HqoAVX7Thj9jo/hTjKGjbJnMzXhnruraMFYCL/k0tfIeedT4oNbJdWcNGLPi3t5rOjk6PBL/GtBq
hoIhfG6G2WbtjNTXaqd9jWIbPcFobMuuqfbCoTtb4zq9EB11h8SyrxpXovyGX9UVs3g4jPcwKa7z
TNiIPdpxS2sbjUEUIBKj5jjp7s4CuH2RmChVuqTSb6wIolVXm8O7iuJsQuZD4RqwHvks9dZxZbWm
l50AcEuMO3vsiS8JHsIm+22oUfeYzOf3nqf4INESIEAb2zXi4GnTlC5G6Bnc1ek9HGFUQ+Mspk0M
QvcUv2eFL/sLg2PqCozRgVJ3c0Do/pxlFdEymOoPCPCfC+lTKjLvtZQaZRE7DpsBvBGYbIDRGz0a
drsm+LId4RIjxtxg+dFZW0zkeE1hrOsHl6QPD8B6hXnvCvQASFi3b7ajGn3XQx8MdoqOMZRtThKn
YuwVpXjLS/p3ZCnj2jAlBc58Q2Rk9Qqk/Dt9o/oBXpV2YdLs4yw7bdQmFRuQtD8ArmjXEFdp2kh1
W3fp7yyhnSzQJaHbolwY1VTt0MeTJGJDKIdjmzWXkaH/g0rIFEpzXyr65RANZHLr+ZWA1okb1zY2
EoMr4tk8WMuR9PWGMJKIVjOLGkrqFlg5nVOmvBrZOs1VazJo2KfdhHH53gCMLR20Ck5I5uagtLWn
C8gBlkGaJwVdqir+ZG+A2jtUyqt8bULzYuQINsyJiZfIoFdcbgNwYLeIWof5JqteTONxU7DkMPqJ
ipPikI+TujNb85tbGDYZPM1VbNXNTTzIB3DcAE7oMaKiuzYTcKxqRikvQihzIZtAwIsOXsbSnFNt
6OJH38PO2eQjxOA2ZEOYP8XS0e6gDr1M6XNnYKZIg/zyT6BrMIbFjV6Ok+fG87wDNrDL8cDk5BGk
I2GZameR7UErcB/r8l0WoXrz5w/Fig+umGU3LpkEK5jZMTJDCpt00g6os/5BdpLsm7QMbyqBFaHX
yUURdOaGCtETmJGagloR7O0qexAjSVONGL7HSnub1Ex3dRIzAebWjeh4lo5Bhk2TALrT0lTZqL2m
3dCryq86De8RpmnIY1gG5PAPuEGSWHPyjbSqWSUj7pgkKZqdpJd+MQVsC+2MOHoYXuNBg6GEHAfl
St9n0ICybRzJn6Hu0DhSrG8IRoGyUUC0MmhutLTvM5LXQc/+RtgFIVdnOoFScgFm96GoYGsSgBrT
fIYPVKKtd4LkxVDLmH5sM65TK9jXKP62Tj1s6tmqXDmRN/kcCEKL35sja0fz1q1RmeUUSvn/VDDO
dP7Rs/WV4dEiMTwJpa7N2SOaUX/Al7aqZg3lMNovmZPdYa1WNOdRJR8Oeb/6EgYdZMUYMVKSh7OC
GWJ2xdBYDaEzrGKKlRlsNvpyqJory6FG62/T5p/OV/O5L/pQZ6IjlvlCdYvbnLyHbRrIB9GZ7Gx6
B0WYTlhOaDzlWQpqN8q3BdtPhfbnOnCHtW23v5KyfwUOinsrdVdUE57zgU5uTCsSMjpYX3YaAfx/
x+wFBx1ss4lAreHkw2PVcmRvFJW1P0cctnU4dM79Y9WcqlUxVC3NYtu4zFPrUkzkg9GYoyqsAC0e
iShABvtrSluIHsrwzj6GGnND2ZfFeBO6yKSl6T+lWNK0KlZ2vsuZOQNA1uUZucc6oI6AWcGe8H+Q
mj7SF8NZU0VvzhDjgMnx2JmdvE1GLjlqvcQJoXLUcnpr1Q8HworVrV7Uz60p33XRRZfxtZm2mALa
+UidAGTvK9C4Y89thDLyTQ3dFwUqAu3V6yk3N1Y2D8ze2efC+JZjPWvIIbD7CG9Tq4WgnJ50rGSq
hskx58S7H+PyfbL9x7TnV/jOdwtbDSY+yKgSJEBa1ySoxjcITwg+qokbCzeV8hsHRLfyGyYsP1N+
VKH+Ey+Gvip68ewQT/xneQjDH7FZzZW6djWAh+ltWnCgMTN7jNYRKFx2mDO6DasTuNKDZYevcG6I
o8ezpSsqKslsurVDTm2BG75WMiCMbmKbNU1yD+3iTe/lXutpJ8QO8RSJwg6DpvlYfcsCe9t31PvT
unqbMuNOnyqEyZT+YfpDTMX/r3arKFQO2av9GPU5WxKwsA0ueqoRDntLky3SGNGtMSD3u+78k7ut
nWUI1nCKbiUUQb9QH8yiD1YUO2GASOSjKV4ipJmiCP5xA5RyaeHu8jS9D/SUQJNKCg+s8YRhezNK
tl5jhmmOvSh+rkiZstVgEarZgPVX2ZSsgnlxgjkBBiI66KljbwY3qDBy1HSIQiJGboTBUksku43o
Pb2IUbhY4rYpkLg1Y5BtzCFy1hMVlbUy2lvaKSS+q/XPzqo48TDJ+wP4RAOx4jYL84c+KHfhZKzH
sMdhpV+FYYmkAD2oipo8Ni1i6qh1iyEjkdJSH502ekXugsJ+gD26dzNzo/uEskErhTAScn8MM1Ho
tJGraCSsrFZAuy4s14prYO9LCQRhI3KtaNFWhR/rE0dD6kPB/hUp2Nj1vJEqmEF2HQmrlhOCohHR
oaXC0wF2vyRu3NqDQMb2cU8j/SZuCcjUs9S+4ACgbCojqDdm/xz7ln6h4bCVJirbskJDQLsbn+B0
MML0kil3G0z+I12lR1Vadw0GtERJ2WYH5aUPXYKqnFxHInxV2ukbYid82TlHPx/1pjKgSI+1jRqm
RF404UvQMjJzBw2Tr2/16KeeqW8F8uELZF48cKe6bXitB1Q3WVH/MkzaenpqfRuT70amUzDMvzfC
x9ifxZssKv8JhPmoRszkUd/dRdL+B38WG2d5FfdywAAGkygQgFHYbA+Z+m5MRvWHhxBI3m+AecE2
T9JtrYbhXd4y/nLxnDGz7PBwo+UOvXloABYHHdH4T1Ym99gLXpypAgQAZDZx3YjuBosdHo731O/u
Rds7O+LKa3sy9z3tI8rI6APaN+IJeoQw+h1dpjcAewhPaQV07uhZ0fPEfDCVdOTDBJrPINh4VcZj
zwaCKgsHfiJpskn36SRg2CP2/G4SQNVBKbwTdfOtC8x/cFBdVOUEprLFsFMrRbRBA05+oPlI9/7R
qIt9RB7FRVPo77T371LXuW4bugpjNP2kjz2DDNxtjKHxuUBeeZHYsPJg4bjoG/35JPmUuMrzZFbV
ts1wzGktw0S0Xh+pAkdBA/8cRktcOfuUsinmaKLNCS1mFiJGnq2A3Pcg0iAGa0CiaPGFLQKCHu1l
5rw2ZsEWxU9Wsc1U00i2CQjELXauFya5pDUUFv0WAdSwBh3KKjaDG2yst5TEhtHZZaLCdFHhA2m1
R4TOLE3RsxzxI6s+QbdR6P/0e8kgwzBOQjjaSnuAc5DKQ8zpaleozTokqjKCH5YOOAfcUOo7dhe7
wjaT7TC2t9QXsAzTHc/HCD7XgAbGB4OKZSZ4tlgwc10ITp7yNwSxddowPgecCRyX1H6t8T764/DD
tsOe6SAmR2M26aBvHUj1HjJv3rZfmIGNlECx6g2KVGstjcDeVzOBkzoHIcvVIWJnR4z20O6yzr2p
SBdmr+4pIskuWzV4BNZRANpSifvZDKn+MuVz6E5k3HRCz1cVWC6Uz8aDLF8kPU5TQ9qkJMgRo2nn
19eVMEb8ecEPUXTDNh/1XWa6/mrUyNCL+pkSEQ2HvC2TFSK9hhxJnkzgI5ckNfJH447BXWHJ70kf
et2o/5w305t8qg9qdh2EI8dvUFfUVPGMAzUq03jbR/pqdFP41JRYuYf+fhijR8bnI+fntyhHINuN
ARKkdmPWg7ZT4JA4Sfqo+xmqqbp/sJQ0wpARI0ezDpgiONi0bnEVhPNjYnc2ObhLYnzPUR291rn5
ohFqeyHV+2iy7jhQXiEiadYtUlS7BKQTG+M79zdZwdIHqIWYBwHkgcUB1E9ouZh5uJmc83sFjEOo
Penk+NIB7cG3+ditpaveujFYyNpDv3FFodBJVjQt3t08+xZn5TfDYXTSmFXXetX20OXQmEI0QHmW
i8swgQQzVGKPHhlRttJgVzD9Df3DBIZC9mMo7O9ItC+Rc1eMjkl7odd/0VktlA82S9kAw15hIoeF
oY0XvaRcTijiD6do3JU1JT87Xmm/J5e2CIKVmbzkQZtDwDAP4GfMC//e8t17BHbfm3K4DHszWinB
9CiceTl5qBJ2coi0bqywpgtpkKVZ99D0FPbes3kcLskPhUzH2xYJIWgYlKQFGp1R8y8DpZrJFZyB
Yfw0m5kJxgbrxZxZ+kBdrnGtywOHI94LzsakWUCuajaDoQQr5CTfRvpQh8btrwI8ftoccqaFl6MZ
PUlEwLD4AOf37L9JEEVDWSTDt3m9xqJ4l6QawQw99depgUsEzB+BnHEfRml5aTnhyo+w204WVkr9
vkFNVfKSb5SKkPZepQKUQnIwacituy4C9uCitksoE00cXJDN4sl1rSzZyq5D6m6Yq5A0HhysDUVc
Zc/J384wf/o1I1ujcoTuCJyN1fs7wwmBo7rRa6W2Tz3qxVrpXifCbvUhFPdxsnMa1rDGwss81dqd
ps9spB72jRT97yxKd9AlMO47nChhtyDyMTBDagCWAGT/BAf9jCmFXXpWPjSCQCyNVz8mEVcbiRmJ
NGbLjESHIdDSawYrSaDuNfoa5ybQ581HFLEQ+dQKM4UlWKIHa/vqhy18gepOvWiU9psCW2I/GUgN
nBKSeI92r1YIx+0jc2Po5buS47JUVBNXSPeEJCK8sHX9nyTqQE+M3VUOBADzQQFrj8lRdZgfVNw7
6QhN33ImTlZx8UwH+2nKpx+6zTNrJ+faprhsK5zgdItCBf145kKFlKfBLbykRy6G54l1AoWFx3q3
dQ1OQ8Jv5UrKEWELrYcejVGfGbgliMOAyIlH0/9hU7VtVYrgoqirXRYTVofrJcSwkbHe5xbtfVC7
k89Un4bts6k4/8hgwjNczv9KNlKXMzismAnZEpK0YHynkpmMReQtDoDzTNggL7RfAYlluUTFExT3
fRXMincdFq14oZCOC1mHfj4lD6XJq2oFUDfY+I6rxi5A6sxh3x0CmZEx1BJgMxdAJkEJo0UF1ZGd
cl1c2ez0N+kwkrhQ1gfqziR3FRy0p8qNN5yA45VI2t8ZmM0tE8aPPqkF6JY5XEsijHUsIE/Y2E2v
1TsWf4MKfBKaXoHFloFebjtzZJDWBjyxJGouMcy5W+g99QYxNJqHDj4nZlkQwkm2TsGgMv34XlkA
tNYLZThYLjnmVPAGHRIm/DuIx3YX7tyOx07x7LFqEoDw/fDQJQzlNG/fdRzqCScSoKTOyo5JVnJi
hubg56SJNOhcXd9iX2pjzAMm9yNIsCvgc3/TUSfbtqbuRh3652CHjCOmptpym12mWUBsu2CP46lZ
5xpUzBE6bgswbQ1reufg+trD6jyIWv+lj9obNTJOkCbLI1+eE/LQF8R7c6Ii6ItDvzl8s3POBap8
G10VVQ6Y7rBGtBzl7hUpewegPmPn7w2ZvkvVuh5KmwU7K3dSJM9TwbkllP2umIwHzmwPA9AJ2D5w
m+sHHEtrFS2bn+00VwEMMZNpTKPHalt/06vkIWU7vJ0MC3rRqD6FQ3tlZPVsU4dYbMx1KjoraESZ
PIM7pc3MPa+8Z7CIbLBi1zivVlqgs+2Jg3GTCevVHYrnOKfVlDEpUsLpL4K8yldR5T9mDHo7x2AY
94grsbZyf0H0ROae1th93yN/6pkE2G4VWzmxACpRvEO4YyLZDn9nyhqBZbKZfofPqs2c3oQj7XAA
EhYCh00E52yl4giClpugm6LwC1tT6DZ326ChSLA679KcUtF0VC4hF4FtKOEnJyq3ZZYuQjCa13IG
kx1fsS5fyqm4Yud2WZW2cWfklheFbbYLFJSpLaHIRQQHnmzvd5v6/qrnka+aluAtRVao4Ke5zAyk
SibNL+w8A1+JGgFaRVASlKUSOkPr3tJpjuJIY/6wPdm0+R3I1eliPcRZ/k5l6zqp+19D7Kt7y2jz
K/INAOHBFL2wawq6fuHwMGtrvNJFY91TdVt3VYO3PjchE2FG3lh6mW/ENF7iTnsajLW0cFc4tEi3
OMP+ScroqVLrF/bl1ZZyJK8TlvSVrNmRuhRM0L41M3ySM3hXs+UGjc/hbaLvqovsmqrsiLt5JHoy
+gl5kaXNBEZvur+Eq40bY6zv0xz/6QhQJfNlcvX/5UB5Aw7inBzI1E7JgV6iX03+I/tLETT/H/9R
BKnuv0jQ1UxDN21XUzUCe/8tCSJ0AE0Q4FnTcskKsV3yev8jCBL6v3RX2IYq/mT22s5/BUHOvwyN
f0XYY9uoeLjI/4sg6O8gX4XSoG2gOFLnf/8QEk3NYSQWsKBDYbsr3OkXc1Dbh5vwSRD1LCT6r9Do
v5deZANL5K6URei/wsZDQVJqD+iAbiOISqvTH3Dsu88Kpw/fndwhXS1F3XnFyNEpTiyiXCI2P6ev
fuzr8yA/Xr3opEpTIOu8qIAV6tTg7ltSyLbK0Lvr0x9x7AcQ/PzxI0bOYBZQudYbVcVLnWxjKO7u
9KV5dT65+fosJPt46Z5t2uAnY+elolAFqcsEZe1aTbX1OzvrI85HmUXnhvZhnnzp1+gu7/fHj3Qb
HNaQulovbxSaieQZxPaZTPPPn4XuLrRqWqu1BItg/Cpte7TAHKvlvQhxFMfWGHzpbdLd+SF9eJtG
dlBI0cuWXp1q38eQmfZOaqhn3qbPH7XuOn9ffXCmeMjHofWyqd/oIw5dV/w+/ajnS/zvcabPs8fH
Ly5EJtM601tPc8Pgp1K3JDnEGKJyi82EJ3onALtcV+wgXEoepz9zfo0++Uxn8UAGknftGg8UzkW8
LFXQegOad+BWV64jf9Drvxxr8ciWqfja/XMWTycCJEDIrN54CVKsDK+lm90NkT3lZ17e+SX95Ae5
i8mK/nwTku3VIj+yHn1ZHkpGPoJANuCT/Xb6ph17UIv5SsopsKaAN8wOjKRYO3IgInRofJR4ICJa
UnJXsh/lytW1hMj4/xMqf/fvH/BR73nstVtMYgiQXEtCNvS0biLcC6oLLVZhavG/dwR/6Uv/b66/
mMGctqvizA1bTy/VZuc2RbkDMnHuoR8Z9vPi99ebPTaVYFZpvNIU17mi31L5miP3xjMPXZuf7idP
3VmMSpoOGm1asCkkhbprjhkIEtrEQ6qywRm1k1Vzp1fyR413KrcplfbqpVPIPdbS7ennc+SVcBZj
VyaIGiORMy3YHN+Zl/dWDEbThD0/9b8rU2IOIGf9ax+2mKCjhvIr3kkC4VV8rFQh6hlQeqhyuBp9
hUy3vbQgF5xZgY68es5iRPUjjPxa5dMiOOWboqfLYUHsPTMfHHs1FmMpVVw7adVsrlG75ZXZAFVL
5Kh8b3tSkU/frmMfsRg7jdvF0Zjw9k3Svi9kQwIlnapSMx9PX//YDVqMHZGW+F4CBGFB5I/djigp
aDR+pyU/T1//yJRmLUYPsDlqp/ZYeRkmetQfE62CiQjGcjjzPh37gMXoaeJaGIkyVF6r1gQaIyNS
2Gl02SHI88vTv+HIPbIW46OQJDzpEb/BdqdbEyUlVsGvvUHo6f+aXIjATkbf1BpvJt/JvrzLsAdi
QPa+9s0XK+SEqVZp06jyMOevolljW9hn7vuRF9Oab9aHnUpESPukWdQszCK5zYrsZQQQRxHmzDJ1
7J4vBq6sxoGkL1l50FjtTV9AjWlDag5fuy+LgSuFIMp+4L7ojrYqCIJpY7E/fekj76O9eOF7S5a1
Y7ABtWX+SsDJa564WPxxEetp+bWvby/e+WpIkk4hlMCTWf/k5NKLR4I8Tn//I8/VXrzsPfW9Cpl0
47ldCM5oWpdCoV0QnJmQj11+8cKrLgZX6outZ6DWAQ8rvvdtfFNZRffF7z9/8If3MrTd+dDEHs1N
ovoamRHZiGquk1XWTGde/SPv5myr+fgRreYjGo0Dkt2q3UhY6MwJ+trNX7z1pogHlkZReRRe0+SB
4s/aj86N2GNv5uKlzzUMQWGuMGLLWVIyXgqQ8VMVPgVKdmamPPZ0F6sVfBlDieVUeUWGri1Vje+N
RLnl66+n78+xn7BYraBvVWNWNcwKrXIbxcUhBp0VW+KlrdLnL32EtfgJnSMcgu4Tej6hfhtCLcXJ
71zUGSJB155+n/6QI2+QtfgdpmWnjW7xnDVdfwvH4j4uqu3pSx95BOZi/il6v7ASJ2CxyoNVAreq
tR4i5cxO+9jFFxOP1B2zduZ5U5luInpWAb18ah+b01/9yF0xF1OPA+E6Rz7x56v/LPPIvnBG85+v
XXt+oz5MC2OPbJ4M6sqLG/aADmaDWobr09c+dlfmf/9wbfoWdkT3ufbQyOwaG7HJkEOT685MCvPP
/+R8YC6mG6uWc15Uym2x9Qc/MA9klu9J5XoMq2FnafL6a79iMfeg8tYGabMVGdqihGzQq6kG6q8j
E8SInerm9Kcce8aLSYjGfFSnFQ4Pv9V+kw7y2qffT1/5yNww1zw/PgUiGEc51DyFWlrwv+gozJiG
hyjvbsE9nhkAx77+YuAGuLOaodEYAHl4pZrp49jVX9vxGIuB20+uEdMKqDwr1H5XA3lddUbL8fTN
mQfoJ++QsRi4+PSmDKRw6UUK/Mt9ieE37p6H9KUc3hK9ObP2Hrk7xmIAZ66pBRMqC28I5nyHDpey
IsXL6Z9w7OKLEcy63tYWaXHemBYb4ezN6twJ/NiVF+O3diclwaHGnUcLamIqANZy+jtrxy49//uH
qUEikWoLGG4enFFY6GinSHQLJsKUCjRsEg6Ub2+J5sn0R9nq2xJevWGjwMmK/elvcGRuMhajWu0A
FFtDX3spDAf0l13QvsmWm/nit6b9fPpDjgy9Py7fD7/SrcrGJniTNROLQatrDDwNcpSC59Zfn/6I
Y79jMbqzWnUAOLmlhz8JSXGLU6OnTPLFIo+xGNcJXhL2XThZ1fJXU3hIF7vg1+lvfuTm6ItxrU5W
rRZgKLBcZYfSgHvvgHWgSe6AhD79EUfeMn0xuo2WCD64XJXXlAj72pHcmrKqNl+7+GJQUxDoizri
JEbCfXYZtJFAHR91u9NXP/Jc9cWophrs+oY73/g5E9P/FWtvCajb0xc/dl/mD/3wXiqz8yAsuPUq
TF8jLbaNMpwZV8cuPf/7h0snsd2ots3AbnLSe7TixkzGM4f2Y7dkMWSTWrf6QVqlR8fhopi+m3W1
yrO7r92Sxfqr9UGLovuPZVvAdgczI8SZNebYi74YosLWA8ia3BJg8WV5JQH7FeRDq3Z75gOO3ZjF
IFVbZiypm6X3hwuLqrIvCRBLv7Z4icU4LY0cts7Iy+JCka6C5DDU7eWXbrpYjM8o7sscEBxfvMz1
BzuzoBTLdjhz9SO3RSwGqJaMCPsdg6nRwFMTO0TWqU+12595HefLfLJ1EIsRag91OAUtRU596Ag+
b3HHvuMY1omCH2z3pzqRGAtkTYIV/drdWozaavLDBFMYQwvujWPU7+Xs1D997flhfvZjlsPWL0es
pD3bz0AnaDirLqh/Pqdl94Qa5U2LasBKibIKoy+WasRiMJdE2lj4hEqvAJcVdJGH/vrMbzky3oT4
ewoa47mRCvvd0wJ1FyKbVzHqG5W6dSPrTIft2Ku1GNJZFblaS4KUF4nrxjb2VgopJ1O2px/Gsasv
xjM1sdaOA84CTZ+6A1rwJrsVtKIwegqw4V/6EG0xrPui6v2hQWTaRQpodre7t0fj0Uzwzp/+gCMr
gbYc3KipTcUFsKRNsbFyo6ReQ9I216evfuQeaYvBXWnoiKGalp6lJaD6VAcwYI/mLWvPPIQjb9Es
CPm4kBktymQ7ZLSVLpiCsri0C+0mjjEnKQCWTv+IY7doMaIptyb4dNlClEixxbr3SUja5ZPENHb6
Az6/S2LZ9e8m8lfomrPQJwa2OBhFtlXs7E5/PH39z38AvJq/b5JfS79MYMoQ5xTeKSUa1grHz+lr
f/7dEfv/fe02GwWB4rygHC5XDdLvEpt2VH/pm8MO//vqil/b1hQzSZBsBnhFu23K7sy6c+zNWcw/
6GGR/Lkxq9qg7/zAs4sZuE40m7/52p1ZzD6oN9w+bhhZ9WwjrJ1NX+vrKi6+ePnF9DMoWiUCBINe
b9ZYLWy4nhdCVtGGkPPo1+mf8PmLo6uL2Qe/f2z66Yy0GdPgCQhvd1VPjvnFqy+mHkf4bhYiF/Zk
Yv2jmPU9cd3nVpdj33wx8YwT4LpWg4MUWe67jIiQrxCKf+2uLOacKEyVAkNA6SGj/oX/aSUFwuav
Xdv8+4VXu9YqDIunKsvMyjYD7NgIFSipY/df+QCxlOiocRqGuSw40jvWXiTBkx3qX1tulzq4Egtq
Lsi18sSQ71tHvoIK2BW18vqVb66ri7kgUrBBagUDlr7CDaB4r7CmM3WxI3MBMsC/VhHggGkQagE3
JcuuzFGsC9FC7HK8lgCC09/+yD5UXcwGoZ5Yii+rynNVLSlvJoE1e99rOZiZSeSRukvxS4h1MMTK
cOZXfT4GxFKPYyHuwwMQ8qvscgNI4RI198PpX3Ps0osb1mAqlcmUlx68dtIeqae7/dcOkIht/34Y
eRelulJN7BlUclqstzj/nZ5dro598cWsWcsgjRObQ1iNB4nKwMaI/ZfT9+Tzl0gslTbgGlPAjT17
ZX241B1M/nZmYtktCbxtz0z6R77+UmyT4idGH2jzGSK4i/L+Ns+TMwV0bb6///twIZY6mtTA4ttF
7EJmUq8iEF3XMBGKFO5j+EzYxWOvwdqW2iMISM7F+jlJ1+e/SVcXj6QNJPbklBkp6svfPW6xdYy4
fnX6oczz5ic/aqnhVIhCgmo6tyQJG2FOBeLDQNB1cJanP+DIU1+KEh1X6V1RsbfKyvEFnduVBPAN
Iuy96JovNR2ADv49IGId23QnqX77Y4U3NpvwnYSWU96d/gV/zvGf3CNn/mkfikFsIsgpmUsHBDdf
dtKYIYAOAkufjBH8JmuL4js0gIzk08G5QZ29dWN/ZpS4K70eriZzthy7bxVOZr2ZbpSIVlKOeWXK
f2oFdkd9+u6M9l7AXCjAPeQSWPE4XVmauz39C+YNw2c/YLFoGsNowrSiKhRDCQ00mx+Ch+a7sCGb
Gsqmj8+sncc+Z36DP9yoqBRapc27UddO8V0R+5oruzR35oyM5iKJLVi9inXmxTr2YYvlzsBCib2J
1ZRKN3yk0tlGUllPHWtf01zWhvrakr90+gZ+PgSFs5jOS+CtrV6ppYc35KoKwcS4yvfTlz4yAJ3F
bE7uEdxfm0uPmAfzzAZtRlhAHXxtIXIWk0fqVJ1FmV56TtK+uKl2L7pza9yRkb2Uwij9qPeNz1Lh
WuV1FVWE3xnPClwQxT1X+T72EYsd8FCDadbbecnw1RAAk3sZ9+q6dcVdk54rghx5tktFTA2AW3Mr
loxmiHYovy9TaOunn+2xSy8mjiKqsYw3lHrx027UpLjpzPLx9KWPvDb2YkgPU90Q4pVw8uhAYuhu
dNvncPDi4MxQPvbV53//MJTJ1TMjl7xdz6BuoGstCSvnGt7Hvvpi4M4xBDiZGbhVWd1VtQJirb8p
huRMQfPYN1+MVUeOOsQZlmm9VZ9DQyUYKzmz0Bx7HRdjtYBOAJg9k17qO2/EtkOPNm+gzjwVhfHy
tee6GK/NIPo4mTdJXe3v9KgqLwwZ7ofJPvPeHPkJS8GmaRZlBgiVchbL0dYshubNryGMOXmm3juJ
Gl2c/h1HnoK1GLlEPGEGqlhywjq/7Lv2xjLkmW37kfdnqdfM9HJquqCEd1LqB5hd0IDMZ903br/2
zReDtjOHTncnFjHLlAEcTpOM18A2t6ev/vkxB0be3+PKAFradCFhXYVsn7qi3HRY8LqITCmlBT1L
yPPpzzl2kxbjl32qpkexKT38/o+jE9wmwClSmCn/w9mXLEmKM90+EWYSg4AtEAORmVVdmTVk1war
oRshxCAGMTz9f6LtLrL0JYHdWJRZWS6EQnJ3ueTHz7lveMOH+Tg1HEgPBUxM+buq+sd8dkDlSJwd
89kyU8OJ/dEWkJ6CmfoQj87H+XnS01e8zoF9aTjc/glbFmo4s29J3dTXp3tr5gdIUiRVQHc2+fr8
806+ZeK/BAshI9fhza+zQGDt6flReDbkNK1PHfpKoJZ0hohHMuT34eZsExQ2ZcM0lOBUupR4+667
8VNTWec+sA9K9XvAy410yzMcuu5Hr4cQFHJIKMFLZp2FLr772Zjk0/oaWivDjadIbm/NhvGaSDFW
2C164bH7FjjuW1Y8h0R+hj7JzrG84YOe6eFlWesQ6sqXnuYJKfPXAQnjqqCi7lifQLJ6n494hqvn
1GYQIcA9XUzhBNJXtD6XS/UL2u73PYbZJnSskBbPdNO3l6zLIhAbfPcmWu144IZ7eIaHT+DAkSsH
FnDtGu1FFoGCQAKRi3nvwWfDxT3DxcPZdjPeuu2ldy3wdBaHbnCeoT9zBg/lzkmxZbOGi08VHxiC
Ex5QIVLWo02aVmAS5SM0ZyfQhbp2+ag43Xnd21ow4+Tm0vPXDIfThUjnyR3ni8+c+LY/bCyViR0D
/saxpAT3a88l+Fj5egFz6AFqx0/O5PCdeLjhdCaGLJtdkGn7c3sBD/MB8uro+++PS753B90a/uqM
bxLK2hXKBVcJcCYZOHLH6jfuOgFKgetOYrOx/K7h1KuvBytosEZj7T1YVfWhENX59vJvTf369zdT
xxO85dUqxLttQV+dPPzX5vpxYVBPvD3+1tSvf38zfg4+dGDyEb5Z6PF4BckZOD042zGerdENR4bW
gCcXIrqLpvMFBZ2/bGL9uG/ihgs7y2g5iuFMyBuc/BbEzeIeYIWdiW8tu+G9MqxXqG7hgFZ8Pswk
O4g5e9a+9+W+yRv+Cn0Xx7GZhRvUtHyhWX4C6unrXUObmLDOhnAA8NndBYUEiB6ChBZsr/cNbRzD
IkDFeAV396VE+eODPzhX3lZnD671vq3Q0NhQmzNiz30TpjWUhHE1u6zK3bmWvb+b1Hy1nkBaocYG
Q0MV++j0axI6VgRpiJ189/0zHezvf/oQbwsX+CFwr3ez/eq29BNotUFP7funPidfPUv8P7ma/89u
VPCL/Pmh0GpDQKcnxBnbOqGb45/B8r/d3tv3l8g2wXLgDmFI3BCBxQDBBTCx2aDSLZ0dZ904RJzr
V99EGTmotZZDjihGl699Lf8KCgg/5OQjimc7dr/1A4xARgkItQYb8QDF19+lw8/TwB9Lmx1vr8/7
1mk7ZiQDPCJbLDyEh06FYnf+DJbCHeukVwt/J2W/avK8XR1bCWUDc3q9r5blT5CgiQMkOa/slh1A
RNDzjXUJZkDwhH/IhKYJOFvRiq7mozdCgOv279uqMDhGxKO4iYfo1IWYl65P3WT9YCN9Ri31QShx
6vBELBvyXbnN0xVdtjbu6+3vblmG4TtguLBdqNwgjNufeAZBIkhbVp80OFxvj/++b9om9M53x5AK
jfMzr/WPtXaGY5iVz8wFL5ED6lwF3trbH9qwPxOIF+Z0KbsW9hcyaHYXYQINuXime895W8Mbru/n
6E8KwRR+8bIjQ/E5a4Pniaod79/YBROIx+u+A6AVYCwCKjvWkL+EU56yUT0w+84XW9sIAUHAMwWW
KMhpMAL179FxTiiYgQd2yiETsrjVjqNuLZQRB3KICTRhjcIqHrMe+346jGWRtta4U4nbiAMm6K4I
uRwdBUwThGNA3FUdF+bupHpbQxthICNa+HkPDxxnaFGA990HYcJ9xmk4N/Kk2l5nWI/01zPEoiGr
6IEmaueyuTVxw4cr28vr1rpubViAKQ+MfDFoPO/jLbFNlF1IERBbaGVc0BMcd8x+AGZtJ/JumL2J
r8Mzs0TTIur+qwqZ+73y9frdBhOR/upK5HoLcZ1uZwfej0PULEB7wP3kNmS104LPqMTJf0CW9iNj
zUcIQbyOyn++vdHvbwU1a9Aig1Qpg1xBCuJNMN4dWVjfF99MtGDmzJA/LLDJYSvApuxDL607lk62
Y/x0w29NsCAPGYDGWYhHQ9uBdoGASKv/WLnZ49LYB82XTzZxkjKbntRVjJSvL9yDNuyafwA9byJF
8OmeBbT/m96bTCUDe7+9UtSsIFBwAJHaIygldobesrbrnr0ZGifsmDU9fmEFytzQWSFoZkN+iH71
yy65b/ZGluIPxSi9DpsU+GGO5Hx5GQAQuNMCjPiUcx5OE3ebS0t4DM7J7lk7gn3Llul0e/bv+4j9
X2ryZoHQ/FbZ4ey3F8uBupO99EkY5I8QHDh5wAWgHHe4/Z3rfeWdfIsa8QpPYwVEkVBfqnww7E6g
y/9EebPkkaRj20cBCMtBhu3y6rXroMV6+6Mbu2/C9YqsA7xQX+F6kzr40JBBKo9uA//JH4f7qgfk
+nvfrB8o/to8hLTAZQITcTQ42HmmwB19+we8H1psct21N6M3IO0D0TxqlTWoBf/lhIwAnE8g4b5v
+Ou6vRmeOuhL9FEdAh0xxOt6Fw2QDdDP9zmGKQY5W+0sV41Kt7ZX/oAbppVAmbbfmfuG4ZrgOurw
ye483MtmvH1bLU8h/zaxq8j3gn67cueauREhTYwd3qHFxCiejkfI933pW2hpKJdBXMcLy702S/of
xP8d5yCGl9eek4u6AFttt0JjWY6t/LoCWJFA5xea61nhHnwQuObRjIbYR8Bz2wNI+r2fluVnePIP
QV/UMzf2M4jRt/yqVuz50MG2JaSX6hnXmSq0D5DWcpKZOCpxtf6ncnl5krrO0w64jahgUKHFW2B+
qOSckcjiA0jUpwViijzjiR/UxRnS2PJhHe01AWNqkyw5yeO5Kqo4XIomtXrgiSw6zhBR7EYQvEto
Y0oNcXDZLdHggVpTDaGV9rIZIPbbVNDzqCGXhetX3Gtwa4P6+lcerPUBDFzDye8sHvtWZyeBrkjU
jLxIoDZVx/nSvnY1pH49t4JkA6S2D3ychxht6zyeoYMToRQGccWwtQ8V9JQ+QTZngdyV3ye9pZrD
zMLxWIb8q+h5G4PQ3MGG2lnci/alhqzMkfRudyRg54xde5SJm/Uz6J2n5ncQuE7s8Q4M6s1Sx2AL
90+L0D+JDtbnzM50gkoxaIN8zzlAWed3HgSASXRh8WEGA/NzBYrc17YO29OcN/aT8kh/riW+7JPZ
uqiiKB/Q2xyeROB+thf9b6YEOJxBBPoAVjyQDiurPTYW2qNaS8t48lFiIGDd+8Ic5NtdKNdIQMQa
gpJkiMbBzw+W5j2EX0AMfztYvO8K1ITDUeKC0jzHg441nqQDibYADNhip9K+NbgRiSAiY3uS1mEK
gviIFqDg9aGy8/ftmb8fRalJLCfEPAWQOWOgRvdkvA5I8ylIq3bWZWv069/fBFF3yCzpV8JPXQUF
pWAEHdXKId16e+5bC2NkF8Wos9wKO5ZahTcecp7lzz643M68bcqdQsb7pyQ1wU6z51tM+i1LK0vw
1LOG6lxbYCoT0LeOWebexyZCTeRTqCwb2o3MS0WWRYFnHcbMipW+8zHABBTXqm+hYrPWl2myk9ry
UcIij3XR7FxC/2uxeC9IGxlMP621jwp4eWlKq38hZUEugWPZqatrCZ/uwoeqAdyRjr79dydt50Hk
/vI3VaP+sXDIDHQICjsmF8K0/ncq/yk6vzU5KEZpd0JwhaAK1Mh5dVkbCnlS9BHNIl4KkNXDP4E6
2EmjNh7LoBf9p4nLsKk7yJGE6QhNzm/jB0jY1C/2C4GW/N/WBfKh5L4wYCI7wSgKMucOHwJJeNR5
H3uHQzzovmyK/k9bUUYLhteJMCWCB58qr7af8Qro7USZDTcym4rqBo3aOcPo0/ij06+kguJFG7XF
79uBYCPMmH0KNC87qfM2TIfiR9/XEGLeoxHdCDEmLD4TUxuy7FoE6A+T/QBRcShv3cd4CwHyP00n
hG5ay1ftpV3NDnbznWWnoN1jQ9hYExORWEA1AvIEA0vXvo1y9pNN/95e7I0lMRm53GwkDmihWDpg
D5OSlX+5rScT3+t3DH3DWEwQom/hYai2XA9hPYNSSxYL0T70U/8CFv/bP2Frba5ffnMsLc4qFM09
Lx3tHumqi46BqQGPw+3Rtxbo+vc3o+c1g9zwOnlpNk3HNmsfPPSgdL33fHv4reW5/qg3w9MATVWk
xPBjOx2FfnCvEOkRjS53AQXAlPXn+JOG/CLQQF7KF9BzlgvS1sD1f7fgEwin7BhqlUVQBbuvJ5D6
9p+fg6CuoPUYYrfnCdJ3vtscyQQp7nmw9prrtlbMeG3sF+H0uoKfEfvT4H6ReZlS9QxFoPvyEN/w
42kC+terR+gsOb8VCPMzK4wL98vt7d6wVROkmLtKQFVs8dKFgrA6ECM5hNTdu19tjW6cXpDhRflh
xOglFBwOw2oHEMSReziprdGNK7qFF+TenmCqM/cem1F8g2rDzppvDW248AA5d95XCBJNAyVWa8m1
jqdeWP3xvmU3nLgcoOA+a+qlBXCuR++qGDnV/l5evJEwQUHjT6tfecAKwi3keyWU21Z4FY0KB6zt
CEVO+U2oLqrK+lcQ2hHr7HSE2C/kGHeS2q21Mzw8kBogGhsft2kB2RgNPTQWlOFO+Nsa3XDoULFG
UFw00ikXAY8qV7ugXQbk69/7dsbwZjRx++ji7qDUE6DyCUBBvstuthEoTKyibCi6ehtJUmgtHnCV
iOYKFPern3SyuM+uTHjigu6GCf1wBHaFVUdKOtvh4a6FMVGJLS1nWaPCn6pMQAmPvKhqz2KuVv9O
Um2CECFJIsuWQ6+mGFvEzgndw2uYVGG9F4e2PnDdkTeHGnN0O/hrsKTQAo6nEM18UKz83hfBTk6x
Nf7172/GL6tOr6riazpcC9lFXeT4ggqCI1DrYifJ3TB8E4FYQwTYdoQ/p2xkT6yuDn1IdobeMEwT
gLhAYwj10HVO8eQSD1AYV7yI0cUUBao93Wc9htuumVW6XTZj9qBdjqYl/Mzm+0Bj1OSrq/FgF+R4
/0pnr+UHruruCPU3ASU86N/dnv7GBjvXTXmzwYuL3pXCG8a05j40WMukmMWzzu4j16aeccSjWznk
FiQFIBQI1qlBHmqe7USEjb01AY0snGiPs31K8eR4sCf3hwjz00r8D9lSv95enA3LNOGMDfAhOSlC
fIJ2j4GcoSR4H7EJVE3+XPfMblH76q0xRT0h8XueBt6a5OO6Y5Ub22oiGfHaO/aF5jql87dafoTU
EQSk/rq9KltjGzGhAcPn7NNsTFcwRkMfGHqc03Hdvd1tLbphkQJi9rwBIAYmM03PCn2rp76Dyt3t
yW+NbpzhsnGq2eFkTCHP6id2UJYHZ9pjLt4a3IgFckR6UAg9pj3EOy1VPeQT3cnbthbdOL2ZcCEV
3OQ6BfrihM6VlPsMQX/Ycaat4Q0/1Y6CoqBqdKqqHoLdFYTe8ktF1de7Vt0EM6ppVnIZGaKM756G
wU38aa85cSMMmMR2QaiDNitgjbMLbVOLswVvgF/L7jMwDMHO4m/sq4nX82ZBh47QMa08rwXTuMxj
EQZzct/iXH/ZmxBcKQHqeAINsaK2nlcxHYuS/bxvaMNVfbCizB4RY6pXaNK0/iVY5c6WbliMCaTz
2lqPuKiM6YC7w+zlx35E66Pc40PbGt5wpV7wZYZu+Ji6nUJdx1Jn0KT8mFEfur0yW+Mb/kSlyNCz
2Y5p6BUgFQxiRyddnR9uj75llIY71YMcvABVodRiZwBQ6pCeihJoWLHX27QxfRMOZ9fShR7ThBhc
2LqDHEs7wyYLB0UklJ40e7n9OzYM3wTDzRAwIk04jqlYQVfcOUeIJe5swNbQxgEoRjfka5UNaVi2
UC2dj6Tbe7XfGtpwqGx12sVu3CHtfFZ/hQAQe3BnpK/3rcl1S964K2PKxxliDekCKYmEBC6IKOZm
2Tm4t+Z+/fub0X2uxSi8AqefgCR04BzLvPh038SNo88hbjA50FBOp4GdnLB/BFnu8fbQW+ZoeGvj
Vld9DatPSbnGCro3rjMc2tG701YMZ11LnVFn4kPKvgf64DR3Dmt4qY9rZNhKED1QbcWeL1IocH+5
vSDXd6B3Ln7/A3bzhV8wvKqkpf+6VgCR9sNHoVY83a9J1rMIEio7P2Jj6U3sm+POGvr2WJt88Nok
m4s2Jdqi51bfG4tNyFg1M8g9Sb9PO+F9cVX3NPDpO8gy9i6x4cZiGf4qW6nAk70MKbpBz0prHZWB
l4QUdXCrfCFoJ4iXqTwp4twHgqMmOszuJycEOWKfzpWdlmP5wXe6o9/sqSVtgLCpSdjGuS8KnVdD
qgIvrlUHBP5n1tgxwbMLDV9aQiI5d4kny4iQescJ/8M9vWd0hoNbswOVHi6G1B2zpM/ZcVYKTzHd
uV8HSII66Qg94yxQj3Wmdr65ZX2G47Mh6AIhhz7NIQXbOkVMwDmy3EcCRk0gmQcWBTsbsE0ZAChd
yQ5gozrcdtCtiRu+Py0LeNyY6IHjtN0zsWSWqK4aEr+s9zRArifZO9thIsVCq0bdFoQ/oEsUzmUC
fv1H3QcSwrCDVvbBEZlmUGZHtWDnZHr/NxGThycEX3gGGTWVes6/eVVGjWpRcbivaYWYBVvWsz4r
BEbXftckQwZw8xCQvVrARsA0MW9kaSb0TrTY6jX4Bh76EkqyQ6yY+KS4OgWQn59dche+DhSof56x
FSiwrUDLPq2ttT2OamQxEeI+LhBKjGhWWsNcsQ4uAREDEnksmA5BMd4naEhNAByQPMsg/KBLJRRa
rMZPQRd+5KyrI+FMv0WIULlSgHzabNyxqo2MxATFTZI2xQqm5jRg3YPVisdF711qt4Y2ApYTOAFo
HRoMvQSJhOyXDZHGu/zbhL/hKRQHFOBcqTO90tWNM+CdVr7HG7Q1cSMhIXMAlQESwBdomGRsTnqu
ktsT3xraCExL1VxlNVaVVk2ev9pEcvDUSPLzntGJCYZoxsYC0TScWFEBrJ485/Me8vv9iUOl6U+v
Eh3P8zCX4H+v7CFxm3w+ULCn7SzLxpFKTChEe22ac1aACxvg8WYHrcU+cMtu1GanLLxI6NKqnzMt
jtCUvuvWT0x0RDFVXpGRWQDiRVFmymo5fa36tbJ2MreNYhYxQRLwqyzrAa9JffUqBiu1c/tBtu25
t4G4qaqXSQXnfrJfQb/05I0QPUdVxQnmHQ/Z2i/7z/3iRbV22i38s25GyAA12Xh2Mqt6vs/QDA9Z
QHEzQn+MnT2HQaI+jETx730jGw5ChsJVgDbqc7/I8Ah+Lpqgy67eyQvez0WJ2d8BsFDn516uz7M7
4GUQpAU0i1z2mDEZUdZfCvlx2OtB2jivzSaPJugpBCGx7rIGe46nxBGw7E+2Jz7fXqmt8Y1zTk5T
bwP+pM9Ft3yubOfYTv5za4X5jgVtjW94fGhBcqPtsVZeNoagei8/jC1ancCDcr7vB1w//OYy7EAG
zp3mEIa5jjpprP7ZlhCu6JTcuRJfZ/q/KRru6n9+oMq4tuTsj+dh8D4U9ke0PD24VMXZtFMy3loi
44Trqrbul9rRZ0u2MRU8uRaf0KO3E0K25m/4MOVqsYBZH88hYNVEpmiyikb52Po709+IESa8cuxo
pV226DNBtU/2Im3ItAOX2RracGNPgmiRNxMcLVAPtKYHkFMkt81m4yJETAxXi7KTzbnSZ6eq/1Je
/0WV/aGvrt6cNypuXPvHTCuetFc0nZL3lQKJifAKXeDr+7HRZ77Ox4C2HxVdd8Lphh2Z2C5dlXhM
AOwThkqf7DyXMXfRb+Z1O5WujbDnG64M3ITG057WZ8aW46zbeFy+aw83VMu6TGw4AKMNw+I7/Xob
e28Sz/k1KRrFS32e+jXOkf8NKrurYE1M4cW+I6CBKbH1dT4eeOOAOkmtB9WxvR6RrZ0wPNrSAqrb
ROqzW0zWYRHVZSlXdoDaxe/b1rv1AcOnoUij0Q9e6fPKrWS2XnX9y+H2jmtsrbxxLJNgaPB0jMFH
S4BJvgQWgR5uz/v96y4x0VxZRxfllxiatL9BhB+taHK4Ng6o8FfY710TNwKeierqRgUFC5AJnQXe
OaLKqp8yFJU74v3oKNk5dTbWyKSdU2i+8rq5hgkJEo+tSmy+7MTr92+5xKSdEx7JNcW/c+hw9Kd1
L42rY209gi30nLv1YdV3vgWYqsGFG+LJfoCLOat7bAi0U6WXf2uHvVLn1kZcrffN0VxXSw+eXA4r
ze0PPZuiXn0afQf50R6yeusL1+158wVVN6HdN9dtWPxEIOEvvT7yQxLlaq8YvOFqzPBlMjqiERO2
o8Lz3zI7Zzr0D+O8h5/cGt7w5MbFeyZFUfU8WyWaeNdI978Y3Xu93hrdcOWOhtoqK4EjYf1Q6xUS
6V00oyXptjdvjW4cz9LWja0tazxbjMWr40TMmyM9VTuOsBEsTDgXUd0CyV1E0VZ5c6ws/wVtT8eF
rp941aY1DX7d/hlb37k64hsjCnPBSprjZ4Rh99MPrOdwWp/sUD1CVyb2xnYnT9qwVRPn5UsoHjUS
nwHPPw0++baOlP80B//c/hVbw1///uZXSMpXRkAtdHadJtLeR+m9FvpSi51UbGOvTZK5IefMG2ZY
UlBlUV90Vz6EOO/3vGwjnpr4LtIy3vV1MJ6zq0hHIJc+rkrXPtxem63JGz7Mg5KB2xF3hJyxBrD6
5rO/hh97Nyx2THVr+oYXXy///tRh+uhiPc2rdZqQQt43d8OFAeq2Z58xXD9s9Xfn8mQY+Qzk5x5J
4dbaGE7sjM6AVn9nPLeWT4550NpPUOlT6JWke6oOG/3+xIRhhcMaALmKxkPVj9ddyFbVfuRtOGax
R7XMXqSgIji3ZTfxEwtshd7MxlLkyH2S82MGroA5qVhbDpfSKn0O+Fw4Z9FQcvfOlM01ltmTOAf1
JHuchfLXONNn3uMODC3Hn3dto6kMqUvLyyrIsp7Xtvp7dZ1Hr0Zf5XpfqYKY4BndOC737bI/CyXx
0NX+BEPS0xQU9zmQCaBZ10qVAUDhZ8GCAfzY+a/SFQd3InsH1YYDmeiZhuTFvEI37TxrSL667tri
nTffO0m2Rjdi46hV0w8Kiz8xewYGvPaikXr3IfGJSXg1okYD1TfMPfP4Kxmm1Oms022r2Zr49e9v
grq2i5VrN+vOo50nLpIPEN7f93JpYnNCJMiUDrAYbX0qxCjj0ENh4Pa0N1JYk+SKTK30CpBGnD1q
/5DjS+31KV59jnmpj0HhoAC4B/bfiF4mk5XGhqLfWY5nEbr1QwgBrH8gcRBMUU37+3QxgID4cxMy
7TFd13N/ZrU65GW5IGjtylZs7LCJ8Qw0CToR9v2ZhpAxmzwrLbFwye192BrcsPuiyj3I1U39uSTj
YQpQRFzzLtjZ5I3nAPe6JW9sk+XOyKusQ1Cv+WmtM2QdrH7s0PMSizx7DFavAXOV+0ESch8PLXEN
dwCDBqmAs/vvwgKFiaJphh9KlPd1gYLw589fJETFS0rq/pxjv9NCKP6YLzhzmkxPO163Ya+ukSiM
4QR6XvD1A8LwpeB5FObtqRz3krSN/XaMs5ziiYQMxOvPQQ3O06nuf2W63Wsm20iTTTiZU0A1W7Y2
2ANEFXvsq5jATyoT8CLw5sdte91YHRNKhizBqleFT2Sh/5Xb7DfUe776LqS07xv/+tPemGw+tLSt
V4xP5/niNeMJtLAXe7wP4URMZjU2l03jgf3pnFNsbTtaELnJy581uPx3fG4jsJrEahVz7Y5MTn8u
prKKXE/8stF34drqVIo+9uuwQYM7u3M3DG8bnGntitbtIRiDQvU19mkroYBb3t6MDWM12dUyBWYe
H5yQ5yAvCiTOHPpto9rL57ZGNxyNd06D5nSsVD1akPdak6rtzvdN3EgVWWMJMBZg4mEhTxmrQWLI
dh49txzAcGDSzAVbhrU/u9P3Eq1pg454cWcpxsSbeTOAJSAq6M8SHftV/QgOEX/emfjGcpsIM0F4
2TIfYyvCvA812luQndt7ucpG6DHBZSIcA+LYY3/umFW2kZSNBp1G2z/6YhEpLXj2hM41fh+agZj0
ZDa4b4O2H/pz74hTkNtPjrPXYLyxwSaoLPRatRQKucQqqyZ2h+ZDFix/VaBt2AlxWxtx/fubEKc6
HyKOA/KJ0h1Og9ZJXtv3JaP/lajfDG1RiTYyiaFB2X6RhZNUc7VDcrE1a8NbM5AYrNrRWHEr5E8Z
YcXRkRbbmfhGpmJCxK4obhC6khppkPUhz9UrpFG/5SPeUXVAL3bDvvV1+VoFQ3CnNxhuvFZu2FGl
6jOYjYgdjcFYelHlsXLPQjfMyISNedZSC0+29dm2xaXu7Ve/m45cLJ9vR7gNfzOBVtVgdyorVX9e
qoOrrAgQqAe6VDG+GgV67+nzv8DzTmXVxFhx0Ye9opU65xY4tOTvmXfPeQsF2HaImyV8yumDdElC
3C958Lmk9QEkqEkmx8Rvfy5V+RhYbiIAJF52tTq2friRMDclHQvcQOczXgLaMrKcQViJKFcP7Ndu
V61x03M6fPaCTO7hQIP/QF/vLcN1k9/4lagUegPLsD3X6NN0P0OrmV+CWXrDI27bWfsy+dQWn/u8
LAonIna3SBHVKNtLGnkew7QixKe+G6IMLMt16nJJsE1O0PjPFc+m8CrBMxaXfpmveL9eavEdPc9j
cJIBdYIDyKA8tFDQaggem17Vw7EkoG8/0EkR9S9qZaCWI+4gGmhiZiGYqXLPwkP7hH6LeCE5ah/U
GfL8nPE+D45LU5NfBbeaGU+no8PODnQ7wFHUVSOkoFGbqaJm7pw8WVu85kLcrnGbFwh163/XGXQv
UTGJFb0cpB+Xy+T2qvntEJoPGIZfLxSjU7TFA1obZPBQgel/eRn1lDcvIMpexjMarYP6cVyU1DHT
EtdCrsAY/1dbtln+V7aKvjyUDZp04jIPaxZXTpiRY133aOqQpXL1A7Lcdj2hulbgCnkNS99BteM7
cehkaJ7QTe7MkTd2WnyBxqr+uwBVPElrr1ohlji2qGSh13aECEfWoue7B8+5H8+TtwYRG1hdHxlo
suRDZgeem8hMuV5ElQtWm0aWoAdbl8Kt48KerSIRshFtgod1XkVBgLfwOFcZ81MZrqQ9BU5D+YnT
sGdJiIXLIo5MajkImYks8Ua2NnHAg6I9jwAKZW2kIbeZX3qAtIPjuAwZIACtE9QJ0LOdjpVahkfP
mzw7UkPR+lHe0eInAY0sIBvCXx9Fg0psktmVTV/sUUIkPpuKZozcsJYtsKoW0HPF6Pn0mz83PvnH
sVpdxJaowzWRvS/c41J3PIgQ2EEi6M3rmsVN3aDRyyv93j54XsHsuK4CBxbKpjmLte7WJZ5XnvNo
8D30fXR1COPpnbJkSUDKUH9eVp/7UTED64PuFi/swMPucffQsnFYzy1ZlB1Xlc3FX/UIFH8Elmul
T349TSDdLrux/mwxJQcZAVRF5HmlRDYf6RLyGcxxAOQ2//hF2IXJAEDccigEg9AGndF2CF5UzmlU
Nvn4QoO6ZHGgmtlPqoUxcQTrxkqiocsX76PHJ+h3xSVEHNYD6EWnsYlkV08yrXMn8I8WaD+CS11Z
6DvOQsLAUlAX+P8i0Y2S9gsryZGUdfsNUqwvTNHDmjkhrhbEVQ++1BX/MgRQhKaTy3+uZGjL16EN
KtkexDDLpjxMvXblp4Jlsv4XFQLKDqCksIMxQkOcwy7z4IBAKqp17vE6LsEH34KMcyBTiM5/MdLH
lhFXn8qJed5jUA2lhKxjCYA1w0auX3ppVfpjDrbL/FRUZZX9a+dQX1VYDqfKf/dQVlDJikegOS55
r4FcqyjKgRLgRX3JBg/Ck+jX196xWp2Z/72WXakeEW0DEbseTPWl6UoEYxTJ8uXVCllePLMSbnlY
OHp1nipfhOWpGju7PHqDLqcyHgZHAj29eL2LlN8rweEHBrbJSYrKX9RJLrKqwHhO0e5dtdyfIsfv
avmIV9McnGCBnzsHG/IqLFGrF7InYVnTD1YHtUqbck3GgNk/0DDUMljdsw0CxAWuXePq4kY8W6LV
6T6uOcgQi/5TaXXhehDQjPy7QMO6F7OaseGv2Wm83xMjPVqdl5WX4H2pB3HO7QXct4nnitgBHvxr
6WrSxYwyO6oVJAn9sADxbYYzr/GDErqXReWc0HgVytQbfWhX4FD4Oc7FU+n5SqR8pPxH1ba0iAq3
pHAJYclX6KOWa7RoUnz0RP8bnyx/0sXhv+yWtPWnpgwYmLVWBmUNkOAQ/2CtIAG9DEUwrjGyVrok
Qyvm8pN0StJ+WPJiHeOBMtpFWSYV+L2bgOVP1ew5R0j61dEYkieQW+Pc9Ge26kcXenzdqWiXvuZR
OVjDdIT6T66e6qajWKwJR1e8Cl2WkWr+j7ovW44b2ZL8lbb7jmrEhgDM+vYDltyYySQprnqBkZKI
PQIIrIGvH09VTbfEqluaHpuXKSuZiUYxAQYQJ87x48eddCwMINQxhnnVp0Gk1rZwYbqKkZxQebpP
oy6z4G6YccyaQ8utsVesGqY2dFc5whIVM1LBZma6UtugqR0bUVGIIModn0JaEln+cnA1IyfLqgWt
UUgweNGMtFDAMYvQIemgeYJToHC98apfMuigUj5rfEoOt4HVBGMeZmy1TVjKlNF9k1WIhUEK2Cju
epyFkQeCq38qGqfDq7FaLAj3ypWHXqY989KuY1c8S5trESK0iXLTEtPwOBhnquN+rUkVKRbU5q7O
Vrc7rpmH1psDy0GKWUdMkx1Ld00vfo+pXyado9syZLXMinhcq5HtCwxDwBwWTN6z4+YpiQSn1G4d
WvhplLfKKbcdlFJJqEGCdp+4700vAnG7hcRk2y2RnhXhsRUIFzdT3midFKvS5KBFk4rtSusW3KKZ
zxEKP0LiHEbGJPQHautoyVun2YG9ZcsuhBD22JxcO49T1IwT+KmTgS8stEHn4bkXvspOAZOeOJLW
D0aIJeMBo7MIQcPXSfbCyWNwUSZ2m3moP0L4BwRsuyyr2PUjUpaXoWZ9GkJvu3GhYt94BeaGldou
JuXLNexRIN/kq3ZksfKJ6aIJekXzjU3hdhBmQ4AVFSk0sG4dtajyzFYc2XjVmnq0UU7muY6m1izD
VkO8MT8YCTGc2BuUwiFbtnaJEb0K+1yDL+lELgG1K8Lb1EAsO5swxaU6r053UDpGwEXLqmYx2BCZ
2DemMXPY+Rz7TRbDnJ7E5IEfgYkvsPYN9lId+XB3GV6rdvHXmwZqOV6MXZobjIo2g4Xm6ti2V0iW
HZoYasAdwC6vHzFTBOkTUc19tefBkI7HmjPb3Kw4g513d+hBkRCNKC+uDzVIyl0Hy+GQDBydotVx
JnLgPekD8Bx6TNDhbtb3UTFAxqRIaYFnLP1147V9XSRkhYvTWTYQiNtUGm8MUC/SZlHhQJMa+lbO
XMYF+NAinFIxfQbHsXTjkriF3NTF5Nk7jKszHq9WVVNEpgWj0gpChkVUBPDK2ozSFHWYr3PvJLWs
RnG15AXGSUTKAxFXOuiC0OZUk2geR7rEcxfgiSKjarwLjUKbzegIfjs2li2nTmd9tq15qcZt2w4r
3nll0yEhOLQb2L4XrgjbDF2ibdUsNY/TarDZs1MNVIZWD/CNkGvjPgnw34ZNIcWsE8js50CtZNUp
GO3Ng76SGbRweVOKK2CuPdsGoC9ke1uqhj9Qmy3xxNbzMmBBNIW37Jjy4XouwD7AYbo2XxnMfGA9
pIoWjmHTQnV/NUDynG9ShIhr5sGYO1xJTd2dw2FptkF/oxoPxQRlGiSL7iBinFvVp7UnU3BFPTo3
YUCHgMSDLdcyWejUkQgJQA4RX2RPTcKKpa2vIYxcy60/CHQ7y5brYlvYtLafazgLQkVwHRxxhsej
nSB3GywZnAaHme67WSoDJ7hGDxsfJt787FBvhiNvP9tvnZoYJJaK1duhbOgRcRciccSVgaNNSBUr
jkxkLm7AJXzTTCs0hmAx66fgaLeNl1SYEk8jnDRDmgwtW4sQLgY+3cx97iPArlx+o7kkOfwgh9RN
8hZRIuzB4mgiV+aDmwhbQl+o6QP+UjfGeUs7ZIqhLaV2oiWA8udVWsE6PZ6RyR+ReLpbCFLjHV/H
akiqQUK1X6YVSAL+UMB9w+1cEgYkl0vITQ6p3HZcFnpQ6Sjv8x5GMSd/yWFoTvy6C64zJFg12eY4
Tpy7tEXVBefCbrrxuMwvtFLCnoqxqkFRqhp1FrXDhy/jKpcs9CvueXGDKO3ugONzyCOBK42coCZF
0qYTLMfBbENogEH0gFMZWyYPwcqkXeSgnYkqrVE1QuGETvN+HUtWR1WAvCj0kQzdlbB2p5BVrqpX
gbT52c+rOdihdDF1VNftzLeppfOpHydzo+dKO1tE9x6mp/Lynk31NMttJj03jxe/zLOtr3U7IyZl
nbiuMnfqrwPBA7kh82jtbWBMxV9VlvdfF+yRdzs50G6e8RZCp9wu2Rx1lvlt3KeQCdm2BhSrYzdK
r9oy3H5wFq4V13xpGYJiMbI7V6fz67AWi9pOveQownLAB7EP5SQSKwBealO1o8o2tbeg8hDrCvUt
t3AkiawfrPO+W42vIlkULXlQpljJiY0L3KE0jpYcQsutaKOsnPGG49xUl5lLDxPbsa4hxxe685ip
Da8a3sfGNEG9kUz1xbXOdFrFkA/y2sQjJUl3LpyamlM/kMuxBSEtdtUYyuw9A6Xe7kG2sOSeZl3X
f81tb7uHoq56mcDuwJu3qBqod0Yao4J3UwjcJfjyhNmwtMvqnT06ov6f63xtP5Vu1b4ROHPRz0vn
DezKyTsZvGg76BlpIWrTSNSlGyRBpnN+kLOLk7XWMICLtOPOEFBWK4HSlKMywm+cwHFfUTmiQldd
VwVJ2Su3u4L46uhuSzChqs1Scm+96FCO3c4dSWFgkgZDANTvipjIwdxiCYmX1eMn0mFeZbfSRffX
7YJCHRWkaNqNXat5BNjgyQGGiN5YxfCjq5x9M2Qr7CuGPH9a165b4pYFYHqPA1iVEfV60l77iJI0
ThmX4m5RrtNGODuGGT6wjRpv5Fh2Cf4CkZmJeU21Sf2CBO+oy8ScKFmLbue4Pjgz3TyR+m5BPTqj
QFjSfD/VRIoK8Il1hg2DVl/wzBBQiyrs20ui5kvT0DCvLfvWwvfU7Dvt0HXfIBBhztxRQWFDyZt+
gvezaqsp1FVn52/lTCDAxJayvRsgCP6qyMqAaeRLvoa94PnXKS/9Zse9zH2oSh7QyJncFKoMxKIK
1iPiCPB5uYKvgEvVsV7cSSY91Mv9x9ZA0nFftwKal+7Acn8rK4ciZ0szxR99GMHSsEWtX8aldXNZ
AIQAz7NHWFEL/+wMeSXe/LUDSmCnbkQdPKxoU40VXYoEeArR4VI3wv5iivJf9Ks+zgXi/qqySDXG
leA4tpOy6eKuIFPUSyogpUHbG6VXb+sH7FcWlv8CSf4onG9IS7TbmHa3oMiKoUOKaeZl+KOr9O8/
ubL1//kf+PqLbq0psnz48OV/3usG///H5Wf+69/8/BP/uf2mr1+bb/3Hf/TTz+Bz/7hu/Dq8/vRF
ooZisLfjN2PvvvVjPXz//OybvvzL/9Nv/tu3759yb9tv//zHFz2q4fJpWaHVP/741v7rP//xXV3q
33/8/D++efkF/vmP47h8a970aLI//dC313745z+83wQ8WzwM2gvpSyYuLJj52+U74jfJOEI//oOL
netdxlFRzw05vuX+RnwecBl4UtCAXkYNez1evsWD3zj38FmBDLADLu42//vmbn4HTX9/HliMP77+
N6jv3+hCDT0++Du78r/BVYlMAveAOTKGMsT1ifsBkretyEFYyHhI+2EIl8qbYjqYaGggVocR+KuC
VnpX6jmZQA8MG6LTRAdPSzs3u9KkfdJAlSFCjZhwszrhmnIcOCz44qTmKSdNCde2FaJ0KWL2CLHu
qAnS63Q2G8CDArr9DvSr15JGAa3fRtnfzvC4XR2jkJDNcyxYH+IgfDG0RUnmfgWmaiKTp9d2uDLz
sMk7Jje+KN6Va668cQXOOeiE5C2I82w5Ttx/I6jvCkoodHHT2xYprJfPXSxgbY00q3/AfivDCXK/
Duoc5NBtwoGbmzpF9Gyu06ku41HTs8ftC6CF66IO9nJU25KJXaOm06K8g7MG6jykXpKJbkIWN7kR
zCxfxr4qAcDPEVCZReGw4is0H5pCoVxUSB806LSj8EJk57HvBChpM7cJp4aOSauQQ6YWCGkLGeVW
y6/kgmRCzc5FLgs+fTrwtyz1aeimbrCrHP02zhDvBEgIZMDMfZQJfZdVyHzYe12MoLBD0cm6bznj
89aAiFXR6pYtThoB8Z3RacAkIHL0SRY8cjD3gfGDuQqHPvtaIxdIxnyGo9UMKzdjMmTy9oH387Eu
r7sK+Uqg+HON2rBo8uvJQKbDz/oSZ/y7lO4bplrD3HHOk9HHqujupajXjSLzPXTnH10gA3G7pgjz
csqSy2AODlUYKffeupnH4ViR9atJ1blAr91gwrlYFwpMMvGYxAI2wg09z8fwQpJ+DUaNc6/N21hK
sCDZVwDtGEDAkb4hrv9UcPNqAwfLI9ubMWt57LejiaCtj2dC1/mkTNOHKyrPOx+YPrCTARm4sCEc
YcdjOtA+hFBDmBVtE2azfFAA6kLfE2G3+EWo4Zq8MdUluTAsbKlbRiuoomHXTaiiJElwWodgId66
zmdSPdPGqM06rI/EZ84up4zEaZpvoC6azUECg6kDrHnmuBftHQiXKIuWsMqQJbbKa0L0A7cA2PqQ
ufMW5RxBXjsA7OEP6J6Cf9KaR2ZRnk1T7oXlF9VaMKrnHYrHB1ZauMwhN677LI/cUTx6o753Jwg4
wZnj0M3B0V+quzqfHinTiT/zLnbM/dwe/bxIePUFeS8BAM2zzbocC8IBiaZFd8laTpPqn/yJhTjJ
HlFexXVuIS7r2F2RZlnI0yYLczI9CcALkevwBNSMTz1SotD202ng4wAwazyqBb6qpH9TbYviZlw3
rYIO7uW2kaW/EjPdpO7YRCzoXvoUaAc7QvoYRCqzSbvJD8u6+sIaDBSNXdmHxB8+Z6Q8YHmAtRav
FYXNdQ9J/jYFJh9bd5f5zQGyc1OYZXYA1kTezARWgd/QaKl44mTqQWS9Bog3x6iCoXhdvuoKTiT1
Ir6oixx1EyxQI6FI+6z0sO/AnuaVeTZUUVjaVyehUVSRud8jRScRnzqAJPY5m2F7ASPvo4ZBiNcD
1l6W+rUkUBhZy/wp75clrP0SBllmfEFf5lDQAuh42JbNdJPxdSMcDGlBqCb0JnCTR8dBHLHr0XJ6
yNeuwAIVWVI4ogVywk8Oz/IzcUy1K2ULcj3ev3DRV0MwoklSc4MlEdjHqGxDL4/Nsp9X72Jd0Dw7
pwLbIfRh0IUGiBNP+fw+zAScyBn6uoHXfRrWBYJFaRrXrNgb9Ciz1Dk1gyw2A2Q9m6m8WczoRMZH
HdeDlHgNnZAdWTUqy/6gjL4dPQKfNjwPPWsfMOq7HaD53SlYYK62TVK01IrJ/9y74qXKsjecO8dU
Frd6GcpwmNf7XkQ9FtPiqOnTC/7M+KZCKZwwtxnDIW2R5FZOVBleRaAXr2j0SSgxQG5UdB5k3itV
HiMHEyyoVMzkAyEeMNbouZ9U4AXxVLR9lGr3iRi2dZzsepBtyBpShk4VRIAa+r2vMIUUuDdeWVaQ
RoV0RO6md0OOgEzWV1su94QAmRwKwqJlnPNYlfVzIeY6hvs64Cm7bhCB0o2fTlsPaXJyiVwhZ2BB
C3+NIM8HbJJUTeSjsXSNoOzsRFcceTX2sUPMPs3LGN7VawwyOTqJrOIgzuUhZLCKTdfCcggTnSGV
MJikizrkZp6vGZy/D4whhW9cH4MLfhMtvjYRUPyw6DF+VjZzfXZqIuIV2UlMiL0SkN8PJxcIOCtP
xh1n1I9wYWIAzmmbqzgDKXm6RYlxA83P8pDn7QtkDp7KHMBjB4XgbZfVe9oG7zgKrl0Np+pS36fN
mqGxg7ln4K1DRPhEIxq8Zqo/e0VendloykeUmlejM96INP26wuMO/JkkWMdtUQQYCx7L56y7aANn
6RBeei+yhnmRbfczX5IaSUuY+ThJYTYWipZ9KXpO4qJSSeYMLmil493qes0mHdYr5TtxQ5Yz3Ne2
HaJWgsGLdzQgQR2rjRMGRdCjUVuILZXpl1I6Iu4qgIrSvuqRYMB9WDJM1r0LKE8APo7LyXvMHLRF
fTadUuBKNBiO2jqwcAqaNtRB/xKkcEZSrhyT0pvv6pH+PlHz/zobPxVfjO71+/AxHf8pg///KWdH
uvyvU/bwNTevxc9JPn7g93QdmbdPBefIhSnabIKBxPZHuu7+xqREVo7c2xcSaNN/pevU+40xAvKT
5wl0dciFM/5Huk7Fb0ivPaQJoBx43PXo/yhdv/B9fsjWGSoGjnPV5z4OVSTvH5i4bg9heDAUQC2Y
gV+hzL+pg1fraaBryDxAyIY/EEL8pWoNWTFtlue5LL+URmD7qadaXfk5MrsGbIiybl5d9wKlwPDH
I9Opn/2DtJ+WqdvTHkcLX+T1hapTZ83n2uqt4Txu5mKPBJ9U9U2ZiVsQBDZD058A0N40sE9wHLYd
JepZOCMpPj0zjtbL6tgrNaiwluU7r21SZSJa0yYZ+/7JI9gJwhXbH57nX1U1f7VKwpWAhyRn8qNw
MuiHc5o2HpzV+uoW/YsjW/sKDgm/mg/9zhv++DioxCMRnFFUcniNfmSoTIuoQaAqTOyULyaDp1t9
k6950sEMZo4gdB933rKR5n2ADx5mPtErnK+1CeAHZIeNx+qXLH2DtePewbxLCjMB4+Dwry+tkiPn
bwgRGz0kANPQxEhDSaZbNPH+fqk+SMLI728UFIzxZkNgWrgf2cumm4qm13Ch01SfKj+yJLgb4SjK
K/6t8RxYs4Fi5Hvx6JXHTv+SkH3hhH5cQS4lYdhUvi+/qxD8wPGZS+n5UlnAHzrDPFP5LoO3guov
QOQgs5OrS/nDUHdw1DJFnrRBo0L8yBBmK7nqKzQTTUkPIZwTM9SM5QuYHIlGSt4jew4JSe/SEd3F
vnhqsUcoXyM4pU2h2bZ6BK9iOnvm5GOMJOdlvOS2Au0EyWY3z2E+lu6uM+OZOXwPo/EmNKRvkr9f
fe+7JMqH3z9ARLmEDQEG8sfB73HQyFVV0cXNiqfMUPBWk1rQHp9bWHHld34ZbInnkYg2+xKiaBEA
2ZDX6HxTksUwKjxnPJ3gsde/AtA7dW71uFryyWRq66EH3uj2FJRnyEXUUeqWt1DD8cO6SqNqIQ8r
xn1Uhf5P257RPcOsMCaRiypKl+CMAa/HktY7nNgbH9xw2LHgWCXDHq7kZ3dVQP+8xgkXXt7Au+M4
Qo8UyejUxpbsB2IeRSZOqO6PLUy/ohEAf1PgCIT8zIlPwW1xF1gfJVVB86SSeus6WkUzqkwkguEU
pIlyyJMT3EGJa5c7wzPaCmcwfk2SrvwWcPqdW0SjWD+NkH5ZlL2ZpwzGPTTp8MKIIThTi/4hutQh
UNLYUflOeOhtDCymzEma7jhVt2WQnhA4N/0KFV5c1TR5osT01bKt2yBrmklwHlMsjlxj34/8e45M
Z+XmPBj4DnF17XpQYs5muMw1B06c0BjnJQc3zWbdp4B3G5wgt8b3r4tRX/N8PFjQosjC8bvmp8J2
O0nUPSRIADcu7xMaNTz1Xqjf3qsOuRK7vKHdphydBEBp0k0kyWAhmCt5WHpnkzsBlMmbazEPKCrq
q1y5aG3JjXGHOLgoRE/ttq/s2RZwc6zL+jMXwRryjB4MNDXNeoTnOA8OOZHoh9SJrzF3tPbd3of3
QZmxW5uXL0HPrngJ7KaYYrwh2yGFrWF6QwEVLUtzbApxXDKxK/h0go6/CtdGRYuzoCay81M1Tyzx
3OrMuykqc1qhPsC3KqTjyM9uVp1fBbXY+iWEgx2oiEOmDhAsrCqdAwhLW4W/Q6lo24hPk2KxHLzN
7Nwt9K0zdwAlrybmPnYMZkfeCBpVmkihLp99MOMzSbGhkVQCvKUsQCWouniecpEwegCWDiQ/DW6g
/7bJnPxqmuntaOrPi/wmc/+8NuW7w1xUm3MA0qB+q2r9yaHdHpElngt48FZpAOumbiM4AJzpMHaP
sge+TnDzUdMC7dGW3zDj7SzkYdGKvVnA8ROweQfpAgptwYY6wQ1ZEWiM6g+0zjZu5h8xS3BCPXRD
O3sL7xq4/PYPEq9b5oEvVbTrdbuyux4QH0imyPEFNbuuLI8gGb3UVt7PS1lvHXQKwJSiWH8c2KVb
jJEbGPQq3OcBRR4gLxdF4iCDyLkUx5dT2JFO0ul5Hzg+mHZzDWhegSHJZ3QpjaMtfEBBPMSNbRoJ
2Mq4KEGzIoCYkEwPbgUoRmjAD744+XY8ETnGpcLzgxCkKtstmnNx6rjmgKvvHXjKtAx/WnMJ5KiY
fF2Grevv61nsqt7bu+OwkRRlf6MqNJYquS+8OimBzuBoAskqn1mkPH4HX6JH8JYeQCRJumWGM7Lf
IGw0L1CequJqqI/gKCZl651FMg/itgpsArYkmtxwRq2sj14lxn8GLkMh2aMLPmcB0rxBx7cshgN4
GdABsleYpYpS4R0rO0fQMsObafRuyvn39MY3EF1Z9BYV4r4JxlMqQQ5jrIPPh96B5QDiX4pmfuPv
qXzOSoTNBb4lucJUk1gT6HIf4OsAuYry3luHTQ1d4TBL3Kw8aKxz2BX8NlfrlTO7oeKfKJrsxPqH
uRhPpYEAvG1j8P5fnbq4n3wBaGAOsak3VZ7fSuR5bTs+qY7vlFslQ0MSyu8koKweAgcoRgo0ftpx
U+v+i1x1u2UZ3/puGYNbss8Qgyff22uKTSJaHDfYLV47xX35JstnVorr0RNx6feId3Q7eVBwQXyC
72HkFIhrMwHEK3YB9qTnL1Aa7guQ5SwC0gwPc+cmKHoDYyEYmjt1JKy3H3L9qX3iGUo8hYeUd3sp
9I5ke+iIhR57VA12/xMGz3ZtDgYA1D4aZs9tmYAMrwD9yZBquCNVBX9YZfNcU7XrUr0LUifxl/XF
cpii4NdLkfF6Oby+1uHgBWXsD2DyTvoqNS7erAGsyOcAjDqILveCoMR9G0DC0g6PGBnDuhs2dm63
jUoPTpuGKyLN6Ip9T59UP8SkewuEfmHMvzZgJLOlfSkcvXNn5xMv1HbLsN3zFPJV1OA5iVoj/MnN
iEdwWWE3H+PB1duZeBvkHUc2AmrvHPC9ALJP97msn4RCrCiQKXoG7eSxvAf9MJaM4b2/LooCvfkq
5OAXWSNiBzZglyeUsebl8rVY1XGx3qbyNXgVtPhW9/TWy9QNFaCvsumMvsMG6pcvHKqACjsUWB7U
c/aELQkV4NUwbFaxnsreV+E01t5lwAQM0HHsAazkX3NP70vNHtAEvrqEMZpNh5X5N07h3bH0QucQ
R/TVYkx9vc6Ogy6KiJBnRN0lNOQ13/l0SXIscpBjKs8t5ztnzbfqCRl3tPbqk+V1Ui97XZOvANw2
wDo/ZeuE03g5l9lwhzbrpl2wBbv6qOUJz+HVxx7vFH/QFquRi7jAYtJLQ7QzBzV8MSvZ4XBA6B/h
lRYJ/Q7T0HOV6X1f4jH7C2Jjn7i7JQvQilsedan2zUhvrdtvRN/tag+mFDzph+bJye8ofBOEzjd0
WZKi9XdiLd5sECTpvMD8MHewmDrd9IAlxhnRDIKsc43kNbNAd4YmJpXJws5xadK2Ep12WeYbcL5A
Wg/c3UCQYdHKvPZ+8V55X12X1JuSy0ckSpiGraGr44NgR7mcwvJu1DjpvNE/pVOAPTyuX/rGSSrI
IKKRPWxT9ApA0y9cOE07F/mIE2jLoIdMPqbWgCuRBZvA8OfMOq+qY29DUwBBWYizl6y5XUZ3p90H
n4Lk78nPhcRfyiETsYWnKTFZfqBt1ce5A1/rfFXITXDGZABfaAnhsBzIHwid09csIBso0QKbWgdI
V/1KH+MygPBTHv29W+Z6vmCgnX/vpf1YiQV1UYKx25t4LKpvDdhINBNbPmQQr//VFOOlqPt4KR9u
uZjBg32m+GgslNoMKUuqTNybNxwB4JMDRtXtvnCBQ+b6FwUa+9NvJtCj8xhD0w89QfpRUalvJMuB
h3axC0ZpqEa+8ZuvqAg22CKxGvVnUohH2xenWTRHbfTeFN02WCBcJO0Odbcj5S7Plk8ubWKnbjbo
+O9A1tnPFMyhzO682k3kMH8Sk91ZQx5qQh+FLqCslFeAXucwLdRtU6dP0ur9hTpNlu4X9fpf/oo+
bLMp89CP/Chp1hYGsCrBS60XkEDRF+z3zAJXVL96S35ufqPYvazlDxf6MMbis8yZZw8XkksDc3p0
lLAR/76k+3mW6vdLCIHHhObN5c+Hfmo6WV0VNRg8OdKXdDHXaV6FNsPwDgiFNVmfG/Zg6+wX6jM/
8wi+X9WlnKGQxPgM8+gHIAIULH9toYwdXx6831eQkPXCwXXjXpVoqm15lv7Pn9lPV7zc0Q+Fu8eZ
SwsQuOIaPCcL2lfZN0cLVj4tm19sAfonkECgfQ5I7gKxuXA7vqz5D9fKda79ZcG1NCFnK9cl9j03
oeaG6RTxzHvUrgVnEX4Ppr84lJ3GAg2wbkv85WF6aDNv6xRuAlZ3TJtxm9EyMTPb/P1z/4tX69Li
ZyTAfco/Cd7KoCeYPcY2DcYnUNfCFFj631/hT3HnsgqeKwEk4g8HkvjTKowuqGNwd8KKF+sNBcHb
Ev+uZPfz+qX49H9xKeBaF2gCMq4fVVOcDO6otBu7eKk3Wm3nVEQVeaxNlSzp8otp4csU10/h9PJr
/fe1+IcNA5yVDPM8dLFfmm3O63B17Q5s5F+s3l9dhgU+CbBwgfsns3PLU2mG0u3iIhsi3CAsdwYQ
gn81Qf8XrwHwWTA2Lq8r9Mkvt/HDq1q5eV6DkdDF01QnukNpuFa/AI0+SB7/EcUEc+EVhh4UcKOf
r0EmqygCP2gMXL6adEocUcQtqjAnCB2MIFXw6ctZtaEt1P3kfIM5p8/5TH4xw/kvbgP0TI6XBDSV
D78qmHMQ2fZwG5bkp66pNyvmBKb0FoS+W5cNrw3OotG6h7L+qulwFdiLPNyvNsVfBL6fTscPgY86
oM3RAfSpICf3q2XXMyyDK+jEBu/jbqp+pYz5V48Xkz14J0GbAZvnw9JrD+rGGNND+jV85csTgXPq
3++8X13gQ6gTxLhsEb9fAHPco/erfUB/cQXvw37z8UsBO8UVCHevJl3HE9iooe+0BsCCPnrZep+x
7JRXTgaGGLgL8shTYNrOW5eCeqp4GRrX3vfWPi8XY4m4X/rnQbhnkpNdBcq0trd/vybEv4S2DzEC
el4EwiYIfsT3LgfED7uKtqL3HA6ZeAJOKjF9Hul2PYIsNIawhwht3Q+JWjnQKIIyzWUPjtaY0pkV
WATIgUm9gxLvRhL/6EGdTVFxnbZmCwfoDcvvIHB1Z3p95EX5ZfU0HK3m4qrJ5cmAji6q5ZNFyWmD
dnvJmtpgviGCnnvGrjMG5gpouOj0Fk5+kcjXyKrsrq3du8Hg33O1HwMNaEN9Xri4DnrnuFrAUAZA
YRfVSNgxx7JNZ71X6Zqg+tsabCMBvz5Pq/jycZgITGgmx9BZHlMir4UTbC2azYLp40Td+8teW3Fr
QyWucxWcGi5PhKNB24lH4fBHCOIng8bz7Sq7y0KQ3Y7e4p77Kj8xR+0J5Hu7oNxk+Jjxf7F3Zktu
Klu0/SJOQNK/qu9LqsbVvBC2q0zfQ9J8/R1QO469ffbdjvt+XxSFkBAlQebKteYcyxCbSQpkKNpd
k3Mh1OqqtIsT1+O9FxiXyAiWoYYVy2Ylk1dvSao+Opm7pf3AVjOjc9NEa5X9lfqObnRhynibT2vd
5tYP+qKNwXD4Glr/eF3a1Vc8w+vWSjYu//xouHsj7ndNOlwbJd245jELszeZ9LfI0y9K570MRvjs
+fkP6GYveNFS7C7kj7Fzposg675Swt72uF1SH4dgkdHOeN1VylUgTluYCO0LpQz5eRpEKFGzxMP8
oSPB0UqGf24F+hfV+SWOnBNJsvfRKZ6bJttlcX5O0nAlFO+uNcKnzmreVPQv80GbnHMrtlmRHmlX
uGqol2UhC7tYoWtMMwTf3dbf1ubb0DWrDpkF8j+8O1Ml3qrjQ9DCtcT3q6+H7oullx9OPNzyxFE+
B5P/X//9g2ZTTAPE/70A/PqRfvyt/Du//q/6r/GfSQxJ9fezyDt58j/rv4b4j8bSm5nOYozEbcV8
95dcU3P/QwyDgtKxCfxV6rz/rf9qvIt4w0StSTjAIlX7f6n/zuWwXwdCHeciM62DYJTh2f29TwSh
2qBnVmfjFcDahG2kxYFj+UhTtPDsQ58MomA5oM6knDCYy8KUf0JFzpCP30/Bwmqh08VGm6KQv4/F
Hk6Wz1Nw6nAnS8VaaX7QUqKw43tdw8WoK+hAU5JtIVTsycd6wUwUrnSvybciy0hvec6eFiM4hjT7
D8Hk7+HA9P38enLT5PfLRAH3tuxlJO0F/mtJScNPsIRW8SZ3w2xVRLIh6W22DJndH4Tc/xMNsdyx
NOS9aEkNTXN/J0/4Ah883GB3EcIbR0zrhUhYGAOtMJ7yPd3VwFqPlG+4WKVboqt6HwjbnrOUbj2Q
vL3lL1f09fP3+FXYO0dff/+ZBJpeQ7iuo07hym+BhFfWTpBK6hh+jIo3K6J7FqEoHrM0WBoKLs6O
Qec4+v4xxgJC/CaqQ2wTzJXqDzMsyuekpHymqsj1elOsAn7kZStb/I0GuSMT7WVl2/o+tZV4pedR
v+7ISl6NxPgDFfZ/CtTTF0uaRSc1oLs6gs6//6SaXdBuiG4VCz7zEVZbtC7iUO6rsUw3YpD+ztXq
DjMzDVIjSCWrPlv68KD+EJdpv4cg82lY6iTzEPMa7O+nofAFSCdwXYyszZGkrX4VnrqMkLrtEt28
NDq5Teowey92wk2NoqhKfTS9Wrz69x/2n06EUYaVvjUlhfh1/34iiVV1+Fs0d9EU1kPtFjHlN8po
URHUuOZj7ywj7dQmw/MYtTql72jYdpFP8UnL3T8sE8X0WX+/yAjINJtxzULlglr97+fSoqGqKZQ6
CE6458sRVa5jUtfp+/IusynJu518zkJ6X2a0a950YwRVotI+Yr1TllReu0WHeZrktZ9uOwuQCSYb
Z2Erlv5tLLKVF/3hrphpvL+dsGUJQ9V1wVAh3N8Gr7awsqhrHGdBHyjqawxzR7Iqd92IUMUoux49
qXwp9KY4GqYojvKKDaR/HEtlb7qFcvN7X24goaTXIrTcrSmaBo03RTJpyHszEPXdEJDu6fJqFSbN
sAXybVNMJN0NIMi5ln59kVEP2c6IB7QMTnHuRz1cFFVroKov7WPfUEBWm4GG2TUGjY4CDmmdbKOO
3UerUDupU+3Usz5fREabbPEWr6JOyENpiqtR5eGuNK2jU3YfY+9lB77M6C6JQ2WZ+0mNGa6z8Bxi
lPv3S3ImGv7tW9WmycDmYnTIGfzvZZBoFI5pQL9wI35yLdYxtBdik8UwLbSOug2tPFAeywEFNWDs
E7L4k1oJ+yQjygaZCJ6oPhxUIzU3jmVb+PJUZRVMKkvhyf42DJeydZVtGFFMDQrkxK16xBOr/Gj0
R0+T2FlapDJYa780bvXaSsVkoIiOZDyfUyXoN4WPtkQ2IO3MtN6PWroK383KyZ/MvhqpBviU+IPE
PxhdeSqi+su/fz1zw8Lfvh5NOCDoEHg46GymoeWXSUkJGkynQTk1rjTvaDtdX+qGr6LNtGLpSkd/
HKoRzL/QV6w+piJtkKw13WiORmnf8oJSpYCTsf/3s5rRtL+dlTBQneiwEpg0f+8GUAicxNS/sSFj
3ryzpbsq/bFdt0XmnTRXE+s+DePNWLySzlS/VrLJ1mGvb/xB889Wlb869pAdpMYFbcYXhVXAMgZC
CY7cGZah3cm1qgh1QQHYOdlGhDNCVY9d3R+dYrDvRCdffXOgvuY5+sX1wh5zvS1Wqd87ayUM+F6q
8VZ21VMKzMcPybCb1R9ypvOq8ZdvYMpQmhgzSVVqrOnt3zNPUY2tpXR1JkVdtCdVJFvEs9Eusgqk
ymq5yBr1XSqte4Trsq0bPdx1Xfcc2sExMGgKPVhHPeoUSBJty/1I/WFnlEZ/zQcBqitGPEsG4dyU
6DZyKzB2dhiMExJIbEy8eyBC77zMVU8jRs35fYORvWmp4ZBJVd+sLLw2UagdRad9oA/Wtl0rgn1k
B4Q1av3FBCGx0kTmnlx/ZA3ujt6hQtHqZHp9lBK5W+QDI2pJOnck8o5j5N/jaZeHhEthURhDfy0T
2mLVZdEe04Gyc5Spu8IfA1SEiYP7WHn59wvufydyTRfoILVJRMka3v3tNlDrrCrbXjcZJdL3KHTz
g1em5VIPQV9ghrN2SISMO5ggYtsNRb1tuibepbEz/iFG/If7kSmAsYqgiNDInjMkv9yPIZdjiAKf
Kz84qr0RH11vQJHttnTnc8wF2fuEduJ9smzLQiwSNd5Zgf5jNAfz0dQrdW8H4g8j6O/R2nQpuvSp
QAamczW6v1+KoXRa1t15s+yrAB11Lr6mTCCIv6v+Klu4oklrqFvDGOwF7Rep2TUhvaJqwp0KbeIx
dN1LlVchC3Gh70kMsEDoyPw3hcgXhl2EW3IhBhqnGmlz790gj/irIb7V6BSDP0RKwjCmaf+XGwst
LJQQFincXIJv+HcCrmcmQFpKgAODa2U3xKyIWGpcvqEYD73u2svBIodfJTZywyJB7mSTLQlbrPpD
radbOmdzAdryxQwq/UyJ39ro3TGxT3aVGKzlW/ue5cNGJkp+B2HJvhlGo5zCrlhZbUGDgqS9JGOx
o71DsSkC5WYFsl+AJbnZoUkmJ4+L+9B0FsPgwC9pcdeMSh48jZGyG0o3O2XUV1b4c6nuG8om9Ip3
3TPARuFTpfyWmxSgI3mKfJzdjskcb3r4kILOehk7434w2uhHJFZF8HWoDee7VVOk56pRDrapnFsE
ao+DqNdmi54AZPvZYBg5cJmZC7ypwTpV8+rsOqm7JABENaOIz/8XLhEXzt5QBb3cY1wjYToMy0Tm
1rKs9Ppc2S+iklS2y6pCCZVcuqiS+9ItxpU1uNgDDVw4pmMsUfYGd2WptvRvEtbksIuOnX6HUeAD
ajGK2TFlGtJUNDblgrLhfeO48iVosU0b4cXvC1JvVpzs62L4UnSoAVo/j/dlrD14Ln4VsTJwl5zJ
fCF2EUa1qgovhQdlFIdoNNHARtkjrQaidac9asg9r7adV7vMgsfjt5p1ogUvqLOwLqmCj9Gyl4O/
0Gvz3amdejWNKws8Gt8KrzeOXr7SpS2XzZAG10hT6nWSohaw8mbVcO6e1fHdaUlMUXGX0weIElK9
raxsbSRdtMAbnW/yIQtviTuENycCUQaDZKunHroEvciRBqXpMvd680Dzwb0PqujKbIlCtFe7fS6r
ejWOQtuEXRtsQrVTz9LyP5qoUnZu03Ppo4a4T8OivY9g+y+0IAGWEqCxCBR56XOjukREPkZ4nh/s
0cTa5bjvuRspS3cga0h7Q2sdNsm10gwfdoR3pohigRKqszvFFLvOFvUr+b4vLRgzPQm9L3GmhaeA
lTfEFWXRgMt7RSL2hOE1ekyVhiSbundpYr5lbdEeOpzVJyArdLbTzewYp86rk+rTe+3gW4u4tGtO
imtKf9EBDoil8V30ATQPxahOzlCvRzxap1Lkw0rxQW00dAuNGmOPA79fqJ1w1qPlVksXAdzNYRTy
PMelJS12HUBtxsEblcchCrojKRZ7aaloccYqw5EvxpvCivMYVJCI1cra1OCwHn3VMtGYKM6prFJ4
uwXG1DGVm64JULDnWnuQLBr2UdY9Nn6P1Lei57VlAFVglMCk2sFAs9wxBOCiFbh0AjpzYWzqnc4/
FXpvrXECRCA0ODM9TljLxFW3HpoSwSTOjNoGXZQqqrsCqh6BX0joCugMB1cM5kItEmvVt0ixCvdd
NNylyVS8pjwUX6DU80GBs3GlD3ykbbuNm4NvwarzhiBjAvCG9gWFs7a2e2OiqXACxpQvFX7SrXvU
20u1g4lXZk53dquCfthdeBvCVtwH5W0MMdg0ynDiCgkf7Omq0apdhYuRKnpVPHae3hyjkD5PffOk
BsX43TbLV4tOo0+0mu80L792DM51o/T3hOjNAptRv/UhsJ3douSBJawaoDBSHT+BVOco54oo+5yU
TnAgeXo11MbZtq1TL5tkHLFATuZUTYrL/KDq6IpgAkNACGS9pENxMhLdkrNtx9HeubRfR4jaXgrg
kosqZIwMDTV4QBB80WG/bzFhLFGKOidsZIfYaMOLCW8AQtchJrGxntqJvlJzhUyiO9+EAiJQrePi
FNnVrhk8sRNtVR65z9U9EOiO1PwttNvgVHpJs5F2794PMQq3vNXJZ2TyG4COneM+OEjif9B0w0gU
QU5fetvSYVJqYBgdrCq4JlHjPlhBax3BF55ozfGtQn9z86F1IA8+9VnhrklLNAx2xTlxEyI88ZHK
1tuj0qFBSeoP97KsvokA51k38WlaX/0apprxpfYUD9WVpy8Rw8lVQyByghKX4gg2x2PUA+/KoOIW
TRxebKOK936FqNYy2gybNlAHvQvrhVcn+dmjk+tO+NZ7krrjsRdwO1zKF5thcG2k/GoCpC1cM8/i
W0oM5ZwXTnQePO/cSfpjaArcuJLbIOOSows2EAilwrPp2ubRGeVkG7PMfaTpbwjR8we1JhcpQzR/
pgAXg5DZWYxZ0B5NxdpkbuRs6kK7FnUO6W+6/ZC02cusrb8Pjv82JrhGq+5Y20AFsBjmzkNRxNqq
n8aRTiIagmKJLdUEGqXsnNZLlmP41SrDcS8ypV9GmXNzcLauh2xUH+LxrlWpA/VFHm0sJy7XLY0r
N01Wwk9E4foY6NUOwssKDR/CXK70hWLi/+pBqWHDm9BsPtGy30U97oBspJVswNjYa/0S4E67ARpR
o8k3qPFsKkvP3hMzeksjzB5cBPc1Kt+VKpznqA7do2Zo3xmyPvzSCLe9V8ZbpxyfMfl7GzsLnY2H
QqzsAWIobeI9Nor6mHoPlRnZD60VuqfGzRNoeiGLhxqhZijHrUUVZ+OYLfgV8K9dMYo9k5oPEy0l
cuyCYQFNylsSXGUMymb6A6Weu5VafrIdpKlmo7hLrrieilghHiuYh4ppnKDEPYYVq3cZxOgODaJu
5ph+rRYeWI6kKe9iV2tWheLZMDgU5L8yKp/twH2rIAUsqtEuLib6v1XqWSz4pA8mMy+Yxge0cmZA
AU4fcRyMiI+XncwOfsMPhPwwXKs6fPa0LzZNrhmLtPjgEje3dTgEO8OOqo0IULIkMSrlQB9eKuho
iz7IynNl1vBsRHWfqi6e6Sa9GSkUnljj9nFpKJ0Hkf8YxTkeQ6D22zimPDM2KaglyxZX316F0vYf
fWkTPCThfRjvjMIv7kDe4AmJBVJuC6hpQTbwNSpRfKNO2DXEbojdGZ/oG1GCJYDq1GcZwU3tqffz
gy0h8aqOtWwIWZeaYmKwjA0zWNpKRT9nkCtnOwdkp1GY6xIuDFFTqR+nEmGlv09cVhzMbv8AVbN/
cAI4pmPlX6PI3MZj6BBU1c7ZroB5xeXCZiVpizO0+z2EE3tbTXkRzcTDpYj0HOB0PajUqVGxF86q
TOqzyvh1gwN7w/hSofdlbhY4rO/dvvUYaYoK720fnU29xbKe49JPyWIdcDdNIsHsqEiR3mFPrRZq
H5aviR4sI7Wr4RzpJiXDNnyqBroi5oUmFnqPk1/gILkNB0oR+t6zffc0+clcz3nz/UI+tMFgr6GU
BVs5mq8K8j2IMHIyHukv4DgBc4phjX5VLkmeKA9l4uSLIR3EfrDyJ0UxvEMULmKTcWgBHBASKqKy
LZonwJQQLAH3qmetl8YWAfC7pug21U4eOooC20K1X+Jo5+m+elRMBIJuIg79SIAz9Sg2EQEj881G
HNiycmym91K5U+sg2KAh0hYIRWHbBfIOKc5fD8C2hpWGApB85UELqohK+H8fEq/dRnmK61qV5aJv
VG8ztFV9zhqtPgc6Vi9+FkuxkN21zpEWevFx8Mq3oU4EML7yzUFRugKhg0hWz4JHJfMK9PrTGnF0
FSJG3WKyKYYjyCtGSNto1yFX66qsYuPUYIMKVP1mDYW6ymB9r/vSdG9klb4YzKDrEfPzMu8BomVj
kOWQNUilebaVrtVEEIOMkqk6Dq03TM34plh7Tm5b2QziVEYC90WobVMHCnJeAkHOw3c38oIvAHRQ
8mPTwsvcnmRikR2tnPAJDtmCmKu+tDowHakmzT34RxJn4T1fvoNdX3W2XETF1WjEkok6vsxbvWr6
GFo6QMqUCHZhzoKiwadulWJRyxVjiKRTwk519K9RgfI20P1oq3hlCdqNnkZtne5xBZgP9Th1g3CQ
5lig5Y+pTXCi+nw9puY/WB4I0abPfjim2R9CxA03tU3XdmsaFwzh443+dBGq1qInXeiuwfda+ZJ4
HZxy408IRXnXYJS8U2qc/XXrdHsIx1tKwuZd1auYg3TVuiqdQgI3Sw+4MLI7jysYtXZ7VsxIngt3
EEdZtQcsJ+EGeXO2Gx1HnqpSO4+CAn4lK+3cF6tK7zZKr9ORrGUWtZuekIpi85JUZnR0s9jbmo35
JYXV0tkRvWd9OsblHs04GTmjFXRffSNrvyUhEH4Fl5tf8HWu1awprwR5B7MazTsC5fzWGR5VM/c7
oZ76xIJqFVmmt+96NTo6sAkWqkaSoR9Gc2WNBkuKynRXBurkXU+xZplqANoIH/2TJoEnV6UxHuAW
jovUJnJrRpliHkoc/FxRtqiYnDa6qMqHbDSthdKa+Tf4uRuhtfZGz3P9SLN34Hy9/l1wWeBj8vzn
If/IZReuUtv2T16r5FdCNX0RuuAoSZlWK2lkCeyPIVkPgHkfEqEpd4FRbIf0hyodeS31zrqJvBmw
fwX1IooT6wbUbCGBft718Dp3TkneoDRyuB2gJfejM1aLsScKkE3lTP929xDDlbMlRy57E2GsYV3m
BU9A6vmgQJnuLf1Ns/1mrwdpzcTJ2s8o9Y3t4kxJLFM/Flr04ihqvktz8j1jW7HIryqCuiYbMTKl
3CIWtkO3BP1uKy2SjDBN76sy965K/6HmrfU4TA9uc/R9zX2YN3zh45BDLqJpgQUhgZS6KKzhMG+i
l3KBXwzRdt4EYTjNL169mg+Gsro9RnkNwXc6bIHX8s5xkxNFIOtxfkPFD0ZZ8HNDNN6lhWh2N796
QOHB0qn2j5+n0ebaikG63c6b81+mT8v5+WCfr5vegX8/P4yJ6EgeVNaJASnYW5U4dZkQy8EFfeBK
o1iipcDtaZA8Rk/4NpjwdcgPIS1xHX3pFKdUS5RHvRiUxyYs8cOU3W1+qveUrzDIxvO8RR4lWGpF
kh3mTVtJsAr4RrWdNz2nDraVGMjETEcLHc1i9NABu0zHbUUWn7mZfsw7MR4p13CId/O++SlXnbIe
4+O80dP9hHJJef18dUFOdrCH4fM87YCyiLDVaj/vTaVb4aTxtc18MDQ5xEFBLgEScBpF5DFFFZ0F
woDTAImUXKx0eJ7/WY12OvdA8VdSaxiPDIBznlVWD/M7vUy9RiQA7uYti/UPkYs3HufjeM1UGdKz
fjfvjalYbsKwUdbz3i7X2SEMFLbTOYi6V49+rtITejoHFkHZnV62n/+cmcr6IRhwi0z7Pl8PwaYr
neh+fipUxLPauPFl3heoAEu4KrXDvLNO8JSVMjU+fwO7UrWNolfV53nAza73/H64f6bzSAw5nrQc
1sb8XlomVldy5J+/Zkqfp0c4eoMQ5SWycn2dx0Kcfz4oKWtbiK1T1AqN4b875+fnzV6PCpqQeC/4
tfTzz+fnnfNmrYxi6Xgma5TSsofFb6/BCwmxUVr7+fn5KD8/p+9D7eDVYvvzKWdaaf/crAc/Wzss
zZdyPvrPA8zHq+hfTr2wHD6P8MtrEj2qznJY/jzR+a+4a51hQX6CXmQGVrmfn/TzvC23KffqSH5S
rfNdZ/UXkGXpSck6ugZ7bZOenPkhiZDMz7sCIJ0nfD4GVpDCWv58zfzX/DC/ZH7xz835LwhoF/xY
JDKng8xP/f5x1vxJEz91X7Xmen7NL6fw89C/nGJklRPNPPGXn0/+00f/PPf5kMYQfBVhqGz+8djz
S35+NDLJ+ji61/mZfzyDX/6LrkxYXaUsFH459C/7Uaa3tMyLDBgy+TvBWjc1d0mf6oIYM4RxeQy8
Jn1Ke0NbKrmKrGDamxMtrQIvrrbzZqMAUvOT3FjPL45HVijlFJS7VZY9WbHu7TOk8xi/ea/emRj4
U7+CEMZe0Wjykjfql/mtUTdENyVsdvO+AeLKg5RP8/vmh57ekzLO5cO81cXJAXy/dv080ihfDdlE
l/lIjQt+Qqsj4/h5KJ15C8e9+tc/UJsDGnxSkKioOCcdB2qVtNFmPi5TsAq13tI+/4FSG+Re8RjT
5r0ydNGrTOn6VJbn3urqRy9HzFIDmLgFvU7Pl7F2dlltqVe9xwhA8JV/61mbK+QtP8xB+UgKu37q
Oo1YXgBFz/SkOqul9FYkNaxnr9Bv80uNujpEnT6+WuQeVl02aCDds+agjYm7kd5kSvZ7cGtRn3+E
7QFbG4YcJbcXCFLje5dAfmtRV9inZhdfXSMYp/5dw1cglqv5+Jr0vhZ+4n+xfWmsE1CxJ5BpaFP1
gOx0W6XPoeI+zocnGbnLRjd/czsysgGl2LtEjv7BihtQ1YqX0gkA++h8WKA0U6yGD+Smw83axWD+
l7WaxvmyHuo7ohTjXBej/wDFztl5jhcsSWlE+RIOwDWPDfI+heI/yFAL9zG5IFifvJiKQvDgeNl9
Rov6cyq97r5SzzY89IXVJ9lLpigqKQqkB6h30pdSaW/49qwbLeX1m527t/lpy6j93dTJcT1v4jtq
FyVNbS++I5QnqRvk+3k3rgb7UAy+RZEhM4mFO917NOo3JK7G3h5q7+Yyy01I7+x7oxRH20q65x5A
68ZxM2ffwja/KQHBSwa3/7tRkqL1XfHcO1a5AZ7mHxK/H29+7ENUm44hQmsvtMx9Vgsz2zDJxPRv
MptbqBoDhT+OgeFpX/tque3dwoHAbOLsafvU28Re/cMGO+0/1OrkVSoSjeqNmVO5Uux8l9vZFRJ6
c/z5wMTSHGkNTgZsflJhOfPXn2QO831OBC3GNDkAl0YxJvA2SxcyQV+U06MFcw//en8acwhZbVNd
5tfMDyy2u9P81/wykVIZRnOqf0nHaAS5zLvmHZ+H+rk9vyXKjHwTTJ3Jfv28n4dswN7v9FS+B+pI
UR9GjJr5xQNQCEBbwn+WjhqeaQkjgetBLzPVlms2cYN1Uxb+cxTW/QqMqbOrhX2MNew7CgkDzITq
WNy8gJye3nSAK9jquyjeq1lWsJ5XsfdSIPCPinCvqdd6d2hEfphodsOtm9uXUKdI4JcCd+yUIZgf
Mjp8W4qELtsASnESNwSqV9ADwm5olVgFHQ5wp5PbtIEhLW2yjbCvwXXTQWcZQP/aRyUW1SSo3WMl
kwVTcXdSOgOF1wgWTkss9TWqMN50fYbginYli2QoH4vBsicbtrfSuKmWAs2dkSo7Ib1neud0KzeS
3hcEOKfUaaxvnRXt8jS7BKFXfyPNsYMdBkggwaVaSPrzgOB04MZEw7Nqyc3gt+q+UJnVE8B5Td1u
RdU/Fhhws14q60KNAEt7R0P64cYasB2NpicWQiYtpUoaykrY3xBcKWioD5GFSEuvDVzyJsywOPiS
NUl+hJsMK88iPy17bjxY4C+dZL3oprq/ZwRDeMf6fEpkLfrO7xasUcy9nTn+UrRkhFr1EPeFAxJY
bZYtPTmwJeW05pHU7hWjfOzMWEVLjcvZRBcntfSseBwubAN/Vw3Fd9ABLyBMqpvOoglmnfvREEiu
UzNIrzi9hmVDb7utiNR2W+La9RXGKxVgdy1fE08MK52WJ6u4TGzgYs1HFbAYL1q57/ODtBOaoPSl
jzKN2jB9pfMlyl8oPFVTrZFwbqg9uggam/cukJtAVqDEpo5BUntrw7ab3NwfQy6vtTD8e19N1mNq
DHRLCp9cU/nQ3bTZpIN7oXu1sasoEC71DljBkxr2Csxzlhnk/p50M90k6CgXlpM+tV66hZ7N0Eo+
O+AbdYbm4KoZVFF9RfIifNFNgWX/DCDAWweNTp68Uzd0kxho/BHfRTFjUzQ80HtoE5OTVYz8kQyB
uqxon7IiW4X8SGeogE5tlA+a2RaLPu0Oqon8ytJ7IKOw3ugUpu7I1Fw6GoGQgIkOIsBdbAAY0KLG
WReClYVPklD1rAoP3YUct7k0xm4ZkO9ciTrqGcpL1CU5l1mAi1kQu8MibdammXM7uUjz3QKOfKaY
iGssz1/FI108LPuHQQMocAULp0CiPHLL7QzlLTGM21Cz1NYGitfRsEobWZ8Ku3kV1W6ImSUGvL3w
j9SlbmQpDhPvGVb4a8yVto4GQUMlrXwdizpbNNL6kIZG9vy/D9QPn4JiYkn4ygbdt406M3qhR8bX
sUmi7VCYpPpEUkF/AS0ZUXeiEm+t0d8NtK5ChBcy4sQFvpC69h7wftHdJCCkJtMLvLGsdiT0xUIx
EhoY6fEWfR0OEsPCVEDWraCD0KHqSFf5aPHgskKW8bsv2l0PVchLTLByDJSDo20NlrEcLlwWYAYX
qFa0ZWBrKb+sQR0Gg8WyVKN+a9eqvdRVMKxhsdbSix4OLoguZy1iQr6wusiMYmuqqu9m6d/3jvMt
iw1Imag/14VjnarM2ZRh92gq2s3rRLbcR6GlUhUwHgmgH5qAwpU5Fg69zkxIEOGWZgHqJUeVNQKW
39XIFxdtyzKgLceE5Iy9UzWs79Im90v7rEVk3UpmW5oMlMAbDbGOuwpMje1ts8QJlpaZu/t6KF5K
1fhw0xdpVuB2rEtiDCykdLqr1IH3ynVZH1n2Hegfdmx04iPujQ19EwBngfNe0ddlgT5uixnSP9VV
90rXhaOoRLsrbOPFywp5SNXmRyKTc08CA/KoCm8gjbbYxb5XOhclept07Yj3EG7pDh/buxXyMltx
z6aRX/q0dNaGp9D1CzbsEk79xAXeVr0dLeICSAPMfGdV250CoFT9yPrhiTux2ys2HZ01P7P3TUee
Pg65d8PSA77ijeaWm6Pc+F6EQz/rfkhxsNtEvwjBn6p/rpNxH/n5uKPnwYtUGdhUnOt0BLr0Mv6K
aP176ovXMImGhadnWNyH6Gy3cbBunf5DOLuwDL/6inJPL5pDQkWa4DRe10AJH1OX3iFN6m5bauKm
0kd7BvTHugoaNCd4qjIzsbFJjfqp1cW7pZvdUTh5/VRVhGVWZH0bfdVZKGVxjDObSzPrBCMnNUfv
m64fUcqJc4S3lspmDR0ywPMI3jx6VKh0eHEaXrw+vWi5sMhbT3XC1hyYFH7YNZ0sIVqE4VHkxZL2
PT7xZweRSqLgtlJxceKAwqRZe8wYwjvrIdWc0CCHXYznIjXJyYxRB+Wgvhs7/eQTRlxsWqsuMWef
i6bMqUl7/dpp+3Ll17YEY6w3gGWclwpe/EPuGj9oIrgtk1hfh44pQOMZjMlNfjcAeswQX59Lf3Ki
+wnMnFw3j2b6UBKQPq/1iIWpWuYrq9IqCDP9W4DHamkaob5TIhA6wh6QK9TKQ6F58KcSc1kapAxH
YT93bvd/2Duz5biRLNv+Sv8A0gDH/BqIQMwDB5GiXmASJWF0zPPX90Kort0Uuzpl9d4vqsoqJhWB
wf34OXuvzcS3bS9FmrVPfZcXK2FN194Q7U2ZJ84iGWW6ZppMrAAKEEvogolFrjcwJLksUUlRkb3k
cQfxwU3fagMlfiQ00yPgJt5WUlMwvOHI1hP91AzZD9BFus9qXHotYVUN/2VN2IO9RbD0pQtb8tYK
FS+1Cl/Y6JPpZtYjcRqxYxycpCgY13fboHL2qsspqw0L4XVAvPaG3nvMfuNjDNm4TDnG4RHM14Yt
wcywgRwaKGvdrA03y0HClg/Rj2QmNkINK2rbXL12MULlOrJ8xUzDT3okfooheTaFgGpoDMFqNGCS
AS65zm1D+yIe66dCdXqfycSmLvrgqGLC2FQVwZc6l3yvEEy0gexSUdclW0NVAErJ/F191SmBLgV+
DIwQrYYawiWqjX73ntQcxxNVPJ1rB09jMpSEJThwbULgU3e9BRLl7FwTSBhOvi3c6TrqXcDgvAm2
TiZ/2r1zpbdbvqagBqExuNKbnRyF0mSnCJlKcEozi6gxwiXvWEvcDr3vbMtTSf94PY5C8VpkAcc4
Vt/K9MdYZyOQ9fdGHed3w5BHV/S+0ufam9OmhynVToNTac+DWw3ntEcyrR+Nyo2e4I6tlCwNj4XR
6+tGD9nlzczd6bN4VPo4fUS9EwmaDYEfmmN+xaNE6hZ35Fihu8kJDW2ZpevOcwGEeVTkfICe+33u
h/wUJmWIRGwpKZrkPet65zIU880gNy1xBDl/OYaRoR8ZkbTBqbYZOjQ9xCSt08PX1KCuLJF78GMz
xclsyFUc6Oq2M8duVxv1cSgAzUntva5letT6weAq93QPAlVu4fBNa9t11f2cx8naVEIQeUFWbKdh
YNQyqft4Uk6DoTSX0D4bTVM+FhaAsbqU7LJm6NNGwA9SWLeoxJc3McHYp6HWr2SmNdtGS0NvgOjK
35O2PmEX+mEywl05ORc9GeVzuhw/DBlfB4TTm4xMGUrytN7YvW17dUE+G8345MhUH+Ga0uleh+rF
r4ekv/WCbrYOR0aazVNN5fKFASXJjGZvrBunf577KNq3kI/JM5sumKJYlNDw7SIt8WSQWNd+bK+O
1jVPU5V6adWXZ11TXhRZ6Id5hDUz4g8DhS7qUz601yICExW67qEQLummYR6fAm0Y9qNwx40NDONg
sG/HRBiuk1QwBnLGGgYV03dZ8sogp3uvRjXehX23NOaJtEIeF28UKzgMznwIeotAMd18J34eh6ar
No/ICPHb9NIzCIXbgu6a61R5atXQ3ZiueUbkRBoj0bPebGXaqVXn95Cym8kowxdpR3Jdx033JEue
Xaz4aW50T/c/LKu0vdQvNZhcZL82h6xl4bUUcdKa8tIXhtiV+jZAvLVqukHH/BDdSB8Dm2ilV5RH
gpYyOvLOMKrb/Q+rmTlJDrhFdf4fr5uWg7XeCesg9XQtO632s6nuN1OpQR9UinKDkJvrpesPScJQ
aDWBQPYIfJO2uePc0TKG9+N03PajUh/b5Y8plboXpw6wYGkGD5V1HUUar1sjVRAxa92nwKzyjU7t
tDHRLCaVHn4yVGMk2BSmTm0Xjy2IvSmetZeenbCqgX7HFhSkRgrx6f6PIZJA6pB09LBAh29UQp6s
q08cOsxzqyvWDZ60pyqczAK47kdSw4pnKADS7003oFfxkg91+D1ep0CdfQiewbFoms94Mby+dZtd
rxbHEQCTr9XarS3MCLbSKjEZpce0Ry/D1OC4todiqyT6C2FF7808xFDIzG1Mj/Ngxt+IaePyjUhx
yODx5ESbtEUPYKOa4XBp2edxBAlGV0xZ6wIsYF5M464ZOxApDSMfzDVbVWHjb+xYbGdELeDYXbQC
3WRfxuYaCA3hIOYWnwfkW5JF+m40RmWr5JyjWMugYGaBtndn7E+zERxdkwqJhsqTlTi21/ed2Ftu
KU95jdjJDWOxaxams85hGySZUmB6zhXPHqlg2rJGqzQq+zGNEYlkqbHq9K7c1lnmHkOiY/9ZES8w
f/4mlEb2bdmcOIStYpwxNOuDXTEPKz1v0UN4d5Fjmrcv0kRplxlueBbSMFDONhlpk3wtZ8qOkz4X
R+Q62kUYn8nHxQY9toEPDLs8CheWGHPB8/0P4rkqe47xglf6aYrHVSBFcG2dmsu86CnroHJ36HCt
7dyjDaPotc+apCswRbQVtM5tH3scQw2g9ok4v289Slz27RCZF4DMfAC0XuSm+oBayR9K8+ughONn
TjGjA2e3iZIrVpAckUKC9Ym+7XAL63jtqvoXdxbB3u2oDeNYU/0sFJ1X8nDDm4JQyR3u93f1E/kB
goCkBuifKdM17M4Y1SR4fYWCIzMC/QzTq7nKn7PmweT6XIQW+k29i7emnr7SbrB/aeGHNss9lrXi
0lXjcz0ZyZ4Ag9gXGQ0/O2vHW1hSc4Sp+qUoeuNrwcxdc0oBqz1pxOcyWFTH80ptiZEWjlG+NSXU
09qIH2kg1P4wkYqB9ss+4DCHWyRj9OAI1RF47Tv6D7DiqAg6M2m/gNDFcclho/lOb9nxZimPlcW2
1LYER0wTsmtXbTeJS4rs0LoCDWP7rTTlkmNebDs6YmQWasdU10igFMlOIKdfOSMFVzdnJsGKGFki
7B8oD770krV8sQJkOhNjXo9DXgixThhJr2ycTyv8ETp9zfmWG+43vmC5NqYKlBnT+k1FwiL1lwww
NuovFHk/aCrVh1Lkk181pbUpK/W9j1nIjQbeT0Fq7ZEgzZniLvvMSzw+xoW+7VX5PNnm8LmBlsgS
lTDmjYLlrfVEyGdS+KDlhsDq6ejSTKxbjppFf7FlWj2FvRuRVmqYzS3r6OTXab29f2Kgo87JSRKv
5llaWhLBg2r2ySlWzCdXSdGN6mbhRX0lt1Y0fr/XzQQZ52uwAlel/zTy2/y7USKibNbdTvVMcx75
TdpboY4dTlbcAHBrvbhBCxpWJwYoVLsq7co6eq2zfvrSJzwvwTjt69EyDh0UpM+iUhYZ10mJ6u7W
xIF2joSyYQjyjJwqerLHEdGcgVhxIG9kPdSg3NSkfMi2GYgXAAa2/on1+F09JvPAXzCwv+uLaQOc
Ufk2MWU75pMbX0Zk+HGuPzqKnuO4MiM6OZmyIdQrO5L7CZx0Do4iU74GrtL/cnX8H0rg+Z/jnwxc
Sv87SeCpjv/r9DVPv/49/Gn5V37BBBztLxpupFMvfp9fFAHb/Yvmz+LJxgxoGObCl/8XRcD9C7UW
oTgoT5ddQSwQr39R5M2/XCFMIAIgxUxXswGN/wehT2Jxuf7Nn2MAycPxh/9VNbCIOx8t1WQ/4qWG
1btxC5UDPOGpxA8a+2bJuuyY/6xcB8EZ6/jzXf9HX3id2YOBNrInhVJx/RSfLsCN9GdBhtGRo1pV
RG/LP3dFLdCR4SVviEQQiLn+dnn/ja3d+ADBWj46NjLEJi4HcKBgH3bM1FImUc/QBaWLWHMKtX3a
d9ewGwDVVsSa5yBAVhGdAcz/S73VoX7UwpcSYdMm7cpqO4jsucaKvxVuzgjLKrqdWtK2KTv+tyD4
gaxvvMUK8M5hdoCHon8UTO9WRJ+irsUhU5BgvK4Rs3iOgQlLn4fE7y1B8khalL6V2VzSp4BTy0qa
rVgPEgGmVMYvUoZPouXE3rHNasv11jnk5xKeTMNhw01Qvf3zxRIffFi/LpbFA6jhKQNLsZQffzO6
NQ2jw0R046bpGtIBUvtJT4JkP9Tt82Cp49Fth6Nius72frAvWWLA1wTIGPkoA7qrlbhf0sj+FFoT
7BX6o60CN92c+AGtVX4Wzhs5icZumLv3NrXAP0lsj/aIt+4PX2XBFXx4ZEljwLSHbc9ZsGS/fxW6
wjJVWn3YJMlsHmf7gOCMGkWlrTVLhRslHM52dPLWc5zs1ACjG3CW/qFeUnoUad70fEMwYbqeM8yk
dUUWgFHlaBzL5mFMSdiNkn2ZTWIn8Yyo4MHUiBBMhPChPzbuhmNff4y64E9muY80jeUW6dj+Fi8i
WiL+6+/fS6SNY7U1aG2rRLgjh3VKoXF/6rBrrLUGZvJgcAKqpvREjZ+vprikFrdUTtBA78hFEXQR
kn6b0Bz552uuscJ8vOoWKEEXwBYBdtgT3Q9vm5YkY2OJpNgEORxZlFwH0mEmzJHOIaitbTOE2cto
09+wSm2Nn/YLCnIOoZms9qGead/yXkt3VRyfifwkG4qp4BYVNydokZypPA73Gq5JyDCeCueKg3xY
LTTLejE2mmVHSZFGj3cfnzWEBxnccHL3l67UTzSJmocsV2FWhVfdVOw1FrZi3drYwkQ/uX5E4jr5
nq9Aub8RME/EVU3TDiIr9b85MKXQJmUXDjGgeCeOLzqCjBUhYD+k2RP8rPdLI7b/3FiVu02nlaww
pVgFibCa/NbHZA9xJNAOs/aT2g93mD0d27AmGtskL222gMtmo6NCYTMGeopoLslgpWBhxpq0ZbuR
LR5A2+Hob2UlCM6YWU6Fk3GVi/BbCC9oqPl7C2l4nN2UfV4bct1qDbF4Y76Zq6q8dVr3NUPM3mRK
vFNK+SNZHPJ27HDuqx+SKIOTy7TmnI8gcSksvZzg2GMfQuKvZPAZs53YhYp8iqp54jyFmqHD3OFi
TmYDUr3S1Y+YKd0r2o1fN8Ao6yehNuVmoAOg0Mzss+E6OHzWxOzGtcWRbNH+O2sepejAL1FwrZd7
qySbWl9+PrAsMoXbx8IpFoq1QkwR5Xw+Btuoc4Ld3Docxep7h72BD24oKihpt/IV4r1oeY8cZsrh
ERQ4UVuGcQJH5RwM4KVMY+GalP3nwaz7i2yJXL8/P2F1GcLPXefGD1qfn83BCY7j/v5qseYRKtqW
kpYSJsOZ+ngy0aWObg+4w3ieY0lbrO+ZqVb8ZkHzlX4rXUXkobJkgWiHUW4jvXvLYvkVpcKioUDR
cL8uSnW+/7Qaq/CyjeSS2GGYrGJtZ5cDpWaoBA8p9DHM+aCwUx2J0LLJ2Mz4lR4hrz63xIKWNV+D
yeeaNhcscMC5mURmgLwdxYxN0HMp5+3kTPo5NcH/FIH6rdG1nZlVxUkFUH6wjSF7SchjXU9i7I+K
+x7UxXBIK6jVDPNJZZ6HARjYCNEkTNqtGtb1U2OqP410ayvxtJ86290HMuMY1nY10xck2mOXbkwr
y5HxEXs2BFAMYqXBSjqPZ1lWeGoRzfs9stlYtZCTlY3tEz0BQ71sG4xisvAxGCXbtG9LPzVoRHJ3
lVNFRbshITxEKGqduLHjTcjwSym1+agFZESim/xqSMOkZZg+T2EM3joEKs+UdjWHpDDDFwQ3baBc
1Sp5inMN5wdOOQ9DToWtc+LxN/vXMVEG3+FqL3K4/DqP3412WreOLmD32pzjkun9/rzy655dMunW
9zsTI7D37//73XBdqOSHtLSmkOiVOLU91gjeCg39A6OY0u82JO9pe8Jb9FVhs5CF80CLr26e44QP
HQ7OO3zv5T+Lq524tJVqZmpjjq7FUafwNjBq09GFuSoTeawtWunM2wI3n9rrGl0nOn1q3Z2KIDoS
MvhsutDJsdV0XhKqzLSWZ2kOO8XvC5Npaoe2ANoyJsTihRFjdSU0C38CHh1riTec2vETXq7obNm3
jCeJHqn7zicjRwi2P7bGwfHIlkZ8I4aKU7h8wgY10CvCxG2qSX8cREPwQWOfI6vDZqWAosuZQPSJ
30yJeTUcYjp7WSMRUrVPyDuo0gbxJRCJn5pqdbwfUtM8/VJnYcTejKlGDGXpD8vGngyga2SlHO7X
PcM8usHozuNmYpRRx4n8CiZO+HxKRPmx6XWhdb7fgrIyC1+VwQXTTumPS5+3R5Pmw5Kwc6jXahBc
Uj1z1l3ivqZBoe1CRq0r2w2MDX2SejuakHOs7vMUUKZpTf2glCDtUHYoyND1h/tFdiL9HcpSxN2i
FszQQKynObJP7KKLuMTBNlSElKB2v2+zyr6JRnsEF6Rziwp3y0SaPrWL+HksmAUVMGTmDntwaBrl
ecKzyYs1kvmcYNScNTv3cr0WO6MIyDSPw3pDxLicO7AmzYxTgNEIfqDCC9NsxKSdf8M6CAteyPxr
AOpE04btlGtyF8/g72iGWAgQMtUPujl9RMp41Voj/lzoGb0XsyLlmkk5cI75Ai6XNScgRaDJpqcZ
y/sTPjY/Uu29hi4O/9XUn7KRROiUzETuWfeYtXZ5MKv+MVWiXUsBf9WSHhyukNU2cyE3hrM5buew
+u7oPMb2rE/AV0Y6S9j3l80iztNhFTux8pKL4WyjCGI8UD9nbbssQPQzupmiXkMMvpqdqDvpU/8a
mbEFpyQ6qzExb0ZVf8dL2K1w8m4VYY2vTSQ3ejYPz0M70ARUqq/g1eIX7qO+YbL/HDo5jaNgGq5N
rRBjUs/OpTeZi2fWF4Gv6T2Pi8pzi5SQmrm55A1yNMWski1amArrbqn7emu8xaMp3xMpz0mFH6/r
5RIao+0EGaZbJ3S/ijk1jzVqLq9VLfeFbnQ28u7LNExfLBMO4VzIcxkqUD/yOCR7B4ePVjLnzvN0
S/5sRxSDVnFUMRB7le6W6BGyJnKeMhljg3Z4hrulDR32RL/Kpi59brONT4dZjQWO9Rix/7Yt4qRl
Ho1zP760AI/2oUHKlGrhzpPlRZnfQkZVx6DJSUQN+ZJYWjkqinFgLGvVvmH0ty7rDsiLIAJLPKy8
q6PovrZJKhlKtvoOOSgLHGZORj/7EbKDF8+T4ilmznJY5w/A69s9hvyKh955YOPyCQjn/yLvZ1H4
H9tlxtjY+XVKelYqpPweu7B5LGPlptH8Ww1K47F2lT7qyRIpU/mCcYX6BTtNHZZETnAWMZTI3aqO
/aXSUWO4Kc1sJSCosAxeWzJO9kSRRp6Cq/debOXSfISenu+rjkFVyJT5seunvRGxT7X2Qw51aw8u
2F56+NTkabExU717QiH9TXGLU+mayWNAfIel1+ZTtk0j62gX9vyAH6DwpFLVm5HGuRc4gw8xS33I
paYxv8x+FlMVX5bVPCxNv+PlfSoi8+p0Wb6Wap8ztWF9MyfV9MaptM/dmL5ZhNT7WcRncwkKeHCq
+povvzyZSos7qlUXxeJvJU2dPPfC+WQmhUD0hTgtD8CAuPbUX7tm3gYtExedWnAbaPXV6qH3FwgB
vGqwl/GzcBg/x4Pn5MRpFhEaHx3DF02KPdn25tEqxoMVxMMu64O7k7V9zBKTLDQX6gMQIEJ6b6Fe
zf5oZ16qIGVp+ltWoLUL7OCFaN78mrbGYWqtS6jSMbAy4PmYv5s1JBzG9VPznfKj2toza8usVa/z
VGjPadH+GFT3sWaecij7NNuYdhhvS0g6wtXeMg0Dvk3tjaZHtTe8QsFGdcw9eO5wHVrY0CeRElEV
d8pDEevrwAhfAhzfr5HRfVYNhGWl6ig3dp2TntIiRqITHsbIIPkeT+vWlJOxEwWDbAOt0n2CiNV9
WmGgGf1oNFQPSUq8Gdv57Cpq9kmiDApRclUoPEZRp17LMXlHFHRJf2KJ2Mj5l7PAnH3bQnXnwdBD
1ViqCHVRy+QoxBKDZ7cmjQRHdbWKe21fZTWj1+V70o7YoA9zqMk91eQ0e38JoCUhrXN6skyWU0Sm
EDyqx3HBr+nCq+XmewMJ+VNSLNJisi7DUiorYgXHtcx1udFa0W8NR3kg36Q6Gs63ope7viiaJ70l
MitV5a0V54xYolW1nH0MJHPqEvlpGlm4ayz9YE0mo8e8+xYLJAuIBpl7koCRg60s0/IyqIXh10DY
oLI/t3WDoGvZlPvU/GTgAdwFfLKDKPzY0umQmla5J0j8EdDeq9o0n0DLJTD163WZEWgyOOZGyP45
zgL1Qc4x2VYET6OaPmtVgnZLMebN/VeYAcor2AvzMbRBjPSQHHd2ZsYIloJ3pZ8JIDGaa6079mlw
fzr41BnzLvTzTiejKE/fZkPtDnLBlLu0sduxHr2UQemvrs/9CFkwbsoRKu4YvJFzQT61h2GIUA6g
mJ11YEKRf66yRD/OMa5zdUapornltx61ZKAyYw+SwHoaovghhKJIdCnFcm+40alLNQQ86jsckPGt
hzRMdpQ2rlzpTqByTWXDUjJ6mUtkbjpHNJtUih5m66WHiar2pCy/3Ps4cWJssIA0ZzcrSNspoyvq
ExbXlkpFE/pJY4c83ZsiTciRRxutXdyAONB4iNlyKlZtvARIHHb56LxVXUa6wGi+BPEE5qUy1F2q
kwFZZ+ZIbhlpMi0dmXS2LL9o83GLYehBzYxHU+b2tbM2yEzStdI77aav0EUEFUiRKG3jS4cMxRsN
9LJGLwJEgfqSPR1rOSVMwOPW6g9iQnYH/yD3ysV6S3LubQLqb4CAXjspHAtyYGLPup/rSVhzsg4h
PIGQh4ZjJRslgTmbADF51gJnJ1BKINKgqh8G1zcEPYrBtJEhOFl5EFX0xi/zC9pLBL1Qc5gtJZRZ
pTecqqXvjpT0wL0ALjBgB8y1c5R2yYcTzMCXarYANbUa0BHt0AqUb8Hy81mr7fO27DbpHN5amYt9
qrJDw31GzFHfHNm5h3spJIKh9NU2fAwqo0P1Fw9rRqnqqjCTT/dC107fcA9Yv2zaTpFVmyF8iBDA
bdIiMI+tRfUYzK75i4aDBRwUh8WKTl2PrBdSERnwx/tptbS0V4v25JV15EWmCA/vtW8uibbiwSu2
7hQ0uEmXm5aoJhLwGjVRmoKnFtNX1XZhqcw50QStjSDbPJVqV/oyQiFLKNae7g9DeAOgH99f27Vj
ctJCNz3MwvhW9i5UFJXwaVy0R74O8cthbR/7qP8BKfVev0cr0CHQld15N0QJI+TRfR9FkiMJflIm
NGwK7AYmXgx1fq2j1rL3S0fJn5Smto6IEWFCVQn2krbx46x+nbt0fLSNZnhMJSKWMuLIWDbKUbS4
Mlc6HqVtG3NAyiKXLNMk7r27XMPK657TAcnS3MmE/AkNqUoUBajiOny2ms0RZZjSc7j80Ug0oQ0L
B9IzE8xSY6AoTVs8w0KheEVd4zvqGCIKInCVhGpdPUVhpJ3gCKwB/qlnSRvgpppkoyNLY+paECmU
VsHFEWpwiZJiXuPxdT21QIpJfwffm4Nitg6s52X6qmJKqFbdwsUZC6U7tg38jUY423g5Nt1vEJNQ
Av7gdZ3RAMYbC7lM38w/BoAUN0oLrOsiRKJaSZe1ot+hk2lPwwC5IgJAorFoT2K2vaySsX9/d3Pw
mhvFbtBV0Ysfx1x43j4dnWswspkHzg96iT8RASCepN++Ksqo8lXDpZOOlvb+1YzhFoSQKxg9ovbo
85uahfRg3Ngi9uZBM4AkeCOsxJUaBoYnVbq7eWa5t45uL+k7RnZKYBCGbb82DRawsYnLpyI2d06p
2Vvm3dnKZDp2c4oyfOB8CVjn7Kg0NJhf6w/04KMtBcoF01y48FuQy4Dd80JF3JilML9bjpL5ZHbE
q9kHOjiofKspR6HP0240trINp+xHMUMr62wSeozVXbNldHZCm0xR1plYFIJNQJZTOnlTaiw+SKV8
y6wL1ur8nEb1Y9E3EmOB07EVk8jZm63m3/+CUQOzqzvVeNKV/uE+brCD7hDF1P3Z0t0smUFWQH93
rBcjqleaLJmS/IS7E/mGUj6YuFyQJHNdwgZDQyHHhVzU/kg0ggiTQElWeaOjNTOYf5oaoQABs42G
BgT67QotDjIZvsqFJZ6RwYgi1ml2hpmVftKSBKbl0ys9SLPHCLBUOL45ioteReURaBKKPlLJd03V
GNuK9jxKRD1cwxvsN8j9i4uw3+7ndA4tN1En39WBhnHiZsEGAnXgqV3jrPWliRxBXlrXNiHthOzV
V7osxzDp5SZe9o40sN/U3InWasLGEAR94IUJWZqz3S/xsMS9u/QJ7m3y/5uM/mEyagNi/t8no36c
xH8fii4//WsoqhDi8xdZT8QUgeq+T0f/33AUNCQgdReMm8uQ57fhqAJI3bDBdLoGoHV+0Gao+a/p
qAJ/XQjVpI63CWJe/sX/aDzKvPZvsyYTQYeqm6oJOltwDEfw/PtMxkmEBvSjNV7KRXcLXt2vzWHb
D7P2pWi+IIrnKXSV4KQn/bciYzpj1MbxriVR6H8znwmxA5hiK3QNWHWth17jWshoWW0097VMpPaS
Z90fhn3a75PR+6c2BYI+mKY6J537LOdvw74yxJ0faoH90gBm3dLORocp+rfAXqoQ5H5uAhBSlibe
5SScNrTv14AqkIcgTx8SFw6pZ2Vd8zjFn8q4aL/87e7/m8HtMtf+cFEhZ+tMvC2iiyDXf7ioScf0
UI1F8DIMNWaWHkmHhdydLnKSHWboFnultb+7bYtaS/2B7ZMOnlVdk3x+DKPI3SBEM9bzEknUUeAN
OkQZaWY/my6nnBGJ4utWu7vLSjJ4Ytgq1NC/9w3jxtH3ulRxSeYd1DSkapN4gU3EWvjP3/HDMG+5
BRrjdJV5PzN1yzE/zFtbmEZYYfLgpXeqB7Ry9iVpkb7KRL/0NYFxTH1VZtYTZw3RnDgkHuGZYzii
A7BVBSzXviEzkB1oSv5AUdd5Oz5efsaMBsk1lmpDU//w0QKZ1Alo4uClrdQYLI47nMiDy1NCUlCX
LMOdBPfnRkPyJpMYEZedNachCXbmMD0nssF0nufqBlTyN+HWrKgyIRpGAXx7b+rU04SlCIdFOQHo
0gtzx3GHtLo4Ets56cmqWkSDJS3x+xhuCoMH0KPpKdH4qX++C7zsH76qzSTToWtvLi8vjfvfX98O
L2e2gGxfG3KaHtxADTEkzOFXuHqk+kK7KSIenlKrvNHSAr+CnLKrh3726ONyMtSSR5hPDlF6SJJS
tEqhkdDJXC5bMpkXpLrVkzMTxRdTiC3ddrPu8p0EMVIsWqEI+dQe68WcLd+QLFNJRlk0ms3O7dIn
UluNizNO3zEI6PulPhy0kX4RTBnsiaDiQoh0eutE5wg83oJp2jkxGLcg4RwyHmtV4hYfPpUB467G
yrw2ybSz6cTl+PDPV1H7H4ugTe/ddFQWWss2UdP/fhXDVrHrqRvC1/sN61JpIFST6Zbn2UJuNkdI
7ZYxKYVYh3wO+3KaF5YfFlCH/vBRfp9C81rZKF4EkhhEXXCDDbaSv8sYCMHGlYQ358VkhWGCJ1Gp
KOVIRVUd76O+xMx51oyAxTfhSOvM5i4BlpTaSbYbFqCu6oY0i7TuDy/8PXLt/6sS7p/MEbqNtMJi
01A/CmnsXhlEXybui95uS60MrmLxqaXjtJsrPAFV/9YvKDd3udmc+OI1c3DH621tOtQCHioHHVIX
QsufeyWm7cxHjcOc6J9amzfo0Aj9Xswui1gOZg+syRyKyy+tnDpE6y6vx23bYH4NijdmsYbXpRwk
70MVE8gSZ4JgB1+Z8QiillFYKbwp57mfF5jfIjALg77HM1U/5JW7vNzjJ63B0Z5Af4MvMj5odLcr
zJoMPb6oU7RuzbRZqVqfrbH3OXT+EwBZE1yhQus5F8bDIZ/gr2KBfwq7Ij2ihfwTbF77N0+Dg16b
1xvr1pKz9vvT4LTaEMRthyI+yMSzPkSpP8QV0pMFk5xPUCuoyq2qgN23CPnuN2DS4hjG3fxgm/aL
C7p4hXb5T9FdH2IKl6dBaLBndE1oKiTnj8t/1NTJrLAHvBpdR8p15TqU+S6sXP1wX0xk6YOwkmtE
4Nr5/rlyWPz1lGfHQclLL6lCX1vO6L8uroklZ8By8eupNxymbln6pxC3RcHx+xOMKpl5+XIhdde1
l2Xgb1UDJ3EBV6kNXpLRan1VlLRgFZEdk4SEiTJRQFsVkD766sQRgLABx6BbZDJP6tPmxiKMzTZU
/yDy+pClcr+QpsanQe0mhKY7HyIulrMa6rkqflWXFkqWa+wyCTPR+3LbTZX6MvTK9Gvf7BX6mL2T
PoM/Hh8KR9JHmJo/bJ93JPiHy2TplC9UWMI1DffDakje1QJqK+LXX+pprI6MRbuvctlJXARmKwkq
zYnHeD0VbAnOlJOWoivL6Yh26GSc5rmNznd98EKaXVtjmu4iPAAbLdFufR/03r0AQFMMhzFw64c6
HP9A/NeWdfL3L0EFvYh5BDoqJD0f3pxwNKbeiZvsdZjBGyql9mpLainyxFS/jpho3OW1Yw5SV2OY
dGygD2xmhW2/1bLHX8PvKifv150eYcfdaLWwB8RM4/55wb+Lnj5+UFIkbGJFVI2H8sPVDkIkJXRG
+lcAYtMtFYr2LIP2PTUhX9xvgJ6nFcbiEHri8oS0qmLuafU3q1rasa8m+rSl7UWkRvSu4zheBmjW
FovOqezko8pM7hkwpBdCTiQuNGpP2qznT7+ag//8Vf7NNTcBsPMicEzlqRUf9q6pjoUzZnrxqjrT
u6n08pwFe3vu5P7utnPJNtgS4jb4TCskGdiE9aLrv4jKsi61RSFrLRe5cVP3FLPzEfkUOV6I1/U/
XwiozLHu8BFZ/4iX+n0hwCoeVIHMk9cwMr9rbiy36YA9uRrjo5HW9pMAq2YPG2icX9hHmBUu5cd9
cwUXB5tRsy7/fOnE75K/ZRWwFtErak9TtRc0/u+fSGRt6YyazF+7/6bszJYbR7It+yvX+h1lmAez
7n4gCc4SNSsUL7AYMc+j4+t7wVm3K6WsDnU9ZJgppFCSIOB+/Jy917Y0Jq1xBFMTj9NG7n8hdwi7
Tt+sutzS9wyebhSDYPe6g4If6yrgYV37Mc76a1TO81FoRbq2tYyIh7aeNpOK4UV6h9rcgLeBQ6zQ
etyOpjYdq2xsV0b8Y3bYdh0VrGvaVJ9kT/y792ZwZxim45hsYx9WuIJR19AR0P0qj5hyXSv7+Fy6
1Xw9taRTzkyoTM7TIkH485X9N1uordPjdlhgLRcR1fLq/rLoI1A3Zry4+as8HOaFpW+pQWSZoU6L
tGI8FMvKVlvIgEvV9J1OvIG05Ry1VA2qKjSkWvMn18R4X3Jy29k2PhhGHaaOXpbK/f3LIjt7TitT
6Z6DukdosbheYp1ksYDJS2VTAC/VNuMfUmgnKHLLhLRH8r4z6XbdRRxw/AHS6DUWQTb0VaiRG0+E
1sqgAQrtNv5dF5NxiFmwgduSYwJhWq67qQETFf/UBcyuDgmgQAMYGrus8ppz4qmfJRp/SMyRTxij
GXw/HIYRekuF9l8+gaqvQBFFTv+iZGVwMuZ5Zl1Y1Qu4t2+69HZ0MCJYTnqJ4rzbof1Q9g4aq5qA
865K2f/wTa9HfRlCh9GbLeoLoDbvoVzYA0ZHJ1fLf/QkIBoIcBaLF08oyt1dOM8Gk6kYGdjgHEeu
1hZf30NSp+6+G9X0AMBlXhWG9Qs0rOWj9FLPDRI5tDrDvlnK/7bjIJM041lYWPqWM6tadYFfYSH/
5CZ9X5ksl8g00C7b3Kb897dQIa2w3KhmrPRixoMfthwkZa0v91CoqEuVmjuI1C1QmFFBNVDbz9Kt
MSVASPpRAE8erE+2pg/HouVVWTywmgrekvS9v2XG5GoRV145cY5eHgdsfg47ePRoFa3+1NtaeqPC
ZN0w7lDXqZHjRk50MHlhszGZ6v5nLZ/ri7E4d2A8InWJSL73D0ySF4ReWkbwMntT9YYcr947dcgR
AsCQ40GZBKqRWlq155htIssvNDCTFO9e2r3BslqHEDMP7hD+UKNO3bmx84mC2FiWsX9t5BQZQJ6o
NGikceE0miPvXyCfoRjMLB1f5NoCaSnYTYmxbroMi/XAGCAzm+d67jSfspoN2Q7pGpe5vY2bIYbH
gDhSeDUUaQXlbD4aa9L9rB2EM1mMwvvQUWHtxsZ8UQRcDgYLztbtIqaQ7SigEy0Vq3UHZNsCqhzv
/3yHykX6/bsjq8QxkemzYFnqx6KwyFt1zJzlIbZShP6ZgqE6qF49xMKsHLZBZnaJrtLptzgeaVpr
io1GLUIgiZzHAsh7yJX+nAYw3krmHddOipzXlB2Re7aK5ujPL9l83xtZPhBuF1fVSGzmjuEJe/+B
eHpkahES1pc5KzCcpfqlomt047r0+N1Ys/bMmBoKUADOpjUWp2IwH5qQgWyVgQ8G8ZJs8tQy4c+R
43M16jk9VBJNHRmzjg+WlipMc1BTyRNPrzoayAUwd8qctOfG2irKXjERtqnpOK76RvdJqBkewxIF
AxEfq2L0olNldMRs2DppBmkPNNi23kqEX/x4sqbBSPcwc2M/NZi2/vnyfOihysuD/8bhCsHZQcjy
4TTkJuTDAX2dXwTWtnUXOQHMtabjNNTfa4kjqOnrHoU0zjrZVswadd4Nlf4Ga1bxo8ZcZcs9J2u2
RC2S1dBN6idLEPX6354qC7cbuewm+d80qj9s3wnABiahrvsy2mhnemcEYUxjJLwNUvGGzbQ6ysM9
c6ZiqxyUMdWRJ058JEC+MbxECB1BYzutODeeXT/bETJenBTFqrU9aEdF8jNshsiX/waChk5uxZmt
2XfT+ag1VYHpF3HB0Cnudlimi8YsftWOmXN1POIjNIaBGusJuAXfMgf8086AXz6Ela56idjKolH2
OuQDmsfCviQZDlcYAq7RAjFa9nnFAnbbmD8Uy/VjFdxOrUTcoiE8jZTgGhv0w7aatWEnL7Y8hXDv
2T4n/7VIWH4FJ4A9cv8XIwVYJF/DVLXfiCklYsOKtW1gHWuvGTfcaI8QBZhvjeS1ACjRaXpU5DnG
bYpWqXTbn0YOFiGpaOF60KwiZwoQJyRHV63HQ0bJSMuU7Xos5iPEcllUTX0Litp2+0fd7n+VevLb
WKqUQDfFmlVqN9IJ+lKkKGlEmPUbdCygW0Nt9OnE5ScpucVi1J/gDvZ0GscXRcdyiIDl7lr5Ls3J
2DCTrWnhQJXdyQ70NNzv7FQHSfdTbglLhzyqCUQfqaAFIvGdXkJ8AHqcrZw4yNASUePa4RSvJvS1
2zbRSd+j3b4mbIFYeeR6rcfVBl48bWIVA3WBP4zhwkCQYBTP+wr2xRrQGAlkBCURFVrdJfXCObLd
Uxp/cShfmMZOzYnAj/s+o3h0McOu9bQgvYws7RuOEs6qGWaCmBFKoYLHdYNvLqM46cmMU7LHOGnW
fVI0D3Exnz3mAqwDPUq2HAFU7qAuJLKpQXhXgUvY8jOp74EJmsbsUAl0Hpx41m4DtjbQjUcpv5ji
5olzZXddbyuveIhoKflMwaONNIVdO0nLG5UrXAvZYBUvrKRJLdNVpjjeSje8dCVHPmVqVetQQOhO
iTyclrmEPKAsww59NUyooyCjpCtgNs6OxhGS3iAB5GVcXFvkBxjvgOYWv0u1vKFIq96goi5idu8B
rp556PGkb+AdBUk9IMyb2fv0/DuBFO1uqkJMZm33O4zgYAZaFu+QkpE1BLlnFRch8/B9ktbIL+b6
QndOW+cW9jxRdIDWtOAprHTa3HrwjOh49t0YOXESIvqTr78xSvNQtsbejCbtyUAxbKpg1WYMGkgL
zl6Me0Jfzv66pnV4XQXxhu207B/Q57v+t6c+E4+DaAm2NQ5kRCsqkTppr5N+I/IHOfNwbet5XJod
kcrIIbSS9DyW1pkoGX8cLWwUjX4bQwRpxuwRDPewHsWz3Fe6KTumczceRGPHK6WjnYEjuLtRCvGi
iYAYhl7HiRJqDueFItkF5gz/AF+LHJNbYRDtmExiASvyiUyGOvHnKVPXcBNfU6UH0i4K+Heet5ZL
fVp6E9GqCcEIXoZ8p86LnYKhQl4ntRVcZwJpY3Ij1N4GmBLq5d42FZL3isjy0YFBG9ALMi1qkWEp
yN5MtLUIQ2pn0yxmfOaIv2bbCc7Zi7rMVqJK+ToH+lOnkB5U2j3qL6BIaFw0xPzwXgli+T6qyv1Q
C/dVb4k28XK/R/3NFOaclmW3t1hwc/Zq+etRNCE1S4xx30Kha8Xsy7+OwlKjVZ7TNBncjJ4C/wu4
wv269jzN70OI/csZO4AbsYkL8J1Jw7pggXdfwT8habC1581kNI9VqUyHSkmgPy8XVt7Mdlx9LRsY
imnfEUUVo/zpbGx69dBvPCIiz43tPA1dDssz1h36ZW54m7Y4UOEKIOlUY8WAPCeKfayXa4PK95Ap
YbuH+7EK76QVfNBsYhqm9tQ4jnvmMOt3YMoRuoa+6+Yjyk/K8OVbQLu+EbB8yfuUs3Vq/G7LXD/I
Msst6AINw/xY0wUYLeGemUiy6dgVMV0ZUReG0j6kBaFKTnszatb3grjdtTsjIBWMsDb2It2oSDdb
JUXL0g1rYEvERHPNVySgoVkbKSq5cpp2+jBiGx852BohYi6mRBRBS/NKswe0yEsvO63m5kQAJNEb
JsFZKMXkICpwgP7kw0XutfiUdqzLxLd5vEr5V2mdaGvHVarNpMyuDwLgIRtH1CCjutfNylp11Kh+
HjrpCsFm9Ii09NkOUUdOZAm3u8j6YdTpsLcV7QgNZ2+SCNfkkzhbofnFWxIqdeOTYTCd+r+XMLR1
bTrmfE9VP55cBqYTYhhz60Un4wOmroc5gJQRT+/yDY31izwv2K0bQmHtknVbBj9V/WnQgeyqNHDu
CPT6glF5vE+W6a5KZglzrPlUK9kpt436MBvpWnUK67F2iL4QNeoU1QLKBNlLced5Pw98SmNJMoMy
sAHJD4Io0JdA1SY/FoRKR4NxR/7BdCeG4WkkbPZW1ECkCKLu9hTy9xNL8J2DNY1C/8KKXflV4HRb
8glwFCJ1PQ9LXNG1kmEbHZL8VoxJ75u9WB5g66ywD2wmwGM0J/I3kXTuwUTDvlEXPWIT+aXjfZfN
TrMix2EoQVRqffboxYxrygrhXd/PP+Rwbu4z+nGNDtgzalK/d1gAG83YqBOZicMm61rN3hXsAwkV
5Xko5+57YqkXxVwe78Wn3ZBwdTsrjw25UHWbhG8MdgjWC8L0ofbyHpWpguNkEUNoatozElC5n+/l
zWm0xYMWD4HfCkB7ZYdBUF5MaEbKjg4/aQ0dNAlXiJM9gbtlo4rx+7BR0kOUDeSkJRNlrIFzonYU
+3LAFhFS3pGuVn1dpgCkul0EcsndjANyZ6fu29jBT4un7GnqjsQSx9/tClAXLpFjNqVfi55AnXl8
LFxoqzoNZKNDSL8Sy8RSPjCZVhGHDb14G80kMycmoXedmpDWXGZnuUOAADt6uJbOcu1UsMKd6SGd
0lD8mNVeYYyXOZvRNwmKfhOL7X0Zj4pOvNJGtdH+J5xsg+pFQNPp3EI76nh8t7JIo03MAj8M341k
RIoa2Xr/MFXZo6w55CWWtz5eNjIbhs7YAecg49GemSVk1rfShruksXicA3vrpLX+FNxzgPgpsNXC
98M0WNZKdXP9bUuNmDXYu1MTqWrrGF/rqiLKQWXK7WKAZpDl3iQZLMdIZTzIhHtrJxWlIJpozgIt
h4ng0gbNQ0S62PPU1PspHr/ava3eED8JHBH7Dxo2WzlUU2etmTxgxhTRVm1acaMtuw7pdqY/Au30
FZ3J4eCRvMbJRhzn5IBWWUUFbOb7MZxtv9DbW89hOi9LKI0AA2yhp7yIYIXjTlqzWx7arHG+F7zC
cVgExRpRp/Q4d06Q+nIv9uChdzVYGAKms1NfZsMxVJK3WZv58QIrbsaZhNTF8XVZY4hTCxGdFDd9
DO1IdMsVp/dGVmkXPwk7Ow3ETEH/1J5M19t7jpWhPVH7E4kk189y8fb0tUH3p8cODY/TK3HmUs/J
+zq9ZfjDBsiddeBWjLcQMzsythS/A2m75ddRj6VquOdOAJQ0Wvu0T5/1pjCeocTihjX9YY7GFzw7
j+ViXPdc7U5FH/rgFcV9D23OQkd16UP4eqJ1nhvgimMb2o9uXixNEO9sdfMBAgGWUfdi1qCx2KXm
FRjA+SZxs5+VQ+MhHXpxsdoCScqAxLRfehF9Xh2cbMr35EO8hqHebkKtdJ4X1khJwzLPjzJpqwMh
cGhTM9lgLtRuPG70y2QSSBXY2ds88mYrWFGAi5oVI0hq2zhl85zyDOYip44qaTIqkhqX9AAivbTi
Eq5E623Bg3bX3oKpVgLB9a8Gmwn2GXRDHKr3Sg2dMwCk7bsNoYNxDr0mMDjR5j22cwvD5xh/DVMx
bKRIwVC+YI1w9k5hftfpFx3DCQV3lKTKKsSr9KI0+Djb/onMq/xhKL2TQ6oYihEvoynO0FH2veW0
lrxTzqWU4Ou4d74pttVvRXWfKahsa9acrSzVS2PT9eZwLrgQk/tI5mQNkiD7VSkuhNECjBfzIvvQ
OJxQJ+eiKtBlW2J7NqqLbJtP883Kw99ZTzO2HND7YkWDANB7RCZgdpUFgzYCBDPj5iBves6LABiy
utro+M53jhrdlU6Q3Luq/i0qvYuaTdzGarXzJqgBnFg3XM6NPLvYdTBsGfe1flsDpRh0D7afbp+q
dIQ0aaF6wUjh8UEtO5p+cTQI5FKrtEzQ6sw6GFqRHOEQfGUITEukq2+KQKdWFubPQhseha7kVL2c
e+24xYKLkRKzBozX5bwj98ZkcWHaJAttHCaK68IGLFEQTnutEUH7bMNhuHMXrlMWheohue3AOXQk
lDIcu6j2zNmUZv3VWZboCuFcAUmqUV8HgJbnjMhgiF6GNW9yuumArcR+aJApyS6ybES003QMrTY9
aGhDYZMBR0otjpxtFgF9X+AdSaNgUHLQ7WANXbtYG2jttuZe3hMp5xuyv2v8UtGwnGFSPO3uGkd/
/kTcCvqDRZaAVcv1Q4wvqzKsprWVO9idBJRFLHqMGMKLSdUQQPd2stLDdChgRi84T7mQeDWq21yH
Ls4aTxN009vfI2qR26FdTvFVfQ6bvTzL5UZNYKGeHS2918k3rjdyuCFCqqECYdoaLcuhclD8STKS
Ug8hyBPAF0nlnceJeL5SyW9DT/vdwghITSCG+sDjYYU1zNI6QydvvIYbpYSO5uLLvk5fx3SZUKra
N0+kd5zNyd/V3Bk7xSJnUTw8VmJWzwI2XpvOwyk2ydAYDKo2+0ZT2ImLYYj2dm03BCvXFEgNJnNB
xgsh06sMdeapqkizm3Ws0U7/1kZ4tgd7ai6zxgmXCUbMhJQDdbbCOFGfeh291Z/bgu+HdUtX0LId
1TAQhugqCroPcykzB/gPzMd7aQ0SWAU4ZdzC3QZkur4LYhVvbkTAhdcVhu8Rv/tJU1Jmf79vMzMK
QcZmsjAwL7Q+zEGJ7ECIRR4aKFM1O2ItBVtTRndxHpFBScjFGppEdWgCYW2ymgTeQFfi8Xk28vQl
bMnnopERcIbyuO9ad350DLzFPWTECMAusWnhD0Vt4x2i6ztPkLxooMP3s5FlXXFqNtZumI92PE8r
M+YgW4iJLLgGVgRt61tBV4f+CzBEaazRvBRK27DYKpdfGabNfnIi2PAd7Ks/fyb/7qogB0PLwBWx
mDN8mKAKg1yBPCvQp+lsc2bOhKUpnfvRpaFXO8UWNIelkpcccuq3FIO5QoPrAYRiDbxHDH4GkmVV
8d2reSYn4nLt1cb0Qy4NaOTd1VASswMImAaN2pM8p9PLmftvcvfCcjSFc3MZNfw/y4hez1m9TZHe
0in9AQ95Q5y3dlb1/E7OTAPDsk91FSPg151PrsUHbe1ygy6KWuhRDFm4Ih9FBlOAVykpSBmQ54Vx
jMxtmKstajDKUiT2dDWtwrLvE9hK7CGVvo6cDhNtPOYbUpSIhLHtc9Qrx6GxtFNZq89qRc9+xCSw
LYoEPB52grR1mrNhM0yVu9CM43gwIgYruPEVokd1Jkrnmftpo+vVDzWktP7zR65/nA/zNjUaLowt
bMNTHfeDlkKlpakkEORfnNgZdm4TTBuSpxsfy+UXFm/jDh5tsSIskb4GQgp2wAlQatRBLSoDZxPi
RtwNrvoblbl9VgdWWw26hdK095TixSnxcgLeg+rLWIvO//Nr/yBpkh8RkmwX6Y0F7Yee2PvBi4kA
DyruolrrmblRG+8rTwPgpuTBbqRfe226ya5EoZbxumi9L7JzD1hcvxn1+bMX9PchAoNn+F+0bw0+
du/DqsJe7IxWoUboOxULNr7+CKP7OyfGmDH0HB9rsodzbMOBFwOUWJR019l/b993TW0wvos/m2x8
4JLJi4RCSUWEpwFC0z5+wBg0lqaAnbyO3cD8tFUSPwN36HrxQVPp6YSRvnj2EX7kjKm9Ztk1jN1E
HtGWAyI7CcGpO3vuOedQVcnbVG5OY9Y8hHA9MdTO9U5Y7lNoTJ9NY62/DzsXT4PFg+xxfufSvv+I
e9rr2mRW2SupruAPTA/Q/bz65+Nn5caqcmPhW/r3oYu7ByNCgEiPW2yrDvK/UoNjlyfEEGnYfRQS
XB+m3M5SVKwmX2NnKcys+gumwfbigVtdEIZTErWIyOkcy3c7DAxEZqu5jj6tOP3e2ma7y3QA0MAp
2m3R14zwvXY9UzttmlFJGfPE3+WRfdT6+VyNnkYH8yiPwTTrHGNyXskyWuBuam8p93kEpeLPD8cH
pY/83DF8MCNGWcdk4GM3CP5BHBnI4l/ajENQwGimxmUdeuOuC6jF6wIldFdpVxVl58beRsk6YmUR
gm6LEnDKpKWVH1YFloY6nR/aSHkc28kAsh1W56j7Ws1qc2iaOdyYCZUJ5w2IJkzsUauuuHGaU8HH
I0VWn7yz5bF+v3cjo7ZReXjLisUB+P094VbDnDiJGrzYRkovPypgZxCVSvboRk4KERYyTlnEAzVJ
yb4I8+hamsOeBrFGDkNT5l/lUVd+wLJylmOzazewFBS7MR2sP7/ufzO458Uy1V6E1zoD7kWE+xd9
itOFbTflSfYq2+1EfeoHonXas0xS5Zixp5lylyiTs6Xd/FrVaXDo2/gn0ZX6mkPVqumZCstHFV7I
75BfdxjhRUEfXsuz4DQ2m7TVwMwtReJUWbgzWtIIByf6oemiI65zWQRzx/tkr8SS+PePBNORgbTM
hB/uyu//5a1VSdSrRKGmr/IKNqGFWGBCgTt5E0RS3Q9AiMQu0Z1LWRvFao9xDC5C+U3oFr7quTW3
TMLo/dXXThfiKSsCTN1BKZDdyFS4FEs4HemYMxVJnPpmUAG+ZorVUoKVK0qUsJ6/h8gbaFHP6jok
YZMJO4fiAhY3SDM73psmWeJMvFcocQ7DMgTSDCfbxIYTwfsPb+XE0wJ9tZkn70b24uQdghy2O9Af
jtHyrvWmRVYeM47ncq66KNHhQ9fOqlQ0ts2SoPlCSTcjUbZ5ewRuj/9cAQFWtyI/yjVBWeQ1SmWf
5N2qWEDS5s5+lLdtXDXWpjPEQU75VOzHe5KpCGuj9JMn0wbe20oRnNhYOVTmFwRvqHgwlE4ET2MP
owmwklR3poT53jYGyPWlUYA1982oqFJsT2ig0Apna6M6Rgb8JIuz1FXh1ZYFbG71WXFz7ZxE5lsH
OXkXqtGvKM7GbeKlv0DR38hzrtKLp5BJdp2QGRzrWAk9J0BNaLvTvp7IG+kEvIZl0GuH/W9jFOp5
uQmSk6aRTVZXJ/nYtcIgG6WwvVv5pQmrypcdCvllFY7uWU3OqUUKn4V+YJVzqvc7AI8ruzbWMMSD
ozwyep25gfinHmsx1+vI+zJptmBEC7fVnQOcnOmtWM6dY5x4qzavyFcWCpCS8BR7qbkdRfVzasF7
yGIvn2DX2VBZRpMQhigIbF8GQRAi84tckWJN9PJ4YX5uuelZDt1VZrZ+4sxXUYq7WBNMxTtCIe7P
SUIEqMIt+Ofl5APnelngwTayMUonB/jTD9VPNOMDgGXQXgXdac8UTZ6L00bRGXFb1UaLxk3ckHhv
1ofaM7NNUIrlDNytpdDKEeMTad+MGBkESMmvG724UaEw1aY0kVNpeXEn1X1tAsO8jqEE1vmQBjZj
cRQlk+JdkP59n21GY3YIkVrWrAVCK7znWrPE1u9KIo0fuGYr00l/KCYuoWoRKv35gnxwii0XxEPc
piG/8zhT2h9rBdjjZAUX9vDa2aN1Skc6Pa2C5E/YanX1Gk0Tswyv7PEfhSGNhTSpD7I16i5/14ky
PyVDPWwMHO1HWZrJl/gf2Vpv4h9N2Za/u/+5/LMfJUeBOIy6//3+y/b6dfir3Hzrvr37wi8oZcR9
/6sRD79aQsz+m1q7/OT/7zf/65f8LZ/YUW0K2P+3HdX/0X/7WTZ/daQu/+CfjlTH+gd5XEj7KDzf
O1IVT/+HZLTjmAO+q2NI+L+8Xu0f/I3LHgKux8L5QYX934ZU8x/sLK7m8Q/oG8CT+I8MqVJ7/a8q
gvMCDE48Ri43i6dpnjwL/2XLCkIVKbQChtSMiJTIC/vEu7Cuf0yBWzSrf339r28zIWz22hK7IaC/
vGSFbq/VNu0fUMYM/lR6ChyVftx5MZkAdlV5B92LyoPVDPo5yUSwVZLeuQBnCn2Acu1j2ETD2oiG
6jVzayakoHi/6YpzNzZp+btBq+ZETGtWnvpdZMVbDgoTgmFlrrrEze+G5Q9PxzjGBIPZ9/QlKoW9
Vwe9IbUnKmlJjVhkI6c8/fPvWrKsoEoRKE2bB/fEP79yUr6RA9Y/dVXpX/8pTvB9EHTjSl1A740r
Ihjxgv5S022uX8lvSKO5Z4O6z8uNWH50cN1PujXyrP3uswJRg0OEQwDiarSiHw6plt5EPUwz41oc
pEH67JhKjyEp6rdF4AAJHBNjT6Cb72RF50e4Vrb8fLJHkiLOYdU95RwtYIIRF2EH0eSneQ9ejang
LiLsRAcK6isck1ehVnCAyDIdHgVj27liuFj2xPXVlW1tA6+//OWBubu+hf8q+vyujIuu/V//w1hO
hO/fGRhhRPku5mLk+NK18Ze7MGJ+p1WlrfnRaIUbm0ljS1eBO8crd+6SWGXqTrRt89nbAkgjxaAk
LYrnQ3kdEmdnl+Up1Kb0CZLTr9btyDhsoQ50aT3DR0nEjl4z2cMLS8y1Q5oTXvJldLXuiYdw545u
eCP61gRQMBU7T42hwOdfGX1spLjTUHJ141Wttm1D43djQ5755M2/L+T5IC3SOG0PuTznZZwSLAN/
LYjNsBgs8r4W5E1mb8l0PcrNtImys247IydR1fLVNvoqz3Ajea3LKy67XWun9aHvnOxIrNFuafM9
Vm3OgUofnXXUWPf4q6ZHrZ8QEcRrVVPUR8W7LUJweLUzaGvCVdrDlOti7ShzcxhM8dj3sf1JO2BZ
/P764XLsslnMbOxr5LUtf75/f047zr3bkXs3JcWd7TJIIyjHuNGN8jYpGMTF0ezXBtNdUp+8DQil
12ZO4UUD8EGv032VvBkncB+sKp5xtHiEf/WLpk6dWZ7CHGpH0hsrt7C5EGTXvabWo9HoMB9bdNGJ
FZP2Y/T5rWq4P63xJ0G25KNV9b6Pp/wud8qRHhX4hjEzGLEzrRwnw4H5wEyum+lf1OYArXNogTzT
oWqv59+ielCEOl1MWEqgMGdzxLaUsUzluPqT2DlHOeGFvQe9rBqS7on78SIZE3lX/TDTGhlB2X+J
as06uWoITyK+5LPmbcyxqsmoG391SvmJDcdZesl/ecj4HIC/0+fS8S+bFAgf7rNu9prB6YTuZ4Fd
ElHQaTj3SywPXaIeDfNXmZSkRsL4+GEvONj42xTR2Zqs5A2k4JYHkua4Yqg+Uur23kUlhKStJj+D
Eifvixc9I2+Mlj7WzGky7/Ne3LgZllEJdGOWYO6tOm8u5lzty9nAmm6VxjaOWugmFhtEF7prjUCi
aSKSqspQJF7h2yK3fReYltkH5YEkWUAnec1vXfQT5QJbv/Zilod7DsYV2uPxpjPFq1tR/WQjXj4n
uZ20qDtpLvpoKwy1NX2eW7LX4o3bNYxjUGzsha4fFTRAp95ZgYUqWdxVPusmVY9tb38Jzbk5e10y
bK0Z9J0cOwS2ulDVpldD2NNaYFiHmY2pm0il7DNbzfLZfPjsHEflYEmZAKv/49I/xmGmtKWl+cxb
57Qo2PSIuw4jSJuDaaCC6L3oUtIi3Sa5Pa6zjLgGp2oGkgTz8tMF632Dj6Qlm7O7rVPYeAa90o9P
dJmOUzsHFnEdi3AjIZ/k0C6zcYI+OKQ1tbYmafC3lSvGXRbHQD0dXf0eTbm3QsGUPog+Q2uVQ4eM
Kuj42Gvuuzio+TH1bY7d5mTVlXm7SNpTJ89OphoCwU0yJKXUrVTwLW83YZhau9oq95JqlaUDDLxu
NxsuITbuLanCAXY2wMVpbCKsxQa4aVhv1s2w1q3Gu8g/DLuP1t5ym0QlkdQmmZ1IBdxkN462d/C8
keFYZfKLrLHDCECbZ7RUpmEQi0PK5TNDOWKx3ZJnhK9wiNqB6WwURQH+asQqVrHA2Da493DSTPSy
027XkSmuB3dqoLK5adEjaUGxXyrjwRYDEaRdHBr7RJCB22v2ZjY8AE7kyhxGA76SUDzlEeSMuXIY
Qqz1znIuAwFYyiQ2rZXnl7hFhaqb3YsxoKmUBDpBVs6e+X/3hTxDIBVWuDKNOngu4/BrS16a0tXM
1CNjW7qz9zjXPGeRV5RfS3E0KrslK5mUpKbi6N1DKV/VCzUpc7y3mKkNk9RQBXInjOZMihO3ZhO8
0lvayv2pFOIYMwa6F3y5N9HPwudR/ARH3qFn/Riw3m/ZZFV/zAk9IWdo2leK4e1nRCy11QTbPqiN
1+KxcOIHN3O9I7jJ1C+F3jOI7wnliVZFUXQ3VF6k7lV81loi0AOmhQ5fiolUBLVSyZ1hL7uaNuF5
SAEvuRUShB4BXCJvNwwI+tPglMNEHLa9wURL5E2KECg278ep8mcioJI5Um7zyH7NEZucDFyD6C47
bTV2gbcK+6E79XPHmhIQ583Y0/FZT6IT+UsLzsyjHLNQereasce83jfVxXbFEYGX9VhURkJbh3Kr
cD0/VBNlnShCIdSZSXUUpapPmvFTGYrhNqiInUOuE2/oWDDFnihl2+ReZC46otjKr0NXDm73MjYy
MHXrmMpVnpD2/tjMxZvE5CeQmM551WCUCJEaNHZxmEige2Dn3duNba54ZqPDXNX6LmxJj4UxPq+R
ov8KG6Kqh3oej9lz1Y3GdvCM5BHXz0lxiugEXl0pa1+OfsVAWK9hDofZSuhBgIzcmoldPxRhtwul
z1SJjOdCFxUBxG7iB1VpnjaDcKq3Gil4ofdExA2MBxKScDZkLxKwOs7mWUNYhlppIhROpjLEiLjb
kdxptYq5A4IEEwktGcJgj50femb8GGZJvc0FZKtEAHwl/9IEXF6hmI242VnMV0JlFjXPY07crhc3
947msT1q7dL1AvBQdWfi3LQ7y9NBe7iZsrIbpbwJWs73ILaj2iCNygMkX9TYjACjUrSAf+/KPGa6
PXs7+iEE4LKPHnrkVWuFjLM0jUj+1qOvpd0RzaoX39K8K/aOQxBIkqmcYlJd7Opan65r06SZ4dod
ckIxAYJLCqcD6PyxmZXfs+KQAaAnAlK1kz/Rer5UTD9OqjU4O5IUbLi3oQ09dMFgDUW+MOII/pxn
OOl/LmLdZQLxfoNyGQ7qJpYRQuZ070NxQb2RzSTMG36XjcO6JDfv6LrJuZ2WUwNNSH+OLUousyJm
gh3ijiwweLwDWfKt2gR+EQu9XnVGscvhvB4wXMaPuEAyP4SyAWk0KKx7NcJENCcQPq+r5YCsMW7b
1h9q4u0FWRObwshCn0/9mbazeXAzMAcVx9T1TMl/O7k91PYhPpNrPANzRA7uZim0Rv0tiMoI+wBx
z7Yj7gYzyV7cAY9NvBRo8g/BSCodQAfKV2ObES8J/epokCineTdh2VZHRwLi+9tCTyqeOcu4ddx0
TzYV4MxW1dmai27dMoRZNUnGFVlu4ykYxgC3icD7HpO0zkxx2GgEwmQEYzEhNsX/IezMdiNlui59
RUgEM6dAzoPTU9nlE1S26yWYZwK4+n7Sb0vd/9dSfydWuUquTCcQEXvvtZ51khU1l+d2BzBkIhLD
wI867XosELa3liOfY/FnEP6Tv2rpM5yI9r8cPv7DUXrf7ulgMF00ucBYep3/6NjXhL8X1dzam59O
7U+aAw/aFPwcRLAAb+76qrEZ1QvDwAraYInL3zb73YRhJ3AQwR9Tj+gcvchxRyQfmVDHyeeJ9Jsu
3a699omyRx7bRD5QSNgPccJ27AEjzRzZhZlA2YFTudg6I9rJtrVk1E1+G+h6gqDGyfoHZugkp8VL
BuPxd8ENeLKATGwSosqYX78YmOgiA6skImCcYTqxWhkQ2//WeNP/5yENwdZ9hOwyiDWE5TK3+I/P
yfNNpTDHcUK2/G6rJWN3IUwtprj4+aRyytdwxu6yqUakZDhDhsPUq09LFPOpF79z4cpr1TnzuRyW
37C8f/VG5hxFxsqx1pMfrvdjgyAwtlTVY70mh5/jV63L5XbXIaNJqkNEcvMJA9Fy8wtjoShK91Pq
ghW1W/fUkUITFOQZdCpujomcC4juxb+ZFnJZXmoivx/Ge04kvIpLnV+hjrboUJDCtUseduUoT6Vn
v8bOeKkWDnG5TkdaMBiDJoPOerAAkU22hZ2l53EGZaEj/4LZD6rkq58bta3X6oWTo/1YZWqHnApc
+73l6mFIF05zGhbr003G7WwzfM1T57pk1kp0adxvV5LuI8l45VbNxOitEvEhuc6uQ85ON11bUrFD
s1Bo9Xvj/nacLrD1eD1wFiRYuigF07hEPJl1907YX5DNiCkrFsuNlhPQblZlGWVDW2zaVAPcRKz3
BdBYxF4AJ9Kv1X+ZFf0Ie/7Pevlzr3ArMAVjRA586D91FWVaWTA9DGMDrGc+rpUeenblX0CrJUGn
JVgQS/XSg33ZCr8COICgPMgt/o2ZnZ8nCGUaFR9/lqxE964TNutobdMz+7q4dndx9OAT+YP9CaW+
00MdILd467gAYyq4KEdT4rj6L3vA/yz0+Z1s3dF5xM27f5CGzv3f/68uTlpPhkZiMilPM4vXxtGN
7DMv5G5M2/GAmHc41CvuIKv4/XM2B5Y9hbZSn8JL1n3X0MCaK1AhQ7mSazssN7goxoGZGvQrD+Xv
Mjyl/ZJi+ixPomyrm50M2w6D0rZouUF+Uh61NLeuveHILUEkc5h6RRp01l/PIZZbFcuT0otLj4Hu
oddIe7ZyhtcZeShXpE798l7erzYpoCMHeCx8lkSjNCLP/zmvz8CZ/204oqK4/HSTCD4QL+kdROQM
5nBs+c0EQm6seL9kqeW7MUeePPn1qeqkfmKqYA/uuVmzJuoP691CgBpv76hRRj/0T4hb7tFN3xqW
kUgfLOekGrxgdj7lZ4wp/p6kmCnfx76LQC0+G+gZTkqgNYpXq9rVuf8ilXsUfnKX+Xqv//+rixbm
/1nf2DTJycJU4TPBRRP0P6+vhhpqtUmG2KCcIieXzSqp2kMzHCuhZYy8lqCjpY1Om02+wqBMBaMf
5Wh8e5muB41e91iue0aHurqaIh3QRRYUVq59tTjAGVY0jb5DdJAzIv3O4Yf692M6T0NEHZoiJY/x
zSDNg+jvG4Fj6ZEOW3bDtfq7LgqStGCwB4z7YfapDobUOIPTq4IRY8vFAJ+7xvlOZL262tZibL1l
nTczUOR2/tOU9TEdFKkuZZpsSrvaLx0uTSXHTw15a5Z05C5X6atVblR8s0EvhcJI9C0px/SCq8dp
tPdNTYuoSb2/tD/s0OotFZawSTPv1WNN2UzwKUigkr9zO+53nYGFIhGbBdMvHRSXjw/YQSBX7n/i
gstIcH+D3nLxK8zjbQRIHExpVm9JFfJC5Td/zNjLWPLthlxsTd350Mmhp7nI9mtNAQ/EFHY60VV6
9m1xL0UOqQ8y9zhAFAayORPCsai7JsBMgVloaMNaOjtRIWEYF5T0nh1DpkbDxJ0bxENKqZmSdloy
pUXqVHd9hiX3h8wFZ6pKyx7O8loFVA2Q5O9fupVnyqb5sBINsyVKJlxMm52Ps3qN6zcwi2nFyRCM
QvvIneZNxdiiRT1/mxjwVG+se8t5dt01P1NwEj+gYXVXxiWji0PEONHIThIfzKU+GspzDyYLKOMu
sbE0PoJEZIc0NaH9Y3kjHYQAlFnq+6HOSFqdX9khzNehnfStTTM0aBf1QS45ORrOXY++LzQ0+Uu9
km3eaM91PGAp09EnuiunRa+wLRKyq5gUHaKXlpW+piBXJlQwr7csCI+tPdVAOh2H/6/DUlltKOsR
WvepFWiC6wsHnKQUqzrEZrtxjEZeRDJDw9KvpvWP0pS4gcP4VLGZHju561LlBWXSviGiN47Fav9C
PzMeUMsFTj67l0x+suQvERSpFB3AZ+WVd2mt4QStbmknr8WnI01GMcDFwsblGtGmPS7tdKkRHUMO
rWiSt+Lm9JhpaKiu5LfA68wW75A3jPK1OT2mjbpDDobLz5d+6cYoN/01VDz2k8R7LYBM5WOvDnVJ
HMyqkSaC11NDHT4wNCKFAOZx2pobhi54Q5Z7e60+TwTzbEkg0qKWvgj+wD4c+vHgtcMciTI9VQOx
3GWeVnvUWhdzmP54w6o2eEmCsSnaAIoAuVZt+mkw3y40/ufULEPqOvjKCPpAUNQVwHznWWeYsbIm
KRsC9J0X3HnyZFJZFKLjaqdI9jsZWb29Mc1VMOmJmUFYRJ652og0FdzWxPW26A+Q/FDyyJTd1WsX
J5zx56MlGw8GCKaIDNrhrrdow/ROYePpyTamvVuWYt3rWUaeVaG9eG58TPT8pXLnOw2F1+05WgUa
/WkSRD48V31UKS0yVnuRkunVmCX3ZGY0xLmxwNJZ3aRt77GL9NM5JiqzodMdOstoP6VdsvVr8N9N
zt3JoS/CJeiGsbky44U2H2peMQfG0oW0WNsTkT05yPVYAznpw7JCnSc7NEL+CkvZFJsSUD9sZDcw
eTIPVvN3GI/6GNNjTxN0XLh/ifwmbUgaBIAjnEOvsF6Eh/3UHL29RyOUMm0Jqdw4Brf9hTM7ZUyu
/Qa1VeP9xCzRqPNkUBJpfX4uFW/TmvNXLI3MK2ChXpFPRWm/rS13+nanHr2KN5xI04sfHcwblc1x
l0t8K0yiN7SMGl6304eiTodrbDYv3CwrRrOqjWx7xhXcRXqNj6XjTHAgHKkY/ezRJ+v+DBcIfFpP
yLk09b1XoMrnyGiubhfJgkWZ3NGJxIoFK/wSkrkynyefknLInGvcuuljXbG8j0wbo6nBk1C518LN
5oNPcsPZdjiby3J4xMZ9hA7eX36+W4p0frjz5IxHmaZHxOGEFoIyCDCQywPtx+UwJSztjXPXYfML
rY6lHjVHqke/bjgOaghwG4vywrJJvyPxr7fiNXKrWm2k/yefWu0B1F1N2L39ay7ZeTATZVdL5GAD
MWWVBt3iKtVvWCBD9MmkrFr2XRUZR7gTi2gcmvXRa6xiU5tg1+8Jgg0569XcUa7D9bWz6lGFRtHc
e9BkLZvde1xkTTjgtyKAqdcfpUT3Ui/+4ee7tSuRxvWYaCwzbQNonlRmhFKBSnKwFq4GR1N00I/u
zCBrXWLq8Pu3U462IlmaKTKgKAVD3LgRPunAV9aFsnUOptIRj40EYWQ0BDwqopLnC3YvNsvV/VNl
jr6ZC8+7kf/JLiULTokW2ZeWzNqg1A911+mf+HJDGOg9DeD+il+6u4guwc3i+NleG1vryRa8eYEs
4orTKY/u+Eff2uiyjB/dZuJOIRkLiZncqsyaHso7pEJPk1fhz8YWAmpLw2z+I8XcfZNmdspk92UT
PXQTlILI9extRtl1kvHswSKgXYTGeNhAdljezHS6qUXo31YyPI5ePG46H89aXrLnOP36bdij3L4b
8UidpNXXOcW+huirZUPIA8w0vKDSRDBP9J/WeegCip/vrMPwBcul3POKMK8cw8fXS9ZhbffzZWnS
Dq4N6Hi53vQya34lYiBih3i+W9mRpqDH04XzDDmhSXzUmKtsNbkOYTGQV7L0GMHSSu82gmksaWvm
pnTy6kOYOXECMm4uRUGhXvqOvJeFKhr6w6JJKzJa8jCA7E96tbGTnhld0dM4KMv2pbaHYje6+FaZ
/pIVlvNuM0dDKM6emloCggXxl09Nd1ljK/sSOb7BPOuJPHH7hs0TpAjbkMNtH8/Pc/c497xRuu4K
r50gtCSFinwvUuPkY3SHr8xV39Y89BfTcLqzHrv3enL1b15fvuORID3KfVwYGfyyxuavVknjHNNN
C3pPj6PM+ltQrWzIev+qB+eSxjMJwivhpOTHk6fjb7RRPyo4vaS8Vy9tX96bvsyd6+F5NqDZ2P5r
ZnTnieXThZMTWhg9twU0rxuhuPLIDCNvPhLVvWMCJSOLi3ZrpLPe6pn8qCEnTmVKwLA6qdy12MFu
RsJeF9fTnzSGZG1LkIvseLTEjGy9DQSU3siD12loH/I8KYKfVxr7crglSQA6gb29Hvxt0Qt+2NbX
rRwq76a4eYN8TpOQmtQOuE/jE31hzFPjeE0x9C9zslyl1YYZGKuIfSrdxD5GXKYH4mOmH00dW2cs
U/k5cQI9LQ+mq2E8Gui+uifslAsX7Yu9+pKIT69ShDxZYgk5+G9WcsmtAsVZlWcfc1v+UgaHlnpY
M/R8CbJtect9lqImS0J7zR8MV12bCKwMuR+jB8J2rR+Hpo2mikPBUuxXbXBCz3yP5+5ZmwAc+ONz
yuJBlfyUjwxz1mKxtmZTvZfIIOZqelhLrwtXt1G8H7dhIQK5q5ke3hUiQ2FFyaaIcut+RExJtOkW
+Xuqm3jPBhc6NQ6p0tcwvxSPxfJNlI/cTIRFegghQze5uuZQbUadZmKXQgjqmt2o9xgMMC5y1DOi
ZMn+WfR216z1MXa9t3YoP/qM/ieVLw8uku1iOAE+f1WqLeHPlACUB2LuSfxJDUJl2KQDY4i/SIUI
79I/1jUcmW7uopnxeShcvbkfEeBIUbWsieIbyyRCgRhGNT/CoSElAWF5HzuXQdVH4RVb4XLYii0Y
JFpJQmennUw7+xCy/zUzfA8I9LlWvvGJzue3og0mFzciUMQIKgv23cwmrOVwH9Lu1Dp8LomMyxCT
mj/NexB9F1itl76jXeov7t/aZ7ozNwzEdPdv1bCwqwqog1thCdPevMEYg27RkgCXFMBrDBDBoL3q
UqfWITh6S4LUfsnUzXGI9cumyO15JBx/lkHijbecfEI7jv8p8NUA5T/rVWFTV+Kd6NFKN9j+GPG+
rXO37a37Y9j3zBKY6N9pIrP0A4JNF7sF6ESanZnh36ZNvFWVfqNVngRt5v9Z/DlwS+t3ObWYlbPq
AHxsGys4kpaLj1bvyDWZSKvCWpKVe6+MYSanv4ny+M7q9L3C7ZkuaTgqDmGFj06XwOAP1yZ7yDJ/
t7pOZpXhfi0EqZgqh74FKmLLYvBQjOK5jS3FEm9vbP2LXL7ynOj9r26JQUlgo16c99IZ4tDQvCHo
bOOSOiuqipF+edVfBp2D/CAYjfMJEce1K+BWrdb4VHeyiUrB7B/c5PfMvPOKKeSt6tv0yKJWbDVF
TLmAmz142UIGcm6GAz3T0K4OKeT9gEHJR9VSPLau8YTKdEWgkrzif2i3fZ/wIDnr0UU3TxpyUrIr
ELJep+Jvb47DLhfZ2S5fRxhowyh+j+X6xGnsn061z+aqawyd6B5qy+eSSc4PDc8P6btjoLfOHz/f
UnHsXBlfdeFUBIqbKnDBu5Z18bp2bkf1SnxSNrEXmhM5BzgID+sYTIZUAYlF1M/CvhiD/oWrm/ZV
Xr+a9gx2qM6PNilubsGdGafpDrv3leRQnaj2JT441Zdkg0IlkHzkMxRcJmeM1Lw9TnUe8QE5U2Im
H7N3V4qu+7wrPk2ifXRmIqScrrI+FTp+xHFqvrSSCJ+qe2/HeleaMQN3V38nhecwaewhs1/djBHX
RzOJY4z5nDzhneSJj63hd1MkbInRxJp8cCCoaLVp7CyvZq/2Khhc5NtzvQO7MRuWDvHLr6fNMrgw
j0SrhW1h7lAzUbKnCjJOWTHEd2fUVN9+Ybdb39E/PO+Cg5reI78EXh/nawbF4CXTPu0G4CKgcIPF
5GeYB7+sxBj24OSiZCK9RXeIUbES59X0bTa0jDTDtdyZbYfIz2Ep7dlxdr78LSf9s/ZolvcQx0Yj
h1U/EzbK4SnJCGHham5pqH6jOeojuudZ4FNVtTHnXkiO+65g9aeRc6CvtjLTJg1JGcvFt0dq5tE6
qRxFFKiboDTMNNIFarOU5sOk34OVVFhz5mju60NecHTDwheyxzOYhy4nlo4BkWUZAeTEY991LnWw
T7xHBrTexq89gl7RnHNXvDN9ql9zYWoB6u6/CpcEkTh0Y/PckNdcMpvLaN8vK+CkOPEhVS2tTgHX
rE+d2b4xL0pRXuswolg6wC8yl9HwcCV0rSKl+leJLYihFCu3rFwoEHyCdKATHGxFMC1DDYs9B+PT
jdOmdtxnbaCJBQ5pq1uDftRMuUt7FwSbwP6hc8IJMqGNB8KwsQGNsAH09UHULZcpp+ga48PS+zET
r/xT7whc7GAwLfAQOJplyIL8KfLTYa9X/X0Z6JDOg85PzW+DSKUAXRxDG2Xu0iEjLni2YnoIfOg0
BDLhI2lk4yRH8dkvE6KThjgOWw0fdMmQEMEVfolcHM1OHJyeTxCU1EGW+tugXPbmcfbDxasZcd+b
sx226k4jsjHP9OEUc5pxh32SsrcmTCzZC+EpyT+LXZCp1EKCJKfyG8M3MLPesEJ3OKekqNKfj/FZ
NV0SycqpwxYxU1DAMtiYbiwCS5Jc3ck0Ap1y0Kp5IlaMnlSzDDeAouNumhMJerL7O2eJfhpH+hfV
WrjhlN9VZ5jCJfVaOKwcBxviD+/TLg8+UVYMe6YuVAxszl5mPQ1M/Gnl5+Edv4ploIxk17GjcOdy
8pOBVVtPVaPGvfzMjT671lacYq1OxQb7efdULYC2elBjOEjBvLifsA7MZzAHGx2D7akxnL92HI7d
5GzbwuU9ms0JdsTeUIQf9PaYRiWV7Lac41eeO/ghp6ItLrFMq0gTOIpG91Lj23f6+WGGTlCSQtcS
IhtAqxsodLI+ktK94oamlVGAnW+d997k6Wzr+aU6Id9dqULprqJaqreoQiNzoVc4OAwS0tILZXsu
KnmZfftdOssX2H1yLqVWB/PCMBT79zutriORfn8xtLyJrH4msI6MDpAxAdaiAKapu4kt/5+ZqMaN
KlAmuJ+FlbxY/soKoLlB6YkcXtz0t8s6iojnuLNyWqO9ea6tZmRK0XPfreyNiwOXrn6Ed+XdZSY7
EA8afAv7n8Jwmg3L1Ztnd0foFzsEDm+jbFKiWpsPrXafRm15JHme0THbHWI4lI1x+uw26MqsZdmR
Kf6eJWDraE0OBBq7K5lWqpZnw05LpKj2V6IArcaM6uhjzcv8Mdfuu5rjS65RD4Ht5TBu/IWklR0g
nV9nZ7IiYeRUHWW96+fkvWx0Rb0UX548173hDZLY/fV6KIFNAXxy5G2kGV/oX21fVVsWVkmcwxLo
1OPsk5Bfi4lA2UrUjxpOEgZlzrQnAvkZDIFzEYsuI5ZD+JZUIaHbOB6K8Hhv6OuHZ2iHdIlZFmkB
aonNHGBty6jzWftnmqhmOnCKXXl6KuvFz9sXm7uNCMs6Q+1ZTOEcoHHrCMOmq+rNptxwTRd9WOAw
cEwc8A7tllc86dUDWvJlO68eEXMFO7dTQtBL62zH3NncF/2abaFgIwCxF3s3iUSnA9c+SqesQ/B4
RNt5ZnHtzSayddBfMZmFfpt8WrXLKdMgfqNi0Sdb+oguY6LQ4dY0MmnvnSZYknY4Zp72y7+ntQGG
gGDyY47kpLnIajf4Gry6+NgMVk/XHrV7a48VLDnW2zhLXrqZckGLh10W829y8ByiEclLZ/7TR+XF
nPlbk2i8TWIQW5miBhfWPewYHmFt6Xt7rF3uDYpuJN9LWtIswX3f+tNev0e/5Io1glFIocFVypEO
b33iD8HteL9ia2JGb8/zhaAeeZeCxdkNaY3crrYudpZVseiV+ZZoNIeM2Im9wNkq3dibusU4SPZk
iyTutW47fcc3D9guuQBQjaZMbkZHO7Oyb3GsEU+oj39tJPbssgg6yuakd+VnJ/ocqTNPqz/5X5U2
k1EHqWmp7YX2anVxsPCcBz8tzkwR2mY+VeMvFCYY0uSAljh+GaU4meT60UnG/dxzZOGgisVT3Z1+
VkJsdeVV+KNpo6OEg/HQanNg9ghNqxVK36hKbbvIeKsnaWC6ZryfYEGR+kKP09fVsSOFMRIuZ8PG
MZxdquwnvyWGnRVj4yVHOTvmN/lkT61TQmsFX1dWTVQ7QNeFZnAMKfXLzD4dxQ2WOSSNWQiMmDmP
4qzVueJds1w3tEdieclDtw90Vh5jWUxXPZ+ulG4uwMpyTyL7GJnu4+y7695J4PWLWoQCviIlMRC2
wQIdN1b2R4kUdMPeTxls6BdEXVscKB0ya/FrtEfY0VT/O0r9HWdROi0p4j74ixcp0RlVnFezBu08
ZATMXVqd7NLUaIjd7WnXW3lUcsw5sz7nnco2upGfFwKJA++FdJoqsKFmhsaa3tvd7ltBbysoneSh
9TjKOzn52TFRA6YiZLtedJ6qlqGZ1zPkn3vGYswJUHrLjV5XPK/87pjPnl0xMrdZ2IGaGHKkvU6H
QjnGPh16IuuN8iku9PLsTKjF3Fx7VAU7sXpcl8bdL5P5TC30pWmiD4u+PbpjzRys4u52iMEIhgot
72LtCyuW6Ev686An/8wwZgPTWfv94o4f/DdAH0k+hW4+2q/AUuUmFmraDZ20X1UBkGspiGSD+rBL
7mrbeLFobdAa3i0qf5bxUlPRt8WhbNprNg3DpiQMOXA5nqEcT+2rY5FhOyRJxfbRLB9DkT13ye+W
YgNojflrssAexF1/upuvKzKyr0ai7M0iuLV4vJqxbz/NsffDNsNZ2CX8hDJbGFbmuvuZUpccYnSz
NjauOxr0LV0rIjJ9iCoBdalMWU9Jl3gTxVtW5O3v0m1wVNjfBHX2dHwSsJVCP44debnkepdPo8gu
q0ybB8nIBVWNFqa1WB8zXYCuyoo66qvUuEw4uf/VXdYxKdCoM+PVOYKH8uk0+zCj9OTzX1EDlV9P
C3u+F96SUIhyUK9FD83KS6e3itv0Al5uDQxzeq3SzH7sWiamqWzGo2Z5BZb1a8kveGzTYhmjxK0Y
UqCDOFju/Lw0wtth7jcAzEzrDgUBHOHB0gEo+TQKeEdh3Whiz5JVH3Nv8k4V9cGuhmwTrd1InFs9
+0+IQY95C8qkTFhoAPa/VNw41jBv/V7Kh2yuy5eiVttC73lQrfXWAEFjc/WPZqGtdEEnk+5BfRdE
9Pr8VHLr5XXVUmcTwzCx6uM6Sj+15jaTrgpjprVOjNzQkkmY/L4Lh+Yunr5/KZmrPi4zslwwtmHB
eR0sc/dnxr+3aef8uZ17daQoYBLSjPJpNEi+A85JJwJyEZ3ee/rTXXWwMOqJ2VL/FR3IZ636NJp5
vg1+7j62q3QvLgulyxSDEVHFyxE+f/75wrG8Pie4WLm1l2ezJ/q17CBXwlUOlLPaD5NLcEBnDr+R
LP/p7kKL4f5FM6zqAVwJm1toCj05SH+ykShrPgGeqUPN2xZnrZzog2PADRNass3ogA5WDIrKkUaC
g4C4t7VvU89fC4eJdJa+pzpd5mkoxMOsF/a+8wt958QKlxdGeNpE44XeKWPSDgGV33Lgy9TqUfkw
Xh9LLE1wNruoFVoaxUrlZG637hPIxmJbOnhNEvMCx2IjLbQGpatVV6XqFe2y96fBR3s0k5wR5zwa
F7OOVwJ6SDB1zdK8ZiWNKmwwaeg7THnWbHzLmKLpmCmvawuq7se6sMY0JH68R5WFItGyWty5Trtx
BV7nivS0wMhmOE8yf+BANVG0EVSYIOnZLZwZ7alED9TUIos8HzgyHZn0xfHrD7GSzbWOGt0jJ/f3
0yI+1Gj1DxjuxyuSmD+qiI+i9+RVKK9/gktcnIe6ePN02uKVhkRH2Ojj0SL4W4SlCJytmtp3qEjk
c/P4aiNHBy5GL9ZvxvQhdbk7pnQfp5r3Wy8YVNs5qzCP815V1aWzFCIYpHbg3ZGuAQxZCfAqa/B3
ya+1Xy8baTfWv3rL3DHskz+2+95156+7486xUoZv7lTuZ2kOJ6AKgWOO8tmAAkW9UnNYUUw87iFx
gFYWRAPetFOj8ZzMSrzoy7PV1kCsV9VegUA8uE7v71D8mJQDh1RqzgFlwMmyNZzcScM5zRqoPmHN
vgiV/i5Mo7xAbkpe0uVvnyqHVxPiwSmQtDiWzeGp3YDY057mFniynxfWG3bhNPBmLI5lu7pRXiCu
LuEvNoPD6dgYbjUs63jNlkfkdUySfcF4yOMmhUFRtLN8ziPGf81jBuMt+LGvTObdEOaKr7SAzWre
WbVMRiD6j9mmF/jg+MhZzdh8pbYmO6tSnKXmLN4gFV9ps6NSX1VVY4XELZ+R7L7tHRO9nztNOaHT
1N8mAdP7n7+sljQ+a/UfTP7lPyAAg2QWCxnDNEEYMkrBGLR8rEECH+i5uxcAL3JTFZu4Sojmvr97
xgHa/xadAwOwD4mwBJ4ygtuyaQEdCFpjNTiUErOg1SGydHvj6gwZdCNJzijjkQXF9WODxUMjXNhJ
huXph++WVjkCvjIHD1ZRhiMC2U0UFi9OvyQb8sLd0NSIrCbo6PZjNbIRuTxVFvEjd32t3iTRumYn
DWLExyTb69hmF+D73SbvGDPe4XWWmN5YS72nJcGTMNKQOTb3Af6M+BTIe7crHHeGGzyeK7rlj/zC
M03F/ehWzcOq+8szH/TRKNoq8hnQXGhF5zRqy+Qi3LOTlBMyfVIW6Zf8YcJmBrycd6ANe42tfLnp
KjVPwCcfvM2/oCuj6YJ67uxnQyA/K5BFbrxlOOKgW/80vrRDmpULZzRUwFrm9szhakaeKPz+95+M
E4y5kSDyhvGOXjqRavT0ZXYJ6DPGAX/QZMmt7CwZ4vtVL3GP5p74SOu2uGrcOkw9Q1ZJfsxL0pM/
6f1mxk0yjaW3c42xCEbTeWDKdijMtvg0ZpoQolZsjNiVAyHu6sViWj46gfZ/sZJ/1hnnpFIrKVWz
BYgCRXZR8WZFPk8Q/7j187V0ArOF5Eeyhgy6Zm7evbT6mkcdvx6wuUa5+XfrzYcl7T48tn9wSkn5
oDrnw1vcF7bc6aXHvBq1XfzNMFDsFUCAq2h1J6qRHxb1oD/OK4LlhiHsZzplh8n81Ulj/aNyow4s
S2eS1Kx0ekrtPHnqa+IO3He9eNG6LHmIceocjWbY9xMCtJpJE4BCGT+0dnL4+U7Tl/efXdqI/SX8
0fXT6kwu1HUkS+egrR0jiFOX6aOe9BvloeXFQtUdWubXl9jTywOS4hoQL/op2Awx6OrMq99gRem7
WGuvUJyYq9GLf57cmLZazSnTLRv0R0JTHYBx1784auhDDNDsC60z+rvEUP3D0rzZrE3HXjXma6tS
QvaWjMWilwc91YszwIoEFhmzvSFT1b5tmkO1+GBM8WD8a22sfAwnxp0Ky+tB4WejBjhD+oKgN+0Q
Z3W0bJuKtiiXUNASdI3K/8Vmsx37r6S0yIGg+fjgLSkJu0kD1GOoyXFoNZyG6wboMGcVNAhl+LMO
/3zpk+zqsVXtf87RoiWoBWMYpqAMWWzmJSPXeSC7NFY0akh4uNXIvy81eGPNdrhHC20PRd05xWuq
I0r0m22rewYiPHvXcPPskKbSBOoSJkTdz8fiUazRgPhxDo6L9ZrTFr14uLu2Fg/vz0KcF04V/LvY
io7wwkVD312n8cWzsn1t3TVttjKvLAKcZcrqT9L47reHfAU2O/ByrEB52cWvGakE8Z04KyTmqg64
eWQrKQ5mthAen3Rl8LMr+wIEsBxM875ZbrpS1c9+fLPoowMkFN7ZUuaHULP9J/cWMJ5pi3ulS823
soXXPiAMvph4XF9d29t67Lv/hgloI5caa9FNn9A0DDoT/6ZbXokfHaPSKwEaGYv+C0rfBi3Rr6Qp
L4NbjmGs4VlouV8WRnIadnmF7KsBl9Hcp9aDpAfKxEGu2g3CHWP5sn+tnfjT9elpjLq1o1tUB93Q
3wl41TdzNroUiDPNislZPt0am4lVOvzWjV7b89Eg0mpFv09wAYdaqwVAfOMgGZpIOfr/ou7MdiNH
0iz9KoO6Z8K4kxd9Mb7vrsW1hG4IKSRxNe6kkXz6+ajKrsoqoBvoiwFmUCjPcHlGZMhFN5qd/5zv
3Kspf5uFRGbAV8+s+ekm7MSL3Pld2dxwu8Z20HkvuRZdhpEWNvS/ktqX2KP8znq2i4LtjJy2uQWm
puNoZlJk1QF78hVwqpCsTOl++WHPKUtHAgqq+n6KYF0PofdszcNKOeY0qsa0MeZvBsS+Ze5HD57Z
vGLGu/gBZdxd5YFWMrWeWT4hiKrTKAm2z23m3mCTrQIpQvRdOEYujsxRBKRkOf5bzXyGl/iy0IE1
NsDkQ/JdEvGLtKueqGQ5eD6e51H3lkUbXjJVD4cyHYMlsVpsXZbPOL2yAIj26h2s8aql/YPYlvyI
O4pgzZPGJLuiohZG55XASbxz59Zls1Tw6gLO0bZ2Tvv6pDy81IShMqQJLtJ0bB9dWzvILKECFwAa
RJ6JgzgHCjIUWMwmy9pCzozweUxxez+BmFnlE6PkJKoO5tCuQtGGBwB5VxqzMbdyJa/D3n2pCwfH
WnTFNfyZs+E9ITpG8xk3Xzd55Wxhez9b2gZcPYGvpA2XeT59RJeocLZZXH0bow+kN7s2RCRWHdwK
xsjrjOA3Jp0N8QuQFT675jbPd0iwp17qmMGdL6W1yTpNu+M0z3WDBHAhVYVLNvpPbgxgKbXG19z0
YXrZkoplxFPAqnVQ7qZMHuCQcwrQuNsFYbl1kz7f2eS9E797Ya1iwMEK7yHYQQvWVgrPIJoAN0sF
3BThci5IAScQTC8ihP+jgvmTGNKNVu+Naisa/9jYklOAqd26zPw1MshAuAHMljM1LdO3lIzjmp9r
Xc3OEXkFOJPLZ1GAZYccyabTLZ8peaoLrJHV6P9mVfoAZ4NALV99FLG8Z7rVLMBkHYsy32swR5bD
gFLUoTzUQb9DJOq34KgYp9B6E9Ehyvl6GAH6evUOT6CFsLyEp31NkU/Wnpt/66J9jmnWsf2yx+Os
Bw/ME20XJdCOsm9tpBRGhcbv0Fcfo343uX60MnF4MuaBHOtZlBGUOBVjz9gZpFNwewimTe20hPr7
2BfWkmHZbzTvj1FFT32DISXlzz0IrQTHt4hM9qoMWxJ20d0dWTmKht1Nw+ajjdJ7PqJnkZXPjO13
Ro1zIC9WvcR/WZAsL0qLZvCAbGaW/+6900AMP3U9zOUJ99Q2WlVj/ziJROBV1L8RKU/uQA9IPSQT
Kdvi0/Pn95vjWW7iHUB9UxwcsPurmO0J53m3PWbEpnFMVFctY3BcNTU+A8ihGkc/v2iPZWM9s8jd
FcbsN2VY6pW5sbBr7H5+2z9HdBFFGXzaZPBvPT7i5eQka0MGe1VUNz3DWl/nZ9Opg12gY42f64Ps
oLsLrWAHa3/h2HvJlj9k1CpLhjcqe6uM9ClPqZcQzcIt7Geh8jdN3UNZmBnegiDcwnzshHPKivAB
wMlrXjIrtKqKq1hED0VJr5PhJLQnFeWwGIR9axVDroLdeDUK7COxfz9JeABuXBwDUyJD9vV7Z+Pu
ipNdE2CPM7FXU3lnLJtePTJi+eBE9gQegBUubo6e3ZdrrxmsA9DuZGF/FowkvPe07r4s960OMnWy
Jj57ZgT4u99DIYU4VnSYCOT8UsgF2n05kqCtgOLAJDg9TRoYQ2+ZB9pLFCYHyLQRo2DUzSZyn+l8
I3xGIRVjIWBR0youiP3jBgJPyITXFtEmyehXsRPGLR4/Oyw3lFnoixG1Fe/Y9MLPYDFoNb2RGur5
vKRroiAqXuOxSabiy2eriQdRziOyamu1sNqGIsJkMXVLZUQo3QaivaEHMWr8FrRzcUhaDquuAbJO
5x7bZxujnj5jAPwBgD9suiEEO0e/0zoPnipt8+PAVrqPZ4uCv+gKShuH6j4U82ZAjwY8nmVFFCNk
/+90EPLmjbRHl5IXfHGmfnQT0IxN+K01aoWTgFiYYOJd1ZITVuJv5nHjFFHupdmrvEnfFG4NmpAw
0y98P3myNP7iQZs/QUPADZbxczEc8enGXHWl1R3dsWFqRy8bcXPoubPY6FGMkoSoH4XNJezbz818
XBZmj/a0sgdrhzh5hPey6L5dHY/IxNyPLg9vRWAEi0m1b/pKUJ5l/eom7bWemVpl1V75YaSXRy2K
GjKwrNF2qd/T2UPcAv9dOq4LLHOeK3LW47q5KNOuF12XRsvMuWNK4q0dWsmX2qzoOVnF5ZlrxqEN
X2KnqDcRtBpW2nYLGAIMv+S3xbgdV6icFyfDOlaj/gS1VZ29+cGo43viJZe6Lca16DpyE7XT/eYt
m1J7k0b2QiX6tqGFe5Uo75oEPni8yqLtmTc9L0L8Yq7NzB9f/hI3VWzQSGPoKQqP+eyDb9x4+nti
RyhKEFtogLkrKShf4hPA/NwtS8WdBN/SAuIAHn7J7L+WI70EghEig7nfyeS30FVcfy8YCadC3aWU
d66Qtm5QZu6hEq8r0to7h62u31aKFh4M1EZjPGv0tG6w3j+lnGo2UuK01ZnOtOVrMrbYgIkHcBt1
WLxrx2fkTfmg4+AenBK2ItJYNyBwF47DLCpEaFnmtbrzVXHD0HrFDQgJ1l5m6cRHfIKdz17mJ7j0
P6KN3dBgC/mvbLEfXtjvf4DH/ksg2e+/4sm2X8XlXX41//5H/QvE7P8NahlBvL8kvGYq2p+0s/kb
+I+/nb4+3vMi/yu27Od3/J1bZjp/OARCQMnZhLk8YQGTUV9NC7sJoJkA++eBJQN2iSr3D2qZaf0B
f8/35v85HrhoSEd/YstM8w9IpS7zNgQZRydH/7f/5LXd/T0WyZvGOx1+FX8+/ysvigzbvxJxAdJ6
vuuYhm16QvCq929ZtDrI3Q4Gvk4VDw0PCtYJNVW281t3pfHVunTC1NKPz9j+ghVRZHlSrbXLnekB
MaFY5Vo5Xqj79ZdBNwFqddzcO4ZNeE98Qq16TlRHhzvmytSIGBpSTMzpKPb1MYyjTHmk0uyxwADL
SUOXTbq2s3BaD2NerKsi9p9w3X0W8bxRKZN0UwvtGmJBOuMgaI9ahSqXZIwsiogAWs9+delPtbk3
m9ZaJkV9m+Ykz8BOYtkQIsTUWoBQzAJSHhZJJkcNtEuMIfcqof/K9GQHw5bmNEmeiilw/l14/pUa
EE4D9IhpaWVTRt6MC6CEYFlke8q7AILNYOSEZfQYtgr2SsJElV5+5Hn5qg1B+1DnlDYz1OK/qYcS
xpTtrozReky8ynvWS+YrXpK4z+Mk3VVZBH67INOrH6uiOukZAw53rJ5Zi+SlJ7EJND276sg2NfsO
Kx/PuRakS7sA/J2ACblKfxK7tGy3ltGWzMbhBwRlNy1NT39NtFStrWp4puXneYyGp9imzceZ2HUA
xx1XLcMI9h/TA9t/dtgK5TQHSgke9JSx8rSFuJURd6fJVjvMleQK5uNgKWl1Kh2+axkaT5PFzSrI
04gdaDy722pWwjBAoxGhtk9V8Nb44xGA0acDSGxt195DIU2PuZffnnAB+jR25Y+cvWJKgu1fXhZk
O89r1VpTXbBSEqHBHrwvu6IXK1WzsG1rXLc2ZQJRYm9DrV4pNzt3eM9x2zFLwNHD/g0Lbx6+5eiS
XGz4gwLG876EqmJpT9Ho22tVUVAwgFjPTW50mJwAS6UUjlTFe1fiEsjlFC2GwtgoAwM0roh24bCH
X9RpwI3OrN96GPVrfeooYEqNvUuJL+IIe0RzqoutSjFBM+H0VrWs6ZqgnYMTufnZ5tZ3Z1gkMRNi
64oZ+ckc4u5ajkBhOQzQIi31+r7Rai5dl/xYSaUIEts6IbaqxyZRVxDf5AhxVpnJl+MzckptgwOR
cadowgE0qjkbFh4+fZTohHWZbvOgehlk+I7rgmscNPOpcyVlWlK9mgbhn4yBDHl6bDXFwM2JWOqh
IUa00FOOpqHl3LAU/a5C57XAcEyRhmJ2UNPiTF3LV+o7F675R/ovzYXoiZkYuYvVEyMZRmS/OUY0
eyzalg8n0/6CYLahrzNfuMusA0gvrCk8yDj9LYKBA1oGOWgwfIxtEVvFRB8j9mCxtQZPkuJl0gwA
NaW2ZsbRbo3QGRn1DSGHRnUfgLEtcW4fKtFRZpjh05jk8AIzLVuDb9xkjM0W4FvOQo/RhrF7UbbB
59g1YM8M+ludK1z0dvmVzp2rbgXe15nMjWlWzdEVjLdqTRt3uWhuht93y8TElx/qBZFNiEW7BMfx
2evh+/pWcU3KieaJcH5TySmuR2kPD7ZKA4bwZcq3DCGWC7nfeUDr+PMrwEuSKrXOHrP3KfLCPb4h
DAfTrw7m0ybW1UXhxHSASi0d06Nq2UpfZTJ9RxGpXV30r5EsvpUsv608+iBjfO10GkX8YvoVp+ZO
yoS5ZbBONImJTW2USYQOLTOYqksj6fkzRcFgF8Lr0kHGwNWKUUPZv2oUEbSgd58E02hKdxNkARYw
DykHJfvJdqttHzhYo2Z9wy0ZPjfCuQG1/awK/Q148K7wGCS68NjXIp+CA3kUaPCqmHfv+ge7cYpv
PEPsxgGwUcPOUjmq3E9jnjB+ruqF7rrmWuUGTqJJv+uZdDNPoRIdWwBng6A/ydF5aGwQtTUY9Z3M
7Ac+iKQRONdLL62WYUBS1Bm931IfDx4tNWwKDbgNghNq/6brtIoGil3iGMO1UMq7TQJjU8robeV2
9S/UTUmat7/UTX1IRsNFAegeTD7rfZkyJZOvedzcUk6QiM4pU9agTX1Ehu6kdxEU8YLoDYiCftVb
nH/0vHlsHdTA0cyGy0QdGhkbGJy9Lx/cwXg0A6EW0Ugmsy6CU+ekD2FmHQErQWAbEHGNqsCuXuU3
jwHXMejcaVvpKEwVv60k77dJtOZXWXi/tHhO5bgUb5qJdYssJC6jxXFsVBOWQ2N8jxgEYfYCEZb1
j7WFzVKvyiczNBDacfYsINiTcjUQ6rpKPGt9JhfzcGptNPgdG3tXwc9a0+8j0chKnBiMez2PIJyo
OVR4A25/BGrGt1aoVmPc3vKJxhK4ULs55j6N2bMvi09ukaxLJPknEELxbPPvW+eKGfau0Z1d33Wb
HonEE/0DhPgvs3OpmmXmtzDDfI+HYkttA7mhDJxXatT3Y6iPuwiil2WRcQtDdd9R7Nia2a5S3QcV
1W9BO9zYjT22+NpJbs1RUHOTECkB37KtHZt4pAl9BMtEHO3zvvTvYtCfC83DgMNZhYowbVMp1hJq
kpNYrZuu2cZJsktq67F1+2TVQEiFTlNfshIVB+8CnKtpuDlhfM+A5KmpnZ10+j0o75OpZXfhqHau
hYwIBZn5/5A+2Km4z+ruGppuebHD5BOCGudrqNZbL+btLxwOlB4VXAtrENUqM6bnzsmdZexyhCHL
cPYGQSGr1T05pXkydLHJBRpibp86ZgU2jS8sDbumS880/CH6mflHPA4H4ZLBgZEEF/xi+uWy4Oqn
H3IluvQC5POQc0gyGoqZW/uBYM9Sqwm81/nJzOQZ/+6qizG1jh4uRI7qO+TPYlc09H5VZrAtCXVy
w1vYTQmJCk0o8i/BPDa022PviqvBvZOR9w4mzyvUmnHJqoqpp5+vv8h5jKA7N2l8rxz5bJYkLfks
Jc20rQFMaVO0bXAG1nmN21Xxf5qA+5Zh5kidEwlog4YYOQw7wfC0g5TB4XGTuiWJbcIVuto4qbVu
9YxQP+EP9EjlQI9PCfwaenUetbJYmQjy7TQHY4Lmnn7GQ+fo+QqZdTuW806LmTLMDkouxGPDykA9
XnCzjWrH3vtOc32Hoz6egyoNMTtP35OM7iyIEwUc8JCWZCKhG44AlxSl37O0a2GOfDPlzYYysKwz
7xcGFZoPIhsJ2mFPNwc3DAu3ZIhgFbMXKsWwMlX527VUx0AzqXbk7XaFM3zBerlL22qf56zVZdPJ
ZW1jEmqTcwCetEVR6dJ+X7IC5UZ19YbpyLpTLbx+ol2oYTFHT2bDU2xN5tZZIJlRec+Q3XDp2Q8T
+cfZygM0BEMnFT5Yeb/HarKXnlI3M0vrhfQIpGc9SzhvNjZ5EBTEBEOCVTDGBmPbTvpB5PrZHBt8
2kb8QuPeHZ0xGfalbtdE1W/VmOFe6tq1NSHUCDM6TbS4Gk66j9nY5DG9rn7EFjH23KsK1Ll2kkPB
tiFx7oN0WCEGh0jHsuDvYlVPWGtWw6jfB3nzMjd1JWZADisPuA3HUBSwCq3ViKySdq/OkLDkQ1Jg
RXRy+9nXqy3WwBOZzYdQvMjO3Zh0KQa23iB08XczneiR65W1FocNMKAWO9a8Zoj+cyzHRUA6sIyt
byLju1En8VpwOxgesExugwpDKiMEidHD6H94ex1IPI+0hmiqlUdKiRk+znS21PCsxJuTwWuU49op
7udZDIXSXw5rM1IpHabVcsofCx9GU/DEWJA4mschpVroEY2jGKCl70OE+3Aib9NSPSSb26jliOMI
NzUQzM5cTj0DTUe/GaTMhi6FGYwKFkVMB8DbNxZZ/PiYdS7s8ODUszuEswk8DR4DfztMvySTTOCu
+p4c3u+kKV8mpZD/aKfmWKexsQ4na18wemBqyE5Ybau4XDYpSxoSWEPvXcBmz6vtW9BCWQxwSkPN
D8ty6QSfEaMs3+7PeaOve+xeyyGbVlHB3JTmPSMsMISyLy8vUqWEjYD3wvRhsDWtOoJ2lp1vw7q9
9/vvwqk/KpbMZGI4KLL4LtJUtfYJPeHTzF75iaxHduAZtwbZv/g1J9se840J6p5gxkwzrLlMcFw8
0la4SRmV0np+r7rXwXhSPaqQkouebwmO71tBnbyiiE+2NG95hVjZY74qZLj3zOiDwiuwl+KXDZ84
Te3tZMUsVMVrjHLrG+lGlGLHLHrnJ+ayj9uVRoZbVtbBBt7luRWytcNXqgmYSSh1dxnTxrbpTG1T
+NxI+nHLD25ub8wfaT7exlp67xgeqldF5/DIIYmCKfFQ822DvCYDl29agitdXnFrC1dxVhwKM1oN
qXePyXELqO2OYx/mSwdSgdyKNj4ozldk+u6MyLLXmIJ2TuOCENIFNU0uyrH0uTBSfhIlnO9heGWv
v7OnorhyR7epVcqWFjfUkXFSruPcbDT9o43rNai0XeYZK0v0yTJixxVisFz2JVqfzITa2XEW73OR
Rlc7ccWi1SvueDLmrjSk965Gtl7XvQ9phrx1tMaTJdauNO9c+/Kjwf/OzYOkFCt7Ex+HMlmGsXpo
MIQsOw2IN/GkN0v3N5SjcbQXDGbSjmQ8tv0F7e4t+w/0bL8/W6G1wa5cLRsHuK7VjCTNjn2jLceg
ozQivU8YjjVusPQjb5tX0Jlbd+WaT4Onv3VeuQjpC3As85jDB6Zkdgdziu0d5hZmjTHJ17HZNxp1
GFNPmDzmVkTTkL2pbSAfLlCdSpzdpEZDUcmttjsSIdFtiIPxYHXVucOGucC7uklstdGnJ9SET5Qg
bla/s5Jqjjr+LoUgw1IdYOodK+rTqUyCO9LleycibkvV+DAxorXUNqnktoyyna9ZHz4D3q0tq/e8
Cu+RMQ9JFF96zTgPhOaquPkStKjz6YeUEKELiKSJ5gyv9hnY6Vb1vck4NAFxWi1FmH8ZY8bP2CCj
XUpmGPgc7roKU4LyrEvbJNjxLQBmbo4uMxIwMCl2ngIqyjkBGKDIG73hUJ/fEuH+ijO8qBjqbFI6
mb8q/KI5lm3YvA8T970xzRFCBrYbrcWMMicLtLYKs92ZLZGNMbahpEXaljlavBxV4HHLZt+sqzY/
A7AprlXYBi9GytDE1pyLXtfJ1QlMseniEvdEIbJN7qKgaAkRtgpNZ1OYZYePp2AdmKIsWSSgJMHW
qGHTtSPv1M8437EnRh05+2S9tTdeU5RLW0/mkNqQbDx6X0iG2dUayAxFLGQ+zv9XFN3/j7RaQ/y3
Wu1jAdnwf/3v7zr+/f5Xwfbnt/0p2Hp/CPogTBc8F51JMAj/U7DVnT+w4DApccFHm5ZOawBVo230
H3/TDOMP3XAc4XvCMCz++deeCecPGox82xVCuKYx/4H/ptD+d4otxsWZfvhP4p2nu4aFmIx2TBEG
9Ednfv0vdDgrbmzmfAYtOcAkDgH8vzwLgscW4tZm9OtHxonttQhb+2QT2tCGq+Xh8htUXRxBqxPG
q4zxrePrjqqGnR4Y88S4Y7YshvoQps7bzzMVJcEO61ILiGJ2ApXpFx9oivAaaRwaCRpI7wE7h1OE
48eCwJjXUjySsgkPY5bSDfDzchUqArMw4ULdJcHPYVDKgNRXAMaKtDtCUZ2bTyDkNhrzuKMHbia2
BDznZr7t9AWnZSuMH3PBDrDycT3UwWurKeIcaYFgF4KS27NPCm8pn8+triKNsYmnPSKspWvDUuJU
NBh0VJdW7x7lqXbN8LaSKDqR80B2BIXEt3FzTTjanWzM734Ak14mk1OWyR356vFQ9y/Aa4ejU4/q
2A+uOsaaUR0C5lFtZ6enIlTpKbdHkrvKQmyiyJIc8JgVRxt/QtNo9q2OWigDiNwTMalbEs86YGi4
+1qrHfg6w3cf9PKMVief8ikl3yaCB6/O8yelTaegsu1LXb/+kMHNyGioCrIh6PEeQQ/uspXe2c4m
bpR6cMdybduFu0W35SgY99i75u7HbCxpNv5hMMrJeXWqJD90VWGDtDTeffwJR3d+UA7bLOog3OoY
RaHNTK9/jIR1plw1ePx5YJhxNcpyuNRuaFISABwt7rM7zHPWQ9BBN1NN8llOn5Gd1QsuufgwstVY
ZnzLOMXY2wRtH237KPB+ddkjsVaJMzMUayL29P96dNtw3oux6Gqme+5oRsZGnF7duPXJ+2jxzhjy
4bksxJM3FA9NT9ho7B9qi6132rHyW9G5EE1/mUqO0qnTJK8NhelkEdhEQm56jvXR37gDOlQ6P5Um
/33Ikjix6/is1zkpFoO3j50iD40r3Z2WW4m2K3Ey34P0angX8M644fgCe1sejZAdoWF2uMFjYxsV
VQ4CnYcR3e84yignkWUEq3A+O85rwxp8DtNYXeujtYv8tuwUA/u/PG/m55AH6gNMrsepHeq7n4eB
6UPsKg7ilazvOEqFTUZ1iuZ4u1ZXtMUYuPX/8RDZraIgOhyOP7/6eeGfX+toITlo3lfXy5j8T7SL
AyD36fxQVnm1GF0oorD1TGOVORQTIk/TSm7HNGpI667mHrZQgZae+zx+B10XUE+PHONZHEbiSruT
84NNNTkHucPPV3orCO6SRtcAUdJGLnOxZkEm4QT66tQ05pMeWcO2mpzy9POln4dKtNXfn3IVZmQ3
618TAIRm4Y1+tHFTct5dOMwZjvkzSNKeLiqhRW/xGKasWyohMIJK4DYWBuEEKhgdf3/+iiFTtB7Y
oi6RVwEL/LyMmCYvncOfnZecqX6+lrWBuQYEjD/JMkucJKj6Sx8lGQlVy5yVyXbmbFWPxOwXwFrV
vT3b6qd2qjZZV1orMeLRX7bYS1F//3x1+Mer2Ny9Aw7UT6ccx0uaa/7ZiPcKDwjgvFfUqBxmCLxp
WQYhp3fa9i6chHq2qNB9fspy5DDd4Py7xzYpThUq5qVy3GptpDnrusu+zY68Dyscj2xB9F9FiRnP
HFV4493CjG77BInEGF66GGtqRcDBRB9fiAkeSURkballQ0UnTN8gyzAYCWwzYVdd+Zh8kLnvCAUQ
b0ycixdHeMPdIFlFgRk4S0zhyTELpnau0Zv0bRlqWNGS9eA2/S2u7f4GB3wfamV69/Ol0siZxJkW
te9uGu8QBf0FAaf4jK0qOWt9jaLoc076efrPFxB2iRwFQN0HJ6IrI4mPOi0kVH3/85eymHCmhYDr
rKxsrklU4J7w3BcvYIsY055yIRJ3cYo2Z4gvOxAU6Ptj6rNBHoHoOIIq+NnAok1F8yvvMRrIKfgQ
QuNcwJzx2iMHnEB+OSCYyvbdQzUb18QIOVLEuj6eIne8k4nDU9Ua+q42hLWoIsagIzFF7jh9cGj7
lgrRHq7Swaoy3V7+/FLXzAdXOc2uDHPj7Piefo6GMD4UunGICBgzDJy/RjDGOBckTtesmgzlfr42
P6QE1Beuz00pUZocKIewLNSunIC+ZpRnTGDFiYDZwuK2fTVnHmY3tA+UV8OGNYXYtE4NECbKdO5U
WvStVJ4df15tfBgOCBgEiqL6jXZe5yaSfnogPIVfyLZvP1/C2M4lGqfbrAK9+XPnsuc7F45RBhpm
C4eiqpurh22Uezpaig1HBgLVJB6Vb49bx0/lvjZjeW9pzBMCIi5pqgRJgCq7t2ZHToQDfv/z9OdB
DlTTk/katz9P40keolYKTIv1czlk9qvUc1y/Zdltf55OYX6Wo456j4gTaiFRR8v6pKkjo6KEmwQT
XB0iV5+9JqmMFo0RYZHpGnUTffz3r+uyCpksMtz++V1+DzeZCXJ7rBpAViksu0vD4GdIyup5DIDG
OQV0lNDt41ffxxiFUDhsfYK4r63e/5oMt7sz84yaoVTbCeJBB6zD3srxKKAshTQubapnB0eLim3h
td6DNxPJDAeiX2cc4CN3h9CboP5TQXbpDLFPR1isHGAmjPShwclm3laNbexfFK8OZhE92hX0uDDE
8M0wOFhlnIeOMizknfDIWQ0mB0gvc7JjSJcTg8So24/hENycuL0DESbeHYG5yS3gueEu9i4x7sol
jknxnpbdzccqs4hyMV1MtkHrpgemVZMcutXFdOca5hvFxiYJNPRs3YZvqfeO8STTXmPQUzdQitkX
/vOpMT/9+Zd/Xq0mNGjWCfoCiMCMeCtwdbNfrVxYc0FQhw9C8C1kXdN/WlypDF7nCJe3NVyrXDG3
DI4cjcOHzmQj68Z6+Y7LlKBla09XLcBDYOS0RPYhXZ7eZL9qgXPX6W36PZg1YeA4+2hgbwJFDlMm
u/iFskJvDnmzq6UTHJRjt3sOh+pgpMFc2akPFHxLkFJM0XdDHSqIw6W1dSp/OkN2CjZpmdkXPMXZ
ppDTS+Bq8wbIiK9BEOGUyif7ndnvwzSAe9SrxEMUGIFsd6q5j+0u2wwi4fitYO2Rb4ZnFtrD0W5y
Y1uw400o/QRSbfdHUAPjxvZk/MAOPh0Nk4bTpjm0sjWfhYFg0lXyNcMnaTZ4YPk4jK/C0XXksUHs
zbAeX+VEitL2rKeiy5axJDzGUsSgvny2k0C+CyCRUN72dV6Z961wCD4DU/1tTHKNMB++VUWo0Qsy
1CdXJuklHnUkJgV5IDBA9RTORGlQkFs4aqv2zGYx5SRPYQ26+UtOqnkvu+mjLCMuzaArnrBHgW7R
Qu1LQ1PojeqtV+T2zM8pEf0jf1D/WHohdvk2Gnc/T0e9No6R9Bnmz/8KgsESiUliGnBgsvl7B+QI
sA86XU1wyOcUDZJig+w7FfZsFG76e66InsF14V5Ti4vU9BnQ+MAItx0hT9KwWb/LleyPuRHYG5A2
mAhqhvVJ3V1+Hqb5VyLl48SFyMTPGd9M0ZdfvSAja+oVaAMVrxnb1Z8sg1+jlmgvYQv8MwYm/2AL
L1hzkhrPQDzTvdez9uSJTfyxxV/Bx9892l00MYztyDaPCU6agqAxTuVgKWLTfyLtw8jW7cM3+oRf
pfC7T3yzWwvQLii9FQ1VDUhYxg8ONdmfsWa+ZE5X7sE3BAiPabRK/VFcUkZSR1MRCZxRlQjj4rlJ
HVBBQXTuk7h4TWvo8RJvNxkgPT1HPaFZjzXsV67UHoPf8FkZyQc9tc1Tz7R/E01NT+7L7FklaMvM
prpbQIAs3pRiRUnwkp+Lulf3TYyhFT/Am5F1ON2sojgFvaMe9dq8TzVCm8B6QVnD3jqwcounJkRT
nb8O032Ck6c+FUMU6PRB8KRceSgSM33Hd12uyEj7LH169ZDp4effv06/ECAUB6Z2YkXXjDgwFT1Z
9m4I7WtUboQBKt9FjcnZL0jerDo3nlv6Stj79xJ9ydGf64nYUVvU1frn1TzgFGNpLEU/rzZgIBee
o1H3O//LEW7gQG+0688zDDKLFkfWPZxBOIY5OhXu1WNdtpLLVLoHQFGwEjDA7DEHegeuClqdbMM6
upHV7ISojFMXxPq2MmwIunYXbBgvG5fmmVIdyNMij4+qG9gsMZyplnZGLrXuk+IBIUPso2qmOTdB
e+oiUPkMvDmPBIztmJ3kT/UYMpaB7whvZm9jv/3FwIVuyDyX52CYrTwz7TGFQfmqkXEf/dZe1S5V
9YMP/zMMG84IYUunbEh2A+tKxof6qvwmeKPPzVwHI64Trlv/YSjNr5/XaT1gt++M8YMT6WxaRzBF
PqzYKBEdrR40JmuF7m6E2+v3Fe17y9Sxg1eb03TgFUxWyVxFCO6gtOMXJ50m4DaCZqDeru+ZWzA+
DDBVxX1jHGdAzdIow5das+vLQK3O1gkzdZaYeLataPWTpYUNVMnKPRaJiPbaAHPUrxuazl2Leo6C
BTiyTFzdVp4fIYL5uxR70MkaEfGbGuSjNCeSp5R0/x+uzqO5cZ3bor+IVcxhKlFZDnKUPWHZbTdz
AEGQIH/9t9R38KreHaiu3N22LJEAzjl7r/0MtNjd6dZw/3v672tytmPiZ+QjwNnqmdHPtOXExTb9
1XhR8pwHzXKvoukRa3jz4txM9NZc0HssQxqntHkc9KyrGYqKbyUPTZ8I3AO+ddLGiBx3qkrMR6N3
ryRrd2/aM/oHjdqjS8sPyxuBgSXit2aKGDGeypCIi9jCTP9DqMM3iHrrmsvbYBixyDNu7nHDsI+j
jjsFu4YG+87U1MToyjxiSmamkPOY30MtSTaRrJnHEY8ce110Tw4MFWCQYesKKa8nbJqq2gRRna2D
snZ2S8ea1gxhxLKffTODMR7IjpperGhg5sSXVZl6x4TZTIptfOUP1fjZRcxQpNs/GYUTnueJg/tA
7MCnfOrylrkllmXLTmSxy3J73FPnXSIdRtgofPUCxHXZ2Qtt2ljytp7/PaRu9Tj5+NP5cLO91Q9i
Rf9/ZA7pqQf79n++nWQ733G81b+v/d8fsJ5WUPHTfv3//kD0EYCBgYGAyUSZY3v66ExmDUwKmCja
k3H77+m/B2aGmKRZUts2bZ4wSS33GXAMrBOs6LcvlTDwd/iU+cTZH6TQT6TH6qeCEhZZeGIc/32t
AUt2T37c4d8zRvTzk2OziY0GqKp//+DfQ1vUJ2Nyy/t/zwybgS2o3xOSgOSMjs3oo/OSL8l/D40o
ZkbllWNshqmvT/AE9mUFRDpHThh7txQy3xkOVVP8WkzKN1GZhEcDY+hKD6TI8SqHo6fNKJYz8kGr
jPSxzAxUQ07pYgUzoeYbBjdy8lKaUb3lBgeilOLvMuEyHv892HQQIS3dntvDEMZY72m0z0tzHGXe
HK00BSzNO4OPJRDAhaB7jXa4j4C3H8ClrwabDApy0CpiCJHV+X5ZIyZwrWM06M1ipyzHkXVqeZUX
BPQ9eLqKcmoqCgaUP0mLxXOSKVJCP4gjH1cHpBIOE6ZH4IJHCmiev7A7ya0iv4isS5pMMNkjiLUr
w5yuxDaEIIQZJyIn9ETCIkwQ1ZH2HAr6rI2FbmxqL5LfWWJWHizMezNMITYlb0zQ5F29trMWeXvw
FXJVDgZuEE7sjL9XZoR+1ZHz1vWDO3dUl2FoWkKgILUjqkVWKukVeBevbRDvlOMugW2KRjRx4zAM
nbOsR4JvzHtt0wS2QMj0go0cGuLBLejc1GrkgIojdKGEjnOalCt9B7qTAVZgG0edP0usLgyECNWj
oDhVsvuOUtwYDNYYcqpgr6XOdnjxH4SOCrKFRg5fToAshLn/jnrqHufrSCjTjD1Mq4unu8u/q4V7
ibFr2BTvbdFk2wptHE9zl/JjJFJmDDMPxiW/ZkgbFnp582hgFzr+92BG/bEhevTWYwddrm8m6Yry
Bnm9Rv032C4qqfTWNwGFuC3ojxJv6YhyBrzj47XH8HnUIl9WtcmAvVR+uhWRc/VMxaQtDL7p04MV
C5NdWHUPFZxGqoEvaTtQXWEtghv6ayZpekqNZEe3ojr4IT3AeZnGi9O1eydX9nlWdxbNcaae0+tU
0O3J+uBABKYNuIwcaLcKL7Qh031W67MH0QjL4VCtLNmP8EuXFfASMKEFrTG6TP8ecmsB1VpHf2jt
bIAW0f2bN67rik1HP4sWeOZvxzaeaDrtlxHHuV/ce1jg1o02uKsDMiL6AdYQBs9qLJznXnoO2T5B
yAVQ8ubhEAtAJuwHE5iT5+bX3qP/Z3FEJOeZlCV4q9tyaAmiiaaatKgBKcnMoDwouovVMllnTDk+
AFfhPGhto4qeUtTlHgrqmWCChfgdoishiGkbtRN7qKGO2NuJr6ZiBXDZUH1EJCUkeG/80tozti4o
GUnmsC3ELPx2Gd0duuzLXMaesNsz8ucViSegYu15eDB1jkdL/o08+VyWHeApYX+4YYkW0kJfmuqg
jU1RXT2Ggluo08Ye5ydFQ4FFnB2vaYXetm1SwFGaWOUZUfq0gldIOa2YPJg7YoDvphANggoV7liF
b6qR/V3DB4vSbGWFfRSPBCeIIXMODXT3U+M8gnwliCi/JiDTOOl5CMnEuGeF7di5eajp5hM0MGyH
vKTMGMsT4hU+cZS842zAdwrrjR6hMtZNeu7MaTo6YTadCbXYhLl4qWUwMHBgs5jxUm171LOAm95F
xi+sqTFjCexcSLoPnl9VsRctWwYo9oNlDX8Bfh3AZIyxGstsT+QJH6zicOsXHA8bPDYWa997oPFP
hd0TmlFm28jqTp2RfjgD3XflhvYzUkywxcG8W9o6fCeoPEVdlhX6VJBu9wiqABl5sbxkHHhIQoEw
m2IeViJ49SVaFelZO3D3znorQJa/5ZyjVnYg/kaB0+4aRAFEKfgEUA09F73zFjqYwvMbSD2B5Vcg
mD7OtXRWXhj+Tk7e78d+zFejSXNHDa+gkcRdVTyRAC5i10+XbVfikofmItc6OdBBJOG46O7QlDxa
wt7WQUWoHHTIkrTJfVU5V3c00Vw5/qHHILEKZJL/9Dfr2ti4X8UNFR8Eqd5MN8R2RLoXlwiVTpvb
mMA5LmkRHKi3+od+qTZdA5ZAOZylChs5DJVBnA7ypPzBW7fm7KyM1LlU8NxI8LXDOBfh+yRmd+Xe
AsOUWRxhdW4jQ/sbFDh3XbS89v3005OYvZrc5Tkiuqoch+W+Bclh13r8KEr2qrF4LOGhI/6Q3CTp
+CKY/BtpBL8BoKjTUgg5MMtmfzDY+2k2Vlb7NIy3/BbSvqnqN11BpijIDeJ5orlgyOeHAKDrO+V5
fyT9/pBSGapV/eSFVrcRQWBvl1u+OEsXlO7J/wCxiVZEy7c8qn3CUsJXc1wA+ka9uMq8+vVt2jhc
7Hdzg4Z6AFu0DW7xqTXq66A4eX6ngJyi+79913aZV/SPfTqj7SbqpuqDPXpFmdbF0CutTUN3Z9TP
QjKQYuL5PZUhavauIAeBDcGsAGJXNikMTiErXHSQtJSy1wX8j21QMOwhkvrZD4evpUtv0MOljQdg
L2SONI90cDbWwPCrNRkvGF7QHYIcF7N2wd/oqQ22bWcC4ofKu8L8LR6qEOtuUL4ZUfGp+G9rmXpH
xZ5sU/oKCbcJx/EU7IZQxynFbBcBfh+l1ltNYx5mTnWxUu/OdOAdmFNvxa3VPNvK6neT6R1NkO3H
ItdAFnq1p+9ln/LsfXJAUEmb3nPp+f6qc3AiTilyqzSbrFVyo6gK4dbrDjokFm0dl8NEy0JUHw6t
zl0XGWvOPNSHDRLij/ImcSxdJBig4ElxyPsPAg0fgo6TohDp6yia5dgOBmeL5K8Pxx74jnmF6YHS
jE8PDhNqi6WkeuDNYXnYI/u89ZPzY9ZsQdEuB/ScB67+I5xeFF/RW0j/CdBb28RuQ4iSyAJwgFNH
fHaCcFHXKp7uI5X1IKM1Ug/E2n3fgfklOCF1Ce90HXnuuuBK2Sr33l5rtBgWi0w8K03kTb9sozTc
M6T7rang89rkTEYQTVEvE6aiiHQH+IxSBeEO1UY3S3SvgxxXxPlsgnxK+dQwmqddCoi17p4CHczk
ZlkHxEg7lNp6JRWT3sJwuQd95zkf528aHXILA3frlUCVZiCbNAE5S1WCeNsSj3iSEWNQ3jhOqPPr
ebQ3AC80AS7uweVIsl4ks/x8kpuBdO5tIM0HOr9wNcziLBZcoYFoGbj3w8FsINdSw0fYmNsXrK5Q
3BZZbKbpG1sGYxsnHYEURLGTBlMM2B3ppVfdWwEDoSLfRWSqHNzpoQgj72Bxhya0jXelbF8Fs+/7
JA/91Wz2IUjy/gSNDGZ/lqHLCRL3DNCDLNnBBeKE2pCm11pZs6bw84/J0P0FRtJdcis6D1393uSq
va/Q2uyKzL1bUPMz3O35rq157XLiEAM/oIkWJA8EBa0tZWXQ1bzqrtTpi1K8PVWLY8Q8wk1qmCWS
UdyYkDFCaYenVjLpwNu/zcAWeCakscVDhcVHvMvnkD2VWKyNTkAQjWPymAzzjsZ1dBARt2zC6oS8
viZv91+yAFe9FVrNB1xK+8ATuocp4kwP0Ve+wFcOrI+phTxZ3apfs4BynPlMExx1SCOvfq7qsjkp
SXpRCDHloSBsN7U9/2mgabCyBBj6LtQag3cYxZrAYQwbNLJL+5hXoj79e5DNH0XKwBF46ooJG3Ge
eV7fTbn/illqpDw4z7DQ4kVBiTQK+zoMugOsFQ3b3OiuLTGQx5Cgj/1UGvk9M/NgQwjS1e5Z1bPB
CoGUy4xMGGAr/lTYR8sNDpid51OFqSYciuy+G9VZmJCLA8aWXPAd/jzrwxpbtS0KhsqqZUbl4jXf
DAm7m604PIv70es2nQB4IAOQbd6ZfOX8VNPcb1dyZs/vc3Pvs/QYhm+e8hlF6rgyKlXvoRAwKHu2
cDTGVTr18WL7zSMXSDc7KFmQdgKrshlFSv9kJAq/RFAqJgvOQYkojQFAL9RI4R9tfNvRpDZNNz7l
eRreDfjbyF/7yb3UOrpjqC56DhX3ufm51NYZjUt+GiP7kwBBwelXUsaP+OeHmfQ3YIpPAdyJy6QL
CyrVzP6rI4z8/Z2DtHjbNSGo/xzUpPYpzzUyzqmY/3AI1Jc+kvqSMyw6tEk5rObB1Ze2rjddJNMt
Mkfk11QCGEUave0eCGvcMmYKLzR+w0tBvCVquzLfhBYZjkpuMfHlu6rDu4jaN4l9L1SbPG/FCUvz
m/HNkaPgHvyXt4I7KHb4UGP2Y94H0JVxJPMxNiak9CXkz0hDOvM4IORAmxgi/XtNeJRMesZ5Fw13
EFe2SxMt6IebKvaTPXIoBLzYYfatILQ6n15qYL0HP2CbIWWQ0KOVGFvjZuJ/yul9Pv57aAVz8pqm
At/Hv/Ulg091Y9NDzkT03PpfCC7Cg+WTeDe3t77qsgu84SGd/DXa6h0DmWiVDapcEUF1bpYnyBnq
qU6sdabpPFRVkEPTTslywaK9DAycEL/Wav5SRTkhUy2e/HBxN8l04wPYnrEORHPUEyumB46C0eun
mJxmm2VUdUW3D/zpEaEVsUxAph2aJLBjVhw7shWg1otpq0vDefvMyOU7K8SIWh0aYgkEA1FyIDJw
i7a7r83GABcEr3aumpgm24xrg4/aRp+OqNzkYiWb0L8qjE44AYL71ONgV6UR5JGKhDQEGx5yZq/H
RIhgOGZ6iYioncDXg/+tx+KeLg/cC/yQY2H8aDTOdJ2eQPFCSAeVNtQCVs4IawCkCrdcV+3MFDKa
b8NVhbqE0yYkqxsdxdsgYGBXfb7pe+KTuDjOUxVOJ2YTe1kY07G0MoALRFHFEvrjZuoPjqbZZiec
P3GAcnSgy2z61QYO5gN9EtidhcMVXkJ9UIYbM5WJU1IDfW+U3LGw+Bs0tJNV1VuwpPM6HUziGkdz
XTnVGr4JR356mOjjP4KZ5LNQcBbxe5uzMYOWuA/nNx/GBHi4FWx7tST7nlSNVUBerWMh3xgMGNkJ
V303ImdBCLiLZgljf9RnZ0G4OTcMOxnRbG2jtOnVQFggjWowyIyvGrFZSvkMg/HeNHtG67TH2cgZ
NoRWukvAN5PVc6XjmByDCEJ9SwKfP20X1OKAs1D+hwAwlNGyihL20c4dQJkk35XjRwspKAYnRiRf
OH05hbLAzYzntAOjEXb3RiSAoqD9r0zU22VS4EHxINHMhCUESfZCfjmNVzzJhOOUh6TXC1l7BrDn
dkZtp0CtWH2GrYdeCNMZYjycCCw0IAEddfCHO4p9T9sVBccCFj0q3tKAjEiUUoBpquXVDKpmXdUT
2Xwub/S/ByiN7QYGH9esW9+6u6AD6b9TWFK6Je0RURoaxClZG1P5Y45ADjwRrE09nNoRFVYy+0eG
yOSQvLUKaUToY9qKQCqs8mSXe76zzhgeugvhcWnQkuoW3sS6odHuS0//NEmO0pgXNWcktztB8Fon
eNGSkeGySGKWP4B+JbyJPj8YTAQ42ZKq3Th2iEiO8DWGiyHMSdV3z0lo3gH7L1cmnYPIDz5wquzS
Yh7hJs1QJd/DRaREaQ/9XryG0vybGO7OzgmGJviAC6PP79sBPm2ftI9OIB9bhamNTrzbh4R3o1QU
Ewa6YHCwh+AzJPSaWE7b2ylKNppW3bxWOVsbSW4benBApqFuFGn7PowRQXxqWNM4+eiKZUcKxNtk
cUIdPDJ++jTczs/MOXLR+pt+9q6tZhWFwtLsl5lJuEE91AS0DbAzzAZpkAHvrxftqxJ0G+OAzwwn
Lz1Xa9z63m8VjtB8MeTzss2dpmKmDtym3miu7NryY2DnzzR/OY2G/UgsMeb+0gtWKM0OocZY1DAG
PncZ3MAgueAlJVYwY2me5vdUOqRXGfjbpZlV2JuL9PGmHRT5q/ZCNi7PFCffbz/7jqvRJawmaMS6
Q9e0VgCwcJWn/Zaz1K6gc0DSQnD0SvsJkvddpRxzj+zqs8x2tTrVeOVi2HMTKdDYSGt2LtrYkBsB
qGTpdhJL+6iC2Vt5LOAhLC+U4WQMZkaFVGWmLTISNXqGFGKty4peMH6S3zFovyeT6E8NN3SEZ7rS
HVitrp8+szT7jBZShRbc9E0Y/ZAq62LHsNYMK+c4Ij19PdBkpIVtx8FEs0jZQEOaujt4giZSb9UP
RYA5hO7Hfbu4Fttxw5tE1g68Yg61XR1V+4loXJg9stoU6QdhZF+VqaMt033/WPTYJSfz6ADzWpdh
SvysY0Yc5sbYqrpf2SncnwPOuJARIB1WlnqoVJGpnky24cCz5kd8yhLN0RqVB2c8HzxZ7eHPzIb+
eZhK4P91Lzfl0mDWkXaDK6MluWgEk4N85IxVTOOmJ0iuAb65s5NJxnK4ZrmhMPjPr6MyTnUrxjOK
k4juBZzZEgw/3nlYTVSIXTzQqXpCRnOIcES0RWXFGRYqnHV0ZhhiP8leO1jWwnZLCNUrGFXS1OHY
LSU2B/srdBFF1AZag7pSV2URw9vMe7Or/9TT/WA53wOMxl1lqvchteuDyDEaak5DY0ux7tFbP2bL
/AI5MzjMvSIQpvSOYzpGl2aeX5DYnmrLOnMogPPVqzcU0PtZUHblzguos+/GDqIjmSDAz41+h7Me
8z9NwWL8KtgZ12z2dJjwNXiel23TwD2MirHHFAzXxvJZB9nXN8mYYGbFw8LhLb85XORORIpkB/I4
GEyIP7z17jaVILVk2L+khe/ez+riRhytbdPDCSPStXdceGhqMAGheW37u4DP3JU42QNThBvUh3+S
VIMDvJnhZpOMZXa0avlT6PEOx/InkxgMO2771AOTj60hP9u0VwB+5ET20mZkdX8NgbZutWNerdyG
xC6bXWJjzkEGxOmbjT+cyWS8sbHUnSnRVgif3Pe8HK7mTa1M7A4Ofrjp2B0J+U30HikvbIWqpBVj
JuAXl/m96EkXxw2FjQPQk0l6N67Zgw24LXUDuueavcdJmfT0gPodZcLWK2nCdy4Hp1xfZ09dkOdT
u/Q/BIe8SYGvqb36RhciJSGuQrB9yA4n2FLcYZVO0G3gUXHwvSBYzQHnyvc2tZh9F93nJMGFKY/x
aBmYHxwkD27vtTeJwmWwDswyl7vGCd/1xOosBo+dA29HIJE+dB4K86ipD4MC8xfSRMfWZL5nDqrx
OVcCuC+IIpf8b4Xwih+PoLIj1RDLm6NbAZefKo5AkH24jB8pthnh5l+hz6xHh3AbogzSyAiOa4g8
mJntH894WCqQxD1ortkw/oRFNFOkarQTNd8p4e82CAS2OuRoUgh0JOVXOmUbox0DrMvRXWXZDwBq
n0WfXkZ1tLp6iMti+FHjQiE/QwcEVWi6KPR6+HM7Jk+PGbDO1W0aH+PG/4xs7mYQBNzkP6OU495a
xhsQYVmLQ4HOa+umzi+0y4hq3cqPlRs+R7P9WrrpH2fkn5re8CyRYHFJMjHpsiSILZl+uQWwCDfK
vkwSy/HSueCs8ZhlZ9KmPydfvDCbIWa7G3+ioX4GZQG0xFBfDb/tSvTmm/IgTtB+G0hOUFfLrXd5
Zb+g3P5aiEmjZZOuDWP4MCLvD9Hwj6jSHfog5s/QetcmVd8BtsvcphqfXGCpY0D1lmSKhsU6T5eH
XhonZBrLl/RYA21oZOTyeQ/AoimthxgDtLGWhMis5NRgQqy2zG6v3WgivC6ac/qolf9ZO/YVaQEZ
Pz3n9KpjXC4QrAbqoRGw2bIgfQxrexdk3m0vBV9uLo5a+RIBqW99VVnZrIqRaPY8Q/BO1sOj0zk3
pa4cd53R6f1ocs5zXDfAQ5TGZd69WDLZFzmEXIx/qxzzFtDU+v22aZVFHEQ5519pws1cXsLU2Q/L
jJNtyV5qh5yLKWUMg4u6EBUxEcVrPiMRFEZNq6hJLqxVdwVuEuYTzp2XAxSNIA1SbHz2tffj5dZj
pPwMIWx+dOb5gxIGlUjePHWB/+YK+hGWkpfC4JaZ+0Nju8E9Pov9GF75kac5B/Hvv5jKYDyTy7ij
/twWHQ19QOoWEQnQK4cIRhrMuU8jH9n56DxCIzgySPqeqiFnHJa39GkaWhBN+u7ZzFd7r/g2/Omc
iwj8p0dOII0DZUWsK0N5bUlS7aPpDPJCkW6Z5pvJJj4iTdmNbw00G3jxWnbSWxFAToDIXySdiC+y
GlO/Qyp5H2wbwxX/fOFZiFIBaTWGS7e7L0Pa9QsWTwVXmWFBTwPJIseluLGFiqx4bicc/AtCYkpa
Rr/giGCZ2oRxLVZurUizJAU0cj4LjxDiWiYv+B04aETlnVkGX+SKC74pJk0FyJ/MsOLQK+e+tv1H
UWtrY1rO6ba2Ni7YPtJq2xUWH+yDrk4wrfI1o4vsDTJHzc/kZYwBy6cPrImm06qLxqMo8K6U7nix
u88A+Aq7OXEPfjj/RRO1Jq0oZ5ECzT4vzyXpR3ES6WdAkg/NSHPBg6nvJID1rIJry6gZhGsQdcyz
zqSfEbMzNM8FxW7sdh/4efYUVhCwbX2aQZ8aqbv3XQAlYV3jjeNeMSUCYzovBDnDy14VPWubi49D
WvmrQjDBDDbbMnh4raRrb6W8wMAcd0EQUXz0v4I4M0rGW4J4+br4aF647na2ZK1lyrUl1IUlQoKQ
SZfI2afiJfBQJxnj9DmbDrHGOKFRdYk4wSKdgPPcmaXXP5kz2Ou6vlmRlTwN9q72bPMP50UaMyXB
UkiTuRo6PfBAjlxVRgSxFWpHB370TV5D2b8GofNB8teawBK1UnjVk0RMa/bp7oRuK5YFVnhR40lv
bxoiMkGCwaOnyM2Vi2BhcAxSipFoeeqs+Z2J3w4rPkeP289PakcENKIGZ4+a5G+nUbc1+yDXDRAO
qsGbblHjMb8nwM68d0kzxtJwI1NhBHEHDqGdP22GIrhvgva3NMszBba1g6HnHPtI09zM0Q3RaVpx
oKaMF05sONbfppl2MIaqS1cyxbExYU6WNzFsKxIa/c2us2qGojrfAtBUcRPV68wnXNXsQuq2c4AU
Lw73hVEVRyYBfOzg8ufOiHZ1N2rIMTcUsjyLYaALpOyXvgDIELm3HlxfSXwKrT6VVbdOiN/KqKi4
qhnc5ewbKxF0zxxeL4tELjvM6HlEjY0uS9ro0S48DMDIddeenF+Nhul15Vp7GEK3PW0gB6QrzMs0
7jw4RnSwlsuiw/CYRi3qASV/p6EQjDcR5+iuKu4rznWOQGOZieq1D6+AA4qtY3fvrYXcvFxG627I
KG7L5jet/ebOycuWpZQHPEt0/7rbFHPRR8OG28UwR63NAeeqX8iHgfo0nRy0de346I1JsQezzVk8
665ZWkKqmIS/9cegWmUpLCE6kwQZ9yo2EOe8JrZt7/S8RP89RcRAqJFHfHYzMDpA77lzqVHUDPv2
poNdZ/R8TgNpp28dh3aDVIm1VtMZZWsFl5GYdQ+lPbtLk10HgngUZ2GmLNHOWKCuG6by4yBoTw0i
68LhyewAo4C/T92JS7cO5INdGdN92ckOABNo96UHEZRn5FLWgiE2tyX6EBQOM+Uw0Cp/2MxT/5Qj
HN/JPmxOSdv7K3ciEn3xX7BIYwbwTn6YYBEs8yeAFFgju0fKuZTsI+zxfjYeZT6fp9EGrJn4OFlE
8Dv4CHYcaZqga9VbPfU3g9wjnmc39mfqY/QIOSL5fcRdBR/szau4SzAWE+HH4bC3AtQQkf1YYQec
NXP3FnV/lmhSsVh5V0vTPLhZctSV+ZWqGT7RIj66tB5oMdXXGsncZnFulwJDRTO6+GPak4kW0nq8
6T91EAER6KGoccDIpPkFx++xl5rAyBp6N9Aw7BgwM7bM5D5ZxX91ukxkW2EagKA+HrUMX/y+iiGp
AG1IAdUJ/pWOvhU7CnIckLzLSMyY0fhbjSWdQVF+7+iJ9xcVTStUs3ILQK3RZNdscCR9AgMtsUNn
e5t3LQpQqE/d8Fzogb8O5aQO+37fLd+ka16MjB3darDV5QyycwiZ04jbniD4Xc9gfZ9FgxPTYhJL
CEUCKq3johkYl4tt1u2TK20iYm0Ip8mPF+lh0y38FaD9xVj+TDaOJz5nukpgdi36HzQMY21RSBMf
IJehZ3nqwbkQCNUy9nKs4WkKCWpiXaAC4ZWL4TxK8eQDyIBUfqjpj7sFPYtOU/gTa8JElFkOCA3m
4FFiPRqu4X8u1rcc8u+suTYmcgeRRN+EE5A+YvQUf+bZQfS06i0PXVJyHS07TkiV30xFdI9QEpd8
MP/O3iPetV0ZZXepDuMqQ3DMSfHHBl3f5uU7P/6JMLenilVKQKKLvcU8k72k1p5DbF6UFXvHM2cO
B+Ueru8Tus1006agY1USHhJ3gq0/qANmLEmbv8A1kN04eBwVyKTl2XwoB2J8wlkiFOOCtstyayg2
I8zvqsrOZAW8y3EJaV+rszcZ0P9EesfudBbG9JpMWbCeZufT9WqqYdoT6HDLNWJ4TCT1rS4fKQYS
zLOyRCkYyDRajwMpruKBMzVCpCcjBZCGLQXuHi1Z0uz+hCNDVX+8Fh7GtTrt71MFkMejY+ORU56G
A7Ks29vrX2FQHxWHxT6fKLbbmjHBTFwaLKlEk6HheiSxW38r7a2aLPxJm443zbKeQ7t6GCK/2doM
EUKngObXB+94TIn/Jaf3BlHRfvTdMkjS+MVxxk7t5sauKqj/Cxlh5STqB79ErSDimn95u9Z0xrBk
3gg0DrPDaIaN0lN5gt0acvgRfvEz5VWzh9XxzGFggtN9DCDoEXroHkA+ItFI4em11tZyRyKXKMBJ
jN6l6V9E/hzPbBvlEZi0hnWiWIAQFiXOzLx/LITziCgy3SxXJJB/O2U9l7laS6vV6wY9bYEEbUKT
jpZ/lYHxddsBcotnnwSOBSp+1j0PvZlTGN8poysGJiHJ9G0aF77xPfc9Ec30/NywuZSMSPYgPzQo
4ETGQnr3S6ObY7LtQ4kDICLQc87+FCaQzTpDDZaw3fZ1/RiqmfiRlPrcS59sxB+9fWkcGhd4qrdT
wkzAs6pHsAtJlT4HbfdYhXBYEO2uu3E5Dr3/094OiAkj0bgxeXc5XH+hHOXI6eNnbO5siU686YLv
pnuYMU9JbZ1miFJ4g2tmVTZX6viUtSbJ6LW1Q3u/VYv3ileXBliTACnFq5g3h8xO/86osTnrorVA
sICmJ6OilsGu659Lz0WxTAYu9ixsPghhBhxeYYCAKzN+nSxvthAEhpWXMNDVsjyOgyJaA87M2HWU
XFq1SKY7i1HTSxXcdrKmWjhaciygUfyLtOxuUPq8BPYnpIG4uAFqEFxDp74l09h4QJNjRLw6KiHi
l4nQ6elPgEfBQ5921rhH6U6zkxNY6tItGjgKIktTuBpJnUT3t0P//zaHiP5vww7X4qJyDGJq6GF6
mfbuVIRhSuOJXrUWoMwl+NDTsulzxGXUBx99lL38SyT38AjNGKN20S2fPKP5Ptjqq3ajN0EyArmY
7cmWgsXydpuIkM7ybGlzpccU30gXntuRNICJfjcOGeiLBnIbTzCfCkJA3Z35ATYFUKTwxT5l3GYY
zpmKj+LIc2BgCxQmGr9s1y4UYMsNE3JJXV4RfSrC3Wt4bYG1PGc9Kv+k/C1H3oC5Srn9OkIly/yQ
+Pm07W5tQwhcv3b/iov4udbmSz3l7zl9BJ8l08waQgPZJDz3syhn+TAbJXtDPTGOTP4AJngiogbN
eNkThKn5LYY3vv+8Q9l3QZAnZxTbnOY7dL07wCA4sgfsSItARJkzpzXEvCnQuqASzmsUDvYxdEMR
30q/vcBYjnbMfPZTZR0BF8rOeHd8N0AVpembO+R9zqQv0CmkPF+4vbPxOe2mJxfDBK3Ygm52XTzU
XGt0SOWqyM0pNmpakWE30oZtmHH6b8607sx+2kQVRpAoT77ZvIgMxoGB9DL8ZSK868Kl35XC7OKu
63djhpzYH7G1+1RdjRg+NKW97aVIbwKdbH0n46PvRqxeBTHCrfHuPtR+/0vpijq8t3dmoh4zP710
WUq00kz3i7wAn0qXnCRImmvG3VBTxgCOT1Vuvf4V3MynM23YnvJNkFWvaCXvbVAA65Q3Y5cJ+iwe
TqxhYkxJIE62FD/KoqeH7qXcSOXQtoEYNN4QK6V21gPGl9i2VX1wG+9VUdasix5pMCvm6EXYqjP5
IjCjF7i9TYjk3EhoPWYNZzflikQ6Uv8Nsn3jssC4r5aJ6JoI+FJMf1whh/+xdZ67rSNbt32hS4Ch
mP4qZwc5bPsP4UgWc2aRT/8NqvvcPmgcYEOwbHlbgSzWWmvOMSHoQKkSKDzHtC058dVj1OrUYpTS
q0BQjLbiSmJP6tKsN6uQ0I70kQ2WYSKwER0psBU4fDkZm8yA1TlwuVyYSImyuSuWOOIpFfGbEmiD
CMEGryrHo4MxGc3RTCgakkPedkzLBAlnBhLbCJk54/WlYBJDi810NxURGw4HDvWQxfk92McIBf5g
kSCdqOSP55EsNY7HPHE4AgLtrtQRGrHP/aNDAmEfkWk0k4Z8Q18Yhqn7pYKc4tRNyUkkMG+JeBEo
b9D3cAO5eBV6eDSr5I/eGE/xGJ98xABl4hCOpdNpB+fBZpDN0thwrvXttZs6wcv1/3grUXN+WA7e
EvLFJlETKxM9zXHoByPznsqBPZKwjaWF3bDERWVW3XAee32LXpezVfWvTQ7KKrMAiWQIF/rk0dTD
RyMWbMQQIuajCM62Zq6w1r9BfKKh3H4NUK+XGW5D+pbsUkoiXIqGVnVds0Z3OskunWrW1OcLw87I
chnMQxAWFKdsmoJkMNYizmFdDj38SLx7XZwjb8m6tZL2A02iboHLc1/Qb5um8HVU2QW5J2rLGL1y
zGdYmFhAoKet+iIzkSm27kaUA15Ht8s3vRmpZVRTG6OiQSWCACDGRSbtFSMuZ6nnAxFy80pS9MjP
HUxLGgUosWGEQ7HG8ZjuYLVyR6dy5WTGGRlJg4jMCEgsc9eKSeQKuq6L1m8k79TYKVFbkE+TlqDb
6BA1nIOxKjddGVVLlHq0uZOPJNSukQB6Vk7tGgluRh4v/M4yPYGgG9jxpY7NTIIdwJFqmLGPaT/l
UkGK45gpZAOfpJi709bJF3O8J03nbV4Twe6Z4dlxmFi3MDQIpKW8Ccrz/KfSyYN3xsbZ1lvEZRmg
LM2jnlI1xHuCYp3tOPrsHS3yc7qaOEowBqsqHb4mGn0nNyDFCJ2qXDW9TQ2b/eSzx2IEkEpmzgBR
suQJ94a11dws2QOeVSuYJWSu+yS9mhUx96lB1aHlfryx8/BjzAR4gBxRAqFuSLlkw1E5J2lG4YnE
9BHR6YJAZbrmMadsNwDZomvYaOUDKwsa19Bdlw18OlOiLm+c2l43OWtURCuBsv6UZPGfvNFtfCIG
cbo0A+wPt4JsVvSkfBf2UxSVL5zf1FY1F9qMAWOMnqqG5XlVTikWsXbfM9ZYc22rVtp7nsAdCIzx
gXBfml6+j+cgRYUagJI2vXc4BExLEgXh3J6AuNP2XyC4vQvXadrQHSRdgO2c2RILS69NE+nKsx8d
3KTMZbMfAOif1oii1xg12BXZ1Q3KIx0QKMTebzC5RCFxIK/tteXlxgEbSLL0lOlvkSXgn+q/3E4n
KMeeXv3WV4vMBpZl5+l8ZFukTyukfsh1PPnCHP8+qozfKCJOsCgQ39ME6Zh8/BlluQvI8F0kyAOA
vna08uXZG/+QjureN8av9Lvq4jkYNERAMoQ1aKRt10SOtcAvF5qQVy0Iidt2UO9axkSva1ZQp/WV
T6ZbtZiCPHFvcyo/DIFfP9Rx0h1EnDw29oC+NybFrXN54/uP0k6P1nhHO2ibj90XhPg5I6qvjhWT
HZrb8Qe+c4Q3nqYWY6/pS9OkUZkYwYue0Y+yGFeto9x9V5G5w5n0HrPx2mQxDhgjqPSdYY+vFbE+
mw5lOwdC+9v7VxVqydbwwvem1oiJok2qo6PDTsTmDVAiBW99Khz0qYHptCvTM7798ltmU7akExwf
m4ILSq7PDIUsQ7tY+y9pjtxcatWXVmOwcODNhQXHpKnuLcrTCPwTs2xBVF6I6i9ClLTqh2amvgU7
5Wpib7ruobTq7aM2M0ozM79ZeXb5GFIJm+WXkaBzifxdB7Vp66fBsCa/DuG1JAcax4ozp2uPlAf4
YEEdFsmqkgMYtWwirdP8I0wL857O7GgMww9XGWczzg7tGAzn2KozrO24GNvWeMJy5ywGm0+4zphf
TmD9SmoogxmW61I6WTmetdGh60dnF4Wv81VV3WPblvpS6d9cNJu1ZFeD3q0nH2TyaSM6Bk3qdq0L
Yrkd0yDviSQEanaXtFrsmljvmL/QypX2bySm30GYzkHlxEwGznTM5jDYPo28VezOKS6WQ5/STU6C
mRjO2NqUiBjS7pN8Unoq2DaXDK6YwPVEFjMuRzuhDQEX+enMHzLmIehjoGO/1cq23aTUNcuytpZU
lhOdX3MbJnQqDbg1MOUyJtIaoEJE7rxtWXuStrwDo+GsVOWd9Ur/CRhA1Q47glDYy5p+GlPNZEMu
8VWVdn2MxcuIQ0zL+/7OHbxkQy1sLsR0QEfwMfrwEZL6qZvjoKOc6z+xwOu2OucxQbt6gd8BjVlX
TNFq8rNV4aXjhiEBYCRcQ/GY/Rp6gWfA4DzqKxZxoEKIlijcGqN90np4wVG2Mif3hYH+tC00mvKM
VzdjFiPUUeleZ/egJ/LbanskC+mekcBra3o0nx1njZqcXAC6Ga2Lfgkvtbe2EkkqVxOdTRT525RU
0xCa1LKENAZg8muqHOxDkYVgapgrzMygOU0wUe+3e9PjfEVXs3QyUODgkva6Kn5Umz3oti4hBE4b
beaXSbRjVU8vLSvH18LD6RrKcuV6OYbNvvzNOsCvAxxYRKfDOe3DM6wHdxFl8gnKu5GbQBv79FHW
DyKw8d7gn2FvbH8h10K8ZV/iYWvbM4KNDuxg7KqSmZtmdxe0v9ixk2TtYW1bsjKUy7F4rttslU1o
wgyWdi7AUErNTLeYKEobqUBzn0X4ZHtiwnJ7Rj2CnMY7LRZ4i7GshNO0tjjURrTaYPBo5/VMXVqD
IDgSPyZcAUECZHNGAg3BQ94Cbi6M7lRM5r2fkkuK4v17tLRfW4s4TaZ+bqyI3Qg+EbG5d2VI0286
d9VzgVtOtf9eVO5bZyYOwT2Wea0xM0uq2yXmenliFFdv2i5Sq5IZkSHfWld/xRB+9BjW4d1aunkK
IDWPlx7NslWSFWpdt3LuoLT0S+YpAUs80WHbIBkf2bfvvFieZVNcLOYJU5KEKJmqp14f6UhBdONK
GGDy4tNPCX3qiRLv7J6IRrDmcKJ49TBWJrvb5WGk1mSyvsLfHBf+lBJ02ncrDMPf2qWucOwRuAcg
yDiUKMH2gzoHSXQJxtiAiDqTrLIJ8GnOqjJ4czZmhZM82HUTFgYNyUpWI9cW5divRnsgAm3OKPJH
b9cU9n1aR2+O1V8G7yUwJPMOVt+FYMqAFdd8dwr1mMgfdjvIU001yzoBblS5/SBrQSvTsn9CI7Sg
9B08jGzInyR9RA2s2GSt2lr9kQEVhnEygSNiYlcvjUWRTGhD2PirxJru8lae2Tg961nGjB3hYzj1
lzyuLolp4uXiLYk7GoFptIaSzAbaZdpRdxoiQqTjk279NsRIkO4kHyNQTSnU/PWozJ9hcJ7otkHi
SzfDzFVNB7TiYPm/yKk4oXbF4k5HZAS2YTQex6K9QjnroPzLT2bvNMuG1X1lOlRoSOZ4U3IMVEKk
G8u3YPKw7sfNc4yAfhXlE8kgFXs1WvzOVrXUYWZWYYPU9GqBBDA6eAUpKSr8SE2rWyHeGIAUhSCX
7O6Y9oB2B8bZrMb+miRQ5MtivOsqBKRZEmwCURzmCZpbfM3/LMXa6PnvqUvPqUKcbiiyPZuRIPMy
0V9T0X2iPCyh+7SgLtjRjwFAGRdjV24A5u71aEk6eLyJZ1xXGMGWsmuB2MSc6SE2Hd4x2HiST6wZ
dMQLhv0IzLvaKwpEVR4kQtr7sdaNNYM2NHPDjsAbCOQAyBYuR6Fnx79Tx7HV8cats8Z4NDPm08Q2
m3gB8tNUWvY6qAvJQIazINHQSeez6XqwqYvgyZ5ElmqbVhDFlqngJcpoot1+FoHWxHYyP+x24/9I
r4ugB7csbAQQ4rcbJQBAMiv4H0MiInL3Gs2mbrYhOcELfPXPXbeqHk1rekQj3C3/eRa3h1b9MQUG
sQ8KpzhMsX/XxCFQ9fkpCVLFDknq5YfbXUL1BibfGc+rOKcN3aLF7X8ooBosRoQ6KzowOMib9O+b
EAaEZcxC33KYjeSaww90E1Oxycpz+93bu3G7+edp/et7f73m//WY26v859H/6yG379Uo/3Gizm/8
vx5zew7/+sv/9ei//vS/fn77L/750//18P/1F/7X95gr8Hwco3W2lSY2/34IHuNsd/smigpkdf/8
3CSKeGKN4IXcnpRgijixjP7nhd2+yrLB//vV4p2NGxCc/zns/uv3//rVf72021399kf++v8HsMa7
2+//9TJHaw1pZJGGDiCNftjRV7vTBxIs8pbyPYvlcwj7apuZCNLtFvW7KZMe1N29p43dFtfCC5Pz
lDrT23WlpwFheu8wUS1rFEOMqFFRGL8JHVAKeFRHEymMh5jaahJeQyAfUW2GxFZO8Cs7jYVt9bO5
18MzjsmWCcvR1W0bUKGLXFFHGkOtuCOnhV1LsfLbztsSmi52Rc7oAakyMgGlkNDxPzWzP6pKPgYl
f8maYOoYuz9Rq5ILM4RXNtRQjCVbrCGqF+0A0HxIXpOGXQOJPd+JqRknd3D2RTi1qNaJTAi/mxGc
NN2aZmWljbc28TVvBRx3P7fcV8hTlP860QCBZZ1HN/hVzdAePsIZNZP6BawB44syteuHT9R/NObG
4q72RbMHTh5vfQyHWByKr555sNWN0Q6gJCOYvq8uNiENCGDsdcj5C2nsHkc1AbEls6jEG8INzi32
Km3z6dSctC2m3aVldQNElvZclwDnvHrfOWgh+3yWXfQkX2euvTOaWRURDXiCyVtdty4ORsPGGcZf
X9SOU26qGD1t3zhqNu7jY3TZd5GlCf9y8l/pqo2ANszPkNjGLV2bBRX9sPBN2u+EBwzLMH33SwZU
nclkgzENnVH21UsDbyKYfji9QNBqcKwbL7V+1CRWsnWL69SllzQafpkHyOcUecpqBJvG5s/4CixU
/e3Q43bQX+rxLvSddhlFWEEDY1j6VnlfqQhDHrmtW8aj8TKQ9x1UMcLQ3P4klb5knxMhkWF0LF2m
yR3mz96gUs1PfYJnWNf9dzyM35XQfuHKmysgc8fKRRFKigwjAmuwV1ZgbAUOLd6IXkOGb24q5OF6
R7qZUbEdbuEPrTqnsOgBcWQZpo7ARckvnZnjoYyB3yZkxrqoLW2bhvxA6gWsYNpFlasInKKJx3F1
UVrZY24Un2Dj9pMefEK87delQMEdyU+jsM1dHWv+0pAlv1521PV0XaeOFq7vXbXI81YDCst1QFfS
dikFZQoQF0z+nIHQecuxgsWfTpW5qlpK7iKutR0sXerL1DePWsL/2sZ1Q3jwPHnpKBO1ZKcP2QsF
8GsLCmvvBq+MM8EVocxYBEN4aUoyUPIAwImuWQ/AxOOlmHK8d0rDnYyT7Ghn2yxi0F8ouBdlG/sn
rcwe/aGNNhDccO/AmAjrdzxjCtNYty26zrizHfktGrvdYXEEluvANHGDADvJyEAn4s2FFvQVOqy9
7uA+hYYomF1OEEGtYiGy3F8qO8Xgd5ocqp+KLtOaMIwXV9HqUrr5gieId77+wgULikOiE9F2YAPQ
EAZetnTrcUfsm3bofXGY2Kss0zFYFyW6eg0O2au5TzKGDyOE4rVEB9Z2CAGYK3U7JgYLmXDKqlD8
Gl67Q5XQLTDT5Ec+Tt4PjRipBl1A2tJGYV4Ru8afTpCZ4VK1r6g3zmPYkaoZYO1I8aLFE5I3Uwz7
xqeJotXZE3PoVy7fpFUrVjeEsPyuZPIL557mXJZU2Gut6VQ3hN/UGCOXI70eO/EkdsiQqChO1r4V
xZ7ELXdpUCHrujqGxZtZ6M8dori2mu2yCJvNgC14IrUtUGSCm6PvHggu9Fq9XifdeBqJjR0rmuq6
Yz+jJF/Tnq4QdZGWV3vdXWXWr03jM3QfARHoTL63mnCKZYxIKTP1raX6PQWgOttqZDFfs0aQZ5eC
G/YB1wwbQLPEQnTZh9amxYmC9Nlx7MduKCkRaEIvwjUiGBJBFSe8HSJx8hqyPIzEfuidEkWN2llR
wnhFx//BdMg/Ip8kesPJtrZN+lz5oYfBwS5pz8/AUgva/X7Q5FNdDhtYIPa6VEWIcIjOUJpOS1r3
195PX8ygjRYOiLttRUS6k7WoQ3X3mRywCUkXarih6z9kZYY7ZdTPeZqeHIHy1WYmOqnhQ7j3sWOS
N9kyjyGI7uhkWbroNRufVUfvKJ37Y2ltrI3OShdxGfvriHzHshp2tcYYv9HpeOdoFuxMbQjbVYcK
gQ2HOiptW1snhsB3kw8/ruHcoRAPRx99umSIzQfxUhrglkTsxUsOcwf5NhPdZo+NMcNcWjZH6o+H
wBf3HA+Q0YR2rfVuZ2ebMWzURTpVgdG6lUuP8c5IuFKiZbMmmFK58vDKN1XCZVNoa03z3GWSv2ih
fAXWMGwjt10QKDaKl9wcbPo0lAYAT+j7azGxsba9C2p7k0diBBOHE4xG1qoyKLQfa1PPj0RoHrNc
+2WGZSPi4mkUrvX+FnV4epysY77nldPSI2NsHWIhMo1kjz67ujDQvWfYSDJ2+daRJ3Rwu5ljzY6l
NWcNt3r2XS5gWNphfeR/6FV887W7IkUqXmaIQ6gZA5r0+EQY3rr7cgzvclrbVUGAH7owfZGSDrdq
mUaYTgcFkawpRqmML/2lh8m4D/cBlPpFUCEIAfWFmnyInAcGZJZtPQ+mz7ggnuy9bCtv65V0OhzC
PhgcM0lpdfqwqe7ad3mKcFXXdki0yEFr06Vr2g6JOgODKkXqcp4+wkj8cizWeSf6Vgz0d2LInpFG
Eo85VTrqZ6JuDDNat7t69Lyj2w+AdTVwECJAJCOyHzeqTjVRclgTjU00jjX7wVONyfUsRozGeiOT
TWihO4CbtGimsmRQsqiUjQpustcxUhs7RM9SghW2+mbBscXWyjIPdo4DYtBpX3xlTLXDfLwybWGw
IJ3PSdISqie6wMIyolWljw+JJHRTPEUO0hlP22iOpS8HRua1DJhUQFjFOOJ9aAUJYY26wkaYLzJU
+Y7Ezmi1W6mwjGuqPSk3TfedXaSMYo1XzIt2LZkPicbA4sOIVdOSQ2cPd0gVLEK9GQKrGlq+5YBO
oZ+S86iA1T3xf6EGEUFtBBBKDSvkSOPy2af06sqe+hOch8dkAVEm25FEhyjVh+vYJkVm5PrLAc14
qSnlrnAE+hDmraHdmTvfjP6Y4qV34hezvSLDppU2FPeRSAD42Qz1C8N+C+roZIbo2sORDpCt2KpP
3Tr0P6ET1ovUl8Mx9tlIh2h95Fi9Rf500joLXvY4RfDXEPBlxcoOECdVkoajykkIGLTlNLjvrWm+
VUX/pk/YkBw7RQcttR3Tb9RXFTtMDvBNUtGYEiU2XH3GZJkr0xrZQ9oITcB222hb8GPm2utslnUU
V2E9HUFj+0SL2XW7dU31QLPJpqpOgZinyUs6YZNkPaRtyuDb6mJ4LwlhmWGZn50UTbHZ2JilgNhL
OREg/dAXkEdSbzkFZkDSA26r/jMPEcXUobPP0lEcHKenbaW86i6BZcTctxMEGEoL001jH7rIj9bo
QX4io3GQL3j1uvclQnmh8qMZZNgFQwbFA1u8DQf+Iano9y4Degocu619qI2w3OQdAj1kQxELTxg8
dLXvHftCRy7mJ81HqjUEOEbaS2YP27K1LVQuQ39tGJPcsQfZl6bXXzGuynvPkmeDy20RSDbZRT+g
z9CbnxImI9PZ6i2cGWgZ1JltY6YkSlq01243tED0HbCSg+4IeuAxymeCKMxnIfEEuaLVWApi67ko
i7/vdpHRH0H30WzH/orpLNbPmiP614pE8NHxXkulwnPuKCq/hBl9qOvTHhlw+eBFPiPl3tWwGHOX
Zlv5ACCpxIAigf7M3yvnG6QK5pIjw6LY5e7tpkX9t0K1RNP8/38PlOWIXc0Ymfb953F1VjVzbMy9
wQm36eHzXpsk1tG49J8GHQ3MW/a4V3U13gmtta+WIwkOltFHbfTGAtXcgGxOJ593/spX+Rsflb7/
1/e70jmQsIBg1nY3Exi9F6gLYj0y9yCAz5EvdWeIVY56ckc4WPzSyMFblrZOvzF0qxVuDypj14ou
BSKYYzc73OZ7qnCZXQXas0kPkKs5lSRed/ehTKv3UsjgbUCGDkzW8g7sLMOXfGjxz2sBeAyj2YS1
Sna3h6lkPci6eiMPD8pAWDkYBqW/4W8F1NlVcgpKAZiJbdyIh2PvG5V7DmlfrjWwHtdO6Gy7yCV4
n2MRaroEL8Cgn2wXs7g2fyh2QLL77UaSc7a2JjbwHc6OfnCbq51H4ZUwtNsdR8/ba4nYC/9LkmGX
nFVFhSuOQxCkxyFE+NIlpX5vaVG8yqPmwTak2FWuUT2HlXhpAMtdmvmeTPCmVYFnnG4/BEQM8KCm
ecY1SOzaLJRwgBQDdaV7x7RW/TbXveSu6rVq7fbCeaxT1MiyYRIILojKUTJNTKR5T4YgUXHY16hu
5wynoHQo+T1UKdX0XeO0qdT0qxyXwCOcfhaVJ/Td6p1Of4ug1arw9+CkHYHOcQVkwzFVpf/QxjSV
MTD2NCoTF/FYjtbcctodK2F2tJwKlYPhVvuASK3TlFArahXlYzAM7gNWE/cBOMJK2FwF+5xTvqrd
/qWQMGNk576BQ3c3rmeO29vd3EDJzVp5yDDwoIEym8cuYQxBqkF8uN1F9+pvu7H/LqL6NUwT4NOW
xWik0KgdUmU8pVFaUnUg8GwCpgsJx4uR66wg2Z1J3/5JR2rKE25+8c0GxykU43Z0rUewucFR1l23
Clts1ixX9cWdbzInqi+TN8B6d3G53H7gDFwb0czwE0gURxExqx16te3tclwlYDbWQWipU99b5MOo
NWHG6pQZE9uWPn8wUw8bZkk6G8gevpRDdFeXuHKJUbjERVU+RFH/U9hQScGUe2wtLe0IQnIuwLwC
mK/53FnzcLiq0ICz+zrT47L3RR3fp1D11tT25bEoCFz3Cd1Z+fgy2dP6OeMoGZCXTsBw2EmMC1wn
EdtBQlmkkut3ZugRQdt9xkfnl59Uyh+mNNp70/JZCdORq2IFQcLLEuve8x+yukgebzfKiu194DGU
bWLkn74sD7cbJgjlgbCg8uAxDKDtsaHwdubsoejSjFZOY1j250CzKG6Yjp1iEnzcJAz2I8jAU8ML
AozrLRxQn2fTK8kDhvIg4XWNuORyijvaAysNg+VzwPydMRj1RLTusRzfqZSAispiUum0Xw4i3xcj
JVSI3RRjB7Y1OnDnreGH1rPd5wZHp01GfCgoD1Q7bbUihXEVK/MkVPknuWV6+I334ilk9QWOxPuM
Yzt1gMxBBkEiIEe290CVzpPmRztaU+ZxELpOi6UO9g48uWMgrHnOgiupI4/UCFkHcxd5Mh9k8Wkk
Al16Gfzw4q+5BI9dMx23gim6u91ApXvjjKfK7BztATmLveiDzPkeXstRKZyUiDMrgDEPY4EbgY3+
kk6zuxe+3Z7x9FEd1cq56tAGF5ZKDIB0bXUs5xt+/dgq89WryvC59D1/Y2sjgrho0J6wfV5c9qaL
fl6U/UhuSktPX2q/FIeoNo71mH81vRZfcFJLc4VFXLFZYNsSTuqi6eXwwAJp7pKqtbC6hsNbllYP
Cnr5igEbUDCpNUePhuiExf6MEV3fwFgeDlNvhpfWj686QX9PTZNumbp3d1CH8gW7BftllMWeEjM4
mhFMCnPCxMV8mSLecdEOZAxpYVNrh6xw6hNrQbEBfqI9sgvCJS+RXzR98haPZXfNJNObNI7ToyDD
nhgaBw4sabVPuWbYO/x5kMV0oT2VKFTSJrwaivc5HLAZuxypWhbO3S/I/HZzqH0Hhs6k20cYppTw
GSdVi/L2AiJRkG9gDKvmWhdCXaK4Re853+iDNV6w2F9zM1d7v3zPKL8zNFtpVoINhfq7awbHh0nG
6YWWBY0qh+4j7ycNg77DS0S0koUlZIHi0LvUQs8e0LR9D4XUljg2Q3zBGSVY6B6SPMFiN98UiIY8
XY8fxiEDhUATlSRFDrMxlHf004tjYWFxmb91u8FgDWc/Swyk2oNzut2kE2ufNJxpfbsbhbW/ydCL
o5xM9EMYlM+3ACma4fn97caKkGgMha92ZO8GR1u3p/WVoFfvbqrp79EBiLcFuvOtg1NqOcbpPqwj
NuRYaoh2cdqzBV4G3kms8JJgQBKk5Kw9wpxQipAkcPuKrg473hAv9OCFZ1VxAju+5W/AGlNSOjiL
1iTNemvDcqZHl3HkqFEsmlOmP2ZV2e07Bczu9sMxQSXhqB5TLhOdo2lOtORvX07zalR0cQulXoDa
FrpzGVyR7BtVWTundjB9IfJrwJ/6MIejfpV4cbk24ATcp1OKgjEEMmZb5UAbO/eAPZzYPXLqJoFx
BLIfvBo9whvID89unwS03E1iwsK6vsZQABbgJYa9DMrkOKKqX6SVm5G4xZici4f6o1pizZHxAkK0
/rCQw4bsCLM3NSi8hJonorqEY76Lh8A6F32CW70iUwUchDg3U/H3TdLoGRsrc6Q4mPKz1mbABLAu
7fOAckCjkJAoZHY10qPViEfryGaIurhjgz/1zbPve/GPNhFvSfMfmTqTXEEBiGq2OKlEug9KVPFG
WhLbeO/cQeMowaoCSLYAi98PFfwXsxQCHMo4GFu3x6zXz00L9qy0JOtiw+UIvhvr0YgUDXqBPlKU
W4L5eJ7sBZZK3q7SPyCT1bYDirJLmJg7tkmfQ5gR/IlZY1j8P1m3Y2iTQwTLkD77ELG5RTFjUwGG
R47j78wy0BdN8Y7p8QdnVb2A7W6u6jagd4Jxk6vp1h2deh8T0FoODXli4P8o9LGVdVZ3nvRmb3lZ
vRn80VnkPfpU9pIGiskL7V0mGrnDMKPbegZnZjE1p1pRnVrI4xmOrcj97hYitImd8+MV9gHQnpbK
6HBxhFrO+NyYU3yifv3KGcJvRCoOaiyKvaeP7mk08Yjk0J+3M+e3cQiwYpt6VYamlgMWy2VbsKtr
Cr5gmGSFuXMw7PKLA/M9K8bXRJvAymdNfCq6lZN8JmUdXIUnfEKoUaZKWW+8Ye4VW6Z+UDQnu7h8
ivE+ptKn6y5QrU3k30h/n9utt4gi7xRmWbxmfoOaOfe/oo4NXjraX13eAXUgPqCPK3EszP4SWd5z
I0uWsGMznCfL1Y6csOm6B+hpYShsgxhfi94SexdVVy2JDqmOpAVkEhNwMpi6pN8lLjB+NJ8bowqs
Ldku38mwi0brsUojlMSIgJdt6IAPaehoTVOirWPXjc6ta3obpdBDxYb1OrkZAsSOUGHXAfQRmex+
a+/BzMW2DSEMtZnHFKKNv/N2+JD+CZ8oYOSE2VZe1evKJh3eRFOKDfYey5YbuX9qx3BRtvmsMAJR
GK3sk2eHNKxcCqBCUPAnIQShzEiWoiwvAt33FgfrN9Ohx8RB6qOBsitqf++2fHIghz4Bz+yGoXxy
wmbPdggIRELfPTxqTvfs2R490SZbdFn7IW1vzfvtQJaTOBqwVdKmQls06WJfkfiFdfFuOCchHDgk
ZfWSFmZ/T1AtXNo7ryqKNUVfS679TnNoGSvH4/AR0biPc6X2Oc//NBTTqWp0LsJsWiONtkkhsLmg
F1EWcgeXIePCj7sjwOwNe+/83ivYGMXoAFsXWHRJe8Y2svFJuGl5NkX+GWnVqR2G7ogAgjabljzJ
IR2WuYOuq5FusahCQCqDP2lbq9NOfqyXG19lZHsn6XSOBdJu2lzlOgaXIQrzrPnmAaREAU0nvLNS
2ByhDgHGzddFBNYp0/yfiljOBfBtTDKxTTaSaZC5BVTV9YwtIjNxr6L0s0e0PvUOxF30f6gsNvlY
hHuzD//4+iOu9CFjcxG29ZVV5uLmaAFbk65BcieNZgR3r70VRfuFbxK1tRSXTMHxr6z5dwAXOY37
jDqjWJqdfhYqdiAKdIcC2z1QnUlPtr0af3sVn4c6e/cQv+69un1DPxQxpZBf6g8VN8MPs5+2ocVU
KiB5Hq1/QIXqM2YzmDtl+qcrISZWdoLhvNZeFdqZRdiAGMyid1OMT5gnaO0acKDhw8XeZ6kJECKC
llXR0t51lXnttOsYJC6xtzXXazJtkzhCLTw1zSIt1RbNUm6Yu4Et00Ca1tpux3shTbkhAwMXbBw+
G1ntMm3gXRr6alFVjJ8Mfbp3ddDmop2hOzlXNMhOkV61G1qCb2zfQs551vZ5MOO22AZ8hvkb0vRi
7ClYZfoejlKDwb0PEmRcuIg1/b4PjEtmR+/xzJ1uCAJYMetaMfNkKzJ+l804sdxODzmpbXnPZVsL
hFwr/zF1i3CdBQV66lIHeK6nF1PinHLYld3KYFof7kdGSpufnkTSvE2Ig0lPU+9sMg4d7hhyN9Ym
VEhZ/uRdk+BmB2rHBf3Yz9C3LBzeAyMzdk4PQEOiLnPIT7ugqzGXWfGp9+M38uSveDRYZ730I9qM
McnSFHocDaN3VHXvHYeo+44ldj3a1nJltzYBGlIsIpH/+joZU6waXwjuXkghNzBKsztm6ulC5TTy
ZMElDR3N/1F3XktuXOmWfhWFrid1cu/0E6f7ouBtAWVJ3mQUjdJ7v59+vgT7SCTVI05fTkiBYAKo
KpjMbf5/rW8lXbNo63qV1lhwKnpKugczPNPZwVbaK9GSv0sdR1bRXuKBfWM7J26IvPwQFMWVRfyr
HHAEGzGIiMY/Bnp5lHP1UeD9ryrrS4h3GXJ8d/L982jGaJDLrRrYxxGNu5xCvVnRCUN8T0PXqmi/
T8mnIbPepEslQmv0BeFhOPhi1OmVVr1rI+1C2ejkuDX7NHcfOjHpCNe48xB71/KB9Yi1rcdqDctt
j3AuZCnYPjVefHQp8rCOF2FwCivrafKDfRtC8I09rCOkIeyzOkMS2gI2hsPO+6Hf0kTXyHE5T8BV
O+uMmYzzP8brNTXDXThlSMH6M3siKBsp0ZnO71rI8FF5ubd0N4xQu8hBsRzhgEW+b9mYgNGS5TMv
4USqwINA69i5SOUdi6koHLVpFcngLaiHflsOTwlsFAj9JtyjHucitZLcMA8x2TdVDMIqQZSMivPZ
7GnWFk4xi5+xrAKm3NKtPLtcZrRA8STqDx4KXSJmhr2TeR/QL1UL2wdZ7NK+pmOHf2oojgagMxDB
0MZl8TltZUIKsH/MzYCy+thxJYZGujXj6mo23vu0qx6rGAd11tJzyTFJ9jl6W0DRd0ovt41K37rI
YNyLMjR1gX0f1IvGn6faOqLd58A+c7wOOTHBeYFL848dp8UObmPVgtMZxIYO/qzuzN+xbYuVxqRE
hO2qF+kqcLHVGy3IdCIFFzkqnx0y7DKwe/TmgpUWeWC1ChGIOOlnIowXoSNX0odFV7c7y0DSSo93
U4fZe1y7iDjqapdGH7rSf0vLwVhNQf9WaFO8yKWGxC61ckIDCO7oqh0uDpBXlfe5KYYv81qya6en
yU4/lFbSLesSnWIc+wchXrQE3YrlsubTdZBNLVfpBKyaOcYcE+IMB5QLSq+/mJPuLxtJZGJk9niw
4yNFgIMeQM3V6Ppm5CEymGoFVjDCiAoj20kDWCV6Pp2paxco8pAHaiFMqzq435oOH6E7xaoU7heE
lCUABgmEumCZ0koyYVz5QsAjSMpAWWgq+5WTZ8YRlV9iE1bkhPVKVjSeko+9YQ5rsuwltjg0F2Op
7zQjfm3QivvQszS0A7Neu9GweDRacVGlYZIZ8FQM+MWkGB4xWcDqBjEYRhgGokp7lJOkhTAV73Tv
0Su0EhGQuzDGDh8O7Mq1xd/NbPUYqQoQZOuC8gzSFeiKDs6IRS9wpOQpBDtF3SRhh6J5mH7qS/jW
IdHMd2Q+BGe/qgDKNQnehWc3006l3QgacnBOOR2CIL0VH+t5sQXZPyzPKaev9q6Szl1R5B6k74PK
BThIz4Ku03hvdcXwGNr4ab1Svq/xiyyLkEA/Lf4UIaDZa64WUCKb6L7X+ceJJcIAU4DP9KMXsp22
ko+sEPp7FL1Mz8MKWAAia+rXWkttsNghKs4IsW27TT8lp6yxizUSiuZOSuNB18KG0BB4o2owPqcn
uyJlwyLGZ5GbyFSHJjozWdzZCV9yy6IRIE+/csM02hpUdhdg1rJ3BRFKVdnfi869On3/RWc8o6c5
r+9azM/Ilcy2e7FHVEl+7Gx0i91YCfKGSHuJcYeOXNvgN4eycHHKuGaV6Gp0c6ZtTflqaeDAWAZd
v2wI8740hnehYwW3m9oi04b+GTnImiU2+QKtWra+Oy6DMMTCHVH5dePuKgsxHl0T9IMTuB/xW8yq
32RXYPfD55VtDRUVyzoRr4M7XrEcIeQZKS6pFDqE4xzHeeHelma7wR2HbEpmiyYm94BcFoAAyahv
oJzirTcBZJFXvLRc74vNno0hrtorZR6IsDuwbDk2gfbJj9sDtsiVRSaYX/Sf0TSUO9OOPiDg0fcE
XnCSJOECA2+4Iz2XsnZfbZWOPdwd0o1FhwypMAtNxGUngp9eEfAgKSbDq1TlXcxehpACqtAtrKja
C7hkFd8yUcEoIKBm5NZ6tB6DJHux8T6k+mOJ4GFTxdl7LWK3VJnuFrD/vgUSvh1JsWny1yBDOC78
mmAFA/xiFxo4zGuQcuZUbqAxN8RhYFmuySfI2k85eWJsBBAUOb18pppWL8jaJEkDfGmXYwRIoM+m
9URMgQWPvnHOg6gIGJmecHg9CmNAocmKjRJxGpA1+II30AnbvZPKcK9p4kOaOLu0mZmG0kHS4/Zk
UNIRWEStepkod2aDeqgklcNEIT+2gGTlM7FzaOcUUze/62yF0l3OCodUxCtyzJ9FRWtY6O1nBS6W
xv5Oj9r7qVb2UneCLdjK6YAT/T3D4boBXZtok2K8omXgxu7JMzssYhPe6SIp1rY30YhoQFXKol8b
yngqEuu93XIi9dHIvtP3vGXlevtAoHYffeCiI4WGhTHpCwigYiMnOishmT45RIKUUBHC7jQoajUX
rtac8wBCo+2A41OqYd8mgk9eRT0g9H2+V1hctmQFUwMAiMuBjXJNEwYYC5tv/XeHDGoEZP6u7O3f
jURDY4xAwE1xDBRU98hcOcNBfB38mugSQrP0yEz4WCdcIDZN0KFHuTFw9Sdznksk2xVS/kNO+s/C
Nlw6xlGDLQRwgfKNS0VcH781ZJOo9BbUe8dLIJ+qzTCp60ArQ4IKIIq4x8FvDzOtvPELHf6g5wOx
EtScPzmiCE9ImLnQX0bSIskz/diWngdzCrHk6JtvZsmET0Ua8cxseeJLFvE5qy1/36Fj6JOuPsgJ
MKpssY9FQLNx13VLAGb20mqsVeKlyOj1WKeDTlUfW9tYMB4MOl1up/MRvUKInIZHlpYSag4NBn8l
7Y8WGbRrIlGDRT2SrYVupdgisrzDDzcs48pFgGEVzzatzV2jz1herusdQIxV2t6FSVhuajan2L3Y
03l846tALqMifw1F221rF75NGKZApE1ahNOrb2mwLJGr0BZdGjBH+8y7en6SHRNwo5mwL2NNaahh
m2cNXXJNMNfS5tvR2X/oic4pG3LwDP8yacUMH6o/hoEK9jaJz7J0umPTp2T/YJnuielaG7xFUqUK
405YZNbm+gf6NGDaJGGaXY+QUJTzGkEazTIsS3ZmTkTbWe2m0qfN0NcPGWkTKZxJyi0ockWIpJO1
bUXCnuTc10OYHZ1HQi/NCyxY9rrJ/XSL4/IxNDwS41JjoWv8dZl7ey2KyDaADrpw3tNHILgjR58o
213gUnridKay1Cgcii3gIfQGDTOCBkUhGu5MzTG4RvR8XeaOwx5gqhaVZZ7KANI4tk4Xp1f3KjxI
b3Wy6+MRPHQ5FyEK2kSdHd/XWk/0vCGPtz88ZCxoa9tkf4oAhEZPuWPfwpWIC9dF9FACkwOSwOAL
S/xhKmNtnessWgzDfJMVsZQdqyIGBJ9ow11oxe8pC19AYYBhlC0R8HpU30WOhBCgoJ4i8eLpMWW0
X3/5r3/+96fxfwdfisscDlbkv+RddimivG3+8au0fv2l/Hr37vM/fnWFa+i6K9lG6ybeJenYPP7p
DepUwLPF/0IxMSQOeopFElbVwQPIcY4BknoWpX9avOMpBKjoA+Nahb119DUKb1IJiroGsWpGTTHT
A/gbDWgghxp2NNJdY0ca3oMzbccuru/7xHUurW3yJuscj70xyyR6//4n78P5/n2YvHxhOMK0DKFb
MPndH96HOw1xmeWg3oG3rPWyb7bYuvs7GWb9BXZtDIzWLJaSLvy1ipNXCBLIjLPm5ElHO1eu721H
o/xYJaN2Dt21VRfBMbWjx9h1pz1xBjmYCL1aYXzDeoIB1BWD9ujYuX8WUw4DMWyd5d+/Jcv761uS
nmdIQ7L3cgzb/P4tDcwHWEG8aAXYLOaDpdOescOghxMdAj/VX/XA3AwsX4kDCo0l7E/Fjqu5wpBM
v0RDtRG9w9CQJWd2BcYozPs/b0j9pSwQxc+Vkz7aaesdbzcKDMWRcn2DSy8dzf4e5CFFYJT2T/PW
aVEVpQWZH1hT35NANGR4zMZmbLZF2SzqJmsvtT4FdyYr+PlqSp+RqbLNchy1p5WXvpQO5w8FCLrR
0bhrZVdSao6jcydYO6UhWVO3Qydn0FdWihAkze6tzHB3WWA+3Y5Sqwt2t0/6v767CprbVfGp4N1H
Qdj+cPjPpyLj//+ef+aP53z/E/88RZ/qoil+b//2WZsvxfkt+9L8+KTvfjN//V+vbvnWvn13AJ2O
yfPafamnhy8N3ZD/uZrnZ/6/PvjLl9tveZrKL//49RPg9Hb+bQETxq//emi++qUhvjkl59//rwfn
N/CPX58KFMd/ef6Xt6b9x6+acIzfHIMBX9iIl+bL7tdf2HF+fcj6zXZNw+IqpJRuCPnrLznJe+H8
Y9ZvFhcKGdOoP/iHy3jTgIKfH5PiN9NydddzkQN6gkHp1/957/8ayb5+af+XkY0X8M3IZoHccQxL
GJZkS2kI251Hvm9GNj0tcpuVhvVc4kfY5rKvuGDATrgHLZLVceAeiBOUfJomOpaciq9xYS/wAIQX
gQX3iogTPd5KWmhpfZeOtdkpNgtNDyIuLS8tMYmbbz7efzMYz2PUn2Mxr9hm8OJ61xE0O4zF8xj3
zSs2hhxPfxV0z63tV7u2bHuqgzotmmYIF2QItVvhzGRbrwgOf/+Xxb/708IQ9KJZlDER/DB85p3l
NxM4nmdgVsk2Y7V5ylnirWOq9Xfk+OiHge1nG8mHhK4HqlFkHIYfJ9D7YE1MlUlbKCC7yE96nLJV
hncotknbOP3kdRo/fkS0oTi3GOgF0BNuv/+IWB2aWTv6xcskM0XAthuencIvtlWoHMIMyF0VxKxQ
4EBW0mzdEmF7W5jJfkhR3FkqGFZ//4Ik5/L335nr2Q5nucN/aE+c+fFvvjM+tBR5uDG9GHVhPwIj
kweZlztaNyysbCrAeCGxIKY0xvUSqzje86dcmRUmOGDTSsrgENKYaCrnkxnU0zv4e5R8cPSc3VJn
lx8N+7wyyk3eadF//mF6nm5yjbi2sCxdzB/2N69da3tEAIkYARmDx2wdRKFKwEPUc9NdZeBIcHOF
T8rIDnWnmtcpNrYuQmZWCfoSaFD9swnvL5+lp+sGV60jYejbdPK+fz0haBcVZ2X3AqkRG0Gh35kg
dUH5pDVlFmmuKt9/63vHWzdz4jGpjR2AewNHNP4lksOnlRW5LSnSBLxnmWPchZZBmL1w32mmjkE4
THpEZ+yGCmQRm05mwQN1U+TiadGvYjjTlPKkcwnsArCRhavacTqxS2ydlWDl9auJusIO/cxrVRED
YifxU1Wa4aWBTOyNdfwu69WljUa1w/NMUWUAbmw16hIUzjUg4OXDVCfDUgDwPhi1Qkwg1mnp1Ufd
Sn52Whr6j6clHyXDH/4hx6T9+eNyCAGLlI2t+hc3VO37JF+BYM42KP2HdVyOREEK81MUZfUGdi4B
Y9IPVgRYEl+iRekMJxvvQ3/ukiYO5eqgIlnSZvmAkWcrVXWiQ4H/LDDUe+F2b00vkiuKB9Tt1EfZ
IpWPJUhEEgOAjiEVsQ5j5h3//rr7y3jl6QJZnxScJ45wfzx13WiM0tgP9Jde69UyYbl6jkqzOwLp
HFcz4e+s4W0LOjP+ulb4bqnw7YJZyO9XmozSHmATwh5ZOQtmvh/nlWEwa7gQynuJLXtvV8lLkkDE
ZMkTL3F5nKjWHpSWHbpZgWQXfU41zsGOZRKYoDV2fiiNvF4mdUhffYByURrq0oyYLsnLAoYLR2El
ZA1i0YopmKiI5ZeATURU5nBXDlN9HaLR2gxyoqbZjv0lq8PhzjWJi2xaJ16mY43fcsqjU5fCLPXL
t4ns2MOgxHsm57MxZBXuOcq5euJ+tGql3z+YlP5Wte0TTNijC7FV/GAB0KjIitz7VQh5o2DSwWrV
RG20jAT7ajrs66nz5QpzStsF9V6xTKxnsJSHdWpn6Cibw9JFgqh2QkCaC9E1rOkB7VPES0Cy2SGX
+imo45FsQMoNXtg/aWVXL8m4vy8rc/aUQZBMqIMu4B+mu1pxoXK2PYQ9TqBIL8C8JJFNbalrt/jX
SBUyidR2s6o/JSzjSDF5b6TOcKHjcucGY/TsVMjkW51PEZ080hEQRKTGNFs/0wMKRpFz7OcbLYMz
ZGXqkf0G2uE4W2m87t1gBfqjkWKqwGn63grz91GYOJtgsIHMKZQcvq72aRp3Dy3wTLjpJB+5R4Q7
xtJs0mbb2+0bKEF/U8mseZaYbFLisAMCnLZ/f2UYf700JBeHLm1OTlsaP06RpNRUaqob7yVDYs3H
kLxjgfQMhqagRFW8pQNFEG0M7rvGcvdGP7j7MnEfvNbSN44f0xAZ2+4IBatedmXt4uF0AOUYkMLJ
CFs0ed5hGMZ+3kM2XwIz75Y6voHELsRza1xZ0I64c/SI7icWBicbrRWS6Ztor60gdtHr3/Rtoj3C
wDpQp8S0anHG/P1nIOaZ4ruV1DwpC8kAISUTifHDSqrtI830tD55QbrfP6g0JNSsd67mKPxV1tj0
wf0yBQThFm+Txe7ICaPyPrIyNrGGb+4akwBSD6TT37+seS/9l1fFPGs5HlMuXLrv57cemHiU+0Xy
0vYme3oA0uQpORG4ALPZV1Zd/2RTbH6/uZ+HKpa9lmtIizWlq98WL99M8GOrz29xiDkV/PyYgAv3
mvAeBHYMV8Ht9n4+jBdXxR+VZdQPgN0rnTZ45Fc03gz2zqNe7H2wg/YwmYcE980dCnNIdDR1KcyZ
4SqWTbNwGVwO1aRdYkd0qxiZSjTkJMTYSIjCLjyqQRIMk0w7Hzd81DjFq+HTBxlVFyN8Y+MNULnc
5qqZNrVBBRM68klTYUKKDQjoaSy2kaOBakFgSFs5+MlMwq7iL98KC2/ddHWHj8ox5234Nx9SF3ss
upUZv6hWfrE6R9tLk9eVvAviwXzAw24herTRr+fD9Jh79vtBtsbXM+M/2oH+f7RxFPOH9EeZ6S8b
x9Pb57fgrfn0Vn+7e7z90Nfdo6X/Zrpk6+oMT4bDWft152gav0lT0nQXkgtXd3QWpH9sHMVvRHw5
zPfzac2Km1fwx8aRTaUndJ39gK4jWmL38h9sHMX8hf95mbJZNNhXeJIXxzzPpmxeW31zQgy98Oo2
qMgqxG9F55gYW3qiJhVO94siv2YBR3yEK+l9UVa02GmIQboM11OLTXMxjtU7c6wudRdnd7JOPtrj
x28+y8vXF/LdCuT7YWR+fdS6LMYPPiePRdAPG1u2XQWrNuRZgwNQP8+gdgkyeGVpQGufjM82UCBm
V1QcpvxMCMJsHXp1uumFHvq+ELNgVJGCGbv6T8a3HytWt1dmmcLhP49VkvvD7syqXB23mwN29Nbf
njwdd7t+CA3o2iOpqO4I+jRVCgGK6J8syENrWbWz94hcnjZuwi0yQyzunlo23QCsnUBreJkAbhP5
EqXGXe9WX6pcPDODoxgQ8HNbedVykimVoYPIY+0VhESgY/fA1Gamn3Jxsjxcca4FKLItSTwxMLAV
OsPvWDmMVPZHsCh4vCvWTgaB9dhUAKUxltKIM559YdswCmLqfZSJ8coliDlG6rpD2+KYd46AMMkm
wEyzdDXjlPt5u4TU8WJE7kU1mHr+/qv3vt/+zl+9Nddpdc5Mz3Sk/sNX72lkNAPtg+vO1matDAob
rae2pEB2x5gvtWUYvp86OjUNW7gErDy1+f6pHkBVdpMNPcKODuMk3nt+O2PYJhKlic9GvYcWpns0
SodYut7l7VosHbJAnsr8OtYFrgKXGMxq1HBHUIzHDANATXiDvEsa9jFuZYEQQkt9pwWIOysWwZgH
gf1Jsz53Kt95RYvmgNZdgHfoQNLlqTNoBdX+kNMq8NXOzfMDURJE/jkwnfTUSrZmNr2GJgoTyofg
s7KaUdmiwm52h6Hvn6I+r7aDT8RaVUznqSfkDpUki4IchmLhsxlBX6KM9Gw1k34k7AXNa86JKPUK
DShKqoUDbBZ6j22AGMOfajRad0DDeBwz8QDjqUDRbV+0ITXvKI4jX5jSjzlGd96jm2yClh6vHmsb
FN/vALQ30CmmvSHJqRQ9+FvTzO9zJDmXvz8F5L87BZx56+FxRhuU4b4fnYDlpWBZ5oCvHnECxSlA
47Y4G9UTQbaCLQjsP00sikwjSHQSz0GC6DqorqD5yqVX11gT6mw1ehoQYogUC62ib2MN1gfpSJOs
j2LXuLTdZ0D5T1759wvT28nLpglHuGTkokT/w0RL9Kmr4VFGaCLaYxBIGzVLYRMXnsLm1TRMqArN
KyqiHc0K+FU0Nhd54h0U25+CLNtVTw4QEl0YzPNDkYdFFL7kGbRzs6wQRiJoCJeYcJ8g9aJGMGkP
tQ6kFCfxTqgxaeUkUfGT5bb4fo01vyvkrSyudHYmrDWNHxoopibGXMacTSYktlnRWCtAO6y2ZxAg
MeQ2EBO9ep8XEL/21Bvpoin4KrbX7k2zTxeGlD+ZIH7Y/M8vidmQeZW0HeS17I6/P0V4wVUlS1rc
9jTUQEDMcTnrz5c1mCrPVUdyVsit0D5rrW4jcQzBHsQD4iHzOIakn2klxDGhw+bR42FfqRxUnyza
dYCwSAGzINbTdNe+x2qQXAwY4OTTGZWN+I3rsA3LJz6PAiMmbW3sTT/7vP9yFlEYZQlt27pp6NQr
fziLbCCptfI9ZmeiSiCGVU9zozPtQwLCYm+hG4NHXgEaVoSEgYU8PBuBsFr19CnEfbRIGMwXQf0Y
aJG9Mg1UCKIcVz87038oC1LAxo7KTOjyUilBY2/8/isI9MGDyxoyZSAwJa4tSE+FhSLAB8W0ZFng
0F9t4aIn0tm7afmm9bqGsJv70yACLpOq8IUE3H6ntFx68M/rx6ZxwkPnFO1RJuXFBXZ0GLDZYPqc
2vdZRDhL2TjlOYik+dCU3vV2PzJie9UFNjwN+kPv3fwLew/zNUxI3TXigdkYoNBimAZtF0zZuLJG
KdZRFTRkVjaKULSS7v58aJeZtTFHQL7jqOrneIJaoogpXdwe1Uu93+POpUwtivLK/nsTisq62OMc
LebZDxl5Nw+l66K0rLthdbuPzb/9YOfT3Qg37Xp7Rq0CtcG4RMjZ/ODtBkv/JUNVe4IkxLdej9Pa
dGV8FkS3nAsSb4cgTw9qPrrddXvwdpiCbbirA10ulK4+OKkC+8mrX9GMNv21NXe9Kl96x4C6x8rL
GEm/GlI6pZFtMXtTdLvBiYXryLSaYGURCvhMU63fENoVrERvy28OFRhQdPHgipu2tZapP3Y7fKbT
u8QjnNTN+uc61qdDk3l83kjfG0VMAXMt68vUmIncnjo5frKJE30gPc5fQpXEN9SgiuiiiNBSRdBK
Z9T4DVVjX1SVbTUinddB6oXrIWbkBiKOS7EdvfigyfoTJvUcPaNNLz1MQXXmgLAizVL3LJhAhLUa
MhegFlR65yu4L6MJc13RbuPPftCKFz8zqyuqnZNwNOpsY6odM1+hsp0Po3wucvtOskzj8NHpo4r0
8jK+EnOWwwjRqk3KqAdJW8tNJC46AnhvinApIkjV23lp143gKTUExyidEVMU0jqmrftOKNk/Tl3V
PyaxeGe7GTaS+ciNiLvGJKotjPkZemY2q5S1+wqOt4bo6vF2E04kvAyjMECNc5+0YG/A9S0WupNb
j2OcgKpqVyO62mQwBQq3on4WTCqOkWBBNUX9rPkk+eBLud4ec8z4wU/g5t+Oxtb4QuRDf7od6SDY
rFqPSQBHWQoPVjvdbgKN/HCXjLZTWzPRIdAExRg56o7CIre351heSEASEv3N7dl//rA3/xrDI/tg
aN7s0BPnpuDjQUNz7CWFbCHKZkOuMKzWSBrPMPYpLyoWvCVBQZNjhdRl29w8D95onlviO+tUnm73
1IX6UBYepDdiL859XVZLRxBzhyl0npMwwJ3zqHgYEyXXFNvO2KP7cCWZpvdMt2c9tOBb/nHYjF1z
f7vRpkPdm8kxUZn59abH37AIB76qsRzMI8AJ5L23h/1ImSX+VgYnW5Tbtg7CHpOD5q6occ5EDk1e
nRotETlx496Oo9nyMsidThDJ6euhBTXFH5vr7bmUz8qzM+Qb+/aTsS6vgWMFBzAghyrL19VQGs9d
4lhnUTSvfcMn1sxHBke3xyw9tW+PNfMzb491evf1sX/zc/NjZM5jlUZGuNFwK19DSeUzEmnFoovD
202V8GUA4ySJykDUf7tP9oTylZnDNPXHfY7HRs0rtUcdBfOaaHaGyGQCrqog18xHtxsZN6Bd2U5u
qtEbdmYPYpmYruEKcuuc6iGwqPmonW8qXP+W3sdnF8IfTApI0xXSlvu4Lok+Vkdv/ujwrwzXEl/m
fcVa+XZka+DrcxTYQW+P91Ir71pRDsGCtXhyHfqPrDmd+zGGAQoEw9t1nZ6eMlEn14q/UFu6OiV6
162dSCOMuY2z+zQW9AWNVCOYpjI/ECCb3VOqlMcu0ei34Jed3FQ7GB0F4nzilEbmtQ4NPOSFctuL
0Y/tJZv/FRzyvikvf94LihDJdR0ho5ufdHtAy1ttX6Te4+1H/ryfsthzFvXm/nb/7amWwNrbVVm7
UFFX4zyJ6j0ydfexiKITVAh/Fq27jxOCEMJF1bSmrOEQyOAWR/J+fy/Qy9SLSBkrm4n5UtYSADak
uCUKb2joYfXmh5Z7mkiIXDdholYqdqdnUfDteU6VrVB2Ts9eVMhNVliAX+fDpGEorwCHLcf5yaY1
bRuYLjsjM/JjFBG/nkZQA4OydxT7ZeeYwvff12w37juIQKbhdwdZDNP9KAuw4RbLuNI1z7e7dBcU
v6H6Eec9aGEvHqydwV99gsfUrdvEgOHghcOTOfgVEY00JW6PFoFrXWd09e1BkrD6J1mUB6tS1v3t
rttvI8HxkgH4BQ+J5O5O1HZ4NMnUOoLjDo+daA4MLuqUFiGBdam6r+eEQplKvA6ZFayqqmwe29oy
rxNhFrej2zNcCM8Ln+0h3nUB9WKeGuhYvLs943bXGI6fbSuKjre7gskAOQ9FZnF7sGybL9SeywPO
9KvdTcYxK4L8oY8G55x07vp2dLtJSIHYpDXUQ0er84fbfZjbOO0RDW3/vM+QNHGsNL5UBbjckcbI
CgSxu6Zg4aIozqunDqY2SLX48+3I61T1ZMkl+TVoaufHxzCGEBykUNddtr09urNr0rfi0YSDfIfC
2CVkQ+jwPBStCSL8COsJxWM83+TxG+bsO8Mbhn1k18Mxc0O+J72Dp2f1c2goUoSznOry5ATnFA3U
+XaPW9gBzSYMB6jLr/VY7/vYYjKYjywSli5R83I76HxtU4ZCw/ZOZEVnQoKv0pTRI4NdgWNk3ARe
WEI3sqZDWO3N0TLfp4KoyKoe90oM0R5SAGZIyzppmBVOooE2VbH4Wuk45E9yvrn9i8wk/djyk7QS
QHQDkTo1gRCvKMpdu4reOV71pcdqNOdTkEaRjFlzNXWssmnQBjub9x4u/jy24mTcyoCvnRh6Zx+L
sF10ehK8aoxy68AjqyemG/Vaz9lDrpfLfcs1s8MCMC6S0iK1pamTfTY02qNpVLQ+5xWJ7Sj/UbfC
6VJqiN+FGd57cGXuSKLrCTgr2iebSfYhFQB7pM6RwKxT+ZrL5U3I3qhIqh1K2oB1VU6nkbgdjy7f
MsEwz/ekjQ9tOJfCLPJnjOEIu85Z1J3rfAhy8ZAZ5bTLAyNegRau7mQ2XGNexXmAUbHK9AhFfIth
pe49UqrsynzVBGaJhK5TlV8miAuXNmlDQAvtWjS4M1Je/vq2SA1BYBZVfB9EYiKAoIAlyXskOMYr
cVWN+aDIfKuR8seax9KlfKuhVxGdSuZUU4Om7rBh7IO5/k93KaYFphRQqhYbqO1pT1+/MkRikNMr
YtfJSg7vncxEPDb/OaqUoAtMjzyEpryydyUQ1W/akz+Q4ciuZJEFRv9qE1IIiNK1iU5Mw3UVppQx
Btu4t4bPae9NH9jP4kjpi+jCsDzsdRVsEFe2a90y3V3tl9ZVS4n7Ce1648mWj9sQgLdmr9s87ddZ
WT5zYGeEuvTKK3Bf8IFRHFHQPxCkRsJ6gqKZPphETt+OhtYQT8YWVe6ya1r76s/HfoNoPPKy6hgZ
Tb5uO+oouxx7PhvV+L7L+hMcqvwpwMqOZzJiGdwF5sWDbbYytZyaGiv2EwqAVxWV2srOveHDZL8L
Oif8qPDBLCP87gcipWMC1sIYpJ7F+eV3oblUjhp2NhJEqyayNjBVfdRM8v4yLzo5IhD3tCKvN5xU
OD2NBaUsf2JZlsdauBmJf5XQoWhKEmlRrXQaKofKL+Iz6ePbpG2EvbH8CpdODKZudLMnpHjWilze
doNL9uH2a1lBLDUtCB7jfRzzFZMJ4p79blBrWzOiB1IkWmoyEbgMu3iNtSg8e2kMqVs5C0cMxvb2
kj1SnVYAgzKQfwonSFJHewg35paRGSOY4s2UBMae2ObI5dR0674BaAA2Iy9iBPi+Fj/pTfBqEQO1
8uhZbvtJxGsa/uGm6cryNSgayhJmpY7hxHw3Zrw/L44ZVOfod8sW5sll8r4teibExEe7nR7s22Ip
UUrf5/H42ePzP9ple9WDUDyIPAK/2kq1uh0Cv++QklbjMqZKjWEgvtxWaVg6sm3SA96o2TeRVEZS
lw0TfCOE/Vob0ruXVu3da8kc7RTRNbsd3h7wRxHvAq/5VIILbuG9uExISa8twyZA3JwKHO1ap3Fm
wXAfRCHeD7W9LQvD/pxlzfucoOqDXggiKNhWHJmi3bueX/nKSiXeYCPRVrOJ61U0rVqgvxxZKRXP
mKyQoLChXyU6qqjRwoHkW3lz7+j/h7wzW3IbSdrsq/QLoA2BHbfcwJ3JTOamG5hSSmHfdzz9nGCp
p6rU/VdN29yM2dQFC0nlAgKBCA/3z8/XnlUMeJ8GtaC7KwSag0pooURdfBN9aj+6zauKHPpmGoX7
VO3bylUONZ60YIfjXeXPcmTxUhjhvA4nFW03rmjXqueXGDhzLSkJdQsH3PZVdyvzKko6puOK/rn7
e6Wwy73mIo/YBSaMT9bH8ILhML3ADcbSs8biCzgp2ZEa+uZgOLMbtAOVVVpimzD4RLrfwtB/RXAF
MEFXj/RgvhakzQ+DbbZPAsXEclBsphYN+KOPNKCc05VaJDHW8jDtK6c++nbaHO9HCQvtMgDftQlo
rS0Ko3+w4WAsqtJX165FErLqg5uF2mXLIzIs4mLU1zhmTsehS6cjT+QnMKt8M6RJVWKgK9y1NmMB
Izp6lVU1VbcUmox4nQv8aqcZWu4UoAHHgkKxGvwehRgWKKboDoypQvr07fx2kdo2hQLGBo29bt5s
kn72cWeAOcLWN11ZbRNuWrQ3U2GFKyDk1Us8qR+RtOIsDVRSoevoFFfVp8JnImsV+wsakWzXTkN7
FBlE63uchgz9lM7msSk1RMc12zNaulNT2cc1y0kCn4CK3EBqpYFYkbaSr22liwZUxQUyQXxJMkTT
dd09VOT9F8adDwcL20MwugOrDFNpcLObU/uE4jEePEmb1At2LMEW87KnLJ/GI7Loke0/l/L3L925
OGopWi0AL4qHPuZUFPPwffzXQQD48v6O/KeAfrKNgOGHYsQZH5qunVlJ+3yltsGt1gz9YVLpzzNB
1nq0h3HtDARPapmy1NncA3TdxeDpPttQ1yxufSjstW+26h4iJobJSP62vaBHmLzJzQm6H0GQPLKT
xjoXSummrDTQe5ULrLDDY8SlyfKpUarwarBrytGOyXYhyf/FGbzqG2zDVR7wJB336LdkOq8NDogj
xC5SNJ7h2thUybemTqNVQKoVhORYkibXKnq2wnBrmspwur8UVjkCGsBfN1LVZpUqmdeag3YEAlE8
YFtaPLRl9lWnc2qArX0mZTdDitDnpWFX6SXOg/TistlYaSOuEkpB1x97l/YQhpZ/ovaArZRKv16g
gCqxotw4Tc6kA5tydIo6FNBIIPRp1G0mOq1phUMhDi1qTwL/VGRBuk9UxC9Ta0jgatXttRgS8TDW
z4XoqBrRftJ/JgygoxjUZhszmJdGYyVeXTfO3jFdZZUD+yk64Rx014o2uY59bEyXbg3tE2tK0r5O
tTCYBY6lrf9gNwXcuSLBaJriGepmtA3DERnfABCQNLqyzCE4LPykAkeVu29hmb47flEdUm08u4NP
W3M3fFbkGOllVE6pk17KXoMK6rLQoPlUr03iJucIs5LJrjdm07zmY4tVtWFUD2Sol+hjXQxCRoCZ
tF0aZSc8fnbYOJkQpyxl0hlCn0bSyn2bVH6DMsOySNqpO1dtuDImtgA0buXJJmO7X2HedorFfBKD
0zxm32fQuI/qmD2Efp6cRKteM4yi98Isvht2Pnq2rgUQuceCzh8aI3FiDNlHugoK2ZgyGdP7bgLX
+GDYz2WUXboBH06sZNjpTVaw94kMHu4vfVOdgsS1v/ih9kbC5QPbuhrICXwXeihZs4YCt9zBnw5d
lGf7xgLNzwXUX5OQ2sxEe+eOYH6Hr3OyGyaTJt183LaTPb4pQzltewX6T1BTyisBAW9tSkPctvxV
YZx6mhtO28kxSPvmchflO/oZlz3jXM015mvvk+tn6G2B7wHrm/yFyJp5mYgIR2oXGjiukw/6WAeH
CttZNn9dcbN8vE5ywBOv1He5MYjVlxQxzdwBrDIPjsxiWgfaZnYhyN6eRhyzbrMfdaHfYK/Xs2ke
qI5FXTS9tTTjAdTKCeoMsLtTAvWqLYNVNvQEaRII6HYXI6pNz0x72D2Khf+6AhzlVGcKS1HXuasB
mtsKVztzqSdVccZi4GhrGLQU0bghKg5v2IKGt0YLXy0FRJ0aJIIHMumgINjxdtCbYun47bzNooyQ
cjDwU6pgNgxxuOrHHoo8/ZE0RIMSwfvlVsoXrvCXEXHaMeqHnIZOGR66BpakcKzYbPc4NKhJ5QKz
7Ewsh3Xr0BgvVRqEp2ogrGLrQ+u6QzeTkrsP9P3Q2qyR/UK3WO0m0/7oiqk83F+qqTe2vmuj0Zuj
y/2lSpNLYxCYFVgvkdvIXHSw1bRS03rwAtu+4Jzn0kPtqqz+vVSUGgGGT5J1bunBJzl9knXRYdDp
vqOJwD0pRvvIXg7+qGr6D5no0gX084Lux6nfF3nV79H+9BB6aA/V2EDCuhJ0oNkqLKuq9MhSgfFp
pmLbQxhf41mGoaja4oE0hO8Jvu2btE4bz5hgPpMFl9JtuNrkUtkQmtG+btWLUSTOvnCwJUUaAUil
0WgJb8tzaKnxWaVPLjRgZgEERK/horWOoSdg6FkyG2LknU4JtUMbt+3EbKwTxsk0C85tccRkCAw+
plQGCAXiNc0wIxww4xISApV6s3QOOUDuI0yhlKjhjCZD92ITF6UWyzOvpF9+pYeIRFiJ8m0exdEu
VjAgCIIJPrDRxuvMTZ6yCWWVkeHXYMxWv4d8sUjFbO+72cBkQAoNAFUgps7gjsSQS4Jkrr7SZGt1
3T4Eer1rIICtHZW5I2lc41DDQFhGPi3wEVEDrQwnfRDKtgacdmxoy1hbbeDs/Z5arVq7WxNiCWSZ
SuxdJRT7Hnr/PLIFZCtu74uIQohTiEebQGk/1YNO+WBcWjTmnVyHh5Odzr7v5kdsTK8I2AMwl3SP
ArVfZFEIOMYsn0IJljJDmFdKDrpmMLnR2GLRiMjAS4tkJ0yRr/VyxisjLF7oM0Ujipt6atUaESOf
IzApKCZWU2/iYFQem7gYrpkPqD4K8nfk+SrNV+7rgEMLLYLJI3A/Cq2xe8KUL76oFhtd0p8B2VbS
vX4JByNwBLsbPz36lamxRZaHropgoqerHpszew8KVDnEbatcxqFuj3MReyIRBqtRbRxdXYyM3zHY
4oStrh36iDHXa8rHziAacWr6N/klJfJS/AfSSSV+lfw7uJlcAwXAT67Ob5NhJx/yYKjwTdLjBAZc
QVoEaJn6SGPPixt2N9tJBqhh1vCA69pz3eERQCXI0/y+O/RpNyw1fGV42ppqM1YSwN8Y08EO2lfM
1N6ZXQv0KYy1CvXPAje29JCWoUahCt8db3KKtxREqIZa6Ka2g3lWHNmJLcbwrPrQC5WpqSgSiBoH
7lCBeNILlTs+G08D3i7boAUOhGWdesIfAQmP3ZTrnJ0JPhnsmyrLBmGDIfVYtMBAM0yisB4m9TO1
7kZti/oABX4Z91B1MLKqd73Ra89CYO4aSFfyWCvHrRJPPOSYRWy6HIKML53FXB/hcaN8awysVUlL
qg8wlPAd7/z4StI4WAZTmEhAJKIRePSjo08P2Fafm1kfVyo9CCcMG4Zpal/02P+GUoZluU5pH5e5
vtT0U7qdYY8Uiu01Rpxxh6ulzXA8Vcn0qSUBDeE+YMKWAtyi19JVN8U4T7T0jaLKpVLfKNZ5MsG3
NX2AAiCraR2M8JuYiwIiTRtXqxlkIy0HhI5VUmyBNxi1U66y2g/XXVId7FZkR/JzZj2Khy5lUVOj
/MVN6vGsOsOHG56QaPQfjOOPEX7rreb6eknpBGDm7H6XDhF0hCz7ht8on8qKm8v9pbWr4GgK64SL
eKZk9nuQj4ZXFLYMUMrpy9xs7CDXXmjWWios2Li8UyPDt9e9ya6Oh66JiCsa9wY8C6cmBIHLrrOv
WqdkX2vMR5aDETcnrAipGfQ8cWmgWrcgifFwnYrhElAa3cT1PFzC6B2CnnnNFSvfgx7GLvK+z8fx
dJM7Q4n0JRifUJ4vwL2wCvuas0zj+aHAeeZrhBHSgu2i8hqpmKzURV3fEqUc8JqBANmpjFLVag/3
LWRdkFebzCJBpZLkD63GtJ73BlFAqxvJJlTMb3Vb2Q8ZCL1T003LOBTh20ifhvBxU2PprpZpRZm/
xKqnDCpgQkAHtjypM6m1flqlfRK8tPJ5snx7/JaIEvcZUHQTG4P30BnFylRHrtrsPw5zqxzhzL6H
RG4kz6gT3qml9xc917XVSBpxSSBWH9PaCo5N5zVi+K5DNX8KU7fb8gRjVT22z2lpZF7ftPFLZ37y
mfTXwG6no8V8QkDsAwmARnQaDENw9lV21lxpMTyH0QrbaONDtKCArOZrP1iUni3uus4gMlyo0mP0
1vdmduR+I2rqaXePAmf26C8oj0qKi7LuA/4oom9D2Rdnq2sHLoE+bP0GGyngoBIGI7yMyHGTR4LU
RI1heOf79Ul9dQCPX4sRisJkZvW7TOOprdtT0u6/i0ihn9wsF4mdWccJqgC+WMt4BVyiPo7KiL9m
XxvvfgoOCj1rvXG7cdp16PxjWKTz+NyJ2HypZstFB09aDyx5d24GHY/sOWS3OvmxpwKa27rmUB5w
bdWQBuELgnncdfbL6rHBTsnumwc91qQJ8LxsrXB+j1z1AvlGpU/Wp93ITiDpmm5wAEYyvanOmk8E
iFCfRrJlwqYZjsyCQfSqWYkPeWQQKL4jCQrhxqG6ZtxGlfUueoBr9Itq7yEg8kXaoExRUvPNDQEp
zsq3MaaC79KG9kCSHr5Pz3j067y4NRZyhIpAfGHhS3Ptfe00pyYc4pDnsW+sbtemcQO6eiqBiIL9
auHUra0eeT3hFhXCpKxeWpK4o1GWb2MTWfsQD6tl0+rlG8BdVBrJ/FHSWuRRLQqPBQK3TaL34qZZ
UwG803SfBKwZSNoXp8Y0CjMCzXNLzIodhaBwFlV1DEMVN5E6+lEPTvvp07wIHMD6yGyYFaECwAsK
JPFPGzb7GG7PjJk2qGnXvkbq3BJ39Pa6NYD2Jso4XvEefK7qyMMyrH6pLHYgqfxWOxmnVSEBkEGd
AHWNEoOWcaXZSez7aqap4bfIP42/qwpA9sycUmKdMfhuOP1zkNXZG/BbAnFtpeIaeizBlpwjsKTb
skvCF+zMWHiY/TsAgjar39UCssA4jE4EFs21M81HbnOJU2rx2GnOfNU04xPrrHTPRoTK2TjR9x7g
2bQyEm0AJSRVlbmN4U39RuG2fYynxt2nLoYsfa986YbCfHby4ggth9x2pWc3thQxTpVlvKjC8XUa
tIueZyMAoLCmEYltueXAsceJzNnPUljR+Plj5IhTOwucOpTJRe2hp+TF6eMxzNh4EHP3TOFa2Zka
Lh/3JEWsDsuxcNZz0rmXCLvdi6lkPI/3i5VpNEOkbWo+VfWO/ZlzwJO4PgrScBj56jSesH0+TrY2
rK2yTXcpjCCjCD9DM8se7bwR6wq6/xbPcfFOQBUr48UEl7TAsRSP3Sq4mVZbXCW0PSvQg025w73o
xGnsDXE03SR6cMM3nji6+wvwl2U31gu77f1zZXTZKu5j5+qzk3sviNIWRZIXFxq3ik0xKRSXwbeS
OjfUI2LoedWpOMLxAxmKHSgek2HhIhvQYZCH48nGC7x28A1alDpFTLorHox2Di7TiKknwGocsCYY
SQnsLdzflPwcym4n7u2ilsWkCVr2NU1PKAT6W1yb/W1yp6eobF4i+o0OKSmpkzKiD2/7SpFGdMuG
jBq1ueFI+MCCw0QasgMb03U2FZInwwfryxHbSiMko14U+qHsnfBgpTryyzDdsgdsX7EAXiEgybZg
wONdo2cvhCTzhzwoYmW6H5jyHb1NXu4H8p9oVtEPtotE0xqRr5p5G0JgSIx9a0XKmjKO8WpDFIzn
VHzzsfRb2AIakOsqawesx95ck40av2PCTv50aIcbGXd37cSs32FR+0eRDNlBUbQf2OfiscsmyoPQ
KGB+yZRU1j3rWV48u+ewN4q1YAFcguQucjg+er4HggE9iZo7LaLZ4f6SYPkNbya2zm41YKttTqyM
2lgf6uqHllFx81Ed7PtK5lTdyz165HqLtY4efxVWbnJkA5MccW49anYTnkUZVqs8KXW2ynZ/GzLr
QRp9bBsVlhBICwe3j1Y/l9q4dMMc39vgzVBb8dqn7oNWuPa0RLzuBH539lOAnTEKKCg8cYAE0q6v
VFgGYCy45ZCOcrdzqUkYC3AYKDPWldwc1B+lS/SdhWUeqX3l0rHNeUejjSGBgzywNPPhXdFvUvGH
vC3V1h1StuOs0z4wFZnzStw9riODAESrQve109u3RB/ahwTC/U2YzI2JsLdVJ2gGG+HptLGan/N+
pJGKwsNGuHp9ozGMkC5K+y+WLQD2JAaJwHRchffsTTvFx7hyKPmp1smi5PatVLpPfFXKm6HlmufY
mN5Bt4fNZdLUatKQ6Ov+O8F+sh3brIXrlSnvyhzB/KLYYwWAERG5VVuragMvoaj97oD5q6glYdMa
Je0XB+L1XlV0HjZLHgKjYnkdMSg0QzPCSBB6N6qN8BSTmD/dv1RDy94iP7lMUXUacJj7mo6BBwsr
WxmxNaPRqU3C+PBgtPajcc/5hEEptrCG2i3mgh/hwDYYkeqEdZiFjH8zD2OIdj15IIhtTzho/nxJ
Y+iKi/ubJWQbM/UUuwQip6edSd28LneKgzWJIaL53Se7MOtT9DFNCXKWkGUrmW4Dy9MRijP2L8Bk
IwKEraW31qNOof1SUpxTe4fF3i+xieq6AkQ0BK5FXjfdEY+inNRvrq9FUZkvfpXCJB1yOlpN/0pv
9HC6v7RanJICnKJwVVr1KXTZu2va4+85Olm3aG2hUttInXKn2qF2aXz7US9xP7t/dX9xbJJYyuiQ
EWsEZmvVEN5sVQ9u0/gj6YwBL2DF3wsGHiVwDa9w3X6qA7MlTMWPzUha5d0f4eebE+hu12ALEeQY
Yk8x9kAYRhnnvFN/Hg3yPRIT7QoRBJojYv8j8bnpFbbzfP8qpUF9nQZ0hwDAuZY06H6fCmcXlIb1
o8H8HP4zQHdVfQgqS+wEKTTK27q5153OxLSNFsnFb4fyTRdQfYBIe4vDu3XsGuxDVAdp2v1LnPDe
JyTsj8ISLzrF/dc8o2FU6E5ytnTDZnMGN0wVwSEu0ipbRZNeHyM0U4uxo3d76srgrJuxd58CfDkP
oABIVm0yf0NhM226OUvpQwHRVrEHfFJU5MIWJUDaIvEjM9tUeR+wa3ZpiVGVQdxKLbW2ZmtUK6Vq
mhfAfThJ2CLcdIVSv9RVD8FyIsWq5W21EHLX1He5fgF8t24SoT7mOkDbPLJbD2SLvgvDKNykBqip
pGrYdIfM1UFkh++/HCWWFv32Hr0v0LDCsse7yRGX+0tlYSYdEj6zuee9uezSdTwyQcHHQXw5+fmu
wxz2JUcXuMh7vT9WnTO8AGc9JXJHq5UftWV8zy2RPIVWae9Gqu0bAXP9fTAsYoM8fwZIpCxyDdsw
pKwPAwqXq6Tcn00cEO9flQk7RtsYl3qGUcXM59lRBNz7CvGb2dbIiUGso72NRoihjJywcPttrk3D
o2KHzrUKvfsXsiX+sVYCpGKVObID4BtKCpOHWQeF21EQbDbjnPoMlP7nS27rMQ4X0VBsgSZsZx1Q
ZQvd3WMzY77VvXUSBY4SbtE0l8n+4ANkmyrVpCRBIBMlgLZwdpFOuzbxB9Z3JSoIOdnh3Kjs70f3
afB+dH/B7FOzY39d020DPFmt3kpaxe6bdCa9cvP7+wZl19DQpy+DfN+g4ktwgjWEzqK1dhKVrjRF
JdvAbNdQ+XRLyvwgO8ldx69U/n/4RtN+qsZn3JVwqKsA+dIQSkWE+h4XWrAyJ7S5bT3ap16+3I/8
LP95RJ5xw3Ayqb0m9r7yGxsKPBT7+9Hv71W6ggd59BQMEC4xIU5O96O+dhLSg5GBSNva/f6P9/d/
/7ZI/lSYT5johPQR/P4PuQpKXgvZg7ZNMx4xTCAPVk7KLQiN9EEz5kM218Fz0NvFLbM81OQW3bNT
h1VihnNfHEP+UCysq/Sk2QlNeg7hIPhEKErvQm2Y3/3hk7S1/2HhJtCrSJ+4p6Cz9Cm7uHUH0zen
RE6a8YPabLscyQ+cHSE+3Vw1PPQQtHC0ofiobReeYJx+0dlOrtvcmfeUDbSFStMuZLKwPN5fRhdm
8v2oatlt//YPfLp1jqPNQnGsM9tdvA/TsrlE7txcXLMLziZlc3KMzaUtenbF5WAe5jatvCkp1xg9
2OAaFeCyRhJCCZ/3VOmxAjb017jN6v1ELX8ZdHypu4DBNILx0YUea4/dR8KFomJCA1fWD0DD2pA1
mF4e7Pv0zLO7MThrAxhXtHi30a/qR9nUbuL4cEsHavp+US470qMH10QDd3+hmZeUe586NDX00ytU
vuyoDkp2xDhb8RTqg/e37i8mCx+tMHxHgFR+XQq634dO6HuQHT9f3Fg6VccIk/c2ZBwdriN7y3bS
dySh3WIx1Hp+8GlI+Xnoll1+GDAKOtyPCM8BBOcISDpS0vfqYl+bXxSrbB5KvSyeDGvAYGjMj6Uq
Im+qUKdRbaKirux9iVYE/z69jSP9K4MNQVMpAnc74CuAoRB+RlD95IQT/uvISC8gTvIHkQdf9MLP
T7UsvRdF7eI1YbJ7F+n0VCY72YP+aoT2oQETDcm3XwFICFd2TrMuu+3veR7yXGv4leJh5T/kYH8W
vZLF3+fq2Vay+UNRR4uCKhRb09WXpszS//4yFtM3i35U7/5WhPQ7R1vzrFSwc52G1GIw2JxZYP5g
hC5oCUWqVatvZs3A1SuT5tB66taSnrQq3UrZB7rzA7kP3YuBhTei9E9SmDa3sCwVbr+re4iGTNLM
2iHAse4zL8RBiZ3k9wOlmPbWITZMaqydzCm5CpWYkPpxHqsr/P+cI1t2h71F9vOIJL0DY7GAcaHA
ZURAu686Y+niCnU0dWPuFvfD+4st37wfYdWm7xu+7/6Wff8+yqa0LM71ORuc6sn2H0e76W/3l9kM
n7rMbc7UDfsbs4VYjkPJlnHIACpGfbKPpjx4wKSJLji7V7+1MCpzw/jWgeqzq6+RlTgvg2KW+1KR
GfNwcl6aEOBuGlJ4HuWX2RzPtMOZAEVxiGRDxYVyB0YNuV2ytugc/gY25P6ZSONoskdO19F4Y3Fn
0hv8S1d1gqgKn6oe5HcMSpHi6nPiUAmjOHPFgsc9tq2GbXA+AGoUuHshXJj2SghFvWuQIdIQGVLb
NK9kH5sTpdzgiXtb76ausxaKnoqrjROB7AIQZsJDQWPHOlLcLUl19YmGGkz4wupxdkBPLy3RvdZW
hLJFiOwlC2q8ldH47Jm1MsmAxhTGtj7Gzs2PoSFzIBX2wHM3EOSME01jeb0PVPe9x8QSqi3yhAkl
R9A59BbrNsI9raPfBLP5TRSAeWw7Ndu5+t5XS+tSsxTNJolwQSQN5O6ch6BgK2PwOiu6QumNkYQo
Yp1Vpqc4RfO0v9eKG1u50rt6mM1p7QwTnFIFyZwyjHLOyZ+MjNQnlowD9sSkGCyrO2utRujlpHQC
TOibWxzrvCo3Gs9JwkOrk3p1dORQZm3vrDn3NLXIV7Fdbe6NcP8V1uD2/yNYT/LT/mc+wlP7Dxqk
vn3m7T++5t//0Yaf//Dqz/zr9yj/bP6ITNDk7/kJ3LPEP4UwoeMZgkZq3VVpKfwJ3OOfDIuecFXV
LUsTqgtY5Cc3Qej/1OlG1EipSz6m5dK+2hR33p7Q/mk6Br8JkgD4T7LO/w01QfulN900XeRS7FMs
0Cs6TY/WL3STyB0qhac8WRV9dqTFd6WVFrtuMEUT6tKpW2WTu+uR7w1av5L/b82lo2grVzG8unPA
Dytr2tulMzUGG/w/zI/yR23EE3qjX9Xe8jQ6x6bW3tXsx0L9Uf4YTN5VFOVL0NNX+SPzrK1zAiz0
Lh+JZV77sEXbh2JHqx9MOlwi8qIqsGjINNfcNM9ZZ14z6JMmurJupv1/2sqziKH09+xjbMoR8Jbi
xr9peGjJkxywwtCyLfY3WM1kR3l+kqGiujbbTDwWqn2pOjtXpfLGjpbwMKVYZu0GMil9U28n2/IK
RydzTcOdzu+1cWyfDf3qThh9cmWv8g8q9DIpRn7UiuQjbLQr9nleMlyGpHxE7OSFAxGKG3oBv0P+
wnGwd6HdruRJ5TnlQRe4HHKqUffX8mzkBaUb9yZ/Njfqt9FGP8PJT1WP87npWWZyLBEPlNy7lCLs
KC0iHOcWKySCs2BbtKvJ169VYOInYe4sDCOsQL+y+Z9q+2JpZLtieYsQLivNcHbSzTSm0tMYXQOG
1xPBVpEeBffKb4ZdjokLqvedbem083OFhbWT/56nhhc420KvDhG9pKWjeFqvXzPHPNNtd63L+q2u
xdXqO1LbSGqytW5gW95wQuhUhMFvd0Ci8tnk/11dP0M4FRZlUFf6lZIt7Lea/+kQzs4T39Rxiyi5
CVRGgE0ZgdzN3tpRtVrSNuVh5UDWeK3hAz8k/YWOusHy1zGKhMb8lD+QK7qnhV6YZCud+zMJ4ywY
oWr920cB5H/sFfVqOMn9o8ufpmpMr3rLZ9M9WLSevCQitHcwlT4IhH6omg4SmxVgMneBbnjwSc7A
zn5AffWCvti4jOb7h0sKeFW0M3Dj5TWRv0OOtoiiqjJbZ3l6M2F1x99UIYQNxgm23U7n0slnTz6f
Pe3pcuR3fJ1j/S7vSK26N51nVV5LNjPrdiBfWecg9ZOjkYKidMS6zrKjwvWV6U359FmFfQYGtp5K
5ywfzjbIjhlQY/nR5CkU9PdZPCQjA8iarF0bOTtyMt783hvTU6A+Ruqj/Hvyd8q5IWSADXyswFW+
TijT5d8QiokLAYYYnlqMB3lhIpJ2kHhWf5iI/wNcRZON2b/DX+6zmGFozJUmU6Jqu9qfG7c73ORQ
kWTJikbPYybIZ2G2IC8yZLwPeeahQBZa187OaTBO48ms6MjupC8cs0RtANSzV5RRAcbXbyaj05g0
z+fTLhwulzvqZydjwuIu/fWJ/xlD8O/n/QsWoiz7XpsTzltLqzf5eAYdErVR+frXf8b5hX4nZ3n+
k4gcWJeapf9yfYaYls1qzJOVq2vXMf4a2dVazsZJFWymaNcK2msjNj0MO3n/5RXLeMK1mEmPWcDy
cbBszXOLVQs1EsDk+vlSldmxbpR1ieW1QjQSzcFGcVeJQ1+zLm2NgmcMNLC/7J+arH4byMuzuzzO
afeWZv5NfrucYGfE4HKctqb/1SnM++PVW9WbBltes4KPCoVJ4tJelRzauH7TBnMbzMbG7e1b3DDn
/esxkuftDPGHldooUvBZc+ddLH0xDM9PUMwtKYg9ybko0Yo3OV+kcqUagk+1NlcWd1lOd/g+S372
GkBWvFDHhI14+DGGxrUUykNleGppnFVOOMrRSonwb0bDnyEJP0fDH+7SL6Oh0AFm3UexvLTy+uAG
gbEZUxvPNP10Z6ysdn89Mv7TgwNv0rRho8H4UOUp/YGaZDj5TEQLRUeu53K5gTBxk7NcRUX8r/+U
8R//FuJcS4CC1Qwilz/9rTouqXVThV4VzLByIf9XjBAkLDYsd3KoyaVNLt9yqkkGZGtk5fRHeXZy
kZQLJnuWc8xE2A3GVS5DY7UuGCDy+sgTb2JlLa8XqgUvJKkil6GKYSqv431NmO0didSrSw8ybVRG
pl/lgjbw9n06LdybBu2hZwhHLKcoxv8OXSZv46+TlekiIMaTWrBl+mVPhXo5yHNHxKsGGYVtf1Uh
j2Q+DxIredSryy74tFTTkycr7TIDgoaJgfDXd+M/3QwHzLMGdYRmll+pdkLvKr3toF+2XC851uTK
L5cjUDB/M6zFL6y2++xDnRDFqQlbQ1N/iTETXY1DB8PYFQmJs4z6/Lry2q0Bk7IYcM3hEQXgd595
KKH+zbCz/7yF/e2pck3HlrB8m0v+C3okEX1shQXDbp54qLOcWYo/mGYulRhiWN2iepE/pQ5OplhR
dCyDhajf5GiTYWNc5Uc5LuXCIpdJuX7IkJgMGOUrC9Vaz6RtwTMmstEK3IJx8cuNq1xA9NE+y+lp
ZlaZVX8th6Oc5OXfmEmQGUxxoYWVFkKVtzFEBJoX3ni6T1kmAUGs3GRUJFd6V9jk+XksCXICn3AO
FV4tTDKpCzlfheiSqltDLUX+LRkukjBajypjmMVNiR8Qpit0VKcMMzmmKOX+3aiWN/GXUW05umAz
YcM4051fZhIcSJQWrzOebuIxTcQelvTYJCTrpFnI8SVPU87zdcBqS4aSJ1eGDxHn+tcj+xfW0v2G
cyYQdBybwSru5gl/nNMqP1JtYcWrKnehuQkvbS81vYMo0tcx5FBkfTICkI+cPCF5colPDEkwKicO
gPhH1A9nGTDJoEjnLGUwg636sc7/DmT4H1ZmS3J/EFaBnXF+nRQVgo3KHTnZiVnArWc2SzcZfCMb
WKf538QB5r9PPTyDlkFbI8hEivO/PgthSp7QZ+opiIG5W9egNPe0jZ3dgvYf1j02f7mtrBtKKfLO
NFyDtGSxZm/VRWIFHJS95K5N3POcOedGSy+Koq87EX7I+ZYOnGsKSmuGq2dU+SLOmzc7dVdagFFF
fhSxc5bBVYrfh97adEsb9+BL7k980bzJ8eqL/IilwMYkPIWodpbT9oB6z20sL9T1jZPLniOxU0xl
Rx88q3TgnP/rASRXREdjdgSqrmq/kJiKwco1s+Uq3feR1P5SqIBQARJ60WX07kbMzjJyZ82IeBiz
IfqQj7CiIxRPlKPNHEE16+dGSVnLz9Og8r/f17Z8++vT/feoASU/UgODlZXerV/BgiivMWgKcEJE
R7BDdfcW1e468P1bFZu7+05ACTb3P/lfZYj+z3wV/m/ySPJ0/rerw/8j3gsGz+//nCJ6nj8+k6hp
v/7ZsEH+0P+i7Ex2LFXSLvtE/AKjnwKn9753n6Bw9wj61sAAe/paJ/OfVM1KSl2FbsYNeZwDZl+z
99r/nQcRv2CBBuNFBwIZMOLh0frvOMh1/4dFoGcj9rf4v8Prhfy/0yCHYAbTteBu+r7Jb7rCs/53
GmT7/0MxhQ81DCBsUtl7/z/TICZS//dVzXnJGMi/HpriSvr0/l9MtscrCUJeNYd8XCKrNpZzFQQP
hM77O5sMJqRnGwjnzO9otQdG9cAEEUchzMgNczs5qj12SObiTEF6rHtyeQNQrLyjYYkpjK14TfDT
XS1woLBR7BCKPq6Y0XG+Fu/1mLdQm1ccH/T+5IH1pA4N77nrrAedIZ3XKUMgII+EPtObH6a2I65O
/BnUZKMZKFXcsmNOFwHgp+muY4P8AXoSbktjC9hv2492lvJ74ElZXltG5NKYcT15VYwVaTs0WZXe
N3h0gsolTdsnaK89TtOnMEcYaWURxrUt/UPLbok5DYaK1tYeR1j6N2xgrmxVuF2mLhsiAnqLca2f
sqGqqGugQlhuDqHBXb6CycoORT7NF+h92bJ4F2eV4BAWdS5K0yFJOQ33XR68ExipWETFpjbNMwq/
9ZyeBRrbq23ubuiQ+huu9M5ZQE6Wyr5bG5l/P1w1VoSeRib033gsbLRgVRVETSCGL2u0H6cpZW3i
2zfwU9I3X7kc0KiQ3Tb/qy3/3iVk9ceatg+fhzdCp1/f9ajwVvbnqyLSsmjM9OitE3H0OigPZdfn
ByB+cRmE3UegnOUMmS5LZog0H2IMsS1baXfB8YyzoyERwEYT6Y7GMxtlgXXEqS82y70RmN6MYTVt
RHkbKCF3iI40EDzR35hYhEKjxg3RpICr2MVW05hflq8FbTOps82UTEp7Ow5XXJMQlfZ9zw9UbPkD
iY7NCwuF+jJP5NwJU120N/SoBAi7bY3gq7Oq/tjAWEF+IoadfOqJEyIjlZ8oDIxjBeEEh+jWP/XO
OO4H7NCJdDNi84btObDrf3a/fguzPpUZMrGuLLJjD+WKnfsRfWlJ1rJ+GNs8kUFwDeIrcYhm5fOM
8y8uZ7VbF4TNrr6GVVaEYIpCY2e1wRE2i/U0/Uc04lp7FhywEXrkk3I2JhbRWHT0MF+KEP7InBGl
noFMNHqMNDX0S3xXZxKQqArdMiAazftdXL3tJNX/Y4q+xTdrGaWNhOUtSyTVOvV2fLLHdBk/R9Ow
zlubEvFbshFHACbESOLA4keZb4+RjSQ+giidxSLIQSbMp5W8+zs0uXTWuY9ab+zdN5ed1kwQvG7b
7mfbttui+mmXq716zb/VGqoDduZXQAT7Ugl1nMv0ZM34LarK/N2whY4WJ0hbFYQA6OFgE0v7LjyK
8IlEryztCtRkdbUn7aU9GojFBpvUqq3Rl2VgetFnNZGKjfnWka4qDEDn5KC8FFVX3UF60bAZ8M9m
bn2vO5VfMJhJiDZJOoc9A4vCSwSoTZsAhYPve/uttwVBRqA4/FTd1NVr4zKEsLPysqkWuajvPDgH
yD3BzrJajamveb1WcidZjDLeVxiJb0T23i6ekRBeqM8mdcLYVXHlB/OX6qZhT1bw0+CLH1Mg0DID
HgwP9Dy10IdOpU6K1w7W/JspvZc0JflxXsgP6LIyli4M08zL/6BoQqE3zV7SeVhFRmUNx3TY/uAQ
0sfAKWBy6HtOEEn8ZxBEppt92m3e3abdwMJ244hv6X97YuMJTdgOac3bbrbmdBBwHPYBuZvrMO8B
r+MyDCjXrF5fajMDOqc7+AIYN07WVAxRU9YaKUxJrgCEPbBC+UdVwcYjnQYWzq+z9vyxQxGlRAxG
pjBuvVAsEdYPZZNJ1zyWmf939Ah8E930brjhdphDTmWcvt6cepfc9caE4AiHMaYJzQ/ZW577dry0
KXZyXchEGM6zLfHzLSLdKW2cEKO+hXXYxU7IYnupjbOTQwMSHVGnZfWoM09h7h7T1+ZrwgHBPN8O
jjrHOBcSBnEwCuMrK0hDZqv91HeBA3kGzokuBLbfKvOPKxlyQ2Ht0tVl5c1JcJDhQIBDX88nYHZN
YkK1jDpBkKKXbd4zrAXHk+k3nAOWGCXHDgaXa+Sowhq7bPUL5vSLXxoSXBzhs9S4u8VeT8SHclQb
6X02gVSztZ/upD/IaB4Iggxr+WtWdRAZ3COogfWXnPqHKQ++CrJn6xWEQzZY/WWpm+YuFfVpQrua
Xmkomc1hFeZ1Hsm+/RFVpT64z+BKqYLEGr/XzwubXYXcaQuxks8rYhQEQmFsbbBZ8sZ4zsfjGphj
jB9p3M3EsCxhlidlbyyE9mEyx63yMbh1HWFbRRdjPOh5unhr9lKKAL2ybtSVFMUbRyDJ5pooYr1r
TIzkFZgR9CFmJMXdkaD88xILp+OsZyacb4ZYJPomOGeqF0x80Gzv/B4aW2EDqGttpPlln+9HtwA3
V9Rn2VfcqQ1xp4EZt1arohnBfeTkS31eretIXov2gPnuYfa2c1XVoD1l/VIVtc9/Q1yORpumR7t8
zl8R6x1qLrknZASJiSwSROXYJ1qlLwuF934NBvCxVwDuWv7bqtG6mJNpPaYbiuiBd9/oviqjQGuW
it+VpMho3XycMkvwEm6BicGz+eHuQCtc1ENSw5KgBW3PcwkfxAv1TpkonwlH52UT3kEZOOTm3Mgv
Pod5OrnBbjC9m9ZzAVlL3SZuuh4gZ1nXv/oQb2n9L8xJP+190HcuW7WGcLp4Iak3QUuV3eDrviH3
EWVDaZ39kR+jbEaDEg+Pfm1X574ZajwG7Zkcx5/ONbvjKDdcUWP1JGc/RqwN8sAUMGpxyt94X6M3
WbezoQ4L6F6WKfZjR6bEbpU1AxYEmmJ+7/miCXdfSZWf21uTLPHd4mEF1GWHlB8n57g9YClMahk2
J8T2G9zKZt4LUJoYflpkhSYx5V0g7TisAKs1Rv/R5IF/0CuwC8tw5KUBHJX0OI0mDJ+JvYo/krAu
MtSdU4s1PxZ0uDt/7ZKOPU0d7IJCqH2+6ZMSvX9I5/kld8fvuhzviln5ez7XX7tJ38elT48t2O0B
q5buu39wvgSWpvnSuoD0QAeFJGfAKgjZd6BuOm92urLiM5yr0sAmjW/tsLsTF93nDonHXracqmr4
CZg0yT5tmFRS/+TGfINe8Rb3KKDLPfM697gwVIz8Mj8Sr4PtSQxyh63ER47VsEZEEz4ZyHpraqFQ
9sVuA73Okix8KfwH2Yrmlt1AFacgg45rV84I1h0Ij9c/H7LpRiRqTVluXSHHafFgG3z2tX0S5iQ+
glxf2Tj+J5WNj6CDROPMw88+IvrYaVP0CSrgFed1A2gw2A4r72OE4oiV8BU8KGv7pfkDOYjje+LY
CFKbZBrX3KPIBCCDElsEeHN7jpjNDnSCwBmvud+4YCJmQYpnylFlp1gzShDFjq9IVbcGaLZpGm10
BokfXDeYFXYiZ7MuCmmvwVqMa21Imfnqu9X61n0wxlwQnAwLJ4YPb9gpLPAeUiLKKzEOp4PxkSPn
zBbjbV6bZK3SZIH2eRlN4SUKzpXA71HdD8MYRm3fH4fBHpCMOT9ouKc4LVZYzbIhFtfN1+PQLdZh
rtwPJa0c67pn4dMlp2cDqrjvXIRiJtWQmYEmwAUI6aSpj9TmWzyY5Nktpdfflvl8xKyj7sxKJGSP
PPmGEtE64myz1fRkAENtIq/2+iNpvIcQPTeLPR9+JzTKxOJ4R8VZ7o1ST/RXYXM3EoV3YYe178ry
unpcDt6CrkYG+Xmxg+3Oya3gxu2xXpq6f/RChTIVCocaFbv1XN6GHncPSantDndZGoMK8pMNaizx
MnVz5KqeXgbLvwQT9AJhTB38aUBpboWKtDGZbc/tr9hK9+4//5iWcm+16wVvhI+f9KdAK3pbmtfJ
T7u8YO95bG1ruPcrLEX/+dVosW/Ji4ncOht+cTPi3ul+Oyj+d2qytgPEiLeuJRZ4a6/aIoX3nkok
0lvokho7lDGvCkzdSRjsH2r2mkL8nf26vIGXH2HdtC+8/vZFN1juSrFisJDN65C7w75z+gG/AYcD
J9Dnf+Ish7G9N4cWgV/GtmnrxWHqSBNyCmirGB1QiUZ1kGanwHuUtrbO0llAOdYevqfwfi28Yzks
O3dlY27ZxilY8+DQ0tKcfRqvxg/7QxVMfZzW6SM0IL03V0SHvMrvFhsFVHzpY9eHvzUGo53MdE2z
TF5DSYJCOwR5bHjZvq0N45APveC57B7RYbuIw4dPVIjJNJMB180ayElOx6FFViTIqj+CybPuTaQB
12V2OfvjzofS18xTtvOw/XFZq4+qSeeb1JMmIvvqroeQTeleOkkbjAffSafdMPzZ2BYmbtv8ljPG
ljZzR2psnA7KKO6ssJK8WPVuHEjLzRd9zNvG2lcSemCfMl80KszXK9NWEMATYE+wBOkJ55k6pRRW
1BArmbem9ZTiKMy2VUVypQUO+5cMmfQd5gwsgPDjrTnbO6O2iCRg+Ydd6R/u8OzgmeJcYxuIGncI
CTDfyK+xUPWa19jhSV6o+VBpEYubiJYX3tlgFY0Z5Wfqa+MwxMDnfmovUwesDJhPeKmxSaTucWzT
s3La3TCbSxKo4hnJPj5aa9hPwLcSvymK+6bHCYSa7qPsM/fSbFfohLti/TRpYdb8UnreXodVuTOc
8pG75aU05+UuzdzlrrBoAKzNbveh9V7WgPV5/Kv9NtT7FA7evER4hMSdpLbcZwqlAsgVLk646QaC
C86vD6cYXoGY5+/z2CRGU6Dhme2n1mHGGej5aSxCKHBImGL00EOUosgNWiq1YXJQ7lxdF05o/slq
zfSX+r+3epgKlgfmSIa7gtTZydPrneUORIYZVHwhtsKIGfx2q3MPXIU5BcxM+onkCPFQ2oRPB+3b
ZDpdRI6DsQ+MkYfB7L+mbXwPMC25NAuezD8b76OTZDV37fzS9GQQQHqNlnWzo7RQjGrUo4+y/gVC
SuR64d2YyfYeRME8L/xYA+jzvileDar74zTXGBFLquy1eZszztqSZU/VcgxsxqesnzvfhsaQyRFo
78oFOvnZeWrwqjnGNu2rcHoyEZc8tiDpBgZAw3oM4H8eDfNhshlzSQ8fNlxG6kpVxbNtThEM9193
DWXSbnAj4N/yVPmDkQSO7l8/FtVXZ6+zjkFXP2SFeUPyeXEJwYtFWDEfSrCUc0h0umUNPw5nO3Op
/M/I5GSX+fiSAJJGy1QzD2+gJPTmlhR3WT5D+NKGSspAPG8oVdIlODnzRtbJgtYwG31QV3lsA3k+
MKTZ+wKIExqiZodNBfqS+FzwXDJCI+lgExR2LiGre+2pJVmz77GocbCMVpFYpCYTFBfeOMjPxQAk
w+7LQ1tRjnCHoOah22T9PgPo7uGNhchkA+70eFLQH9d+Ow1dfgpxv9/WOeIBbE4H2De7pty2E6MQ
3N81FUYTWuNz4I4x/AAvtt11eKQq9PebXkKqeuO7YCB1lsP2GJTWnS9t9UDCQewGNHk2eYg+04F7
navnor01/KnA5WYMu9lIp4OzOqfZB7Qw2uCT1vayulE1+gRG0tbwAd942n42KiTyletAblemvh6L
B5R6x0C1d9UaVHuxae5ahgbElcjLXDjXkOeMY/TOz8IP6P3GJTNJXKjS4Fx2FuyU669SNNnWBobM
H8hM12P7XRt/x+vXoluQgVObfldAF2JRzimIi+3Nx5IJiQNP4NTVe820gTPP+/E8qqBqskvIFSle
Srvf0SoSa4KRI8vkm/BRv5P4mEhrNhNcfvRWI4RVg4tcye1FATnIrYLhjhJsn/W9lZMl35Zk7eqQ
CD/gGMuyABgAunjr47FTyDZgKhk9iGXBeX1qBIT97fq0axcuSrFe1iVfGXa6e2WCr/Tz5kR+APt7
TY1qwPiIxvUVOs0UMZPYIqJB5X5xzZGGLIdi6rQ9ncHyXmnb2fuw7b3JJZJjkFBeqPM5O4mwtbZ7
w8SMutlVfzA3/L1b614qpV5BywMOXTCkK3ctrp1ef2LCuYnivXVLGYWo0BEOsVRiYjVRru7IPeRe
1nuVrevuaPovYZh/S9LT49pzhwvEpntnfNaVk8ZVwS2mZPfiQJFq8n7CrSSo6pbfxtPjvq+u0aom
ycOGbcB0abYbYd93qyA4dLS8XVAr/WhhvLzRXv+Bpv9MhaH2W2gECcFD/4RtFFQNeXAMmZNWxqeQ
TnawQwPvM2zVDMdNXAu/SLocNADeynvEYcj+Dp2uer78sjyrqsMZ4rTfueE/d4I2Yi50u9fX1ZVh
g/KVJR4Kl5aVv/ohq4y9MzWXddq+IMIxj8zzZg+afIm6DmVUOhRxyNnZbk64z12d7+p0DqLBXeZz
ayxHJ3DOeYes2i9lH/meWqFoFNWhv24xy4JRYZYBkQhLzfBTZf8I/7Li0suq/RIiuuAAovAcHB7V
YdLnRWbyMLg2ej1ul6Wc/6rJlYm3EYrZmmEeuZLxc5UHnwQV60tltsdybt3bwit+iD/1qC/EG3GI
xY1O/RO/t78t/rSujDpf2e95mFaXVGxwurMfSM2MDcdr9gKec+TW6pQDtd/PJZSBrC/CqDAy8Pqy
tKI2N7q9IRkc4REAbYGJtgCTvi/C+TcX+u/gThyfRn9aOpq8dsj5YYNgV9u0H1Kq+zFP//WiW6KC
7GcAbj6tlbXA6h6OozFtib3lfkzwOlYb5pDXOzgpl5Orbl2aryzSBpmM/XgPFghk9MgYGfnPP5aW
Pz21Jr3kfEvNsBxA+fBTdzkvTKneQMD0xMEAlz3NlCuJM670N1apH7EytXAA9K522V9Syh6Wzedn
lrxgrefEQW4w1lHVbSds864xq8RP/e8wfF0qLyIFEpDbhFge8VXS+flH5tXyZHfjezGtSHSuFuHs
YnpMj7N6sU7uuMuK8ptz/w/cXt40d2ZAG0Bml3Z4UAsoNggTaWnzHIZORLs23+TuoxkUHy2jX8ch
QtW1x8+LF67LzlxV4vFA3lRCwr5LT75JgQ/uGtBcN9Qsz3N4skyeMM9u0QAuAZCwlcWt68sXG5LM
vvSd13QA/lLX7k0gUi92wVvBrgXJNBpFooPlRS/5q9PDpWV+P7resM9W7xhoMx4tjezCE+RAlF/b
2v/RPa1cuTRrgoOImkDyVPrrY75162kaFsBMaXGQzsg4ICN9NTNf175SRzhFFzGg2fC9J9dsxV1G
Q1+YG2Zn0QhmtsvXDOBdGCug0HoTMapFOKcwM/ci5PEJwxkskP5b9lfewfIraxi7uHSVKkAxc0Za
Rl7uVDt1x6BkojIaajfg6D4AeLbpXsDsjY0V24bB8n0LjESE03fBUTHq7dZa967N22H0XKLriiYx
B7183fDFosXnN8kqgQDKPG+ishSi/1fAoTr4Yfui+wJptrXlBysdqSRlQ67YOMcUk//aglsE5LqP
x6bakjwkJRfa8pVOMl3mZfzy1XgelGAZxYw3rsSoE8MbeTaqMylHr67bOHu4MDfbMp2L2nxPze5Z
8r2Brt3Xs/ncVKhfqpSJvXGTsphixFz6ie9Zz7AyA4r7kWt15Rp3uBZkMZXMVuwFS0VzInKppXnw
5RGQVRxSF56s3h12JF22cE2GMXG6ApESDbQ6EsVVkA8RQMDMPju4ewkJLCVep/SzbcizKYwPXjEk
xY9dZyFsmI6AN9Y9Zn30vKkZO3NdfmJQStvV3otrD6XQSkYTnt6NKCIqpq+wbpedD7ClAdIfy758
ZyNjRjUWxp7NEA19TdrN5Fqxw5dNE/7boLYgSMdLjCLlzVPlqXK2AkSH8eznyzuIzyN0qC89o1QQ
84VmuLpZx+FchvWfWeMoBFvcxR5DHryIdgJJGubGlviOfM5ZQghDLxHjuEwFDF23foNPZVtU7w3l
ZBF67FYzvH+5g1jfkCv8O75C8BAhHBKmiHU/XzHY9UOb5WyQCE7GN76dijB72yTIBHsMohqpm5+G
7bH3lifQ2JQYhezvSEugr1M0KI45cs2PLQEwhNpm4/xqBRiZ19QV+BbX7SYfWNnJv7XRM/LKn0yT
e8U2WztG/IaeSqp9vxXipsjwBpjdvVVfI+xGi6JTllioi+psWFlHKi6i6BAeynDd+Dq4W+M8XLGv
oari7vYSbVZUw6o9Ca/+mAd1VaFPxS5z6tvBGCrwdAXERe29wt64nkQzEuK5/CbH3m+CLz8M/rW1
C7dqgj7Sci13rbhXIH2Yt5wczTZdtd6LZ2/3Hr5RrElOQlSP2pkpCZGBI8CekQkdb00D2i23/y7F
lezHpXowPO9nLfgLt/ZwNzHXyMd8pDMFzSYybkGXtTAjxdItjL3m59hbDV9YQba59hr1UjMu6puG
KRWMhx2UQZ6f0ehvVlM8mEYPMu5DCdTkVddjuJOKC3/Im2PISpC11OtEutXODXhqTM0mw5k+XJNu
YhXmFteNq/kHG9zWb144OB45deGkAktylZ+yVhB/GPsCHDe3L7NGKT+lxht7K0AQ8IgwbbG09o8e
wqIIcIgVNbmsIhDClzRIt3vX6z/9fngPsF445TYTm5ICFpRAXr1iZEacZxO0KnFu53uiGY/iGuA7
hHpk4tkzq0A0wyC03GXEcuLn+A2nJYVDhJsNzNXJGPswNlI35pkHVwAIX8w40MN31Tp2TFpfWTNX
ZikwPwU+w3dsIISi3MNTruIVjl9bw7KboVq5K6fJgshKwrbzRhOLgizvctHzsRSz3KuljOQcdJeu
/SSlUN9O1Gq921m3JwCaameBw4XGVGG5FR2MQYqcpgm+W5fVlY+Dfe8JQMKm3vlo2G5qJ/1eLYdw
cJvwbf5Xm1dvfZjkGCvRXeXPUztnkTmYYFuYHTpw9la7uTCiEw/sFUJjhNKnx9sA3x9WjYBNZQvx
0/kA33bbD+L1apyfRlsfYInvYcZeAe9RpeQZXthTrcZX77rml5JbsGKKXDH8crJ+b9Vy5BvSY9Kv
BkwjvPHDcKKBrY9zOD4YK+sIP80x1JFhb1Cxm7u5AW+4dQy7c0DnBZ9Qh2t6SSse73KA5i0YPqFG
u7f94X2mvAx693bLA4e/3uADuHZiq5xQ8LOBC68XpL9Z7RN7jWOds7oVHePa0AyPgECmxysz4ZBt
uk9qeFdw+Br2fmjzoefEzLynU+rbRsQffqxV8VLq5cdmwq3JM2HBfju04/O22nQeOQg0BDZtUtnb
0XwzPWgzM59ZFFQwrAc29ko45CzgyQ8bKA2KtsoZN2rdkTdBeODP7D48iwBW4EqYZZzfk4xa7sg9
38MQb6LJZFw/m94n8KD+nJXjrQeDkZWaKHZLNs30heWTkRFmk61ZkOQTqdD5VStXhOwfplQXR28k
Y2+GhHL05wEz9DxcygGi+FQhHYX/ZDTX3XBgpCxDm41cKOsfDyQTAfW7oqygNmcB1GTafDA244kc
M5IbCHnWtJPJUhSXq7gF0cLLZKVUJcRX6izcF0BK7wZsz23IrpRjqVSWv6f/rrCyru5+YAY+GYyJ
euRTTArG+QpUbHadjbIEVoRTJUtX3JMxt68299WbNZtH2xyI8hjWwxxQSqOTuyBA7ZgtD+wu0juk
AzRag/xsJiBhQVckjQSYNYbLA4CX2zBlF9FovmUn5TJ2Ba4ujuBbnwuj5Go+qyuUsZYGWXV2F5fb
5OL1rB7k0KQcekSsGj2rloWR2CWVIISdFElNbhI8XMrhnr/gQ06Be/Hdl7z/K9T4PeW64m0f6Jv7
m0ZaBLZn5DcUqo9r6fMQ1AAE0+2avasNxoNSE/aU3ed1e1xMd6JokIxAPfW24aWqiBBOIPEZR+W3
HwD4GDYhCPHyiK6HR7szxY1RGTOyJ0nP2BAWX6mDXPrXtYQkxTg1jCo3/dKC322YQwrS/Mmz1/Qy
2OsWVX8pBFtW5VS7AsZu1wV7Y05RmwRnqwo+Ee50uJXV7eAM1aHjX++GRulE+ZwFAj6WZ0hc4ICg
vSpy0nqI/HaDZVfftsVaR26H26UX6sEm2u80hB7pDNWFQaANK1infNo+MTGsQT3Du3dH8yH0AU44
EtCn4HTPELCdewIGuBDifG3Ld2tt9gUmXIRQtD0qYf/j3K6hT4HrnvJwKZK6CAkY69rH1e0eilpY
EW7fuETNxYfudtRa2tv4gOAearO42K285BkggVwJxhvbRW0Sp1dTATvfPoyuRBk2voWl8ScokOoU
YjAjGSBf2bz53yCHIF5n/dIqs4rAUYF35fliQByijeuz2PBBKmUuZP/+u5loNrXHdMdd2EKZ5nBr
pPa7YkRwU0uXPUHODQ4lYWJos9gW0rIM0K4zXTfylcJag63a0p81QS1u4SG+akrKg3EuEu86eF9v
LebXTpxdxVq93xV7dIBegpGbK04OF5BLcdUaxcdW+Q9Wkf0xUnXOXJzfqMlNri8mo5KdAZsZqpct
xWy/BK/twLjIC1F+qQktnSQsIne6ZOoZM3tpFSYpwGhoVZT8qEdiKBam4+0qcJeJz6xIIBA7Zh6f
JAi+CWXTSZIjdNAktWcEoFGcGoSvtOJrCq3juAC8be8dIyVMyZyr46bWt3zdmks5m+8wEz/NXuqd
+MybQu7s1vrL4/UiHGIZzAJ5zDX0LKBuaU35qVqC1SZ7fUBWFYdux1YRjk/iZ+s/a6n+wJh8dVe+
Bm2x1CtpjK/QaBh92DAg6opbtyuAZIgHAjmtnVzcBjTrNQjAae62oPkd1b8saDa2ohCRq7q7EwOU
R+BZax7WR3d+AzyvsNpoQavDl5ezyoWrL54zlRZv+GMxyRVNcdtrzUUnw4mxZcQfVsKvNjSqdf7r
bphThkLg+a0xP7gVI0yzVYLiqnqYihm2/MSmSzhfgSd4rOUN4AqGGAsYyxBqEOtjAhblGDR7iWRu
TVMJgkrQEdfhwWvwhRAlG8GvmQ6sOQ521u+m0W1Os9JWolL53LbVfHB2lhy9Z9vB7HANU2jNOzfQ
bAjg9hoMmy5cDEdryIJ9u6CjXlZroRb7CGmXrnrBvPA85KMAf7KwZ+kUzOHDFHyVKeOrpk8r9OYc
jXDBzDs5LWFSeyPnKtEYl3Fl8FWP006g+HjwbXmaIOy0jX+bTuV654pj1rf/zNoQ+zrbXume5h1M
CI4bA9CY754DsqNgk8CRtFGL9GgF7pEHXWYSh/brWLNKStEo8QvTUsNpECExm9pbIoaW7JFpBy4B
m4SG/VI0EGsQ8dLaZ9beD4vNYLaYNueyVRPhLFCpK/SOAzquToQW/aGl46x2HgFX2gwIcncDDvjJ
9q08EjaYBa0RwQBiZm+CyISPnkxL/daM5khXRk/CUmrdbUBhYyf9R1ytjtehvPTZVO2KFFo2nr05
arzFZEBt/dpiJQenps9aCtJr+u6couJhOmddUr39A4wHyEND4CsT09TNZTEJqxMhEyriOOnIy1t7
Jl4dYdUUB236oyEn5HZC1hv2l+BWKPM0RP24gndRaR4vASAXulorKrJFgLuDX2SxF8iVpSLbVLTG
MuStQofXL3cUsigbinY61svoHeh4fp1we503zbGOPCpoys80L6BfB69NoK4nZzF+zyaQRW54bvbi
PvNzsmrHPW1JF9mrFcI23/rnetsbUx6yecvhEksGHROg8NpiBgO958vHXca81WY12M0qWr0mj8Q0
oK7xnBphz/pT9NNx4hyNjHFSB/KRbsfJ//VMBEtdGJRH9xlk8fwCBy/K7PCYYXx+unZfShFV4/gt
s5eiCHmJqvuSaAMGEPWPmNm0uNxEswGeFDNBeFh8e0jM+VpptmjXtkoC3K7oABoJnVnWiGymjgsH
/lKs5m2NapX9BnP2SrFzpdYiVk25VmxgdWeUmkSgBNHaDymIVMIU6vxodESk9Yg9Z4LUi3rcLqkd
/oxDUO2k899guqxkZjJ1YZfMCg+xW2b3OiD4Zm3S521wCHJnk++Ut33G/mGr4Rab5lXU3JBVBdEl
4ocwi5AlrprMSPg29SkCq0iZqxV77TofC/+x33rYPkH/BjOoOpFPN7PMhCeEHs5v2mQsSb8ws09Q
gB2jRl8i6y3lOQQPJKvmunBafsmTyeO0HOsvBc87B0n/f8g6jyVXlS0NPxEReJKpkDflq7aZENtC
kiTeP31/qG73OXF7opDKyCDMyt8eZmk0rLLAFsjCL46D59Xci5Ofk+lceIad8JRHx3x5CDPXjwJH
Gdu2+Kh7be6dLPjShvMaXUOKoHp36B6EZEqjYeAaYWqahVPEAMLgNaGZpZETESUX1COMiVaFbo/Z
GkdI+U2EaN3bRSybNvzwkiph2pk5TLOZ/nMSTjN8AGdfZJiLB9eB7O1LzhvmIZzTnoacUuIxROKu
YA9ZOwAL5R3DiNf/NiZVbASH64ms8nBHYqCxCbPXwi8J7ZXON4SGNzob1dkNpm1bPlbURn/3hvjr
YKGOnlKaf+uB7EhvYcXjXpOwIGnY5YrerDHiplyesqX3XtqEsz6wONpCFOeg7/YxIBB9aiukegl+
xCKcz24ek2BstF+s4k+1eONuxMuEvK+6aFLcd0udsGaO/waj92S/5Q5ofdD8yWLf2VQ9E3ZZN+9V
7M0HI+RY6CzzMnMM7HrUW1ls4exNpufYC8zDvMzZhkYPBOCW9as2qJ6uRhnDUhZvrplXB02rMv5k
+jQ6Awa0gO1tvY+BizFPWX4Hcy1eU6Jc8lS07/bFlOwJ5ZKy+A2fqzE75zVE7bKg+Qi65ZtfaKTR
1HZvvCGlpGRuj0Nl/ERZ86NYlmesYcVlmP5ksnc2dGZSJLAy64tOj2GpPZRnXw0/f59d4D2JCFQl
zsOQEFhX4pUC/zHPYVKJdxFDb4ihOUDDUcMxe3sKLF6Glv0mQOe2a5Y+qitM9cW8I+2vPlgzsf4J
QEJEn0cAevhD5NaNDox6N5aT2Ddd/VfN7l6gznpTy5RSvcu5pR+f7BiCwZ7kqrbtbmqwXkcPScjU
h6wYCZgmC55w5cn5qiaq+sh0fvMnBC+k1rxnFI6e7aY/VgPpm1RP0ASfkeMtClodxEzRTouVb8yD
+T336WHQf7yKNOjF6H66BvrjcZ5+wDq2u7Xo+hCa1veuQn9Td2vCcfjI/JdfczAaKFb008rk6V3x
FFMH9yzWm9gfdrJcYCsWlNaCCAfhMFPNoEu2l5r7cfHekozA+Y7+OabPZgufb4GHAaBiEiHb1DiS
4k9NgWFEtCXnG8vo4kPsGc5GXQfGmUM8BjrqluCBWiMCp7O8+bCBhg++TVAuugykacShRu5k9Bur
LuvDYpR/lNA3FAaIaDVcm4Yiqo3iiSSVdmtJbwvu9hNys90NLWr+EJKV7G7yGYQbM4e5tC22gYgM
PKiR8IaPkHP0Fq/PfDULCtNn3fEZbf3DTntU4MwZG1C2tde7OxYBVxtzguI1jZj+AnqANpOJGouh
rTi2cf0zg6i85CxQJ799NpKGFCFPTkd6mej/9ort1CO8EBWGGW0RTuVbV5eCOhwZ6EwxhNw8xGuK
I8sqNI30g5aXJh1LYiqrJwIWPawsZL8NBSItSACU5ukO58sHsjKTxeKM1pDhYhHS/eZY85s/sEd1
ba5PykCimzDPNFJfOioSNh0dQAjG9IvuSyo1qzjH29OhPeHRknYPDcKXrbVewch/TOmiAYHsm60G
ELlUyopaEzmSnQe/xy7dZXH5TiMQqa19VCXp995pSV7pODcv4U+HPQd5jIm0hJKyc2J5f9vW+jDD
P6TIbm26LXYaNcfGNWCdZlP/6GfjlsaGSSqf/2R3pTy6lUe6Exy8WnHMOaUnZwkMjp80f+wlWZwu
NZ22GOMDMwPXXndGKIHWM/ODeK8luS56QLXsV6+lHreBY1dnAwnPNjGym1nxIT3iv6N8qdyoKeSb
FE2xnwauuA2E2UixCP24r1YLHc9fl7sxzWiqijeNI91N2Eu19cbgr9bqu2VKi5ELFzISNPgCIrI5
3UprQ6kRjBpoEGX1zln4hPoPlkQ8+xXdJEokixE/KLf1IN8Hv/stM9YqrlP+zbqwPXs+sZF6xhxR
fRsrQSNGM6qdJuH9NEhWTJ27RNTXGa6dvitXU+uSIsbWcfeaa0qDcCNGBrQq7lyWhAlZH1m/FPw/
OhZSw4hpUzvgvvrZLxePAW3bEYP0BaXke77YEbgrQquaoQwnmLVhtQlLY6OYh0dDatJ9X+0OeV7R
CtfyOafmBe3fL6ee0yMEVfqIBBWwU+KIEuO5r4OjDuZvPW7gDTlar1URFk9N59EVhje5g08Wib99
SoLFuuToXVCnTaeip2AwNBVYaehRjafmN4Og36jFCRJNJqB1331ZGsmJKhCHcVmwPKjuW2yENrwZ
EHluoDlXffuSI8pFDxEGG0Ra52Wi7qRNxg+d2val8UW9mzvnq13CjFoLaWku/cD+Qkkra/ingkUe
DAHdqFyjrgFAqeMp+9H01Jcm7jkiMirWRr/66cAXHSZM+zC26CYcovQyn7Y3h2Yw08teLIVRJvcR
ibi9g7UHlraTRk1gbIkTvdr6Xdft9YImlsLNOrI8+B0HEShs3BcnS8qDhmzuU5QT5FnDZEwv6Fia
m9O2v6Ctzc2SKVp4rm0b/ilIPd8tdobVCCLnG/0uJNsAL7aky71OdUNdBlYmlVfQhxJ96OQtDvYJ
Khzayv9dM6dHPuG6m6TAKDL+7tDhP5XeVaEdADH/o8b0JMz4pIBEjRRrYYBhpaE/2OrRlrhl6d1U
kb+iyNhWBgMpwGK+d7Sa950c852nKcsk7gFBUcfMXFNZlpmoLK0aXxmZOTQ+xrPzJAW4l0bVoDpX
IIU79wF2xFYkSCWX6qKm4AuOMBhr0w1X9Qk7eZi+GWWIpGfCXZBL69XLKReaY96jFyi0zn2qqH2a
0gjxb30Ol/GJogNxE7Trhs7JGPKBuvbEfZtWyxadbDXaoLPXZcUrAgx9IiIM2RtapVeX9inWfTYd
9Z3/Iw3m+PsMaYgZBGwEPrBhEbXNvXy+JaYqtvEkqh8VuUVGM+e/l4GSsRKVOwvP+Gffhc2D6dGN
abjuqTHGhxmT3RFubmDbJEwaRSa3rJuhOPoViVw8ZhdTUTMVFH8ni6uuHRjviDzFY+ZCxDvpcPWb
yY1I69fbhZ6NYSjDE0CGv+kDr333B7L4oHR2oRyh2ohnxflXUXNl5RLCPwOAsurxaDm4PCgNQSm/
EHU0AYcDfVgvpwDxuvT+0F1Ii2RcA54+jWH/JhsaMntXfe1K23wY5W/ZMot/h0lgimbQpV61fES0
3Oruga4WKoTT4lKkfohIef4ipg7VSmkfGj0wStJAZPXY2xiJmvTUqo42wfkal8l7N4SX/KIozYWH
45svS71h7fVYtU2C5CWMBtkixNTVFoX918LGy5qTyW5AXuQD8Kc5gjekf61JvjQ4g3ahqaEiQWur
lL56wcL7GsTTC8IyYSW0jvn+T2XPf0sxfEDr7DCa/CibjjTpcqArVwLrMlwHq+Q+12W17ebauLCZ
fsKdU5flgliZjcCsFzDqT8Vv2cfNJa/TvwGRVax69cHM9LlyPMw+9pUD5IcYkfU5KksimsBfbOog
emM8DUgbRAlaXfXDiyxN+k1H9VcEDZHsWWsStP0QpyPGJOEPN+OddtP6Fmv5pW190gWYxIFAMNAs
E/KYzK6tY9gtF5zEIzKngNF3lOJIbziutsQ+A6ra5zSWqAa5PNrnhWjimQn6sLTaOks9WIybzv/e
W392fyjYCnsiVT7Khfa52KMmp+6QBXGi0PvSUeiy8sq+lhC8k9fNByxOqCwnp4Ibd1E8dQ5wyzK5
X8ylsfZ68v1Ln3fBpQqy4OI1hX9URXt0AOLHTJybDr9xW6Ov8wgXRqEZm9lFxORIAxkRKVnE76IK
4wsxlVTsmm1/ohlsZ8dhdrnfOLFWn/fuD8VivUmDNUFS1gUadA0Fyyi1YZHBQ9lxSrnfHWLqdVJi
aiPTdeeTb6C1LY1q341sxild3B2THEB1bzcX1RDONtK1tzjHcI3Dt0g9TtxMYjroMeR0LuEmQS27
TWMQHykdgOyQdJJzOLM6iAuOrfWmoBh1jz2gYtlYnrw00ID0ZA/jzqpQssknNML5keqq+lrHwbmg
NZd2b72t8C9i/+6ymZOIMqHJY+XvG5R1F85ag1iWndOrg6V9IsN6FAkxXW+ITBzK7pAf2wE64A3J
h0yKMc2haN2Mi7Nuzft2vd8bYqzDqTVilFu/qftNOtFnWmOv8JATQwQ17HpyIgrBtPiZRqwZUFOL
/ymaxj68OEn7vcqxQ8z9KaNR5lJp0TFsjNuW8PlTXfwS+CCwDzLyIbIH2c7Ms4lN4RzuK18R0m1b
z3ZMHoTf/3IzJGWgAr9c9L8HUY83m54zzA+mjsZleg5bADmWDAk+JAf7CI1Wbsz1Luyz51D2BiHF
qx0N1SPeMDcaS5pRCl3vaNPBjgCGaJYJNB1M5lgT95rPcdR3hY7WzMRp6mQ029Z5jBn1w3yu92nV
jDvB7vgcEszMgUDWyaSAGnA0tUcE5nUcS6ySPS2Bk7Ujir87moUaz3ZLyYk/jnzlZQsoEze0rFer
e0KMMN52wpIk73ERtFa8rEff34AGtx0C7g/ytNJ9adn1eSzXEmqoGi/pQ2jf+kYIN2ivGKbz5731
oU3/qWktBHkb9dlZb/T6z42djpFnV6yglrg7V8XSnpkGUlNdkMx+SNdMNo6mo4jAH7XDJDTIiNBh
b23B2o4LvP7cdogrFJlQvfYtNj2TlC05nZP3ZD13Lc4ovw0fyrB5C5BEXILEY80QMvMMcKeCHO1m
cN+aqUxW9WFwzomhjfuLyGN0l61VQ3N75lpHj1HRAM4rw0y8xmjGaspewZ3nPUjxPvSTqcbmlH5Q
lP7G0NxRM6ic12ASyLDK+rfpAnlXKMU57QFCpb3vPC1FtkeU+GVJlulGYxoX80n1+9DByMEMF6A9
dPGYBcrOIuy0JCq5TGeuI5pjZgTG1zn8uBuMhVtjSfQncSDRIQYdoDTeeEhZr3/rRDIc6SlUQGDJ
tAcSzI4FjhHq4sYPlVv2nhyABxB9Cj4IvX3x1PJSxKRVxyTCvQ6r+jxhDDlI207e52n52sXWtGuy
Wp4N8jY3ugHk5p0X0EUxwhCPE39lFBkFEvRhpg5nfze4QcQ2B61LLk6opfBu0t6oBoWrAOo9ZsE8
FEjAFyvjPOo9eoqqCDTDpMORp7VXzxS4WidTDWILhXfSQVpFVVbqHacnRJ+gM2IyHtdRcgka6BV0
cC/Kj9i/xNnP6l3VVb8s2425RCM1MJvCPbfL8lQEfXuwyvIn8bzLwbdkvY+nwQTLJpOzS7Pk5ORG
8Ow1iKkT3kHUsc84Yfwgnd8BHjc2en5ti2A4NHIuIw7CrTHW804n6HfNICMmwksp71U2SFxF++iz
bL34kmQtQuM+3kp2CaKVw8NsU4gc6Tqdj04Bdh96WXBczMnYCCmAuXEKorrcx+Vcb9G6YTKdd7b/
E9zMfg5shxQ18hlL0vY2vhiysxebzk0k9t4Phl886w7nKCHvvf3DQ80fWFV1CZg9OLBTMhszSqhV
eZaQp583tIdRVJ5OfwWO8wiv3NWBKdrWTk8Sasdw3lQl/LCb7nGybYZ4fMilM+wHPbrnzxuRemdp
Q1xKFL77IPtKfLt9ctAibUg3I0zW+R5DUkSmxt9e2ccuc60zyyjBOD12+ZFd/VxY2L2hIAzIb5Rs
HbZJBszUo7iulMjv7fQC5JleWhH84uLPXhJXJtQf52Xb43qKxp2LNcsBd2cP3t/Pa7edAtBWw2RH
DVPDxU8b53K/5/7fvTSJn1N/GYlLUt8gCN195ju4rdabzvxhjLl/blJwjNKcaezwjQCSeEvNhnPN
WYqwWxMBkFf4hbyxqaLQ6fYieHT83Lo0fT9dHSudr/d7Uxtj+2dvjEwavreo1+BdLaZqPeclxkET
OTcWa9BzbcU7bQ1YJ2zInDiZfpQLA1mVKqwLle9/3gz2ZJ9IFDzKYvZQgYTES2SIgYZhpLk4XUUC
E7knndXeMg20h4iz2FMn/59/d9cn0kOdcOWnbY41z8VDDBCDybByqcURDhbOLBWk3f7vTRMPJRF+
p4KerFuH3EmSCHaInf65qxkBKkfoVUH276aMjvbMqzsRCmPBV/o2fdrdJZNzeKVwqzzk3vwzrBb0
sAW5JX24cM7t0FSrsOjPys3JyKDo01rmX/iLNqHTGmxRm9Yfn0j5KRbXdH2qBKtuXUziPAxDfJFr
52AiyUZ1Xqp4SW6K0yPqvfSUTjBeYv2EMKfydn8YH5ULYEL/+Fc/d/sIN2h5kIDzyHgg+EIr3+VT
TZqZs7SATlNKZ1ZabU2ntp4wsRr7vEO4bLpdfw7LujzS4uc8WLord4PK/ddYl7AggIlGkM/fCNr/
CF0v+w5WfXHhtOoUwxl2VfdUNkP2E7SSdqHSlu/mRMZH3ZC+5dfGHNmpNA8qltbFBcYc6eklLyUO
D5leyzMJT92CuDfXChnZBjs15xRkgMjQf+isRHIaRtSW9b+zutshjwx+FQaHdG1U5uNUt1/DxkLH
Vcvs2WqBndn332Vc7rmW6122zHylI9c0b5WbDZ57bOxJPYpOAJl51RHFlb44gsaU4LvsbUruNlwo
jG+iVw+1YXh/l4pTSDaYv4z1ZN3ScPKmJ/TIyaQjrrJ8NXUpwBLpVFRtgqyzaWnyE2ibud6EbwYt
RxtkUf1vh0m1m1frQ1oSN58M3wlqCWBcKrQk5MZCkgj9WFk9qk58GoOnkQEvTkAzNtJlI3Q+SlRJ
H7yc4iLFyiqQgftBF0tzGNiOu2CwvA8TnSGsfSGO998ixwDSjr3kdv9fMy7PA+3vL2rurHedPd3/
iJAV+eQ4y1u9Pr8V5/iFTBfLx/qEBDXPqL6cbvf5t4a9bL0mMI/3J/QdzUKjt5zr/X8X176UKBCe
ZcaOZk/kdPKMM4T8E+zUy/0ZfKIpcDRlxub+MKgDGluTgq95fTm5mC4nA0jn+28RwoLhgI5f7y8X
LNXNHeMGe3DTfcBI3f8oG13nyRPW03/eA0thhpvg85fJkCZHiu3k5/vPSFnaJsDAx/vLLYNAzYOY
7np/pjFIH33a5DCw8r4/319YE6Jfiof7o7JbKPBwXZZw61+4k6mP2WhB5a7fhRfU2a4eZ+Nwf8gc
QoOWDMXl/lpe4D3VgW1/bnSiOXIxth+pSLrnINNoungGog6G6zyg07k/nHxM1vdNcn8IOV7uqEZx
P7er7ULGSzFgG1z/N25gy6qy/Xx+o8CtUycflc6cZ4vv5f439jS7NHtjBr6/f62pPM4LpNR92SOA
CFrnatm5t60Q3LBIU79lg0gRPrp+MTO20jL1H/dHxBxfidJmFS6ooABRffTaKdiXHTCMyAv73a+T
J+l44aO5dmiQ8HJK0t+qk8Hj/de0BTzrpnE/H/mJ+SxBPR8pXrbfYaJfnHyZP3/X8rGIOe8/HwVD
+0oqS/v5l3oJXm2uOZ+/q8fpDaOE/nyUzfm7NWi6su8lHkRQeeaUfP6OSpQPSnjCB1+ji9JOWa2d
XYdwcKZHzAjJtqZBFQMnD13QeCJeujUj+o+huvYpU+EzWvxz7lRoTZbwuHS28WAZEpY+Hcxj4yXd
I6xrx7pjtZaZApWSpdeuwaZ+7HH8X/zEOJnumqPCaShq6qZ9XMxSkANjnGzrAyjAepRxn28hvOKt
v2Z3ZP5DUMCUd34sj2mNKZqotGupw3cjgZYXpgqRgdZIxisvq85xuLy45VDuBItjTtPE/a2fBj6e
lpEi+CA7333IC+UdF539vD+632Sjn+29GrVwbjrTxS0nJouQtZILVZ9UpXk2Eu+M68J8SNrAfHCy
Qd508ahHRB4OJleWvruQUCsWBCHOnZEPL21kKFVFcGPneytJI0Vk3a320iPcHPnnaM32lbJRPOqJ
XxwGyNcFBy9UBFfdNOyAAgFwNk3vykOSKfdhSQnxd/CFbu4Pm8VzHlzxCGs03lJF8JAqaZcvMCgx
4GCnIIDNf7CV6z80yjqEaDMvY1yHRyP1vzvrW/Fl7z3c791vPDaRBg09dUyx4GclSUwDDq4S1c99
OzX+EJ9TBkdz/Qz3HyUUq29as+n2geTdqQY5VqshCfNpoeDQlW5kijDHQY2FfVO6mApoJJKb0PbT
PQ0CkPu97DAsU2I6NO34qAId71szQ8eevLSgPTexvsv7vnC/pwTQmgcov70/tJPxF7yVfZwsGTzA
h1/L0eyPC0Nt6CbIdDGZP9qxia+1X86Zp8rT2JXwoPRtGiHJHyG9VfABAHi2HT9MU0pVUrAcKPqg
yrioPKYZAg6mqhHXmUnfeqbZpjs5QfDNGGoSmxZ0VenSIAe936zmCwYLtTfxTTHN9Af4V5LQhkoj
SRV//JAkir5nsZulGLPyEL332KRX3dGALFPjSEc1daRGurOtkuoxeh9vrG1ZSl8LJlgytNF+BBRY
kNjL5F9RwjsNOUlF5NgkjbFhMfaad/WPQdOlO2f5PtQfpE9sdO+T9tKHhzgxz5lOzqAi+YbcqUuw
PGPZkDDL7kMC3gIjNxElCpmC5Elwko/12bR0cTZTMXMJ+b/HZHYV538eJm4/LTDNRag2VTZN//5T
e/3/zx/en6olaxA95PpUaMMwwA2djQT48y/+63nv/3B/Aq65jFX/9et/v+znfbfIea5//uzfr2Cz
hzSXf7/aP09/v0cRPajsvz/F/aXvv7vffL7H/34//35l876d/vmP+8f8fMn7D//14T9f5/9th89n
++8//nxGkziRebAQA9Gb1ZACcSK+LDmQwvDcg2Zf/nUzhU/SLFea+s/YyNtUmxj0F/0bKLo/N1av
sFZhdqtq68I0FLN4FR+kIwbn2X70/aC6VDTyXPrqwLoGs5JGZBWUek+vbnUZ1ptycsqLrpK/QJvD
3q/WJWZu/JXrQqzVcUANkf0lDrR7CdToXkJsgdbQM6bNTn5GcAXX8H1MuUpUrZZkY9hX1rVh1NbY
Isekx5O4cu7opy+kFiFCzcOroAyN2kDKd8Kqgn0IM0SwppXtytDwNsKz8uv9pnDiGlMD9eMUfE2X
bHSgepiBtv663DSLFDtLgSukEvJDTS2JEyjxbxROvM9oTvZ22xCi17o0JFJ0RCvJYZ77DBsg7xog
4FxXUMWU2aFTNGKulTVN9dUXXMbIiyc1nQxhAPZYP3PPCM4j5/XHJZvoT8VfrTy1X1yziFouUjIb
kMk73RuNRSd7KtFn6RkrskSrmHdfW9cxT3N1QwLgHDEw7lRXv2KxVAgXLx4q0A0QX/6RqscGqDRy
F/FLLBKMsjEzGB5cuSmLuVsoUU9l67sVsyKa2nY/Cg+tAmWeB9u2X9xAFCsC917rQh88A9LXCOso
aEW1U2SjR0heriIhUjBm7pi89FADV1172//APNae7T783UGvMR2snI6C/K6zbdWQmOAajohK5zas
63lhIE2rhytcvMhAScZiAQljj/SkdHY2fU+EjIzoGrL8MSNgajfT9bABBcPPBqsB49dHiAnQ5w/9
m7uUah8ClK+JIremR3MWer/McRiJcHffBQugc8cFvF6vk7mN222qutslS530qR2QUgRWWJ4k8pex
Dp9H31KvbYC8e8Q+E6+NvwOiHFx9zinHhBhTYEkNNb2S7cwVr6WdJMn/zM3aBJmBETvDcmIqdZ6S
JQBeXoDVYuNA1ORrkhRBpMhte8fFjZHViIjesS7ocgCwk+6bu/5o1NUeS/mDq7cMR6Vchg8CNUO0
sbV/MMFHnZHUHawcw82Kx0uRN8mTjV0yGNP+YDM5CaGeENhMVLXxH8SYP9TNxMZNvZd8DR7Cgfq9
aDJILuT2R2km+3+O8Fj74KML7ZicKs8GRtzEfQTL7t+CkoU1nBJWL3gfh4Yz3AreyS1I2cx79On+
zBdbAdvGfs+p2dZZtGRScGk3LA41BKJ0750WEnNOODbwmU8c+aoNe/yLkIYwBk6mS440MW3aIjyq
BFrEmElqF5P8owssOHG8rOg+/r1ZlZRZWPJi+O7VT62dbPFGZ2Eiz23evlY9ThefLYao3kSFSVTB
KvmOcN5HgdHD/DTqa9FUmAtCuG3R9djwCUztXPdF+qI9xL56SuvA27Rd0hLfBqKIztCblX2gh3no
QfKyuKOTYMr3ArX6GDQ+VmAPPb3bnazUk49qRa1xJsfCfzdrJuEOUzgAnU8N4oIbsMNRPjbzwHFQ
3PDDo+PMrbemKZdLUfUYwkzC2HIn3TtDzo5Zmn+GJvueUV9N9FaelyLKyAyJLNLoTJz3h854jsfw
qWnR8q5euAGj+oaB4ye9IN22IXLoNJLlIVbswGNjLdaMbN9ioZj64OqKCr6cLFmzfEM8iAzYTn6G
ScyQ5s+/aumSSlZbL0QF1NepdW8yqdimfoatDmfYIffLv1hwmodWUr9XBK06NEXFqbSzXRTFvFIH
Ps7uvYrLMp+oGP8CQu4R0TSSwGDFj2lWf1UOOvnA8zmpVM2x0y6xh4FHXAlw4m4Q/kfYylflY6Z3
bbrYMA2+FEFKjRKo5IpzA8u0mDcQSs6aaJKkCL0rQWY2dXH0WTlOJNLGwtpXb7q2cDaNG5BVVS0/
7er3UmI17qqjN5ddVKhpP7Q47zBlB7ewAlirqReIWjmcTQwFu4yDAdkZxpEpMMb91PvuyrdfFYGS
6BMCEgotu9s1VvPUgDccoQV2pE5GUJvBIaRh/uJQjszl6Hsh8qNdlUjLdWBfWnZrkOUkBdE1tokX
v4c5MSpzv1zTNNwXeWVcOqJxN7EyWArnsjtIr7j57tNACT0XWvcykYssHAQKUMPDlNY3cQKfLl4W
f8HRlQ47URL9B24F++cu8E60ibWxfSLlPsVNMoYs3qffZo9SOIwDg+32pV+aZisTioelBJoO7Jyi
o4yzIPLA8bnJ2sgIySqkUuCRgF/C1/XwRNaCRouwpHvRhifVJPNp8bnqNM7g7XoVZKhBjoPPNB43
iDMMEqD5UsfX0u/HowKyo3GUoP3WcW7BgMNejVQzcAm8EuqaHX1Oc25t2cdxAaQNSiKZyuaYJ+VT
MlXVSXv9I8kssPqmuR19mvn8OP7qN/1ELKX5I1Qj2pFplJuS+DmVtu2xEuaVxJUdnZ+kAk80/iUp
q0S3AmebgpYTMk6TUP9EtFhGssicqNe/8CRz/epbfoMcLlGsamQLpydfhqR4E2oqD2Jw3qaCtNVE
eds6IEi4qnO9z9rvRTeWF1D+lFGgi9I6a/4mAcOWY5r0qKFYNF3kOLIMqqeZ5d7JW9oWpt2CKKWb
EamoRqpWUWrNocuORU5A8adL17RPd5pAiabvfRAg26pBYTO3yxjegoRM1JIQu6lHo53zBRR95e8y
aZ5sRaKGqawPLAvfichLDnnKUdSP58aJs0NAGDqB4z1erRwdZWP4USj9dxTe+SWhZ5lA4LSJmrDn
YO+BxDrbR+Ps0coklmdUMatNZMFEn2EfpIJ9D+hTE3XCOof4IXJPXY+mk1TSrtjdMmfVxxo1DZpI
CJyAEKuEAvqd6d1wu8YTJRDBWIS4uokgdxJ/5fqSF/ShX02zSJ67ofxhltgjlPNeYxIAVDVItELo
I2KVRL1EMOgiL4jqEZ+t45fVoYLpmAjhe6v67L2DY468vFIo43FzYp59tbxWApsS16O9fNxptkA9
5MU+X6eOzNvRdo2oCS/uQTGxKElbFavoqCSC+YigB3R8wCya0SC0d5fhRzI6NFKT1IeLOqRuDceg
l8lDPFfPsibzI3Drp86n63YuJqS+YIHtAMM/ARkOmlT0xViOnVtxEtS/52Y2jjZdyAtJDMRsirW0
Eg9MpjK4QX0E7gPhiqud25v92a+S6kAezDOUmb9Zlvzbss68vvOBhuhlsSdk4kNAcmzDGaIL/Qdf
td+HwCpRzmIs82EFZ8wDNKAHr9O1m6d5Jy3xZlplQx/X4JGI3p6w7VtHD1sRGe4MElgf/1CkXWPJ
bh7U7PSvgxRbguf3Cu/qt5YcdIt0VnsecD+MGDzLVWw5h8raV02bX7034dVYE31lbzAu11vwhiLp
x8PklsbWBTCXue9spaEKVHHIeFehqjtgFDI6490eQwTvqEpGcPx45BzutTYBe1JHoVsZe6L1HuxE
/4oHmtB6n67juvjdLdRnr7qlwEsN6GuuCFKnu7KD11XaHjfLiLMWVdd2tPqEjjVUwsA1D2M1If8l
Wzi3C3GaRtPYcqh3LZcLiE/bgUIng23Ck7UTfaMu5txdHHN6LNsKmjBfZwJDHr3aO8fZ/Lquofdm
NtbbmX47X9dkZNuexYRdlVFRPKIAW2OYKYckfpRW1TXqf8QnSdwS8w/VLoYu553pkBI5xxwrZFjS
QW+i1yF+GGbXogK3qYrVVzcfUA3oXTXFxUEVoHoFwey2ZSK1+jq6ZbBLc/1qhZAqJkPRtbTLyCGY
lOotYHdMFVFdiPHmuMNTvUr60wavr9u7FPAtR4tIkV1qpeIy+uPrRC7VBrzRv1QmTDTxl6+S9mLf
RlVtiuHF0HTR5DmNgD4ORKLySQX0Nf2uLBu6/n+YO5PdyLE0S79KIfdMcB6AqlyYGW02mZlm982F
5HLnTF5Ol8PT10dlLSKru1FA96Y3AbiHe4QkI+/9h3O+g1o27vGuqbpdu05E9rTAhdUHoVmW9Qun
MiBX4Ca2ja5Dd+ebKJsLPFFrg5DpEqQUAI1c/PQ2BuCkQUDulb/qjiESBnz8nkN95SpqG+vDjdJk
1XWTQ3eH6abz5i2Ksh9dpi8Ogt8CueReRhHg71Su+NpRow5cgX1vn8UQv6nM0S7ERbBVLAJ9o+TU
wJt6nUuTk02RdScs4T1UtvdTTmkSOgL+Oau9ha40mxdPAP1QLwTPoGlSEAZ6dzhwYf8e6yWqU5Rq
zXQV++5CewuyQh7qzIi3wVic0wJtuDObBzlzf7tLp1RjMGjaSKCcHfS1rmMsnl3rczA8YltmAdCD
EGPe4G6V2B1PaIf2zFMsI6XxgQk1ADgWoJlug9PQ4ZyBQp0/loA/cqmnxyRLR8xLvrp3yJVaIYYn
hCo8g9w8NInisUt345Cy2eyxThV854wadBhH5pYRVgP0ht+qov6GwA5rWfOkvLE6sLB0QyxA1k+X
+6IlI+zGWPvRF33xYLfiWuPAjLQpeS6RCaxsLxYHAUwOlbEJWRObgv/KvEsPlctcBJ3FfKZSekt1
2A6JNb5kbelubRx7VuqXBxcxxElm28L3JqYdJMh3Ist3ZllcUfR1x3gs7qphpmF4Sh5LC46n4z+a
SsE1EVl/HpinrBLPskKIW94Ri0uxZxu514RNyHpLbiiag+G8qaE9niy0aQ74owjTTiUwa0WW9tA1
Wo47uA+Viqa9Ofvbzhj3ljfWh8GC7QOKzSFOIX0fxTjSvii2HjaBq5p5NFIL7gEVWZwcs0Qwgkia
S+759RbKBwu1DGs00gpVSVA7CTrglOZ3zBAMmkIgPKIYrNndes2W1f0yyR+Rc3ol9mEPWg//vZnC
h/cNYF8KSoBCp9Ro1QcORNOI97rxYhep2I7A71btSfPnn5puSHIAvJdMVZ/jojRrBNJMHx7lAKZt
7frdY+XNb06Jw9PhC8VN9FAV+u8MUpwGiW2jJRGG8Qn0kz7XVwaZ+LsG6xmdEwi1ZaI45xlLygRe
MSPzjR1zZ1DoiRBWIhAeuK00dfaFlyPYVJMN9gHUgkizjTQs8JpodwNOfAI/U6BUJa6LuuYu7DYl
KJltlslhLcy2I9UP+TQqKyYerYn6A9XbyYznLa9EdzFgK6/NjKFRWVKjzBADzRnyLxv7KJjrMGm6
iwaWfqM5ye+6y2QI+qrC6IEBppQmfKUIOjV8u22lOR+FX+8rZ+zC1Gxshi8q2BUCpacxwm5uhfue
FtSM6HE200wWVR+n1qlViBqYl4Z6zYnrdT9wB99Iz+ieu3rBqhC5TeWTcKUMxmPpl7spKx6K0m/P
2ODnVdFa0GN99zr3JtBlxFLZEhzuoY3Nop+jA5QZaWqJgW2D2sNYUS0+dDrW+bxaduYFeReG0thh
DljThgFrSzsyh8zFb7QZ1Z6X4l4k4gXirhWKeX4mOlUhYoSpblkIB/VFVe/VFQTqykIt72Ybq89P
aM/bdaQZH43ZHOY5GDfk1Td8HuAPuiw6caPboLGMYUPXD/WHV3Awih24w6RJ71hKku0akdG08ftW
3BGq82b2Hcvzot6UCsuLiNGXEC17hDann7iE94mIROjNFbFsbrGZGnHXLOuj7gEczAi98SHACY1/
07qIkw5FaZ0es3Q2ECD3h77pta2JUDrSHLUFfNoilZ+vwyjQzDfNwlPQrE3nedBkW/1nhG57O6ft
j6AiZw25UTlbM1L9IT8gxTY2lLAADxBQ7FRUvVABocaf2p9cgPLWmbz1kDouDrk125YV1l6L4JNb
DlPGhjvV5uK9tYh2Vw0cxU3bpdW6c88BBOiwVyQSJHZFUe+5r3kmL1bqpg+ST113R+OkYzWBi93t
oEa4bGYGNgKQFzsAqOvYBe7WeBgfS3Y7G6+3j90M/soLMoEseEFeCHMbuygHVKzlnNbWDbe1to3H
uUKXuCKkwN6KBZJlmxD52olOY9IJmg3GxLxhMmElikbIXnBi+3bJHCGEEsGSsMVGOQxdMtM2Q4EM
CE4Z6ndVuUgCfA9QfXMVNr1P1UeQ8QpIODZEq8HDVlbJ+iVLWDMZjpyOhY7TAV1wGKTU2sUEki1V
JroKD104g1Mk7a8RFeMrNdZe+eMnEBZKYtfep2rZ5/a1f2I3Nb95BakDWTE8o452bo0FcdJX8xvL
KpJmchQV339KyiLemEImRxJhpjfdQG4KFfNRGlr+lBv6/vsvjSZyt4CV9vr7T7Vvc04WyFC7Nffv
PLxWHk70gLPuaC6/VAiMVj1Qw8usReOrpTnnzra6c8Fqnio1fR1ZSAdR9hbNvvZg6vqXzhjvTXro
feKcc+T7X7J6TMNOWNn++9+6BXq+tu76S4ee+cWa5KoPuN8GjVFhr4IXkQysPn3tCSxL8MJlnkf6
Ab5N9ThF7sCKjEd7JhMqc+eXolP+QeDFpEElHSfCbklaHzxZXBigfaB4AfvFDWEjkkSCoH8Gg8eh
kqbQxjrvmmTzyyQa8zU1EE22JDsy/KLOoHjK1n6UwdvKubcsxbmU6Ir4oEJ229YBYu6XPX9E8url
PjzIyczkL1tg1OcG+8m4zwBfOhw1NiSvuo4tQGtWgMk/khzxptMPwOQZZadxbD0WuvbBDR+s4hrc
kkZyZOs6nA1MeymWanMnub+2jnfuVatvGFeeIrduwrGy9TcroOWpyOcDfwIc8rsGUhm1B3h2sloy
tfW7Vj5BZT4SeaUf3AIbqjUF8b70QZe1Wa29jelDZfSvaDC1WwvX8HFuuc9F8FunvmTPTEXIY1Hj
5sbE69BzvE3OT8qyKizLwdtHfpZvVVIFOwaR6M1aZL893ec80lpRfCfcU86IlM+TiphzNumlFR8Q
HaBXWsbAUuNg7IKHYHGuuuKmBzV7h0SwOoBJGNeAdlXMeNYcxLXEtPRuiRgWRcCg0bWgTXWdib+x
9yhcwKE2LRCwSg7xqknN8di4C/rXyKDaVtjRxmTaqSFGjqtUsLWpBd5E2e8Mc4j29gR3Kx4yHBp6
OoYaIo631jfeE+bsKU6X/TDZ7nOLBm/bgHwLM60ZN/jYEIM5KGODkmBJpP07bE/Tc+/AFhfu7JP7
EmMsLr2E8K4xOPCayjUsDvbr/blOXPTeG8TTH7mtxBXeLasGDsYDCUav8BuI+qCfh2nlzvfeVx/S
YztT1s0Jwad+RvmkMyKjS2zUTKwtQEicC0iukHiqfY39ILWj4tLyPvMIw0My1N5KnNDhMv81Z4az
KhWKNCtn2qmNiJ50bRq2LkORl6Qr/rjS8L5kQ4kYlMFP04fs7vm8+aULlyaTAFaG2Aflo+YfA2ox
LdeMTyQLW7/htu2GRXEU2/6zmVynxNoM+DxfW1vrbqluc/h2MHrJ9gIKUCTXsk5fIhLdXpp5JJkT
9cnoTL8pQKILiVTdc75u5v5Enmh9mYKOkYUlT04xGmd4GnUpjWsAxQ2jWH37/ofKSL3AIBshtKje
3EIvT4PJNGeQWJBSsyKmZ/EvQSrejLZlXzDhQ+vqRLm1XY+Qu6zwIYMHsKVcHWr0eDMtSmrDV5Rk
ibhUXfdZwk0e5Ttmnp9IimDeO3l5GNujAWR93XLdb6IcvmRceQcn2U09s7p4GUuTnX5rnJ41X+q8
qYhR6thYV73paYW6od/2qIaGnkW609IGZUwYqGWTGzvBnJg4+1nF+fLC+8NRBTY+YRlGTuvDqQ0l
Bc26lNWhHocLk1AUQhNBThNSCpOjWGF1oOZiHCIZZnWcEaNNiG0Q0wHWPJV7BO18r2r2gfxDeRPz
4DCtAZEVBOaXTCkFHB+6SibMK6afHjTVAIBx6PXjUngaceAweynHizYqwvmquwKCTgyFMx4sY9vu
daQcO3cAuisLeomA0SSJWVZoI+d2h5dBDfkuB4fAgBzhiZ/f7dKlnKM4cYKOl4r5TBEgSCqMdpNl
3h+HLcPFNviJejbqDyxdHPczwiLWnjTy6IEJV0X23TgXky31GicuEvO6WSvaxK6goNH17DOqo33V
zO2txi8YCy7AMcWHnIKMs+gu/HvlV+2X5xM3AgVHbIJ2Kg9RolZcKIL9brEse7AEC0QzYTAFn0mj
WFnrXGpaoewHZFOvQ8om7gGkmf/C9tqaqx8YAq37LJ2Pkcm7P5USGlDH6gB5zNZyO/qbGaxuINfc
Q8nF65V5cdUxllhAVOJFSCN/M66ARS0RGg+Vc0A2sbadgYeietJrFyKr4wVg1az8Zox9qLWQoKFh
RcRMVfTjbrCbE4IMBOzT45DL4sDsuCSAuzB2maOKB0fwiudTwfvkRVs2jpRpLp+NLdyV1Wtq3RR0
SHog6YlachVczzu59oxFp0OTIkq7eUDDioScUHl4fNzEyGZWRSe6i51phyIj/tVj1rcKil6Go5q+
GNFDpVYkYaFc/zMveU2w60RYl4uiPMXPCE1165IutaoR3tH9pW/U8fCXcWauigwSDE0uF1XGNl9O
m8ZgIkzvcOFFN3eaAP/Qmu0+WCJMarCmSzTMNvXBNAWzCXKbS2d2VMj27tWoggJwA4OuVDrxhuol
2SdUOsWcg1autC/osVJiaGx1VqgIb691Z1TUHmPPEHOYQgHWhiFZXV0be1FkI9EGjgCVxifEYZ2n
gR/GqVpVzMWPBTPunEecNkwBy2l182ozz2S17aCDagnHA46Ude5Wn4BTA7S+YoNjk8TtAfQ7JFKk
YxHSwxTx5B9aZny0ToELUKdpQDN064rmkJWzi6KGwCMLWgiZPglU2hBuSth02aMfyIGMgq2lg1DM
oM+xdyBaqS4AJVoZpJVsvMbL3gK3ubnHUvIDXKniMwfCbBfYO9DOa/9DYLPxr6nEnuV7gWUYBgJS
w9Ftw/pvwfBtvPzQREm3X5O8NXqMTjv7DLMl39BY+Vt4LdO6V/7eHvD20mNvOUeX0Rye/8ZX/2OS
tfO3v0ZZf389iPZs0zAd2zFM979FWUtSoYPCKLlQQJMCKVk+YDTcG+gfF56pRxGYzk3qWca1c2Wh
SFuaSk6EBY7cw7h3e+0VTH56FKP2qidHu664Jkrj2sHmXaEdY8ChOXvRjJ+5YEbADm3Tpu3dE+kF
qmXOMYnpVQki3AKt/dkwBq67PzwcH10F5TV3ihevH67FSHdh9OW19HnjixROnNAfRTOM21QjL1X0
PxDz9yDjtPJY6vZz7pT6KY+aN6uzJlCb7cm2mCAb9ZWRds3TwuDZg3KwdooIgCvC3kvmPGkGPWnC
5G3TRM4PvXhVUWtgfaDqssrpFpQpo8XGsULDZCJkSvvRZV835KgLgqGA/FaU77XWHxG6EbCAqyPE
pvI4VWXoUe3U6aRTvTC0yPNbMc82pr2ZMcRCTG+BrXiE4AClcR6ysmTkO8IQzLCMsp7R98Be19WQ
vFpirsIE9xuKk8ql/mpDP+15NSVVjOMWe2dxc0Ra/FMgISTjsf0FEeuae94IX6jRt8oaQuHkkGdq
rld3su5o6g921NKEFKh4pBNsrCK4mZP7phBgbnMrOsRW5rDGMbItPcVTmdkHW+9ABYvsp8fyCK4q
7LrFrIsZhwGaA1Hbdes/TJQUjp1y05XOg1ONrITs4dyMOYGw5FNkhZMdxuVmhCi/Yq0Trf+SSHz7
ZyL7v5V9casAZ7X/8Tdb/+9Pt4+U07DdwDF0U6e34t//JR4djSIZ237M2etj+2T9x1fRTI/gwHaj
aOWhzxzvUHMI55gPdw2pm0Bf+m3jxWtZND/w7z4qPThpGm5rXaoHT4/OPcoodopGt/YGAYAG9g0V
VLGy2emuDSauOCEhBNoRomyW09jzGKlNc548ZM9jZBgbqRx30y/Ob1ezMZ76HlUDpFRKshR9kPis
Mcz8X6RY/7/kU//6Szz1P3a/q4eP4nf77/+SWv2Pf/3l/x8h1g7R0v/nDOt1RX71vz0mv8iW/10y
VJ8OX//xt+Xv/DPCWvPNv4MAcXTfM30iqUmu/9t/ZVhrvvd3nfbEMdDtGb7HufpfEdaG8XfTcH0j
8FzL8BGl83faqu9i/st/twPf8gPPZB3jejyO//h3frLR7+q/HmZ+aP/y678+3Kb7Lw+347ie6ViO
Y1mO7iFsckje/uvDrRVzr+cMtrZUQQEe+a3LQvOk2+4Z18gGzs8UwkgjkoE34Ix6HvBy4z7H1DVn
NQ0XMUb2wfTqm6lpeO+S/m2q4f+7vvQ3WQE0lAlMOdW7chr0U6n7V3bO2rv39Zcf+P/mFTU843/5
Pkj0dly+DX7K/HiWyO+/fh8uoQZtXHcmghNC8wTzapyn06buc7EfB/PGnsc+QvFjiSr8SycLO6yN
MQ2HNn9PdeXsOkWpgerjyH7oSNo97yN0PIQH9A2mmf/JTK3GsO6y48mAV8UtLBY7OAVB8q6ljA30
0gtnWopLEc/ntGqzvQVrSI+eDKSZgGW1aJW6yNKTngKphhIGEoBIBJb3LDnR9FUdDm+yclZloD6T
rPnDYOlXbJHJ4OTRl9067z3XZBgPEUGpwBwfp3ixIxh3cpi0KxgBzk2/+rQru33XfPXivAdQYD+0
WdsnBkSTNCKhBnIZlgB7IHgL0RDDuXXjflpsm7dxkhsbsLSGvnVIYF11xhydBzd7SWpcPkwPKcr0
LWQaGgAX+aMImpCelTG0T5OecQt52m6kuQ8hBAzreEBUk6DGLJ0MaPX8PLrLbVRWbIPpvrO5ICMt
GNd9xLkWtDlHvQegdtm6+dWUbBUGO2AX8VuHYpKeKGa4PbofDah/qzLBr4/ZL5uCeO8f4OvQNwbN
xRt8A69L9xa3zJ6CCcvG2WR31gsJktd0Tr22TEkJg8GCehOjgwVLoh8dgwmpSBrluKEJSZUQaXwN
gbXZ0yQQ23R1ZvpPbxq6XR83m4DishXZC1a1czaHwjPV2R00nTTHt3kAhGVCVlnpBUkVxWQhtCS4
E5UA6JWhA0iU4+TFy0rsRGDU01ZYsB/hvbAB7QDc5ipYC4FdVnXWnVv6R8bgc4WoJL+4qb1no36L
jT4gkYIkBV92XBFBvQEt2KMAFiZXooNLkanB0XGYjwRgAvC4HdvUns9GwLqGyl9dk6nByUBjhnop
ubVAgFuN8jaJZbfjAq5/uJ2+9UwWG+yEUE7EaiFYNqRGFAwBGGLyKFe/B7N4QfNUv3Z/nDh+tgPr
ZjGensjOXfUYU7cga3jaJh0j1bfoG0RZcYTyUMKpqNUc6otEvadY3VcmkSQDyLWqQhbpdCNh6A25
k6HVOH9AQcUn1NE7xzPOPp/yZgJKEvj2pZVW+9A0kXdYKpiiBvtNps40WedqTn4YdnCpDfc1aY0X
YXU/XfNBA2qQEviWldaz2+SXaYEcTodBnZoZcU3vUP3FqX2RJli1biRWbZyCrdc3r3RtH9LWX1pZ
fuk6lvpe3tuUoMfOeGeAcENz9BJ1uQ45o6MSEIecNRQmutbdWzn/Y4+fNqywlwFgy7BkCfqBQt5Q
+CyXvPPAYB1T3mgHdz3nQyI9sO4dVggZTLrCvY9gHtZcBzvPTA5dNZ07Q0M5blcnPSiAp4/mmxk4
QOCt9pEF3wRYv/yFiABM5VrV5SsN6R35Ud2Y5apyrC2LjCPT7E1RgkWw6Ihyy9QRGqaLeLF6JBtn
R/G5Zz4Gmb8UBvvfhvSoHjlJjIJWFO8R8i4wvP6vqPgZy4GyR6JVM38krBH0aBqW4jblkyz3gG1u
boFm3GwEkyWyVHHyFnW6bzP7Jxrya8FGK25lF4IE2WlItmYx4DfNUhx3bvs8Qn1e9Qi3ib3sdbI3
OH8oOYdz2Y9b4l/RAeTys3Hjc2xSFhMT/Mm6B7PpNKwHAtBAutifejP89Dz3F/z6k9dA524r01hn
bkYEJBIWlvAMEWLnpon+wUpKuYVnJleJ1f6oAW6u6h56OfhhRBCcQtWkUR1nCuhr2/kbF9yZLaNn
sy0RS/hBOFdsXb5vRsMxESjbmFAq38WsL1EHjjPEH7tjRL94eJRmNiuYYuM+toCZVz4IbMKmom0l
c+D93cz/cVBPKPt9jqA2OOPjRQlHB7QjI2QtcWcYCt1ZUqEEk+w5MLVN0OaSPP5pDvZ7h8bnqcp6
opEqDpJGm79gMHOaNln8lIwC/XI5aPvZs6u7mQ0ahaawtm4bRQThGUeiyrN7Rhh21MoRmBRLTxwz
q7yQ8bWcqakneM+TJB/bCKwXPrJnieuRl8k6Z2I+zM5k3Yoo3he1NO6S7d6m52QnNldZx6hxtBBm
t/XmudG5bubkaFltvfPoZQHMdR85MdSrpTp5joPS2zgJE0nVBMmmZSXMeAeJMIOT7GfUAMvTkPdf
egUigpE6SyTGUGFUSjIvpGWxSzfUJc9VvifYbj4ZPWm3uOZIJEGC9shiJOM0NeLPzoa+YFe6epS5
PrOmajvi7VhDzlmlHVnnP/R+0aC2aEreVO15DtrDPIj5dRLEirIv8h9Gm5CyNqrlrs1vMJ27G7vy
ZXDnuHsDmMKFLcMVSVx0Q4q99kRhPHoGp+w4zFoo0q/Zr3RAmrX5qNsUA00ajlosNnYu22tBHNW6
7uOZrVQcHxs/eSSNNA4tPQGc1xjN3VsqL1mKGNLH3c5n+1QukWe4HWE6zQUoZkvHzWY3rzrwfW3y
DrasbQa9oFyaAcXgJDDspV5hsn6+5xDgY785NUh55JAciprXG50uFwDQqLAb2ZZn4DkSk5zJuchC
01PP2sCArSG9o+SPaDkWTahxOH6wRulsX8jjafMt9Gmk6erckS3E7/S8gjYJIL0fb5AeP9HM7cFa
7tMCg2GRs9v2Hty6PWPLDCGA72P4oroCTjnZCaJ8/2L4GNWImPB2U/VDD9zt4KKmr2ODdRIzt4Xx
LK0AZz4B5UHrIX50bs6YHmoP9H1QAfw31bhC8MNuW3ifqLXPqZwvkWl8+pJqMpBfCJqYoiqRb7K6
Ohojwdqp021R21NdKX1alWaO26z/6gjJYysjY5IdXQA1GhNRPDFLghvreuoc1NysITrz0tn5a6+A
0Yv0ychAo7Fl30Q92UqExDLMELT3feuRDBaFPWI9HEHnpkaJq5T+KWvrj50RNI4dAuCrnR94Rp/r
WFE6+sOmGdVzl6R70jPhcgMya2IGEEmMuaNdM04hWlmLgU8H+Ad0zd9HXfDY2clTIdNFxgBaW2qE
eA3W0cSrqUHXISRI/xKq/SI8lYCWFPkEwamXyfA+JIuqRbYEcSLLjFPd/pyZEM/pdSx/E4F7b1C1
rhs0KDhbz36a7auo8cmFmrY43rlj3PSXVwPAUYb3PJvUutUE/J1Qe5R1rwS0FGDk0ze2mBjqh30z
1W9TKwtm0jg/p+jDe6wN1IRTwuw26cRHqcanUUcxAq9Upr+SnC8mC8Zn2p1rW01X3loyznf4Ni9O
29/SgSswi0CEIxQl9zHhgIj2QcYcB4Udw+1xWcXIN6weSUh0JGEwIr3L9Kr0+hUox65HAbEua4M1
BSocXBOI7LSOXzWL5QIbBooqzpUcz67vUXplFMtZCgwMvOG6jItX1hPUB2oyKRKnR9d27unEF8ka
rm6crQOJYKnIj5bdHqnwElyARLbMgq/EcF3rKIMghJz3Byi9jY4IUIMPXHExoIAfMufio9ISnWFN
Qx83yQMHIFO87bg8TrbPbyRe/GtilniQEWok9KMWoJpbknHrF8wt1pAUZpIusguVI1cbTr/t2J51
r87vWNV1wAi+iyxGWFCkuaJF0fhvhKhEYSsWJh72qHkoQsNDJsm2rD5nut7fjSq/xKzQJyHtd4Ti
7mGyHHzfbW+9Z9oM7aZ8I0JVXoZSdTfpWG/V2csq8QYVOLo4+oJzW34pBmGEJo0J8PJDrOKSUNCO
dBAk25vJg5RRBOW6cWpxF3B5jkGB3tDNtOCO1o6UzAw2j04Q5FZ39RpZ4hzcYcrzD8phev/E2bGW
+e26Qu2cKTpHntlftIHlBWe2Pw31U6N+573fHgIDAkKMcM6L2iddzOVz8Dg22ZdusFSfskB7QQX2
bHokBJC9+BbVbgW8iSk3D8nvMmdVOgxJ+hiZFOeQgOy9U/Tp4/fvKRDy/pImm1s9SjM73VoJli54
33s0lPLBpjFfc8GfManv1RS8uZXTsbOaC7Y6/tWb27uyg19tgdy/LoYfEk4TqAgQ8sgNl82Q/sPN
fLYgUdo/QLLbNtPAzoBMlNAhVa93k/IsXeRI3mjkh3om4BbBdKE17xXyiAsW2WJtDtpbnfV9mCpJ
s2EFe1h2mqufya0bt4byEDxoqYFDlOrIcGFMcWHYJ8hM3M7O+DDZ+XqK+2QHoutR4zGCesErTrir
9UTF67oD0EPDs3hGGZHa6tDGhh0CIntOZVgV7Ou7qHjw8m68TUJlwHkqsSGxCmXS8lfLUpaQVf+Y
dRxxjz1Wi6lR9zTroJvlRcbBElVFtZbYvTrwoXvC/MV7l6yILnS3bR+TP5GVF5+QkInR6m0yNRix
2Xjn7CQmcs5aWO+Eya68mZTDFKf0s4WQG3uPIrvsIsDxhGnRiDU+zvarlqXHcmiCLW7HLXmsaP15
esAK3/lh+ButZZRhxSMuCxfdOjuuYqc01zqowWeTGBkW6fT6VTfMa7CMYIj+poNC01rw9F2MHoAG
oFCsUeyU8d8nsiRvvppobC0vZAscbVRqvDNX5k+UJmu/1A+gsMWgJ6bis5TNV1U7p1jjVVz61cIj
CqpVwfzQ8VMcZSLObRJdA983no2CfRBPZE8MEraYiNT36ZZHwU2ZSp3QDI1b9nVT3DW7749+mNAC
KERAKM6br3JO5LaIs2A3ZgaWoA42BhC1BGDMTFk9udu+I388k3zv//wcLYoBJvnZKXVQcXQ5pkOz
peahEo4AMGILUwmpd97t+7dh+aLZmrW7EUDaDMhr3PkBmatQ5woiEyV6ttwZIFoKHkqUt6ihkf57
6Ra1/x8CU3IkYS4KuHHRjxTjg7nYXIuy/tUmpHTp2nPjPDtU4ASzwkd2cx2ZbFTH/3zmWttnT7W4
QiwycSu9mzcUh3koe9J0XQnhbMjHdCkVmD3VY/yEcJWLdWIuVcTqVbMkJUKdv9sFNlAdCEaSslct
swTgzwRZx8IqdsHnfiTAtF6Mqh2eFCVu3tIajEX5i3GkcdYzWe4sSmddtNfApWBwGAcsnxcEBiba
LO4A4wBzkVWMHdbI94oifR0JYuCyyH+f8mbfdo7xzI4B9yeYwGpgpyUgyaEd1q0H7/vV9JC2kh6x
AM1S+/B9JADuTU+NIH696/Int/hTiwCj/vKSk3p8boBLnVMGY04DI6S2gzfZMDbTZP8US95/wFLZ
mqgMZzsNsboQYQlazMKOEdgdG2S0NgdNK39/f/2OMNq7hnyjKN6rkZ4n8eDMGHb/5MWBdu6Xd6eY
OcvikmOpGgObCJeYrxMBrFYh9tC0UTtJgUGuBcjAMH1+1tSgHZvKCZeAV0ww+jbRuhTM0lNUb3xl
WYemh5waNzOKymUuUejBZ96Ox2xMnY3pNMGVI7ygHOjtEwGTWeRESNxadawFuhHPbveDn9Ntyzuq
nf6Eiuur62z9LKOQxsNfE5rqP+g2fpjOQFQFa/CxQ86/c2b3ydVBpY/LwevPmwKf4qEV8tf3z57n
7K2dTOuez/XSnUFgXuCTZo1DYw42BAGCgRvHZKeK6SEKjD8IUYhFXR4Duy+sva6VKLW9lq2GX+xB
V1WXXMPfRBF9t2BRliV2IS7a0DTmcufkc/cgxuwZ5Qh7Ciy7m1bKNExqZKB9S1xS1EW72RjB8jTm
vFZ5do6RNN1ooOlEKgLVEsYNy7mNIOTk+zHtmsMiahSRvSY7GMxZSqggUWni0QQskiODPlkIglF7
ATde9GXdUBe/pH3wrQcrRmYb6A2SRon1UOac8FbtgLZNGZLV+adfjPJaIRiZ8ggE2EhIVS2xi4Ac
U+uycpjwLacEBZb8kSkYXpNTHrgBg3M+/8kb/G6ZE73XeTfs6b3ArSuoet5U4XSu4ErGuSphYOIX
GDpCVr3R+iAdtb1GxIN1jRmdLfZ3HfPKuxnRc2rj7ftcB8oZNjoAXC4ZuSn9RCGMR9T9/YF+vzEa
dXU6ZI866u3dpNJ8Z+npi6Uzn4yakuj0uLwZ3EPQRHnJnB6IV0CoYbDYO5i72oc5Iao0a3kOVH8v
26xY16m5d4KSe1C4DoQzMoahi3q7QejkASstPRRlhIA7sRqyZeI+dAgUwsOQtOehJ4ar0wFItYZF
55voRJn5abT5fhsLMvp2pTuS6JSWe2aEam2lJSsBo/j0pzELMa4hyc4G+WZ6RLyDL7W7Nn0aPi3b
isMeC+mzsD6MDu3VmBrtYXDtH94g2yMypMXlMu0F8y4Odh7wZLQ4v3oP6FQkP7NZGRd/KY8haJgM
JQ/o9NlRzDiHO3r/f/5EtX5gL4CkKPwuKTRcliQZ+pjOfCJw5ei0x+9vxM/zeMfLeUXg0f6Iu5F5
amA2ITdTtBnyyjimDbBaydLgxM52Yianx0/wB9IlsE8exyEq4VUT9wiQv3rotLzepoKbQrM07GP/
Sd55LEeuZNn2X3qOMgiHGnQPQktqMpmcwDKZTGit8fVvgVXWRaIYEfY47UnZvZl1wwGHy3POXnuw
9rEZKYCXCsOYB6Cfyeaqf/Uk7vBHtNpjard42McNJYOoIhBgU8tJiGwdFWZ4LbFW3ElZgW4TXn2h
kRV1xxs+1/t5UMgqVYz4eJV++cOB0/5gb51xzXKFcoOpGlWDzpVnspgQkLn2VROwhDvcaZT+vB9e
OgH6soxqzMKwj5EzZKpp2xe3LAlbXEjxy2of3EyTkSfWBhOdGYQSz5lFZdC/hu3bUKTqws8zGTI7
tdmuLT2FGZlvOA9yeuf12ghAq2HOydmL24aoxRoqyQIK4RuDAHNJanv3vuGD/lwHiu8d/d+aXSdX
Q2lx1DEliNMij8nTE52x6wy+p5AQABKK39kaJwNLJZTOWveSdbDr9axYew7xf0PpIzyU7GgxoN25
iqnqUHLloOvJn8g2FZCMISEkz0HijJPg+9zU4KavTS+iyB7mY1FqfPSCmqmGvDuW1U9FoS5C6YiH
SXaLHeMDCD80f2FLXW6fgesOFRrB8yyeZ5WWEmsnuOyn3j4RPpLqsr5+P3j2yHf3JFA4CQyc8wzp
paySq5SY8uJ9mOPNakMk4vCIuVCxlVziq5aUPQXWQNLFRfqO9GcjdX3+GkRs66aqHojxO49pFl+x
wMV3UsrlTZPMRa+FzjPBdyL6kbrQmsK4ksr2NiEmFRPe3w9D9+q1trT1ZRiIBiU/16yqnDdclVBt
rugksxNKjQYK40pdEMC0QAiggDFvA1SaA2CCq0b70dhFdeuk4R+3JT1TKugn3o8Yyoi/0qFxxQQA
UMcTQ6XiYgv7oFlLFCpwP1bM9UgGN0N8mVRZa5amk9zFdnuQEFWu4rq7Vhru0U7u/nhfmquc2tBQ
gwfmjvVnmU7dlWMuc9Usj5Ka6cSQ8KkCWYhGWXQ38G/aNa4koEYD0OFaJI7kExri4vhNY1GXYi8T
7N6fLNNd8WS35T3ygBsw6sPeD3RufiH6TQQD70el0EbBJ2z3WK3EOFbEC7k3NPkDMhsIw0rm9fvQ
JhkymFl2EzfhLgJTd9OiVllUsE4SFMHrVPTdTeXjF1bqZF7iPNcpWpV9NlJcfCxqjYfqD1XdlEaM
5602NZamlPtXSay1MCm4upbUlA2ltqLsciGa0lnHUKNxGdrXYRGvdEF0X0fVRRYQSIZQcBYaIi/b
WO2TIWfQLVEpLNO6TFfALfRNaaIgol5slCLmSnF4P7ybJLpXnbUMzNZd63qP47UT74vS07gVln+1
dFA3tTDvfFFgApf4/UL4erPGXwfycuHsTVVetn4NSpGgIPiF8rGUCGewfJAGHc9okpJSqU/Ak3AD
Ts3vZ3iSeJjfpCgoD71R1dsi8Jq5LkVLY+TzadyXF11MOWWtvxDN0R+xa+HwiOiS4isKnxsuQ+sI
XNLW4rBXW263BU1aj/ZAYq6Pk6AMm3tu+9oWnP6tSPtbKbLx8tC5xlNROmth5G18kFtL9npvUwcY
vHF7ej/iehUB2aa/0rImn6eqznQZv05KWeMeTE55rxl5NTuf7lY/V6To5Ll0xRQUBQhNVWUuEZ+T
3VjDGgKWL0iDQd90ndLdYFA21w0f8Crk0vezqKvZ16EMKAWqLAeAcUNuxkPM+zPK4zUNXA5kIvJX
RCO1nTHs+6yK7yg1/WcBzVi3MS06eE3RTfquV/2zBuF///V//i+Wjaiy8uG7Ln5RJfLP+pCx7uW/
/wu+ZORnmZ+8lR8LR97/q39WjhCD+4chq5oiK5ZsGEKm6KF9K6v//i9FMf5hq7amWjYnGd2UqRD8
V+WIKv/DxkvJHk1qbCpLTf7qX5Uj4h8GBR62bcuaZdgG//H/T+nIWPb0z2qpsb5FUhVhCoOClkml
RVtJTlbrMRXSaGBF271aJoFTtFoULnHQ0vsIJMAg//7QN1+UeIx1KF+1Nim+slrqFnzHxlLCD7BF
qppDQmQGpq17i2ziR+YZF6sZT7Q0qYSRe0AajpJ3B5eVeFhWmiXupdZXj6FsDY+27TVXqRNY+95n
7pNEVf8qiugPdRuQmovSRL6zMJvhTK/oknxhxn8usPx3X49VLx9Kz9xE61tA7P2hVYhEscDj30n2
cmOYQbn4XgdP1pKO2LrnWgS+RKXOYY8+i4pMVhKQC+XWQL2AF1x4mc+lOv9+GUqaPr6MBwEX1jqA
KVXPg1fqIBDMNYq6MKPMuxKe0y7Pv9Fkmfx3Q8yAjw2ZHIIRo2XtQQ1hEDe5rY/pu1EIl3BpSctm
BbEd908LU8ws7+VfQ+oGC3JESHi1qG+uKPoeHhxE1sMs9TAds+o0elL1FO9g4Bj4gndMwLVAgPVw
/pGVzyv7vx9Z/fzIKTY7cBkZ3SqKvJ+OcLHfyVz5gcQCPntKKOsMLOCmL1XhuBEXSWpsgIoof8+3
r47tfDXNWLk+dpmjFAO+b2lzQIo45wp+g//uK4BuiD94KeAAiBfGUXTZvBr1TjZlr6ZMNNpa1Lh3
t0iZFQVrJ53wkAJ4vxS3gxuDADAXg9ZeGD6n5sLYdR/mQqXYlR+7dJGo7/Ju18tXhbQ5//onflqZ
LGnEKZ1W6sfeVzAgPDT6vjJvzv/0OLi/6Fhlsn5x8QplN2TQp/G9Fz27OlWE/1tr+MW6eGIyKZPV
Cph3GJOfag4lVqyBeW0QVpS5ZtbDpdPGqRbGP//Q367jcX1MeHLNvxuGP6S+sLh89VF1n3+DUz0z
fowPv29il2qx3rKg9/dpJi9yoBDnf/nUk48tfvhlPfJLcqOZudcMItGNeu/4FHPUunikMK65MBxP
NTJZZDq7dY26g6EBfJikhkciOKIQObJ+Qm1KLjRyYvdTxun64U0arUYQWzs0MhjQRp8xviWI5i+V
4k0v4vn57jqxoSuTuQ/+0AKlrlr7MLFWhLHn1MJRmPhLgPrA7JhT+v35hk598ckMNrShJu9cAZ/O
jGo1hKQjrawuLvTViV+fVoBiR14aRsavtzhZoQazykVkla/nH/3ECiFPpnFQa+owkL/e63Wx60X+
pEFjFmFy4fBx6ucnsxl1lwKt2TH3wsyvI7XfjpVgUpbuv/f0k6lsEw9BE8/PJ6nwNmpThjOBwHbe
y65x9b0mJrOZQgbL9wjT7iMoHCOqRUMOm5X1hY97YrbJkyldlgEl9S0/jzcWhmop6njHEgOVGMlx
KOW/51/iVCuTOS05fZW02O7udcfOFm5RvwIYuVMT1DRV5u7ON3JiTsuTOV0OjU1mjkbA1+wTCT/I
tFUOSqsQ9NK1hZJBKzrf0qkZMZnYGIVDVUtpqRIYsPWuhTWlHi6+9+OTycwlo/KK3DX2BmstGmU1
40outRd+/X3x+Y99c7yzfF75pBIbLjvj5+l7vUatw2pOXMd4jvOHTlk3T+3Wvz7/Jl9+dZqazO0E
pVgbuzYfRO2TteTCPfJ1slxIroN1YVnfWWZpZjLHAzlXIaomxt4jILpQzfiZkiXias5d6an3falZ
1FIXF44dXy4oNDa+64eNo8SaGsCPboBLb6/KUiJ5jBovt7PV9/psMt3tCHdTGf+TvVu9JgblVICo
Bu+5NNsLDXw5dnmB8c8/vIBstxrui625pwZqbVjuHXFi78K8ONU5k2kewH2xXbhu+y4sF2mSpBs3
VZeKRiHP+d451cBkiqsx6L20dM09V57b1tcec8wRiYzHF5aQU50zmdimqgQ4HjnwOlXUwrjk+DPL
DY7fe/jJxO5TbJdqwgt7vzoMiEahIhNNHDbnf/3Lw4ZpE4L49F09YtdtPEgGpF+IAHVz9Ixi3fUj
WKS5wpB9Jvq38y2d+AjWZFpLFRUBUmIa+0HWcaLIn7ta/wWxMbwwik4sG9ZkPntl7Ga6jvUhLstA
V6/Rei/jzp1xQbywYpx6g8kkHmpYU0PDG6TeyN3WEmeRYr1EYlT5bhNj0x+mWUj9rCETvd+bSvFL
VR3tJ+kW/8GQ6+zCS3y53fHBJxNZ2HKJYIAWouCup8SIDNisUEmKJ2KhBuni/Mc+9TEmU7qhCAqd
vG0Qim5nMdwYSAnonQtI7A1skfONnHqVybRuPbtJPZVFVbJ6sYhaytXdINiRRMxAPdSSI33nMEWf
TeZ30WUuNI0sO/hSr6wLw9HWmmtpaxv44/b8u7xfIb7YYK3JNHcpFpFqoUcHx+N6b3ZtuhqSPB4R
4Yn3M6UG/2cvlzmoEyytoBwEhLZwYa/xrcdT7dq2O+3Co3wdfDBtc7ImIMKl5DcpQTAl2rAcsBck
a4GCish6pibkFe0sLYk4dKE5a4dCTddtkmA4mSHw6BpJ3ORQlkcTPOznQrAPIG5tapvNOr+RtTbe
p21GHbnhFEuHct/ROQEuMPH68l+R7k+B7o9quhPrsZjMohoEgGmkac/hd6TJNA9dXz6e/04n1oBR
O/hpgnpyaTZ09r7o961Aj2Q9U6R3YUCfmDViMmuosRkRFla3j43nLH2BOrTMdW3nB8Xy/NOf6pjJ
jOn7EJRqx9PnZp3el3lTbguEVBcmvTbOhy/G8PRW1po53oGu0e3b235JEde1s2sOCN4X3jxaoXzZ
UxV7p25hL26S2S+sSeferjqm19muvCY7PqcE/MKjTKT5/wrgmbY82Q0iD44K+C/etJgNK21BAdlW
3rrb8lDMGBfzS6dI9USXjjmBjwMCryzN6sq229daAdalKFX0OGXjHyINUNfAmQ/hXCf8H6grQGY3
tbnt3LKGkCDshdDzduXnTnPUfJFtTcxj+KdInxuR2mKI7iQH1dOIAMQkX+1ejfaih9CnFs1oZ6GD
Mrww8k4cA8zJ5ozGsSuoHiyo/4enOCf7iIDfAt72TA2mCcM7SWz+oK2o9hJFDOf+/ID8OtBq2mKy
tLbgecoI0NG+burqJ5srpXeg1M2jplbNVdCk3cqUzXBbOCXIc/wBF3lWeBfWde3rj2dNE3ea5w5m
mKmMkmW+pOx+jlnBuj0iD5oVi5cH7GAZuPrvdB0erUWyLxdIyGYE4d9wutgnS/53ad9ER+3CVzhx
y4J683kwDTA8m0GBRZV0ez2iVsR47p3XDJu+0BHzXP0deSUuHq/lcHe+/79ezixrsuLodeJlroeN
k+sfR6ggLsfen/M/Pe4W/7kYULr6+V2ovqm7MKJvG/8uSX8JiQJQSFig4UOBiWLyZrTfulxR4/q5
pV62vCTPaUnP0MBV6Pa0214VFw5Mp8bIZGPu3CwaAl2BDwbipqUcPwov9NCJzp/us8EQGXGv1vQQ
3wB2FvNMBdvbIgI7/wm+zrywk09WwZDzr53rSXQAtbgKdA3YRz7TcnVDGmBhliomivaxYXMOvWAn
aUcQ5DMAryu7GNZF+1rZPYQdrt+GdNcldYJjDNUR55/t65dHV//5o/kBoL2m8qOD2yjNrhK5vu2Q
6sPnlbLN+SZObQKjnv/j2ky4OZRDKYsOMsZR1VXrUNyKv48JWQ4ddLDA/ICqY9Fq1ZUUeDWofKjZ
MwS36hPoiOFIKZi6a6Wm/nv+gU4MpekqGw9WkkCM7Lhs1c9x7F45obc8/9Nfdyf02M+vqve9BV+u
5+igrlX3wXcctDsXwpWnHnvyqVpNpj7U47FRtS8l7zeY7AsX51NPPflAfp9ZyKeYuajDZpL8GEuI
Ob8Tw2Xsj2/z4SqFZXveVCmmHXpSKwACKrwBkEIv67RuLnT6qc1/zO1/bCOuMokSPjs5eIUbvsBc
p7zMxqH+DQRD9MJf1bO4RmjgpT5mTw6kFmFTomuKQntydLJmAs/VNyONFGQ3soQYTkQ1/jiUFeo/
KoroUKtlob53QSzcplSaPidGIWBrNQp2ZnbVX9gI3zNrXyzW087qyx55nCrzIeZipy6jRbIKFtJd
ti+W6SHeBhvwU0fqj5fW8lK+6dS3n/SdTurBTkNGbOkdMw0n5+PQPpyfDF+fZiBQfP4sIOVa18EA
fO8WWPrBEs/hJzfzRv3VBWguim/Oi8m+U3pG7Qh/3K01XM+7a459l/accXP56ntMNh3knk5LnV23
f1bnL8osWDy8HMPZkzk7/vZ3q9/pbOXP7rzFWzWLZt3cXhurfCXP/oLYmwWzv/un22j+dL4vlROz
35jcBuUB5Fhm05kIFaTn7KY9ho/qtr8Ot+Yu/Bnt/HuoYefbOjEkptwqCX0C8GRGoSJcAPA/Yuk6
1R7P//aJk6ZlTFZIDVqZ3oAH36uVv3DwRQWqCUQVKwclnQWStBHIDGzvV2UqF15nXB//8yMCiPk8
DF0IhDImX+EhKq61agRr//XSG7u9lOP5+stQDPv592tLLmVfoNmwCvhcXBmMYyH12YUw/KlfnwxB
V7HsoQ7S8NAUlQAQh0xGAzt4/mt8fTjEGuPzo+thgVmdkqQHApsrLUZHEsXL0iyW4CV169lpMtbR
S5ebr4eVPR1WwoUWalNcchhJBWqULxPJmqW1euFdxgH0xWeeDiwyI2YvGRnhkmLjyYfKh1W5qQAE
5sOf87116iBjTHbgpPW7qqK/DpQD67/aQUepAfAU3Qo4GV1S8+fItJ0DJlKYo1kiIn1haXtEKqOi
w0nXKE3jl/PP8vXaCqTo85cb0OsgoCuGPQ43ALk76xnsvT0Thr9TQ3OPJmYTyvWFfenrroX0+Lmx
lvxFaUTY4cYyRJ7Y5yaNeIbtPC+zGce7C8vt1xNVng6QNAGHMQSBtZM87Tmw8nyu2JhaoObaKFn2
93zHnYjwydNxEvYKNkB9Z1LaGT6mQnqwSsDyrlJuIoGzn+0YGy9DYNHn9a73il+aIj1UZf58vvmv
pzPli5+70tczxYLSYe6kRAddRn04vuO353/76wkmG+Offzhq1bjoakZr6ruaauicVF3R/DakbHH+
1099nfGNPvw6kjcLDpQpdnLYw0NAg2nLwbKRPIRqLQYC51s59Q6T44ghtDqQFQM7k9YL5n7rXgWm
f0gQo14YZKcamOwGSVx4am/m6V4nJJ4YFfyDBFfe7MIqdOrnJ5sBPmcd6hwhdthroGLtUfb2VhnP
MnB132xiMvULP0OqbQ9i5yjkChp2zQSDO/nu/Ac48Zn1yVyPULIK29CJqwDJnFEfDThUzfEIQyZL
OPzmfCsnVhR9XNY+DCZU47ZD8UizH3qM2PGcSwCypt7vUBldf9/ON3Jirk0hbkLpddnSEnuXDPgv
lTtz8C8MolO/PJnFeV+Lzm0re4decIUOBiOf7x2aZX0cWB96hpRrmhYNNqCeWs076htd/UqtESfL
s6Z69cv7831zYpyOXL6PzUSoX6uqbat9XGFqHda6/SCP6upZJBWv32tC+9xEpTgCXnxV7T1bPCE/
JmRX2fB1g/5CSvbUV5hMZatzo5jgubPD+HGtUe7v9PHD+Wc/NT4n0zhtLEUOrM7Z6cNNZO9A3cza
5FHYL5HQL0zjEzu4PpnGtiQP2Frbzk7Uv4vCQ2P6W1QNPjsl8I+ntnn61puIyXwWQodkYbv2DvJI
Mmvh9g+gOyoIbGoOtSPOvtdjUxyoIbAqh57PZNMg3w1Q5GvMEH6lwxtAuPOvopwYtGL8Wh/mhqWW
ClWMsrVTCluCzyCpVzpmhgutj8PFEJi/8loUB73Q8chxDVw/QuIvcS7UhSM5qE8cFe4+FN3FYHTy
4vxDnfiMYrIUQC/FQwk/6L2f5+0ikyKLCvw0e0VxQ+WSrKbXQKpVd2HHFws5TwzO/8hPaWmsFnIz
7A0lAoC7VEtqjgXQOePVUI3ywvg81dmT2dXKbQsTxLJ2XUdZsentMQd6M5tLcelTLzGZYYrjWwJN
mrnzWlAEGGquCjDSc0cjxCGZo0k2hITvfaLJTIs9TfcGAJx7P213ctqnm6oKo2WeuVeqgbp5GKSj
LJlifb65E2+mTWYcmdfYwRnO2IWZ8xIX1KWncjuLdLD0GBy8gee/8F4nvpA22UR99DF55yvpPhcY
ZDmgFVcV+n46U6sujG7BzPrPSxUWfJ9nXBgkEEvMgQCUwC0P1w3FuBQWPvX0k4kzhFQgaBg17CiQ
rK9cCNYkDBCDOhq4uvNfYuzxr55+bPrDetEGWLimUl3iCf/mlvG6gD8QO/2s9mClQK8yNGhPyuP5
xk69z9iFHxozu85zA92wd3bj/3D0pIOPoP/Uei6632tgsp9aImh6L/KKfYfVVx2BBh8R+d+r25Gn
8HRXjlWrExEw1zS5weFjhzvqUsjZ89ApF+4nJ5bK93z1hx5qDd933VSHI1tYeAeLeW9QL8K5WFX/
NoqyidvywswYx9BXH34y490mNqrKDYu9XSX7TscFFaoA6saFbH6r9Nb8D73XUFRamFpusW9wtGj7
2zTo5r5Tgqq+EPg5MZ7UyezWXRtfI8ktQKq1W3xSVlL+F6jOhR469euTiZ1JqeVY+ELt66HHPtSJ
t1alyQRlOXGeH64nvoE6tvzha1O9GwO5kbRdFTWAUSvwF7e9NbLRu/n5Fk7k1eT3fMCHJlrcJCUO
ZPm+3ol1dsBhKy9n+sHcgGlZJhuV4Cj+OFQDXKWr7hhf1xcizqc6bzITy6L3OzFo+b7Sy1nfbXrK
AEISnudf68T+8V4P9OGtXHYqgDGQILNUus0LbLWIusRh8KtL+ifZvVQycWJxVCcbcA+pJOiHNN3T
ln4FSjjfS3n/nHkJtohcnRYaNIBVRj3fuunSS7n+ExvK+6f88HIVFff4Y/PJBg32ZvDi2BcWlxM/
PBUrtU1mVdBUkj2soL2JJ6+UNZvzH+TEujUVKwHgLcohHj+3183R9S8jI5qn8LYC/EwSr1uoMJTO
N3UiPA4D7fOssXSztOLesHZ9BUAZxbs0KyyvW4Z6osIYqP17MZCksxoJc+m0wlUxTfIL73li4Cnj
TP7wbShJ1C00pcouQWeBj6+vzwlmZwQVlQgFfB1c5UZvL8+/6Yk59H7G/9BYCGqgdaNS3hfMocoD
W4XTefi9tfM9ifLhx6Og0iRjwO/Jq2O8xpyHJFB3jZY9n3/2E1PnPT784efrXKkVwvFc/1VcCDGk
Baq7sbWX1Hzscn8WDh6FFe2FxebkkJgcxGEI+b1M4Hnvt/UPqKtgvs3yV5/6v0Pst3LgsjAyrxVo
Qp4siwt3rVOfZ7I6NI7pKDq0xB34v3DbZ1lydIqqhlOYlhc+0j9VC19s0+9v/KEfE4HytdNjeV9j
g467e17dyj0U8uuh8cyfKSV45HFJ2Qx48GbdCu4aODLTM7oRdy7kaKZV6C0DwEuww5OEvzTAIcz9
PNkEIgyXhlXcD3lnzFo1lPZJkNY7PG3DveGBdaDCr5q1GpASgmkQNUPvprUBKmFXRh7EDN9q6DNL
EJLxIYuibB4oSQDbp4RfN8Cbkn7WcuGtnDy70a36D5ZRKrSdAg+TQB7myJ9boDmwpHNZf1Yd05/J
sh4tcoqVE7XfGaXdzPQOU5BKDHh4dPHRy0H2ecoT4VVp5glkHV6pbEMPrL6mG3/cAsyXHCI3VYVC
QRuCxtizsPWSiKnUdYppbX9r2BFgDKnZqxhHbURjpuvxjhiI0dq9GrZwvKo5dW6v+MDDYW/6O5Td
o5oXdVLbd83K01prCz21P1oYB86UlhJ0Y+hwYhO5u8WrJcdUTayHoriBrPynzjAWC4X7Wgf233ao
cVKv45dCCYu1b5r5LFKGYqPEmKngONWsoojq41KAWFIzfFVQy8cAiqOdIqo9TnXg9UNXbPJE2yeZ
ewNpuF4NbFEzgavNTOtDHbKs1NIL6Stw7Wf4Hd284lK39CP+KWmt4wjtX5gJNnCKLY4xHCrZaI5o
eOHHDF63Qi0vUS0eE/lwYbK1famQgookjHGEPdNiM1/gfuPBN03vQwd6n+iMJZRlZZZLfAhouP0M
u69uoYXQU9LBomJbEApXGrWfGXX0XOrZH2Vof8RaRWcOuyoLrvD5+aE0HUNOz/FI8u+6fqxfkpu/
LjV8M0tWGL6BAVWj+m03aOcjH/GqZb30orolTXCtduxpgRO5OIjK1P+V0Fmq3F/VkrQWmeYvQr+9
01z9bxqTs4ipqwk9iBVBM2/FcEz69N5um+cGhgkljG6/tLvAmGd+/AQVCM/1Olv0br2Fu/AbT/hb
0cgbvQxxStRVnAOAz82GUHo2oj6Y2WBNtz4Y7DnAqWChZb26MiNvS3r6MXJLIGGjB72nldc1b475
mgZdewAA6+nutSrZB+p2EU1n5lIelDUISQxnqwIWjKc81n4BLEoC59nQ3+a7l2cv72RfrQHqatTI
q4O91EaGqVxxnq8CaeUnZbANI7BgZHjTBzMrpZkWRYBtVDlDv9KR2SECPCcviPNkjsyLG4iDD2dW
LtDlmStDuMFSGGAMA7v6jYfaaws+eqamUbIc7QaFb//s02ojW5U5czCXWACe+NNFeroUerNT8/CH
Z/a3SeDssDMCJBvH1yqPAne2xKbN68EP+ZsgHe5cSYMq2/5UigrdlgUqsjSgsDfBdaqWR0ert01v
qQsBK3RFGZFMKUNhzeoqh4jZwHSnP/dJ2N2QQY9Q+RnyOvXKJ8dv2z0mYuoGIeAGT2uWhRLnSq9t
V52cyyO1+xoXjO2g1DCXBqtGahB5M8tz1Zllwj529MDDTMMEG1t010XnUpnbsSiAKVs3uOBhbmpB
DqPSBa4MPrW53GzI1D0xFCnlyUwiKgmGIDYWGbiqj2AtF67lyC8kBapilisono0wY8yH9ErCE/OZ
/NEmCzt2ZcGnlV1CPwInvCaq9KUlvHWYNgNAKbFv0PYvYhI1D0aobG1TvqmM8h66UzWX/XprigoT
w9r94XSkh3i3x16x7mx1GJ3aR9s7F59VVeGer+vHWDNelFi9V6LkD+RweBkhsKhSAM9g9fFl43cW
ExRirWPItVa91QPnmbxrPq8dkPZq1pisGZqK5NGzNraB+K7M/WEl2kaHjVheqR4MUFB9v0sXaYVU
hffhwCg1NZJxuAUDedTwwnOD+wAE6woOjztTY/VJi4tHE5QzNiXmz6ERz7XA6h6S1rVZtvLoA/Y3
RtOOU7j/1nmquYphe8+IeDfXQYMJRjD6aWbKWAMPWFG1PARKUrIsuyFcYitN4sNKAD1I8To062Dl
GCUWNr290yFUAT+FiJ2ZHW643iFQ0qfBTq9lV4Ygb/Rv0NHeJNH8HrryXperYqFUwa6ygt+dL2Vr
xSP+0DoWjGEXY2lPu5Ha6Bf80JfMcH8h7eJYJ7frpIRoF6h/mhGHKLs/qrh+ULwimWVUXGpybWOe
rlVzJVWwujPVhS6RhK1JLS6axnyCGOnjRunvdF/CVEXq8KPzgTVimfKMxQqLSzky5Sr1ymb7WoIC
8deRx7baBN2OlADsciWDX+jXWIwIAwG3azwYrrhNUxmHBFDOC85MBh5STn8MQR+yWgV3kpQ95vh8
jGEDfJo1YOvMepzH/D1270+Qp9guDfUx7ATRnuG2Vcz7zsXtuUpjXGzCBFZTiJmeXYEJxEEHj7kc
+BS1e5SUt9Yu6yQFw4aMwntnGItB71SMgleMF3st+YM616zojxQCHOks/i13oeKakaFsO9NtjrKt
dXO5Zr/yWT2wMg27ZVFY0t5r2Sv9FCdqV085eVjJTd7VyZxbMludneyVQGbDBAft8zNFG+MUp9ur
MvfUJVVs8UZrQHJ3ifHKpvxDU+Ib0wfaT84Afrtvz9Sk+1E6w6NXE3NvctdZmI16O0gFkrUhvFHa
7LWX22SdAh0/kl/CbM+s0YZ7mrb0uVfOTL+1buKoqDYNJ4h5YWnyTVgEDv7uQAHx6rVnRQUSLYTK
3Zb+leq2d36YPwocgneSjm+7gz5qB5jJWbhaES90bl5LxYt7TJWNJ8eyWgKtGFfvZSoBbwrA2kjG
4e76LfB2MyuSDv5xf4spZ4mDsq/PQvCQ2yER9WuYSJukBN/tBanKSSVrViXIl7cEO6NgVkmBWBWq
X2PRXqWvqidXc+CrxVEqy/4HxRj5noCicp21knnjNi6oaUV6aqR2uCHXqTtwClXssuG3Y2Lcs3sa
2VNtphviUf0q6UJ7FXSqepWGKUKEjp5TIZIdMFFFnAN2dJWWOKF5nd7e1zjVcIw08Pe2WQisrruN
ezDXIMGeujRO0Zt2/RYJmb3oJV/ZeBWyocS0AFAHEK/IfuBDzrm4yypxVBJd2bSN9Ua1hb4s6uFX
4ePgWtkRZzHA83OtUuoVIKNHUGgBAylzVoZj+EuRy9b4UMbckVpj6w0AX51aBvHJ6XnlWJW+gvtu
zSW/qHapl9sriYjZQkpcOFwpoVcFxDa4Ql1fB23PrtcYzN7M8GelJOFk4SnFJgFA+5LlrX3As12e
CylVsaVxo0NitMqjXnbYL3u9hY+hol/BzcCuGfPWRa5a0a84ssNqHcLX/6HkOnUxwqQkImvsv0nF
oaYQRs+8Vv5GGu54eehkCGqpqqpit5xXuP8Au4+DBbQxZ2WhW6UQQenmjhm9eW2uzt1EuDvEe79F
iKUB4y9fGnqv/NESWbsWZvhK5B+PnBRwO/qrrEhXfVGULIONscz9iJO3pGQcWsEoywrU/8B3Qjz+
upcAP4F5W/TdtoxMthqtQdbYR9JcRGjgwfHkR3t07LXUkXJLFhqzxaGdhaqHl5LTtzNgj/myiQtl
ruY9q7KsF0s1NYIVCs9n3fZvsxivqZbRNU+ihtsVB/FVWjEmPNH+MmspX7gD3DTuOjivVjciZwaw
QG3DrlBmTlndVzUQZQNq4zKK0hr0cn4fylxm3FTCbAgbxYOmE4Ur7eLO8M30COCV7UfVX0Wg2Uup
Mjswrq63rCKOIi3uGfjDSs9yXLz2Nk+MYeyDEjS4ugQxN74hr1d2HUK3da1uoeMat/Ab5y31LI3j
tsn/P1L6Vdlz2q6VMl3KDm1jJ/6Tq2s6L0v3L5BQfcWrBDNJj7boj/ExrpCKhVQdLLyoVG6DEN/2
vuTwGqvws83GquR5JfvJog+6FBd2ZJk8Ujmz1C64tUcXnizsDYYrwOl+CPz5IFn5dQHgbmGxjB47
J5Pnuk0kIE21alkNub4RFrkGRRXFDcv1iANtj0XNQmUbomdTyp9gOTgY+nRBuMxTWV6FFJ6uyBke
ZLcOl6QxtJXfdH8TjQS0LHvVEjQqE7sufnBiKdbG/+Psynoj1bntL0KyMeMrUCOVytgZ+gUl3R0z
GmzM+Ovvqr4v/XFSVVJejnQidYGNvb299xp8Xq1rdHqPrkCk9WwLivi6+t2IutzOCeyDuANNoqTX
j6McPBR1iHaAXbZ+ovE13vY2xeV2xk3AxgBfur58lBZzg7wZITdJBZ5UwfbJ8as0hCLyzpgSyLLb
42N+8kspYYWJvv4MTcAG8t/WoGHa7guYKgkOJ8u+Ne9SjmOp9dw720RMdnFNNUdwGDsGtKeb6Wfp
J/fDnDyyHOLvg8ifXNd+dyrc9tyeDsj/oY4qZhMPHeB9akv0PbKm//BLCAyPDWT7Gc7ewINWKQQT
pQOLCJbe5cwg+6ZwZFgUOY7szviUnfx56gZutIvL+ZCSm1ZDBVIJ9TmS7iYj5YdgsJ6EcQaPcubA
x9l3+8jDjAeqKyAZao4zMHA5vquCjdSE7D80CNFrEwzHFXxpYaGtmmrVW6CfC4X8AbordN13TXsr
XJkEfDJ/dqqRUTqKGnLnzAoFgb3lbOTPpPVgWZ0NkgFCnNrvHS9hI2yW+bpVkHcr4B67MubR2LQO
G26Aaze2qpwh11zQZ7QyvRfIq+anCiHZOo6G04vnTcj9dAH9BqShJbr0N9U4Ao5o4gCjOLHWDSPt
D+Fw6oa+Ag0DHj7lOmkg6UoI3K+hoCl+MnLym9G974WZqpPD2KTjhzV0sNMrfZjPlwCEoXGQQvNq
rMdXpQxzbWIaH2krRFSMfQs7mDR75W2eweRCOQ/SyLy4VQoeE8lsP+SJSg+lTSCSWhfNpxIdFIn1
iMawPfvV3u0FhDJzz4poCwXsHN4yW6/1m400O281o/S+SStUL3peNfuuyPq4HFInLKfaZdu0G2Fv
29rmPk9bqKhC5gXpW6893kDxPZkB0PIH63tV6CX18vSBYWSPUnHfysjusY6+WZBbMinRbuhE02Vo
x9vWoTT9LkDGCz63/Xm5pnmm4EcWxd+K1OiQ+gCzetLYN+X46uXu2tTXBA7OdIPI6bH/lPpICg8/
DjXSWCOlQRSJE/oooacOfOLmewNY9F/h+5C6XuXQfTkA4KKsatc0xTEdjbfv/f6pGPzPCBw/xVXW
p0ARDLgFw9eIwbp7RDT+3s8vekoFJWYLMccuFgr1R+hov+rUhvAxXB4uP+DcF1iUkaecZYkkUkOZ
a1wJahwKuACgnvYTDp7vlx9xpgdzEvr8d4ryuUk0sAgou+f2jYVMfUqM35d/+gwnE16C//vbtUoS
HKauv1eCbEekuDNxH+wKu5xjQUG0d6rhtqnIDYVDMoo+3ZWOzJf7wvmP4k5rwWy7hTXWHkX3fGf4
Rbo2QarEFW34FhICjzj1nf5ZWQUCHXh3Ux1PVvPQOcPbUDVbIx2uxKS//Zv/lNnx+4uekhrzzICN
F9m7fi+2dlk5EatGuea9slbOaOXH2oYMP27XyORbGGZBvBjCyz2VARmBH7ZKI99Dv7+6EUxnzy1M
r58uf9Vzk7sIOo3wwT6C/y306/vb3mtfcfzDrHl2rgz9y44WRr6IOgWccqB4B6TUnEsT9TXIaSPO
JS9Om0Fw3BUw2zQa8/HyYL7sCuFhiwBkAs9XwiHT24NQZa2HJhv22dyesAcpsu1+unV5s86QbcFn
Q5S7yw/9csvhoYuw4eWaDv6YNfGIXG6XeanEVYjk35y/RcyABaXDDDsne2R/PyCffjsPFtxdm5+U
OTdzM/+5PIhzn2kRN2yVJrrTNdlnuoS3Vb/vIIwCpas17ni7qZ9/XH7MublahBDIRYjKhMx8XKWj
/Km9HraFsJKcrgTYM6NYavicivr1AC34PbSLUYC1kKDl0z20yNcKcHPA3b5zEDlI4f43XGRdVhBI
f5M95PF+Zm57TPshpjVcSC9P05lNuVTwSXRpI70tQJDof0INgG/QYnG2uMJdg0+cm6jFri8zFJqh
Ksv2dv9oOH8cG5Yu089iprBJucZhOxf0lpoCiTmUqMrQKTYyjiaLa5xs00xvfq9gK06iVnjyo8bW
meBiCtxTaLEcFcYZWDcVADDo3qI3af4poPe8ssEZefG6FsW2bCbJFdLt17NA2SI2OanfpoS3fVxn
Dcx2pPFupwL22uAPpVBur+nz5c/59aqnf0UX/jldWggZFC5XOoYhllppUlV3gkl2pU/8ddCjbBF/
hsScYAFe6tjND2b+h8DdwmgeObiIiRQhJa9T9y2qukOXCLWZmBlkO5DAKDSA73ndQ2ZtNs24yxrv
CgLi3FwtApEPvnbSZbqPO5TyYI+MLO97H2EZepQCEsrBD1tygDNetiKmutJG/3q70qXw+DSoHr7u
so9bfegK4Ku0DkCeufLi5359EWwIm5vBhzZ07BtFse1OaFbTHrtdItWfy1PzZV7qUPO0P/5ZnyXD
1b/NmY4BYn1OqBv5I9lRi2zMwr8CoTiz1cxFwEmZFH05Cx0P/hDx/FP3nwPMpUwD5B9+JWqe2QhL
uBuK2mj7tgVWZ9HBX0n3D36ewZvN3LIC3o+2bt2AK3lXQrD+yrc5N6zTKv5n5rrSRjuWYuY89MtU
fS+MLqqLGSTOJ6/S3xzXYoPPLvxXypnUMSoGzxDBiWWSHHFbQSyU6MGAQ8es/LfZw6f78no4sweX
uLRad5NAtw042uZtzB+1/XL5d8+t5MUWrL1iKOoOW9Aour1y5LpOqru8Ha8kYmeW8X/wZ4lFqF0j
EI5qC83XQNlgno4vJZlWl9//zLwsUWggBRlZ53AdS3jPoaxmJJ+Xf/jMUUmXmDPkcyi8i1rHPipf
YWpC6RM+oOnWrfudGsjGNernYdK/XbhYCmWgSu1HzOO3mZWgeIp6kz89qrp5uPw658a52Kwe96YJ
he4+7m00p8WpHHYl0nyNpHLoEnMGsVoz8UyjjXsYru8EOhwb6HXAehnV3Q2dO2NNpxm9O0SfIxA2
6Gpn3TX17TPLbwlJ67Qxpk4785il6q3m07ZANhpYvnz63rQt9qkxZ2kJZXIdF1PyPlM4+tjzlfB5
bmmb/xtn4J2UeQnErmDWQ+Ai2DxomIoHSvhV1Azd6+X3Pzc/i6PXNE30tVmlY9N7dIzjYH/405Vb
zLkVtdj5VILl3rfYOQ0Y7idJVpr//tZLL8W1h3Q2RnTbdSzMOpLTfTO6ofHdH18cvZnjoLpapjh6
mzc57Gr0Obwr7PG/q+6/JQG6rCYqUgE3WCOj5wkfwwq+bwhavj4I1rY7kTqwtJXwpYKpjQdZSre5
Jaxja7TlZTR1Zb8iXm0/wdrzmtj6mSW2rD46lpimBNEnHiF8PqDYbGW/pI0m+dhHlz/VmUWwLEC6
U18AvZHqmGlzWyl1Q+zxmh79X+DnV9N5eug/JzG80Qx/ZjizBlwefkMSEi3e4k/7loFPeSze2Mn7
Ocg+vjeSxU5vLSm9psdIJFCG21QSQPTKxv1eCrzU4XaI4WczagrAtt557nOCQvPl1z6zwZfFwUn4
fpNL+HnOgEnlDY0KCOz1/Nrt4NwKWmxyd5pMWo2Jjh0H5dM+CaliEaw21pJ068sj+Msr+O9nJkv1
bbOANSbr8Axj26+nMNmQVRpWK7ZFk2y4AR8vmsPDcGiO+lhuxb35UtzydXklEaN/09WvHr8ICAWO
KoSDtIw5PjqDUWsW9LMEZzcv+q4PGMxGnlIHqA9zlGCi9K0PvAMQKcYxdwb5CqSK7YRzkU+3NC3k
oaozl61qx0BXDTVIeAMmjTHte/w/SgsN+une4PcRtJST3zYFsqJTcF+23QrisZnjwYJZ25uxBBwh
Q28iqlwIs1W5JKuZUh85qdfuhfTJsaLwNEstQ9yNME/9ZAK2b6pv2OvkpfnagsvcHbfAL7QZkGA5
71lQTn56D7qHXLVcWVCuBVdlq6zR+CEaGJ1Jh6ZroGzsCK7B5a1DRfo5j73mAYRhqw2KzwD7TEX2
1LIaLfKZ6AL4XIByKqrSnZePqAeo1h7uCpsZ74mh3APMPylQMxWPcBDp57kV1WrwnPx3JiwjsE3R
/+hGSDHnIHkFeXtCDLHBD4EXLR69Fv2GAmbsMS253hf9xHEwOiqPXFhhbuFU5aOt1eiDAX2JZsVH
Dt81mfUPsjaSlSlr57bDtN2QGRAL4qTmgwX73Zh1E4Eo65iVEB8s/UC2UwEICjU2eVsC7FMRDuil
NmMymgTYEMPfZQZwRRIGxBy3wM5azUbdMviJq+Ql7fhcBBLIji1QjEDSdPbJPKeB7SiYg/UAO0BW
PDWoNuUnAGUZs1a+JHnTbJtG+x/E51MVp6XFAoDzIDcwD8Y1TXPzFLi+WteLGyDIrCUEgXwQxQ/s
1tvArXndrIcboBSNY3bTxLBU3/G74XDSejTjdJ+s/KdrHhBf36HIUhFe1jngNjnSDqLmD8jTPHVS
Q3yLZu89XD0zarxfjh1fHz9kWYmGLyDWdIvQAcvwwGxfpX68/MNfh1WyrDrXLBPJ0Cq2t3xRxjkg
lTpo53wCnNNi1ebyQ04R5qsvtDhylKcr0+gMHfdRAb1NQAJuoImmRVTnV6LbuWEsckybjwAlDTXb
yxy7s5yLjzY7OQ7AbfnyEM49YJFfuk01i3TGJSfHZ80egfEJjPrh8m+fWUTLimmKV3bttMpjszuM
bA4BlAPQ2tjmZrHJp+rK8XNmBN7p5PsnyciBCjn52fv71HN/E0OdgNo/Jt/+VlpBlgVT4DplzY0T
zYS2xww+lSm5xvU5s/i9RXo0NLaWvWh1PHcymIx7IHsuT/zfy+8XC3MpnIp0gsNPHDPPKGuHYKpG
q4hwLiGKZQ4XjyexsTkYIKdrr3oC0aaK+XutJNSIdfZSdTl81V3+kZGCtoEvpiewE4ZtV4IvQT0w
Uy+/5pkvt9T0oGXJnFkbEoJqh8kA8vDoDb8v//SZqV1qAeQ4qfJidua9dKpb7eoHzyhWl3/6zKq2
Fluyg0Eu8BIl35sW1xCYASxoPLmxq23tpeum7K5p5pwW8BcfcSk+XLVuB/rEmO0BiN856R8gUNdo
roPdc62l8XVxjliL5NDPsDrszkj3rkJDziGzczCgdrwH/QM3WZO62RvQO84PXHUQfYwiQ2p1eRL/
Xwbui9EtBXhxsru0giduLOcRR1rn12LaNGis2eHAi7TbgY7SYyl2lR/UIAcAMl4k4hUWh/our8Fe
4YIi45QsfzjJ7G/qSgPfac/kGarW5DNrcWg1flM+1/yEinJGaCUFNk39ZwONCxynHSnuhYcO+Uhp
caxdqwIdg9dvo+lC2TxpamtTtoW46ZInw3oHPgsi8GLVA0CajT+rygp5M++tOd/RdlgxpkA+MIEe
/KFdA4iiOhL9n5HLTc33yqchw+1HoYmLI+nGa/A4MzTgaYFeTCA8FXD/l89YVHSvaAJF+AiwuEei
4tGoRt7VyHyC1bv1yJsaiNw8yKuPPreCKb9Ncvh0v5lzFzQunqDHNfIxeD7km/l0JwXnpalDs86A
gM5dlHXUzh85ODlmBhUjh61z7d2awxthRtybcCZz053i/spN1Y+WTRt3yH44sHuslLF3cxED1hrU
lotM0Ij8efgAnr246Ys3F2hlOwe8sNzbk1sGXTn/mmt2784DAEvDtmzsvZuVd740H7QFwD3A8yvZ
0lXVvPi0jozOC4pshLo2kjQHTjqWeCclronAodKkgKjJsTbvZSsCib/qxg69fF7V401hvfOxCk5g
RNZsRzM2CwDC0r0ojdXMjmoSIRnvuioPlPNGfBkAohhkxRT04xpmNwWyN28zSj/wpLuboSZUdFZY
ngZfrOEMEA3FYz26UZLCEsmYD9KVW9WbqxwpsUX7sHaSdUNg7OyhQggn38wBT0eloeoEiAWZsVLT
XrHPDCK1QfIsm/cmPzQjDzXYigUMtm7N4ggd35vpoysD+jLCmYCAZndkOoDS6Q3dNux5ik0brxzM
pmeEvZWG9Dcd8k+qujiZn2qy0YkRZlhxtoE7wt7PDqTYpEDEyRVhL2JGZyJMnlV2tPNVk2zlbSo2
tDmMPu40YfPkiG31AEaYaoD7DPHzGB4FLHxnyeOIZD0NG+NRp3sHxuo9Vlg4P0KYahT3oGFFYHIk
bljLI1p0cENGDf/EILLIqoPvZULK3eyLoH12X1zf2GLNw2Qqyl1vbW1yPj5DdYBb6dF1wKF47fDf
1L5N77J66/nPJvjje9uK4EuEonFYWi/Tp8HHV9KOP7WNlVHCNqyS444BtR+41FoXsHc37rPipMKm
USJlga2xudYudwIqnsnwmM43yS11ZDALutJFvsrLYQMKvnhrHTTlppD+SsHOK5rtnKZr5sDYu3ZX
2B7tvC8kXKV2Vf0AzqKP6itgsiD9IjJYHaYpIN5RkLtu3En+SMRhtta+24An/JSwI3pa2fDoVtuu
vtVehjUfghnflkctoxr8IbIpq9exPNQAY6rsfp7hDGMGWHG5cYv1BHa17wPpG03ZhhjreWv5YdoH
0tww4HWnlX7oapicHdDEKfeCrnOyziXM+MaPvt8Av5r/zpuIPdoWhH+25D2dt4quxPtYo+cTKiew
3tVnguimIiMLXOwX7+i7v/FuxbiewJsy7nQHvusrN44wrfGce5xB6KP0z2DYiP6guoMew5Svcy/0
2p3hvEA5i8KWrLceHBIm1s0M3LIzA9i7refdkCpAlO/4vOqbPQFXARhtFxvfsQPbwx9glJeFgxuI
Jwb+mxYB6DwIq5saiC83OwIbnjO4m+qDB7oHgONw7cHOiArwvqsB32oFiBN4OEE6vTT5T+ncJ4OC
x3WzdwuE3LYOYHlw2xBz5xGAIKs+IPBQF6BY4CI3VX8M9VQ3760LAlTyUI64Jpp/CFio3W8y0mBM
oaVAWeijCtD26a3BgAByX5qh3BRIqMY8pumfAUC1wVNRb76NbCtQrq/MF5bo1QC4MVFga4IYpCod
ecOdDZiFl/7QwPDT+a2EL7vX3AgAPEv6w/WetWUFvZCHznoYINGaWM9KgGez02TDUbTIoRlh10dV
FyH0vlBBavBmFRCQt5YCSBkgvHLmQTli+gFVLvMp8I2PkkM24zcKC9TPQgLiK2pkomiCWqchVySy
s6eOVKB2eNvaBrUEL24Zh8TG2iPQBMrANB5ArNGR0z24/aEixQqtvQgQ9yghIaofYWrrsB5vAUeN
JuxC33h3VLIrEtCCxYZpLNNqDSAxqD45oKYPqElEQGNnvhdBkWvVwrkLLX+wtFY96Agnvq01Ar+m
4XpA2QPL89DTd2M6RENm4YafN6EzlWGTbAR315nN97ODzzxPKiCW3LT+I6guMRywQst9lJ4Nxh2J
y9bcaN7fa8cJ5Qg11KE4uP1wUwNTb1Yk8m0QHmy49gIoFUC/awutpAA0oEcnhQ+Mm8NhLJkio/10
ITTVodYjrNesOOVQU8hmEGMYCc3W2zgoNyCFwZSg9UVeZyJ3E5ZwadVhTX564Ffa3mfmvaYl3xB7
wPH3wPp72//IGyPoJqC27QFeQT/0AL+3nq80zfEPCwRdF4K09wRHEyeHhFQHVouYVTB4d5Ckq4R9
ElqtOCDbXftcih3KGpHyeiBjjfvEAiV8bG5LcfBRjuGIb8DAK7T9kPIgL0BhOxzFoaZJqGiUeM/A
eqN2OFlguqwsb9pAPC3QPnRR5tHcWTnyJA+MzTeeW5A0Ueoh19MjyUE59y1YB2jXtEIsp0PpJisg
vzZJceKEW/euia+swEcWQx0UVXNv0xcDWyAFn7JTn13h3XVmHlLRhLy4aYd7kBbBxlGw7AHfuup+
DpRHuk/3fqrukrG+KxrrVXgokyud3WUQWNOmXvEZdIRe/y7a5rUDWw/s96OXlLEi42ouzd8Q4d86
INUHdoKAr1L6Cv2tm1zwDajakWiTz27sVZh5au+rxAisxt/a6fSrKzvMlrhjkh4puNF9nuUIJGXs
Wt6OVBquLqWnA5tbDfwxGlQ8vfnNtyzUE4XzyW0wS2ck+GsvxexS9OHXjeP+wj9MNyMx7HXeiHbj
zVN3hAYUaEQ+tnAjZxloD5qTOQFaHTbQqKtxvS0yOB8Mn6wDI4IY4cQp2fYekp6CJmNAaX9XMviO
+SAfWniVKBNZJEAQQg4Lr7AyV7+V2Xt7oIGMVSFxLBSqrvENnGGNTs6nhehd2BbYDm29zUDmDIuq
Bc6+ITs87s84cDMEPx/K8Bk4XXAwPkFdtReR2rZWVduyCLzpZ0JFi9Dv3cM4rAO52Idv04yV23S1
2EhaCRxmaew1ZhPVDDiBhrorz0/6DXNcdoNV9FxbNV81shr3NWV/Ug5arUrT9ocCnyCCZ3cXGQUS
Qe6UyWvVMzPo3ZRAPgOMHqDtfzHKj+PYog1RAKtsKwfhZwQfEV2DNvJLvKuXV8iB865AXGrjsaI7
CCbgbu6CpS4n+yArfgupvS1jUEqoKgneY2+tJ8xY5HWgq+OW8Dvx5lWOwCTlHKGuGHOb4TpdWfDG
o1SEnWzXYDKElejrXU6r+wl7vjeTdQd3rSEftyN491ur8924aQnEAnLT7cK5RtgrwKVY6znfMzeF
GYdFrJU/nE7/pNkVMpNhi5Z1lClcpxLfQQ5WmMX90ICK0Etb3RVEPDCVrDkYP2FWeEgF26nb+kaf
HmzaYAWlk11ulV3AqHvm7c6aK/fF1rTaKqP1DmpUJ2oB93aghvA4HxtcXLQDQ3jsCVfdwwWg7VYd
Oq4x5P6sfeP56QaM8PQN+Aj+VAwE1oaegSO3HgoO2fhudNa6tCwRwJ+ghIQMCCHMEM4NXOY1yMqy
QvQRqfGBKmjzyzAm0Kbgun60NQH/ecg7HF9lH6WGPbxPuhWrxM7AhaO5/dHINrvJpEm2smzHt1TZ
5S1OqPnO86tpo0Ath3oor4/S99zHEl3QhxH8o+q9r0GcxVVjBMm0bhzz5fJ190ylY2knwsnMiQuk
SIyoCXZZ1xmI4LingQxzpZB6piqxNBPhJ0t2lFL0yYzhtuHlrsANpR+rW5xud2Xrfq+sunRigNM8
HzKJuvBwQiRX8xzNsoVwyBXY3Ll5WhRU6xLW6nB3Alooa7ZZC7YkEvRZ2FdKN2eqQu6idMOKvIKE
Kc4DnjXH1DD2mcuvvPmZYo27qKNauYUck48Ai0xHC7t2wNQ0Bc7v7vl7S2hRq8mNdvQno0OjFoet
gPZ27aMrcgUsd6YQtFQyN+0a636Q9X6s4FxccqPZ6cwmG1+0sEfLcSW2uGAh6et6D2Pu+oqA+plJ
8xaTloDE7A8ly2I9O49lyz6t2tumCq2Ngl5ZsOcesZi2EUlubSgh9xlyEZxFmoZ+r8wniDmbP2aX
yiuw1XNL6zSz/1Shm2F00qFleYzxTKuinBnuMf13F+6ixTlUcipSB6urzyDfakH1hV6p/5+LG6e/
//PerNXZhLYCtoQxqLUHX/So81Wzr0sO2YYcleB8Qq7/rTW8VLK3+7LsS+G3MKiX8SQfOIV4mLwC
x/mLy/qiougshpJUIIijNlXGFS+tbeGW7EPUvRWgoMfW0Oh2f1DTdlculzMLp751jW1Twh/hpO3s
PsEx2H/nWW2iAAALgQZqH7nPQuB4BxFCgoRcA/Kx09L76j1PS/WfKU8dwhRXgscebGBSlK2a6Q8Y
WulTgltDHQg4CcRp2/Zrmifp0YD8WBZoQK4gDNQae7g0uZtC4g6AgVS/yAgb8qgFBeLddUgNcJpG
xWeGuvHeZnP2okXfv6Nr3byVAsdcII0qu7EZPnNt1AZETNz+R5tr3KzRXJU7S9Hs9fLH/nrnoZ37
v8Nkpc0FZDJ6ID9/mtVzBvZ+5iJnfbj881/33uiyxWEn2dQ5E/Rlqjnf9CmkHIhq92MvDzNUnAIx
jhZol8Xb5aedg7Isy9V1bsFicAbgVxVQSnUlQO+a+S+MlI9OAzBjX7tvNGPP3He3gF/fZFWKNh1K
NwT89cvv8HWQpktDNlUw0N3bAYcjr/M1mKljpGnP3jjL6qPWfraXXAPhnOEOAQJBYlyZ6TMfcukL
BveQFGpcmGmRiY3CBdek5DbN3W3hZ1cO5q/Pfeoutu4I/daZmXYRd10KIJrCJWXj2V11MyDYXZm+
c8NYbDs65RlMDsY+JidzgEGMB4h3PKNoiySz7a+Zbp17ymmE/2xuMXVgJMsZMM3WfIRl1YAinn+D
S8oRMeRKrnduthY7C9Q026kqPMPSfDW11Zq7JiDb1yiX54awOJVNUSN5MdHVHoVHUGorR2g+NXa3
57lKH6uuse8vL+i/FIX/RkLqLg5nD7WgJsfdPE6aBO0Mu22r0J06HrbmYIepq7yoF9qNBnD0Iagm
snYDjA9fFVzmUWo2dOvzuo1N355hX+QnKxxVNhyWjeRJonACMAqE2QpioqRgVnznpaX7Z1SlB6BO
U0Hzh/m7ObHdG0Kw3lokIrcdKOPoAk0m9F4kR9nG/3N5rF/nB3SZYSlNJum0eoAEy6ND/vipeQUh
cO6HF6lBotUIsQf8cCUfrO7JhwzY9954sSch7pah7gO9RiKPFf9k3jXjqTPL11lsxKTxS+GkHiir
DRw3PVjSJ32kaBtdfu9zP3/6+z87UBnMyzhDb1A6cDBBDRTNxABa81em5czucBabTw6lklbqFXFV
zvseWn3IYMb20/bK7sau0mu2MudGwf53FGZWcPRJhj5uuLqnqEQ2In2SpbO6PEnnzjNncRXqJ2dy
MiAn4mYgEBC0cMFfDVw0e3T13A2tGIlU16dr7nXi6NI+vzN7d974CcR3oRfu3TiQOXm+/DLnxroI
ONiQBI5QSRvbXgtP7v7GzZpnUHO/dTWjziLKVFmhOwjX6bguYKmmnsfZ34z01ka36/L7n9mCS28Y
Cb1u2yHIod2pbMNOKeCyzCx9vPzrf5Wtv4iSS1MYCDyiTtMDgdKu5rXa9bssrvcsdgAFE0H1w4tk
5AT9qt31x+lx/NH/sD4I/Hv+8Ftjl6yer3yk07b/6i0W4WAwbbhMQGcChogAIhkflYcWZgup0OzD
hj/H5bHaZ3bX37//s3k9T0KqxwHLwRgH+ARZBZrgGSXhwFhNsZMZ6t99QVOoz2mBWliNij9opR+Z
SfmuSod0I8YGNe/ZLtEsT/zIYC4U1EUCJY6h5/fjbA8/aD6jGeP0MPfuUO8z0YqMekeynXZb3Akm
huIA6dStWVL2nHAYWUCUhIpPu9XJbQsBtK2uh/6mmv0CtC/PyPDN3SZKQAte0zpDaTFFZ7R6yYk/
+BHXKPSh+STXbGbtAYiOYdcnNcptpWCOCgSZq+c8Z+kt1DnQNdYCsmpO6a8qzsuQoiJ1xzPS3XpJ
Jq+JXH+944i/2BIG6B225wB2Z/lH2UUOZMGdb4VfsqT7inJqxv6EicMdKoSP2IobBrRxrlwqznBV
yJLlO2sTQmHA5u4B78k4HEt6lJFFopNgzjKynUU9v1uMFa9pZxoRBHjQCDNldW3izm3104T+sz5r
dB2oqVH/Mq23zqYBnZMrQeQc98BeHCx5qXy3tF1sMNZJNHo88jryrjpOwnIiA3TzlYZYRSRBwl2V
qZyiOkmMSECoHuCWYf4x0jzbQOypuFKcObfhFydQlQs9yQQnxCScBG6B0MjxW2XcwrG5WjscSjhm
CsmEyxv/3LwujqNMMWQaJR7GdLPNbefVTqr5SlChfxFTX8WuxQFToWhNCysDXgLu7LHR8OTAIK3z
qEduv84Dn2OBkvNO2xz3VJTVn4VS7YdXulkSATrX9OBeVKUOfJt3kCT1eDTAR+cggYldyRSyt2gT
FhsXh1jc+QWJhjZFO8+dKWQDSeIdeq2mLhh529w5GfSHci3lr5xOyNUM0g+7MQEqgCDdDQZijAe0
z4yDmBRb86Lmd3RU+n7qKvfuhGz6KSBhCak7CAnD+J5CiNDW9fSW1r66001mr1pZD89gqwGGNKna
e6lzAiL5PJLNPA9KBkabqi0feM6hxOxXK6s1x6NMAWlOoVL0niake2zz1I8FkendhJw/GiqIKeHW
kcdlwsUtKg5eIOysx29N0EIyVRJy2Y9tSATK201XoH0P/N2mkpCpTCf1LnjT3mdioBBn95p3q5dy
leSsW4OGna1KU6N5i9P5zmu0EY+e1Gg9t9augzY5jE88tMMJLdajnq0X6EHzd98XHnBKyo0gzGoF
pIYAX9uj/0aHREFV7v84u7LduHUl+EUCKGqjXrXNovHuOHZeCMdJtO+itq+/NX7y4R2NACMvB8aB
ONy6m93VVaTaGVpceRAVHIMogdMwlXZ8TkBP7FbtYsPm69jPkdqpP9Jl9vmYtB7qnoaf8jp/IjUU
VyCThoq4aRUYWEkPIkVZnlcgaEQwmfyIuVr5oNOi93Zige2XTwzqSkBW5Epd+xoZXlN7qHZapVXe
hLgwQPtQd0+mIj0CLZ/eQQfC9hmkujwOLWiPpShnsrG/6yf0KKhNpf2Bbmr+2me8+VOTsfHrfBYa
qIPFVtiykkHRJVumNG1joftuCE2EEI4YfQBPFj+5y7aUWdYGkCwa7EaBLmw485iQEKzauyRp9kVN
+908WIaXEhNyhtNGlLeS/lNlyCcY+eeOWkyEmi7A3AsSdSCNuvigNQ1Yw4yhDtRuIn4P9tHn3hJ8
twi9BJXnRH3N0K09VxFx5CO6PhZVBzpFxOCcVKLy93ULd9nlqlSycLVqNylV0WdLBKAKVppNqLfl
jWE4iy0A6fvWKLJ6WjnYcWR33RhCVtZBXU+tUcrM/lz/+Epwpks5bnSJtIB2VSOU1lFZxjkck9to
ij2WbZQhVry7KqulwRLZxMAjHnwAlPt1srwJ0R9a3J5YtQ6qWHyejZ5SqMdCKTcGXfFzsnpaFbez
xhW4dK3KphtLzTPotCUghLWAJMvgfX2gifP37y3heWm/xA9G3LCk0lM4eQGTD8gpfwJBnBqMs/Km
AozjXx9m5bDJGOUIxP5zg2Z3aAye0zjWcemNV54WG7NYWzLJn5panLZUq4GJB2gMriMYwL2tTqBR
18EEuiFjuGY9pBi1A9XkBIjvECIhJNwRNK1g0052hqHfJxqgC7o5vteW8u/6iq0EILI6mRZT1hI8
ZMK5/5jUBza9XP/uyp2RxciEEpmUg2Y+7JazJCkdQNzThHSZ3iMxbNRwVnZbk55mahRlgLuaQziB
JRGkVA4Ifl0dEMLrU6Cf1uNC/KRJpxYUpQ2Yw2akVAp9r6EB3M5PghaBAZLOBhyERQm24VPZvGmJ
z/OPGgCoJJl8UOY52tLsK77XE4QExTOYUaGkstPYc5bmu2L6mSWVP7EatMk/008gT7fX9F3XGqdx
eOIg5jUz79wa1ObvcXMEPNxp+a4m4OME+WjcB/oQ3XOg4Ep033V943C1RNYPSLjbQd8n8GoDuPSA
FxzQ2pABB1e3P9Ev4sJZA45rgrtU96rmX0pua6Li0w89cbqiCADfXMrjRJf9mPmWseexdc+G5zH6
Z1TLg6UurgGu/yzaL8CWLt3kZPaJ97gH47+aBVCmCtK5BPzsT6WDaRUCE2Pqkzz37BnhGhKMzY+i
GF9KAMBHy5umNzDvQMIiaWZ0vqN5HOFU7ZdsN+bHaQZAXH8hCzA+z1nVABz/1rxArQFrHAHsAdye
1jlKC1yTqbhTjv7GlOJBIPYKRw1rLjxz2BUQvQDQfAEqBahpQZ5ymrsz74Ej/9NoXj0Tp+GBWjxF
UCADzAWAxxLZa/XZUPD/gLLeUnYJyoN9c8MriN5ZIJqf3mmqBsjEOkr9AJGh1gEWuEgt7FoQm/sc
xmB0NIqCwQSm7jAxD1UC9DYYssGOW3mJBRhg75tW5aj1jTXiMQE0dXQ/o+GwAAivRZdjC4SZyAu3
0f04RiIdiHX1d2fcnN/ZSpQBfpABA2h4ogBjeEeCCMUPNf1R1891O7iFAQ73OPfUpXSbJHGEhdzy
m15AHEFB0Du4LTnmzalpW6cYT3z6pVSaE5ePDfWrM95tCaYZ+5P/GOPQMp5oChB2iaZLghczygcO
4IwtCv3K9OuM4yTAWuqqy4BcpdoICafRAdc8pDBueihT5Df1Hz3f5ZkTv2rCKe1/tfJXTf6S1B2N
kDeDl8bahu2/aHEsaBL/18VAwzs2G0MvT6Rv9kLP74sqfTdKBNcjCokbJuFs6f/PImAQKbRjddMY
sWir0+hOXh4AGu6Vge5bARoWXOaBFNpBlmM37Nqbcqd4kXd93Mu1U4wrPUq52nKdTl116j0IpQS/
VUfsGqiaVe7fwfl5Ot1q7vuPp9GJfRwhhzpPf/58i/EQQ0sBHMjKUPCr0upER+2UlAOg7iJ7UOkQ
XJ/bRQ+E70tOlU8118g0pSdkYet3mqjIb6FPdyPKWTsVkjdFjZLTfiiyU23+4PTYAuwbN9m5BWTj
SFx0QpYtJ0FzXFYV6YrsJBQUzHNdgNenBCSOgWd7Y4iVOciJULBeWxXo7bPTaMzekICGfSr8vr0f
xf31LVgbQHKkAzNMs2N5duqiGwGsJEO/Caeq20Nk7HsjnEf+Ev8RomRVTzEFg6QwuEggIXJCHgXt
Cs3GKq2cI7mrrkUqujNTUZ4Yqx6AcNkreGNe//UXK9DY4/OQX3591+tNqppJioRGc6h1a1fkiGfA
cqwCH5mCzqmqqT9qSBZcH+/yewADStc9AiNhnKl5etJb7YREBcj9qQtcsKeKdJfBf/dI4is6JL6M
dGOOa+eY/neOPRdDiah/Do1yvi0Mglaffl9Wym5jShfDWkxJuuZqC7KHKsL32Y11BzyqlzboFHAR
ojgf6e3s0SByrcnV/Hi/BRy4nFrEmNLln0XG8yzBmEXu2K/5W3aEygC7B4T8Q/sHcYE+cqFaFP2+
PsVPirILzkF+J1qzVUYRcJZh7y1e5ucBWl784YAS+F3uLfuP3CE4+17/DhPq9n/LHRL2bupyP3e3
rNGKJrYtvyQLKx0qqpy30TECNDR5if94D4FApzsAKeLku60O7dWRJKOhJng2UoqRGj97NMF7gY5C
J3NLR3M1V/VRR3PZhms/f/LSwkrWo1Rpy4wRC0sn5bavLWTnsoD3/avJan+ECNDGvVu5A7p0XgD+
nk1uZ3OIuP9Ob+ofw9A+DWdw0vUTsmKi5MdWxgqqMWFNYcYGp6e/tXSLlm3ty+db98VCcQ3YkoWZ
U4i+bUgu/Sr09+s/eWXp5TfWgI7pOV3wk9VaOaCKhKi07k5tVv9BotbPm3Fr7dcGkvYY4i85mJNy
O6zRjIhSlKPxcM6gU4f2VIvvr89mxdHJJJtNbaVMIVAaItlxUsKkY+hACMdqy3CvbcP571+2IbOA
w2u6Dt/np3b4oPXW/q79cMkhDF1XQutnmEIdsTmr6+PYVYHOEzfbigHW1l+y/9Cx0TqCBtEQ8qKO
bX8UrHbPDT7IDqC7rNrIVn7yH164yprkBpDsL4nZYoXaAL03c+zSB+PQ7KNbyA2FzY/Gox+5Eeh3
XWD7/e/sRnfQCeeUN/Ff7e36Gfik4Lv0E+RbLtKY1Z0+hfGhpw7SvyfovrmlV3poGdlZaJWEttMf
FjRBuSs2QJqfdIUXBpVpOYtMKKwzjQlcQZ2PTmfH2OOl6CjuXxzvm87rfYawPfMgBOgyl2zUslbO
oywaraF6rqPTaArR0ND0bwNe2NcX8XJpybJlms6FxLS3G8wnc3oPvQiu4rzmh8KpnLtn//GQOL/z
oLybnN3p7X32VPeErjTn/f7sIc6PpBQvlSRQPNSENn7Ryg35ZEn6cvXmRk1qQs67iv4XqDRqxutU
o8ocb3G2XoaOYMpnr/FlBFB6gZl0wAjLnfVU3gMKcGO5tT8HxpGe6L7cyP+tOdZPuqkv49QQ7FTy
mU7hECh3EP0NkwegHU7TsblvgvSY3FnelsTvisP7pOD5MpRKRwG5G+yiHRmuMQQNYNaKvnH4LsPc
sGCSSWmH0kKLE76Ohg/3FckDB62SLtvFf9L7aG8MznyrhVOY/ICq0l13Gt71oPCqwAxjP/VVf/Cp
o3hb52Pt2n/ezC9zpYM+QjMNLnI81idIod2Ou2pnPWLsJ2u3IOw0XIjH+vnOOMy767dkRZHcluWt
Yz1qJ1rhyKAr1lNPUVgGlWu5rT/iwienaFf7yOw5aB31I/QbbIRLK7sqc49qS99DNuB8FVQNvc7o
ioLmXQHdr41ZrVw1mXo05YAYLNl5Xz+iF7T1OGd7pnniNtnz3a/GgfKWPziDK7zpH1i9ZwfYxFPq
1DfdhhtXzyfogjX9rIV92UtEOoKKBFFJbUBCK+L7XllAZAWNj1R4ECuIzC6gdIL4qXEwyvRJ4y8b
c18b+bwmX0ZGP7ExdDrW9sz4Vh7qA9tFezREetkR0f4ucztv9CacXnFg+9Kvd1u6z2sWV2YrJaWY
FeU88ugugfAzRzmhhhZo+Df7szu6M/6lh96rsCPQmPSRIHTAz+WgrOrkeAdUbr3vj+LD/pXemh/o
/D7vDE7elk9Ye259/v3L2kxQfALV7fncgUzprn+u0aH+07y3foCoYDxB7+hv91vdSFlcRodZ9qeV
/jIYa60y4wyH0MDx4zvqZ/sz+R5ahff8xE9QwvYgBHIDTgBsQ+orHveZD6hTIFwglDaczop//Tyf
X35Er0CuCwHSBBapN97v6Lg1u3Ncd+mAS2FSA1RB2kHiMEQr7gTHGj1aATAwyPj1+3qfYYt/Kb/Q
5BzfQq/IATNtqDw3e8O7fsrXpiVFSGDj71SzxejZubkyIS4AEhsrtuZFZY7UIR4g5lzjkOg7/g9C
ceg9R/gz+Pa/7pmF1dMWk9tapCkzfOoaxMaW5fOAlAf2ML3yh+LWPLJd5cRu48ZoLL+zbgdncVGE
eOvRohsox+4ZUe+GnVxZRXL++5fDIZosnSCrOkHYKvNQ8wBQ7un6/qzdNHI+Nl8+nYw0goYwQgTt
znhtn1Enucmf2pAH/Uvyx3qZUQ/YiJbXJnG2g19GopTYqs0xEk8zbwA9AQA0W0dhJa1GpEM+AJrC
rFbDt3+1IBdJHBRefhYP1Q/+du5rdie/CWZzx0N6gqT4XjtsrN6K/5K1gybWMSiWLXilPRSPC2KS
f/mb/oO+NRDEA9MscPAgmQbVhqMclI0xL7+u2P9RhUJBx1xSLGPLEy+Jaig4IgsV/bJAXVPE9kYz
3krekMnSQfYI2c9unuEX6wHJylvaoHgDOgMINRzUBc+cJN6nZbG3wdl3fTEvnw8miwkl2sSYLQii
uCotwDHS+KO+RZJ4OY5hMhljpCxFlfXYp2Z+H6cjYR9xuvUeu3wG2P8RMOrFMJgRNgTlNDAg3EFQ
2wO9x0Hzzj4kc8dg9OLb+l92QFDxbh/LR4qE1jk8jDeCw5WAlNmSfeA8NQ11UXH8f8wuutZvkiN4
rQ78pNh4Iw2+siMn6pWIR3NUfR6v79dnaP//noXJCkF5ZZilleLSCbfzlTvVM8I6mA5QnL2b9qZX
w2eqxxlzLW/mfXFn7tubLc7FFdsPzc3/GhMoZ3OjrTC2uUv2wzO5SZ/MA/pTXkG5codCwNbSrh1K
ybCgYQ39jAauwcQs4PcejPz39dVbCTyZDCDO03oAegzHZrrT7uZjfbAdaJMj1iV3kOb92Bjlcq4c
F+i/60RMEC+aZ6Pbestr8h7d0mOyLwM1VG4tX7mpQH8aP7a35ZFvPNUuc/5bTIYXjxBoB/0uRoxP
U2DujNdsr+2jIzslBxI0B8ifu9mdvWEzVpIhTCbITEDEsCQzjEblV/80cLKApQ3sFD/qJ+vR/lXe
dgc8dJFBNh6mI0Q0XTNMNy7dih2WSTPjGARuWoQ7l9toJkb9vOtAN5Xdp8CgTgtxrm/gyvmTO31K
pkCXxcL5S6o4dfWsf+qUfCM0XDGKcpl7GssxZcM0hTPTwFJWpMthJhAYE009bjjmtSEkw2TjQdVM
ULcNIYP6w4TOSzkmgZFv1QLXVkcKXupCAat41J9Xh71NrempPN1wgCvbK9eqTYAsS/C7wNlBtJtM
iWvzN5OhVK6MrlH/uL67K67j/wrWHe+gcW5ph7QBT9Sodh8AIgPcMk4wBsaW1traJkgxOAqZPR8F
wygV6JGICRa2m3wSG1dw5ety1TqDrjpiU1s7RIw4UzH4Ccd/so2vr6yQXLCOCKTtl4SDPnEyHlrb
3KV0Dnhj7SC841/fhBUBSGacj8CXwLQBNBk4K0U7jC3Vc39OO1w1w+ybu0gbQeWvijK6s4vOOPNn
oiiiWFUFajujfKIJLzZ+xcp5k+u0fdIypBsT69C2tH5d8rk/gEBTeLndRh/Vova7osq3YpbL4TIz
JO9JWVcNTQdRxskw2V4ZUYe2ual7fRyr4E3TswNm3rzyvNXBYlGLb3ojuTcpAQ4djW+ZfjBpDaBd
3OaVErCUpZmri4nOfm6WKtIucZ8fjClK7sEHq6qBHYmsdwYKRhlCbV57NQSJUPeHJlUEHhwnUsoc
TGKtEYi5i16uH4sV2yKDACIQW5SQPWGHMbXvoYZ9R5ph49NrV+Y85JcDV3WJ2eVqbBw0KJGAdQuK
xGDycZR02rDsa+GRXCI3BSEJbcEzlC6A37pg0WoBzJ7TvYhQqZ4h8H2ySjJ7TUvUQBWJGUCGWkPS
Vl0g/9Nlns5M7c/1hVy7wpL5qeDA2lIh1gF5vsd47l9VlgRxf6bTs7eIflc2S66XR2PejxyEywdQ
2N6Br9+v6JbE10rumcl18NKgyRyrPbhNh8Kz+W8wTDnREh1iQCmjEYxJwMar/4xadcdYcan9rqaj
C644YpW7BbybM6qD7Q2zn2izK9DR1YgXDkq78gBZR0c37lIVnK3lc53/tDjAWBbUtJfX60u/ctBk
YPY4aCWLUkU/VBPpnzIwhweiT0sPjd50gxNgxW7p513/cpZTdOwQg8U4aRU425Kn2QJTXT07RfRi
DN8ScbHQcfzfQVSW5VMhDOtQM/V05icTJugSsxi0SWyjnLhySnXpTuqK0egKs/QDGyxg5TlkVZq5
1yHEoC0euEQ2hllzNnKPRZqYc0IM1TzQCR2NaKyLzQ9tIFrvQJtqAqWIieJBPapBu4je07SkearB
vhI7FkVT/UZUuXIu5PRqr/Jltoa2DaFGMIsaLZInDYwf1w/dypPj0yZ9ORH4UDNUqq2C3qx5mKL+
TD6NNq58QYlLMQtPo+YH+Jw3bOnKzf+/vGlFkhKgAvBY43HwJ63K+DHPm2xju9ZOheQoRW8MYIiY
LXCu9g8t2lS16ddsq6e8e7++WCs78Zmi/7JYczEYTT8w6zD0JLTzNDtTm4IZVY/+XR9gbQaS9Y1B
/cUjkbPDki0PhokCqmXeJVwEHLosGzu+MoYMRiG9bqJJqWCHzErdOruxhXIaWqBZAfi9Pou1ayM3
AcTMrBS9HhEezeitB+1gpmk+zfpdWt+3+UcfPVRARaei+miabOMJsLI3MmBFbU1gZe3SPjAzsV8n
s+oeTaaLyKF4Hfy9PrG1Mc5L+mX/J1NTRDqZ7BCp5XjkUY48toFau6NHjck2Vm/ljshYFYhD8jSh
6PczatAbF9MrSHc3zu/a1ktm8yzSOhKGrbd65kboEsyTu7y+TUS2u75Aa79deuJxk4xFnqHhoxBd
mLfkZ5TM/65/eu23S5cbSeOeN+iOCjtILIK2W7dfoUOQgTmqzn21I9+i07CYDFQBYWEiSINeHwRl
oTmQoK7H26bdgrStBPOfQO8vR0hRU7tfWD2HguWmo5VDsKh4I5XlHmwDCLIZ+cMj/oaGwa2a6Tn5
dSHxJyNQIORV5lzv1HCohHWKBl4+F1pcgwEewkKPtmoZKCGKvkalLFUUBxXeGizIds78WJjWxsFY
uTkyICXW8YTtp04LhUVetbp9z6b5tSDV07cOh4xKsQeQG2TJqIVA1v1ToVgnMjXsdPIWp9y7PsTa
DKS7D9WQTI+5TSGV1/xTKVhS1VncAXG5VV5fuTsyzAStv0QwCDuFo6kNEFeY5vuJii1E0Iqfl8El
2qSDLNU0m7DMmYKQcgxAr2e5JLGOZbbvS/a8NNXP7y2VZAWGGZSGjNImjKxXKGg5Qx3O48v1b6+t
kmQGDL0j4swPEiaiuNPsYlfXxoZ1XAmOZaBIJqJYiSDvfarn8TfPp8e8KDRghee3kfCDauHZ+r05
SF6es05wEevaIZvql5gw9C0Z4vH6t1cmIWNAIKBc5iqEbUKRR7Am2S6vYq/pjJ09Gr65/L4+yoox
lpEgLI/bhZatFtbNQzw81WDgJdaHGLb6bVZ2WcZ5nJtiB5GWAt83+RFiPJ2faNEWYGHlKn8mw7/Y
YHtQsaFsUUMjSu9VYj12NiBdrblhcdd+/HnYL5/vFW0y0ZAmwmqxD1Fln2xD8a+v+8VfbjKZY9CK
0i4Bue2CAseZVcF02zTfF9qWCVr7vHRxQdXSKvqkLyFTWs1dki4KihIs05y0W+pVFxcHM5Dubz+z
Dvo3vAV91wC2O5S+Yh5cX5yLhxKfPjvAL+teLbwtdciehyMknSB+Q5nhsUSAMntrfT4RbP/nSzGE
dHN7y+CxIToK3sXiYUms9BXaUZafxFnpKmpRg1KhmStnUOtkb6XQQimHOQ9Eiv7xCZlRgBPnadc3
NUAIQsu1UF/yCvWICCSD6PbpYRBsFhIocL2LSNFPVIU23/XFuQxJM5nsgQXa8G0FjBRHGE1Iu0CF
Bt0IBvj4z8TnRec0mekXyPeTLnMgkuqY46HQbfAv3NG6OjJBQsQMbp0f4rNh7Dd+1mXQI37W2Y59
2bQOucFeqQt+HGfjb1MrATRANKRUoWVoMtCWTumhbZgfdcRTZ31PIFDUZ/quxmMig0LE9cVZOZQy
02RDWIQ8Lrieyrb8QayzRlOfb8xw5VTKbJKjBYb6MpnU44gOYWPJ/jQivxsm+26a460enrXfLy0i
H+xi7HpWA86ZDLdtUi2QruFb+ZyLLsVkMpm3EBaE2Cke7QlURfS6LRwl0o52gXMEHVLQxxKyu74P
a2slWU4VHFfgszWX0KANGN5Z4mgQgZqyxEOVcut1ujbIeRG/nLgs1cEb29kLdHPRqZK0IyR86F1j
Wft8iTP3+kwuhvlYM8mSMpqDQDSqkCWoGHlC5ahUXLUuIKicQEP10BI2P0EHq1ugxjFCkRMiIO3G
0GuHQbKwEQoPIM5WyXEQPHJZ3f5ubL7RVbl2FCQTm1UziehiqmjTNmE6NPsttitwC/MdYrw4n/jG
pVmbg2RndbWAYkiai1CHznyi0g9I+W1MYeXTMjFlDQdUDXNKjtWovTSt1TkxLVXv+rZfjLJNJrcJ
R2Kqy6IjYHnuBNLPef+ipdUDGJA9AQorNLaPkK3otgTZV9y13ByskX7Wi7kmoY72LzRvNv6sRW+j
JTYCmcuFCUxHOkptNAgrp5QddZRWq8LclUJxC9N8K43+RMDOZqa2n8K9KmX6Po7Lzij6YJz+XF/M
lcMm11uXKhs4n2Z2tIenqvhZRKZnmIiVod1TTN9KrmKK0klb0OmV8aXVj00Gnoeu0JUbM7N6tCL3
ycahWJmHXHNVh3GsoFVsHkfTPtQ5qncofY+Jb2lwpltB58pZkEuvoynmRskN86hNuR9F2kfO8l+G
km45gRWrKZddkavTs4Ql/AiaINBewWKB3xpk9k7xrUYkE63H/7XLJGHUVsuIQz7wrqyZA9aY3YSe
JDCXe6Tbqh+vrZPkYmgDVbtBE/qx7F81Ey3n57tJ7Q3bu7bVZ6Pzxbf0rSB6mnfm0dJbEhJlBpyR
x/QN+zDt0xZyaRb4R/3r9+MyKAkrJjmZxk5A1lXPVahaYA2BNK8/jC3UcGy93EP+keVgBY/RUlWk
0JcuuOlQ0hV+u+iQPeo1QASv/46VJZU7cIzFhKxEm8IBtOVuXMBrYZb0o+m3iKxXfKlc/+57VAgE
XOwRmFq6uHZpsP1I4tLLWr3a2XWn+cmQ6+jxt7QPoEyG3bfmJZdlh7TNSnDXV6FJLNBWQPIJ2oBD
tcXtsLJscpMyG2Kos2cdCbXBhhLQAdkxJ7U2gF0rH5dLrHEOJ72U+Lia/1KXx7L76Lbu6dqnz77v
yxm3UL6F0I2lHs/kAU4HTJWtMajOAfx/fd1XTI1cB01FTNBhDHE8dIZC3ms86KJEn5lVvNLE2ArL
zzfywktOroT2HNgdIUocqkyJkX8ZD/3CN0oRa98+r9yXFSKGULUBR/ao9/2pyEBRWNCNEteKgZEL
nzwylbEghnYcYlH1zpSBHgyJqexxNovKHfIB1W4qtpiE17ZaMjBGzCxGmLCPXINgGVhzsoKgP3dL
GWJto6XwArhoqsbAiBypwhsX4vbRaYkYGsCGdt5lNc03LvLaoklRa9VVUY4WXYKGX2DNo19saHYx
e4rB2dPrVfC9UysFEuDiLYWuCe0YJ5zcLpHdeCrkwPb6oEzBoIPG6fo4K3sil++sdrHKWOhnKa7+
yeLRCdmEAArCG12Ia5+XbreRgJLVgo5gaMfvg/beN2A0STZC77Vvn/fny72gSa13bW1UYaynw8Es
EnZSNagfKs245YBXrp7M3NWxHn5n6KowFfTJPOvlTsn99YVfOa1yXW7RRIuEj9KGMW3eihEyuiy3
byjw5B4FEdnGBV9bIymCoIyzkkSI6TUDOuGRjXe2ANwn3Tila5+XbrQGLWI7ZhH8wpQtv2YyDqDU
hp9zZ9ZEP7+3UNK1xpMkG/pFqMe6gqixNkCtlg3HOiZ/KpNu4PjXNkO60mDNNQoK9euwaRd3KBev
QYrNaN7NrPWvz2JtpaT7jFpModTsUyRwuYMgYOosdX9fm/UGFGfl+3K5p0zyMhubcj5muvaT9ngY
AhtxA/bul+u/f+UpKhd80P3dMSsxk7BEIYY0czApFnemAXKrS4MMoJ76Z4WXjdVauXdyQ/EC/q8k
MdB5uXD1lGg59JToxr27jBpHilA6TzzqspotdhMyojY7EHKmx6rLp9SnZZHeiGhKc2cpbEgYYcp5
6xqLPoQN61WfQx2oAAFuqmTgj8usl1rvobExp+YCzcwhy0cHBNvpQ9+39eAB9R8VXi0WkJn0+fy9
k/qZj/1i9PooGtWaQrUDgmmKn1bJ60QL0A8sIGmJt1h2Vg6TXPUBzVLF+kqdEAOXP+p2dFvIrnMk
BK+fpZXbJpd7IKzLqFpr0zFVhy6ISdLvG9XU/OiseZoxPd4InNamITkII9EWMvKpQx4W8s6M3DJw
z09GuxEUf/7eC0GfXPhZesF5jaDjOI7pYRwtv2wMEGy+q1rm5vOp1Io7dLJCWsVyswW63hCdnehL
PEEmanhMxwZ0fr8UshXLXW4EMpnc2TtMFc8g0zUdFVG2XlTn7X5kJb1vQae9h80UHim5eLEXDgiN
3iclaB/pFKgWzw8cWb6Hotd7X8tr7o0WaNFbhRSBZUGKeuwpPZSo+r9ePwDnDbiwcHJptMnmjIFl
bzryUdNDUuTFLeQcu73ScXBUoQHYBzVmuxGCrAxGpPuuWyzlfE6HkBXxLjvzeEMMR8GsTOV5oRtO
am0QyYGkiDF7XiQQl2rLW7XoKhdPZ+YsLdhJTDU6FtCXv752a4da8uhVNHdaGxvTMa/f+FK7TJmd
LPoWtRDOkOTQjWwpirwh5Mjr/gMIqLt6+OYbUgbrKQUgunFlIVNKu4eJ94kz5FFARPF2fWEudy3i
t0t7YGn9OWqm5NhD4bawpkMxjrs8NZDvgVSpWgk3rtVwAnWmo2fQnL8+7Joxkxx706tCQPIVlMqZ
EWYjdOW6e6Z3gaJsNbiuOEO51dlUVFYtmUhCVYmCpWdhS5UNZ7ji1YkUnlOA6wt1ss1jTvWgs23Q
9f3M9EcNYbqdxE6sRu63Vomc780Xt1USwy6nEcTTpCpBXpNFIzCJwgRPPVjdISUab0xo5XaQ8y59
GWdZrKwWkCs4JllReXZS9L5RtyChVdj3VBgBcP7vEFlN2jjqEBMYtHXMlu0oQSCkb0lkrM1Aut/j
MtS8SEEWbJpPPPrR8SBBQef6Lqx9W7rd2gIZZWh3iTC1E+I1VQSaoFy7JTwxN/b58oGishKdSpdR
ERMqFgljaJwY3xIT1K5JlL7Oiu1NBmSc8WrecMCXjS6VK4lgxpw6MSFqL+bCLzLF7e0Fz4/82FSG
U6ob0craKNJ+azOu98TIElrpD9XqQdT9oS2/Fug/tPGWEbm8MVTWBea1WpK8VwrkPKvjbDJ0MXZq
7gij31iqtX2Rdl5pIMvDKm0JE35b63Yw9JNjWc+2PXs9BNxL8S1nS2WJYKOsmsSmBQH+OwJpiFXt
shSiPFYTLlkaArT3rbc/lfWCyWy3zQwo/XFCW5GT6fylt/RjZKBj6/pVWVswyayXTWZnUwehnBa8
4LU+v+tlPrzy8dxGXnWlp+bQQnTmPNui9rps5alcSFSzRFkIb0iYVctPzaheZqoG1+eycrpk3dgx
yXJNJzE0YysbSFGrLG6GJl6eZjiv/feGkOz7YkBeabESdsxTMQRtnv82F94FrQ55ke+NIFl2q0wF
NEuVJTRbVCfjQn8xlvo5hiTAxgArOy53xDIDBNS8Ma1jlRrvKRG3ZUUfivossqcVJ2r1v4va3LAp
l2sQVC7sQl7W1BuQIh4pp4bDo+I2scubKBWgTu/30Kl9aLohcgx0xV1fvbXJSfd/KNHPYkKC7mgz
UEvHh6z9xck+MmwHyVJnJuU3jxr9r3Oks2iqpUauGlUcJ8UU6vpvM3/TTMol3CKJGa8yjRyTfLkh
1ZlVcL7jyha2ecXSy8VbG/p5SNHkJEwo8YBwjbEBkOpRDHKoQKgOcnTAU67vx8qVlIu4qLXFQ7Q0
yFVPmu7ZKuvQvQYy3mQ0u40tX5mNXMJtS1pCZWrswqy+zyzNRS3aJyAPg7wON9RvDiLd+5j1pGqN
vgsnHa/NfnzQK3pDo/YAMvk3UbRb5vhyD4hJ5XIuh3qPTbSIHuMuvc9SvlcEdPv0p0TJXb2AIG1d
7+f8f5xd2ZKcuBL9IiKQxKZXoFZ6b7u77RfC7QWJHSHWr7+n/OThNkVEv0zE2DNAaUmlMs8CtnYD
tpFdfy6sLXmgBORmNWSxjMB0vmlL9iqHvAx4km+plq9N0iLbg62WASWLaTxLccvm+L4kB/hBQcul
hwnflo7FCs6QLju7sCA2Cgh+VxH9rt8gzHCGUkd3IFE8+Prd+WI9O/fJg3kDhZzjc34rvsr366v8
YyljzNoiHNQzLwxt4cXmY326r+rgHsaYJ6cK7slRIPmMipPT+23nn6E1FJDfz87rc/b8nB7ijfW5
EveWTVczqzJbVGo8V3UflZz+GBIg7GFK9ujUQ9hmXhZSTbYEG9betkgaatbN1OnQuobIWjDPvy3v
poFScx4/Z4MOxlhsZNkrq2bZjoU3e8Fco+ii0v3ZpiqYaBrGdrpHmcPvja23rGQkS+7rmOu6z0CI
hNU87AEnHoDHcri+MFbC37Ina6Qi5W1pFkhGptCpCUgD9cl0po3scGUelt1YryyTHtYmBXT9frVl
Dtgf7I+7d8e7MXpyzGiycdqtHONLamomyeiI/PIzELf3w+yFcQ2VhbHPb5IZZ3gP4w8ANqqdQPz4
3MmxbNlWDVpRcLsoIsdih043u7SnXz1Xfy7iLSmq6MYnXROzOjLn+omX7F7P6Tn2rKfrE7+2phYB
oYTesEyMsY461CStku5heLkxGWtralH+MVjbWYWcarS5ZgGKNewZhJE9UXNyN7bd2scvtrc1GDAj
sgxsiGras1z5UAnZePRK8You+7D5kDFZiraLctk9cmGhR242PtdemA/qVLDuNFnjPmPFUx8Pp+uT
sbJ8l7zKpIL1NdcoNegMmBENaz7TBP15Znu3JSdVwH4kVkmo7arYWLyXZP3/C790yapsJ4c7Uwar
JfxY5aOKAvvI+EffQ0JqkxLwscmJQ5dNWwNiYqYusRBmAhlPOCXBkUwwOP4CNx2oziA3uiqHo+tO
7Ow2Ljtmg90coUORnEwTPs4NV/owAMAHAHtivIvOpH7CbXlrDV0X5F2hn82Sdq+9kabHi2K6r9zY
PMFqMN9VDgD6TQqjPFuASj5DGsxXo3SebNcsH69P28pCX7b6htKpeZHVZZRodqEqHt3ROQnJNkoF
a49fpCQjWqGTK0gRwRM4VHN8VLG4rY1mY5uubKJla8+QymjGOIZcOlwmh6Kdgt6EQ/H1oVlZX8ve
HoGxJVjbXEd9qR5pr8PSTAU8n8onoEE2ShxrP2ARZ0DInzDYMP9tJ3YYahdWKuPX65+/NvSLAIPe
fNEXMxmi2fhCufBnXNTolqfDysOXTT3ZjkYyT2OBXDZ91qZ706fDs9oUGloZliWeYSqNXNlcwD+y
mb1ni3Q0R2JXxRujvpLysMWqtCiZnKqec0jiQ9NEm/ZzkqRRTLNnQ4q7su0/JbeJ6MH+e4P1Mmeq
1QTCbk8fmrzZtarbSHpWRmjZ9gTUyjMRWPPImBt2VMyYYKxlb6Gf1p5+Gbh/Kt/ZmJfcgzxolCbt
EX5V3+y23wrb7O+99KPAvTi3DdU2GYQdVKTSrnhWzHHuhjiFjE8TT9PTXPRD71Ol2aFtSJf5qhra
fUkp/4a9Tp81BArrmxRCAWeNa9x9ZTH5NHCYlYckm9iPBBSKOuysGQq/AnA96+8V6zg0Df1a2ZlZ
Bh7xoLQ9N1DLKdX4DN39SYe8Txrlc9gjtEHdmsK5OA10xxwsP+Hzwu6fmF0kjzV3yyB1L07PAC6Y
cDEpOCREtCCgnDRwKwAnuxB7wyrrgMG/+HuOctZ3ybvipS/t9hUM9OpXzOvqBfbVxouaWR4qDZdu
vy94u5+hFx8O5jDuRGIUZ2YbzY03Im02p9S+c+faupHVUECXn4LtD0Pk3vV2k7ZLv1SU69C2ObOC
FohQfA10B/40NssATq3yoARY+QZa4w2sFMoCikeSA6XXF4p99WJhPslOTF9yl5IQzibyyD3+xty+
AQ8/63+XRNS3lbb4QQFJ8VBk8zPIMK8Dm/qzy6DbPCo+QdgeWAIzYUZIk+5kcqDvuxld2BinZRBj
IPCvueE3Crb1ijO2z7jM4fAJpnmRVne5ab9V9pz4SI4eLxzOncOHJ1O4AnJgptqDYshuSWajYMph
496UNWSHFAlrSCoGoideiOBfBB6NvzsOpOFgkHTxQIScqZdBOXVqi2o3C3DLDPii75CavBolPO8g
bHgrnNlAPu/lobbY3Wx506FMZewXhWrCBOpKsPNLJ79Vyg3w//S+mQxdaJBkgMhdA+Cy4cF8pIbu
c2f//YHG71mXQPQZULEZuDzL0XLf1ChsP21tjWI2oMhlD+VJGEO3IF5ktryjAgJujvQe8qbXu7gy
4oPjGeC6S/ILhanie+qK5MxzmR/qYkyGoFGjdy8NMj/TFlMzVo4BgItd3M2lVR1LafUH00x+p4Vl
HhKd3o2xdV/UgPNU3HgUGtbQ0kqywJys8kATWyE7S7JD0qBYBfS2e2hbs/e9EuvGozbPA8IH8J5g
CQ7IVGfmO4vDeXzIiifWOreYjjaovKm6nVXt5JdHv1bEeHYyNh6nwmgf3MyE55FIrLNRdbUK4Mf9
M2uKZD9xs/AzNJ9/9Ob41hqiPk25R7/KuUiBBkJnBFoTfEdYA5AkNp8VpB2pkYg16tGAuXRgKt0F
Gv7zYdvD2rHp+HwUFhQDcg7fyo5YbThZej6142jD4st5LbMct1zZM3/u5xdWJTb8XabkaSoAhGG8
mc/MgV8jS4rsoHgFOm4zEwC58te2H4wDLcEqFrLKn1OEoKDoHfzDEzoA4huGRoP8XTXxk8Gr9khr
TwYdOse+C3oPEOJJFRC7fpni5puTNc4xVgR+5CiqBIq21Lft2r2dprg8sWxMMDfNuFPKkmfHcRvz
oOeiCXhmu4GNZvTN2BDrBYdks3eqLg/L0YBWcYIqoK0AfChjl5/dYoKvCSFwCZ+SBxgTpY1f1Agh
WWXBBjUxWHXOml7eegAj7RzmWe+DgJr31PQQUyMEGEhWqR2O+/K2Y3L4AUu8GVetLD8Lt2eQGrXo
fEumIn2EgUlHQcLJQcDSCemw5yk7lKi2hd3FfNRwhz9iTCnE1/CbkSMXAcK4G1ALMkVAvsJHvFfG
z8njObQ/ymw3KcgwDirVUKwE1iYL0knaz9ag8vJox15/JyFvl8DZsa7vodyVPo+EwmW54Fl1gLl7
HLJ6Fi8a8LKdqHINNhhCHqKRPmgL88mc0fjd9gapgm4eBIimNTW/FDOFVrxJ2bG3XeNH64hRB91E
2ZdC2bXjw27DEkEJPOeROSSvdwJidPDcrYzypmodc28hd0Fhz4IHJbeS/oFpJ0l95jpuElQ0rVFX
iQdo8wwtL1Xgpgm7F6Lg3013JO/Xk7+V3JUt8kousEDdkZaRR79M9Y0JwcweFWF73uosr71gkV12
Ds+J0eFgqpsvefqtSO+EVflmRTaS75UEc6kMEtstDk5oDmHjmUcDzMsdQeyFdJ/6XP8aTLH/5jii
vNCr5rmAcfIcUBTwJvY7T6rd9QlYqRr9H3e4st0UBcMuirN8gnq32Dc2LOut4Vtukx8dSzyf9dDI
u/62ldlY0lxSZQovNYrhnHf2cN+7c/KEKZ/CkRje15jLT8mkOnQJUuN2nKUTudy3Jn0jYv3Fq/pf
n/oJS8CZgPwiKZuijjQdfoJa+zLU6uyiTTqLTxZ1lmJl0+ASnGge3MXtqrkdxin7ApZLHPW1k21U
vFZuFkvIU6qAdJzbbIiGRMM6sAiFgN8P+Q55I7+2Xq8P1cre+D/wU4zjpE3cPpqdX9iEcL/NQ5D/
w+tPXynkLJFPXpUaqAqyHBUBfj/Y+lvOkj8Knr4I9FYIf+tT20DvOY83KhBrd41FJCEd2jFTI4Yo
HQY/AZqQsq/Xf8nKk5dYpxTXmJoBch+VMG7m8as2Xj734EXo6PLea1XOETryMXTKYTcie/3coxc3
L8DxrHkC3igamrsZsDaTbV3ZV2LEEs2UzCbOHrsdQMT/Di2NwJoemkEEwL1/LmQvsUwUypxdnwxF
1JvWHwe9Ct9y3F+g/D5dH5qVhbn0rki4Fet5kENUtO+x/EM79kVZkKXPp/u/EGmz9HX7OdA4XbpZ
0Awo7s7DqoR3jO/AsLs1N37Gyu5dQkhpDDGEqbEBA9c3tgO3WUjPsx/Xh2htjhfHPnFN5ZWovQJe
RKvad8tpqn0Z15blSxfUz6Ku1P76q1YOuKVhhexIKyluy9FI2medQpHd65/aZD7MuEAZxD17drJF
iPtLDPj/igEqb/89qzNjcLJhVm1UF1zf2o0x3RILzfWgxyX2FShMM+i6x9GUdRZOvVPWfso9dZ80
Gg5TJu7sJDDKBIOdZbk+JCVodSPaLDSs+yH7IVHuuO9NDR/73nQqEaRsxt3BaRx5toq2cHHJt7e4
WB8HJbK0w5BGZYmsGfqIzJCTh+9AlTgP16fk4w1Clr4XOWdDJhKKRwsToK9+OlgELGjK5D0QB+ha
ZqBGc+TmdaPyjU3/8YojSz8MyUCQUgkA0WKsgYTu2AO1TIBOHHiLJfZGMrU2Zpet9E85yuuhNdOQ
qUdQ/D3Sb627gelfe+7lz/95bjsSNvT4VIgt3bnlWaS/rk/E2nMXZT/LTTgqcl0fZeOPuv/VTluG
pGsPpv/94EYlUzoyPLg2btMqC4SoNubx46gEUdX/PpkmceKi2MTPzoz7iVW1uypz3+f2cxoAZGlS
IcFZSsYk0ZGrvoh4RjV3ClRVhtcHfGUVLs0pmq4Hjo5jFea93d2UVOyMEgLsNU37gM1sI7lbGaOl
IYWQdWPxWfUR73j8lWeFG011axx7Se2NqPpx/kiWLhSlJYwBN6s+QjHw3GJ2eyA3xfCjze2wjz8l
4+kQ7zKM/6x7XQvD7SQCRT40oSbfzPj9+jz8hUJ8EKi9xU7Fc0dZKfQzBt3KL7jkyhsgkMmpjmvj
6KGukviMYMN1HoF/SFfSp5m0/K1NyYgKjQI7xG7SIM1ifd+rVIV5a8MuMImLgwklpmM2m9AQaHJn
TxpjDupiqr4IaRmQxx7kSYvE3dfSaw+94jqoZnvwc4it7jouvb22UJpKYGHgl0NGT7SPYVve5+Wt
tKR+bAfMax2LJIgbq9qV7ZjcMbexL7QitE1RkwarpDX2E20c3+MQShiaqjlS0zMfZcnGnVmOGeqS
egvUtbLVl4phpZAqa2Siz6podJBDqudomHN1uj5RK/weslQLk4yXTq8QSUjRucfeK7qDLJpsN5vk
UhRORliRsWLYSVi+wxhKNft66mVoW0V9ImRGjZPWZTij/e5b0H8v4edYGIEYDRjFuo51BwmOaeNb
V0ZiqVdU8W42zXjEtqPDF8mnm4r0X64Pw9qjF/EUSrlFbQFQHuVtPB9NNtBzVustcP+HT3f/j0NC
LRedQ7MjkWIsdJBMOJ23cU34ME7g0YtLk6Ikg7mCRSKzkuYj7xIe5p74bvGBHOFkDBtRBVWy64O0
8q7lNaqYDa6zDjVQTbUILFkCGtQfCqFgJNHBXsRJt6IHws//BY8Le/+/YanLZFzCQZFEVe18JyK7
ZRnKMoJacuOQW/sllz//J+6Zbi25jj3ImM5xWOn7PBNIwdIwsdEkMrPPzc3yolVBtCch8wR20DDe
xi0KfZTkp8wZD2oQT9x0XP9zE7MItjOYBKkumAny6b0bq1CQDMXtu9n+1vIteuXKGl5eulJtVLkz
cBVVJL2pOu8oVLexrz+8QWC6F1mSiM0C32mbUYes1bdTowmltlHwIz9YKtENFAbsQXPrM3UGvG6x
13Ute2oJTTBa9DY2c3Q82tfPTcQieeoLd27LGRp9DWl0iCJfMMeZ8KuBHmtJHgxFv33uRYttz5xM
VOUMubuiT1g4MJruicFlUI+i3jUi/e7l5Va17OPpcZd3Lqws7vUqVxGbrD+VnqqdS8YHzseTruBg
1o7U17IyNtbyh7mV6y6vRRVroOvpQvc0ZV11hILBfHIN1Jl4/Dn9BbxisfvHVmDoCm5GsZrMuyx2
ixOvNrW5P0xB8fRFTjWiGmrnHMGel/VzX7do3Tjy0SzEM7en39enf22QFhu+9IYRWCebRJY5RYnX
PRcF/cXF9JnrEH7CJQb8Ex6Ttqw7kQ/kwhrZDQIWjTBB+9yXL/a6mU7MUDZiYtpAqQU9OTK8l/1W
Prs29outTSVp0plh8ZTVrWHJMEftySx+T92f61//cRCEse9/B6bvIIY4JgoY55Z+HeP0hnf2Bnlj
bUoXO7qfpqITnGJKNQ3o1DzrTBw6mWyAV1dGZnkxqnsR124LVJ4EbIAgsUu74wCpxygvKvMoXFls
BPO1Fy3O7srJbc4bBWl62cDYAHWUPoAkuRsa2RifQRfZtCG+TOr/Zwnu8ookgQnQSQNGXj+0xSlR
Uz8GE4CxAZqi5c4GsXyPrvn0py0m4y6duzkolWrQnxu0eGBObz1MFC68QZaK+qwHqI0blkH9Gjn+
feXwqQsSPpqpr9GU5IFq4TLlJxOhW2q3KyO1JBqSjPIcqbWO0Ev0Ardo+z1wbElo5wNsoFuVbKys
tfcsgoXqUSFz1GhGhZ08miCAoQM5Jn5OvJ+wHt14ycohseQaum4ymfPMIGifnibAQOa29tF52oti
xGUIYhX5RlK19msWAcTSmc1rdIcjsHS+a685X+B5vmynPykW2fVtvvaORRjhPfXqZOwUjvFvCs0I
cO498icpt1hna4O1CCOsrGPVcK+J1OwExpxAnuKtsAa/hPJdzP6oLVG6lZiyvN6nKmknd8ZezEwn
LGwNyIMW96wt36+P01994I+24GJp6VwllmeVcxS7wwRVr1a6jq+zVk5h3CKZ9lOq/sALMnt3EiCp
fTTe6n3JVXxjD1N/pLMafTqY/W7M3e7s1eNvjyv3dnDVGLTMsPzKEVYgC6LRpXPkD7Qrsh+d0P2d
4drj98TBlIAhWE5g53R/sVEcYJgWBos+YfPom9i/ZyeOm5NbkW5XmrHzOHS6eAEYqbhpKIdgc62z
V8ssLn1xtLayrhlCK0/lrk8N6gaS58WhIMWrpqUdVcgd9rSu6WHko31WXW7uqGnVAcA0/DDgh+9R
DI+DaUbJomx1FjAAcoJLRTm0Kl0+NTNLmU+hHLsv5t69LTvO9wMwBicbStEHBdxaAH4remAQBHuU
2eTtVDUPgAuIFBbGtbDzKQCwrKxPDVQib+ehlY+NyGTpQ8/QBrZj7NXP67O7cti5ixMp6x1mGRWS
2b5E07Li5BtsN7bAfysPXxJT88QqVN9fAJHNvd2/IHj717/646udu6Sl2rkLkyhMapS02i88+1Tz
V9BS/dT5ie21v/6Sta9fZJBmMsqm7hodWZkBdx1aI8nzttpbK7t2adCqIYHedGOPCqnd0xD41NhP
ahuNS2Kmu899/2Lf5i0kh4AUZZHnJl80KKm+Y281W1f831Hj+W+SVOQ2ZOTbi3A8zYsbo5Fsp0D/
CCExDotq2o9HlRJ9rBNo1lStOTwIXrihknXx3e6M5s1TZDpzztnGZK1E26UfAXTJ0taFMGAkM+uo
QBObxxYnRil7P02RgdrNqPxRbrn4/m3xfxQUFydUC+/PtvUMMxodVEVS2gEPQ3rq/HBq3e2gD9of
+hjozryZpl+5FOYugdLjziz6dD9XNpQYHT6/XJ/otd++OMnqSZXIKpEjVUZ9pjDe9DtDv3ijufeY
0wRDZZi+drfkwla2xbJU2RquKaCNBNk/WQKS2vjTvNXwWDmSl2VKhgqypUbsuGE0vs/Jtyn1fAkB
do9unGUr376U1+818abawlk5TPGd1bZfXIuH1ydh7dGXyfnnOlUJlsIFGa5QMIf6lrn0Kb8Iwl1/
9kqwWEpjOJYjiqFBkJ4M90uZOcSP0/EVbrlb7MOVFyz1u/vKqlOFQysyyhiFV5BJ0+qn47ItDi7/
OIt3FivUJmarU+JMUeUNu3b6gQtzlOdOkLGXTqY7lPODPGs24t5qbFpkXlJq3TPRswjA65u6Q1Oc
yCqGXGiTnWRl/Taa/C62yt+QJtv3nv1ejy2wKFTPPstT4RPePF+ft5X1vGSFqzkBSWLAh8A84jek
93dxZr01/fDT1dbGLX5l5pZscJ6XFVOssqO5A31wMP16KnzRbFEaVg7aJRM8dSwzEY6mUW7Gj701
P+al8V5y5zQ19QV4vnVNWglhS1FvPaqhcajVRbrXJ6rZidUDXDqtNwhaPjVD/DpCl/X6pKxs1CUd
vC8cQ6KCZkWS1DcCt0u/67cMklcmfEn6BvovrXTiWGjz97+NqgrNEQJJGtDRadpgs6y94vKz/okz
pRt33mAI+2I7tauSxh+bbm/PSBs3q3MfMwpdd0n6Nmmr9Qwse1SDWKDzylfmoXYvA1UHVgVoWPri
uNSHn9vGnKz9qEV8cIlTpW5tQNBtlizwJqaCOvaeqTfsFdNfrk/82ksWYeFi9wmpAWyVtJ6eSY72
Y8Xk0daS4AKw5VW9tmEW+XRCGqDIZ7BdRkIk2kAcVNIWtRggD8J8rF5BHNmoDq+s4yWTux7mwvNG
i+J+mT6g4/peOsYWU3jlVyz526AnNF6VZ/A2y+2IxgOuNOkPZ9KBp+LnpvK+fmpGllxu7cJTy4bt
0hl3TDeEJQ/A3Q0fd55qDNhsucXh+ns+loBw3SWr26ZFDR1NNLVa3taHwoRMq3KU+UpBooA3c17i
EqnoKc1ZHQ5OnPjanLwABA72dP0L1ibrEr7/2bUSV0Wo0KBmOVEvTMruLR0AYLv+7JXYuaR1O9Mw
sTpzzQg+p49mw49WKs9lrJ4GVx507v2ZzK3m7Mpps6R4G3A+UzjG50jn5j1MaPdAG51wnd0YpZU0
wVqEgQoofFUy1I1jT6LGZKJN1MTQDhC7rBLw2zDNMtRTjIoDZ+HnBm8RFAA8HymwAnM0dSS+lZp7
NwkKTm9yTFIoMTKwfRzRizKAGKiz1Zn8GOHmuktXOWj5Q2OzVU0ERFK/U7lLHqTq5gcqiHhxAOD7
nkHMdDdwUTzkSPoCU9T9neml5REgyFmCVOWCWwRkB9ToDRrN3LF8OHqZd4rUKnRIbB3jobHvPDA1
T0rA/cFK8UOBDiyNjRrd2lpYRDrR8QF03AkxojG60O48Cq3X2PmGax9QLNdnZ+UdS2p7wSyIYjq0
i0SCCh0MS+/SWKZBJpuNiubKvlzy2J1Kkt7tVBYVDAJUgtwVOchMn/v4S3D9Z8+D4UTV1LkGoHi/
DIy9CaNz+ik+g+v+H1M9G+AfRFPoeGSgHqKAnRRd2Bfv1z99bVgW4aqD0GUPOO8QyaT7LaURpW2s
N876tWdf/vyfYalRu0pag8dngk+/m9th3hmm3rJ3XQv1jP338a3DRF60toxs14sPXkdpiNamifIu
ZAOUJBK3dVC2vgLaJW5G1vYHA52LEK7mw9P1wVs5PBn97xfoprCFmKlxbrp37Wg/IcaukAXaColP
6m53/S0rUX/J+WFDacPJ3s4ilnV3LC1+uQO3oMRQdcBodJfDS7+a6ElvLOa11y12+zTy2VK8i88z
/8E1GIjeI3XojjvcJ3nyWLZbZfOVLb+kAtmpWzGvxotUzd6mFngrx3nwtLF101jJApdEIKO3Pdey
kKKXuXFKne6rhGHLUBihqeeNzGztFYuNT2tzsJSnsyj3JuiBW9BTl36RgqmYb93LVjbRkgJEvdGI
iUutSDUjCwZdVK9xSrxf19fW2tMX278grY4d9EfOLtXgz3bkrWf69/Vnr5zxf4/Ef7a/gmnOGLfQ
EgD7W4DIEotnGHuJnxdF4YOZm+MTB9v7ASQ/73auBgD4rr/3Y8lt112qR7hDnc1QGBwj2rXy0BLF
T5DSAwnabgX411oF6M22+6zxyhsPtK09wCgGJK47129wDh840vq9Y3ts8OED2R4ZK4pdCQA2TKjK
ZCuuU34JEx9UFs3F6qlTp4yrNk4j0jmAUpZTG1ZezAJEreRxTO0nb4L/iRjLr7HVVEGF1GDX5hSc
XlrHB87JcGO2F/Fow67TI4Aqr2JKWCCY8TKiEYmbNdo3eWbeWOVEfDgNFiA6Q+koZpMdJrH1p0lR
PrAtdaGWVtgiuYhiMXkhKlAUpQU4dSYt+yEgjgLKQf9uDQmU7lNuvzFt1mHW6DwYUub4bmrnIbxz
K9jNaYjdD9Q0hd9Y1NnhP3KDWlslhP683zNUSUzEZlAWK4/X0K4gZdDO4GLTiY/BKPi0sxpY/IDg
kPp5peQ5l9V4gAXGn8LsIHbae2Kv2jLe26wtgsSFUBc1uQPOtdMXAUxKYkAE+nF4AtDWfhoNA/zb
3ovL3h+yyc2DyRjY0S6g+OXbM5++wg2paIOuRWYN2vVstLgFN0AsNb1h36vYYOB0U7uVO+Wkwxdg
CjmE/5ntfsumEjXLzpbuW+VqEog042+w5m5e4Q3gfFdaQ+KAg4wQsktlWvP2lBmZ6VugHu8rytx9
jJM2BJ62A9vOdHxeN6i0Aj0VFIUGTBN4MtCMTQ+3o7Brk+Fb1rWYxRSKP7oorDHAlUq+tdI2wZnQ
TqRyEaMCPuVgxCdEhTO4Vz87d1AHo+Xj0bId+yCaSZwKABiPaT6rXc8BkzFsYzyhwA8WtVDuveNU
8d0sazANuiZ12hu7JdBBsNiE3cB6Y1/EZu1n7jQ9KpmjAO3Jcc9FW+17u2UBbdkrM4UM7MLjQW43
ScgTpPZsnKEN1sXqBp47TQi5XBoYY9EOu0r2KKMTZpgHW/ZwRJaeA/6SKqxpCmF9lbY7Toib7ss6
5dmeUIMXQVfG+U08sfk0A5LQhBOpnFd3KAVMdorqCVpU8LSFjMSurjMHcyPQg8+lw95bxy2PXDj5
oz1XFf5+ZvUJkuC09xtM1q4VLZTtxzI5x6iTPjvdqB8RSry7bi7qAHolEOWA9SnIf7QvwUPXjLAX
kKStR840zUOX2CJqsHX2bpoGMYoAR8gDer4D3YUnO3brn6Tpuj50JjcOCm3/dMo5vXE1TG7hL9YB
kkC7/j6OlTrEcJbYCZfyXUYLsash2PBC3D6bEYZAnwZHO90PuMZ8GeuMvCh0XL65/TRbfote306g
XKh34J3VJxZDBUwYXofubJzPL14BPI3VGOhz5rmwQsOEK5E10SxAwK7Qmu0e4VQNczPCij214UI2
AMOA9QBATrIb4FD+oowyP86zkGdBnDqYBJQt0iz7niBc2rV3Nw6m8gfoie4MiVaFZxkaxO0h9RUF
4KIaRXui6PkGduN6AWpCdohzqMagQq01cyVmwHD9dMpu48GKD9AdgNdkXH6FjwzMjmK7CURVoFrY
6QMxDSd0e4mcWOavGJTha2ZU9plg74ajO72JpGJwDBwqX47eK6BcJThCqfneVY35wikwg07V43JV
yVCPNZrMqTP4I0Lqfiiz4mybPPEBoSbQn4ACdp82zSP0t9UfL5vwt26W3Lhz6iBSdtnb9QNsLTFa
pJWdsAubJ5MVIev/YRZwi521/RAL3n0uMV9aK3RzAtkGncdnC/CXh76mczhyOew3Pn8lLV7aj4ys
Smmh5BiRYWZQ8HdGiNjkxA3zfGRvNpAqoZ7leMilgiGJPcx54OmJHY05TnYNg+aTH79A8dbyUSeG
ZwqUT/I/6WTRgMTZtAPLrix925MCbizKC3rgNPd5ko8Hyh3zSbVMR12iut0Y73rgy++GZC4PQuf6
PYsBGyqmvgxNZeQnlen5OHQGFLvKpq7fEmmRb53M0sfEs+2b/3F2Hc116mD0FzEDAoTYwu3XLbbj
ko3GaRSB6CDp179zs0p4xsx4Gc8ELqpfOYUKyzu2+SRwpMP0KoWTchsVsqV7wmChrRTCiy20Kuwr
2qkwAEiGDl9K25LH0UlGYFypzV/QoQh3fc6sW1PxetWHcWGNzIWaXNcAUxvUGoyhRuM4bI+mYFHB
3U1N/A10xJ7cQaJVwL8oVj64rm4jt4FAiUncRwqHVQxr9fzxfC8EwXPJolJZxNJC81MRHGr7qrRE
7Di3pKdr8dwloXsnTpqz0y9mxQ5TzDqVujtbXbcbDQS7bJfEuIA2edacFFAYARn3Lvaqk1LUQe46
q/7+8fctLOc5g31wBLV71RRn0/BzMQxOXNjDIYBApE/ZEKFU5a/sy6WRnCXMbWqYUjmq8Yrbr6ov
77SEXvnkVxHMI9Y0oJZeMkubawvh7JRkyTlwfrn0J8Tt4pzcyjXqxdLCnB1ejj/a2rhsOiM6GLd0
gHdlV8HJCmobDx/Px9IbZoW8YCxlN6kpPI1Yb/yLUA/G/+RSnuW+HDSXAOQEfkoKciqEEzfI5fLx
S+Pcf/zbF9bSnHORyNBXgYtKkSTVQ2KlPy053vPgKcuA3xzIWslgIa37H+MiyBpABfAaD5iTayfM
TFwlzvT48UcsPX22gqhEDBWyPDxZgYPQtDgyla2Mz1JDao7m75K2h+QRigKKWLuxEXuXyyvLhjav
Ni8JSeHeVzyFFeJx3F+f23b2bEENzEVb3DbWyTa3nf3iNc1+zH9Bh2flQvyjLPjOAfY/TnWB7CRF
OfMMuU5+DXLHwKOxhq9lZVKzdweqN3Dr5V8NkoFi4w42coA+BLvX8sdjK0ez7SUtX2TGy1NVIdzN
mWvtK780QzTYdXmEnWt+r7qq3sPAPI37kJJPxSJ0jhpLtBmh/TOxU4JDwi3CW5dnRzsQ24+X0vt7
GU2yfytobSMNQ4IOQcABUlEeQ6uk8Uu0OHN295k3BHPWjqBWM+oMWGWw5SHoNG2L6oGuahQvHKZz
bQTphWNVlAVqc6mCBfF9HaB5AaeXac1H9P0BCuY8nTDsbW/IqHVyuvYgHQWRN6f7UftqZS+/fyDR
ORuk45kgQd55Z8slkd3/FCNAjG8yfRF0TaDiD0n0/8sfmc6/k5y4jiSWW8hzGCj3Juum+msPibRt
X1U90mszFSce6ubAPZI8Zs7EdgW3hrjlBIHfULlHMcAAwaJq2kroN9z6wiquEwfQ0k0ykXpj23Zg
R4pN0ysydrITNehNEDmDd00U9Mq5sZi2Hr20NVd16LQ3LEXpIQScFup7gdl1PQX9TfVq5zWtuCGG
64dyqgREveAUtE8D2956w/Tca0EexgEu6p1vD2f0KZoXwxorBJGXsTxStUT4USEBvCJJo265P4kt
xJftrVJWeOpMqL4rqsF6C13fuarh1wpYDHpfieW9wg2KHkKQ7579waan0MDXMBiKYFulKLiCZG1v
yw7dvVCDEDu5EIGYiooDXNr1m9TWycE4idw3zlQfs85YB2h75VATD4Z6y1xJrzzq9gc01CCYhf12
5UERqYwy5yL/6LYTxqN0fbP3CsZ3iSfINdN+0G0+3oLv3xc0mJ2vST8o289bdip5uKXe+CXM1fFT
j55zfwapgowE6OgYmBHHvPLJF7sn2eHjp7+/+SA7/O/CbYZUeqaxxJmNxI+17Cy4Cfi/heHWp0A9
NLy8+e8aaeb2HAyOi0i72sCYO87rX26+VmJcqITSOfOHeInpcxJgeG6Rj6d305N+I7AUvM6+qi/W
N/LCXqbH/kt/DYzcyg3+/olIw1lw4JYKbf6qCHFh9PfaIteepa94IJ9zJ11p5S1NyyzErBqvGytq
sxP8ZCAgN0LFj/BhOwzlyqG49ILZgh1FFzoqw6XH+bPtj3Fu6k0ipujjVbWwHeaSCRWkLcXUKHbK
a0WjypumjR02a/YnC0+fM4MgP+jzuq7C0+SQOBGge6OG/PEPX5jauU5CNcAFAcwAdtI4NVh2fWHk
M6SSWeqvvGEh/KNzEhBUAqYpGSdkrkHhbbIs+x1MMIZogx9JlbwU0oaiLzStE/06JIDBfe67Ztuc
JjgGDQQST0wPuASJdVMZyFC6aTNuymnqVsLMhat2DmXXddiIPu3ZidTVD5T0oow+lHYaU6eEHUnQ
7T/+mqUFMDtSRjsZWQObAQj1QHgRpVj9kPpWunLgLmyNOfoa0gWd9hN3OKOfrjaoZyZRSYqf0lrj
Qi4tstn5kXcYetzn6jwQ8Yai+1n2wGwGDbQbXPn08RAtfQT599QN4PhajBoL2YMrsd9eWcWNPf34
+NlLv392driib6Gy4EFwBXrIAMnrOkZDAGalpZugLFoXa2HVwnKaQ6iT3M7gpVN7Zw4xV6g5fOmY
vq4u/BM9HbUpdh9/z8JYzYHUkEYPWN9jc1TgZ+knt0SHxHv43LNngWHYwr+eoTFwKlkZ19psc+VF
TfP88dMXNsIcSy2VHmtpEXZqyuJ6oOQ7hONW6JdLg3KZ/L+ubZn1MrGrkp26P1Yh4OAFXIabUvdr
Z+3SGy5//+sNo0og7+I63hlaZQdC062Xjvs+WMOwLz3+MmZ/Pb6vHTd1XIxNlh/z6kUWv4z1OYgn
sOP/PpvYmXJEmrOT7dn8Hj6F5tQE3L3qO0h+snzim4/nd2GnBbNdjDyhAnQLYQAZLsJDGdpf0O7z
I9Ref/HMX3nLwkjRy/b7a6RSEqR+P+DUTki/N2H+UFX1odPTCsh3YRfP2UGi76FE7SCEKdzfFpKe
ET6eBGIzA31z+Ro/aOkls8UkAtEUASuBSYSoeQT97p+T7VVx5viH3EKrcZz414/nZGm0ZusKXtHl
eNGnPo/Bz5Y9dvJbulZ1+gOZeyeNnFMXHDo5bYVazXl8QRW/fQ2fUc+2yoheuTriUX1jP6pvD/UX
lkRm5YC6/Oz3XjlbYgH4xFM54pVlL4Dv+N2sKZQtzcjsltC53UJFHuV74fT70OJDVMrEilAEggER
UH8Vt9bAaZfD9L1vmNU0NfUNbQsK05gOGHIBjmM0XRDkQVDDIk920JGDxRf8iFY2zMKYzXkKFm+r
hjj4NApn0ru0qekevILi98cLbGHg5jSFNrFaKPukyVnL3wFLoP4EpcXOh0XtEzoDn8v75hyFIpv4
lFsoA3uQEHbSZuMglu7rt48/YWmAZpdH4rKhygIvP9METdOK3rlj+uXjRy+NzmyjW8b0wrrYjmR9
nkeDNHuFo7HtQH1wg+qLgcX1xy9a+obL3/86FS1auuixJ+psmD/u89aXRzSC25+fe/rsBjFpC2Mp
STD+BN3arBxvEMDmm48fvnBEze3mlGsVHfNqcU7hoddKEDHbHyA5ruQSSwMz29i8DjlFpSk8DQQW
JFXCtgQCZ9vP/fTZVi5INjIlwuY81AAGBw28pbpYJiuH3cJ9OqcZYNDBkwEb5FSGNzq8GkUTFdkX
WXz/1I+fMw0KoHI8bF92Gvl37dRAAkBifk2baWHY5/wCNY5uFuaIJKGEDhRMDZ3AQMQf//ClcZnt
Vz9U2tfcDk/e+DVHFQA8trigNxWK+J97wXzXTrXfe47PT0Ph7HgATjq3IXbRdc8hF2tamwvXwP+4
A71npU55SQt7PsYFMwZl1fSsRPMN+miP0hrvSNc+f/xFS9Mx28CA6PjphIP67FBvV6hy7xj6uZNn
zhzITV8LGUqAI4jcsEslAunoGmR04WzwZru3HpjJa9rxUzjAcUPLNEpg4x5B12P/uYGZ7WAIxw+t
n3J+Ag/pBRYQ51qRlYFZwEPTOYS+oPCyEDpkJ0AqHsfOebNT9zAo9sOyYUdCMiuDLG59ZNL5fank
bLLgk3XSObY+V2M7CuYjj2ucXcLkDVB++34oPldzcC+33V+Xja0GZwpckIdEMAJ8B+FM9L1qFn5u
+80B9q5rs2QaUaFHqQ/k/yJ2i1827gXhfP140hdu5bnrVc09uOwkDTvRejx6RP4qnivfiqVq9llK
0pXPWCDDQs3h32EKIG3ROp0Tnjip07NLRvFchTJ9rNIWguNpipLWUNTw8WAWkGkZ9TYVzwGCcYiO
kz7wXyVaZVsw5fhKnXZxRc6OAW2sHpYjHmoHrLzNkuzWaWFAIjP92oMNEzles7FZtW36att7+ZE1
fCWAWziy58B8xFdt6ASX62B81nUReZyg4fqdfA6hhTz836G2rLoO4Ilhzr4z3BkDKBO3AbskdCWO
WziH/rgW/r3i/cJMbgmTF3TnIgf61pWXAXMZrCyVhcfPkfddBfaqPyK+zcpnaLxEbfmUep87+ueo
e1/kmd2BpQZWV6+O0qqTgwLkZCVdXvrls6OgAtSLsAG/3IS3NkDFhR3Ch8ZbWbCXrvM7qdIca09p
ngIhJlE7zycoOFhKbafC6WDWA3sonG3e3vb1dOqslp56u+nWNGGXvury97+mm4RB3bUeDU+t2yL7
LzaJeTLOuBK/LD19di5wgVw/mdBv6MXXzEkPBhm/CNcE/hYOtznYniWCVxVr9JmPdv4lg7fBAUqZ
2b03dmHsTyrYB5yqp49P0oV9/Qdg8ddA8YYru7JxoPjmOYVOtt/SqAE2lGblJxfYbGczIMHbabj0
KuGjFQdBcx8a9xWa7vqTe28WAei8NFQ4qLyBzbOBw0fstPWuVWtNhoXIa44LrPMmDdWllyFls5so
AP3M+vmpwZ/j/FqdFqSyKjQTWeFFVCjcH83OoXAvHVdFaRdmeM6XTJ3JG1wH499Dnq2s3ib2lvhX
LHdWhn/p+Ze//7WCGjJkZgLv6MTHN78E07ApN10vY4hFr2y3hUNkDhe0rEQIA0nKsyW+1vD+bcVr
Qh6IfSfsG2e41dkaAW5hX/+JA/76lFQRrfvWZOCETvGoCDS2quTecBgmfzzhSy+YXd+EgDnfucKc
E5i2x11ojjXJzoM3vX38/KW1Sv6dC5ImWd4kuKXTutePog2sg13z5nOt9T9ByV/DI1wR5hNS/VOv
yaHQQM6USbM3xZpg4UJCNZdqzsqigxBRn5/D5lC5UP0ToEXwfUIqMIhDeGCqzy2oOWZwCmBRBzhY
jpbb5ObRRdPiJYNpBjomVl9HnIngeuykPlu+bL4TX/crGcXC0T5HEfZhU9SgYyN8ExCehnKbKfst
oEdHlAVo9vjxIlhYZHMSlK4khM8kXgLrlKh3UuisZYci/WRGN4d/sbaDEZ7PFHitZNsTA3tIGEga
b//xr184Tub4r0p3yrPUiJzLbp8ZuBZJmp5Jk3+F/t9KULL0isvu+Wsdg6xjs6ljyB7IY0Vvegll
dhzvZK37vTQBs10Orhcc8rLcnKcUbqV0VN97lrzkebD93BDNdnmBvQ2TNpzoSOGieoRN9rU/vQ2A
BH/8/KW8Zw7fNIGe2h7C/udE5s4pJX5/U7igq8ne7m98ViVXbBDhxkty/yoUJjnBQj2MiRj0VTJw
iDTgztzSpPZWko8FxTB/3iP3Bugd51oD4FGA6Yjksj/2OTJiqygl4HuSXfdF121sPbm7NgRNxc5g
bK74CH3pDNOboPOzhvZeOGPn0NMivTjrUZxSYzH+gJJnnOXtWtj6/rOhA/vvynSmPIFGDSVnDakG
SMMC0lClyevH0/r+svTnoMFWNH7qeqk5j8J69dPxOzhGz6XOVs62pcfPEgmvGFTYwMgdxRI4fjYA
R6Uvpb0KvLqEi//PJPw5csz4sCaaIARy9sqJf6+IXb5ScG2+FrQU1a6uGEEBdPCrB3sq31LG2LZP
TRChnUm/fm78Lh/+17Hh8Ta1ekthW4eWiMArUNuyghG5BdHJh49f8f7JBJb9v68QYNiLuvaD03AB
BcAMJ4B3LTdXNFi5GxZeMIev8caD5nrPghNU2GNR7zXQMg57SbpPHa2wUP73A+SUQhogtdCqsuv+
SCer3AxWAQiQC97FwGi6EoosbZTZERhSC+JdcCg8lcQ/l074CLTf88dz8CfPem+lzRKWqvHby0JC
dRo21gfgcMqNbwIoIraer28ZtemVGJS850VKt1lW1jvYAfXXtfJNNDHbObCgFiDSdqAIToz/GLxM
x9KpxzYSJai3cO3Nr0bl24egko4Vt5bGMBGva9dC8vcDKdCq/50FrsEMn3rMggpvmXKjXD25dhhB
z+Q0dt8TuVbHX9jybDYLsu0wC9iFZ1RKNRymC40+fgmpzyE1m49nY+lTZpORdbSUFmBXJ9ClE2iU
DugZQDZnyF5bu7igf547u1xZvEufM0skc1O4owg7c6YqPIwKdG8+bIjjrkBcFvbeHPeTWFU/DrIw
Zxj5FpEGVgB1UZWAyNqcm6z88vGALbxljoWEuCapwBZkp9ZuYAL8FHa/6w7yv6ZeiQ6ItzROs1uq
4aX2HQYXIBKm7cZ3MzRFjS0haQy6z6+2o9aDDVQbFJVBTZUxqj5go0PX61iMov4Wega11OxolCH7
0i++mTIk111gufsQtWIac9YN50x2wABZBXBrkTX5mQNNq7qHwWDRIStIGre6oZWlripuJ3tA1tlr
aA9k4ztCPAqaJTsadskug/fODnTDZMvCkYGJ3TgcLPqsEVFb2/gtPi/jqkjUI0cF8jvwO68GknNP
rvJc5JmMoxc+jpP53cgwu1JtZt9wEY6xx2BaqmHsfTV4Xr1DRMyijihxSJRf7YWbOK9t5dZxZrN0
wwcrPyBgqA+Bbn84Zcd2QS/I3iWmOyib/BQGAqioilXRaCpxHKT1bQg89WWsArVzoRr1AEWUZz42
3jaxhPxdSZ6AWm9VW7cN1a1bZfh3qWHQyzW0GumAQeySBGLvqbbe3KJA4xr6rtusrVoIukAN3FAO
XeYg1ZsSZBdA6m0WQ81gehgK8g3IBsg7kKC79sDiPoANXG4sOcgjMmMQ0HWfxUFma2g4Ux07dfkT
msvJRjkD5FrGIAdayAjQpC/4DttAdGCqPIg9+ESeiiao0DeRHQpM4QjYY1waHd6musIV4XeDHddd
HsLhHlaeKFtAsKqcPBAJijcPEdfG9TsPuM4JNtoxqqLoIkGP9JBWjX7OE+Dw3dH1j9QdrMirSbND
qdy1okqm5c7YfnjveaXlRCz1ulthoX7vtQ2/HQvl7KZ2GLYGuvY3wMC+9JDqPqqslk8Wr5xdBdXq
+6afpn3dQAgjspxCfReTp7oIvGw3Yp43bAlxxZarwnzLrem3Cy+tO79Npg2mplMRgM/ulkKteJsx
aKNx06rtqLnZedDVjhrmdylkFFRwlzRDfmOjp/TQSB/y/D7UHTASKXQ2vQ4ivFzwEvxUf3yFKI67
g/DfFKVV5xyqvH0pFMrbfV3xO+jxQ9PCuOl0q61ab5IL2ztUPVbJWHRXU+5kOyvpacxs3sWI5dnX
MQNneOSg3EM4TIO0MZkcWBNWFq9Twqaj8CfQzNuBdHHQqPJQVxnbunn3hh7Zaz0NMs5LsCdkD5w6
oB4t7LA8Zw+npYnFFu+8bUW6tInqwQvLTZiHzmOP9SOhxaGC+yxDDTImEymmjWPG+xxX8I4mZQtV
A15u6uChHhxrD1n0HG7rVVkAkVQFO5Ds6yeIWj2Wtd1PUZ8ntdjKEKaHWLKAsdOkiBMoMNyJano2
hBq6YWmX3EJ3AB5xqYUj0TJgomIvcde/8sIm3XSdV6YbTyRDGX/qQJ6DJrFTgOh2FYCBfRB1aJ30
vh37/mMePn3uBZeb4K+4lLJQuJAqYCcIwEcc5Jkx8SNX6Y20fn/uDbPIV3u5DYUFRFtW/s0Hwt7x
Xnh9K5JkZYgWLpTgEuX99QU92MiDqUx1Np7sYAQNfYSSwC+NB7m1EkcsBIxzCGU4DDk8pWp6avPg
rnLEowvQxOdGZxYF4TK0LFlLChhGyWFgrn/DTPQxL5CYgyq3kgIv/f5ZHGS0mwLW6MmzmNxISdgd
dyvx7kLAMOcjhgoG1W5d0FPmSOicPJs22zj6S9bffTw8C5M7JyTCPCjJalE0ZwB6GTRZeBCVoZtt
czddCayW3jDLmia4L6V27vqngKZHSYJjB8H8PtMrFamFEHSOV4WgkOP7fqrPI212MqvzTS7pm5qy
LnZD8aWXxR56JlefG63ZZoaFbmIH3Tic857auJ2z+tzBLSnWPCcr37M0XJe//7XbHN/Keq/HhIN2
DNeC33b4A8X1lehwYZ3Ote1HoREeWlV79txizKMUuc9Vk5bi4ePhWZiLOWHGb5qeeEDawPXzWRh1
S1u9MVDugXZA3CDiKTtn5cAIMBrvZIFz3kzWX0L1Cqn4BFHoAa3DLH3qoKPEfPTd3ZWXLLBz/LkB
CZg5KbiSeAugf3GR+nFiddvWJpCVeXJ1sw2K4ktSvfBqrXq1MPlz21EcsknR2Gg5WQM/M9K/jaR8
gZ7OSrPvT0/mf8MGcvNsL4Y+OGOEFvyoHcc7BDKlIvKK0r23nbS4AfWPnFw+WnEDnvLRqpopRo9/
3FVFoyC4Y9vtFj4R4zNccM1XbhRZGeh3Pxs/6zLLf635FL6SCLJGJFokvCA3unM56SsbF+XH69K7
5Ijvffd837pyGFuvC441bJyiwBuhqpNwdQXP1uJOAMX9JS1ztIkhopsdJEKYDSXYGmPXTM4OzBnv
1g4mKKCklnMAKNs5ilKGMLiYxEa2lbryJVUPMimnmz6tkl9gvTCBzTuVN+BNQH+N17S+dmsy7QjA
KBdY0tjGEwsrAxatYAef5wNsFHoPRh/Ez/dKjnU0DnVyCyCEC0o8ScedgwTtGBYeguMOEOqXj8fm
/bH/H+eTOLmtRDG4p26o4gABJmjDcS0+xdoB3312nEH3VrVQ8ySnPDB7atwdUop9J/tjBS0tTT+F
k8BrLgfeXytI2AlOzQ4ySAAZRZ5mkQxYBDOVz4RAeLz77+Mn8LMLxwuhkZHpbZc9YONEuv6U7RuW
/2yM4K0+MhBr4KeEvGIz1e0RVXwNA/gG+QPk0FY+4t0zE6+ZjVGJPBJGDiV2GX/ok3zj8V9Vfu8B
Jiet+88spmBuhWm6MZGcps3Zd/Mb5Ph70eWPlKnPBCv4glksJwLIq9I8b85Wcj8ic7uo9I9qpWj5
bqSFh89iONEHFDU+Eh5hBGbvPQjoPirSgp4yeg35qrXbr+y4pXmYFbJqx6F5YmXkVENbr0se4dEA
NQLsfBDYU4DAP56KP2pB/z/z/qd0oDsN12pm2DFzhSzijGp/ZxUJRNBg54sMva/hmSzVy6BgfRY5
JR9+Zq6fRZZuNYDcaXUtA8o20FpDgaJNKqgAWGuYgffH+n8KCQ0EHUPohTunJKn6Y+tPdiRt6mzH
i3AFqPhrpdal98wWjFcCbEIrl5y67kdLbkiw18KOk7WezfszSed+ir32lFcmnJwc1m+NV0TS+zaq
etMOPwBV+NTlSOclw0RI07O+wrZV2S6DGklm0TNYwseVdeL8uWbfWSlzCnU7NBMMjjSHYKNFXiA3
6ADEH0JDVo3JPkH/ZIOGY7XNW5TroGccKhiH+zjBZVPu7KnT59YJ9Y0VemMTZz0uU3Hxw5pGNGNG
P8zvEPbZO8sR/QaYCjiT0SR49UUw3PiDgoZladnXacUg6EKEQUPWreJGkOlE/MzbtT3pIojv3QoX
EF6PjBp1HW32ueYpytlhEecNiks0uChSiKmAeUMzes6vMhT6x2CCDB3HLot6A8tnnfXNbV2yeiMZ
C1wYs5jB3mB8x0eoaZI7C3DNR26zBvRGD/RPjyt625dsgO4GmENHPgXBKVONfutLT8R1yuzvkmR2
REg17rirgl82MWIfalqgYKJkfQiDPjmEtHV2pCDl0ZYFiDU6LWOv7gyJBjiU3kxwONrqfGofWB8O
aJN6TWy6oEIA1nb7gVrqhuYm+A59yDZuTD/sGpd2W2YgTg5nhAYFw9G1Hy1s958WTfOtoJO4DvPa
vHpB0R6ZJdsk6mRmX/Uk4IDcuyjG4J4n1b4a2gacpYBvWiKHYRPwhN+kOgsxwE5+rwvXvhRdMhqh
PpLfBuiofeuakl4HftF+a9y6jWGPOB3CEFEj4qHuu2Hp+APWkOWeiDYF9EAVjzoMNUpHMPfuDW2u
VQV5PwEl6RjjD/nZcHK/pkVrEFr3MJPwS/wwqOQlWE2AVjobURPIjg0B3yrrUkvNmYk7pmq4Gob1
DrqOGBaW2V9dDW3Wqcn4DZeofrSORbd+APNL2y7lS05hMExaK3gCPphslB6yG8XcttrAum7cT17f
nobWG6As76r9WLseZG0Ce6/7hJx76WhI+kKCmvWkPUD+zoeQCPUsvikbL32DhFEYSzGwlxoy3fBz
7Ngemoa4yaFAu22y/EmGNnlSEv+NyQE3S1beeTyXeHzQI23RVgSyiHuNYBTc6UHdjm2uNyyD5KzV
CjNC8zZprmqnTb6ELUwpTR9+mzx2F4rhO0ahh9AzvDexdtxDSVxrNzWl9eSTXt1WAcIhiBNztCvr
9CtWYHqFthnSP3SaS8R8GQwbNqTsRJx1wRB5tPQfauiN3WRQIjx3iUjOHh3TbQ+FswgaNWEEFZUQ
phYtAd97SLcDKVFgxCuecuDW4RsGcRvoelrTN8mG8gq2sMMzb0KUrZOKIezI8h3jk/vc1114M7ou
R3USTrHdJJstnQaAMpIhBCWBokoaVumVDf+cTWgU4mKhIWtpnCmCJmIA33M3LyJL1eWTkybWQ2B5
BewKQw42uO8yejuNgRfBuVG9QIi9BbyxdW9U64wn3VcQrcbygm8GBIWVdKqdN3hpPEBoY8M6BWNL
NYrdmGfdthiHBE5L3JSxmPJsX01+v9cN09tBT+Q2Scvytyvh3OqG3D8lAJfg2MLVCQyq3BGh0m0O
RMutSQFu9po0QTVZ1ntaO3rLfNHGMDib9mhpFNsybLKd7eNAE5zZWzhH17G0qH/Ugd/vjLKB3lCJ
tXebzmyCabLQ2mmAcO3t9juCbLExpNSvXddXrxPLh3sb2jaboMvlVQg60p0zCXHKIPWzTQvneTRN
fxeEndpzy+NQ6pXa3vRukp3rDGZRnjPymJOexaZ1WMRhtwF/R/YGx6k+Cmon3aVeK6MAIll7ovID
RNrh5+z3Z4B6za0qXboPfAjEp0OjosKrGNR4u3aPQnqL9rzQaBfK59SSLopyEKgsLaQ8rOQygo2R
+pl4BjKkeQrBr4AEVwP8L2H8WjP91Xi6eLOC1N5o14aSZtNA0RXmwDtJ6wxdkLY54irqDh5vEkif
NrxpwAik7B7kIvarcv0pZjolb3YlrL0sJoMemeXtEtfIYyDdMcogWLIHg9iANMBs4PQqiKHCUi0/
eFZdbVKoeONY8Xw0Un0OF2IoMHG38C7Kl/luqHv/dZiIt63HfvwqwH15kqNTHXmKYchb4e58VMs7
1NornDmyjyEjTDdmHPODk7n5hky4S0Eohc+fUc5eTU65SQspopx0yWbyMoPrENrEQsgrbuPv0JS+
hbmmPCQjelTNCO4OamI4qADJiVKZ/ADfddgAn1VvdQcB0tYOszNUZPE/B0iKOI5j32HfwCLT9y9c
kLp8SAZNsU/L55alL8Ri2cHr8nIv+7Q9O5hKCCNbDnpKpvjZ6nLa9zZIQ3kR/GwmANlYUam4duBG
ylGTu0pb/Mg0B+9D21ChhgAXjvBKDZFMM+eeVN4PhPJ3Sd0cBgNesG9QwrN9FCbSUY1RyzSBS16Y
7S3QVTZthdiV1mgZ6orILWmdKmJTC/Ure0T0PCCh1kPR3uewpt15CRpnKGBMELNRYFA70KTWQTJs
UA6GAyqxr2mLUyFzuz3VtXtGG+4B4BFz0yK/3uYl2jJEiATSq3Btqqz+ZSrRd+gVOi8cnSFRoVEc
uuwx4WW9DZn7Fo7lU161e6/xvkuVZNDDprh53WRCiGB+IZ5Gcmqx51z3OH1TdDhoP1LQe7p+W4og
3Clc1UdXQLi1T3/6oyqjqcNGczJCtgmsdYU7fYEh/AOBWfDBK4Ij9MCumUNwCwmwYNsSvwjxzFPV
2uzAiwatpxAjFIZEggtTAAVALGwZkRToa5Psa4HOZWP9UdBu0FFFgzIWtDNxasYqMg2KMaPpvk29
fuFt7cY9Lskt7UMoaNL/ODuT5jh1Ngr/IqoYhARboLvdjae4YzvJhoqvExCDEIMQ8Ou/03fly2ea
Km+SKi+gEZrQe85z+ENq0B9ABP+EHPB1tOUPC2CXm8QdUMqsJkyB08yRHNmYfwA4zyLq0O/gVfV7
H1PvvSSj/7ugtrGzEO24ZwN95AB8RRlpnihNfhQZ8opIWmA5MhRuh1lqnxDSha1233zXRBmXee+T
UjyYa1kFdtc9+DZMIyIfdNAx/x1H8tjjNB3s0pj7saHTMKyIEYWowpouLFsUMIqGBR6I4oEr3Ede
8T/QYIjAYAUqv81oRe0s7yWgxJFj5APE994IUDt4Ujzj9REjonjIDGkdrIKr0Leyv+WU/PXylAbC
t7CoDXrAl9OMfBSHPWda3HgS1hYyJ69kKM+UYOeIAnNzdLH6hLaFmEB0ud9SlUlEGSCIxLeeMqsr
Iw0MUeh3KOFqX/1pZg/Q+3TCTrc2aMglNVBQ8hUcP5pEY1tA4FUPL5KYemepLg9zji2LkRXNDeYL
7IVz+6/L/fkET9TPakzNfTHC9028scaRYPJSmchGA0d93EHb/TyZuLfC2QHKJagtD17Vw4Vi6mig
SR5Z9qBCJI79osrGN1wD9zXL2R3gxOoAi9yAoB+kDKAIjGM97vweneQRGJE+aOfxTBz2ZrSeGxDm
1jtlYpMMIBGiiZCME4yl9WiltjrJ1uyAMvd7mB5yGmofQTNTPRrIaJvfjLlSO0tbfSBd2WB7zf+W
wLvBI5H+rm3Dxe3tJLDBzw0pZhJECHbjjiVVHc3Uz4M8cX86rlmFBoIHcN4yIsm5wxcEqoLuPrGa
+k/G/XRn2K55izkYYBIsHHtp5QxFUvuMQkYTcTXzSNm9/oNIEmwTWOcPUVLjAikU0981b29rKYF1
rlozql3o5IF/fPX4fJ+XKWKLGl7cNcoxzhXL6rM2CuMMu3YH1C8B38PyzozY2T0r+yqarYnvs844
zqlr3yaO8y0var6X2gOrvBQz1Ai03Gu/x7Mr44bPKNRDs/3WZFAWlE1/RgID3REr/zZDoRoiMuEu
rbDdaXRnH1M2dGEyDC8gV1vBmA+/+DApRGTgzL5sEj82mcpDd2p/wUx+r+seddviYc5nB59dPaZ/
pLML0alI+WN1LKAC9DJGsQ7QNmrSHOshvpTCojOePVuc7SLDgqMw/oByrnejEm5AkVKAf7o3bHPK
o8VGdlETvEnZ3Y+VgR1lYmYwKbViz3ukQDlGn0aGV59h74rHYfQj6RMRZojmjiDOwxaxhac185Kd
kZu/4PIz9rIdH6auUKh5I8jJFQAo+I2V7jts9YLB0phuxZiHLTFl6PbVXTsM814g20w5TnZ0C4Gz
AzdVO9JV7/4sAR7Ffj6si9zGrGiJ/ZAmCF3zMYfoFlIPsPiHUKBCEQ0CmHpGsOwbtgkoo6h2wFSP
O9+Z5ZElyQX7qniUIXIXEEaY9zru/DBm9OR0cPEANkCLTEAqSxtsXyoP9DTs5fA9TJLfYyIe576W
uwROVMSWTQ850Qgb6PopJEZpBND58Ud7QASzADnwJu1zLEza/dVVHIUs2k1hjwrKQQ74QdWQsVMG
2vbe7aomLCvlHSaW9ygqO2VkGOxnmjUOQjGqH309+oGqbUwH+FZVGXEPo9tAwoIDcaQB4QOsq2rA
7omVHpiwAGdsvDvFawp9S5kGfuGjApth0iyEs1dcliHiH3v8g3pa5yOkg9QdAP9t9yBqCMpKXuUH
NwFkICvq6hFnFkOYOHV5rgdA0x3s84KhNtrIRmzMTkJvE5UW5YdJMnIcYGM/lLZG7kKejDvlTeAy
Ti08bd25gg8j9F3xM5mnx7L35qBXA3YR2HMcmTn80HN9hkrP3+mhNR+RttdiQZfoJK0BES0I7zvR
5caNK+Tw5GSIHJGdgUXSE2NYJtjyFQTnHgSIysNUyyagstM/E3s2oVxBcpKN3TwGW5UHpssufFzZ
HxwLQSRTMu175N+BiZ++C6X1rr+8XpH0xV2OJI8XxNb3R4nvr8DKudzpfGwjv0RqQTH1sU8oj9yy
f4G6B4ZKhGl+M7TMob5F/IBU5nmadR4lEptvpzAktryeEXBjGm/yDFJsPsF47EksjILPFULXird8
zH9Sx1FB11vseWj1I2SYfShHx9phtL1UygK+3sZhBPIuCGI7QFzBkXxy1JP7OntyjiBgygKT8Wrf
Gp59a2mTBY6AqAMVE5GGGjKp+qb0XAOpQnmJIofkCezPEGSlYSo9C9+axDrzsXcetTPNtyWs5A+5
qfs7mtVYZPEFCxNzYjN0OrOvSXYandEcIjUa4zMfGP9h0qm6ycUgEF5v8XuzbbNAyF2fH7hhvjIT
YQi0EOp29EoHbmVaHjwHny1TYeiwHPviwU9teSvGLtkbSNOILVgX4YSt6n0+FvTAPajL/EzXB8e0
3R3E1mU05Ky99/28x3dbefFvTmWOkij19paBOqWiGjMdNhF7r70sbCgJgU7EMwY1U21/073pRDTv
BM4AZApx1WznsVEJ5wExRt2+NdnF1+UmR2TYmiE+ky9rsdEjLa0vbpiB9BqfzviMgewzzidZvBpl
kWDsc7GnGadgLxCUgtHnI+nW2Q2CLuTBndQM4Hw5HIif4WAtT0uUVT0yhHZaOhEWKBUV3JRPHqgf
CBrtPfEyMsFxDsPnW88qPSSf5dUulUMBnHiXnVBL9J+8fnJORlk3+LxN61esPzqEaAlylYsk+fdo
lxZqXV7+kPiNPoyTzU+DuBRxpO5o0HeVfdM4HKJlF5EusAYPzd0sSvGNCL+OhO3RJwsbu1vujkWA
eCFXY2PnAm5r2BCrqbw/DeDrRUD5WX/yYaq/5QYOrKh3OWwZPbJ3MSx33PSR0+kDHLCHIND7mfBk
OmAih8CuwGEVkV6GXdgsTpPDS+ixciKhkRv6JCK1n2+d239eq6TLIjpzUuYPiSdjBi5Jks0nk90b
2LZ5+fgo9HvqT39Tb3gR+cv1A+CVAuCylD4oZMkYTDUx1ZBpNQ0SFa0ylwGpyuxw/RYrx/DLOjpk
B9RPywQFB872AseAkJ1EmBhxivN6/Q5rD7EooXUcmKfOdGQ886eGPeoUqUhqo+p0qY99djy+qJs5
yKqsW+XLWGTmQ2a3h8ouNjTNaw2zqCuqJutHleLSY/vgQLpwwT63I7KAqo3K91q7LAogRdfiMxOE
ybiW9wYI14TiCGr487VGX1TMWENag/voqRb0fHldHBhydSxj4+orxZUl7zE3U8tFVdQ/FsAmvraN
b0STyb1zN3jSCCocJuBrr2diQxux0lL/p/8WdYkaAG9ibbzmaoxIDmDp9M+XWmrpHJmn2Udaezmf
5qREsI8M9XBudbtRIVrpoEsN4+CXSGNp0gbqs/wMdvqda88btcq1Vrl03A919XrAiVviGDImiJjb
IefCCiQMVg8txVnm19rmcusPt0gJr2wfCI/YgH4nx4YM/wn+fv3ia01z+fvHi3symYhnzUgN/l1p
it3lFgdgrWUWQ5chmFYrM7PAgOndsAGU+/JB9S2pyVe0ZhSp4//96cw2LCDdpxkp6zpw8WFt6Dng
bEuYsfb7F4OXa1dU0GHbJw0mvTJeSPobWsONd7rW7IsSt5cK4JcG6CV8VKoC1roPlhj9DR3DyqS5
lCzqDseWnnDGk+O9AR8Z2YgonFuEHNb+xrS80jZLcrFv2Z3XFKk+eYj3qgCOoT25A+Nnd71T/ps7
9cmKstQsFo1KjAJ66WPPiLmj+Kh7ckYJi1wyh6jaN/ACzH1MRqPGFOeWf+HcCFqX3qhpfiTDUwNc
9w21KH1G7cT8zgjEA7o0q+d+8tt7WJ6SHbLj5o2J8XPHFaXuYg6wBqx/TgIEYXI53AvTuUGspIYO
/a/XzBUccLQXf/vJSy9+Pqv42c7isgLX8rtC+eGGZpZ3QHaTiaOBCaf12PST9g/vkQDjeU75TXNf
39kk737aU4WypteQfxRl8z91Q3GKcb3JPQyaz1p88QxaSMszsCWFqbjOAlayWOTzfamMV8BanvMZ
X3yJhDXh+t3W+s/l7x9mHRSXrIb5+YB6IgKTkHv4K82KHzL1NvaIK0vjUsYJ05UWTM7jCUby2yHz
umB2+dNsAhVljeafTvYb737tQRaTXDpIeCjq2jzlnhMDm3nO/BSQwi3u/NpbWUxxfaVwWtbn5ono
aS/x7aw1lkbr3BAEaZrnxNnQOPyLhPrs9S8mO7PGhzIC1+cT+mYRovjEcIbUOCjjsGSO8sygKOL3
anyasP/d+QUSp301GN9no6v2YLkl+JrCQf8MqX2UzSSbQtbXKOKTuT1cFE8vzKutu7rPyLHGQP1L
G1HccCRP3BlVOt1VrZGVgVMZ/UOPsMw3+HvYswWy+G+JCvQYFrnnP2uPDYfa5v4/6ezYW27xlcly
SSE0lVOmxBzJiVW/OqhYO+vP5HcBYnyj6319ZapfkgjLHFRSxXGD3hyzIGmKm7yfNjzRaz9+MWrH
3nDYZNmQ70D8LvOfHb/32Ltyfl//6Wu9e7FKTSofROEa88nJBjMakYGHkhEySFFtqDe+fFZusYTD
+p5SXTVWw6n21RRSQIKASekLHKk07cZyuHaLy+D6ONnYcwODZ6tOCfN3TZI2u6RihwZ2yY3ZbGWU
Lumw3cCkmyLQ79T1XP/ywPU/uNTTb3AjqW9qhEzEzQxfhoPssx/X38xKp3Ivz/rhmUaHViZVjTqV
s0v3rWDiwbKqL+VpYEG73PXD1UVPCz/LiHnycqF2NTbmu8w3TrTMN/YPnxMRcIflvJkCP43A0+k0
Tvk9OHAdTvyCDsY7kaCPtWRHoMux7PnORp6jrRAd6v82YUu+3nory8OS+NpVEsc8KP+c9NyjNN8H
QBSDt1zDeJfjLX1t9LiLOdW1JuTJIkDi1AOI1GpwtvE/EtI2et1aF1gMTmQBVS4ECvaJWQhdM3Aw
0zlbZKeVa5OFRTZHELGWGltrCBIQjoXDSLklsl279KLn6h5WQMSK26e2MA9IuP2Hl2DYXH+vKyN9
iTQtMJtoPuDaooQeaELyOn1D6uXG1dcm20WfhVQOXnp4fE+mlfT7AvBU5DPZw4M1aHdXIYrtq49h
/3f4jRmO6CXwNAiTzQMhvinnT8m3qJBr7b/olf7I4GWGxuk0oZqDI8mgz85fa/1Fh0wQrVBiZbBO
Gmq/ndHR3y50C8xgW3yrz+0m9P+ApoNHiraD/h+ZdyhHJWn3CwqT9NZgmsKR3qbiyXeNLppL8Kcv
m5TsSVOoL64/3ufZSbj7Yh3BIXdZGm49nLy0K+7KqQL6l04D3QNEov4OTlNHvS36J1FI50cCd/Er
Mq7obiRDASAG824UsjD3memTHc4gwJLLUHBNGdKk4Eh13q//ypVOukSj8hy6o4Ep7OMpSooodWCl
s0B2AF5Hhxlk+s/X7/NpN2Lukr3vlxoKGa9sgRWFnMecflVqK9517dKL7j/bZcJ9CrOLpgV2vTht
3plJP2/M/Z82EH74ov97rLWSRBsCCuGzBxVXwaGemBhqTPbGHT6dhXCHxThwS1cUqNg3MY7nIb93
3T7sDX1bT0MRXW/8zwcCc5e7JgppBPC6LSqRA6wuwFFCchfgW3hCpZ6GsI3ji+f6rVZexhKvT1sf
QiHB3BPk8UVgpHCQg0i0wdxZu/hlff6wz6jGiQL3pvM4KyT7p0/SuQr8/mvCcLTSYneMIycCvkc/
gQP1px5+FVgUoH+43i4rL3m5AaOqnYzGyehJ9hRVwEz6+zJ34MW2RrrxltducWm1D62Ts3JABcmE
ZxYZduKtlPf29HL91681/GIp46ZRYVVH8dS0HsR8V83/XL/uyuBabqxU0xhZI1Ahl7WFmjgitMWd
rxs/EKmUr8UE+/31G621zWIUo8xdcntkY1yy9Ebp9PtUWx0O/8yNnrl2/cUYnmVTatsrEDjAOiiv
+NQg1czIkhBnPe5GF1pprOUmq5tMY/L8doq1S5/8tP8G2MITnflJqeYrR6TMXX7cGuVQ0Xp281gl
r5DKz92T9bXcLyhu/9s7546TupKiiTMGo1rie8fKH+8LR2z89LU5jlya7UP3Rw6U6gBcqePW/ov8
wJsM8vOmGiJeOwG+uIKWX+h0rA+F+3q9U11++v8dgqC1Lp3hwx3THpm7ysnr2LDtHwmF4lmnNuqK
int7UcVTvbWRWXvzi5E9gImifae14r7MbkhRf7MGZodUOaFMjHp//WlWxjhZjPFGizSZG3uMYVM9
JqZxUzhQDF+/9toDLJfoqSj8pOU1ljj+Mo7JjYKmC/DwJ6P+WvS5uyTvQ8CU5zK7TCVIcoAjQugw
N+f6ICqwUBJX1NH1R1kZ6f86Yj+89Npqy6F0vQoenTaw2C/IlILG3JgPVy6+JPDDc1P4KmMiTtIx
6OtfWabD9otL0HI/OqUkRwaYP8WS/qPgJ0rIuwd98PVmWek9y30kcdToskzTk1Wk98IvXzPRbcHw
VsbZkq+flzg+NGBUiqvxGZr8YBzeS3yMlPxswnp0/fevtfxiLFcJpCFdYYm4JC/O8FhP57x9/tql
L032ocfwRvnpTHBpz7/33eck/d25v7926cWYNZCt7ZodMBkdUBwGSFG1P0ZKbBwarYzaJQS/lVCA
TLJv4g6u46iRGYUjKUmhAxMiAvRtY+KxLrPAJ/PoEoZvssxCgohXx15d3lWFebzIS3LdHEExiaEr
nSBBN5IAktI9uC83XeO3kWc4G7dfe/OLpRvRWWanUx+CniYNCzicZ6R2WNXW+cWnh33MXaLyc0u2
pJQMywGUmwFsSTdOmr1ORX6y/HrnZzgop3rcfak/LNn5sP9wBSPQFPeAUnJQHDr6V5VbuM6VlrIX
S7gmzG5U01l4T+p3IbKD8GwbGvAtUsdKf1vS8wuLA6dg2gRolu8cfoDRQyR6973ztk5k1t7F5cE+
jERPuyMSw4s6Vk2eIJ5jbkNZu5xjI9h0Nz3OX0OVG863yk+2cPAr86K9GPxWMZZuOiT0BFeYhqia
pMFI0qfrr3vt4ovhn2STZ1llV8d0gjcicfTrxchx/dork+6SlF9MXBeCuoj7YXBTuvNQ3tB8ME6i
wPHhyCGzLYEr3hiDazdbbM8FT1u7YwCFJ5DXPBakl8fOFu6+d3GOBTC5f9OJov3+tSdbDHjPYJM5
1dAI+X2JWZNM7TvGDYsQaclfeCKGO4rbbsyhK2NmidNPzZk4fumSU8p/tN1fCxQzaNqvP8jKeFny
9KFHdhHQXdbx0P5wytt28sMcPpgx+XP9+mu/fTHeJS0FNzqAhuAICUfr2fe8IKVblvW1q1+e6sNg
xOijcETBhp2k7JZU06GpZR+M7vh+/devDI5/kS0fr+9MiQfzrYyhnz0r0tw7U7fxrbF26cvfP1xa
qg5JBi4OOWa3DktxajH6rv/otVe6GNGj1n5uZOgumQCWbbJvM3GvXX1SyVbU0todLovwh9+up6Em
sgLeyWPw12vo4gPRqhrHumZI82lrql1rosWI7uHcaOGqIKccKvAeG/Nozs0vHXjD87gYwb5beyOq
GeRUAgGXJT85XI2SvF5/BSv9cknLzzzlF8BqJqcJ3X1Crsao38zNffLKErQEBnlzVyazLZJTYkLV
711QkUl+1lV/UBeLlw3thAP989ceZTGArd4x1Dz6BMDy9ls2Os/KaHdOtZVFttKVlmj8zseOiV8O
PSwLVt2iiboJHjAN/njx/WsPcHlHHzoryK5JMpmSxSwrH6rZgeW6ynGeDtn8126wGMkjdxska8Fo
68KtbVXHpnID7m6IPVZWtSW8hSM6oPMV3C62fBH63u1hMEufuPkqsy9+tiwBLmauLd0ltRlLBwQC
6ph/EHP/7iClZ6OB1t7xYhx3KQyyHAFksdOeQC0trfumeGv12/XmX7v6YiAjAnSo0gpE45G81+Ts
KD+cs7+z8SUpJCNLwLw5C3tKVCGRktsMgZx5FpW5p/bS3Ep8cj6fLsgSM98DTAqtf1PFvuvUD4yQ
7AAecX8sYA2LXGA/QrfL+TExnOa7X/egEHVlUQSy75NDVXgswqa3jLzBLC2YPLrpxoEvJajb1nnX
U4niFPP5riSZeRaeZb7MWdW/UcuAeVTbZvs8CD99gnHV+sHzIolLPyevnS/Ng1cm1oMB7/O+mDoj
Df2sNL8nOcUQHYXHtub5z98g8RdTzKSbqegtxJfQ7onbN7TxYHN9GsXz9Q6y1rqX236YAEq44QRq
1TSG7QzZD+8JWBC9eLp+8c/HJ/k/lBZq7EZrt27sW/ChCiOQPo4K7SpUDOmo5Evf6GRJ0pJTmcK3
Z9OYu5U4drVT7ltHI4+9rLLd9Qf5XFGIfr7YNlRqhIRTyjG+mKiOQzeM+yZ3kY5XeFl6yH0/e5aM
DdMTfIrzU5FnvgopHUcSFThYhEoY/TqyugvLXJSw6mkBE1sLHEaN73xLHWmf+Qevc9pflXdRJUzI
/PgJoRJiFOeCJPXGc3y+OJJl7oVgk5sLnboxChnfhIIKGMwDlfv3Jrcesmp6MCa6sbJ8vj8h3qLF
BnPkoyqEGycw74tUHD2LbFx6pc8uMfHwpeZj6WDK5ANYIzlMSd7vAiDA6+96pdN6iwmZ9MqoE9Lg
Ixww8kJnP7jLj6kQB9uGpb+iG1vclXG9NAu0aSJ07RZmjCI2w/kLm7+5WQGrldcCNlJUW6DXlcZa
ugSEJeDOMhIaJ7x8rLzsfpgHmM6yZkOpuPKel0YBELULXo6axsXAw9KVgT29X38RKy20NAl4bpVr
x8KVJ9h6FEAz033Ozg3wHtevv/Ki2WLq690OmCN7ghlEAGOjoZ6c4Hn2yh9zyp3HkrSgmwAWs3VO
tdJQvv3fmTYbc1dh2GEyTH/P7FTQrR3EyhteMr3AUcBhttYkLvNbNqWBqZ0bBMpu7LFWpowlzAve
7EIgI5TEaTZEDHA5C8Q1v3vVo3uDY1Yr+Xv9baw0zxLpBQMnZdWQkrhy/CMYa7+gxt9YhlYaaOlP
84YamUIpHgFAwRtYg3G84g93Bpzdu+u/fe0GizU6GQHdAxbHinPvufDgmxYvYKwF1y9urbXMop/m
gDYlJOtZnPYAZ7E3z/otwYKekvPc3zvdP6b3KPir2TyMMO07xivVW7HX/2b6/f/BMVnSXUsxFjZk
RFNMhjYCizFs++oFbKewNuv3pi/2M+/ishxAVuv+Gb1ZR7BJfpdDdqwZFFldcShm58Uz1MaQXWno
pcgF9kWso9XgxHkyQSjyp1Aw4euNHrg2H1xu+mErVONDhbUToCS8aoOGA6pQO2ebTsdK347J14C5
hF3e8oe72C3RDFwON+46FVaIKPCB7TK3XIVA3uA6n7yyJZgcsCuLwUjrxk1vpVE6GfQxAe3mRD0G
sKJHpnddjebPBAbgEtUMBGoEmrvJI5JjwLAYDOfezmZ6mAacvIz2bIek9ec07Mk0HiRcBxFoDDrH
RGnPNzlP8QlvAgq051kGXBLV5DQZfnbHYBCPSgf+YTVX6W+Yo6ed5YvuwIsZoFldw/7qgvGyH3xA
ow1pNGcAEdw9InFGAFcJO/BhTiKNAuMOft1+nyipjsPIp2OH/XDQZq2KkKcxxvWo2b0FZtnRzisA
m4FaO7XNWJ5oS6wbvE/YBwuporLqpwezzY0/Zd6/QDWmf46yTw+GTJxwcmsgkaBNO5EJUltkTjby
FljJMcrcYdjjINDZeak17BAfou5Zr5ohlHnB7ntLdmfSOhcLL8HPryqx690aWxMx3KfmL382jyBn
JpGpXffQ+RWAV+A0ycBxaQLvcfpX4Rv/nsyIJAGHQnfRqGZn19OmCwlzEsDrFTkD01Z/ywrNrYtk
WRWhY2v6u0s9kD7ygX9vihJ6WaelfAoSFxgUp8qkGQ2mtEKYgcZI99QIh54AmQUV3qOXlTmNEjKD
z2QwcAc3pqqVEUQXM1VhznzmAyZaiWyHvP5hAK6H1M4W6KQJMcDX58OL5PWTDk4XwzSTpSn6FPAj
dN0ktDKh3WCEk2oHSMV8QKNBkTBk8D0jSTRIejr1G0+3NvksRq5OyCR40tuxY4H5B9pg8+xDLXIc
GrBNrj/byi2WDjrJPBz4cEchCac3j3Pd+o/dlDm71vLm16/dYrG9nQsG7CczdVxDrx6WiveA7xT4
Er5kg20tHGvPsTh2AA9pALsws2OWj3cZtR9ciR1WP/66/gwrK+LST9c4DbU1oC6xlhagIOm7xUl0
/dIrv3xppOvZ3HgWNXRMpHoyujHq0mqvK/7ta5e/jJwPs7819T6M8uYcm1zD2plF0v5l6/evXdz+
78V5yUlRer2DEjsrz8h+y+9qfMrGWdvMcmMFXtkOLtWak1m3Xk1q8CVdefAH91VKE9QfZNz2hfoH
cJhfUNK+fe15Fr1oNjHJQ4tOYl8MYUGc0Krv3XbL8rbSiZaSzQYEQQoEoouwMQWJJi15QJNmQ652
mfE+maSWKs0BQJa6RCBrnDXfM/M219XBRDXAcZuNfrr26xcdqfNaE4gVFwDDobwbx/l7gvTI682+
9tsXs7jtjcIAhYeggKGOimVAHM3qfInxsF1gk67f5PI7P2ugy/j7MBBkA2Sy9MYJtM4+hUPb818b
kxu/tCMA60Ew1F9Eb2112rXGuvz9w83SMQc/zimsmGLlCCaH3PWX3c/1J/ncqgeKovPfq/uSmlnq
NGYMFEIAWm53B31Dua++ua/NL0oAbdv5HQ4pQ+utj+mRRNVtc7T32FHcXGCI9ZMAnwRqgrMAfDFo
n7nem8FWduzay1zMCfByOQ2kNyC1D+cGmp6esbADhNzfgj2vLMdLU41pMW1NZWXFXXljKYEiI7aM
wg4GdW8Mz1WlzoW8ud7SK3Ozu5gPxIBpJuXCikmWJSDPDI/tOD2labv1ebHSWEsBaN5wq4RXwY7r
3DwPyKUNBgGsYA7bAHyCutmYQ1eeYykChbhtAIqoa2LPFZFLwHM07cNUbUUcrl1+MTVMKXB7rBDY
pyjr3m2SE0/9O4+Ll+tvYWUwLWWgqd06YGGikTrSnrPKfmpMvfGCVyaFpd6TJr3Xya5oYstwgv6H
6f2YnYcxAU7w/fpvX3vBi4nAq0wGvuAFmWFyoH4EuEOPdVIHJpwj1+/wr+7kk4ltqfJMi6lwMB7a
GAT7cc/v7RMJgQOMTPD/QhKAVN9Fxh2+JPZJcDqnUXJfvdLdV3vwYrgnbX6RFydmDORsE+J77MYD
ZhTcZwZof7thFlzrAYstZO4LxajpN/HgFwSUV5wC6fTxevutXXsxxisASXVK0wkWHGWH2ZS82xma
7vrFV/rXUv0p0zEBdcRw4sEswjwFETNlsWHogBlAjnZk4wR5ZUpc6kDp0AsJxDKBY5+ADj8Eo6GC
PAOIZATd9LG4yO/rauOZVkb7UhdaGblMbatz/72ZQPJBp5og87dMjSsjZikNncBsGFOCw8XGaKoA
n9RmAFPBN4dPSK4d/15/Lysv/d/S34f1uXcbm5rIyIzNct5N5XjMa3/jeHqteRYjHqTzCroIheMQ
+FiZ9WZA8CsRFHn9h69dfbH02w5qAhnHm87y50a+EULB/Px5/dprLb8YyhVFNKlbIedsnu97umvJ
/L2W9o2VbIVFrbX6YhhbJdAsrofSvGcnzg9Pjs3PmSdbqs+1qy8Gcqm5SbuqF3FedK8WnIAN0eZG
n1+59lLyKVRZ186MrbvvWbek726Vyzfmn5U3uhR49nWihlxREjM5IOyRR9Plf761bV+7/GJtBr3O
53Mz0NhQOmiHvYudYZp/v95j1prl0pM+DCMGEzpXEz6L6zqrAxAiIk97Xxui9uWBPlwbp1CZdDoq
40ZNYM6n4P8V3lYlZqWrLzWcHjX8qeBgfs15+5j31XunPMRxuOMhF80WFGCt6Rdj1QBTnuSS1fHo
DFbYdn0epkgXDXM1bdnY155jMWR9opiGBEHFgFZPwMWVfkzavn/qkDF32+upf/vai16MXDrNNTVm
sONUCv22lR49ZGh87dKLYdsnCWln7HXjNAVRzwP5/XlgU/V6/eorDbQUaxojwg27HHIRJAm/GGCH
gx9O/85DloeAX2+tWSvjYCnb5KArW8gFQtIhtqc7JFK0e6Y6e+PTfmV1/7dW8mEkTOXUgH9fqtgi
GACMihxcBMvZsVzaEZfkkPSptXP8yYr6dny53nBrx/r/ZiZ9uGuKgyPtd9KOE7fw79O+ozs6Kgcn
36V5HNIG6aZOh9MFEx0uZPWAOAjTHbKtnr0yeJaaPSoAjmRgmMaunYUa9FuMmUJvzLkrZ0pLyR6x
OhsUfly8zsZdkYNWPpaIJgHU3TPDuoPpYtw6dlh7jsX865VFauSzh7gvA2h+SAc8loWG3piA165+
6fYfXlJnNjU82NgO+JYeXmfoiYCA7xJwQd30iyPocuuPt8hQfknMEkO/GM4UbOBA2QKc1cQ4kXTT
z/w/zq5juXIcCX4RI0iAAIgrzbOyLanV0oXRZpoWJOjN12++OWm44mOEIvak6QUeAVShUJWVuWZB
l79/mEUVUaeSmukzM4vnmvLD1PUbIdPqSV74YWjWN7lukL+Pee+c4ffFTQQG7B8qRfDhG0gLDWBf
zu3HyjBBEw4lXPmSWlKQ4LopXbb6kwfav00yH75N1rSI+yG/KJhZESop7HsNNtsSkhdeOZEfadV9
caKFl8ZjdqiVFMNZFX9F/daDTBjC1O6UgFo9ZhuTXPb9s69Z+GuteqOfY2eAineTfx+QIdl1NUSq
XBPAyK9VJZZqfwC6VYkjBTjLFQ99CPxGR9Nq06AYpy1a0ZXPMBcHDv5am84Y92cJbp5p9rg8XNjd
r+/4yq2zhInKeGwqiiahc2kotssbaw7yBkKoRquyncyjraTvitUssaKzHq2xr+VwTkZgdZnk+Uto
4ChvRL1ra7Q4TzJq5lrnTJ5i9VKLp9oMkq28yIpNmItTREDpFYncNE6jnUINBX2XeBAbVnFInNNc
mRv7sIJkoEu0aBPycuooN060LwKlM79sVYDi785OTqbBXkT4GiXjqdfnRACmDRWcNPEdtvEs/3z9
6BJIOjuNRUHl0p8rUFY3VeQzfuZ2t/vKIaNLnGbdWBZu6Go6J6BdjIEvTfJA2BMK7wD97wFRzTcm
+rcb7P9NnsrFLTM01Qz57qgGIrQdQAYFwvTAwlWJHIOAGGMpxvq7gLzG37wMIQk3lrhUjV58AwKJ
wPM03S4t5jmoKlBKQTUjQ5HYSKrqbzUWlwp5Rv+BZBbyb0NVtp4csvZehQlKxw1E4c0ztPYY9NZk
l4KIXfQ9hMx6SDFdX8TPaagEXaKNElpljQ2Oo3McJfxFQIoNTFPoXoo9J5UodKjGRnHbmIIc7B17
Z7Sln2WgUm8grgeqfJCnE7v5cf3HrJ2Xy98/XBRcRIWumz481dy5CXtorWRqjxNUbnzs526JLnGr
lh6nxjZD56RU+6AtdRun4zsYyr6Rwvp5/RPWpljctQAnOJqEM8oO1ptV3dsIEIvm+zxsedaVy5wu
QW14LaRQGemdEwchgG7AuCTbC4UR+tjUVO0jdglD03OEuAtaK9MGJm1tZxaesAw5zgU4/vFZsoYy
C4Q0UhRaaid9ub5uKxMswWhMTqVTgMP0PE+xn5j5EVIsZ9jQhgl/flHQJSCtnqzaYpqNZ5OiJZbX
EIbNVb9RHF/Z8yU7Oo2N4aKjYp0rVf3ko2XdIrrSOzaOzu9oBKvj9SVam+by9w/W0U4VmiMhMXwW
wun28AfPNO27GwVwjE/kyDdyzZ/fTHSJQCOtEUIPC+WlTD+Yk+lm6d6Sppv0/2ylzNdmWIQePGUl
eBQFmEUY0SdS6qewHC2vS3gYRObwXG62wK8t2cIaMyPJshYyoCdhftfTX5lxr22/x4jhr2/J2qkl
/92SvjA61cXIy8fRNx5CUQWdpXhA8Q2j+PzhC+Ls/w6fmShbVcWA+EOn32KGTv4BflHPP8RQHZIy
gShkn6VgVWgfr3/P2oSLqKRLGjse1eCcUEivwF+aTcc2CpPezQxqHAazyvaQbbLdTvI/dQGSpevT
rizjEjGdQrmHERrjJh1Cv0dGPc7mwKDRRhS0ct6WgOkpT4x8QuIVw9MdIeCEn6BfnpHKw3wvUIXZ
0qhf8TJL/LQtI6R0HdM5aW0Hckr+iKb4WoqFLrHTqQmNIXApOqcxCvflbN2p0t7Ie6/97Mu2fHAs
M/oF4hpk0GerMUovEc1fqFe+fm1rF7ZuGKPVlkMrT5Cce+WFerLn8t6S3dP14deuwyX4Mol114Yz
6AEgHtFBrXO6iLGao98atjh2rLY8aSeQao2j8AAkmX5UMNqNvNSKd1lixzqeCivqDHYSFXQMM0ir
Zjcxf22MrVa4tQkW9g9dW7TW9Hl4gvhf5Q5j+ywyhri9ArED28rSrlnHwuallXY6vxDZVDWESgkU
5lg02l5ZCtBpJvrCIJlvVJtX7HyJIkup5ThQI+zBxfRUTDdVeD+k99cPwtrQl0zXhzNc52XdV4mB
Zv5o6lxQIuSxK9F6803YMd9qKFhZKn75+4dJoP3YhmB7Bji7jMSOQ4JsFyZR+lTmaj4pPWQHJ4mm
Ly7W4rpPRgf9dM2FIQnc/oDquhMOeJ7++dp6LWweGvIyriOM3s+FZ4FKyLS/92zL467txsLqpxBJ
Wm6ZiCF6ke+J7LugMu1hX5O+3X3tAxZXO9FxwaQhqrOCHBW0l7PwEZnu5iLJyzZ2YMUv8sXtHlMI
Qw+Xoleb9WaQV0R72gDLydc+YGHcieiwQtSszjqHYPEoHHDBJuK1giLgxgwr7mPJwhgiQui4lvPZ
ZtOrNYhHpxAV9MSNh6S0vuYDl5i+Zm4YS2YUkovRhob17EWm5aeV7VnJVmv8Sk8ELur/ml3cQuCu
joQNkEpnH60a+sexU0fvRVLGv4o+7B6N2uKnqYY03JjVTgDKG+Ch0CII+mbcEOeShZC1MZv5JazQ
0VHxDDLrwzh+7XG0rLH0RlZDII4WZ5s+O+G3UN+PYiMRuOJxlrzaeWlB4SpCMF610SsYrqwjJLyl
l5dC+4kRdY+ZsclotjbXwuEUtYYaMgLxMzUfphEaYyUgGyP0yJxX9JVsnMkVm1qSRhrGFOU2mhrO
fD7SdnShnPW1IHLJ2F0R2xBOcmnv67pA9LjBjMQfxVZD6opLW2IOaR9ZTRbh7oJ0tVuTlz47IuD/
4m9feJpehmmF5ofufCHtGlyIPQ5eA4Ko2xksIhuh0sVaPkliLWGDaJ3lhdlx5JRnIoG/QZYUArs3
oo6AoqTjr6QOQxfyucfr7m3F+SyhgxblUgsNLJw2TnMHAe3kmWa9b7QyuD7ByoYsoYMc8pkWveR+
K0ATW2SqaOFKKApeH33lnC4Rg7yyy07OCeKJxHpDwwpxWWpsVd9XnllL4sgWSZpUGiPeO9Bg9MxS
NF43iebeRINk7Yu0HG8NiVYL1VQNhCHVvJUAW1mzZZ2WdRmU3BzQzrWEuw6wsGKM/DGUG4u24kGW
hdqIl/EkShSxRnQLpK7tQMiwN8mwk50dHUF3P91Zpq77jenWvmbhsEBISjo7QfxNo3KCCM4g7wlp
+/uUWeOGu1o5xUvoZVxxiEQmjnOy8AT3m7yHVgvPZgMfJ3KgMuLM2nikrp2Jy0d+iC0TakJteAaV
YSi61y5kUB4W1ewWg7qJJAN3HIUSqDM+2ByF5+tnfGX9llzxZQ9yxqSLUQWGFHwsEm+WvZuqL+ar
lrhMrhuEsKBQPEE+1c1RUG7RuqYsiLZvnbcVl2aT/65Z24DEWgABcs5yMr/xvkwe0e9hQvG3BpDV
aIqfpDAuej5ztdVwteYXFlFbzMIujeLOAcR3upeiOThdG1zfjrUTsHiIAdHeWH2N+o8Tz88VqgR+
Oei7Lk52UYTWth79K1MxPWUk+319wpX9X4IzB3D6OmLEXawYlM5VzHZ9Yh3NtBAbB2zFHyxhmVbV
pmFZZMW5yN6j5sUIAdUXtRvhfe6Y5YbhrDBF0CUe0xSzRVQ1OngY69Hvu3H0knQavTgc1A6UAvHe
NqHTmhIjeuyLuEDoYSc3UXXpigTy7AARtfzHGJHcgyJ05/Xm3AESaUvX5Ly4qaE9FeSo+e57UEZ7
4wTgD5isutfre7C2RAsf1tcz6AEZ0vkRrnwwdHOkEQr51FeNC5H3/fVJVk7WEu2Zo+ZRW3rqzqVt
Qp3VhPZx7jN6oFmxSyFbPIFacbK+XZ9s7VRdLOeDI6umMRpENfHTDBAu1KWNETQbmt8BTJP416dY
sXtK/zuFqkKVm5D9gfDxibe/2wY6t/EI2eHnGlIXRvJF+1i4lxjARPQrgWJejE+tuO1RKzXern/B
2o4s3EjL0raFdmp9hvBX+jQJwQNpZGxXMulGczpCe7dqT2M6ij2U4a2N18TarAsP0zSlFhNKUueG
/4CcseuU8S2j93EPTbB58gtdBvVWK9nKXEvEaMmoA+m0aD5rWR+0NUId0tirwrwpgKGqoAE/THVg
ZFvZkpWLeokizWdetnRCzYh0uRcm6LNsS2+wfzKyYagrx3rJFBrlMhnGqZvOZfttGu6npHAZ23hE
r429cAKVLRuedWN/TtA2cERvaPkgGZu8HJKdP68fuJV7a4kmpU6f4H8xhABifZfZ7MVKjefrQ6/9
+oXBy0qmCk3lKIJw7kZA+ECQxM3MrRt3xUP+6/Y/+BOrRj21TgzwB7ZJfYpJCqbcEotTGX3pFXjo
BSRt0qevfcvC5KkTDoVqFT+RRBw6Wvyy5vwuK6fH68P/mzr65BH2r9rjh49pdCeEyJBBREcHe8tN
aLjRxuCPmRoST+go9VNkzu4ZpA4BltOhH83ifu7NyBPjPCKwYX0geWLtIT/LQJduGG4/EqRse5b5
VpdE97Ru9c9ehfgPUE4PWFJTL3RI8l5yxz7OPKt3KePDWZZl4TXEMHxVk9ZN+yzywtkEucCckBMv
cuYZZcnBi5Q5QdTUzeMgIzysE61P3Iihyw6ie09MNe70bo73+BfyhRox8gVmyw81KHBiWEhbBHZs
N24MYpfK1XUXQwGejrMrnfLBpvVjrqbfIJof3ovQHP9oKDkN7mSnNADk3IKWhIZoud3UX4x5ycIF
WgIAg5Bwdqpm7ri1Yd8WhVJBqtOtoGfFHJYknWAmYUNq1aB+zl4Hm7na+dFMW7mwFWP4F+fz4fzI
lqPIVIAe17KKGzo639TsvBu1ETTSeVeWZhuR2wqBNf0XLvJhoo6wympmBKMjtcJdIvudypN9GbEf
WZY2Lpf9c5N3t6kz3LOhPubZ+BCHEC6+bicr3mqJGOx7G5SeikCcA/wxAB94aVhv+Nq1oRc3L4Wm
WykkLnUqfo8mNN6/X//Ja9u+OFhxVMoaIdYEAKd0E3TuaGCe4nyLWnblZy/hwFNdaEnANgHE7vQd
9OIvM9uSml0bepFeVcVogXZP81NbNs/YwxOT8cP1RVkb+nKMP5yiSRLw9FzUv6O+CsFHV0KFibQb
O7my4kuuzkGquptnUKbyOTp1k3ngPXPj3v7aGVxiMHXlYBeVBSpiqI7egxN0RKdXaM2/ri/N2q+/
LNmHpamycM4zaiMVk74LPI7RtONe2EOuj7628IsIOUo6xuveFqdwUurWUsl8zIBT2V0ffe23k//+
dkuU0aBMSCGGuv1laCs8NYQZPu1YFXxthoWVNmQEpbWGJMXQ0EAW0ncoyvZdBKrHr02wMNe6jnoL
qiYzyOC42xSzG8cttDe3ktGfrz9Z4i6Fg5IAas7kbDhVu2sob6FQNSUbxc7Pg12yxFXyDJbUasNC
xGV4c0q9Fle2w6kr0o3Tufb7F4ZbKgsqMBLeLAF/3WCCXCbPrC2S78+fb2QJp0QaerYquy1RuiPl
LpqsZleC7vFk2v34Z+wMCDNMIjkCMSz+XN/tzx8jZEmLWUKZjcxJyuHa5ns6pnfmqJ5VhR5k07GD
Ttuu1Vexx7JpI2/4+T1NlkjDyQkrgbnsU0UfAZzzdMGDsHyvp5+luaWM/LkVErmwcR1bKZSAuX3q
Sr1Df8xNDQw3n7bgtWufsDRy5HB1ztEiVg3mzyanvyYw94Htt/dogv4/u0g2THHtrC1sXStriGN2
aYBKu/sy6W+dWWzE22v7vrTyEknhtklRhEjBlQvFD9Pxm/4N2hXgejrG8S1Nt75ixSaXAMYhntI5
apoLGnlyy5junPSdRq1Xpsy/fohX9nuJYUTzr0jrsNJnHinILA4He6ogbD9uOPWVkI8sYYwqSca0
MCWg4HNlPLAcPfUuCKvKPY+7aA+7LHZtXyM8gOnuTQUOjbFxwl3ZO8bvUjbdRjV1bSEvf/9wMUqH
xZBcHsE2ZRK/Ud+7+I/lpF4YbqlRr01wWd+PE1Beg72sreGb2egCqXDiHXs2JsLAkLuFpFuxnv/j
fQX/j5nlbDg7yUyiQAxt+9w0af1dWbK5Gce43su2UPvrR+NTE+Lm/zF0jSDRNEunOWes6fEs5LjP
rOxwffBP1wuDXyb9sF6QLqdpNVFyqsJXZ/gmEP435lOSfcVGMfzCjfVlMzu415tzNEyo4lThec7q
G2LqJyuVJx1pEAXwEDnwL9kRJlw4tp6GxsQQcp1j9k/Vlu4Un4ethuBPbRRjL3wZ7adOJ92MjQCM
vgemP7be22GrnePTQ4XRF+4MPBdjycuwhuSf8mV2D5jkhdwOgu2/bBFuuJmV7V4iOqZmDNuxAJ1/
XI97q5zfJ4XWRhDi/Q7zTd6XlQO7hHSUJTFbuwdwdmLGSfD41pZbwisrW7CETIAzULYiCavzSG4G
47sOA929X7eEtV+9cE2FHYMHHb265zh+sPiPwvh2fVzxL3Ps/+WFuLkEL6BXSs1Zq4D0zRPLcUez
lU9lVg09wL2keuhagH9nwss9/qVpufM4Ge7Uki50K4tEZ5W05M0xK9rd2mnPoeJt6qw5KKmbwkX1
qIDeFMga/5iMV6PLkW7B/4Wwu9IyWe6arJhOTQLdaHAI1cUhK9P23DDw8Ar0CoJbFb1Vam7pk2Uk
UHgYBqhiQ9zd2GsJeCBTc3d0qs68A0G0fRxUGLmlXTS7iYN6JbXoPq9q9gjS3ATsm2R8pSaTuwm0
U3e1TNvnDIILP4A8iXJPMy3zg1DR4GWclX4NuaRXkWaD35hWBYlRes/t+BvSA6OHp/Y3eI7c6xOK
9IeI4wCfaexGLcEFVQ6OW4Xl5M9WHaJNAg2b5agKUMarZldBFdCd+nxyq5jOeycj5g5dpPZuNphy
DWbEgSqU9KHJ4RwMoXfFlJ/iLs+/JU73DzjxQSceTXetQRE/TnC4I7cuGlsF8j3pd2MYkbtL6sob
aqPZkzx+l5yAPUl2PxIrdI6ZCkcPMY9CpyVEmymkSry84k9WDm2USzsYi8vxpibillVZ7aHrv3NF
50Q7HVrHfrJKv6e1CuLWfHEK8x103INbTJ3aI7O4H4gdA1GAD0xMRwQK5WI3hmr9jjTVczpGfzqd
/ZV1eUMYfzZTq9g7YEvr+uhFDdNeoZwO8iXEedQeqUec9iYNGQcVU2367Xip36Xhbm51cUrznDcu
pLnmZ7CI4VSw8Ka4UIlZceWXUgWyR5MFeiKfScoDvId8GRtHI5F/GEkeVWH3l6bjxo2SyPA7dM24
M3M8aUIquGc6wlUc74ZQH1QkQi8u6KmdUiBj5PDQTo7aD3nxVM12d0f6rnOVIUcP/GxvMi3TgyPK
PaPzyTBTqFZmEYhrRT7tOqQl80i+DyK7pVmJjrQm/4FL+GxL/g4azbcohwBcNYN+raQQKxRtU/id
BhlSSPI7NVqvmRN+N6HW0TJ0gTm0CVIZ7rndDKCAceIdy4vZo6qLfFz03BcEimttUu0Sywh9AzxL
Lid4RPEhJT7r6c/s0jGm2BsbKBRr4ugXqhj3Guldt0/r27Ytb9AGeotM6qXawF0FmhZdjOe+p9+a
RJ7nnP4z1vkv4kTRkepKuzlvvzmVeZPb6T2x8z/o2Xlj0rzBGp5KaWtPxDZD5w6dj13YPcmsp+4Y
QdQY6i03TJc/eSnu6Mwjv0zK3+ngWAdho+/dcWRxULSG4ngeviKRDITtTGrXJK3wMlGUSHbZb0lB
Timoil2aU8eFbBeCbC0OJDGDsGNtYETkl6n4U52N+xiMtU3H7/CquQnTsPit+sEMuFYAUdPhd50U
epeincZNTfM2jQxcdzFwV2SkmMsyOepVzrMqjNovkvRN5zhIZcKIO4c19ZO2qSClKHzZ0/fYGp5l
p/dhM+7C1Dknpsg9x2EyoJ0xHHO7TALZZSlOdlsihYEScqRYkDiDh5cD0PDOa2Mb5asyCurKmoVQ
uJEvbJYzLDdMf3YAIXr5TMx936fwrSVOd5aVGch3kUyn6KP28HwOQBIMGOKQuwSvNpwIEDXLMPre
2V3kzgX/p6/JA1qkoZAUqihoQN/rsojfTwKCBkamXrVqbtFkHLsziSNPD+KFxfZvPNMLX4WSeDQS
YmchZ+pNQtr+0OcQlhiOLK77YIYeoGdzdrBm/dwaZe2BcEI+QHFjCobIvE+n4aepssKXkOhw20xD
kGKeDd8Kxam11T1c4JNIU1AssKZ02YAsCdw9rqYoDzKVda4B3Q4vS6fbUY/aLRojc+ksSzfv2x+G
UX830+pbxrsHTWbDLaSuPZAVpx56CyOkLKpn3lVsbwr6Gw163yNxEfyKQNFPEgfd6e07ICk+FJ5s
nzFtuXXtPLW03tVNV5+TuLmhdnc7TtG3rChvHInaE2iFJx/AnTe7G18LkA/6g6anijmdJ1vrbTZJ
Dr5h/EO8zZ6nUL4X1fAeivZoh8jdtgYBkCwhb0lo6P04De9zZOkgHNImGNumP1KU6KcGsqBF5UVz
H1DenGqzARZ8MkH3B4pft2T8voR2ChBRlcfjKXaNSt63CsObLDvquXY8E5ID/kQNhas5DwDGEW4S
FUPgjOM/jtQ6IAiN3dkcgZ1zohNUK9+hqD643Zj8xYVTQMFgAB8Ychep7E1vlJWKXCfV7HbSXeg3
rR2Br5nMe/B6oenf8RiYww1cth7KvveGkfGdcFjmRqTbzWH2lwHYUHeT8otKHJAxSUAKKb2waM6M
ms8c+DSEHeSEi+GmqGvbVbT8Mc1zvENHb+b1oSgCXrPyYE5G7kHFzQgAyq72sSpSzzDQzdqOuMPL
umi92TB+tbnZB2DkVp4aUSUBOlFDzWZEESpu9Y4y87GIqOmrshYuGKsfw+LSS2vWPgKiaI8aHcW5
BjoOF3XyDjZn3Fv1MPq0ZU95q4g7cjViuuxyMPI5uxuHtntAz7t9NlqsPnp2s/sUhD24pppDmjZ3
cz3GOBbJ+Dz20y16pGNXIYnqzx352zbhNzvqQIOY6FtzKO+rWZVuV7ZHBggVLlhIJKDX+ldB+Xgk
IFS4xX+3cBao8NAqwBEQTU1ghEnm15aFu5mgJ1gONnlEv2h6n2orC8hghp7mZfna1erfCyzyq/40
lNpVdu4XRqJuYgMiw+0UE9jDS9X+VQotzxWYhIt2hkiePvQ8fexK5pqisdyoBkfFkEV7SJvgMqfl
e9ahxV9W2NKW+HPWPELU47lhuZdFo9eG7Z/OoW6SjXeFroDYH/ekbi1XdRVq6QLSzF17l2SJ385x
wHT6HNU3A0LU3Bz2plFwb4ZCiHbovrBKr9IWqKiLQz5bezD/PFBAiEGRGGgAdSaAcEIUrSwy3ORt
vU/t1jVp6IEJ+Ifd6htAA94zihpKO09oqUOtlwg0j5vwubiuYq/mxl6KGVpmfXRLwCUBXm4vN+rX
Ykh36M04IEDxoYf5gGQbgKdjgELmWzLwR+X8BgjCFVbykE8GaqraBNwiu+2j7mZGChtw5MxjHX8s
0wy1TVzLEAHGO46/dB2RATO5z9O5P+Z54uNleptp6U8GfbdS/CojaSiizH/iKC08ViBEJeY5STTQ
tfJUWI1fUdxeaWu+14h1Fa6mhgSJJq3fgYydJHwXJepgV2Hl2ygFu6zqQbc8nYzs0ssSzs8xyJEH
tDjYXXFuEVwxSh9TtM25zClxI6HKGhog0s9sXL99Uh7s/pXVr6Q3b+w+9pGTkkGb56aLwhpE8fIw
r04ls5DLqRi0dap8pyspfKcix7HTbM8r09l3TWPtZWPcdEUW/w0jB3K2nOansofiEwr/t10qoh2z
unnXh/2BEwI30VeHOg8bP557O3Kjfsi80DKsAA/LJih0DjKFftenwKCiCP0zk8OxbyrbTVLndkZX
+QBpKJe2WLm2t04d/L2OTOpCIO8N8iTCDxX5SfPSs6ak9iF6D0Ivm1ZwN1gwAh2ZHbjjS9l7NQTG
j0xEyeNgTsj9UZV7ccsELnU44YradUCaEq0vcWu7WpcIq7QdvTnl0DxXdBIeZxEQi7VufxZGkd2b
JnF+4VyWR+3gk5Ali45xp5BRzor0Biqr5k2CZpR9JJ0GLnWuqJvFLU28ZtTRo4wR0YLPo9mxFAJt
bs11RA8WEyyIo6zGOw3KH4lLC6bDYzc2+memIXTnkqZI7xprKnZdRXKGdm8ruclyc24fsha8Q8Fg
oh97I9ez8sJdQgInEGnqsWzFUYL1PrAKp7ljFlUb5UDrkgb55Jm7BARGqOvU9tTGZ627A7L/bg6u
oUlxv6WILlJxlyq5z6djHv2NSLvxTauzXtIpHxJYU1tnyGUgzVMgcCQzP+KxhwAydJXIT5EJpgPd
4BmEV6a4d2y29bEr2ZolkSPwDlldZll8HkUhDUjxxVZ4SMlkmbBFo3pFja7yB6XMxM+SuU5hnNx+
i8Bk9CdqIJvmDWhd7A+JaQynsrWMNzpFfRuAy264c5Jx/H09+bCWL1nk3yATbZrppUc6baA1YY3A
gUw8+kcoYm9klD6t9yC5sUi4gelCJGgPck59nLwM0XQcS/LQVF3udg45lEga2MrZKAqvHOBll8PU
oNvUtpGiaervaDkYtggz11ZpkXoTF5dhlpY8DZMKGqOBwug/Sn+lWsTNZStDPI6sGySvzgUYzDTY
uPiDAX0Z9czsL7UPY4rL3nywgXlubDkaELYMm/RmDttXxzR+XD9AnxcOMPbCvjqDZ0bdd9W5hUkF
6PLLvNhXL/wNz18QsPt82sAvrmzCEo0/lX05NTGRJ+hQ5G6EywQMjLc5nTdMYSX1uWRDZkyxaciE
PKUVFEr6xI905VNh4in/dH2tVnzCEnJPZSQyyDfaJ2nhtcrz6n1W/XMJ8oYhhNrlBKEN7/pMn66V
AJ/Qfzc8AqO71WqrAiCS/9V19tuK21M9F/KL4y+MGjBSCB1nNTnHYJBxe9HD5BBmBgXoWTfM4lNb
xicskul2PI0kz0Gr7chhegEpRXLIOSWVe32F1oZfmPQFSoVnO6fnKpLlndPxER63szdunZX1X3Ia
JHaKWIBwaCRO0yEuJrFrDXFC78jXmpHJktWgNKjdtHoiKF4YSNo4f1TeZm4rLbnDR6UeELhfq8gt
aQ3aXsUk6UB/RIzUs5EcTJHoyPmrUsfrO/GpVQiy5DbImhAeiZUXDiJLPBrjUD+gmys5gjsgbF0U
JkPkYvGg/Npslx374AqrPHGmoovp2VTWu2bVTYtqCmkH7lVl9atiPNs4YGtH4HLwPkxkAZRJOsbo
WQ3pSQrnH4dVf0whN4ha1oZfWHhtF1UxZQ2EQQx633IROArNdXVO9f76Qq1NsDBxjU4jJIpi+9yY
eI8i5xvSyjP7LYDBv1Dw/4sGse0L+9aktgqIyIKE2rM95/twy7DZL637AD2pIPPqA3lrUYJ+MnfK
R+r4rXtFGu6X+Q1ALOGLY+7lG75s7fwtPEGXGPOIxjR2jvP3EklbpMP3cfHbkvGupL++tJhL7gOH
AUmcpgJM6AM5QOwK2YUqhYB7+va18RcXPAS+wVKmeggAFfeEU89oJlfbX4mqBFkSH0y9tgw0vYG4
GmpwR4Hk/TO3pvCL2ImlilUkRS0tcI6ch2h2vk8QQ0f6Bk9WZ8pzv6ZdEVxfo5V9XpbJ08YizIR+
BiJyhnaHBNJpiflQEiR+jHIsvKw0NiKVlbtlWTOvCksZ4Pim5yllf2qTH0Gts2GVa0MvzL7jEfQy
Qqha2hlFhr1GHqOvoq1Hy2WUT2xyWRzPa2WGMRgzzgw07sesaudAZQrdKQVND3go8GPU8u6QpYrc
lrm2fEHT5kAc3UOGrqMvkQW07vXdWvvQhXtgTmrOyNL15zEd/AH0/bGM/K8NvTB40ug+yR2QX9bO
eKdAggpx2K+dsWX5fM4BiZci7QFd5n4skFKchr0jDC91/or09/Xfv+KZl+Vzx+EZ1AEwSYmajBG+
1epvC2rB64OvWMmygM7HbFaFAxWrniFqiUVf7tCxn+2ryVLv02hme4Ln55ahfBpzC1Qd/3tJAjWl
SRon9jmTUEdDjBcfgeElqH3+j7Mz2ZFU57bwEyHZtGYKRJeR0WTfTFA1WXTGYGww+OnvihqdP25l
pVSzo5JORAYYs733Wt9y7LYo5zzFDAXdPAX7UKfgVAry+jlvKBrBw9Tc5cGlaztdIl3CWCT4N5PI
Gr4F+MOX56mWYlcEA9kNeTdm8djqFfOibrX4mq17jDKSIGyR7hcBo4UpL/pDofMM6CfZKSaORmlv
V0ny1kbkve4Xso78/NbSCgumacgWrsMPW/Q2bWP5jMG3TEBVLWCiz+Grc3uTzVP4FSLgk7tybeAR
viQR8I1670ZTj1qy3QmP8nR0cqhwkZLuiLu/3/5PHrtrNPwYalOoBsD8mH1voycTfCFa/XMbJoLL
43/vdFkrDlpO1O5pHHlr1yvoQasovu87hEVEODe0KwzAeJOME+ZVNVEKw6wc8+BiHofii8X9ya+7
5k+4bZ+bSeHJF5e5dm0NWrXxP166axWH02nYWsEa2RdhP6Z26qG/dsbp4e835rf34g978zWCwnTE
lKZH0CjhcPH4gmkoDR2mUs9BeOZYEpXCMx7flyEpzvpCeS105WQk7PUTmycnVQ3t7v/+x/xZWUmv
f2qd045QzwBMYsmYjWOBMeNSuetCxuG+8AeReVUzPLIFCcBJhVDQn//yve51L6kPfQDyB0Ro8Dw3
SdNGqyifdoHj4eXNb/sJnRkI3YPEbf3137/xs7326jWEuA5EMeTALsYFc/Dct/HtyPNiFTjV/G+V
/DUro+tyGgzxJRdkVsjEIzgnOtFPhKt+cbM+WfTX/SUnh71JeQiQ4uWEw6jV0bqfSfDFhnGpMP+w
LK9bS4KLsh0GC7SvidTG1N2L1vEhjieAhkug5Bf1EZr++9/vxievi+tek9BNrfOwmvbTyFdDd5gW
kg3Dz9h7+bfPv3oddUMpoEVq/D1Cq6B7CFK3F0mj47W2/4jcda/bTHMpERqu/REw0kanJrD6rmvL
9r7Rk3uowxip6EG9FAfGvWjTthFbV2HVgDKn5EE6HDP0CtP6L84Nn62Ny7//55AKstwUopkMquji
nXgz3pqp++Ld/skr6xoAEXsMBJCqbfeWVdiLin5a+aRBVDHEsFtgfaEdjhhOeH+/c588p9cwiGWI
eN9qIiDrBVEb3QLi5BjHzV/UdZ/tvv7VPqChzhiBkPX3i5anyHG+SW5eMbqeMB/FvRpzljQhfY1o
vIOEYJ3H7UM8I2L44ob9+y/8bO1fVa1R40LM02LGKhqFAfYRXsaMxNvyq/v1yRW8Hv70iNCcIzpH
+xxxiqoLtwBDQs3xb9FN7vXwB2BnmeucYQDvl7DyfBT8HVb3L67NJ5vQ/4dABLMCKx/vBWAdRgU+
Sx+lfv1OKbQPyIKLvrImfnaRrjYIEbvgnHuOj2a3TkohITGYkiH40nh5qYb+sJtesxoWvM9VzDEg
X9pmSmNaggXkx13WQZ+AFCAGi9vcaEgAHaS3IIpsOvOQBbdFDx1BCMXSaqB4ir+4qn/eHMBs+t/N
gQKiGcLHNOx1sXwMvvwVi2b998X8SQFx/TuhWXP1mM9wM8RLuZVVeQwVRH5Re/LGcNta8phPw02l
EQn59y/87LdcbXQoYSqwq+P4xvdtc28H6DprcDGyf/l093dU6X+20bKGJU5MIB5ikvl9QN4JnIjR
F33wT/ZR76pwXuCBjkiBtc2KIRmruz5sk8ltU9YGiQK25O+/4LOF7f7vvXYakSOtQdM9ZE/QFkFc
YUzCnX/Ls3G9q+0zj2MVQHcc7kdoD2Y8N8QrE6m/qI3/fHNd72pr1GZyl6Bd9N7pxXs3lbdNqL56
4j+5/NckCxUjwHIW+MtDaKIohWEAGsfgctjrHkg9fPF++eTyXwMsRuyXpALHaE9F1eL0o4O1xXQ8
RWDDV8r4T2C57jXDQvsIZRrHtt/zTk4/h67z17rXdtuP5sM6EnkGDsRvEsIJQk5GIVsDY3Jo8774
iZ/cJPdqN2mDKbc2n/Qe0tD3MC6/g4XwxSNy+Yg/7Jru1eL1pxyGRcjZEDiC6E8K/gS0ZhoxlrT8
4ht+34g/fcXVAp5lP3NIOIJ9n3kPICSk7Y16ir7H+36nVsF5Sf1Vs+IP1R17Iw/xAcKV23rL7/i7
eA/dlfPFPvPZYrxa6DEQRyFDM2MPjNuKRvwZOjcUqdKpUnfOd1ETt/+2H1xTLZuO6gkC6nEfWUO2
iKFkSAht3PXSyej8T1vONY7ONaxrfcgx97Zw/RUHRnkVt21zhjdg2PzbV1yu43/25V7P2oZG47Eq
/ROpl3XIS3Qvv8Kf/p5V/GFVXKeEiTGenJbA8OPM8hgELjcpLHO0BOqCebtWu86dLsLxVzgA+5Eg
ElsdcHyFBCzvo1sO9ecGwcH1io3NkhZUNxuQI6AI13V5uCio1/1QejciXvI17TFvhUoZZ27t+u2b
tnWbXRQ1qTfI+URKMaZy1Hrf0spsbLH0mdONtkkaeALSymVhlndtvwr1JHYsgN5KdxxYHgmirY+s
wTMjZf3cNIO3F2YpThWkSztWhTSjyG+60WyyT5BM1ZB6ujAD5IFMmAbbhy1DswvLQhyamuVbHvhj
SkjT7DoPtbEbV8FzIyto3yNTrHjdSrGJB+VAtrTMJunUuHAIreLoxR8HwnCMb8d6N2sWaQTEjpIl
uuzihFbkmc7eP47mriEdLQco0HbhABsM+eg5kglZuxyJJj/+vuw+2equOR2o1SBdpKXaQzYiUgya
Y8TIueXu75/+ySbw+4jyn0UtKFwtZGF0H3nkRjXhfUjLH8iKfDWmOOHfv3g8f789/7S4r3bVwb2E
K7XW3c94z8EV0Wv/pcOXf8wes1s5Wu84L2I6BUhbS3Mpf1jXi7LCV+TOqayfKaHdD4jfJKZRXfAw
lDVwN140PfbECTPfVPNhIAZsO9GQj9gdIywSlO6K1GQ3DtCsOktk0y7HDDXVrsUIQC3BtLZF0bz8
/Up+tquTq/0B8Q2QXEhcSl0MXYavE5e+cnk/cmVT3+1CPx00k1nlyO5cQ+13q0JTHVnM50PQ+Bbi
fID6qDsCTVQWiJWuWPuO/8PA6lLzlPRWQvutOig4GaMptOr6vfE7s3ZsLVaIPZnKxF9okI4oWFZE
S/NFRfTneoJezxvVUgD0HGCzsMF9GxioSZ8tJJt/v2x/Xt40vBo2ep5wXM/Mcs+5W6ROpO6g8fpi
1f1+Bv//qqPXw8aCxEUnY4kWTBSynaqC9pUSUZ8YrdRNUNvliQ7h2xIP1V7KZWoTCtXgUZTlcOBN
HN3V8+JuF4QwJQO4rV/8VX++nO7vpvZ/HjmQ0zD30nhVIcTpZEn84FyiKsqvJHJ/vqDu74rtPx/f
BegBBjV197Eu23UYWbmpOxJ/cdb6pDq6hseYmchpynO6R0ckdjH8kFk/v5XzVwmDn33+1XJgbHYL
ZmNcHAMMH5xMH3h/vfYq+ElAl/yXJQddzv++yKuei5aWo9pPavoxueoQ5Gz794/+ZDu9Jr24wi0K
qxezp3jvruICeLdAVt1jXs8/lg7+yqR3+PTF3v3JQrrO3avbIOh6D2FBQx8fAefyEzkFz2FQfXXO
/exmeP97oXgHbAadcFqcK/80LOxYR81HS32BAVf4RdPwsx9x9WJgfogWSyfp5YpVu3E0/pzYMHZf
lTd+lQj12V25qrc9UQDeelk/bmDNPqwHdqOWBjEINWZqqvWXJBw78kWr8pP20XUcX00rd3GHCm9U
O4RrDVzeGoiAMpvMQlfabcdHViADwHrEfjEO+/MlpNeEGDwyDjhU2J9LZrNyjnYTTO6SRl+s6T//
IHqNiBGs53UwjGi2hcvZ15qu6mHKGhQMSV5FPyStNpPzlaP+k17OdRKfMEE9FI0HqLseSDLlHQwp
8Ia0QXFoKHkLsFaSmFycKfFXGVJ/XuX0miETOZW/xP2l36L5hN71MDZZw4JgRTuYmWM8BF+Nwz3/
d5jMH95I1/gYYafA620PWBANyxVfaPEsAZHdicBtLra/BRm6Dd+HjSnedAUdZ79E7dvkDPEqhylh
SMBiwhsfib6PwlZwkLUWtq/AjvM7MibrHeyCwwnEJt4jNmGgp8CG8601sFUVTu4g76tdDhyygm00
B+16Ik3+6JXTuIGavtq0CMHIpqIDQ9y27DGMu2Jds6G/zQPESzIYjVe+W5okopwdYeKYd0tE4Fkk
ZuxRUrc5TWsMfA9ob8NNOcNrVzXLcu4XrQb4kWIt09L36U3pD+ZmgvloOzEFan8rXXv0FzYdc09M
sKwV9Blto243wcJ+P1IjWSpNAbySbfkElX+TbyWn0bkt9bjtG16v4BCnr9rL+w2ssogY8yH0sJ2K
74MZyKo0B393TpFJ6xSrSgFOCoB4ldQeBvZ+Xl7oR0ZmVGGC0MVlv8ORgWUmdpenHFjIpxKXetPk
urqv4KdqEjir3az3ve6O+oAbtibKuOge8CR8cNcvNoIMzxeizpEHfO8OA4o3dCSTGZlrKw737tFY
1mW5EmmVl7uuKHdjCfoSn6adGKv+CcXisir7EcHavuelcEfnGeeNXUfS+e40jrOKbSdXY9A9eg52
e8Ti3ts4WoHW4SZO3+k1wJ8fgRp+IczGPgDE0mzxlRYOBUKSEXbBDavdgzOP34Kcs3TspwfXsn03
+08kbiysiiFc4zAjg9ojYCHuD6rywPflm4ipu7la0LHC3CnhMQYkTcvfe5gx0nwAaL4gM+bVXh9t
mlgdpygGELYnagujVHmxBCBLfVLdmIL+6L4sYg5uJtT9qeJuOixkwqE6EKlL5yqJqiZ6pN0CsQaP
T3NNgncv6mGht1xneRPzvbyA8ZCo7FyuEwDBMW9TMcXhhvPBpGXkaQG/ZjnVEHjrUWWzA9Hvpf5G
eRyIac2Wrrwxc043Akicnbw4XP2LmRBhhPOWFNbN8hLIJZVLjpSPRm6LuW9viOiGnYf9bzX7OYpE
2CiekVo+LYleXGej1GCSofPcbZ5XOUymfQc1SSfVPXZqlrVtG+8DwdnKG1x+aFg1nZmIX6dLYqfT
wNFKoUhZKg9c1cbL4EN7pLJZObRBlBp9mmfYlUzT/OoALn70JBAPSA9CAemFv5ZO3Dgqf2fASyAs
NMQhaILL6hLL2njFukA11SEp9uRa8QjlxIhcTr4Zu0VsfY/gb4zyFZzSW9KLN4zdD2rysqXMN7yU
R7Es+xIw01AycCGKezjAvs1h9aBJfG7KBdo6s2z70kebYZntavKWrTeo8ohgkcOSd+ue9DAGz6tZ
qAcaRbDIFa9mnDaVjTLQ5ErMP8RNT+BqXRS51TndznN361d8j2DK3egFu6EXsHLBvDcEzUtRzDjI
u2GaFzgaOaVzzwsH1l13x3J7Tz19inT47LlsPQKaxFt6R8plLaL6l5mcu8qbt07lnfzIeejgQk0p
yQ+Tis6Ozdc5Lc4jhb3SRGWdDLQ8tMy7abjYdkW3zucCjtZ8M9hF4QCa9wlYlXobhUgq6POf9QVP
TpunSrNjY/kZ63tlDf6Xzt3ZqXqsejRCa2xWSRhAX7AQLO42X7eTPI7c/RlEal+1ESynplwvpAmB
7xjKNIpUntSwhqJNshSZbuKMLOZ7T+Zbx58PnRhuANIC9AKoclyDR9j4D8rSCpD36Dzj3dza9sXx
0S0XzfASLs5TGzivtO8PoGJgzXmQZgXveS+OdYBmJwRNHzD2PdQzfexdjrwbH+s20mzVd8MZEsuX
IljWThzcwoZOVqqgbxiUxql3setKJ0CkTpxV8bJljtqLAgiLSdyzNtrUEDqgLxxu4ZraoSQ7alKd
Xdu/gG+G9zwxPzCxFukUyqNT6X1JlpeuhSm27+czN+oMis9dM38rGd4ZUrKzEXRdurCq1vzWiuDY
tMVtCHxDUeJXLC1pElaET60vDwFnT6DiHxiSz2CSz1Nw+gCHbfyX2EUMLjgEPyNILE3kHgXae1nH
ggcix1/zHD4W2DmqNmzSjuVvQB/cglSaJ6FvTp3P7tH+geJIPBgBe2etgk1t5L6i4wmSyqfSoedY
srWNsYZZ/oouxq1tm1PoQIVUEvEKTO5HHNpzaMTBs2In8QbGVE6spN+vCf6ysgN2BbazU+5O27kg
8EhUhxghTJh5uWlcMZBTchdv0OrHOMkTFQIixInfuqXANtGN+Q0FoegYeJG+CYNSrv3Sm/bKs3Id
FjlJx4E/YJr6rCsQ7ObZHilClrF79XvAFvalz1+muJGJrGKduXD5Bnh8FtWIlfjeT6F3x2AN2ULy
5m5Nwdy1QpLWdo6iI8yJPMnDCf52Xj9Ti3RR3ehluzSm3dQaU+E2XGq8BaI+nbzIXpyxmBnky6G3
1UOwoCb3BPkIW6w8cuFKINMegr3IPRFPP/Sq2FJHgg8hEXHP6yVRZrhBBOhhjusMSPTUtPplCvub
3G/8xPYBSTDirqDOCzbgdSGnbMCFdni9KWt750yzTSuiny0RN7Hhp6EtHh3Pe1mW+nHEaW6J9MpH
3rgWSLbw2rdAdOgtmfZ1aeXZRs4tSC7Vppr6Q2cRp9TpssjqGJ1KTetDUMhVPUbwY4bjZvarXWMb
fqFab40S2zhgH5EMMuzr7tpz/Sap+wZ6SVLC7oFzZG938LzBK01XjQ7Nxq0JSeNmPsEIohDaWQI1
IPYztbiYgXfvi2g1OM4Hir02zRf51DfVa1zYx8JzndNIggjLa9EJwtTPftRuC0/exuB8aDmg9GN1
fQttiF0JIMpvUHfhxV4/NWY5DxbhG7zdmbl6UhUTKSnoMcRiKGa6rsx0eUjlOybLTxGynS3l20k6
b73pM9QsqANxBgO5pR9vaCS3nlSbsjd7oBmAUQkPIE4AVRMPN8Y1e5fGjzCX302kRclBSgANRrdC
/Bv4QbBarEHf2HcExt9a3tRCL2Dv9fk7N475OTAl3vqhWI+ADwA3PanMjZ1jU8cbEYRr4DD2uTQv
M6zZiQE2NbURHs5BxIjwDKNtVIwVnNGk3bEeVOo4NpdWufAQasCwY8R1cARNCdgKYQCkIL2b1a6K
EofFIQoQdtMo+uDMAd1JEfoJMAfuuSjUcKYIxEwRy410jBprfoIgPasUmVNeFiTNjXQSY90fGIuM
25lDJMQ9jC+CUZWpHc1zTmSUwFf65gJQW8UAEozhwLOaG4RSVY5O3Q7POgf6JKODRgUDl3fi1xav
0J4fiZ9vyYWSXXZhDJMseG5eNfQJ/Oa7ouverGeGFSuHbzBkf5DJnXHJ4EtkwrGJ1i5LwDHH5g/Y
QR8h71hG891QYquDlO0l8Jrn0cOSmfAwxQUAiKNXntHaMuu2DUs82FN02xOLldWHb07cPgqwklKc
DmLwjMOzB/nrPi+o94rjTj+iUMTQYsJIGkSmGyBwngDJsgn3XfwyWbyNvVo1/bSruUql7DCzssiD
Klc9ZduQ2du4jVekwb2u8zJBrbeyPc9CpYA8UuvG4FlDbwTsG4oSUmVe4aWT4ycibH8ZasVKd+NN
MPWbcFmeA2M3sWteghDcReYsT0Bh3cajtx678OjE9DA2NsXWv4lLekBW2FPU5kGGem/PvEFDxIFf
s/BugxFonpkRmxwm7BdIFK/g1iYvOi9VElwKmEbzLQ0xwPY4YhTUAAt3aU/GKkxbcH9SWfAioWZ6
qXJMCD3+zTUSO6tZVqPp6VuHtIKkk1WdGVOH6xlihIyGU7jLm8n/mFXpJLZEYlIvHb1dILXcRGrW
u8UpomxQwPxBhIJ3L/BQ4kzyRX/MxC8RX4J7tGYtCdc+I8VTFaoAwABnxMmwH4etw7S8zaN22E8N
gDq6ExonsNhuRgJWDkp4Fwni+NE99sDUMB9CarPUG9TNwUMddd0RypdxozDjAqLLWbYOKbDJTnUH
XGvRbq3Uy4ZebKxIcu7CLGbx8GhHXuxaQDIemnlpHwrdgDNhcpNxZ3QypngHmL9LLvSC8iH3jVqF
ueiAA7MR5IQ8sGnJjfseUQMIlHaXtQ0gXiQOnQB9mrS7gxpweIwIQFXQN5JDFMFd3SPKDs8XAiD6
YJwOlTtDL4PO+gHKkhIJBY33KFHeH1Hp9GuJLOA3nK7CE946YClMciIHOlX2ho1WgpA/LsmkiJvi
OK22GtCgW9SzIgsGMyaWuywNqQ8WkjPGwUqjDtxNcJA+jLhe/lzMN6PAfS0QEfiw+CPwPJDTow2P
U6u+lXHenCpg7re1qLtbzbTAGYlpuqZYRGeUFQWEUpQtKXXLcocEN33GXMnblZjwATLO3erRKfHc
Vzgt7XE2wwGvV9FhISWgZAVU1KAtgCK04VPuraAhbG/qKciz2W+aTdu7lwzk3txwE/KsmIM8HfIY
HQiFyM7QccM16x22tTgjrX2zqOcqr2DLiuX0GPviW9CNJmGmch5UC7AarGLxGQyb5RYVtc1khywI
NdUe2DWzfw+cb/kUFB5PHGSobrBv54kHO++qYH1xhOHIrOQl7SqawAFjbsvuwUMaH4pOu6ifACjD
0EjAHTRX3/noOSkoBf2GtqKBLooyJKzjqQvPMfFcm9SFQVESQZafRGXnpuNcVukoAJsAI9FbzRcV
AvbVUsDDrY2TthxRul450wfDdfCK0q318QyMKAvKvnsNPNUeSuwTyi4uHt/8FAc5Ah6L79J3niuM
olax27wDc2PWYdeCCIfQJow5nzwTbdyJpraaU9yVrRGhm14AQnhptuLkKCNTH0gcdDB8k2GuIVME
jm5FMH8DCY4ljo4OkaPlJhQj3XX9cCDcWzngCmNCNbB94QAGoaHB/hYOFS7Twoa0BR7yKJzITd3C
2sxVSDWISa8vwQvp0JHHroq/Wah1gboOihXSADX6IgOYIQYZdOipACoi6td4Ar1yKczNyJZvgCc8
5AtCgpTpYGhBywWuwHMsZgBolfoBnWwJqs8crqfFAoXD+bEk83vl4jSHo2GaqxbPyairtJ5AYpMC
GaELc97aaTEwbnQTaBzT0SWFzqp8uIMubAtfJs0q6jaJ3+anwi8zXbGdxi6L1vYjyjuk5nhZgeoh
Rc32JKD1ScTsWcQV5+/Kq9aiawFj46tlMi/D6DySsXlblMVJqQ/QeKvgI9kqQV7DosuUDC8a9syi
B5sIPz+FodVJ5KG4sdrejqH36vHlWxMtW2mr/SybO0yy7/iC03rvXIpxYFH9ARjFcGbnIB9swsg4
PY6IcjwNOJeATCMGvS9gNVh5DGP3GKd0p2AHNCnZmoe1ONLI/YlTCKBIuTKZqHlzywffprEH6oeJ
F3KH95+8wThv2nVTGJ163o0IgC/xaOO3Jo5wY+Cd8uku5FWYYdv/MdF5c+GblT7KE4i+7VymqiPr
2mk/jCB3IQk3wNk0iRgtau2wPgwOcBR9FT/2qnwhEz+iF3Gz2GE7e2BGLtPYgn9DPwzhG3+u1kvf
nKue2RUB0iLlVXGkftmCWKQOwsdSnKjckYuz1vNbNBunmiR80HHCGiDU8jH3cVTo6IYWCjeE6luF
SgQER7yhbY2DM5U8XMuhIWklmcnQD3LTsEIJA4QYtevY67unJW/9A1j0EQK55LOKljiZWXQYIvZe
VHjevXyQyeSI7s4YUF/8pgoSOlKI5npFsiA27+BzVEmHxjt6T6uW1Ag/6x9V2H/r8+JbG8bfyYzO
YTcgkr7o+2enlT+A0skP2rhd6gf+NphaBXwIW0NLdecI5yGm/piAkAYmTJHaGMHKmBe3oCNK3AZk
jQ3YIUoObXkvqx1Z/NeRR1tuCtPDdbp4P2u2mJ3rhyH6ghXAUb30gaDJG+ztgfQihID7WiUgYHa3
Do5yN9MMgwyePvEcEBgIhqLNgbhb0Kjks34RlTdl8Ar26L9o59CNbXPE609so5wSiE6qZkQbZXJG
7FqsnlIbOuBGmZH4QZo3KGRqVqLGQhDNKRxdZIAMrv9MoTKAKxBHcLSqWNlhZmmDRyQxQgFtlZsf
g76xfhoX/vKjbvn41sJT+ws56fU3Eo9iSKMYUBQJcdtj3uQCsQ3IuREeD09Kcgks3uQ/BhB+HtDt
4ofJq50M+Vj51psQ3JtMgyYIJseRNUq0JPbRLv0IDvbkVitaOdWSwr4oi/VMGidD0e4/zW6AJmYV
LL8GY3jme9H82oySP3iTaPMUpaR7Arq7BDCrcprbzhnlE+oN9ByQPIT1UZL2G/E6Cki82zY/bDX2
6YLO+86bB4luiCdPIcjcW4I4wg+B4346BG3sJh1EmzvXOAM0PWx+LzvsUKQHt0xg8vDAa0ftnMFj
OpEuDLXZlBcA62E8GJEteJVjnVWBEyxHBfvGKicaNcbM6+HBCeV2RBH2jLaLBDpGyXazBFX9KFym
SNIxnO9cxaY26wYeZngb+mv8RpKFdHBufUCnDFBVMciiBPUX/iTN8+cIo4Q1FUN4LJ1eaoC3SlDw
2t6f7+ahWTArcvMP1SCOCjikEi1u1EFZQIGI9bm7bFCZgpQUgjeWzqKv96C2oW2lWhxHqlkjtAG1
S1WsPQ7ThgtJyZK0BIDOsQrkHkKzYGtonqeRkhRC+qG57fGK+t4h8Wjvlp1/UghCW8lAiAPYQXbr
OGrCrdVsM3A9IrZsxBioGZaswatuJWdvOiMoMUx9xFzvSVTJtClDtnEhrD74xlm+GTrgeNPUoq0S
tjjD2mmr7k4yzMZ9E01hCjF/c2fiAW/YpUGylVTCPUvZ5lmJ7S7hUrhdEuah3jVjNIC0KPrdMg7O
Awo9C+s4Ck7TCvuEGp+9Tl7l3C+yRBUf18WcjbplmSydYgOdPbnRdhQbyYP5EYs3flWKlPe27nto
vfAXrBt3LiJEJjKY/WhdI8OvpM4rPI3R62S9Oav83mDgpFyBfdQ148oZgvLcY3b905WmwgUs+3vD
vBiHvzlKS1WhuqsUvL1RPR85HQQCu0zMXqMerjwLWsUNLSToREoMP/qeVNsOcc2bKG8Beesh2xHo
KKxNh/xmjnPsdxItwk/50LFdTodyG5hiui1L6m/BA11SUhEUjTg4b0pvnm/nCIb/BMw894mS0XzT
ixbfchQw+K8BIqI6VNPDiC/bTA3Mp0JDM5RwHrAX/xLkqBgwai4RMD0g1/yFV2VzA++bfWwgcaDJ
OCgNEVEDE0O+UyjJ7jsP8y1Q5OtKJL6rYpk5U1+PAInmkKVh5v/eRssTsx6CGbrGe4Et6kNiUpbp
0mFR6rkmhsaXxehySRwRgNowbG0C39kDgTivmqBVwMMaVfw0Tl29kXweTpI2+nEBWZwnpdHf3baQ
a9bV9SpQDV8rDYAJCWuWAW52KRnj6J0vBkNDBR5ntVKCesGJhdWkwYTDgfytHJyqBO5XoLE7t9ND
LKsebaVLT4Q3aNjNMfiGyTw4aYhm56quS7aae2cE8i0WdJe7VGPJ4kKgS4V4n73PL6UhJlMJhlLO
U8wojAUEanUl5fB/nJ1Zk5tI9/S/0EsEFFAFtxLa1ftiu28I222z71vBp///9Fz5VUy7I3zn8cwI
CaiqczLzZBZreyobXsXcp49K7buwZsdYGyHOaBsy0xcOjFwNNq5uif7BNjjfePSV29EffngWdolF
a7eb2qymlRGTaR24meqwW4xshmb5mxX3NbvHhrD4im+xc2vmvXHCe8u+LDRxZ4Q5NQrmdvdxgWvG
alzcQl64Y0hIw4geieAe12bfig3r61lzGO/dULzjCsiQUfG1QZ0TJCOAn1/jWdjm1i7rq3vdwQmN
9t5V4zmyF5DsJKFYnL6N2thlBTVWWOzZmbtg8eznRVcjAEN2a3j1cIMb6rLLgFFQg5UP2HgWQTaq
rxBtmy4xTia/YrU4QxLE04C/dF69Obr75TgX//cQK2EkSUswD+Hvwcfs2avV1itrtRFRSZPvYHVa
SJNiO/cLOn3psudixFqaZQS2kO/59I7AtPhstjj5XMRWtru0m1RO96GOPfaFUQexJRApuDSq9ehh
fieJEFQgilEpVtHgvIWZW66S0mpXXqdOFmguTZ4BMKfN91yOdAaEV6yLxX/DMdKn8QjZSkmXxyly
5ACpjHA9RxYWtDhmV6PDuHQcUxQ3r6PnHJeY2csIVihgbf6AjcOYyYfqKLz9KNJy1XicDFFNWsiy
DN0qIVWTzX+KV2bV/tQcqOhfCKtr2WQAwTDF7tuBsO0MM0EMBV58VcU704kyoDnnUETZo1f2N04k
buwm+tH2WbmyLEpFen6GhXHodEYzXsmla7d5ZFp7nm50v0yxf29HqXuwkJvuZdvAaMwUTo1dPnRR
zEQnNc9GxEa2UzEIrWM590mqgs7KzXXU6jYQhTg7BShX6ETRqkz4BEf6P02N8zdpDkmAjHk7+Eu7
QtCMWThHJKfrppv9Cg9V4j1Nt+uCwoCZdYvynT6d1n5kpjBGbAvtASw+A4nh3zMGnel6q1zJ9yoW
d2GPBFvq1H+OyArdYPLOPKLTv6oGAWKOtiDNk5+zb8htSkb1oeoSC9Nk3MAF/kwHXC7TdW3ArpZF
5d31Sz4cyG47Lo0i67mKml/8rxg51tiO+/TmK37QsOk097BxhnRrZW3Clrm4+ClbattZrrGu49ld
2/2UbjjgjwQ7y/28mE+Dl6lN6qb+TceI/R7h6100yJdyTvu9WWn7UJb6S9gY44XdHQKoEDfAg76m
AACPTYQ1ImM3p4BA+n6d+HWxsXT9LDLso3GdxHaZN3gT45walHFVbjrRlEFu5x4dc3ujxOhvibWM
cEHtnAcOsMBJCh81sTQOlYjHDTwmnEft4Unulud0If2QgyRZiUGEOOKG3aFojZzxnYosbAtdQuos
ai/j9K2O2+MM07Gr7ap8aWoV72URCehSIinqdhJMa7DSel/76ynGadoJp7Wuym8NGuzVaC/zavFr
+Mp50puhHYCJapf2Icl/mkmDEaTVPXhxYm9YSeWTv0AMyq79wSMyVp3yLJAb85vG7AkQCxNWfIV/
SuaRMTjFdh0P80eRDS9zX2GgCWu2nmNVBbImOTaLB7HOwwEsXeMSHLkZgeUxy8y1uR94a2w0tckL
fVF2coyw+kmjenaX8usyOZcO1B5AA3zvvk5hp/tsU9uesQ9dp8f3vAb86eD74daXYCzgBgR25hvt
Ld+82izOC85Bh0hE/Q9DDRw8iggXtsL0aIYOLb+ZyzUvNQmUOPxTi1frUfT4Jit3Cqq0u7OqEJu9
EqPddImBmVhX4RLD3RNxuBNOfxOaVhLYJia7bkHBW9SWYuma36mGqpvZyIb7hOaCZAyULwBPr4XB
Andk159Cb3qvkXndVmU674jgRGE8+OexjRf+S/V71JFzN0aUSbZIbfrNhC59hq1qWvyIteZR1x0+
1FE/9oHb46atTSAQlz6TfeeyQ8iIZq0yx92M6GWzqPJHESa4S9XqTfiqP/d+Md7mAKMJ1ipBagy/
lah5UyQvVjm09APdoW7Hm5iFxtHR9JucDQXqSpSvZQXJXDhWHCx99IJTxs0g5oqZgwho2nF+TZKg
CIevN+ny2e6HrZcXp7JEd2WGnPiAKS9FjCR9XjJjlbnuT27FD5mzoj2P3jtJip91uezCKFtbTvYr
LSWwYEOMxtJ2q6kY4fS0ePeteZP09bSxRx3vMqe+dceca5rD1hjcB4bVTvlUFOs8r5Ot1FoE5Bkb
p6oqIF0sFrljzb9nu/8d6+XcLNRQFzcDlAK1jcKv6RPrFwR8T6du+imJoVUrEOCFEeHOk2tt+ARx
V7md3M6It1ekndLOL5Tkhr9EO1NGVrW14pRz1e5QPLF/YP+JWy0lWqCyxTpTYVanBNeCrYSzfo6r
YjknUaX2XevEO2WaWLD7Tnqwsrj7jpXFeDaXicx3N++f5qwYjk1FFUb9FNqMGjWTOrbJ4NXrrvHy
N20Pzi9jaPseE3L0AoY1cZrPDW7yrgQH62redw7CvqTr7t9Ln/DX9aic6I210ZKMkRfhUwqiD86V
Jvm+1+7y1pchdMPodsPBt0STB0XaDju/FvMKKrXfoqL5mcauOk3CLYKaUPEblRfmWRadePewQXkA
9eo2nkwRALV28QOGd9oPc6U3beY1TIXM1t4C5TmINCQwgaowACtj7t2pQp5wZ5eorEL1NTIavYej
xP92rKKdU/X9Vs39wuB/bb/rdlyOSZvGd4vRDTtgChwn+8T+tnAW/MR4Lf49tDZcSz/VGz0ZYj9o
r9onRuk86Zi93VQFOF6JvmXlN2JEAzaQCRdZXbQuOhXXgScXA3IubPYlEwKQHmgCslVdkLMQK8Uf
QzdJtvkFaOM3GVvlJ5gUMzk5r1JdJSlTDF502xp+HIQq6bbYB4tvTVmHI8M0vr3224bpmbReHuGM
c+aI2SxB2BpX7GyjbYcHEx4qXOlLuA+6/oKR9hmhHFmU9rwyrRoj8CYpKXnyOTrapeW+GaGak7Xp
GvMN2hZrjUtb/OQnsG9Z5/wmkaT/zVs64/5Oc5hHYCNh45gXC3pQ3Xwi5DgOoe4wK6cUGc2t7RXD
V1mExA7Y3bTtgdye/Swqtyq1UfDFSXrjj172pKmybzw/c77Sgzv7tO0IYHFVucsnzzjPxZjukCMQ
TxCTe8CBaddOFwe1O8/BjObrDiTKgPp2pbMfp0q8ykbCSHYtZNMN8gL/gp/rgm0HYKO4gDrNzEBy
koB3duFh9PHNlN2Sb9xUj7vIplBiSsEIJsE4ECkDsTpE4eTj/drVP43W6TZzOrBR5GbzevG4eehF
LA6V4w+vjp70faYA1NVIWOAQtgCbGcAaKTC1s8OqqqLOH+ONrJsG+O2SuTYNcjyYHOwMptjp+4BT
3mm0TeucWVb3XHhELWje0U06V3jQ6rINumG0Vv7S77uxqoNJpgWBgAgljbzUG4RG8xNVIrLEWrX9
vk0TcOU5wiQacOC2zjhgVo2y8cguini/IHXSq0ghWsQ9n1+VFOJetlqAQkTR1rdS4+xhbgOuaPTp
s3TlcHHHbXceBf9Bj/20TiIER4ndTLeSSaWdPYdilwzY2wsSdjbjnLUbeYlXbqO6fUN/a3Es+MWt
izv8hu4k3xLYJlaePaacPNjsl0iGSAsiigQx8gLB1+R7P1kwd0JV8T1hp7zBF1xtWerRqQTW2Dpc
8x6Z1yXvy2NUa+KYGyrRMu/S+zLwVDKui3HBhKiN9Vsvombt64nEYzDdIPbIG7EJWN6WkTu2QRY5
xLOyQimfF8dkW6PP+O41Ka72PqBOPcdFtO7pHNH14WlmRQZ7qyfaYaP9GLOmXNfrskhpEDI/OSys
unPZROmj3TsOhUy1nJJ09OCW+5yZqGQmMUQ7d7Q3HSqAttg6iZd981FYnIhxkeuxXgDYpz6B5nYv
Inz4omUYGUpNGnbaeG7jBzpnggOKIvUDqYgzibNeb1JS3Q46Hdo1N57bOk3lDmQNXU+WDTvFfnXy
nYpUxljXO1e11VtRwD1a7TydLQd95Er1cXKXKNp003f7g8h8/TJ3kV3jlFsUN0loDj+Ia3LX/dxY
a0YKL4kBWM6QCwMqjkgQvPgiZTW90zxTa4icoOzRD+wR93anZQ2H/oPBv5iSkuRk3KIcC5ibEjeq
sgsyar8nRY5epDd2TZg+kB+x4xUJ2LHpApoRvWhOfoQ8toa5yeDmAHu2VVRvCk8eFfq/JcoCOxuP
UQaDnWOplbvoDetjPiZbn6zAcM7OTWw2OzM1NtS/0dZrKWV0at9icd5slWkMQZ5Q2akie/ARDW8o
hQ6GYyOxU8mdIGjIhfuH1rMZ7zHs26zO72Ny1CxjfMri+iEkmsKt+/vGplNx2/rWN9oeYVLiHNwi
ygPmunBNSf3bAln/SbGJbaa2Hw45zPE6NOJXUM9dliQ3WeNO6xBVnG3HN4xVWqvKDL+MU781ba8N
sCKN99CIZMy7N6h5o0PooDdfIAZ9JHCwuPZeUvei+lzXTvXCXKV5nmzDOrZRF23NbLTYTvyM/jHz
XvKO+KLIGsej1RgTS0vEr5i8WGHgjXPzXgNcndw8td1zXNZag5UgAob2yLx7VTKGjWDRwjQY4qzu
o2Hdo12GNai9n35FQnxoL3WgFRO0K5cQlwB5ntrZSuUMeUfOsXCY5xRCqXVBOvwu5bsEkQsniZsU
Z2GBjiW2oCNzfN4gYaWn92OIJy64hkMWj67PbYrG1aZ5Oc9NMXHGZjaAbJo9i35+q10SuOKLdg61
unwJSdJ58lyhb5sFFUJbtf4hoVw/jqMkbKyI0VACe28si0J7LFzig6B3DpGnkLUbKv8Bp36ZnrxA
KCTzEFnDIOzBQt8GeujM2w6s7M7B+6oo6AFXEdvNi5PW3qahnyZ5w5qH3ZLk+Coj4YF3Zex3PSdi
3InapMSUWix7qxkrRJX0RCu4hXZ8yMPWevdZdA9pYrXwybI4J4NAeiLH7HueaPVYVGI4+X6Rn0io
ITBIVFFBZEbaK0o8zyC1pmg7J5BtxPpT5WIwJWgr1C6RPs24QsLLYBYDz7AiJnA5+thjPShFtk1t
dP0mXIpXYcFnw4ve+172WKsOtsPzx4WoUhfxdilrom9QObPHDwubwFgdjQT+aKWXWT+CbGW7OVny
l7CZS2RKFUgZav9gCtlT8xIWrvO1d8eZhu+9FE51UyYU/53IspPX+MAX4zysE8wfM6AoSwRx1Ru3
pd21vzyOZoQ/Q7hz6rw+YD+cytWArmbNkklu29wrtyiMq9Xk9eFbz/BrtoRyB3jvJ6upTKcXxJnp
uxBLRr5Uz1zAAumb2UN0jEv1u427R75buk+c8i3xKzx5zdw/z7wgdw3DrdwGG21LYHDbfyaDwt1P
pPeJo6Zj4Q90Ad1Q7ZfWaI7ekhUHU3q0RTGxafDrwybKpnyjs0lv5zCO9oR4zLjN4badSj8/LN5A
bFDY22i6lpjTGtWuEFH8zD7SIAaYm4NVRdbR7/mydMnNJpnK+nUoO3MzWbM+hiT9HIxZv6rRd7c4
Ska7ysGaA3nlMwg9CnuPChZbheK2yC5aj8UNH1B+j3dNpsvfs0DChbOVXE/NMgWtcr0dGc/EXsdM
mJRUn2vZFehz4sjdpnY97exkdtaLSVIKRL18MvAXRdjvoop1Yfg72oxhSOmqq5phqWzObqvMYoi2
65q1Ow4uYKZjAy8seHfD5jp3OiJnp8KFbzMxQHLpYf2fTdIoIO7sF1UrtUMr3Pag5Tyena5GiQDc
8gQLiEa0vti9LXmxN5xBroxxCo++W8T3Kl+8dapbtR7ByV7b2BseVeuYe5NE15v6J1iw3IqaxeC1
gB0yFva5hVZ8dAfy1/q6PrktdG3ZkXDTpRD6hh3DY5jkoPTK5as2KjtNFZKtzCLlnGSJpz6dUAPU
k/UYXQpyFxdusEhWuDtbLygCt5VoHo2l+5bE84Ms1UNdyN3iayCKPD9myKUJyXppDATcwEO3nZIm
M2F2tdfSNDel5cAYXRhYugxrIzv/aHfWvTtMFghW+Htq/G3BbcLeiBdKmRcks7d3vHyPuRE/s7fD
FcHyjRnxLLFFbT90tntDBsOy6R0UgLIg/9jWVDS2s+xLz0DbWLt7Kr4igOqN9ySJP0WjDpEysomH
RcrEvNLPqrZ/RUX5NBrZKWKg3pQQJQsE32Wng71f+gdpuTIYch3vLbTxAfxjeRkbguVMNHPLLHa0
VuIhQp5tYfjq5uTvCLw5g0Xm38weoDYxADsUtN5qTqAIohSySgjWzfBkQFKuwrSPt4NNmlUzpzAB
pYdNs2fZK8uOvmNNMABh4Hs8pWVIWMuF/mbZNgO2nZPt6Y1tkzCM5GZaTWMPhuuOYKLIxr4OZd9v
dCKIJQvnb2ZZzickwcV6bC88WxuXO9JJ63XWueF2dP0IRFEhjyqZabFkVF9WMpp8Dq+bKTamvepQ
JTQMX+3pBKq9Ku373lIokBEWcDO9G2wSLgLTiNCbOEy2ReShXIeXXCVJ9kX0fQMAYb8aXYIrRjcc
Q098SROkLo01v3ei/+6aTbqimmXWAFUPSUm9PKi65NQWxfiQquI5rOTXqEsc8m9GlKNCHRwR3S7G
zBFQivi21225yXTjwuXzGNzYHFeSOJDNfCm5IuxoVjJFJ9lS7BzruDdWCBF+h7nDm4dIMUDauVAo
pOGq7xDVTllyGzK8vip6RFvmiI03TLlJrCKAaVcnpKHo9qF0oqdkCm8Nw32LsRlaMmZGxzQ8ixqb
pJy9m1+I/vMyPuQy5nD2yNK5o4y/rR1jXcns65I139iTGrCk1tlWoe7OiSSisywmBuoRfYos1Hth
U6zQaus73shv6ZBu4lk+d/GCcEQ+26176y/sGyxQRKDZfGrn8oCHxgGxxpMo1RkFCV+nA20dMghc
obs0yHT6DUXaHlGjHYjJLYlYGW/TroEGoFLY+r4JVppMh8VeBBoCjcIta+lrgFAJkKLU5iluIIzp
sb1209r6Z6PDFHGEjt9Yp90uxcQD+fd2mnCojlEy+WZ8ZzjutEXlkq4E3RuRaM4LL8KLJ3nNclM/
WfBSoYqhjTv5aFTLM0LjcANzEcgBI6Hc8gZiNdtg8t3X1ixvwh71c0224iq0cgIlu5Z3XpW/Lhze
usmihR8acS6Gd2SupatpwrjCF/ETKX7HyJK72BoCKYwX0aPXl9UWI9CDA/a1VkvxnUSzzbQ4G9pj
NraMwZy+Ui/xjKw/9ziwQ9Q56PX5p8a7KxhPQ02jqSvy+p5803sC8o5zT1LqgBOHqad1arlffY1T
ut/tGceCMnUOyB7ZB8z5a2WFSEzHmjTPJSJ7rg5v2sFHmrhUuwoC7wifTNnRof5ViEBO6GNfICKB
YfVD1yZvi8QQZWQyh4Wf/zYH5AajaQNBNvkrTO0drHO4Nm1Ax6jpGL3J4yPL/L21xp229OVAR5nM
IcfcD3GWpYu6MUeBuiF0Cua7oXeu64hDVVhrD33zKq2obfPZbtcoCTy0chpweyiMmzStOTszHpbj
3aHE78HG5Jd2RNWmKCBvTJzD78LJhXphOn1DXqZxiD0BklD4JhKRod+WpNUFTeH5PxDGWPsk7BFa
NUjz1Vwcx4l73Pmq3jBA/wVTZ7DfcKiO/gxHmYHgHooa2MWa7WXbJSasXd38klaBdXHh5+GdsSSs
9wjoorNz5NCUbT1LfnCNu64FRbNS3d8wVPE4FeSnkh/HoJ9MX/Hvrt5auKyDsPPy2IbWG8PoVAhL
KAKcYFhXuBsz+kxFPFQGIqQaqmGrG7PZApx/Se1si0UyrcVys9Q0Gw2aI6HmB1vXv2wSKB2DF8xc
2mYFrvc8G9bWQ9W0m7GVOoKtmOdymd3jYlGRliN4kZAQI4CE9roMZ6KnkPmKutuhvXpqVHVoivnh
YjS66kLqOlszvJYYw21h2UeDrmiDkvAXcbs0glH0PLTOD2GA+GU940SD0vNWZOwmptF/i600DAQ8
+DpuG4EgJ0nX0mOyM3a77zPEzipLgFe70Ld32E7ApOtnkPdsPSv2ChggyjgNHV0jd9uCLgRDvEzr
IsuJ9pMwS0xTROh1o/qIZfoBSmlmqIJ0PW8RctfDPW0NphqS0Lrr3OQHMaYwm2qhXDNbA3gEZZ1f
x9bvuJ4u6DbzrpE/EfiZRu0m0gzJNtoDPRsAjyPoyLVjWog9y9x4mBL+MHS7rBzu51zL+4lxnlUR
O+b6Mp4djKjwdz7TBc+VM9jHi5f7phJ03K4wzhGzXTMVjSEnEcykaQayceeVasIdNfdtNSa4W8nl
prL1gwm8S5BJ99XDFMFQ+HXP/kU1dfDRI+sw38goPdUV8ZMmXBWbmIESwZPP7JWPue88xmblHnkm
5QofhF+DcL/OdZMGoOh32rJfCzCRLazL7zJaKGIL1jWK+6Sqnmis7jPPIuQTZL9iS1xV87CN2owq
B0x8JdIex0TdfmMgjmdQo5jyMmttWvSQi7ncp1kFCFEnZ1qKGybV56BzxAGdzm81TTeyrn5BnqLE
HznOmqR9iv2e7MWKOtmakj0qvx7fAdyXh/EdBP0yDRQ5YCzRozJg51WtX6JLzl5a7Wbp3EiXN5aQ
TdM2bhbpfVMdzLOFf6PIOwNeHiFqZJjn1NQPZUG5a4rqPA+auL+xhHgGb7eUf0xiyqPSgHchIAjw
uido1VTvVjJ8Ky9PUISQUMwji9l5SEhCWk3kplksEjJejSdRmXe9sp4RnTxrfBYBqGckp/3xoorE
v645LYs4z6QstlFytOvsXOrSYuZJ7QcwHibbbyx5kfbnRwsfqpnNt73kMV+iR81mBDErCwRpwEYO
blUr0SRPab+8MxX53DkV41ulvh1C+bOT/gteQtT5JO1E0qzWKiTXN48ATtRlaOa2VSIL5su5VSgV
rTMbolyUcE7e4B6zxUBD2U8lknsrTdzHBjnEdtTOtDdSZa2I3exeZabquzpKme1CTIXaLULhNquY
jsgtNkQh09sSNBP0iABfoTO6s5SpdSdDs/xttNXwhAVLkTKjfLm0rq38nC8quxec/j+NYmkerYli
y9WF8d6Nw7iN6gkqr+AFc6pSbowxhBftSwDhDo/bwWaYmVBM5qclY+yHsXGHQ4d4e6sS2y3g2ZWx
XcY0OUrCvMsNUHQZM+y76m51dZkvpl4BbE4eF5i1iyg72o5Nba+ZBNS3namgZlOHQa3FbAkNTLPZ
5RLzbyIRqWUcqzhVhIoe/59t4waW8oROVLLgSRpML3mI3OZQzePr3+1TPrJiuHja/OFdQ7x3lIwC
rV7q96c03nnQSIGEGFo75fxPZnSWf2Vq0nCykPM6W6cMsbXkHFsG7AJe/v4DPrD2tfwrO5Mo6x3D
W5b6NIyJi92ZWxz8xQWIJmsZ1Iuwg5gkgN9Z2023UPbmTqbFdIoKhJIeXCEqnWL+xLfDMrlr/+U1
cWV7ApdnZoMdakKvkiegeAA5lexriCch3B25upuizS/H4nssDPGJKc1HBh6XL/PHI4Sx6GsdG8up
5siYmNlDsYgeamvPzxqhEPL+AMuEv9/tD4xPvMt3+ONaZm26yNbkcmL26Ewpd19Z/ZFM3ae/f/x/
OylZ3sUQ5Y+P9yTDEw7unCeRiWM52Hj/LjoN/v7hH7zq3pVbmPQp+RKIg5M5RkyBmQ5bDLg+8xG1
z6iNiXPq3y/0wU26tnx1THPwDG0SMs3ovurz15Rufx6zT8ws/2db9R9vmXf5gX/cJcrelM6MdDhG
qdTbQuYnwddRpm5hIJjSYYy/fFliZkIYm77Iu1wsFvyMnVobn0QKffALvcvf//ENNKHMUe+V5inq
Y7I/CT8l39xXx1hq65On9dGrcPn7Py5RiCiTPfbqp6xEBQ/x0jJ/+E/P5zpdrxuobyaJOREh31P1
3RBMID//20dfbUbSFHNkpAyNU0A8oyvfzGX33KGX+fvHf/QKX+0vjW0PChkCY61J/MYhcOvFBYPx
JTQcZPbfr/HRs73aTixQQd+oYvNktw8CAa/FrDWn8T99+HWwXlSWkewqH18ozoCsexv7npPy698/
/ION8DpUb5msStaMBp3SKjlGHQHJWQqMQ3yrdm38tkW39xrjzRj0JzZQHzwOdbWj0EnosfTNDOs0
C8i429qp+movIyEpovtkM/lgHVzH6yHor/BVxJ7JmhDtj2qdN5/YZqmPPvpqFbNl1Ogo5XTyw2R+
t3qY1jVGJYTXRj3p1lo73rfF6XxStWvJRMUAO+WssduJsTPQCMPsoZUeIGnsbsOQ0eBZpswCMsR9
E1WcrSuF8HJTKuS3/oJWLR08XexyRJG3jgVWEpmMWzRDOe+Zn/XQPgvnJk8m7zsivPCb07Thoxdf
QqeZ/8OYCCwtMiZ/j2ypXNemDfqiOh8JXr8gr9eoIyBSK3pDz+qn19yJjT3cdvVgZF27r9MxDAxk
3SRdVfWjP/YEk/f1c1340YYJvxn38ip8ZX66PWBgiNDH537XqR+fGybhAoH6Yc9sTPauUjFsZZH7
x1768vfiobCDHABl8qq63iuihmhHVHoXLlV1qjNtf9cqJ98bEfdyzLF2mVdOoboapDQpPzk4P3oT
r3ZLRAbuSA+uT0tJesH8fBEdYGawnj4LGv5vQzfrf+5af2zHSzm4aqkNfQonGwObZNdr5nb66nsn
sc7g4p+87h/9kKsNtDMdgajLwcjcQ70rmhoOq5Z73Ybuxu71J4aQH13lah+1TKvBv5Q6I2/zbEML
CvrQHMcazNYxRPrJTvrRVa520gjnHnOsBXVvOq2jDN7LWqF0iNlU/77hfbBVy8uF/3goOKpgipw3
4dExL3Nr3hrtJF4Dyb9t1teJe42beNHM+Ngxp2WvHTp2RB34dn3y7T+4Pdcxe7ppyljJcT4Vc5uA
mbKUawayVqgavnaj+qQ6/sBLT9r//z3CeQKRdtVefoT+ZZlNkA4J7Z+7K5vh2cGgxEDr8/fH8dGl
rt5dpAHoGIZyOS2dZBjWl3rXdtrCaww/5DfwiOW+ZprBWtXAEb/+7ZpXb7KIcqdoNZuRAFpbFUOp
g7Ezv890lz1ySpm6L0WP5O3vV/vohbt6o5m7JvXBtr1jY6ADxTnwotpEE2Ri//PJovngEtcRfKkG
6Vy0HR5Fb59FZO3tzgtcd/mnOFzrOnzPaiSKzku/+z9OAWGU132D+V+ZhR380z1yr4qCApWW4UXu
xRsSIgn9r4TI80Fn//7xHxza7tWaz5HGVg2DsCQHKxukuB3OWKfofyvsrxPW4nbCjbrRjORBOOmE
Mwr/jtqO/uXLS9e5+vKuIOUhFpNxcOLsF6qKr2jJy0/ezf+8MXz25YX6YzOcmU8ul6yKjkwMxGvX
G9OfkZzk6z/cdj796oB1ADjTJsmjYxe1AholdW4WM28/aen+cyvk0682qWTqlyQUwjt4ilHpVKTP
KV1KgIgOr8Lmk53wP1cWF7nanswJKbhZlyFSrUdL3pj1c+9+8tp89P2vdiHuhmlyeBqH0ix+iL70
9rrCQSsJZfZGGaT+ZWnxC662H6+ePUa2+AVFdevmz7n1oKZvf3++H9yc6/gkiZ5Jd83sHeSY7P3u
C8lxa8kY3d8//b9BKulexydpx1gY3qz45llue2hvfeOhBSxP8Z3z6vuuCh2m/aX6UpUeVketlcmT
xNhgyDz/C/Z08smhyNr9/dt88LT+hyv8sVLq3B6XeGqTY421Z5qhITUZKpaIq41P1vkHd/N/+Ngf
V0jqKcVKfYFpSHXgo3W3xscUV9O/f/8PPv3aEZuJmtHtczM++kzMFBVxQO+5+izD6T8Pcemal7//
46t7jCAlTFrGR0fIc5mYZFj3zRueLj8Rcd5zmt8OsFl//yEfbFnX/vVTyOwNrivJ0dTf+/bLZH7W
NH5wh+yrMyjJRGXPyJQPQ/5l8R5EeEPY6d+/80cffXmp/rg/4aixI2dW9RBqQn2XcFXnYkXIyCe7
+Afv5nWylIR0dDEgVQcrxN40bVe+Na5MHOVq4/XffsDVTp4XZb8s9HqHdDLwqBzf8tYl5kP840Zy
tZWTMRtXM4OSYPQSHRsimWi0f9We+8ni/ej+X+3iqo8UCsHIwIc4ZXgphfyGasZP4e9356P7f7WT
951tjAUOUYcG8nsdsqk/EnhgHcuoGb4qJGef/IyPrnO1lQs1uWakcia9K6wr8gq+uQ2jryVcXZMV
9b/tQ9fpT26dVpXfh+GhVwjhXSulrqFq8hz19k+36zr4KYzCuo99ER4mF97ZXMbbpTQstCFouC9j
X/92lavl/H+cnUeP3Dq3RX+RAFFUnFYO3dU5eSK4bV/lLCr9+rfKIz99ri7AgzsxLkotiaTIc/Ze
Oyi8xIgVnjzbnPCeybsm1V9zt9sWYb37+hIXhpVxfk9/TGvHCzPbDXgfJQDjZT4MtCppnkDGCt6/
vsKFxW6egSz7KIvVQBeOzuvKiwXS6GsF90s/PZvSXVv7vd6b0aGxo2PTZ5tAj67szDzu/39q7bY1
zz02BIWaQHXxIQHai66tFjpXaJynNJD+S6mi8SbVRfbaooN5CBs3u1JavHRL82kOGFxFMbeE9eLE
Yg7Gu7uyWbv0qmdTXHMlZKlk4vNv3EfowiDRAb0tNl+/5ku/PpvYluCbangyOmDgoCVa8985H+Wf
gkJtS5zf0x/jFEJw3fmKTyaiP4iw2i6t7nOAtF//8ecJ9Ze3Pc+0qoWjV23dB4e2piPepfJM9w1u
EB7iWNcgGNZ9eGVpujCwxGxOa4SBAQNhE4aDJHsSAD2sZY66oFn79hjd48wfjEWdp9WbJ53sl0x1
yOn/dpezuR7mdeLlTsXY8p4iZMBFsZfqe2R81oW88iAvLO/ziKYgjdIydsrooPzyJkzzvddX32XI
dm2Abfv1bVwYafOYJs/TZDn2bAOz6iegu6VQn46I//EZydk4iwhptytuIEduW4GeIMpvWpRJT/c2
jZe6EleWxUtDbjbRk2SopRoQcNiqa7YmAs2XMzHnWKZCPmNRQ2Bm57l4/PqZuX8f4PMglkBH8g1r
kenTK3+hAFFJ9A1NNn5q8KzPgx3KtHMtlfLCKJhns+hKurBbGtZls/0pp8+wQ6GVcnH9Wg3xwhiY
B7IUrltl9mCmB7M379H43PRBvVdR9fL147qwCuuzUVCq1ogrJPWHBFgiViJTIyCr/ac+pG3OU0SQ
7YKTzP3oYJUf0oIQlDbo3cT667/974/G/J8QERbhIQx51WEDnQRs5RkoIMS1jfqln5+tXyXmKd+t
WefzTtuJYtpkurUKx+D+3/762RolHc/BrMxuAWXNAmrzwiw+wvzz6x//+7g055EgkdsnmSNZ5lE5
vwT4aE81xvCFnCJAbnV+TXDw9yXe9GbbEmLA/dyeqvBg6dGbn5UwN7gyMl3tGEj3Ea7KKjQd7Frm
tXd+6cZm43VANpyarUoPuR7k6aIIW6ROtv1zdAdxE1tGfGVX9Pd5Yc41NyFn1qSLjfRgWVGxmeLJ
/0Y8Rvb969dzoVpierMdSglaxQC7Fh38miGbfotTA+G4WsYoxn2ZfMvaZ0PDToWptEVuinHlaKfX
vo5/XyJNb7aBcZOodnODnZfBvihAFJLWYhmZ98V0X+h47eA3fX2bFy4019LUmWhHSaLDoZFGiQYT
2wTR1PAc6zpZtQSnUFY/d111vjdfX/Hv+iTbnOtrSleTdKRYccow8Q4hrGtMwU5XrjrpBWA5dGsN
ICYWNP2t+OxaqBDeOVNs76/8AVKcv2t/2WLps++dQ0QmXo9JHriE9+E1w/io9330mBq9PWG0T7If
DsaPGj2iGUOCTmt3b3hFVy8pMpYgKnLgITuzbquXos1rGMMinlYsddMDW3ILOixeO4CURrInRK+8
cQfQRovMjCwcFIHTPEV1Y2sLhIrZj8xI8KakzjnmJrAx7BedD57emD6ztszu8MBwhGtElG9MdL3N
siUEBre9H/YrusNDA/dEvraSiZ0RQ/bSy6BjRnfVxrBifVM1+DPzPGy3TQsp1XENtGcpGEgkyPVm
qg0SECrAJryUfDVaWg9c3/GjG6Ta09FzRugAeIWbZT3Wclmq3gAtaXXPU5ll6IQDEKdnHqPru9Yh
cmX+ow7L7CaoJ/3bb4NHhNjzUfmN/cs37eBYcYj5L+vKbue4yvjuRuiuJ1ADyxou3Tovs14snYqM
Gxn6EMuF1/h3Bl8nWEj4yeQixRV1W7sVfgLbSUKa5733y+yEgQZF+6+oNBJFm4FuvOlqK2SFHFIJ
3VhO5dkIVE0Yg1zbsd98N5Y/FGYBnLxGOtyjrO5+FabjHlTqjftaVhC/wwG+UcvhYUtfFty+aYWY
iIN+NeoFEnjIJ8j/ewAtD77jJktDw6ARUXF+gI5ZfjOtIj9nijjvQ4+fHJJ6nKycKs92sd8kn54b
4gOICbrEE5Qgm1+JBNFo0lr6WrdLY9nKPiOpoC+zB8MmKKdscaTYfZI3yxKfI/84lhHycjANi9Gf
1ItW9+qlyBkVtRzTPaO0QeAoClkh5xfTuqmr8aHN4+yeqNbwZ5TY+l4vPBzRhl/Ac8RtKVZmG4Uw
PBnT79F47hdD+kqWWi7sO5H6w74VRXNwAc2frL7AfxmqnAHjhBHvPItoMUnsMyie2RADcYCs/r0B
hYC/I/YgS9sNZbR0bOI7os4j9pVVsnIjiPwLF0U3MCmFw3rpnkHCnpGeEe11f+t7oRUShUG2zVpp
PvBLsGVg0Ml3kogssNItVJNAiyoL9UzCwvCJ2WFa43Stf9UcyNE+1zy2hVdYAbqIQi5aSxKTRQQX
xqlc73yk9CTgBKroj+Fkxc+Z5zo3QZLW9zg7bbz/WV5Dq83C8ntbOnSfs6RV/9Hz0qOFcB19YyW2
eaBlb609sCJPhj4F+wTUzLco6DvI3OIjbvL8ru2ybpfAXMa2qZn3deCHpOtpOok5A1Rpql77Epz5
JmRarfKWorWZSGvXFUaBX7Yx7qIs1PeJBjPByNpwmxI9tOrs3D4NnbXteg3wnZ+RhxLpXf3TTfJ+
NQjLf8LmP1IuMPy1gUR1y9+Josbnk2k1WXSbGUhBphxLhAnvz2uhsMn64LErPwiMu93CVF679SGd
Hn3byUP4j8NvUgByO2Cs5ZrI+qeqDNJF6lPGdyOnhyCf9Suo8qazLH2DFI+6LTUwv7Al3Qh5chSp
X1C3rV1glP9Vni3Xwdhk/c7HL7rWXENS+EOZ3Tu5Bei8y92HULkGVg3N/K/yh2RLI4Pcptqo1HJs
4CH1Kih/eaCfXt1RgnAL4+xIxAjQSauK1y3nvpWXjsmB1PLyhsAZcZuXkF/wOerYMDzyGVvTNu5y
KLkbjf3LzrJt91Gao47nQJJdHWcT/0/ZZu9QruiJ+UrblD0EBD1g94TwyLNW5DEhkO6w+rmS3XpM
qgepPuQUq9IKjAWQjCzeDH1dxoQd2doHHgL9xRuG5BYmWbgd3M5/EwxVqE3KOPREmJ7KcYRHUVGS
V3DPVq7iaNQGOhwFEEynUiNpvWocc80bjt5LN9ZRP0m1AXlT3Uxw2wHExIO9bF0YbKMy7BVGm/QG
YVWEvFxn7dF9IR86oh92dhJWW80OnU0E0GmvtdgElUC6Ngay+M41nQoDj5fc5mFqffMA3T1YZuAw
bDB7rGtRxc8mMRN4UciuWaq4IjkOdcNTEYNxDkGy4WnWkw3JCs4SlZr3GnRm9lixbDxoOPG2Gj++
cexBux3hXR4jULj4fkL4f6njtG9dOMWUms+lIhAYzQ9SNrSDsGL3jeMcaA4VB2/I8mllWTowj2CI
b6G7+EdqGsWuBx69GyiMvnhApU7oRe1DrhXVL1+W0QkLe/RhlgUg0K43+IoGYjsmltinfYgQhOjD
nQ3n96TCePyeW9Wwqe2kgtYYZ1tXO8eTVTEII9ibA9SukkwpgHvqW1hp5daF91mspsB3fsWRU+8i
CXYCFHd8GpIca15Z2qTJDa13qosJmWNZBK+6GwptB5jWfRzwDh0xEVjflNlNr31G3UJEAxWM0PZe
jci0plWkh32/wmgdHwIjjd8dlGhr3wr7jSEH4tDzjPiMLjLWOrbMvcIAvfVBx4YLbTD1jWcn06p3
oYd3UG7rjJp+7XrVAf6h9sOv+dz1zkhm0tBECU53lW2cIAIzAjVrFWoFrKKwZNkvYYj3ZBk8TVoh
4bUMLbXKoETjkodvJt3GQ6Zn7R4VTLwaG7PaEOlTU2iQmOewiW1iEj/WKLuau2ngWbrkUCzzuihu
kacNahM2Fqxwgn5WLus0JsJQHhXuK2y03aSBJu3YIlRwBwgUIo5n4YW+wPdfNOs+asYjb7gsQIaL
5liQqJPD9bbHOwiWrJASBtDgDMHjELhkJygPjeZQgzGA5TPuSpXoECqS/gcMS8TtIqyPRgCwc6jt
8raNAvFo6GwhLcPw78lT9xC+2X1j/MgA5G7duMQm2iAdG8PKvsN2rnhobrMjiwh20WimLC9Btytw
9WDFBU30E9NMc5fpKXPT6E1vrTV4V7GYqffKas+rgpXAhGT7DMlET6kK6razYcMRPzpdmAEoGOrC
3FQgU/HCRFBHdFxSk8+XJxukRWaIFVLWGSOIu51btj2pSX35DpKT3ofP4hWCdCvkfTOyybSsmgV2
6ls+mlFVTD99VQUnwBv90mlLmBm9GfNlbVzYymkaRScPmm65dn2Rbdli1RltIftMatLG3juWJiAk
FS2rFH9gGwIkSJvE3RF8ExRLkBVGtsqSTg4bP+qtYFOW7KoWU6HIVJoAbEMTd5KtHLroFFS2R6VQ
939mhK3AY9O0VWZI9QAVSCdNHrp7Mf3OLJDjmfImolsJ/xOOXtyd3deC1ycmiACaneiniAFjLnFC
Fe8QJtwnodfegSJo/RzEbQF+1sKRAko4WrXKrO75o52j0nsvX7FPdl51Q5uKdZl30ftZPgGxCujZ
2ktK0lacerpz06n8ZSoduHIiSvGrVZ19Gv2uON8/USBCxuzQ69g8J7A1DSkAaQgsOHawuVojhcWq
0yRe/lzf4hfOjw4mrFXIcrjCORQe2Au3GSE8WNkAXRZ3Nqw8oOuiZ19EKgTt0TScaP1lbXKTRsmz
JwNizgIh7jTZQMOTbmmxZ1bmSxDiUTzqCMjYAabKXJGFkd0NroSzUnOSCE2BHY5c0njN4dR8aTmR
Vrk6hOghdlWree9aFpSA1AAuPgB1dN5TcF945xy5rbsUtWyRR48OVOOjDljpg0bYVIDvgStemdHw
QZQPbvFoGKef7IzIy9M5DXwzgfh8DFoMKETyFQY7IuWNDpzlMWvAJoWE6TzSdAGYmlkxRG7bH/mL
QvbOZmQT4egm8FP8Kj7JDkZQWQ87acHnk01x0oTmnjwvabaaMn1qgg15mjEYllVoG+1j1WgFBLxu
emMwmOuAebIhdrPdTaoaD5yyiEmoqxx2f91sSvhi64YD240aSO00h9F57Ts13qduooMYMbt9igtz
VQMsX2mkjpAi1BsHzSH1oDBITM10L1jWHCeWXmGQoJOk4yabdFkuHA98WsAi/1L3aUDY3ZQ90o/x
VsZg4g33ArVm4Q03VT4Wiynxp9eozIwjg90/Jrby3jnJB9A0bG/F7qJCrxDXDzLtKCITGHyIvcJc
aWSCoumupn3YTMGHE2rNU4XiGZgT/q9dO3EqbkoCITyrFp9A9NBM657ROku3KepnJMT9UQI5vGM3
RNyUDDGnE0rftGTEchIlfrNadmOtuRhoHXa3Q5gQrEcuWLcFWZbdEVghbrQSNO0ynjJx5/bn/SLz
59UaQnOjVX3zo81l8IlrldOAgjr4WrpRcNC12Oq53uCoNYMivCE4sbiLhjjfyVCDV10Lr8/Wfke5
7QzQ47QiuircZg2jIPK6YVzpA7TYHOIe/69Un3FQFq9EFZTs2FzFZi4nUDdm/5WH2rrmWPaTAM7h
0cxyUuTgQJCol/mFfGX8Ta+DY+Fel149wKJnIa44cCt/SQhTe6w74i7dPISA4lmK1bcvt9rA/2go
SLgEMkzFAcn2uK9yYMgLEum1m2Ysx9VIvhFZCH75lpXw2Ay85xKIsA5TNofmBVMsLr4DzxTEwkGQ
jGyfFD/HtshrbrE/traa7lNzEvepDp1QZbGzUaQwLqmfdeSrRvWwrEnSWPM9nb77hYqxC8XmTo9c
804Xwv3esHpSvVPqlMLVoDoJFGjjQVO3FzWJLcbazUjNW+GkJnLVCGLBpg9x8xKyvfYpo2QoNj0A
8j1FC77IBtmf7tnXCbtVecP0zU5d2JqdqLuN5TVTsiQ7xsX5bXdYvw3iaPArO8t+ctN9F1QWMWhl
cuhlqG+7Ioa6nZig18OWSFj7nJKGzT1dmijgN24HUAbCzvhDDiQuLYaidI5BLQAKDkkAvM+tNrUS
3layCGzwKo3v5HxqUOkTiuCBVxk3acvAikRDrhdmEfscDgs+DUdHQ6QAYObQBnAEmZbnGmL1zG3l
Qolq4HItZePL7yGjdMmutli2vYnaw3QgKgOCJ2RIT8Kb1E+7nUhAdEKRVY9yrIaD7AlnriZIYcve
RNeuQ/pwhzP7P2vijewdsXJI79pSWhcADLSsIQqv7vg8JYn5RKtAMJrBqOV+UN8bOSp5PUqj19jK
yHJLkpg800C9eqaChwmx/70YqT9BonXWXd+PB9JFU1iRlhkBvY+im6AkTZUjdwUvtLWWPfSu/zzH
IH6YGJNokygfV4toOGUMgZ9QIehwIpflKG9NYAMPQ9nJE5xU6lRhOlYfbJ+7B2OYgAGlbZgt66hL
b8sU+HcWGd5acWzfe3wcD1GbB/s6apJV5HYmzGLDhI7tFZ9KncVpGXDt58q35H1U9OaLEzsY7QX8
/7opgmWYwW/MTTX9IiWx05Y6cRA3GSnQO7ZXBoQ5Ldkxu4cVUujuGEGQeguTyH7KQ5mxR4qlQ7sN
5ZuLH+MYtUMICMSxlxZwsScLTsGe6pT7Zo9WdbKTIDgIVUfgcZzimxb04m2yHNwCgA1/UYdzITyb
GuBC15g2Kj/vfUM9XEtldRVn5jF4dWp4sKVG4lOYGNlz3Zvl50Sext7phmQ3RWG0rmLTOqrJEY9W
OpFs27v1Pq9GQnsJJFp2qhA30rLMU53bIYA1Fd4RwYDBKRtYtLwqPbn9wL6hSIP0G1PaP43UtleA
4zFxV3bNcdwDhJTJyWH+pM3GD0ISAjwIN447qU1XsmtMreKXXcLR1igbngLykrZm4pgrQsSqD4+z
9AYTdPNfYvHdraBokb0XRxzaXXWIcQjcyZiAjUpF6hN0qnpISdk5wtgadyEJdOliGk1qJ5antxCH
Cv3Ry5V7J1MtOtRidHBHeHUIkV1zXqPpjLp3RvsR3845hzszyePVf6eLDhMAljBW/lPBseq/KMyz
R0J30nuO3OGyT8zy1YG2vKNCaSz7THRESyT1xu/aZptVsS8WhOBYBzOqE8H5s/QJOyi6PfF0nH+i
bqpuYQPHW6eyo51hJTy4wfWe8iErV1B+QHtWGae+NPfJPglaMnhiS3+ZOrMWrIwUuZZOJl0SEJP8
Ti9Kccx0+BO6LntCKZGuhryWjRSltyNam55NanFcFSPveLLrfG9HQ0eusmOz5xmCDn+7pkPGg6iR
lRXgqZDdTl252b7rEWX1ttQ/ihF2mBVVBOalQfazIlOmJJwlMV/cynbXuew4AzRtfp+PU3BPEUpP
QFqXwcFoWg2NsU2UNZtMLP2DUvkiNvpppVuxWPVh7LzBGSlvxRBrW+TDLXw40NcLEUBAMwwvHG+w
ZpFNThWEKC3X1bd6FXXbsuv5+FYasXQl8u41M3FaGJ3bfJNkWb31A9vioTKCb34WqmeC6gIqcVp5
q5Q4L++Bv+4w6d7iplJPfN1CTvpOuu8pxdw4HI7JIiuqHGM1gbpszHJj11pFuSdziJO7QdXbk56/
sVzB6W9I6k+Sqtj8KIIUfOJcjlqfeI++U4ZPdteSPOACR3/KR6C1J1mX1bb16GCBJOjIc7BFAVfd
IUdCY14XbZXduCIPDuQ/6/dYXcNnjebtXamZ3t5ytGiDB7BbZxEE6iknpSFN8xxKEjS2qnFDVFWl
2JZeLx5ririvMKl0AiQN9UYMDq9cg+gF3KADpwYW4JEzr7ujVtPcNDn7K4eU1JfYmsYHqtRqkRsU
cCYI5rec5aKt4XbThkgwta0T3/gEYEpqo6opuo5uuR+a2l9x4oofY1AjsDzYlqI1IQkjGbTXuDeG
+wjC8mbgfYdb8MF2uvFM8LwuNla2rEjc7FuLzOpDXIvIXrPBdT4h56p0abXK/sh0x9HvyWLLwZ0a
uf8K0BreRWEm71RgRniuOeeQbcoH0Ma/2FrvFiEUJRO5QwItErd7F35iPwM+QCbckmL0ScXR+s7r
C15cPQ9B+4Wpc2d4Sp1dduZLLEyTZkAZylfdHLpjWaGaAfOgv/oTNOaktBc2vI5X2ZXQo5u4C49J
r0+3kM21DRgLYw8tN/tPpbp9zBMzjVZGBP60mSSQeeax3HkJzCkCo4enYqiDA0NJe+uUnr1AyCMG
AVSNfHDtpN/Z45D8JGaD3K5ycif2rA1Zy9TeiTIKSCe+B4WvPszCSHZJ1Iv/LHgtS4skv82Vftff
G6VErP1/GQkIw6wyqfgeFJEjBVFeZW3/dFxCCJPKPqq+eowMQm84Md9khv0uW59BLX+aPvveypve
vv4zLmhM9HlLM7IpfUNlORi185zk8V3qw89Sk3lbWvIJmPkVc83fr2POHfYlEGZzcrnbwsyWnvOD
NRL8f0WDBgKKoxZf382l9vDc/04tSW+HXKNc1kt1GNg8g1820ru6yAe6bqLdpJmboqPygL8UIHXj
uEAvW4XlbuSrv7BJ+Np9/bdcuuOzOuIPORp25izpwxD9SYtfw6ncapubo7caquGMKAe9Vgdy3H59
sQvdfXemJyinVBuLMU4PugmIxace7I1vlC+2YP2u9KQvqDrm1vh+Klz4gZQ+3KyJtsp2wMRQCY02
phjsa3LNC7oId9YCdkt/8PVeUvQ16jeC0/Zxqd+61UgwVvLKWN1DbPnhVjBOv35uf5+EpjubhDpw
c7cjo+5ATxCx4PS9C7srQohLr2Q2s1B75y4i7IRtlhQbuk9nTqjT3qWFbPdtAhDq61u41LmfG+eN
QLFyURU/UH6gkuz/1IULZCdzboQLIdcs2Exa8SmLBpBcpMZ/fdkLw2HuqKe1zIzO3OCQ0bpaBH3z
MLrdayWoZn59gQvzZ+6gNypZWdLU4nN1lSpcWzUl3jBFZiWklmyXdDSoBOict3+73Pk1/jFdCWVJ
I6PrgkMwILfqOorY39tmggCWr+m/XbmpS0/t/O9/XGWi7FGlxlnn1ugHNfQPetT8gjdxZc25MJx/
2/n/+Hm+wBqygYatTlfceLbPOZ94+a8f0KU/fSYgckQbWTlVZQ75soY/GYBsd2wXQizc//d/u8Zs
+qcl2n9p890GV4l7J9NPXnxFNXZhOjqzmU43PG+8lJ/2oC0100tmWls2XguHWs+//fGzCW/GWiLC
hoefGeV3l7oqweD+BzlC4sobuHAL9nnR/OPtuoUeB1ruBIcRaExgB6g01fCp67C46mZafX0XF1Zg
+yxJ+uMiqVPEYyvROI1UyTMu8yay94bUDa686Ek3ACPz9ZUuLVz2eeb/canaMhuHCigyRKJMqNF7
iFnoUS8F62UYZLdUQ57DTBEy9/H1FS9Mj7kp3nEMJxpdZl/nDtOTmtgsUJCe9P3XP39hhsxN8XEI
1q+PakpV/oGY08DkrEoo0tc/funln+/pj4cFW2GsCgrOB7BHSy+S6D/YQUwfWnBNknvpz59N8FJB
3jDjEXtbGSCCcakiPytonV///Zd+fTa1o560INCN4Dw9fZEJ++S27zFnqn/79dns7s8J3UhhwkOZ
kRGc76qU+rR+/PrHL3yJ7NnENvI47GPK2Icm3hnUYhQob0u8+NTqKi/cfn2R30aC/1W/mXN3uw1x
UXDEkQfw+/ndSLDJ3igsuobMEQLeIm3fUDuEuD1mq2lIJYrs0fnQKyRAC3GWhAiCQHaDMZJJXRj6
vrep5CQDPYtF7IX2lX38hSk0N8l78URS/CS0PXFmKG3ctovv8BNe28xcWH3mDvmpVTKbiAjZQzXf
i0DXzhUktPsoeTz5Qc9zB5Zra1AG+/qpXxiV1uyr34SDDaGQGnBuUr8D50qPiIOzvPJSL4wc63zZ
PyYtqLU4Fr7tk2qjnsIggLCNI2UFYORTj6gw+VW3+bcbmS0PTudSfyvwgYnxqaJtNqX7ULsyuS4s
PdZsYTAEfZguc/29Q7p5kKuNmUzJWiu8Jy1DwvdvNzBbH1pdL87JXwQMEViD/ixARmY8dKmZXLnA
X9+FI/7nLpy6oR8iSeKQj3bwHiRkN8WEfGvwSvMr9uO/PimuMbuJMcf9L9tIP7b2d9ekujls6fTD
nvyX/RG/P1vmHNcDVR2A2kFaQDpDsDSCz4Sgu69fwaW/frbOeZmpeSwfYGhSpS3g+VFbTSTt/gSR
T2BHj19f5q9LCFP3PPf/mBTneJDM0nkRLhU2kpiefOua5/LST882L8olLihHD3GMs+bNSJ03QlqD
K+Pnr0sFf/Z5XP3xZ/cuoWx+BV2DPmqxbkr3XtkA2v0hVVdOjJeucH4vf1whi6QbIFgUR0Ifl3lh
Hysbn+14DXdz6efni1GbqwQkmTg60mpJ6rB+6WSKb6gaeFce0aXHP1uECL8QBJbW5lEzJ4p2dk3M
CgHi3/9t3MyWoaYwqRp3yj30XffEafDZT8N/2vvwcmcTl1pfS145PCNc8RlCIqc6Gd21kXMeff/z
ZefHZ7MWTlpnJBOaQZuAm965cWIAEvRq2tu0KxZGeMUXemH6zhEYBc2eLBC9d4Aqs/QdbTuJkJw4
ZwFb/+s3cOEKcxJGFSfYLXTdO1hgcQjzJjnwUfpPVXiNYCPOj+Qvj2oOw+ik5OdtIhlDujQKUtmo
zOVAGlrD2xC+htrNjbJVlMb25lzJDxcBlJuv7+7C/JiTEUDeyYjsm+nYOyZhZM+FkuiRX77+8QtT
Q84GWMIq3doy8Q8EwZwqu1y36p/88g6Ho/+/bJiqG7yod7zDSPu34BGhuf6oqDwSK2ZemdmXns3s
00AI9VBPDcaQtGgCdr6tdWvJnAJ6SSjePz2huSHflh4ZIfjZadNMK5xJSAMt8Oxf//hvwOpfBtbc
je+EtjXpyRjjBqKL6QKqug1Ij17E5DHcWAqqBI0zSXo03Cf+EBvwAH7fRWj60zrsBP41wyGRUEMY
HsekJCEsyE6j15jHOkdu1BpEfI2ZenFra1zFBplvnVblizAKtEWHdnVnWfq0TMl+WlnKtFcktySn
ihjNXRH53rdEBRB6oyZjT/31HYvfdKO/3fLsg0UsrM50JahzKpH1IcxXd3030maHsenkWUcUn2ec
eqse2C2O01vSde1RU6m/QfEkX4rJzLY0VqpPrzfJC5J9DaLYMQDPmO0NOi5/G3ddfQPoIEwWeTDa
D54s/EVl5M2hcCVJUrattr0zZAjYS3PfORSKFnEdebsi6btnzEYJmRGa/kDmnLEWrW7/Mo3JP+ll
nG1Ed47GnhBTeEUht1UiUOxOY3fMjRrZTsPqI8E6kZQelkvTJS9H95EXO+QckEJCM+o4oJGAM6m0
czCmv5Vt7xA818QHn1/dEr0y7OPUfm5jcRZFO96KFQAeKC3SlRkM5nc5DGwektgst1ix/HcDJPzR
CXXrRfhpejekLtGjfTmehNTrnVB2eDORFJASuF3JbUE02VM/ifrUx+dQZTphBOWJ4Q02vfmuJV59
soMwhQFSaPnODcdkGSqb3KgcU4YxVtZJ81Tx6KQtPeOyaqdn1zQn9pK1Dpl8MvKtX8np0Ryj+mBU
eG0y4RsHZ0w/taqkYQ6tqzwZUsPaQhLrq4FJ5NbOy5SiHZ3NteqakOakSBciQ2CWGuRHNr4WrzS6
dbdOoXkNR6/e2zTkoZ0T4rIldmRtNWgDpHv86Su0KAkJgefACm0Isp2MRQn8M45XtA5rLDx+utIs
ho8UKUBXspQRi47evlXkQY7KK49ti1bYywqxtPDlnrTc12+gg75GvgZJHRMJUhyHmEeCTKsFYeLu
YXQUgX9TiXo1beQ1v+qFz9occBHmYVN5nfAO7oQjBepYpJNirZ+C+MqX+cLiP+dbBBqJhGyL3IM3
EVps1A927V0paV1YmI3ZliuMprwwXD6YEV6mRWQTVOCRKJhj+vh6Hbn0t892XdLJRYOeczoif2u3
VqmNm6o2o38pmTnCmH0W9UnTh8l05DHMnGCLTJK0jQ6RZRdP1/YUl97u7PM4+iJXJsrio+2ty9Bc
oJ/daVn50cfxtaPlpZcw+zpagUD9RCbagX7jClkG8mH5qmEZvLKWX7iFOdmCXhv+GqOMSRos92lr
PkeWRsiNbWM7JWbx6xd9YZc6B1w0xJ/WOFLGo0NM471t9J6B6tyXMAamdhWTJvla+7n1FqU9mLKv
r3nhwc1JF7ap2HDhzTxOXRdBWs3WeHgy0oxFeOUKlx7d+d//OFOxwOd0WUNY4XqEwhqxQfmEBWcp
vHD9b/dwvrc/roBmOfCmDrB/YMpqa2WxWAOymHbaRMDI15e4dBOzSR51uaiYdExy6Sz1wT8gQP0e
hOOpBX+8+voaF+b57476H7cxEhXVdiPk8x4FOnoe8ekJ58rB9kLp5bfh94/fxkvWCAf5KK08wpOj
98ypF0hu2TTcwY3+x4c0m+eThsvB1BhLNk9+zQjqblwrxnoSYKHK9Ma/8r7/WqJ0oCL8//fdOeGE
hrCLjmj8buCVJ/jOVhPBzjJ6MLLoJfY0f0HC6jV45YWHN0fadbU3FAhjySYwoP/lt1Llmzq6rRDO
eP+Iip2T7SwrHZIsF+7BEMWn6aa3jYf9J4OYvkhMidbTHpdx/k+UIUfM2XbmmLih1BKGGrlr3Ths
IDeST/j8f5ydy3KcvBaFn4gqgQDBlL6D43tsJxMqjv+AQIAQd57+rM7IRzFNVU97gBohbV32Xt+6
PJAXYorOMUlR9MWSxpgi7t/G4pTYj7O4v/zohXmoQ0ugTRaO23gM2dsBiaMnKnEfT79B0Hb5+Ut/
XZvnyawkSuddFlrMu8epGo5y3hb3CSsnrKXHa0s5M8vYQ8EsC4XLfibe8FJxdjejCn9lBi493/r/
mdF2lrKhbAYCmMEgs0qaW0Gt79x01gCMSw1oU5yX0nAhlMAUd+bbSYmIxOLdpNbKBcDXCUkMTG1q
Wx500pXyJhTVgsHZ8SgvSPxW2a4NsT58Hn1Xxge3thRsNXNrmyWjs/Jpvh5ZROe9+BzUhaZqcDCz
f0/NdwkXzNY6ceeqAEx04IsLCMBcScSQDCipQURUPM3u3dyfnXT/uzx2v14/iK+dNhNGSKbiGMhu
moXw+kAdRXPVjMb9z/+PqwK2SLMpKQvhhJQFQnLg9NritSFyBXu21Pvn8fZpfSphWqpQqM0A9oR4
0fhREThjxzddvpI0W3q+Nq9NwCbijAwI4fJ2BvFqjm1c+0UMmrPLnb/UgDazKU+b3LKzMlL5TSFA
Y7depQetT/103fO1mZ21foZTW+mFDN6mir5PDoRO9rtdF9vLDXzN/mBE57pUo6my3uIlhs94l+Tp
LU8A9JDyDqWf8PY1nhNEFxhXFifYoU+bzqh/qK5dOZ99HVeIznWx4FLRwSR6ikb2myOjhQgwpWsl
bQtRhegwl8YYUUME2WrUiPzBmMxT3T0w762l4sbKEviS7gcLgsS1S/iFsaCDXEDk9Hzajl5I64ee
fEDbC7ta4BGuO3ESvZKz5VBH2blk4dzOCiX5cAiFj1y1xRWBvTJfFr6HXsUJqoQJEYeqopq7d5ZL
f/lVfdPYzu/Lg+0vMfbfmzGiexTNXeVMMSpNIjjsQQJLMogbJK7ivHKAVJKVvgjq2jS3I0h8t3Nq
D21AupE9sckkrz7xkPbxSvdc+23be2g7oZmewF3fVa1J2wPLxvJXyidUK7KxMgIel9m32GPJDhbh
2W70G/bDhxvATYN7pMPgMf+PtC31H65DQCWAjwtoErT/3aLAagdbH/8mjQXB3SBhK7P56x0l0YtF
IT+rvDjxzAh8hlPfwhl2psUB9nw/mxZnYgAMVsLS0nfUwtIkCgzwbpiiRJ49J+tNY5ab2nq//BmX
nq4FJYKqaF827hQN8X0nbn37jZdvlx+9NIe0jYa0cf+MSxVsBKofpplulTOexPSNZ2uAQvMvJfSr
MajtNeDP4TYkS1lYTOAeZGbZbF2/mba0aOntSCYbUvcu2c21Cctyw42ryJtgXZp1nXMktJwPOUvp
WwYrQlj/QKnUm7kVwDkUqiRU3uNGrTdxzdHl20ydi7e4A5hKi3LdoAEk+A5WOmCIDGUMvNPoRraS
HPUkNuRLI2rOU8bLm8YFZYUqP36eY6+/K6a6PoIQ1T53HYsfJ6uB/0rmObvWh1VoISv/wHEG2xHQ
Izdubw1AkgCLCVvC95hZLW6lyuw0Q7sdTMr3MAvMYdcmZR4JuAzuJ9V03/3KmHe51ZSoZGX5PoXK
YQNpzfQCTksKLTsYDxDnJJDcdahzwG7j5MYsPxlJgaeqkuW3GYC7r6AFJe/t7GU+Kvsd/782N/OT
DZ3voS/w91vKoKeHOjTd88ru9xYrxs2QzuKFZHO/L7qOQNLmljedMiEIUzl5htQ02TJoSYFxtZrH
BP7ygDdADiQGVb52rv/HMGHkbBm4ZzfAgMTOEHrbtJjLo0tNBjjUQCLbLukGZOPiBG2H+8qho/1V
xyR9YV7vbPsM1CZ/InepqFCwM4p8L5zOOnZN9l/tIX8g0qE4lrY/noCOAI+HeuV9bvHpyMt22qqG
mjuC4p+ndmrxvc0JDsocisidXSBKX54VCxNOLzSGi7nbw2W3iIwZcXMD0bexocYMDko5S/PhciN/
L0W/mBh6YbE5nNMt1Xlaj222B8sgDWoGhBuoB/kLvG6TP/DC/M9X7nmLCfPS2hMULp3wcKpyBj9e
2drHSbp+GEMXfuskEuB+J+VbDqPeD2jhG4haBQR1XjHdOxOH76IXAxTlwUq36YV/3Z71b1Lm05ay
7imqNzzHC0kOf2LrrbdAchis4HInLcQn3XICLBYHgAOc5GJpyLOGv+4f5iytf0k486KuRaXl5qqW
9LvxzCu5ixHVRLxqrKhUDhDQmMnud+aW1R/GgP25qiG93FskdQ+FTjtFnbxtUIt/voTyfqbey+XH
L43dc09+/h6DUswdMhUNsD1P8/g+6dVLntT7y49f+CDs3Oynx/eMzHnb+7g8TawpqE1Zo+Z+fJKZ
Xe3a2qlWvsbSW2gHCWToHLsscMiCRDRw4RXdc3ghr/H7z0/5auZpy3Xbukoyp8RGlap9DZ30KPjH
df2jrdUGiOTwhWxgAzkrzIP3NKFbKK02ncO3l1tY2mbrBd5Nmgk8DfCFUrF2KxE49g4KsKD6QTsc
DJRAjJD+oAIfdOPGTPcmhNQrkfHr44vr6TcHDBrk0o79JnK6AllfGN5VBVCEwJ9BuJB9jNzfVz5C
ZlHsU2EfeubP4HsYzTXjwmX69UEjGGowp1LgzmtOjqnBzW1tpOR96GAIek3MQRvnvMGnIV76LbxL
sqaNHK8E889vnhrZPJ+xRv0oV9JBX+5M0YZ2iSAmfyxme6iiTPzsJqQcka6E3+Qmk0aApW+lt74c
52hFiwUxMC3Eg5o5aotsh0zrsXD8p8uj8MsJikdrcUA2ILWA+VdFA6cvcOoGTLF740W7u/z4pX9+
/v3TN4Dygqpa+n00pITfxKNrHEdnuM4ahOlmzLkwi7LsFTwqFbsnU1VAhA79nAMN7uW//zev80+E
QfdoYSBD+h1e4LwFtI4CZTPO3W01OaDVAScZWvOgbmA0Cck3mwt4fEM0P+D0t89IiZJ3anUBBRfq
NfdmEo3oi0ML+NIdcs/Tyi3c1zHEZbqjZjNDPwMrYPy/YSubLdLB7ZNb7ZubttlX6U1irozAhWGi
LxddzhG4kQ0NoYYOuLA2c9sGCbZ1l/t5YRrpMqBitJOhBgEnbGW6yxoHhRrlwcdWR0yPphLTyudc
egv6/6ORwFEd28xEhYz6Lw4gpLDBAYDCWUtJnSPLF6OFaaOlS6CQBSmuDtsJrPAAICXjfpqk8Ydb
FFp2xwTEBwfsKt6jBEf9udx3Cy+l+23VjpnYKbHKsGnb9H7CaSBkcB891c08rUS5hSb0u67JmxKw
PEfUG1gPLf3esjeDXhl/tFMl2BfOCAl4F43ARhJjPIKRsl29+lkIP/pNVkeYQ7kn/bBQ91IV26Tz
dpd7feFT65dWFKJ+VIAj9LD0sS5auKTkqDOaA5rceZ7altxamRp/Kwu+GFT69ZXdTqaftUYbdZtm
J0/5YxL1z+YWqv99ugfXeDvsq5MfNs/2jRepAzbX28uvuPDV9UstkVvgg6GCMmKDD2Beexio2sV1
ujKolr7NudlPS0NXZg0Kw7E8j+pbkb5Y0+/Lf3vpueffPz1XKMBqvCxuo3bgLwUIU16frFy7Lj1a
ix+QGhWSmoAwdYl5Ms8VTj0qGC//7S835FC6aLFDAt1HHMtso7J+8LCaue91fMrpSmcvfUvtfqiP
i3asXPxzS+1haYfbw2QT+ysn4KW5oM3hYbbAc7LHFi7bk9xmzZTvUsf6mFOL3iR94nzQqil3wNPQ
ld3rQl/p53rLcGez8LDqyWnP5j14MEO6AxX18pdY6Cv9PG8BqwTeEmr2fHfeNtOBqgrg9pfLD1/6
69qGsbdgjWha2FAkIHUFhqiezTh5lk2+H4Z0rbJgYZzqJ4uaTxVpCpOdKviZxeouS1+v+/fal55E
26jWseuw6/kGYyoQwt4g5M3+Svcs9L2uGFUNCExFBXKwUKd6/j4XoMDJtYC20C26UrTrLdfxfasO
m66+A8HzWbnV4+WOWZgCujJ0ErDiMgX+NwAs0RlOHA9+sal6fw+u6qnOx6fWTleS7gubJV0U2qeS
ExQAqzBlQACjfBP81oCCRtLPGExrhs9LnaWF5yzNjHKegXBVXfqDZfmJDclV5WcgpZ/b/BSipSRu
Z0sTX3luzGPqA9vkZ0mzZYrz3eUPstRJ/4RqmmRZ2mBHyYBrJ6V3b/jmvWm6N20/7FWj1uL2Uj9p
cdscxrqywJNBqWR3hCs8CYBJX3MQX5oOWti2hZvHOCmzkwLmXk7ie6zUu+8m16St8B206Ty4Yw4y
3cxOID/V/TufgVxLni5/gL9D/4t9iy4PNQhPUHhgo9jXpeWxrAfvWM8W2FZ0VF2+n+zBAq584t5G
oqTjtwm24i5J4+GmRWrrJwE2CH5hlTCCMssgt3Y88lDDGgD1ziWY3iDLPNgFCM9eblS/HUCTEyQK
JKrRa5i5wMWxGXEtXiUctcdg7gaZ50JkqIRU3yizpw2dzfKYmxZkqAp46uPQEP6fbXPcSFR29lal
PBuCrgT6IKjHAqw8Z/aPE1IgBx4rew7cbPKfzXyYfjN/BH4YhCvI0DzTPbmVkx/gAwLFiQR++nuR
2PO2dM9gPGjsnwbwL+8TMgHuCjrl1k0KtckZ8PhUNjNw0nX7I0mzs1439uBaLBzUbKtGfgfNP93a
jQnnBhSCRLbp2ivxZGGQ6VIiKntlk3qW4Tw4B9gM5Juum2Uw5p5a2dssREddg2tORW1UyLOEFW3y
TcGBTnad5NvcTC+gUv+Y+/mmyNTKJm1h5uuK3NgrQAZ2SBPywW4CwzLuRDHngWHWNwUD1V4WK8nC
pcsBXYvbTzmZS9myUyFGHIfj3uXvcFiyjoOr3AepgC7pmCjCzJHjQ1Gc6509iMqjpLCn01g5JRhU
yAfts0GJQ58reLTCWWED0MOw8hcXgpMu57WLZBain86gMQtjNgHXWMrUO16e4ks9rYVxPBenXEll
6E+4VLPi3rsvwI4DH4nUEhTytiDHwnbXZENLzWkh3WVnFhZSLDDFTuQOM1M8WyUdQ6Qj58eWsPIh
7Ue1NmaXWtPiOhKHIgFgMgs9eLfj9vUnEuS4vm7SxxHCZRSLQUxxuRuXPpIW5NsZVHgUKBShm8Dp
Po278QZIwLUhsPQeWoyvoRWfptKWYZ0Q5Jmo4ocynqp3Kab2rahASe99SVbm3sKr6EpZ1VNAhAB4
DD0h4bABo5oNinzmlW3/UqA6h5dP2wZqN7lDwRwPPZLvGp6cZpqdGhy8L3+Hpcefe/DT43F716IU
ycnCwp/cu7Ea6J/eAeudEeatFOwtNXE+FXxqIk/TuSQVvKYgPuIH1lpGBMFWd3ATi22ue4tz05+a
4P40lMp1Bai+FpwBxsGC6UyVebcelpaVFWPpM59//9QGyPsouXf7IgSbr9yB26B2GTPWMnhLT9fm
wxAD29UA3nditcU3HJDCnRysamXPs3AA00WnHUZQ7+DqIURFVlCWe9dRwWCjeGBlkC48X5ecYvMh
VKwAviQOIME3Vt9sJpAJq2HlhLT0fG0SIHs6dGgBZnIGqFJBPs3q1cVEO2BvUN7A5SQddpdH0kLk
0OWljZS+MZs4LsETNsSm5j5Gsbjdq1PejgczrtbqvxYmBT2/6afR1BVxl7U2Ln+nkslDVkz2zu+5
uaccxgSXX2WpCW1StENN2WCJNjSwbRO4uC6HnZ/A3HiqlPV2uY2/Xp1fbHipNiuaobdQKe7i1F14
+5FDRmnWyN4CGz7XR8BYYDZzr7Ddddl3uGA8DvG8591TB0Xd5T+w9L209RHlUAMdB5yqsioX71U5
tXcxkJBbx8jaberX7otXwYRgpbWlcaitj0Bmzm4ZD6j9muD6AmI9SemDI+OdO5T7yy/kYwB81aFa
IPDyPh56j9bhVIvARW5j4C3sN5uPPPPuHb/Fxqn/Uyf2y+XmFuIO1VZKE1DZgnTIDrhTWt5S6aaP
KNv2Hi8/faG/dLVwMSJN0yE0h0R1dzUDyd+skqisTKSL0mRtDVvoMl01bJKZN3HulKGTxcmunwpz
pxxlBAMIwCCrtvVtD09IuFQxVE0NbeavrDrm0utpi2dPuta0IeQMcdc33s2N18MVKOvBR3V6awSS
NS6eRGp2t0ON6vqC99U3HqfJh5F2Hts0BGLjQ5Zw8dAa1fALW3fohJAMdtcWlQXQJtPrQoCTbThM
VatwrKz+rUrgFOBAQJ1A3jPDGLG1UJzgkt4N4Z4x3BpElVtit94eI6B88AxQamAENawsEudg/e/I
dvW0cVzOUFjHsRkOfnfi1L3tEuOZ5i38t+ONHNxv6WRcpcVyma7lLGBu4gNPm4ROfarrKFWvWS8g
Vf953bjWoh5XRE64RwOmjo07e37ux/RgTt8T8/3y8xdm5d9yxE+rg2oZ3DkHwJDH/KdDAPiHFdvl
Jy8sCrqUs3YSZdGhr0LO450h1a53YPdQWNvLj1/641r0QpbYt+c0LkIJG4JvWZ8ZRyB5167nFoK9
pQUrmbkJ8IB1ErrVByDyW8MXR+IdKFDpZX5/+Q0WOkhXcUpXwYWsw6c1MU3ylG2AneLkyktAXb5Z
ejlz0wGqajVke5QlBsgXIMo/XffftXhU00I1dTaQcE7mnwL2ZQEgrAeYL62VBix1zjkQfhqXNnDM
AE8zKyyoeyiyLHBm99CpNarhwvfVTcdt1PoYIA/Xkeo30zdYx3JguIHR73fX9Y82bePZt+BHAXq2
y4oNjx2QIgioBOq6wa+LMz3AYzlw9XU0Y+jMVbxNvfTKR2sbjzwzDCMfsLVyTJSM9glcxfp5Wjkd
LEzav5iXT1/VK2fgItUsI7AL4J0i4Xe5Rm5b+qLajO3mcUYZD5Xgld9JOm+MZA/dnPvLxuXU5W/6
d2L+u6xAlPL/Y7IEnm1oPOQNcWOo4LuXm8lxpHYFPjZ8WiX6qWb3DuQA8NxSPP9WzVZ/ygd/eJxs
+CZt24mhtD4tDFgforLZc7vywzaTKVComwzK1iVB2gzxyt/9estAmbZfBUU8mXw5jmE9Jt8blka1
lE+4Tb8d7fLhco983edUL8jgMwiF9Wh1KI+x34uJHgqZVoFnVjyoBDwfpjK+KsFK9ZRbS1LLMBg0
UplbP4CecMxbiu13vBKKv97XUaYNHoDV7cIgdRoJGMOINg49mt8POIdVdf7AURVWJupQx+6vy/32
dXCjehpOoJx9VsB+Q/Bq/xpgZTUQTwSkbdZOD19vgKieihPjgEvgHFapoE+d0j6D+tJKHknRwFYz
/1725EYo4zqSJ9WTcz1zkJcm3RQq19gPqYh8mBTDMXF/ubOW3kVbCWin4LdUTzA2FfXj0Od3dm68
4PUAn8nhugm2J6kfLze19F3Ov38KT7RDhqKpqzFUwnmB4YhA/o//ALhlLUW6MCf1zByfJxfmJUYf
WsXANklcWzCJ7cPeH797yTheN/P1vBOs6OCjVfIhrCtowp3vFPJCMYiNhcTK5Y5amPh68int4Z/C
EzGFvpKgiYYMp2wpk93Y/eYqPl5uZKGIlup5jSrtuMyIkpHv/er4g+T3EOGcNXKBSXB/Yc/INoiw
MuF8474TylcWqYVRoGc4ytqFOxkceyPDHAPGQlneFqvUyaWHa6N5AnrCbPxyDK0KUpzkRhr9phTV
bqXLlh5//v3TCIaIgXZOQsuohc/kvuZeHtYp5GqFDzcv5VHzT2eARrWZp8xDSgUHrxGlu5NLtsVk
WW8tpHwnSitAMVltv1m2DXOvy39tYcjY5+n96Z8hYTjzbIYk1ULmvqzaHSXVg6LymcDFD6ZCvy83
8/UOg+pUxtk3sDbXoo7qcnyYaX3jTtPKarcQiGzt03FY3snRnLrIL1sZxCiKD5Iu/V34/baUvIfZ
m/0tL/nzdS+ifUkS21butRDAyh6ebNzcpU31evnRC1FIV4vECfNkCRlYNFIacRQOWzCxq/N0D2Ph
lSvspSa0zYdqYX/UVrKLnGx6GoR511jWPq3Fn9Izflx+i4WhrudV0yqufb9IhsgfFez5aDnt4MhK
9kNOritIo855kH0aswYcnixABzGb1ACnVjUnW0PY3v7yCywQnqlOoPVHnwnQO+S5eHkL/dp9NXLs
NEY43do4NIALWIzgb6nN5Hbh0KT1Bq7N0Dw7GwhCASJLNgxoSuw0N4TRlT+1sBPSibVx27g27PPw
n+x2B+e2DejTt8NQ7H1n2pV9+zB1QzC7KxfHC7NV59daI9RZMx3LiIj6DhW1T0kLReLl7l2artoF
gV2k89CbTRF5uH8CKx9Geb9sGwo1/8ZpQ+7IlaG+1I62d5wMsxXQCdcRqi2zII0BZ4MzK/yjoDCR
c5Bkw8oeeGFO6amPtJpolkoJY9a8rv54rPJu24S3d3YFO4qiM9awvwsfRWdueh2dwWzwysjPcxTF
wvoPdMI1sOpCVp/qaY+W9dCMwmwygpIzBulfFfCWJh7Mnof0lgGnF8S+a2wVxDnbqc3gXJ0Z+y6v
k53vVtPRiInYVnNVbECx82/yQti3dmo328uDZiGo6MmSBIXydtPNXfS3VABwze9TAf/b85ntcgNL
H1EL652E62uZYM6bde78MiAUOzq8cP/gviDbWnOxVv67sNzq2ZISRZapjxuICCnXLZHyA2i1PEhF
/2GZRrdRnvt8+YWWRosW6ROSMGEU1RQyKDc2ccv2wI2u6RqXPof1/wHYhmkxOGNJFSn4kol7DlvT
Zh53l//50sO1AOGI3O/pjIcT0W5p9gj3rX19lXbOBab2//+5O8m5sOGEFA4meUD5Lu6woIu96o/r
uQ5pzjEbO0RNqszqw89F+kon0vBgSgfvumCjZzr46La9mjB+bMn+lClHyVfe3Ru4sAzquPjv8oss
DFLr/Pun9dVMqGWn/uCGPH2Dr2Xzs6ySQIqoaa871+tZCeXTzFImaaIxFg7c3KjtAN1AiAWVNMv2
Eyg7B2r4kOgJigTmrkZZ28pucWFe6HkBr+IjR6EO9PwUOQiXHlGZ/Otyty09+vz7p24bcblYtykl
YAent3M7PSagjV33aG02Ww3q+LJCzSGcCENIJo/OuJbvXvrX2lymcQo7JRhXh04R4wDco24UePl2
e/mPL0xmS5vMoskak2JbFJr1oL43lSNgfT254PI69HhdE9qUJlNrNU2GOuOxL1/r2ThWhnWsU2vl
8Qsrg54OcEtE0rxy0sjq4Pna/RTlbZYPGynXZI5LDZw3MJ+GTZzBt9CayBjGXG1BGwiQewBMF56u
KLu83EULE/rvov+piYQ7mW122FrV/lPCOSxFjUA1KKEmN71gK3F76T3Ov39upKacV2leR77Iylt3
TCG7KGbYcMfjgyWQqLn8Ludu+fe2F/J8rRkGrZnhzWNod6TfTiXYwgMvUfJjmj8lsZE1n94qp1+J
t0utaXParhicFpxCRplpbuCvOaF4huNeGX7odN7P1IvcYSUoLn0kbY6XDhlgZo3cR2UCWggp28SG
x7Er7nz4ZxrKXjMI+xre7lId85jkOcdxAgts1wHvt00MkOJbVZY7MJqnbeWRGgZSJb2pmz7dSNST
33WyLD+K1hErVzlLvapFhTwDEr6nBnZBqbUH3SSozgMyTTdjZZ6q+Wbuu5X4s9SSFhw8yxqqNAXx
GJU7KFAlAexwB5PexxNqKWcRDFOxMsf+ony/GJh6GgJ7OB92rehW90Hd8GMTuJt9E5yybfwDvov1
lj7MIQuNQ7l7SsOjkwX567hSgLgQZf/hQsa9ygco/qI44yNmNhh4YzGCzZw7a/DlhWVCh0HO3BUm
ZeB65xlHTuSPa6xpFhbihg6C9FJIgwBTqaKx/NH7xi1tm6DLfw5T/Xo5Yiw1oEWMjhd+W6e8iybV
sUMxGMNzzX25M/MuPfKquwouAXdoLVYUQ89xAKrNKBGvVvdzZOnBKa2gV9fZFFGiRYipEHnqtMoP
kyEuo9rxDsiPbGFtDWuckcDfSdkrsXxh2hBtU1Cj2n+GzICGzOEZKrlkupVz/seNybPR9KHRo9CZ
ALy0snNe+kJaPOA4qrdFE1NIlEBiwY7Zc0/WbO8slV23gdLBD6BC1nEM9UKEky/9ViB3sKmUU66s
El9PDkvnOkDsDEdUnIMje6DPNiseZmGthMqvVwVLxzlkNadNOzUkcsp+3uKWB+hzLydBN8HXsbJF
vlMFW/XlPX/ff2OYpVfoqEF45izqOPSt35CK7FzaPsdTfkyLtyJmQDj5B1/E3wrK7+263dnZeFU9
jaWzHgANQIaHjSqKebmPeVcFnHX3SMD8dlq2csb/OkpaOvSBiLHialQE87M4ES/ZVi0JfZOsDLGl
x2vTf4ZjvY+BMEdAFAbSupUwfOv5Wupw6ena3JeAIXWG1dBQeulLknTOhnflCx2StZXSX/j02pR3
DLu1M89DqRTK13v2Fmfv8HELgP6GmkSh6NDcgiq1vRySl0a1NuHVCJ0a4jwNO0aboGXxpgdyr8zF
H+DiDoZY1eAsNaSt//0oyrY5O03BruGeg7lEzQy61jF+rHuyO6NNVkLYQgjQNfckATd7GKGGqjN1
yEwUGFjJ8arO0kX3dQGlBKzQy2gWP+OEnsr821TDAWJ6GJVYiWBfB3xLl9un3ZwlFjwKkHewtqot
Ng0Q4GYvA1FDaJ+RoBHeSk8t0DssXWE/YbknpdmTyEj595EKftPU4r/WqXd90h9lDbq8FCd/6o6c
W4fLffj1CmPpKEkOz4rBgJlZCEeiH4o4yZF7Kfi6tNkD+bk2CBZSo5aObJzdnDtTnVth3E53NR3g
Ptm7/Xa0SLYRE3efEzjTB1bjyPeEp2MaUJz3GiDSamKuLXULQ97TIkUKELXrZNRCTWq9LYqK7GkX
P8Mc5tTG1YObiuHKcalFDFzx+tSzmyoSmaq2go/JsxfP9LZuG34qpQluQ+6MKx9waYBqEWMe42KG
cwzAYOAK75UQ6dabXHcjfZSK4eBpbIgL76miXN2XLlyJW54WO3CTZ+N8gqWXw0ULYMNu131PdpAj
bos+SD48Hsjb6n68FTtIwVcOgQvjVNf4J3HipCM0DeGo2AxCmetaLy7LPRju9uAXJLG9Vpi1NFb/
EfyLNhf2hHFiwIsvTHozPfa0Ew8To/adl/XqiY61800yXIEHoFiyZ9QQkxeQLMV9N5JyZYPz9cLm
61OmzG0uiemTMIdd1WZKURtRWLAAmi142Vye/EtNaDPCTKraZeZMwwF56B9pS3CKcdw+stK8/++6
JrS5YOQtPGDBxwjtIf4Awf3GkTW8GVuyv/z8rye172nDH7zMhFTJ3EQxczbCfEWxSmAZKBVI31Gp
vdJPXw8+Xx/wnFQxsOq4wBS2FXjq1hpq+NKDhfx21Uvog7svauXInpCwbezHzOs/Js7eUa26nxv/
AXSIlRG18Br6wEZBQ2cQ0mdw37wrM+swmTAA7tQOMN3ddS9y/kqfrrqkslxLZhBhlqraD46xY5Bp
VO1DhZK0xriyt86v96mRUoguNUGChaHEg+c8GbKGJFrAjANeVO1aQezCuPqHcOWLui5j3KaZxi8X
QIVUPpn2WwWGdy3mldC91Ia2MSYG8NBliTby4rWob1T3H5uNwOcfPgCvlz/I17svXy+q9LPSM71Z
2mFvu08V5YfczldEC0v/XpvZScMFt4Q7hl2JnVD7IScUCLly6zX9BknTlT5aegFtflsGaQhQlymS
Xm6zR/mtvYU92Sp3fukltKUMdYBQ/zcTgRyWKXcXV8iA97EPD8J4Hu6aeBJ/nLQpD6zEgp3hYvU4
TYVzI4ZufJ6MwocjHvSsLk6+AQPPfVsavXPMxz75NWBTtZtLwzxlyN88NBwe03UrjaMnQDkKmjIH
SLLrYRzCnBRmCbl3yGdh7k2QDrau7Rq7lpru1hImux9UbO0qr86OkvFd65S/p9Qf947wknsIYEfc
C/guikrwa3aAUXnxBq0yOWRW22/qVphVMNdjHNn9kLwSrwH3t/bNbdeJeY9KxXjLGJm25gy7Sj+u
3ccSiOFXi7hQW1LUU9XDQDe8zeqDSbxsx7jpnaTwcMdszY1E2sI0djCna78ZRNJvMSqBVqLJwvKk
l51aqfIkY6gLHOzn+Wz3Ru78jF8X0/WS0wT38F41IH1hGnBQFobsdrAbnIM5I07otu7wftUM1KtN
5VDnTVyXPKpiHhkDgw3eGm1yqX+0QOg0U9FyibLcuLfBwbYPZiM2RpdsL//zhbnhnpv9FGcrWJv5
boyUcFxakYop3WBQOUFbeFXg4qZjX6TtmuhzYZrrhaYNdY00tgSPuOnfKUbuyWokX3q0tskhEknn
BFrVqAMPD1ClclP2drIyihbObL6rRUEPJquJSACsk+mw5VnR3lTJZG/83N+zxjzNrbh1efcnM9N6
ayJgrkyNry8lfFcLizNpPciUGji8zAY79J2pHin8Oh9kl/SRkIg1hlVZ26qfupMa/TU94dKI08Ml
hATFnKIatButx4Z2b56KI4FykMsjbuHxepnumPmlB8miEw5t+tzy/hGmix92v6Yw+Pqo5Ov1uX2c
p3XetVgMmdU/eakLHRacGu6oAsyzpglgEWkJZAyha4Xzf+v9/7039PXaXKJI7sU+3ijvvQ6s07TY
9n1l7ysbAsh+QA1wAzHewR+EOOadLzbifOiFcrf+SVJOHy2wgDexgfs4d4wBUTdZ+T/OrqPJUp1Z
/iIiACGBtsCx7c3YDTEWIzxICH79yzOrvvqaw4te3bgdE+jIVKlUlZX5AC1b/4gyRvEwarR842mi
76mAJx7lrCOrSJaHxmLtqUfzcbT4WXsMdJU+86q3j4k/Nw9oQg5uPTykgJGgQWhBtf6OVw76rDst
bpVW/X5p5bQP8oB/gjxEFcmBq12JXvNDnvY0rKuZgnGhHqNhKlnU59BEj1KVe4BG4UHoB8EAp+F4
L+BOm+IhR8bCYoEfe51NY0qmfO+Nk7wprCoJZ4gghMqrxhNPPRnxDPDAZOrqTwCE91+SyfGPTW1n
sYJ40R46jjp2udfva/DRxIuEyAqY5uYNq1qzZpPCZfD7pUYTigucfvI6YhxoDADiKAcVTsl8X4nk
s9WQk+QJcjHd8Pn6sV9xtCYti++3qMaBnRhsqt4jMOT30yDKUPpMxq2NR3TpbBWrVkqc3ESIthDL
0kU2s7PWXTxaB89vLjxJkeqHfQ7ZaA5VBDfzH8tKxeMgNnhnLhfSe1ZguOB+5tyaESecBzHLKFg6
FdGCPw5O86LcYavfaW0UwxVbi2pBRNHZN7qxd3n701Yvy1yFXPQbzn7lJjHRn3qoZ8K81r7JIIZ9
O/K8uCOZZW1ct2s/3/CteTBUpd1Mzc1sQzsgT07DHPx2qf7hVPT5+kFb8a8mHwuyJD5Ubxv7pk1/
BNkc8h6k4oA9fOzrF7f7Jl4Iel1Jd0KTX5NPfxmkgDkkcyd/4/G69tsvxvPm68PgDy6Sgc65XXo/
tu2ieA7GKYk7EAVvVItXLlUTMF84Ix/GBmVEtNWwuIEKURZSpEbOg28VU9SUnwTyo7btIP/kCb6B
KV6b2OXvbyYmXJ1BO6C2wSLaubfMS3poTpdzzFPX+eDaXQ70myHQkT1UATTCz9LN7pNgegjmbKd1
eri+8Sv+y6Qc5lD1SPvCrW8cUQsd51ZQxtJuITwe1PrRuRC74XkzbVExrRiKCVWEkLsqW5ZCrVb0
nzREvqmrTyBZjEdvwxRXDN0ELHKImet29hxQdXWAN6WvtEQn5PXFWkkvchOpiAinHwdEbGdImD9D
sO/VHfVuZo51xL1ePJNcQWeoacd9qZTc85y4j2TxA8Ryef/BI2d4SjItviw0ZNQ1fZ66H2XzR4tf
16e3dhaMwHS2O1YHwSV56tTBoeIZjTlBd643QoKIsSx/tRLGN5LCa4MZLhN8SRl8QAaPL71dMX9h
+YuuIBzmvW5rI6+MYaLYdTaQhOWVcx6n1A4rgOajQtCX3hluq0q0u7wrf15fuhVHYOLYW9d2SF/6
6N5ohoiWXxPfisZ6iwR2bR6Xv7/xAZD8YVxQNKjPqmify+6CkHW9MZIqne66Pm3iLB3ly/WprETa
JixdptyGanvvonxz11WPGXNOwt+NaLsvkcBRmxDBtUkZvnOGppLFdOmeVfLApyXO6weol4WqEqEs
N9KNa9tiOM/MK6GeVEKPxwvAQZn1snj226COrVpuIdxW/A0x4qOJSYeCbMQ9O2B6e2Ap4Tu0EWz1
B64tkmHt6ApyVc1c+6xRWixaDnLVc5MMe5mCRqd8ur7ja07ZtPsSVHKTwC0W0OE8ivrkpxAOykV3
mgj9/aExTPi1H4Azuh4m50z74ZUDV2+58z5r/dvRdTa888pOmABsF2FxxSYX5VDHak4yKOq7tBir
48cmYBzXVDCVd41yzi6kkLXza6g02kFFuMxb+IGVw/oPg/fGyhfUU61sdpZzMeYHGHXoSicMLGsj
Al7ZZZN9JegYT0ZNi5sFxJStyHYOIrCFtGG1VS9aG8E4rHISoP/vvOImuDBhugLoRx1WQv4/mGjh
8N55jJjI65xVFjTGEoiZ4hlpO23oB0MU+H+Taqt1dG0TjGtJThYtdK7nG6+k5c518ye0mrghnbeS
4ivu1YRed2qCyEwuKIr2/lOb1CfHtzTSBOkN8bxftZfforC+ERSvTMbkZdGWn1p+nrU3taao5TjW
Sw7UetOV++s28b5eGoMo+38vpmoZQUbf2uONd0gO+VG/NOfxYbpzjkByRH6koiVy9/Mt25dH8Gk/
2Mf6II9sx3bXx1+b3+UgvrGYauZ2q30Uszv7O9gdC/u7Vhth91o6wYRktwwpdnsgHqRM06iUqOr4
AY6y1v6+t5cUFLGALQFMEne1vAUvwQZmZcWJ/WOkezOlQYEYyQ46UIvk5W2b2l90h5r8x5bLuKpE
n42sKkEd2WuwTcxITtlfhL8VpKxthmH9ggytDVbe+kZrK65IFoTQGfnU+MnGjqytjHFLIRUwqYmh
93FRnbuzoSgdUh9vyo+tjWH3aHachFtBFafM5t0wzQ9Q6uhDBaak699f8Y0mkLq1FlQ+rXm5GaHt
6kpoBQYPA2l3HZqEro/wjy/qHedoAqZnzZQKHBGcE9a+qpwkIXac3jldSv5wyxZfFpv3D+Aq49Es
ebeThQW0GO94NJWuPtsLCvud18hH2xe+E6LIshyt0mZPnrdoFY5W/cUiKCJc/7lrC2K4DhAYp5QP
ZDnb7RgXnbevrD9gCz2KIvuYdzAx2J0KUpc5tX1WS5lGs9Ygj1fkq70sHxzgYglvbLVTM9gZq8A/
z9Kv94IOxdFhdYEzr5sND/7P3by3qRdreDNG4VQW6arcvum/kq/d/fIqzlOxE00ov+ofw8OZf/Oq
0P4QYJX/DxabCivtaO6e06HK92hpfs3UEIQor/5tFuvXxzbe8BNpS0BVnILOC5RGMR2yE+qCxxxZ
2oWSjbfliiuyDVfhpIjJ0UJln90UODVH76jK90XTbez72tE1fAVFg5/ld4N9zj0IUHfoDAp7moz7
hQLskzm2s4Htfd/jBSYCuxmDZZlxvZ5nD9D0ThXPQKdtzOH9JQpMCPYAxV5HLg6WCOQwgQJpi53G
6MbecHfvv1sCE3OdqnawahDFnyEHFkJSNXKKr0PRRpn8Hrhbsovv7wPK5P+1Dc+WFgO7Nju3LqQB
yt/AlEe29TDMv6+f1LU1uvz9je3NLsCOnVzY2a3nVwjq/nEhdBymXbJh3GuLZNj21KPWIrx+uPFs
cp8I6zA07HM3yqNoQSefNh9jR4QC+3/nIUST8poXzrkvxn1N/SxCCfLTMFgb67Q2D8OiETJPjZWm
/tkZnajuXxlQYoQDwQgmm0ING4mvtVEMo25ytdiNdoGmL9Hf5Y9817b0pe75S6YTtMrVxVbnxtq+
G/bd94Rq9M5757RnWeg45RfqNgetP1iqCkxctUqzsSF4jd1YEuRlIcRYxLSz9K7ZsyCkeNVsbMzl
IP3v5RGYIOvBte2l19Ab88pzP8VMfMy6TWB1otVoTRCzvfHE3y77OrHHYHytQ2faKget/XDDskeX
2V6lGvTiW5SFnq++DVJsnKN/j8X3VsUwa8oGCbFJBvi8W4IFDeRF80+f0fpzUSp602gk29AtPHtL
tAS/09HufmVLBRm4drj1SCv3RRHYbdyq4KUN3O47zVtgSa0J0rghlQmLpS6sGIjD6qYt22F/3Ret
+DoT8mKPbM7LCdQHfdXs+7qKMvV5GtyTVz19bICL2b1xdugsaTsl9HCjcn4PqjO0S4giBK3feXG3
6NVWDMuUOxqXvqEjKPtu+rY5SylBDs7urGn4UIomMEEvwsncHHIsDtQX7Cp2Zqp+ydoOzkByD3tW
ePXh+lKtTMMsMUgQ9GXCLuFPrQBF8AHbX3DbDWuaZRtV1/ezBMxMwtI+WEQ5TeqsE9w47tfcsSL8
Z0y/QfoHAvY8vj6VtXEMW+gSDuoa3Qxn5Xj2rg2mr4mcn0cOmqwJJLcWqr35Qre0Qd83a2YShZAs
ZXKx3f6ceoQ8jMoqUVAu2w8FluDB+O8JVixz+WzZ8uwPNCwg3OTkD4Vmce9stRO9fwUxYlx0VQ/+
ZZEk3TljbXboFuK+OKA0PuJaWqLZ1SKsiFbfrm/N+6cMLc3/nU4DPSXHk/0I+yse/Wy8G2a+RwPC
7+uff9+hoLPzv58fLIht2wOVZwFmzVcQi7Xx0rrW/dyN6ZGhe3/jnbcyDdNYtK0qmpesP9djIQ9z
T5o49aw8ln7jb9j9CjKCmWW5jOHKlgUEzrzS+5W1STR14OZSNZpE0PKXtDK0l1aHYqyysKvccVeo
fItmceVMmIltCi0nZac9iBUL8jRDEKDVTXuU4BRCBn3+7oFEe+MKWElJMTPB3S21F0jZKuTo5yKU
CfURJerfl24VKyB76FPQo16sM9gNf42k/nz9oLxfWWcmuYjT5SDut0HXH4zLdA9Vo+xxbBY/AuPs
fAs4SneoWdv/JaPXvya+xzc2dcUzmdlw1aVSDiMo/HNLtnFTCSQwa++xqxvUCHMop+UiBqnORtpt
7ZQavqPgqnQGx4ZgQG3NHBz7Xh5X/ZTGRBCAfa+v5NqUDPcxyU7kwCvLM2CYpx6UxBF6N8ewTcrn
hNo/NeXPSyA/lNBiZqp8rhBAOQVkDMHg9UNn1l0DZTh0QmzVwld8uclaXoxTEYAUtz9LOz82fHlc
UIq+vk4rm2GmyK1Z+V7PFbSdVf3k+iVUqIr6meYfgyoyMy3elmVQ1gI/fXCeOvaFO9+q8vX6T1/x
qmZCnNQLgNrziHPESvqgfbSZtI5V/QK373gER4+zEYKseJ1/2g1vojWQ8ChSD5AGKlTQ7NO5EL/m
mpZ2xMH1uWNFoG8WZ5w2RlvbkMvf34xG5jTJ8s72T2Nh78fF2SPbcUA5feM5sQKrYGbSG9J8XiAG
yGYVHRxpKrzlAKzjGFULasPQ/80f8BagZ9l4wXFSSt8MFu/RAuNm+y7Qfnx979bW1PABs+1MXuVC
vIbNdn3wpqXZ2UxPn/JCFrdpn3hn25qnLWd++er/vkLYv7V4s6bQLXLQLdTSk+bdfVHUcdG7O5CY
RKTq0AXYnFK0QFkN6Hka8pj2JAhd4cRztcV4u7anRnjBl9StkaeEJFDguXsgfugBPAwicovM2XhS
rA1hhBj5OOFZtdjluWKgZGl6MO8hHwulaw7U4vU9WxnCTKv7KTgvnGWqoIqXqNBhXXFoAKMOA7/a
KsuuXbtmXt0LRuWnqvBPpNe/UTqhYImY7kWV/5Rl/cPWy14I9aoW/ruwvGnjrlgd9XJK35wPMOem
eL+L+pzXxU/k3e+nlj64sgjRU1zFOA/fGp7E7swOfpJt3Lkr3svMmKuFgoDUrwucCQrmjawMx4Qj
1dy0fqiJ3hJEWBvGcCeebdd5Du8Fvvr5mBP5U3fjZ06qF6//WAsYsgX/XT07KyrQcfrNedD+PYQL
/jpOksUjFAdAey/8CDW2ecM5rlyE/5M0l8gHgFakPmunck4q6fozKb16wymtfd2IGXSXLNDAtJrz
NIvlXgfg/GxI1n66bj5rXzecQNql4GKaFajLOH9oZzS6dN3j9U+vbbJh/G2WQZSl9SFWaIHUo5gW
Ck2CBKl41v5Igi1e2/dHgeTzf/c5Hwrm5/0E4ZfOQeuanYootYSKleZumDmb1vj+QlEzXS5RRJus
wK0BJx1ZByoX4T/h3RzEzoTXpW3nXTgLone8kfqQCiAT0P7fxK1mXUwVmldmTZdI8UJuVEPXJm64
BwDxmVAWBF3KhO0JkgSZrU+N9QChpQ0P9L5rpWZ2XTlTOekZaj3c+VMmT7z57Hgbsen7gTA1SUvc
PqmKyR/qcym6BM0NMtkp3Ic3QmrrMPvlMoadpflpCRr14/pxXJvNZWPfuFOVeGj2Fkl5ziZkFIMm
EKFP6Q5qw/HHBjCih7pXzbB4HnIDXg8NH2X/7olDorncSrquzcD0BOPA3QrZyPNYqjT2EX5HPdEk
pBnfOFNrIxjewHaHUToN4u6R959Tn/xIq+KpSpKtGawZkeES8lxnbtYWULXL+vxRuIHYyXpwNw7V
++EbNZPqbEqEYxHIhHuAZIeNtD4rv9p7C9rui4aFegg2yjYrpmdm1TMQlPRc9tXZpdWDpYPhtmcB
Qpup+pGO2trwn+8/u6mZY1+YKvK89MU5s216myCNDxpiAKq+2LZcgCAIhr+QzimjLl8WGfZyDjai
trXpXf7+xlKYGuxs6qEGSMlz5zzkQQc4+9Mitpo3V06ZyVriuErbAIf5J9Z+zqwnLnWMW25/3QpX
jphJvGDRwZdT0NBTbTvjLk3YdBimodg4YmtLY9g4omWZSYJIsKwDKCk8JEBDWEELqavn6z9/bW0M
G7dnt6306PunvAM5LTvz5m+9lU9csw/DutXoBjDvtDqnS+e8EMqTy12sd31XlHesJySEqKH6dH0i
Kxp9UHT/7ykSgVfXfdBBEgJvHBK6DW1pNPhTeghY13d71/dVH5WqalHuohpsXw0gj3mU4l77I7JJ
7Cx03x41k6238VZYWQCzPMBAMTZiBfgpgYL7vmPZcLS7ojiA3FtGJCF6n1X9FrXL2mDGfaOdfM6z
scvPE7iA07EKoXsb0jENPQRCVrGVJVs57yb7RAXxGDZYQXcmqdWjnRscnkPqbrigldNock5IOSvu
MCDBs7w8pLKMA+vB7cRGym3FmPzLyr3xM+no+srvMyCCg/K3C96WkGXV79nyj8WmtN4KfIb6hjNT
yHJ7DlATp1b5yVEEtRNnU0mQS2w5fUga6RyE76NaB7wz1xaiNtoda7tA873lA/AX5qDAAqNR5eg7
sD2wjYfW2spe/v5m7oxQvO7xBjlVkEsa/T/o7ooaSAtfN761Q2GcPfRBFWhH9flpVmKHDpWTIMUH
j4ThAcF4W6DK1Qen1GansnfQ2aLvOuJsuO+VwNAU+aqDjNQ1bYKT6w9PYGZwInScHJtu/LJ0y91s
QUS618vX68u0NpjhEMuFpV0nAn4KhqnjYY3X+61TTA0EbBorBi7DTULSCXVupjrbOPQrpQrKjAVk
CKdsAgJKkBH+5o6IvFmhR7aN81TsIJgGDaB8V6o89iz7J1n6j0V2puYYE0mdqooj64y+5QfKyv6R
QB4gDIpmyxOtOTzjJabbwbV05/knSGXGVVFGlfwGMeuwoK+L2GruWvEZZhXcYQu6q3SJ41cSHWqP
3oi6f1KtjKY227jk/11R/5uZoybrQxIsFKlzF9lOYjm3s4XOZt8prGiBJkSYdUH2R6Ijdh94GrQf
IzC0Fdob97JsLUSDTvqaokSC1wUW4+RmQ7obvGR4WCziRKPlZfhfR+xtSxGkbXEAKl+Q5wE8IF8L
WSfPY+L4Fz0h6+RlWXsv8Lrd2Xxw4pKlPU6qbaN5Ja328zBB7LGo810iE/FlHIMLoI7z49B1NvKF
XfqqhZK7scx9UGDxHOwYSzeGjQ258QumbMjBR1rlwv6Cwv+ShbacgGUoqqyJPJXy53Ig8z0byuKg
ROXfzUuHKmRvu69WCfWP2a5SUIZXi4idLGAhSKM9L/IGIB/6erLiaem6I9avjWrw+Kp93reMhFUl
88fZl3UXkmCeYjV2qH/QKpu+jw7HI7aCjsG+0dxxI6csl9vZBwFRHih9P/VK7DNt9xvGvxagmFgE
8LWAfM2q/FPWOBDRBRiLxSNV+gHcKcmJTb1708oayPx8zh58pcFROnRTLcNqCJLPeY+3XqiCYAuV
suKzTS4Km6LrvwAxKviEkOEpWhJRkMFsRD4r143JOFGAfpCndm6d+pyexNLHOuVPPOcbTm3ttxux
Xu55pZ0xN0G7kPtcofhB7fJw3Uev/HKTVYJUnHAyBwG6JE7QiYmGqgHhgNpYlxV3YpJKjCVIARbP
TpBrtyO3/8HFGAv33i1er//6te8bIY4jK9JBfTE5edI60AEs+N5jU047aTsbS782wuXvbwIJ5WVL
0HtzcmrUKAC4T0AXtCz30Lf5uSzZr49Nw4hWNDYgS2lhnRIIJjUVjEW9tMOnGkK/1wf4V+h5x+Wa
1AashmTtLJfkZCeQCrMmQm7dPEsj12+LARLjsx1DLKf4Jatp2ddlle1mQCdPXWZ1T4ua6C6HYtrB
t7x248JcW1fjmhaVU7u1iylXKo/Q0B9n488ub0Kr2FjTlfw+NcWvugEAfVdKCzuH/OjoAaRQZMMd
5/Upm9gQDoF3N+vahmRe2obu0m09gy4X8ntrbYQ9eTN5LK9b6xRU/dfM9X9CvaqDKmiFfop6jK3E
msNp0m3M283K95oZGx5CdxbtYQPJKRl/lhxvPfQCLRsrubJV/0OMsLQpn4cGC8nU9My8DrocRe7n
IaBNbgxW1i1q0LWBLnHkG1sDxsOZKCHJae5/9uxPkrih6zw201ZFfWWRTDnBBk1GVqPhjZS12FHa
BOqlKxrvwZZ6Kz3yfsjrmSwYCXH6SU6wM5crCtkA/5NN6A958RaN++j4nhMK3m68Fd5fL48am76g
cQ4NVE5yGpsRkUuHw7Z4UZ0HRegl6mNpas/c/oEzlTiMJqdS4JYoKhGB5Og88PLHdd/0vrl4ppYk
qq9WnwRleiZu/5xXQRkplzzZc/9ou8UPRECPKZl+QH1pqwNxZY/MY+CDa6XVE/TZhSiaEFWs10qo
O70UN47KnmvkhcZmC4n8ftDumawZtaXHDs2/1smZboT4k/c0YiSHxAKY8EcVX1/BlTeP5xn3B1R8
PXnhATrbdRUcM1Bk34PtyLqRVdrGNgVJMOdiiYjlz7GfJe2XsuEQJqRBv7v+C94PUDxThLLpCspy
YBjOTeX9TMsRUjS83jjl5H2z9UwGDd2QspXg/j43feWeeZD/dS3a7uukbc8Tcm4xSg8HWqC9YnbR
eq4k+TE3VreDwgEgaVP7YNl+5BD+DLnWKerBt4puU/acD/0tWIF3jQsFgb49Ie3sAQlNQGsEThkR
FF/posA65GukgL3brsj/VEzHs1MfZkXoji/2EgaQeYmur+HaUTFSkzl04CnyK8mp8jQ704k0T5aa
umPaeOlxklADKTtFNsKatcGMO6qdUxS4pg7nErmg2BKyfbLELM6BFfQ33lzJlxQ6ssfrM1s7HYaf
Ik3gLYuLmbUciXXh3Myser7+6ZWzYRJQeLnIApv6ycknxfeCJb8mUtxriLR/7PPGjVR7deP7PYqA
xfC1rBz0Wg+3pfZfrn99ZRNM9UT4u7oI0pSfKrBLHKugiFnB7llRvgy8l2HNnE/XB1rxeCbYWTj5
kgvPD05Jfzu0aUjqLs4QLXNbR9BKj/v2Yz2q3j8bfnOFa79t2FzjSnKbuXzV1ArilPTVl2QR1sbR
Xbn1TIwzEnuczR4FzSbMxLXmwwT+NpSjn+iwxZu8dqrIfwMRX2jWAMmHiCdl3zsq58gHd37UN+gS
+9iOGMaOyhOldYs7aOyL+4z0v0Q5PjgVuYO+0cFNpi+CbBFzra2XYepLTUeKWiMej+UUgZw8FNHs
dFEzbcnMra2WYd6lp6COaLcIECq3/5RNy/IlpSVopgs/5xtBwooLMUHOIBy2Jw6t+NOSuAe7oPvU
4d+ub8XK+pjY5gn00iXaJpKT7o/QYgxl+51UXxDqbvj1leUx8csTarwLdfCC9PULt8Er1v3OnZ/X
f/uKBzEBy/lU97QBQ+GpJFkkCbrnp1+0/pOKKvTcDeextj6Xeb0xaXTk6UJw+MAgeMmar3qU+5q9
kKTcXZ/D2tZe/v7m+/PCctK6A24Hu76fq+wGvCIbrmJt6Q07LhIStJ2DTycQuIKAWVRCOD3P542d
XfvlphFDkQzdi7CsWronKtUuL7YAHGsbaxhtiZQZJeiEOGX2CNZKGaZTAbSmDr22QSJ9q1S8Noxh
uqlsc2GNKfJW7t9UydArf/YUA/EBefItOtaVXTDRxp69XEJuLFO1uJFdI0960XDG9XP9/Kx93rij
xwDScy7zkEmQ/QsyF59ph6dXP+tfH/v+Ze3enE/ZOuDHXZh14orfUwstNaWoAJDts41jtGJgJtSY
B4vDAtkk2IQ/vv/s0jks0gdXb7Tjra3P5e9vfr9O53lkBU/PySSKWAWAn2i7RTLH8chGRn/FEP4H
XkzB3dMESH9KQftTnpAkqv1yCxTgXuzpfxMq3r8M85sZIHws1LJoKDGUsw0p0MQLwtqRswwlTbtj
oJY5AoF0cZvMoHupeF/d5X5Kj06VDZ+EPdHIYrI7N3YpHyH3CZJUEPyHmqUqGthYQ6ko/9mOidhD
KTu7madR7K4fnbWdNRxEqxM+qhEIryEBU8t4xKG/HyiUIFvvYx7u34vwzdLwVI593iIzXJf5iYEi
EzVetLB1H+ti9/4l1958X/hLMZIJ9y6KtUAYO1kbj8tghw5EGDYWaeV8mgjjzG5qNHpR/9TNcxqR
BZJBgQvZErdhW1WttSEMFwFGY5oPjkb8C0DGQaftZfcZOSh7UzJqbQjDS5R+Ug05aHxPPg92vZOE
rpZHB6we10/SioWZwGHOOwiFCY4c/Th+zdUYj9W8pUC99u3LlN7sMej0e98qOT+Rpn6sUor484Ox
p4kSHpvUrqUF1yZrnj9NUjSfS8nYXe+29rO/2P5GjuAfpuEdF2FihAmSucCAZNW5D0QL3p0x8IdI
tTX9zfKORXnVB/vOTtJDnZbUjQoOTkdQL+LAZU4e3OWWZR3EAHprryHNkVied+xb0n+hfYGLqq37
8iaw/BJl0VmBwrkrv4uSlbfjANTzfRkI54s3ZVMoSgukMGMd7Ll2yKkjxRwTFDn3Pv7dLq+b4Vs7
DOoFcqnZEjbZjKJXw3qKsNZCc0Y+kAePjcNPGBuEO8re7k/+XBSxzgiE65upr2LaWzouIUj3vVUV
qZBOVM2jLyXfq+a2Eb3jnnvQaosD2nNLcCeB9boAWCgcZ+0eBMst8Cw1EE/Noar8eYRLjJpaqRtF
YAr418mNrKv6oRVLfpBDUhfhxFGaLdjkPfccdOqFW1mvM9FztOR9eiLpImMvZfNtY1XAznujvLHr
3t24fP9dgu9trOFCF+alSZtm6bklKfsT8Mm+7XngMnRzIMO5JEBKMDrnceehO5zbPo9yCm0JK69R
x6g8CpkGkZdFSJZZPvNsUCeFaHOjiPF++ES4ET7RurQc6Qh+tsG0opkfDqKJXPY3n3gI6eT9ddtf
cy1GLDgEZZUmVBdnb3TV06D8bzaK3SfREG9jhJV7ytS5ZJZToa7elOe5z+OEf7V5dZRZAcWqrdT7
SjWGmDjyykumoA6K8lxL5Gwip3fKg1P5yWNdLUUcOKQMIlcU83khfv4TDULyobfzYOP5+P4SEhNd
7oEhAuGCM94sQukIKrT1qZl9FSedpBug1bWzYFwAS4qkIO+1fYO+FdR/HUDkUbwYC//T3C5/02B8
+shpICZqXBCU+xkHDzPW+JXZySev8NMw9bb6ptaWyrgNlrK3arsqyRnkb0coOjeRNSZ3oCt6/djv
v9xCb26b2lrkpMsF4nWJm8KlDc+LU5xQT93So1rbCGIMAMR7jvQm2EgpvGX6c/TyyEfdTQtgA61q
97FpGH5JOZbdETBd3UC/IBrRiTAj6a0Ld+NN8P6dTLhh81ne+3SpIaUry6QPU0ccoEP7fP2nr8TT
xARy0y5oujSj/U2KTq4s7pre2VXOSMbQGUWOeDhnyd+G6eDPkAExBRGV6lxPU/ZMkVGHlpSYpn0y
wAV5HEzNU+PZrygbT12oF1F/930pHlKelEU0M8s7AFfS3rha+X+v//z3nRUx0eF9j6vdLmpyZguu
v4wN3qEEhjoMOv595mqLzXPFDkx4OCeoadAAjPNLhxb+XqP3hZ2Apo2vz2Lt85fZvTGDsmtbK5Bg
Z4YkWMjp0c3q0GYbvmjl9JgI8EAw1CV4Vt9MQ/cDlvXDsvD56z98bfkN++VjmU5lV9lg4rfjqR9C
DmixSl6QVtlYmvez1cSUouzSskzlhf2rlfzbWLuHppE1RJpAMlyxMSq9YQ+hzC1S27WNMAw5l5K5
WQYFnKb5WzViP/MDGtQ3vMTatWcq8EEwsIIIIp3OqSZ9SAp14DX5u/hVjdJ2fT/ayNSlLbdDGOXe
yqwNYrO1SRmByQwOEEaWFDVHoPVfy6wDDxKjuarCOi/lxttzZZ9MaDSiwRKFZ4DoIS8ZoSckmpth
V6s5XCBtQHKkkNhWCslfQZMREyqdiQZtmQD6nZkzt2jAtnvrUQ08OY5QiXv8P86+rDlWXEv3r3TU
O6eFEFNHVz9ADrYz03Z62Nu7XhSuPYhBIEBM4tffL+uc29fFMeaGI+ql7O0k0bC0tNY3wBNEQbfS
T/LdGDj1LzlYHbkGiXn8MVVVX0aQTUD/eKRd9dMZzPiSlLrV0HJQDDoPpk1fTBcMf1xCGQzlgzwH
8g9KUVktig3MrwAwd13Vw5SdsHuICPs7oyi98uu6gtl1Q49iasf7EiyYe6jvpAdpJfS5cvJxp3NH
3PssELsBTS9kqcR68V2iXvMernxeSy5YDWnEPbqZ2RbM6/ZLIou2gtoWy2Sk01zfQpkccFXjF/vU
bsw2TBJrx1yaww4qzb7hOuNtQTLkO171o4JZl1fuUzpd2ni5uQtkPu5hMCJ/Dhzo8rq3zT3RbXYj
OwAfnVqGKMdx61Aaxs621Tk2wHF9caMyoXdTWw+3GZE0i4Dcn3YQNC52nmnzOwtuFttBsOLomU59
G1ur2pOiSH5Ro+nRkc2XDFi/vU7MNc31qTe5ACh/IJvMmqoN4veFWC5EbId2sZlUcCt8ffR4VUac
TC90dL0NdFQfVdXBfqVW6dVARqiFBm5/Y9Nc7VDTQh3OI9POFeooC1iZNKK4spPp2gBgLt3uunAh
fN1N0w8YmZ2SsX7WjUx3juc2wAF1xQZAYQnFC2DS/YY+FrhYR8CMkqjJWbIvkvAeKOUcDeHwxWPF
d2K75a7UFcM5Q6HvZtKzJX0nsmH3E2ei/ALptzRKYPBBcj+LWRmaDXpuKSRUDR4D7+pIwfcqLirz
3S6q/USbn61wvwEife+LykSY9Ws4moLvItJrShndeCHpYtpbry2q72hk19OGX7o21eQ58WTDjs1i
F0eJpL5zi4lthFWRO7fnKOMauEqo1N0Z6GTijtkcSSCh05I/1F15X9YV38AXCb/O6Csclo6w7Xli
mqkH2Lu94gZZR3Yt67h3S+iXEqiWmtLxf5FG3jmeSCOHwq4iJQ1cGqzKwhin4Y3wGYCDiRVzAwin
14OWqbrusZ5gE6JMeY1cyboaZO/DIi38NRpYaDOhHvzS+kN5dIyrqj16rngNXfkwOlWsWfucBOJL
3rk/4DwiI2jpHO3S/zESkUUuacI4SVt8GgF62HRk73XBFJUBz2KXySNXidjYaGRvgcgEWc2zv+dG
xS2DA6pbkAzugvVtUpprl+UP1pBdjbn8itM9i+2u2Yk6PBVyuiem+ob7yUkza4yU6G9KB5McsPzo
JEBwBDmh2xASQhvw152NLN1m4yTsFsnVn4HrPowefaoEu9auf49rsopL4pyApoGaFVqyEXqW1x1c
pJtW3dGyfqDtdPJQNa04ADxoOl6lU3By/PGprp1DW4Zb3janIDPPNINFG0HPJCqYuGFeeRZ6vLIS
GBZytpNT/qOFMWTsarWjVQ1yhUaC1pJfOrNfmlEXGI7ciXHhx/Lt81Pjq+aK+NAU9N2BR6IAALFu
sj7uKL0jIgRCN5uODQ+7nQcg2IZ0zob53iOEWTeoFTTRgPWEmGZvAfyYthkpfqASc6Sc3GKplpEZ
ClhtMfZVFHwDcdxdmIsaYtnVnjcCPgv0PjDNC3i9kGUI4C2jK2fjMwHFQRpsDVM/oO3xCmLePm9Q
utGp2Eh33IG3Ta6mxotQ3T54xGxhmhRGbTtAhFYWW4rKwT0gUzyGDMy5FIm3KWHQF/uZuapc9b12
5J9TCxbKUHVJDJHIV2C3njNHgqfSQAvM2ONrZnMUYQrhXw5usfMvfq0B4XB1FOYutJPrCpGCJZkb
1/UE/zGOEgRX/JRW4ZWDivX1OBTm5JeljCRt73ll7iwnBPiPeF8qCwuoKMPhvjZuZKi5t0h4Ar8I
o262JW8fW4f+kdeW86hhkv1alA7mB+prkaYZylRDfaj75PuYjw/co/sMiVEFd8PrruEvHRZIlJr6
NCJA4iQZf1kEDDRBnwfbbmKX8r0J4Xs5+Na28dxDxb0HVozFzu6BjbE99ZwagB3yeiJRW8tiFwz2
N7uxTl1qHxQMPFFjsXcezICOlOXT1k4Rt1vhb6sJPotD19zVNjDQbiGuhQ7BvFD6UNRYiChqIfh2
OP3gGxRM1reusY89C35MtrgfJ3aNgPNnXldYYzAOCbrmS9ih2sFg8s54t09Y9hzCJh22sHTP4NsW
aZQJ3HwkcZ65106Fa5LbmKsWp3NUQulk70OGJnJMjQkwzi3VyQFezgk4BtMrZ8NjTQB+AT7rumn0
fahqGvFUv9ChhvMHDVGMLrwXANCukVKgataTI/SdIX5HOoIyXD7s2kz+dDRQ0141QJgWTsURCnE/
7cZBl92zTqDO7/NgOgYWh3SFQQJBdLnpsuCxd5MzdMHOjYvvJjhUByu4oV+Ue+Mslc6hkVUYT2Pb
bgCjvxNYLegJCQc4hORPt2d1NGmc8CawhhiDzwAans5DZpdR35UvNGXZk2VYEatkuIPOJpBM1c6i
/bXCuhrpxUTO1F6k7RSruoLbaU/yLE5pGUTFxL+2DQ5XFFILrNTimYbNrRjUSaKWmTbqIank1u5h
k9oDmFml01WWuP5VXoB6By3JVz91n3wI4xQFpCA0y/K4hV04bPAEj4LK3toFfyhC72bABo4ZSW2Q
99Rt68l6o5sJNL6GDLFja2jDVJ1Cv5MCt8svtj9hNe2weOBgYsTX0WKwzYFZfB+SmPvqbJBcVDX7
4fXjg0wsGvWD1cY5KAaY7uZpQmcnaLD5qkQ5kewZrChxkCSTj6JlUOxr1/YiNTlfqsT+UzHvUGn1
WPZYPmXibEYU82nuwZ42hEwpeu1NCO/XdHSdWMDgdSj6KeICrgkkTyLJ2c9Et0gaO+ckoJYSeU2F
VCfvim1fqRE0K0/epjWuMCkK1VvtuvCA6tLbktffqQlTwNf9OvLDovoJhOngbuoBFlJY41X6yLNm
5w8e3ExbHZVDeuv6PmiV3Vcn8V5q0Jk3oCuf+nb4WnX0sfbw+sTiDzYrgrhnwzMqYd8yJx0gTS83
CpzuzRBoTFRWQFKWAnVE6vB1GvWpBNATnbxj5gFl07RINtLWjTm6BTsP6p59xCu3hARgWdbnktv5
wctLLI6g0Hth1dUd9W1vgBYIwmWbC8xRDQ3yqM0863vpBLB6zOqi4SCzYNwTg4o1lIWZAmq5byVw
0k0G2aiRXypE9gRjFsJIrLuUTDEUbvwibpDifw06H+RmSBQjP0AFSe1NNhVn6fbFiTInfUAlXpzy
2lGPSQ0rrNxy0wdmw0U1SiF0z+PC8nGBZTkJ7+UU1F97KqojcTLdRg4SFigwOd19xsLhh5eLsNok
inZ1nCATu0IBs7mGwY7AiNkT9w4+XLeHqCLcv3Pgx3sQEjJY15NtBvfR0VZVxgqH55eUJ2FcTwHY
VXKyejtqG6wJoN/tJN+UzANUPYDSzndbT90tr6cR5ydMV+4nfNOvbt2GK4X1hWv8nCZna+gGwXV+
BPQRnlCYw4a6SDbVjaumTzWenTnjpkyLLjMZG298x95U+RA1Qbft4P/6cSFi4Y4759xQIqoBZrXD
DZ8mchNk1OzhxwsnzrrLVq7RC4M0B1jbLS6MaqyrQxueshHXHxYb96jcNbTcQqlyztBtcU2EHF7Y
w/5YnMe+PqoMXb1KFs9lkao9quCfU1x25jRdhA4Ib4kpOWRl0r/WyH4f0TaW21pPa+qJC/MxN4XP
02AIq3IsD1We/hpxz63G8pF6zUpV6K/P+fdOkOPPCk9oXMmQpm1yaEYhH1PA5wpkczTZQ3/PuSqQ
YO80jIR3U5a6PwMCSD+sS8Q+zHOAfm3XetKsb65EUdlXpNE1iNZ1/xzaQXCfde0YgKAedPdhn3R2
FHKR9FGdMKja2+qShZrcj7zAzeDImnebzOmzzSDy/F50dNr6DdqFLnEcBEmnp3tpwFpLU/DpwIj3
b9g4OBHqTNDK8CaUQp2KnAqv6Yo4rCFLHXjD9dSxTeBbG1DLi9vMssVhcv30KpjGfNOlUx9J8Gav
DBXjrivabCtHSFrLXI/QjvHUfdYnDFavEqz/tP8Go+70ijlcvfBMqv3ggHGIeim7bsam3BRDWUAg
1FE3IRzbN8Syg8gR6Le3YyfuEiGbLasDDd6xgwN95NWuC4Ge+njPLiz4OZcg9QNHJlOpDh2kNc4U
9eJt71rO97LQ7s2UCSu2y1r/M0D85/fxv8RPBT6XgVK7/p//xv9/V7BrTKHuPfvf/3lSBf7778vf
/O+/+ftf/M/+p7p9LX7q+T/629/gc//13M1r+/q3/9mWbdqac/ezMQ8/dSfbvz4f3/DyL/9/f/kf
P//6lCdT/fz9t++oa7aXTxOpKn/716+uf/z+G730t//z7ef/65eXF/j9t4dO6xSdsX9+1v/+wc9X
3f7+m2V74T88F9xuZAbQPfYveKzh5+VXNn7BcDElWKquFzoXnHCpmjb5/bfA/kfgesQmzPGJbf/1
R1rBFPz335j9DzvwCBQogPvHH4bst//7zf42N/9vrv6j7Ip7BQdkjWde6q3/tr3tcK5n0QWNznLk
i0c2BJ3gKF80VLNtlxMhv3IxUmuTeYn/ahd9neaR8sPGAn5nQt2iPcuyxH1OjO7gAeDM5Br26xJb
3vlS8xLn6MjWU35VHqGvm39D1YE+y1GtgBbeDZh2OC9pQvchGakaiqPUXaM3Qoxh7CRILDYZCp27
NyvgX+P8dlyX3mDWllQQ0Kba0OKYFHYhENNaC4k2ku+Vzuq7RyRe4vLzN32MAlzj0pR5cdQB0ttE
immfhtO5ZtKcEWFXhmrpKZchfPOUvvGzDCKExVEImj9IRc8wt+lubFRJ46pXTx+P1dKEzE6YEv7C
zuS59JhlKa54Fq2c9IoPTi+iBLo3ayfZ0stgL799mSYNyVQPiTxKCqj8ow8HnWLPqU9tEM5xZUe1
uvIsUJM+fqulnTXXfNCu1aD+ofix18JjTezpCVzOlnuddZclNVQZNuC/B6rYG0cXyTX+tSfZzre4
GU+WO7HWbIjXG3ap6DXummfxwsqcu7+PPteZU0BHVdjp+IUVk6+u7IAD2P/xey8N86yFajehz1AQ
z4+q0LflpWBoDxXZdALQleBimv7xYxZeY678ICeCilQgg4Nlkq+DndJIeHjWpz7cQ6h+u1QuhvSC
sT4/0oS5m3TI81MoPxsb5mIPcoRpNHBJwcHVQFC2bgC0DxAt7I+Pv/zCdprLPBDIZvbKz5yjpr5b
f3cS1GWyrZPZebrNwrLuP6V6b4dzpYG2ClNSgKBxTPI+h48WT9CmLZFmrTEGF+Z4LmxEx2CUdjVk
R9+XskKmVrXWhjjjWrd/Yal6l+e+CW9lyeFzZFf+IdSIOwUq9xuntV4EDfkp8Ydvn5uPWdwpUPfp
0Mb3D5ATV2go1fWGpxWUUWS5ZoD3bn6HmZg1UyveZk3q2PIYysaFtkv/BABs9ZKLbtioCuVoNabV
SlxbmpTZ/iZJlTulO8LEzyr1Hr0a8QINFrECaV6aklkHtUKW3ouOyGPpCALrGJ3GhFEfrGFPRL0w
xe5TkzLXX+htMSmuev9AWQL6oauB9PCdbuujP7dyD18YqH8TYfBcX1rELo9hOWSPA7OSu67PHz/+
/vbCLncvA/hm7VK3hWTKGCbH9oJo8GPKPeWhlT2Fw1Pj+4APg2FZW/ZTMjii/ZXD74x80xMs3GJP
tqhRNbXDgE9MLeIF31JpheisdvAxt+9DeMZ0n/IUQR9tlkK4PKUysGoCJX+N62klHq2WvfhtNu0/
HomlgZhtYtwze27BD+8w5lC16akc9mjz2A/AhIpPzuRsB4emTLgPGeuDKRx9Deue+o8gp83KCyyt
k9nmnQaal/ZQtkeHtA6KpsZC3bhO14od78IFMAGz/Vp7vA5a5sujhbKXy2POi4C3kUm4U0FcFTI2
ryHEPMcf1HUImyBJL2sTbD+enIXtPK/khI1naYvK7ji0pIJ2ZSB+VlV4drQvHiBUl1196jHz+62j
FS5VvOiOEOHksdfbqOZ5U3td5/U3q2n559KCOWUelxIB0cqiPwxTlnXXtU8qt44ggUFL95OPmN0b
rKmpR6hY8QNuimBXBF7zUHCoyX0ueM958QxQ5hHOy+EhG9Pe2wKu4fW7YuDyM5U7O5wz4g1twYzI
M6zlNhDtl9pmMtkntAdCf+sOZVC+qqGlg70y7wt7f85/H7yOqxHC+Yci09XTZLnmCBSifU5lEa4E
2oUVPGfBB1YLqWNSTweA7gi4+7SPcbR2F9uss3GzZCUILL3JLAgAqgQaXsPSEySNnq2OPQUcEvm9
IJ+8/bBZGJhSYDWIEtmpT9OvgfQ2jltBGCXFTQ5osjXZ6oVYxmbHN1eorUL9IDnCnwi4gYaqG2hr
lWu5x2UXvFMXmNPOUR3kFlQdyEM+jc8BmuCbIeE/OqcG/gH6ehtnGjYfR5T3EWR26FzC6ZvzdaB1
wkWpspNMyReGMmTX3ILdhM5Y0GvoJvpf7NyJvBEy8jUs2Vf258Jqm1PTQVktcypkclSSu1GXtTTm
oR5iU41XI9BFu4/fbmGa5sT0Gq69deZJ+kCKUd7rokq++mH2Kd0BDN1ljb8ZOjkI2Dqg/HnMS2PJ
DaV5Wu39kbZro7T09S8/f/MA4Yjaad3UOSgrLP+gfYkRaoRFVxL2pUmYHfdJ4idQZUySY5cU1h5G
WE4UAqu2bztHbAelPhdZ5qZbPITdtuWUyanoG7aBH+qdmwL3BnHOFtgrX66s5KXBmm38LExa3/FU
fgoSLfctmpBfDTLflbi1NFazDZ9A4bYRARcnHIjggJTyoOzQ2g2e+FZ0/qdMpu1wTkNvksACkckB
4qzv/PAG8+JM+9FIPHjHoKWWJdGE+y1rVm4hC2M256ajQK5ZzWxx6oeQxs4Q2AeJCu3ndt+cmR5A
dFE4CSUPnWjGV2BPUjtOIIi4ZjK5MCdzdjpsTwru2RXmBFkRaJv5VzA8vAMaNy/oA9srmcrCiTW3
z0qCyg+RB4kTkrpk3znE3opEszizjdp+HKboZce9E+/nXlmjTHMQE0d2gP4bkOEbmGVSPW3l4IbG
v9LtqKBc6dpO3v0xCl3qK8YzVEBvSq19tP6bKbNc6DLnsoZqVhg0AClNSRGk9SYLgEzZdkDP+69k
uPii+zVETW/CQgKRJgGZ7G58VPCAl+Nuy2waGbgkpD8AleyCFS/EhXma03dtieuWIYiT8H8PNq1d
nYgYJSxQFAeRKgg/t9zmNF7dldDecfPqAX180N449BD8wRZfPp6jha0yt/u50PzDFATYB8pAhIOG
QABOA+tWVsDC5cWeBS9ejrrvLRYckjArRbkxVqiBOHLKIf9VDL6bfBtdKXy1nzK3hMpSArjwMKw8
/FLte2/1zc6BnDlBT71enupefaGNfMgBazNW18OOr32RDtn76GBGJYfZ6seDubSnZlkgRHR8zzKp
gKeZ9QxLNbGhTuKjX1lVK++09ITZgOaeLj05hNax42aKh87KNtzS2T5rpm7lSFgattmRwDrNRsBt
5Um39i+vHERELmjVoR4APQVy5zJwrTeYqARuaSUYLa3Cy3d5kxEMIQrlacWtIwOG6oGNjg3Ql9+p
z11r5sZqNHdZGiZCnIwn1J5b/n1uVSjjFSqI5eUNPzX99iXtffsWydRM3E7S41BBc+slTJy8vw0z
oeokHmvBe7LyoKVtdYlIbx4UYN7RcBHF6ZJHQ5jrjou+3OZ2d9Zj+GXsUXwILz/5+LUWsva/Slhv
nlZXQzHIybWOqgLYxquBZypczD+B33BMUHaIm8q8fvyspYUwW3x5Bh6jk03VQ+Dq5NwhOqHIwcn4
uQvnnDSfW76tnKquHjguztcUfZsyrgDiisaGf3YZzH258sFxVYJa98E3MFyKi57lCij/RCYguvLM
2XxqqMh8tXE9uaH0MFS5QnVY9UJd69JNHz/38bM1RqnO81xWzQMLoIDlBQwebMDGmTVozcKqIpcI
92ZVCZcp20h7PPQTDTbwlwxi13FNDPvlNCo69q3Ewb//+F0WouacT8+gcFYLEByAoCyt3WXvA909
iux6ZL3//XPPmJ02Re2qxgN67jj1qGE8QTY6AKhQljRA0lK2WG4fP2dhh5DZGcMdP0yxcKH5aAHx
TCzi1HGVFVqshOKlsZqdMAbFxU7SfELOBoR1nYRAg5a9jnFzz1dW7tIjZpucusmAzCnsHozh9AA2
M/8jB9r1pkkQpFdC5PvDFMyJ02k3gqnp2/qhCCazUX5vAWBVWCs52fuLN5gTowlTVmuE9m6gmQfa
0wZLeKhjCwxjYInhDgtZLD8toAq/qRuPrPmPvn8yB+Fsx6eWTMYRttfnyRqT7gKsM7IdIpn5fnK5
41o8rDfUQvzsrvSYBmDxVxCA8cFzqUCjWqmm/5W9/3teFczJeWnuc5VOtnsAErIuhw0UEYUFFouo
IdliGGn5EX1xQYfDJIc2q6G14I1Nvq0cqJuhz8tFGwxbavNysgBKLkO4j3I92KSIeZfKCeoyWXlx
9Whhf/DcdKHXCRSKqiwpYGcfglARUWpl7l6PXei2V73HfRjPS6mBnY7zHOjob5/ZaxDI+3uMKgbg
ayfwKk/1yBIUcjv/KvBdsbINLp/yzjjO3cbAFJ5a4wX5KcVy2hnq74I+MTcZstS+H54/foWllXrZ
H2/CbOo13OKjwisUPY1F0SQwouzhRkfMrxGPLCFOvXK4Li3PWQRkYItXqkK+rUjgxbyobjqFQ1Xl
SBMuj6JGfptGMGp7Pv36+O2WdvksGCqnBqhpGqwDh+DocA35r4B+hbY5+5QUmh3MCeUlJaRlBujV
3hr6WOVAFexybsCEqjoHMOSPX2NpkmYBUfcGSx2a6UeX5ymWN4FDkS5gbB263S7sM5f8HCaInY87
JgbHWouRf13D3lmBc0Y7sjhX5I3RRxFCsRMa86p23WRnpaCPb9Mi75ybBBgiu9vaRECG5nZqYOEC
6mdTp/LF9al2N/aoS7Fm1vH+yRDM9db9ggilLNYeu0zX6HXltfsiuATZAxrDa8apC4vGna1TA2NW
moqqOQRJ3W8rhKbvhDrD/cdz+f6ns/muDmhluWB4Bq+tZzUR7OBk7PecrJzO768UBtDg37YzcVTi
ONTyXwvl8L2QXtFEhaHJg8Rl+sHXynxF09hbycbfnw4WzkaKtCAchcVAznlikx2KEGo3ZCC/ZNaw
phn6vqqCzcLZFi5GwYFNDINzYGWJ+cK9pM/syOnyJNHR4BpYdVV+2YHyiWHMdyncTdJrYukaOH+Z
1pxFmhdWPsYqm0YOjkBaFlWUJjoY9wFzS1uCbi9dEtEOGIsvtZMDEhTYFRhB1LIdC61GWKJ4484y
tqg/VYBk87AB989asaI0D7ym6J6QNEvHTaVMuGbUtLTKZhHDcsNBF8RlPxJTl84Zh24FCJVyTduu
AeAWlto8OKAvPw5K++MDlFxBpvPAvwiyZptS7PkQHZsSVJiVk2Nhnc21KZg1CU5t7b82eTftM9gr
iQq3mbCtVnKWBTAfrix/3zd5yFAFRib4AOH3XwOc4TkJyLUxhO4gyZ5FiL4nnpcQ7fCeJlaPRzf0
s20j14Qp3z/rWTDLJOrECxwgKMYDXAYdncMBEGD6chuA6yGe4ZRjja8T7ZyV11162mWc3xz6nVUX
GhwdBrq8NKC8djEEtkLobDb39YCS6Kci3dzTME8z1bZO2D5DG8w9qNSarvqun358/OlLa2IWe4ah
qVrYorFX8BiHrZH9ltOKbvsy/Yzah82CWeAhWQjZf0ChXocetZk4gAtR9QhfH0Y+OQuzm1RTTsCm
ThNidQpKnfZxiiUS1Fiw7MxWBh375DzMYoEKeBXAmjY88ywMnqAGCDmDkvF0pcy9MBFzMDdyOHxs
5zLQX7Qbj5P1w0AXeQuWnlw51BaC2RzRDZ0xp0/SIj1zKBz8CUEo66TRh14p/i19+mzrp0Fqi15r
AwobBbWOD6gwbGwIAZjPBfs5lhvtmrwotAxe86ppjq0Juqtaq7UC/cJenvODOjh75n4r9WFAFwCG
K77QG3g4FhER0ImGJnmy1p1/P39nc6ZQTYCHQCPduucFkhaQqEzESndLFR5mbDClPUvoaKxojPz6
UwqNNnwC/h6qoC8WhBlv/dcxafrxqakC08K3OsE58HEcWTjG5jDuDHSjcfDG/DVkso66arj1OTjk
ZY87iobyiK3yh4+ftDR+s/0OQrOScrT5fQ29e+gm59tC9recwj0hcJoxgtZZNBbNCRC/f3F1/kbV
eUtTWNqbs60PzR9Qo5scjxQueSZhmZxNYNS9NYVr239h+8yx1GQMptQMIjurpqmeAHdPnqbRfMp6
2WZzLDUJumFQgoozQcBytnWfevmhbV13rda0sH3maGqpkiYLRsZePfBw0TZseiikaBh2VeCZd6tQ
5KVRmp3vaFH62J8Q3gtyQGsRDjwY9MEx7eOVtTDNcyA164K2LpOxPVCQ/Nsb+MKWN6zh2Pnc7vy1
otbSO1x+/iZrUFAVEnmYdwfqkwQ6Euiq1ta2DjM2rQg/Lk3GbLN3lecPfptAT0WUzbY23h+pp2lc
cEogPDCcPx6tpfeYHey66PN65Dx5EFxDRydssj/hC7EGC16ai9kuV3AZgRWiz8/pJFhPYoWrcelH
Ah3pwL6G1kK4trnf7/Iwb7a5wdkhHgG274zZ1zsRhmjV38MEu4HG7yX+E+hHwV3t6VOjNkdU6zAo
rLHr5JlmKoO/LB1xQAKmk5Urk78wcHM8tZeYEYZI3XDAmzgIveGV8Kr6ahogtvG5V5id9EAN+9CO
EfLshZm3L1hP7xuUhz53kPwbYhv+YFXh0Pycqy6JLtOhxHCGJRp2Cg2/9MkawW1h/c4h1wOgKxBn
b7szsycdB0lebnwCG+KPB2lhVc1LLKjfjGoUFsRv8AbouuJMHO19nek/IScDuR5T7iEjsDLnS68y
2/AcpeLKDqrueeiJygC3wzl1aEEq8ldyr6W3me31gKnGaSVvzyqFIAIa18B5QCXHOF25BYlG76zG
fcg0XfPfW8AV/ptTWc3ggJ6ljT6kTeNBZmeSm67j+iqlNDYh7semTvlWlEZugfFXcdLLNVzQ4rNn
ASFtktTzijo9e3Zwb0B745aCZpYECMArsibu2HQ3FoOKmwI/gprEmh/lwijP8dlwCGAFR/3xzKh3
zOGNDQ5C8KQIylqprYZoNLyNXSQ7Hy/RpRedA7V12RK/p0zfQdmWvDAuZcn3Q1hW+SucI3zghacx
ZdsKGm4QBCyIp4c97XLoYojEJ3W3slUWv8csoJjeazMKEguWbGr2Y6cy2HDav7jVbY3v3zNmia3R
EHjhjKiNL8OVbbOQs85h3hTVT5AdTXIG3ju8GaYnaEbde0HQ/vOohOj15uORXjiQ53jv2g9byHK1
/XMLQYP7xGvqvZE4W3B8lj9GkdTbj5+zEPvnQG8OsTtS2w0kFFztbQtSm50YUFQvw7US+kKkmeO8
waAK2klAQEW7UOfetEMAQR6vsP78+AWWPn4WZ+CB60E2L6sPOdAcLoQULRrAkNvVwALuPn7E0iab
JRbAQZKxszp+ryrI5QkUbbQYYeds4DplqS6ecnUPZsQatWNpSubBxEs0BWm3ORA3cdMTgYOScx2E
xm2/Nl3QOyu374VL0RzyXYuG2Awc5DMEH695rppY9d+RYhy6DL2hv6KHTbptc0lrPh7HhTU9R36n
GsDyYGrKO1q4tkWuc8AIcwPJwuqi5lpDZ9o/NMIdcvPJV5xFCTQfO0gryf6Ze85XGjj+t6ByULLq
VBphH93AWOVxvPhWRZBS+2SuM4eAk1BAPX4k6gxpwobtSYXu586G+/PLx6O4EILmIHDGIL1tw4Ye
8o8BZAVtVNYtwHC4i9ywJTcu0Bkr635ha82NyYwZ07yAvurZeJ184jTzzmUZ/vj4NZY+fJaApE3p
9aVHs7ucegSJWi3QiJzo2K41kxa20RwFrovcdnCNlGe0WRP3IOpCZndAggSQAUlgbg3a48dvsvSg
WXjI9UW/2cYwdRkg5jG0uiWJjC+bg2vZa+CS/0PalS1XqivZLyIChBDwugc8l3e5XB7qhaiRGQFC
CPj6XrhffGVrc5t+OiccFWhLykylUivXMtXJXS0qEEZ6kFn0/EapBvyP4RwfMpCB7jNbfUkE/AfJ
D3SWK1sdY9rnF7x/7Hl3Zw3V7/PTNGyYDhW3Jov0dd75P9ywBHsxSO8vGh/CNee/blhEHRguvC6Y
ZF9X3xMKAlMBAZWDhJDZnQNSzZ/nhzAEPB0dDslogXJDYZ1A+oh1g7CwyMcD+B7vSNJdKWBSwJcG
yQc8mq5kC6YlWwLhu3t7lQfp5BGf/WBxSsUVA5ogORRTpdTT+SmZVm35+7sBiAJ9CS9UfKpAAkZR
gmzmryIEZSIYN7K1sG1at2V27waRM3cHOlfxKRmDcG9nzWlKBTR/BNIR5c3/KIG4U5/8KWf6d9u0
tNgACqAuG5uk+NU6vTrOLnN2rSBI5X21xoZumpSWNiR2mnkjodap6iHSzVQQibTod1mxnH2EnWRj
X4A8/mFYbpHnZ2VyYaIFChC7FJyC8fhPBdDbfTZ5yb6yQfKWWGUNHt0+O6g48Q9Zo+ILS1WgBhVJ
t4tF+Oo3qL2e/xUmm9TiCB7ubTfLq+mn3Xv8ewytyXsCgMjF+a8bDFKXRgM7ZpNLVqW/JiZkhIJ7
faRF1u9qAofeNsSSpb0zR69s/ToPIUCdIk/NnCG+6H0PSiVgdtpvG0FLGyZAq+0xH+tTkPH2wpbV
dF2NaP8Hu+oacteQUuoSaSJx/SFtEv/EQTyZxEv7wAwNAn+5IXMLSDWPHjfHIR0nrDzh2qBmS3+B
ILM/2uDq/5KTol3Zc4NF6d0WystwgaCiO9G4n0uAj0tH4KKbgo36/H6YFksLB7KNmxDVbf8kXHYL
LfK7gIBK/G2dgtm7Gj37/r9wU5MJa5GB+TMvaauak+309FgtRzgT2H0L2LcVEzatmBYI5GAVA+Ss
+xNvS34lURgDXz5Qnf/Or5dpBpqLT2ltWV6RiFMhUIhGjX24I9x7HGFzKzmoYUd0tDZg32ky13Zw
IuOIeCl9CLeIX+AY7/cTwBpvN6JxKfecn5BhvXTctl86fVUXfP7ZW3ZQ3NjlAGq4XQLFm3QlNzAs
mQ7ZJhVKiH3cVP+bGyBzP1Spmo59yx63TUFLBYTPyyLxeHhKUssB8s4NQKWp7OP5r5t+/vL3dzFR
Va6qaDtXp4qVVQaazwYOIhGJ6wfPBZn8xn1Y9ufdMDgKazCw1dNp8t3nOCXgtS23PjjpimcQvRzz
hInp1Ob5H7m0sQCOsRZClmX+iKejOjYb1Mys6KxpOsVT2V7boLAG4rJkpykBi7krV6+4JkvVPVuo
XnpFOJ6EgxbaHXhE3H+FqMlK/c30ec2zAWj2CsAdi18jBZs3mDIOzYi04bwRfX6x/KBoJahMWYZc
7yRCnEftouSRQSv8NoG4277GOdUF8bCSGX9usB/0q+KwaNXY0P4kXWjS05kAa+OOxbWV2Gv4WtMQ
2ile9LAlT3QKQ9Ri3hVZzCEupxw5fmsGizeP51fNNIzm2PHsNUkVZt13YmEnggxPprsejdkR6pP1
r/NjfL7tro5cjJsYen6zO50ItPFuuRrFz74N1Kbz29WRi2DU77iDOtaJz4O1awN2QkP8mlj0547n
6kDFluc5uFnL4dSCheHYkk5cVMtpmqbo7cnnZA0iYdoG7dReLimUFCA8bWPvr5pQzaFD/4Lizhqm
yjQRzbNTgEebYZySX2MJdwAkQuz9xn2wcwKlHddfQSaZdlpz8MpuxgwQ1fZUzcMlRPhCEEl4PzZZ
kQ4bpE3nqMAa8O1SEVTH8fxRjLj0nv/65ynBBxUrcL+jU1SS6vfyy2nmXecVubAKevs20BwML21t
85UM3bBMOmgwVk7pqKpokXIKNFYsl7Y4LF/Pz8T0cc2jGbTfXX9GnbV1LHVhz8r7Bnm6tRuS6euL
Ab87Q0lvWbILq/YEkbI5wWsrhAoPHS+3garcD9i/sUk7KYPmR4BYepN01vywUMYczq/N59fmD1JW
NgJDntaq+cH7QnUgFm575nTH0BmnhkWS1H5/E9hAzUfxwEpPoVoezzEIeQO/j7ftj86zSNO065u+
JT+zoIG6Rx2zQw/axxU7NuyP/picWdwdWZB59xPLQMi8kE3Gh0Z00FU6v4SmATQDSAMq0H3YOj/z
BopjUF9S7u0846z6fv77pi3SIqGr4oK5EtD5JnEAchrrKhLssRrlt1yl4z0kK/ghs7PHaWy3BS29
7UjmkBlz8qD4Dbydu2utHKpENt45z8/HsF46jy70cqBuJKh/T1I0rO9R9PSgGg+pqsvz3zekPTqK
kk8Vt1Or8e/B9D9dyaR8eMtsUd6Kj9Xcf9sMg/ig+cVSd+h7xSCrAEGV1gf8LIT+4LZ10rnXGfMs
3JIadg+5mbi4k44jPbx52y7bZrg6mpKRtsyyXJYnLpL+GAMc+gsHSrPmeIYD9gOcMrPzBIpB8rcT
4HLXZn6xL5b8IAdAeDe4aI86v98Ge9LBlHZalG41Ddm9FBC3uOOSheVxjIcsP54fwDQRrVyhZqZk
2c3FCZAwaPcsh7h02fIwDRAA2Kivzg9jmofm5xy0h6MlyhJ3Pjb7dwnqXzIiVVlm2w5ZX8t40LgK
chuQWqGH3YHjSemF9mF2bGhQbZuBnuwISe04sMsTBHXYlQAtzJOX5v4ainz5nR/vfO4HfCRewhy3
R3HaVn7mvPKhrOTfrBsbcZl6pcsPapZ+fAmJH2VB4ii3fowcThNVvkueEzWkSVTXtB0aPEc4tntQ
WeLM1xMYnvD/BaPZcRpAuXacUUu29gR0v/IObR4lZKAgv9jsCZnccD9AG6W+87KA4gRpikCk9wQF
5iBCq+rg3FWen7MX6r49SwVhHeJfoXDShvfAFUILei6CprmktVsXUSvyWHyFO4DUhMwOLf5yLCFy
HwE1dQ/FkSGJf1l55QRrwJblTNKXEDzob61B75OVIMmcNhudKJlAMDDh0rG3HZZdlSPoX/7vRrAM
oVlZjJjoK5XPN23FqX/Lg4DJrz0eStYIST/zk2UAzcrsuW8qu5NORPPsnlrQmB7Asb6CcvrssMXH
9Xp35k0OAQ2nupggrQD0tz0dKAnvpoD+yPCWtE8gNo6CPtjNHNs/bVoxnTOjKpOw7wPbQbl4oiU0
iLIJsoNT9/f85w17rnNlEA7qYVaE2HOoaNm0sg8DzGBvieDP+QEMG6LXvplVpTYkkkH851oKz2G+
up9pMj6d/7rp5y9/f2eybS9o2ADsjX44Dl1VFLujIZl/huiZ31CEWfZ8mde7EUDFNTMLf4/egPit
PwU3Q7sKZvzsHrV8XTs90AMpuiFR8Q0Vzr+J4TJbzj9RyvsSQx4GeEb3ukf/58qRblos7QypPDAC
03SebtB52ToH0E5BQhDJlWz9fdoDwLyGk/7sTFxmpXk5TpIqrGpnMarkR7y0+7OSs2OZAIBBOraS
iJrWTnN1QSlxCYRSbjgdXuzid1KDNImgbM9iFjmi6vYA4a09+3+WN2JKeg287ZO4qybg24o273Yo
9jy1ov+mHPcmRL98mA0r+alhj/Ti9xRXrmxKBuUo26rJDc09aDTOrroKybCFKXeZyzLHdyY91TQl
JK5JlFnsKgbj6xUe18gKCsfg7/ZiE+8+Xg1gA5+bxL2xJxLcVSgGoZuvDNKVcGgIwR/oSspZxgB0
Yn1ahsb2AsqJdge1m6pGJa5gUISpvL2VQJTI2gZlWhZMiwEMUVJkQ0yiqhV3IsALYebh2qPm+qJ2
5FolwrT1WiwA3Cz35UBJ5OblVB96f/4LJKm1s33SrDEAmnZHCwFIaqBPh76Rm9hzxHfuF9OVk3qQ
LDsfjk2f1xx/GmbwXcT1dMMTL8x3wq+cAhxs1rzGwmwaQPP5LF4O95JON9KTTrCXQQa+j6Dy899b
JvChKs4o6Bn8oXZvJlTNoAjtkchmNf96/uufx8UPdfA2LryaQ8DvJmF1EgHvDXKNZGS7jDLn4CfO
v/PDfG5Irs5PgqqrLG2nJFEy4uWDJ/VvoMnbg2tDafH8CJ9vg6sTciQtCARV1rg3sZS/SI63s8Gu
RbTt48u03kUQWVeq7fBudlPF1fxF0az4B6mRdsNFygs/1L8nCZ2IZM7x00v+hHDrHWboZW2K3h/q
31M902CyUzCq5jFEsgQA/awl+9xt11qKTXurOXDbhdyphO9EywjJ8subwfsxBmjf2bb6mgsnPohI
fAJSWLsd3NupQurflshFtn1d898iGefUrXNE0kWseJF0gHoXju1NX9dr3i2FYFkYhuQG9Hzdscj8
7MUhjVzJNwxGr3fHE8CGxswZSSSLcPAAv6p8e2+1xRiuLM7nZxuKpP9p+AmOZBlAORWGP3ypXPd5
qifwtljppYR0Mu1RWa1K4e2ceO1yYbAmvR2+aoNprNM8vJkowJmHSrgQWZ0Vi3dD7q/dmkyDLH9/
7895xhS4EXFkI5WFlFyv/MuscvgBQpftSswwjbHs2bsxQP8JZ+wCdtHyRILvHSbVJqjCuDNEYc4b
1+cZ4IdiuJxpPY2VQyKGNJZmjovrJcPBxhdaeXRf+JeDO0xrvdim0TQ/V6SGpMCMZIDh62wgz6x1
k31S0AcvHedF7W/tKcdkdZrDg8McIO1BhjdJDPoAO0yzfStg31MAps7Se5B9L35BbKne5QNdSRIN
B6Fe5W3BKOF0ZR3e0EoyvH71vIC09jxF2QhtryiFaPuK0xoMQ6/35i2bJGzCibKcuPMucRyovrJ6
bm/HOeFP503DMB29cR4gg3Ko7IpE7VCPP30cA1+awHe7G5VAffBO0cpbySAMMehD2Zd3QQYFXzvK
aRrcJl083FLfejk/DdPHl+m9c6IWknUpH1FqKJQIrwkYgPYxHrhXDhaDResV30IG1gTB6/Amy6au
3MekzE5BnAp7Z5PUfkAzCk/30iLhFuggTnq99EsUgVe22BWp+OtE0KKFB1GwQboT/75twbSMnVDS
dXmK4knhuWAbBxeQ823sQzA4bfu+FgTiAeJwA2/Dm8BLm6dA+Pm/XBL34vzXTa6hOT4ZCzLFiJsJ
qOBkClxq9Zv5fXs1duO0cQLacS/RLzUEgY+bpp2KgxLolO1x+1iJyAZ71Uu+MbeGwgYqPmobX94N
oMfAS4Ibb/Q1vSdeKjzdOdA4jODKtn3g2USs53m2uFiJTabfv3jKO3/jhOV4xw6Cm1gU1jMrluJu
F6y+Db+V2D7Wc11dWIwFYeOB4i9deDydewIIPCjGw13s0x+0qtQhDsg3EBV9m2h/9CuQPwMYHAaQ
ly4XigRrHqI0LR+W/543ONN8F0N8N9/JZ/aYNDN+D6gG2K7q0KwXoqi+EmBMn1/+/u7zeAEfZImT
/0bIqtyRhbcqheuvfN1wTOqK00E4OD64nfwbRvHGyuRwydWEAyVHD0Hl9UfZ89thfvwvWKwNp4qu
RkbjJCwGJPbAqtP8J6PpnzhA9qdYOd4uj38rE3urNX5mJlocYDHg1YB4BjcMaSeYH8WBCN/etV53
x6YM4hwh/TGV3iNINZM9y4b8YkCRMs2a2zpDY9x52zBNVosUVdBCVsEb3EhMcIA2Rz90W8389wz9
6iOo7/It75o4FT701ze2GAVv54uJuM/SG/i+TlabJwwmqPfWo3BrCwJuoWz3lrrHAbQnrWIVj/Ep
UeDy4/WIIeZBAEgAD4ol+glyC/wvNig9ae+hoiO/oVHoXzu5UFkZqye7825zOqxkHoYN0pESYN6c
HbwHY+gg6S5sJ3idBiQIeQhgEeTpV15YDGeS3nMPuddUtsPcZbu5tLMdLUHgMta/kY23h02Gpvfd
swBkYiPOU3wchM2HqnOxhHV8p7wh/uo7xQr8yjQRLTUI/IbWTbcsl5wKFIhpdjl29m3ur1IQmmxN
Sw6qBu37rFtsYYnsWaxwKxg24XMXS9OCAgwJjzYQUMZ297E6VG7ggKxpCzht+brm7SQAf24Ngc1s
l2UM9Oljb0dE4t3s/B4blkbvk5eNPxYSDdQ4aKyxvUQWHh9os9ET9K54Ugo7JkNDI1bgmvTG2uCj
+b5o6lPfrCk2GLJlqnl6O4HWry4rGk0F+zFV6MBKau/BduVXCPK9Dql3PL9UBrfWW9w5SCxHv1/G
acRdWwxHytT3dmzvepVu3Q7t3GdlykFbqmhE4jg/xqAO2He99bRtAosNvDv1AetInKacaMTp/FOl
9e/ljryw07nNmoiVaY00X66qYJiyfsYaDUEUK6Bl8SJwOzd+sx8L8ev8PEw2q7kzy1siB05pBOtK
DmDNLPZcxCuLZPq45s0KygFzDjL3KAGY7sjD4E8gSvuw7ZdrzlxBSQxiHh2Nshm4vCytXiG/tbHq
ovetK9ZX0rIsGrVBc9uB3qKAgDneEB/bofsVQt9xW8jQu9XVDLb1KoAZSbsudkk5/WzQN7fx45oz
0wCh1E49GJCNH2xL+uCs05EY9lbvQCdQfqg7z16a3BcQP51RMPLqjZH6Q/+5Gly04hQWilBoD99J
aDrtUT7vV1bGEOb0pnOZUqvKBIP3euorm3A1tKviMUnSSwI4pt+vnmeG89jVfHiqpQVkOoK25Mze
UfD1A+LUZYd8ktuqJ3oHesJCS87D5EZ2WD4WvBp2Vsm30PPhwHQ1B5adm5SKITpk9sT3MW3yS4Au
Nz5b6N3meLAD7+vcIvaAifcwBQCQgmbj2PVrrdGG1de7yVXRjrY9zG7U1o0DS/J+THPFb6E/YF2c
D0IGQ9I7yicl3SyrmQsXC04K4V+06kDL8WeBLrXSsddgZjhVPrkrfegqj6U1QPwXZ3/Nn8SEZK4E
yU90fg4GT9YFx3juTXxsCaI0Ou93EldxpFyrUGfTHminsPJY7wkPpzB4miuBIwxMLQDTz+V01Q1W
2h+3TWKZ3LvzOMs8Sm1B3Yg0ntq3ud/v53SNRsI0B82LmVVLdPWPNEKrfXhLrGz+qkBtshvzboty
LDxNB8FlRSucRo5uxFRvgUoKig7CDlYaoUw7rLlxkY5ljpKVG8VeEx9lW8loQMqybeX1c9hz0ZQh
bXzcAu/l1KHvpna2CAJhWXTom/CnKRNiwMozflFlibsbab2GFzIsi45xY1UGMYkR8WcK0atSgMAR
+mBZt2KRhtCgQ9wmVooWi+FGhQAhgwQx7xVXuJPbXsm/xkgjhgE0MZv24AParSuoHNyeRpARr77Y
wSwe2qZds02D+eud3SFauQtvdNyolvDgAiyOh4ogm1Ze6hy2TUBzXxtv42UfII5WEFbBwxMenTo7
cPfbvq75bzbUXVuOwo0Cp+xxY8JG27X1uu3jWgYtbFoS0tnFUnxR31Sa1LtebE0QdUzbxDq3BimO
F7k+uqgcyC/v0gwaDOd/u2lnNd9NcvTw+iqA7/qofSRodr62lxyU5vMmHKOrA9gIGvO8YI4R1wb+
GsSgvvXEaunV4GI6ao3QkilHNXAxzh4yZ2mqaK6ZzU5Jnz+GzZp+nGGVdOBa5odiiDOYDxD3KKyM
aPcDydTvfGHeO78Phkiko9dEbpMaqZYLWjT7p5jzeu/nIArZ9vFlWu+OxkQmI6l54kY8Uy8qm9nu
v0hwTb9cc9wkpGkSg3YzggQBaMuK+nfQVmt4H9PCa34LPRzX7eqJ4FDHJQBkSg0oWvAibKE5dVto
0Hu27VGMXWKHBSg9AfDbB3adXtTD9Hfb0msHL4+Vp9ymLoGed0dA6jgYVhDb1ponDBUCW3NfCVB2
WZfD8tQ4fIPSxG3cFA8xqih1sBbdPuWT8UKiK2nZXNpz1Q9zulMjJ8ljYmU++y0hItT8o0ns5nvf
i/PfE+hS5tNUu+kw7hgvAx+kW9zJs3Tfh20xtfuwsSH6tVKw/dzsyAcFLj/PM2F1mHnf5dAjbNUO
PWlr2ATT15d4895jIHruBh7A163d3RWlcg8jSuqb0m2ig9gy385tdAMBiyT8RwADymPq4na7xeDI
hyZuMtqMTgSwcdymiOMB3ydXpUE/d0ei93B3GRoAKoo0sudK7VrVe7u3NuvCTufDtt+veTwYwnHh
DDsnClBWcxPP20Pda9vDLdG1ZsDuUnPQiODdvMbTC6PQk2jiJFkBl5iMRvN1ObBUSY8DfZ4P6W4S
RXd00jJbsZrg0xsgCTVX58mAnkSJBhMZThE94oEbTHDdnY+HpF7s/NBKVyzIsMk6mA1SemoQA9AY
C4ie92N8UC64lboWCjCb9lgHtC3X/oa3AUrvCXK9SRF+yGeQU237uua7wq1bJ16QN0oCC+mE3WEM
y/i47eNLIH4XGKq5gvB3XcGCBD8l7mAfcyvOrs5//PNshgTLjrz7OMSIoXcdZ1j5AmTJUD56ABPu
CIKS8A7SeTn6j7fwMiOm6+3bMSstvHW1GIkw+h36mNlN0I3b4CNgvPzPeUzSGQbBsUh2NajobQua
qv91fpEMXqbLtlQ9LgoQFsf2piCAsjtOj/PEtggRLwuj+XDSkjkXED6OGG9vCybF3qniblts09Fn
YkytaagQIN6YYaAY2XyBRIy7ciIarEdHnHG06sUdHcPoTeqaMmi22nhsJn8Dmz6Uk78Shwzrr2PO
KqRjDaFLeEATB7goy/1/QQ6zuNHHMhfRYWYJOqpIGg4hquHO/cJwTQr5hYvgcr3RxfT7NQ8O8O5U
1F2DZZrVjDy+72l6KMNGPZy3T9MUNCdmWZV0IyBgEfqXs/2iAEL8+WKpKpelv/ZKZ5rE8vd3kaJw
phh8oxMOA8sWX0QwNUvfBp4pVjbZcAboqiyZ6/d2LRc3WPTrWtxAd1lM/o7guV65k5hGIP85g4wl
CVpbXLQXWnUH4CdKv5AzPY4TXXkIN+2D5sl8nEbUumoMQKUHun52C3XIiGSoCwbuuDIL0z5oh7Ld
dICiFKic2oumAdRL/rQ+W+PwMJz4OsxMlYVXBT1SIajwXIOl+TIZcevhHGApKKP3ufejntKV+rJh
O3TMGUn6XrZuy6LMDxoHHU2kLdxwV3gkqyM8UTXtSjnANJB2OpOg4sSyEQOLcfqeeZJdh+iHqDNr
7RA1bIkOPgtkw2dwN2KAJgtfAkhxP6P1aK0SYPr6Mq13jkeGMg8Hgq+DtZhD2BYU++voBNPa6F5d
KGjRWw0wwwlQixmKtofK8cp9GW7ssiA6mgxqUrMdg7M4ArgKskQW+NcJ0BuH87Hv0yMoIHpiJ/w4
GVs0eD0hq74XQ1LsSgHuWyuPqMTV3WXeSqb0qXNjIM2KQM7JG7D/NE9QJouIP3wLveyhh8kCk7LG
N2IaY/n7u62myYSWyGBwngDduSqnuN7VLLvv03pPYvXt/IJ9ak6Yh2ZOE+9o19XCeQrUlN+LMMmO
NZhbVjIC0ww0e5I0gHYyje2nLIaxUqkOpGrv5Fzf9P6mhynMQMv1HHeeK1mnzlMZD5AnU8FcXkIT
xfp5foE+RT/i8/oxkRQ9ZR2xn4T0btC8cc9HvG1yNUQ9qQ9O4/1w8/5LTlff/T/1QQyoHRtZALVi
Ij37SQ6e+xBOZTxfQhkJRweucnyN7NjkKNq54ecjc6HlTV6TXEVD4Ucc6kdO419BXe1aBtXD+dX7
9AQJiJ4SBqpwxkRi9cCN9jCBMnxXuT4KyeIut8b7OLUvfJZenh/LsHB6XpgpPENXsSCvxG6uiWKP
+cyuqF09nv+8wZb1zLCZCgv6mC15VRODylL2IB12KtHjpoZ+5WgybIrOPBM2vZ8GEAF9ElV1W3H1
peDlzUzDO/R63vGGbSkTYFM0n28hAguyCGt+EpxwdCtXwUXeZ2F0fp1Mk9B8vmkWruW6tJ+Sro7Q
5IkLajt+XbYZTLmQdfL6r+cHMu235vhxB246cGnMTyEFErlXFUTcB7wJWapmp/NDGKKjLt3Hq0Ix
r+3nJ5oN8ynuhXXVWK78c/7rpglonh56VtH4fj0/dV4SHmZb4GE0H9pITmTtPDRNQHPzNlRlPE0T
tnoAtoowFIMqz1tjVDS4hJ4f9olFhCrt+ckB8qzt4N1gurlolfrjztVKFm1YJD0vbLo8d+pGzk9x
mDhHkKCpvXSQQuMILC/O74NhkXSFvmCUdU+4xZ9GaI/cAYD9YjeqWIlKpo8va/fuEAf+bJiQUY1P
IOlUO07lV3SiryQhBlfTVfmKLnSorbLgte/rh4JNFyBp+aFCGdl8/gfRj5WwZNqCZWrvpmCHkx9Y
sgheM+bcowB77wOyNIt+jTDeZEaaI7ftFAeJa/mv/sCOgWft8Ph3H/T1BfrUVrbYtFLaKU77FOL2
mZ08zW7/jWRfG1Ffl0N2nKW1S1aVPk0T0RxaxjUF3HBInqgNYdRlJsIbvgZIRRda2fPGapqJ5tFJ
xVvZjRjDnei/ZQjEjask964WEZv1w9RwcOvNAlK0TCSh576CU+pezY+E14fFsji2Bc0eTcBXUkSD
f+iNA60AoYQHJr/XWLEDDevTut0atkPvGcDzScCg2+6+0lAdarSpWkLsyOgdXAxzfjdMQyx/f+ca
DihyfLsKySu0ka5hV5PX7Zwq3Dvuy/kBDL6ntwWM4NPO3LiMv7MxvGqQAjjBdI2Gr20RRO8JKKw+
iLFK5G2J8PuX25I3sLscqXrJ1pJN0x5rDi5LlRe4WLqvWUHu3/jsLW+VitqQoHuaaxPbbSpQpI6v
OeQsQhSLXFpdUFz0lvQvDU9tD9GJzt+CYwqI3h2gmnwc0PRRvZJmSOk13sz7+lse5s6aHq3JojT/
ri0+pGGYdq9WjaarbJ+TfJwvqpZ2Tb6buaN4uiukHed/zxuYYfn0joEkjhNRtlP3qsJ4XyIAdxau
gKBSH7PhkCKmDBJ/XzUFQ1zRWwhY3gCx27HmNUQgWXaqgKXxadypeohqJInoZVyJlKahlgj6zjcT
R7IMDS/NK8dsltnBvms1HMKxiEZUdp2EHc6voSEm660EMQD3Q4zGl1fF1NcJ+k4MBQfIBx0q+ivN
1rr8TKMsIeLdfARQr7Rp7ea1F/1VB6uemyyiTXCHUukeXLS785MxLZt22od96uYtnZrXCXLxy1BL
FbwYYjyiowqRSdRLt66bFhd4N3aqsDl/DWd+SJPvpOyukize5/XvfFq7FpoMXIsP4OCyezSb8lfg
Z3Z46buIJ7obSn5Ad89umc9SYM4xv23Lp+UACu1ijtdV/FX04JV3IbCwXBHhQwtE/f+V1FAtVKA0
RHwHqc1TbZNLaLFH/jhcgRLqMKbOUVjNinUborfeiFAK4QBf5oYvben1S/djwXYtp3W7smKGiKc3
IAinS0XHi/y1wDENLNs1tGFPPTh9w2otUTacoq4WCqTyrSwbnPQ1JoBPBdAiWgRzs9BZmcIbJ96H
Z6OA6K0INj6bOZawXgidQZexG0hCQVDa411T8kMHiq6x3aNSBZAYQkVT31QEaBW8LhFHQj8Bb31e
W15ymcgSlRERqxeaTlV/NXI2sJWz3rSPWvyoQ+kKy6/JCwsb2lyCDN9D/JiBqlwZwBCg9JYGHnZt
Dk4t+0VmoKuqd9QaJ9Xt6Djm7oX0OkilQr64b8P96CdVu3JBNE1LCyK4GiZNN4XjS1EmrneLp2Sn
ehxsUE1vO/L19obWS+akTofmhaQN/4nGRvIjGUb6/Xy8MP18LV6wocNjcumJF76AtA5AvTviQuJt
Jbg4P4BpV7QooVC18MNQ9C9WXO1mx9k7jB5juJZXkRuIE0bnhzG4mN7oMFNgsP1u6F7cuM7kT6JG
KJQHbmAXP/rRZ8m388MYZqN3O5AgiUFzVDQvmctvlmMDvQ/ghKE3y7mxvHGeH8ZwaOjdDlUaDNUM
gdWXFrC8JYonOF8zAXKiABT8toMn5yLq4o2pit7/UNSOP7FAVk9LQ+tSIV2yItHS4+Q4z0nynZJp
5ZnNYG5ECwIhcJ5xDDjNS1iK8FGoKn3kbOYP55fNEMrJMuq7FKVJkpkhzqQvIIdKD8XYzFETOpek
oPNBzM2aLLLJ1jSXb4cgzKaqSF9qySB5goXqrOuhskSx76Y+9VZYKkzDaJnDCBpkwAy64LnwoXyf
l1Hq+68q3cTHFiDS/+diJdxGSShtg2eog4/iNQ6rMt31eDC2tl1OdUZgiZ7KQuK9+XnpcE18Cyl+
cjnOdJej0/X8hhuSRb05Ahpiuaqbmj07LOVRC4XiXdx2MURJ4I2SBIdeoirYQrb+cH5Ag/3qDRNg
6J3ByBR7z8PQqy9pXMnnko1g2jz/ecOW6x0TPMgpHbqUPPuJUN0FFbbv3ITOIOZjysZCrQRL0ywW
/3nnJwmxwDcMdfijKsavBA1bOzC4rDHNGZxQ75VIOjF7PA/yY9KraNkI3smXgfrXXRyuVARNQ2h+
jl5IEAPbRf8cV5n17BAOFG408nzy5t2A5NdWpyK0rbXlMg2n+TsXxGN0sPNj0Q3BKY5JvY+BUrtu
+6JCyxh1/53ffdM4msNzFuLxthrSYyHKR9HinS8j/HpBM88L8OH8IKa919yeQE8gIalKj/GIXBQN
58F+UJs6oQLypiP/zrDYhDaQfGL5EY3b3zMwmuxKstrrYFgevZFidKa27UZYbTmIg8DhZ9Pkfqmg
2qH7umlx9HYKN3OYy72sfMYBwn7mKkufgY4Sm1DVAdHbKBBsrRn6u8WzLxNQ09dlMMt9HbvJ2slk
WqLl7+/WX1pOE2YiL555nzy3Y/qH5faFO9Nrd/U+awhROg9wm3Oeg0c/fy6SQt2BcZiGh6L26LQb
QGK/Rpdrmojm4QMeo/ppZGWU8fQrWMpOPnWPeMy9DkDavRJsTWNobi2YOyVhJ6sIMkH8snLL/t/Q
yOxC5B0kFYMpaL9tsyrNr6t5rB0eeGXUFK7aeZAU282uvamDCUalOfSYUUnzOi6jMem8Xx4yYXlE
TxB9hBJCmUfbpqBl8SIZc1ahpBTNvOd7h2fjxazGNWKPz2OSo3dYOLlfMyD4sBNul5WXIhfpCwUD
Qb9yhfo8a3f0Xokm6SceWFiimOBCWKsw+x/OrqtHUpxr/yJLNmCwb6FC55pOk27QhB0bTDbB8Ou/
p/a7mZdtuqTei9WqtYLC4fj4nCccdRUU16FT2S6q7Iz61XSJK7j1Mecf8dcejFpVGdR7isPc5c8c
p8O+ZjY4fmQe2Jo6QQNYGnHeYB7y4KRhBpW4Cjzrjz38vOX/+uUAwKmsdgYraWq962EeashtQU36
/ae/fadha+5E6gVR4Wee+lIZEJiawfu3EiZVsR+abokXZAt+9UsPl+5Qb29vtrbEg7ZlGCpbFYea
yaupYFCM4RBBwR1thEr5Bz9qtbVnZM2s7yb1BTIQV20ACfzgpgUWVVvox/ryJacvM2cfnPzVTi+N
1Crsc/ISKooCYjXVU7krmpF+rCDK1hQLAVnFVhaSfD5fO89XznPbbV76vTf1CdLpC8Hk7SOErQkW
7TILz1ihoZ41gFSF7KN20M64nIZsLLU1DI8V1UCHKiSf86K61RNLCuSCJhuSwQx7VpbHtLpvy0vR
ZWPD/weLVxcqb6RXnPkW2DIKut/VfuSTkxfOj63xOq/wv/ZlxYfW8RkXQHhZuYSNQXmg1vhHOJtf
EnDe2CxrHB63Ydj4c1QclO6ia0yZf7RFT684cIaxKC/K4G+9Z3WuS0iyBTkRBlXvZfBvWLQQcRUA
BZuoINXfbKNV8PP9eLP1qtXxzhqQy0EhKQ52ENP30S39QyU5nO1FsXiPiyKwWXr/TRvHyxqjF2Xw
Rlg8mx+6bsrvO698ysICckuBPoJd7MdRdAn2+W8i/d9CL1uj89BS6mo5ltFnD0WhHAVkhiNeUX3F
FwJLhPo4wFmpHaerUQT7j33d6ujvSohhBazLD9GSX1GlDsjDIUqT2hMukccljy5VsTeGcQ3WayDv
DLX5Jj/DR54LkIES+B/rxIcFHZzBs0Pah5fYxluvOtcT/tpRfCBhT3yFZWiGf5D1G8Bm89sUNlVE
ViyOdP/yocFbo/ZCB6MS1xtz4Kl6FlP6T87IVzt6R39mVex3+Z/33/N2IYStoXvw645qiZr+IYgW
E1f+8nkai+uGj1eiHl+tnR/7jB/ef9dGvFvj99JuKqKui8yh92Xq7SKW53ZfFF41XlhxWy84//2v
2ak9zj1MTvi5HL2k78y3wWQfnI9VUCgiySpF6vyAHuN9VBCQ2WX50Jf+nsBMGC6w5kLxa+sbVolB
NvY5dYKgKTaZgCRFK/J7kIGn4UKutrWCV7lARNu+mSxFn7dOjwu3BrntuK/dcr0I0yZ9dsnsZ+tD
Vtt/RCo4QBwcL+r87Fvoj8s3K7i8ZO+z8fg1hk+nE+lH4uUH+EgPLBZQi3bxnA1Of2y1rgF8xK9w
N8JGO5Apn+FQNLcHJLYf/fnn6flrqRIVjumseuwFpek3v6/9G0KXilxILzdO/jWXY8izPs30iD5Z
Tx540UM7Qk8H4aWX4B5bw39+8d+/fx7CSKNvduhF95Ob3v8eUd1fGp2NqBSe3/r3031DCSRg8gPH
0QGa0ANqwp9AH/2nhIJWb/l+nOtLvO+NDbEmdnicTOHs6/wgaHrnNGrZo14++1lzCHxGY0hgHz8U
/tbqwF7WMwxZlkOjORp2MFZYDripsg+Bo1m42teSh2KhDIF8GcoKrolakQeIDwB7+v6v38iKwtV2
nqG5Gywl4tJsdHRQRXjFaQXLedPslt5cqM9uzMUavdezSfGI5/khLBdUSWV/QGA9jgFq8apxX2kU
XRIw2vic/8D3sgla6txg1mFb45boOw/Gq7Jy0IO45BW+9YrVFp+AVjeBwcLSbXeHrD5OZ6ISF0hw
9aKPZfj/0fhlnmpRO80OcL3r9qJkDClP3d1BOOKSicrWZ6x2eu+CrqY9lq3sqr0M8RnSfIVHww1f
PsQ8E2yN5usrYUpoyeYHC5DGvoLM2T5Ily/vL9yNSMVXJ7d1HhMjTfVhgYDBqZb5ctVmi/cxjCBb
w/h0V5aVmjE80FmBf9Y0KggkXcLxb4TxNWov9TMZ+ROWkKl0ohr7mgPY5qrmQlN1a2pXe3okRa6z
SWioCPo/Mz/87NHBK+KGsTpug6m9JKOz8Z41Vi/sF3+IAnxGEI33ulpOJe3xGexrb+cL4en/ff3e
uOGsEXrclaovKctecZcOxHWUySU79nXl/SM54891SXzvNeyypdvB2LUmsBuyeTY+MZl1020300wd
SJ6b72GFf5IBXCzxXIQ8ozcDrrnp92iYdbrrS4L/VNyUKg7qOgt3sHSCRlMEQJsaornZdcvUjrtx
DgeRlCZwUez1HFVC3RGqjp0nkDECURW27bGEKPzXKqxIcxDpGGVJ1PXc7MbBwIqRM1VPu2aMlL/r
q2r5DTiH+ObNOSvjMe3s1yVAfzKBg7S7gsVp+GiUBzcbUS/NQ0FGWJU5OUxCJhTK3N2OV4AP8VEs
fTzNYibXiqhFP3uGB6ilKAhJxkULMbrYgjX5uJg2qH966WjIgeVeDYnD2e9/VabHEdM2uHDtQ082
ZOdFKFclYRPNXqz8rmQPrYZHyFfw9QV50qO38NuOMTMmQS7SMK6LfJhvEQmr08JJCwOZKQgD9xBG
3RwMCS9IMyciXPz0sDRuNEe45rbiKu27LsBti2aF+hQ1oOv/482dYY92gdZJm2DO/SSnxXAXqDAY
drKjw6FgQBpOWb3IHaZARo+8aXW1a3AHDu7B2fWDq3xWOfAloRZ9/q1ciGEPAESmRbzMwJ0kYVeL
6RboDe2AjzYzi7t6VHRXoAp11pdYOEZNixx49iLKsugIqcnqhkJGYwxi3qui/gPblInEmcwQOkuW
1/whzAiPrmBqNpZHAcBVD6Mev8Usw5MEygx8irQ0+9Q2DYSPctqEzRJ7qvFpeSCQDw9PZAzFZwkF
CmQQUW77ZIYo9IwOdjb/mlg7P08zsde5U/bTojj89miV+3XsdX2fxyQi5qlCAoomtw46kKNlKv3D
BDwbFFCBzPezHzr3x/DL3E9p+6caYWj7z1K0tE5cQQF5jeAxYI+B32M6I9zqxniep8UeVRPY8TqD
ddRngtJT9VRxvrCkDpspKHajJHa4awHbCmNRByzc9dBy/BX64cgTCiNFDA/UoFVcyaz+SWSb3cGa
bXZ3rRxhumxUgepYDYPmdIeFjnS5rebvjZ/PvyAiyovbNnTtlKB2kw/XFFDG/FjAHoM+UefpPkan
BpvPYNBULEcF++eu0WJ49QdTiRiGsctTUTqndzXMG/fBtIjnajbWXeFcCn+Uns8forEf6RVzBCZi
oZjEq7KUf17mhqcv0ySLJTZR05/6GYJwN+jDs2FfgfA8Xvltn7LbyWjB7mCgXpqvLkJ9GT4DrjX3
JVTVh32gu3p+QSOs7x6IBpF8h4Y+/do1NLD7ptQNROPByKGP0NOch5h4o/CPnLpqiFtGMIKwNA66
2AahhER7X0T6NtBpc5/T1n6yaS1/p1HeuQRxuJsPmpUd+rh58wQLp5YkBm2mV9XTnieDJQHfR1Wd
dp/YzAVxSTRCf+FpyJbJmHjmTnZNjN1Y+cdQ9p3A7OdlFusFslJJ31j8DOeNCCTEMn5vR1c/Zhae
O0fC+lDBjMAsvy0Gs49z0BHpTte9hMNT68no2Abp/IkxD+YBFiAJuwtnS/LEn3Czj0lZyxfXDf2P
Uc5Ta6FDlHKHgKcglQVFenXwgt7/g3Ho7X5UlS8PXLmM7+qyXZYkYJDnRoE9VHKIO1kU5jeCF4yN
QsiFQl51DFDq50FjlhyqB9pvr0ZJ6/E0BTz0z4TsiS77kfGwMHvu1TY8UTW047ModPQNBwHWHXCt
mbtz0HqECKOsp/TTZEpgfIZFw/2jb8tZ7mUBdvQeWlYwTzKR9QL0kLhJb3vPeeoIxhWtbgBxDL8Q
MLqA/MWhYg8kHHg6x10wwF2kjsrM7XQxNS/dIlFiLTPPJ8cclUuBCFlDSzTwy/RoNdjwfVw0WUG9
2DZiHPZwceO48qcasTbI0WiHsvvocVvisND9H2xYa3e0SMNvBOYv894jffECCV32BflyXTzIwC70
cUKPh19PztUNiPZp7u2aCmzja2hctTjhoS42HBVTA9+j9DaQg/T6Zn6KRtL2t7JdcuAFhV/dcbhE
pqh4F764UqaNmkdY5rXsS5C6KfEAKQriQtQzBX9cOg8Ff7hQe6kyEUKFrmFS1BVROz1JV/R9QjLf
eUfQDer2mnTdAmQVhCCsxnnm4+SJQRIWcEYHkw2uBe2o3IAHZnkVz9pG1Y4K4BifFsqnBkdqBZ8A
lGGwumbZRr+qMS+AZivTpgUKqUEusx+XBf9niuBfXzUeMNr7ynLPJGPudHuT5WnzR8sFAB/TdK15
5XnZPLFelf90rEeQr31Yyn8bnOy/OESG9noGpny8Loqa2zEBHSes792Ei7tIZKXb5wC2HekXNGaX
an8GS8wTMO7GqCcwxNLwZrRDVO5TNeB07opsFnuwpLvpBvNf2nuhJbnxtS/Unk/M/tJwRmqb2HZd
JpN6YjnoRfJcJIDxH9dHH26hUYNzLSDZL6ZoXe4lW+qXKWhlgwZonqubgBp1yQpwIz1c42/d0KZN
I9LslQv3wER/HTF7fUavzJ26kOluXALWYuJBbpjyG5uhDU3SY+4HxZXO+SUi4NbTVzU7QSVPoXqg
kbLV5ofWAFjGmAX+wf7qWksceV7f+p6vD3QK4PFQtjqM4o4XxcfQaWwtJ26cDRkhkz7AXUw/wIYx
fyCZzi5Q5d66xYRMrLtqMLZdMpYOzZ1mOZ1gSqj7Y9mFjse5ay7Bhd/0zjq/ZXXdHq2aoPAyyVuk
MW6xV5EI2+EZW6sJvtZyCAE/CPUSFMu+QPswbOK+yAMcpS0dwhGhG6iR9HluRsevynmhbXecsSxx
VpvKNH0c0o4JCGbVAs4n799M36p2nH/xeT/8VeXKoEYuxxbXIacHUwc3PWBiPux/iz7V5kYFBCfL
rh1DroKkswHc5C7UgN9qc55fvLrSozTEhdaluuuh8u6qg84FBz8GkY7tCDJk+ieIcoGqQuMx3Hp2
tdfjOEEpWszt1fvfvjldqxJf1S2m58Dc3mY+yONfOazaR2BcGg/TePBTz2XXQd70i72bCgXcXmx1
luc3Fr4VzasMc5758dyPmYU+xySGP5kdJvfbD/2yyfZmjpB/ZKVj40cgWOcxW5URphlZ3ITd8WQs
eOkQ69auhtFW/ZFy+fn5qxiiQM9vm06aZ+st8s5Am7fYw3oaGcv7A/5WjDo/f3XXbzW0mwpvCe8C
H7Z4OxMiZO3PYNRP7z9/Y5Ovm3DoNPsSIaN4VpmCnAn1K/5ZjWqYYgg8DxeKnBs7Zi2VMRXVArs4
k90NlGeg3yH5NByMMh+iVQdPtA8mtO7CJvkXC7wuKGDE1i047unK1rX075YSYBx+4EPW959SLwSg
4draDvz4vfAKn/bHOeINwAHZXAW/e6R53n3vXBP9RIIhixBXQ2JotRtzeLWKhAKLzz67fJr4We8V
59BwMytcm8xDVfj+P3WfDZpfiL0b077u79VZKYel9/PnIZ2ydId8lXe3kSOTvNBpeOvwPo/SKpbM
cHqzoc2yO64gKFhH9kvlMDfLEDzXS3fJy2/rM85//ytUorBtC1bCipSIwBxBKW186Dxbpnfvr96t
r1jtbiVF3c+Z1Hd96kgShaCALAG7VsJc+6y7xBh7k251Hqz1Jve7pcD1h92C8RFMDq23tqIoUpFI
fq+CEXYYOyTVg2WHrmyW6lXaOYvypM30MtKYRbhlvpYpgGLNXmUOBMEYMojATpY9lHEvrPuNoVgz
twmnuZj7srtNs64A9amCEEtw8GdPSBO3/cxUl/jU5+WFwLE1tavGRT4oa01UzXc5g+I/FeA8xoLN
0+f3Z3YrZKziHpoVSAbYAgPGeZanvmmeYfqMJLxbDuWS1knk0wtH2sbArTuSWVN60iJZv4PH2+Li
2pVDceQFFHPRsEdO4l8tUARB2ej9D9sIuOv+pNP1wDKCeeoIqhOJ72CFlwBbK7okgpDbpXNvY/zW
IiNUOQMFLx3dKjirgoPhl8iBfsNaApewSsq8nq8FU8v0OLLFFpekdDcWxbp/GbZpYFPYJj5lMqXd
l6yznX5CI8JdoMhsPX8VtcoB6pVlmsrbCtn6M09999oV6uVjM3N+6V/BqmzTFgYWFJloROZjmNlr
0Qf181Dr7sIefas/ijiy7lnOc4h73dyUtwSuNum9X+O+9kNb0qKIBnBPw24Q96UeYz0qEXypwMxn
l9DPW+tuFcO0AC9ytj4KWkXAEMnCEA61ENLM2uccglyXeHlbu2kVFnrJhF+ANHeLS+eYTLp5FXn/
suQYQ4+a5/dnauslq+DAGRRf1bL0t7MYA7Q/Jr+EBaGayqX6lutK+qgEGtDKL0zbv7TaN1KKdX/T
od5lZUbzG9T8e/cPLr3QcBE1rJye3ZmGi7oEDSNUuiLVAWrapjofwcZ1KKD+KIPei4o4T1sSPI7Q
/Bw/L3rMxcEQCpl4CBHMbjrrQbcsNNdmVDOsjmCkXohkEVrMj/Pi6+AEqFnmgdCKOh9OFg3wNHyj
UL4o1AMbK+b9nLgZx/0Sdo5U3wYyDw3/Vc+pRo09tSJKqiYUuCcwxYLhq5eHQ/11GRrIsSUgQXTj
jelAzrywTf+9gL41YKvFNqSLk5MS3d1SccMn2AOLLHsIRTnDgxKIwzlLIN5m/Dsqxsj3dmTyaeFi
QkQzPAG/h/aKdSOj01dwAoYgSEhF0+oxm2uaDbjTySrY42AbmmRoebBD+uL71/lgXGmB+nWlu6/L
nmBwi4y653KM6KIPU6rr4h51zg5QMw8FwyCGTxAEL+KKWAzvfsn6KiIx6jS+WPbvL9U33QSw59cd
a6OqGkU3094SCpda2MZ50Os8BZ3yF1R1mkbPMZSjJ/hn9aFodKxDEGYfurmw2ZXn4fr9OouMzN9T
1D1gH/3+r9qIo2upGhoVuJeaLMSIUnWfzVHGjhW01ovDx55/3rh/hdLQeHVrSxY+eoQrwPyDaDr6
k+9d8pbdCGbrBmtgK/gXNUN/VxU6e41w903APEOxnQ9d88FvWAUZGaKZN3Ovu8Uh4Mjv2sM96UeI
ks7v98fo7SCGsuH/jlEA9x8QiqX55JWavbQdyr+mMS8BTJNfp2h8ff8tbyJIQzRpzgnCX1PRiaBA
rp+RX31TsD1ck9MdhM+feUu6WPsVqBACot+OzDKRskLDTV5yI317kv7jij7NoxlyWGt/qivDryhT
Mi5rRJomAt3m/a/bGsPzq//6OPCme0PKSP9UPESZFjGzcXW6p3ktD1kjxAdfs8oMwGKugmrCGEak
y0HS85KZgesWQqBsV6uSXDhntr7G/9+vCd3Qjdqr3W03DnkidX0XGXDnA6f2gOReeMnbiaG/hjMV
0KiaaqbTX4tMryQhLaQMfZjr9Q9SlgYKv9WFK+zW9K8ygakboW0Nu/OT17ZS7KeaNOYkWiB4Hpu2
ytCEfH8NvB3L/DXCCbpwOPi7cbo1i3AJhHjdbqD0y4ce/p+Tn6FewElmfiJ79qGfMeblA68HcSEG
bPz29eEQNC5AH9HLXmcNcs+NQFRjoMeQ/ANiFdj8a4QOx5GCUsfi/2C2Tk9N2A/lXe8Dafahu5O/
BumoucgnKLOXP0wtZUIU4jAMR5pYmvamRXS7sGY3ltIarJNSgEU70vOTcTpLMkxJDMJjeywg+P/+
PG9svfWBoiIXUCWr6keEy/MeFuwqAV9QJnnDvpuGFB9bq2s7bgVJwLCDYsAJ6ABcy2ljz+1UONZe
mI+NgVojdsQCpq+NsuqHSsOnvk+Dw5iHhwaViQvjtPWC1aE1AMXe16wITsEMaRkaAcfSB/meRc0l
3Nr5Sf9NHf21HzeuPLPqhK1+VDqfnnJqfvusmMcEDNrqqAA22VtATnaqLt2FJtNGRFzLaZVO0GKa
lvKn6MInq+if2V+mxBhxD/ZaEcPyQX1sHQfnUf37uAJQZXZ5750m3Cz38P0GPiLyw8Rv3Ov763jr
W1YnVQckdQ5xn/InqC9LDIflPnZtBoaAsGjNAzkW+w6G1++/bCN6Bf7/fg5q/VU2+RG/sQR5EoBu
0UySBYpEH/GKRvgKvP99ARhVqhvcoH8yWT25MBI7CEl/hBh/fvjqfPIYYRPQLuqndj2J3ZL7JwKf
xAun39bYrLLHoKjKDkUYesJFw477ErZggAGiNz5+bKuvZbJUiZs7AMnkB7rxHs4MmKUzgQO8n8YL
qN6Nvb4WysLdo65CzwP4kkrmdhTTAcBcrQBZcpWGcuOHVtF/xLKKcqz0MLiTKsaqvBkc6xh2O1nM
9cdecI75f+260IHo5sZhPoWQ8PBykx3yqLukFbE1SKstjVsqHdFm8/7/aCqH8Srroe97NoSll/rU
W+9YbWrbA+7ZNHNwwg1S7eoi/dZS9oWnU34hqm8s1nWbXfGcDF1n6Cksi6G7asemLpOg1OgCvT8F
W1+w2sjo4hMi8y44mQmeieEI8ZFW0SkBc+ISxWujM/kf5+4M4LEmQDnhVFdlBDcGV7jp8xDxavrk
0ERrAHfr9Fh+Kq0VzT3gv2X1ZWp0yEUSqho04dkKFn2VlpXjT4pk3KH1AxeS7EspvGVBHV/YGSWY
90dka8hX8SFzITRJs/NBCvvRpIbtz+2YdZc4fBtPX6tjya5vbTrS8geKPXelBmMcALpLsOCth69y
gNKjrkizYj5RDybmUznaLKk4HS9d6raefz7b/tqvNAOwyRkWnIZmehBz5d1zM6kL0gBbD18FAzLb
vp7nroSwYFYmzdyg4SzTHviG9+d1Y6WvBa+mM1w5g5ndSc1OendBBmT2ofU6iW5CAyRleeE9b2MB
/LX0VaaiIbeu9G6shlBrSIEWivid0SPBJbu6rR2/Aw31rrOXripbH7Y67MUifYUW+nRKATwDU5PC
nLoj12wYPmITiQN5bQgOq2gA6ho6nQKf0kMIjC5MKMOXj83L6rRvQZATgMYj856ANqGxyn1mh9hW
9oxboHXbXOh1/5vLv5HArmWwqpwitkAE/5dxwhRVzHz0hbMY1tt5Lm81gJ7mafJdygA5J0YOUCiu
nQ0SNH9C9qlOcR5OOzl4uXe1dItNXwZt6SjvI1UPs9sH8IFpjjJDMfdxzH0SPHc4g7wTDXjayjhb
mlkUMDYO69NM/HYhu8HgTjDFDddVMccQVs9/VhXhP1TfuVMJs5HsUGsMOdT6wjkD3C+Nyu8uBNJu
SXB3tGiKVYOs5ZHDOCd6Hluq7D3anJA0SbgEQO6RoLDJHmC60hYHH75Z7R8h2ZD/EL5XVvs05dz+
nlr01PdQql0y+U1x4noBw8UQLfqjNCXwr9fUwO6iv1CC3tgfa6Ww2kMe2ii9/Cqm0SQ6ki8lMJ9d
T9kxgq5JDMrVb2j4ASDUt5eAQRtXl7VYmNUiDOGiuqDi4dHg2nii666DZgy/t65f+LjjUQjVyr0I
GThYkoTtR4Bg2DprHbHJNqUKWxXeAMqw3E/T6F97E79kvrax9f89cf8KyJkHn09a4rvqgotrCFYt
D0Fv/WvHibrEx9mok/trGTFoxs2RxzPvhuYofNcwLwgnccAp9ngW17Zj+QvQ9yvjj69zyBLS8adC
AVT3fnT4f0HtN3btv63/v76xhrRcoeqWfM/oItIbDZKCfYlcqkmxFwGZ+LG1toBASjmF7W0qCgWQ
KwcIPYtHB/Azr6AKeCdNx8OEjKlNYy9EFNiFqgRAc3J+Cb1hGy3zjeqgQvQpHKoouy0poALR6wQg
9pwf564Oza4GeHR5heBg7kA0QfMxDs6ea7/k2dT6BuK1FYYGhnu4ZaWdjMiBDhEQOzGKL1huEFvM
RQIdPvwO6BDBjHmfGzAW/kAgo8uBRoeUj7zyXCSrxxTWP/3T1JtlujfhiGsE9Lam+adhOA8flp4s
7SsI893yFS6RbL4XhW2qf+wZtRwkqhdAd8dFB7iNSHJ0pMgJwB6PPGvwuYMn8DTUtE/73PiPkBEv
gYWD7QV6MeDlJsvcG5WEtPTYi55cln3WxFh2B/8QLV+biXQFingdXMDSocvSIw/npRtiBuKluA7x
7/bowyo73DVCAjRbdXLojhz4OJXAo2LokmooAIaMKIwb0RBqCUy5LAN3xpLZ/BM23tIAwpPa4eTB
GdG/qz06ioNX1H57rLKAq7tRWA08lMHJy66cV0tQOozP7c/KFWgdxYBe+kCrI7aJ67zNzXyvxmis
7qrlLLwc+lOfHgdbm/rP0kSjyPZBPo3dsWCoh3dowJs7OBmKOoYa+tDRpAeiHGXYIAQJ9GfVzpQ/
0n5amjZOiwzNQr8YTBT3JeTzwStIXVAv6BxGo3mJAu7zRz7BBUckADzP46dR8wh1siDPBMYxXLK0
+tWOJW4laR0FGczQpYz+ASPAU48T7BB84Jhk/hPraEiP/aDglQX3d5j2HLA6R99+q/VQBV9yXebL
MWMqmpI5tWctl6aWjcNhWnvBS19Llu78uWgLINHb1EDKPfPoUYCiUl9nFKVmVCBk21jUJXq0BmFM
yUDDKQroJSQV06S96WYvPcEfBVjqVKuxvcnDjgBvM7A6TQBIm599Po/iq69o2O8g5yTIQXO4tFyh
qIk9V9Zkqb+oKESnCVyZUu1AW7DeHrL5vX81gb1hD1B86+o6rnFb2CubWn5ofdBqEgMuWH49FXDf
vJG930NCNJfVcNtkQdMdQ/iveXvOoBJ2W3RZA00emRW45inzy+Kwnh5RONQZJG/D9ryg+hFOfw6Y
9+EmEuVEXcwpxRIeABOsjlEJdtB9LdtSTbGIWk9nO4AleXuLnQY6DFZd4z2ls19PjxELfSoRBOSA
OkUGktaQaB3QV9HZCX8ZyDCmLvYiMHUwJAC1H1hFwh/wJxuL+4h7afNqeMPlLm8HCXfRsuiLZ+IF
ONHLIMvLEySFau8Bef0in1sAS3P4M2nVfbf13JgxHmddTn8K3yv0S1lP83JDp4jxGM6JBT/yVimy
VxhgD9wGiLkfi3qG1D1csWr0ZfyA8z22VJjdwEQAnBXLfSWOKphUemUYGurXfCmwooK2Zd0fCcwu
uXEUFKC4bjISaSCym0nfLCn1ySfQYPL+qqpzmBUcUAuGb0FIbG9eiBhh2Vx0nngF+3/8usCCIc3i
qR6AxBxnsG92jFHtvuJpw4CQ2mco8B1GrXALAxVwKS6VYDcuGGyVJ09R6nwPqjqncpnQawu1NXUC
kwXz5/2jauv53v/ejtqQkwq4MfJihrnrb8sCvgKJ59oo/Vjliq0yZcXC3E5OsBO34YzuUFnl3g2x
eSr373/Bv0Px1lm7uvuaFoIiyCTKW/Dbuhh8bpUAffolg66VJ+s7O+irICBljLA6wPou+g2sMXD/
9S3wzx+rnq21JYPU0BYHvTsFDAUJVHHQ9s+ZSvrBfbCostaWbCGFawmg66chU/IVcV2AOjabDzl3
IOdbi0vi0JdFBwz2KXQojA4GDpoWfNJdSYf22pnx+f3Z2kik6erCTDlheaCy8lawoo8D6V5FUX9q
rf59zscUJDm9YHiovIsGKxvZ5lpwslYDYOKobJ5M04p9GCFmeD2ccvNyvuTXff7tbyxAet5bfyV7
mbdUngOJ+LQsgiZRyXeg3g2H3AcBFbYXyfsjt1GLp6tIULZMQqmpdi9BJUYTDykgxcJRcZxMpx5V
Ef12UfTp/XdtRAW6igqBKDX4S2Y4ibGvW9DyODS8sXkF9S9pjW4thFVcKPEVvj919IbS7KSaAQS+
4DYw6OoPur6hFRw7BhjudcjU3/+mrYWwChN1v0jwo+h4gsJzvq//j7Mv640b17r9RQIoaiD1WpOH
clweYycvRKc7kah5oijq19+lHFzAYazSh8IBGqfdgFicNsm91wCQ9kaINAP7JFpJBi2AI6gtRNn5
GbhhPcuPYYEHh0prsTdxcxvmRQNltOCOBqBRNKaSM1v4IccFdmVtfD6Y1FaozLzCMXkUDve4vkXF
wXMwW3wDa+javwZ63UepE4/9CW/I2I9uRkF98Pt9B1yWlR/w+YIBR/PPLaCDHIyqrM2PEBjV2ZXw
ABW78RIAg1YaWBxbK3AUuH6WoPy5tz6EX4zU94rxB+XCnYQHd7/fc2oMN7MzDqPpWoF1aVzntfRh
ZyNrOExORfJjjEVadG26rQJBtjTCugmL4MWf+BfYJ+UbAH7/O79MP9/m1Na5lHWUqt7MIwllrCsz
AGi9KXCiBBuwXdzvXjVJmESCDV+vjOzS1Hl/9hHi147bxNxFqSQjcgshor7auaUEgOh8j5YasIKJ
ZM6QI0OhXhSyyM4GmaoQaSeXrqkcLX3fiiQAh8XITZsJGxu/WbTc3eEFt4Z8XloCVthoQt/vMxGa
08zQZnzTUGTXrwfFwijZkHzwxxsh4IYCpqjWbfAuyxrWfJtUQUfrotsFgIh/zhBPcxNoYGpPGqzb
vfHrYMfbEs7ZEa125+fo8+D4l/O0Jt5EEj5p5JnzNsdzPAVsBMmDYGqH/1jEwGM939DC8rb5eQV3
XV+Bw3ESI+evBLziO16AKNmDSLVFjiI/umwYVu6eS41ZMYNOwzDGhVscVQ2XJDXpe4lrX9MU6Vab
8mEA2+58r5aGz4oTcZN7JalxtvC0Bj4tjLZCg2mYAGiysgaW4h+fV//HUJR5zK17yJCAtgh1VT68
z85WYUhOyC9cx0Ny3egWjJss+uKKciX7vLC1bLqbLwpkrmD+cxIAaJhtBmUMb5uYKZpWGvg8x/mX
P3XRKSepuJsdAYguN8THixQzZPCeQp0JBbMkvKuBaz+cn6al7liRAmSagfhDI4+oloXxNqsyMOiD
oWXfzn9/Xld/XwSpza7TTZgOrJH9qcrcCW/0SAnG6QZ+2EgsaMBvJVziOARc1qqUny9wbgN0BuTM
IX3rmKPoofHyxVFQo34IfZ4ADldHXUD2FVLkzSYtBtcpVmLF56PIbYmdHskwZH+C4i6pMhN3EH6g
Q3eXwB77EsVzgJxt0E44hE6rp6y7A+3efe4pmGVbDtTnv+enaakDVlhIee17HLvlLmjdt74uu/sp
SNcqBUsft0JBCRlCP0gmfotzb3oTSV7RzQTYlL9ymn4eaiDn8WcccBNmSO2J+DgWJobfKFJgvNiR
OEvZVtMmyf+5bJCsawEx1ShGgc2oIfgRbpGkbMOHKeJJu3JbXuqIdS3QXtDWqC3Gd2EN1ZtNwXop
t4XjwglpiIAA21/WD2vP+xx5LUco8aTSDEKj4IHn5bXH4fqxMiGfb3pu+9gRFnCJ1FJ6V6r0Hfky
sp/ysNpqEUExCnfu891YGC0bnxOCDxihB+KpKXCUFWKQOzIVHFI407TSkc9jMbcBOkAsOjRuu/6Y
QPkhc3eNE7v83yJAwR+KKHUUDdcqNKUB1Trk5VflI3Bfhl/gdvbBB/Ud1T4/PWYOxC2u4PGevHSg
ope7y4ZvDqAfTs8GVYI4iXL+lJkp23ZQb772m8DbOlXWXF3WhBVVRBj6Wejw6KkR03BLkDO//T05
iTtcBlzl3rw4PvQC0PASE+Qz8OG6YAtsNUr1kArZIrG8JrO/EL5sFY6wGP1sCoPsDkwo9ZCOKoem
itJFvbLIltaxFVakAxfjdOTsSeR4TcXIw26Jj4dbT1ZHaWkdW4GlSAYTexj0I6u66BmZ80j+Syre
koPT9078y0cZbvp3aoMq/lKVURhc2DUr0mhvaBuF2vlt1Drs1uC8f6wjk9z0pXZWrksL572t0FGE
cUvGoS+hfO5BlKYcdnlD8x2DEs/WiyFSHwyXqI3gDLYxPxmZhBNjrT1CTcn5WeWtfqUDKDEXbRbb
CA9mVMOQBn1x16Lknz6nWVF6b7IQpLuGYUCSry3n3yXrv69k3LbCw6lYQAF8yo59G8ryJzT1ND/G
uB8JCIJDfPUBwq8JdQ/lhBdpgjp+6AxfSwgjVacAVoBwlshQoU0feC/j8AZo20z/akwKkTOAufNK
fUnbqJ3EDgR/0oQXPSf4X0nStghqSKTp217LERrmZZilkQerdyhdvOKcpMHKGbyw223nvg54pbrv
mf+EazEVN1kHbQOU3wiUkC6bZytioazm9QXqC0/K12Z8MaQpo6tYlCNHHbkKvp5vZakb898/xMUm
UXGWI54/Qmm6ujNu1D6Wed0dLvu6FbKgqEsbDvTHHQfttHhTJgVaiVDoRV7YgBWwiKtY2rSaPhVQ
foDxWYhU3gGyfWuiIksaFrZXH3ecNPCDlB37KR38xz5RJJwgfBlybwfVPKjzaX/UY7IFaZQffScz
Q3dVEQJJwrjynJnjLeB60m95O4X/yNJ4ZbyF4B2CEbw+/DbSL3XFBOTQkdQnwIcnpCAMhWPIMa4p
Gy+UeWD6+eck09iE4LdowMOlqIKTDogO2y1shUZylQmnLcWmi5QE1ZKABdPBd6KsDb0OOdVAMAVB
M9bIG6KW+R4kveNfgQzF/OHp/BpZONZslJZB2R22ChDph8uK88WHw+N9zLv2PYcR7sqrZSH22xCk
evRAF4vj5DiwottmKGhfAVaqbz04ve0jkL2Q06DD9qL+2NgjfzL4Hxy5bn2fIOz1k+ttxiobbwuf
iLXU2sKg2TAjKDMRUK2c7LkpG2TuKDQm2QYF3URvWDCtXtAXooONNxoNlB9Tv3RuXdwt3Q1JC6X2
XUTEWoJzvuF9csbYWKOKpDlXInVu89absC/cn7yB+lsbCfBvoVa4cmYu6YbYoKKQDLCfNz05xmBV
BqBtm8rxr7NMMfeOUjlF10jgRiRGnTrLEncjwNHGllRVTcOdUznAqW/hBCygdgcw6Qh2YwWIXrYL
QGL28ufzK+fzwWB2gg8UCMPbtAnvNUOBj4Keso81iukeXDujOmArg7G0duygHLRJFKPM9owUlZS7
Akjta7gaoaaXZm2ycqX/rU322cxakbnuXBdul7K+ZUmdRRwSPn7gPnUz7K6AJmMQyh9gjklzYFVS
NCkiT1qHG9enHSwCaKym9J1CMUwf4J0th3gXU7fTO4CTwK3YuI4U035sjDL9XYEr/dhvUAzT9cNU
c6lyVK0T1MlvU6HC8lfQSMF3Qw754H/w/EJucw+xzzIJD7HkdXHAG1rHr7mvCvc17xueiyuH6aZ8
HH3mJPk2GvqggWHJ0AX0qh8Krf+rRp8KDq09XQC9NQ10aPdhl7nyp5wIcSHnCL3d4t13PCQy92Pd
JcmPFAJ05FF6TpP+5zEUQm7AdveheQ2nn4Y+6KFnDrR1Dd7XkHKJm/KK9xAxqIH/B9XjvoacQvOG
1yv3APYEVCXbCrixJ9cl7MyDFo72VUBvp0nB7BPJhto3cJ/31OhdeY2SQ3CsOtnU3zMaCH4Frpjr
v7ERns39TnemdW9SDAAejblf4j6ZOLHoUV9MU0F2kQOdt2MP3A2/hzQLhIWB1Oy7tw4A1qrZt6i6
VGqLnIcedp2XORQTDDHortkyEHpmpYPcmb5kBU2TcFcUQ90/4hUpS0htQJnMiwCGckJUggBCAOLl
/F5aiFx27ZpAK5d3fm2OHNzgbs8IerUTrF1zAfl8r3K7cB0PrVBe6dbPSgI0AZo9vS4478HhTodr
WEGuocsXNqtduu6hnedMrRhuI8rr8JAmcRS9lxoYtr0/pXm18jpaGi5rtwLgE1Z5oeunpvSAktEl
ROA2MpbOj/PT8dv77ZNwYHsliq7rAsiuFk/RwIHCuymyvMvod8As4zjflZyUGm8ITZqmajeQ4QQg
T8YEjCowWLsmu5qKpMU93mR8TH8BZsX5bV9nvHrQkKBwYUqaQn67jt3U+4LXt0oOhYh88V4jHfro
i1xNRwb5bXJsICNEd1wGw/gsmYnpK3FNPH6B+zLEd8Aoz4DO3vgz8H0nm1IVI+qWQ0y/G6AgFTI3
g2p2umVhfxs7RQo8mpqg4fvVnzv07BfIW70LmvgFlIR6MH63kCWHqvcNbndhevQiyKXA3LsyGgoS
XVJAD9uAiV9OO42zqI/3XejMIaczfV/DKACg1SsIHKoUkCpK+mbX4CzSh85LJ3IredwOQKvTpoWU
clWBVwLj7dF7KioFreY6S6dyx6OSQpgj5iSo9nheS9wxQVkj5tZnAFyWN4IXRTZuCNQDZyPnGkqT
Ny3vXeeeAsWFnJxfhH3R7ROkN2rnSHwXct8Qlu4AyuzClAFDD/+4/CfuyWX0kA1FyP/VwE2yHqMZ
uZECutRvIM0SZx6Se10tdFldySYq6leGi5FrdgnPWBbsRa6Lorv2cQMFnr02YbVX8GNX3WbSAYSr
76AfnVX1g9u3KQTGcXazS9wE8WS3oVbzdE+A2pHbfihxdUsjbcJ3rK+kuFHT4KZ8kxoC6NxW9waP
b7A48cLN917Z5+VFwBH+u3r14SXmQjilppC5O4a1aLYdxyUA01mRy8g8kFT98xHgJGFGIqGnY4Dt
w7aCOmm2M+5FhjYYQhtlJUEa9WWVOY++CrU+INvZFxjCbpXiPv/Qz0KIVU6mqZPAnSqrnmSKkEsY
hPkzGn3JpoTtAK7ptsKvnC04i6dIina3Erg+bZTZ8JAR+ei48/LkLgEE5p7SpmjNJnMAzcUmkIHP
rx0AOIXctRrs0n4LSXk6hkjGR0WcrOQ0Pg/OKBn/OXORoyqAxcv0rvC6pL8DRH0U+xQY0jXvh8/f
R8z2No1SINGBjI2OactN+DPv3UB+qwHJLb+2XRDCvYlLVOdwzkF/rbyoSsKi+cT7sN57Z9Ax/Bn4
cWpHnmyUAhNmo4gQK7yTpVGb//7h+10+dnoK3e4Zzwig8lw4eG4dN9Ri5Z33O53393pkts0pgngA
sB2ke8ATyEnwRSUMBkW7MKAmrvYwEEAx65pA79vxtjGInByAGxjXPJGi0UUAQDv8iOk2lBBIknAP
hEWx2ZVMdECowSGvNlfIngzsRz4EM2VS4CCBI2xatuR9xAGUwOclSGLIauIsEAXd0G7mN/DIibTa
TP4YgXwgWOfe+CVN5T7xx5TcApCTu/e56Sa2Zv+0VF63hUvhJ+pAeLHMjlXfDtdC+j9VxB7ioLrK
JiTXq1nZBDi7duPE4yvm+r/zO/Pz+aW2lGlInDqJmAINzo8nKuGLmDVBtZtaIJB/XtaEtfGKLChw
81Moejc93Bkw5gcMorjoikptZVGfzVLtbQmEQA5x/XgApB8STWsKd0vDY20vWYMq1IxxeNLEJC/Z
kKtvLMGz8rKRsTYXxJJA3+4HfJ03ZEM81u6npG0v2rqUWS/UuIROGMDs+bGIagh1U4TY+ggmAC41
l/1867qrVQf39HZKj1KBHbPhpMHCzQIjd+e///mtHXCzP2NPRnCfQegZTspw/hInsmmOBhCHPYIC
EpTnG/k8alNmnYdqinOZj37ymgHWB7eZI3HxiDJsOiGhfprkhfoM1NblVBwRDEQQIE0EcY5Z4NVf
tMkv8XANXWqrb5EKNixRPSWvuDg+xMw/NnOqg0TxKcnKb32l45U1uzAptv6WzkQQtlEEpmXhpHsa
6Gn72/0YKoV6f35KlpqYX4sfzpxQtY2bNsF4ol19J8PmR4frIZZCuHLmLGzqcG73w/elhkJUBnnB
k081azbwkiHxjUfBHFrpwOfPWmr7BhJH+nGsaH+SsnYOWSS+irE3B22QhirX+7E0TtYGl9PQwN5S
qpOkstmYqftBQQZ6gGeI93TZTFg7fKaXgSyJqrjfSiS+U5PHP4Jq9KZv9eR46Qq0YOnss00DK8/o
eqAtFi8IQFuaNMikOzn0d2PnK2x8kk0B4NcXTdl/ZRx9idLux/nuLS0Ea+83SQpQb1fLY6PrptlI
FYBQzMCQW0vMfl4JprbcFnQ1mSJKxK+FDxm3zBneNSB/Oph+NS792eik2Mw8kIt6Y4tvidiRPcuy
8gVWWkeOudqzaCArS3phrdkKi7hRxjI1GuyMuP4KFdwSDi/pUykwOZf9emvTVwIERbfw41eliuY2
y7W3Q61+Dd6x9PPnv3/Y8qqN68jtmuHURTi9GwHcqsn79AqUveDC4bcOcx/YwbHA1L7CAwVXzDnv
cm+Gkb9eNj7WZg+HjrllOfYnXvH6jcQA32zAgFVrsK6FvWBrkkFRBBLYwxC/wvt7PBpZiQ183qLr
879+ISLaemR+5w1DCcs1SL40Hf1KUewr71zKxRvspBJ+wH9K15J9S21ZuzqOIAucemZ65UDO72ia
wnLM7eUO0hXwGvOSy1IB1MY+Kgd1a+L7Grc38quabRc90P5XzqiFBWtjHKHZHhRhwfVprJLx2hkG
+EgAlfoW+RdWMKgNctTwizOjI6fXJpwMGEM+PeKYenbNhepq1FYig4NfQvIwGF+40tDeyTLqmuvC
r9m3Htk9uvKwX6DaU1uGLAZBlXS1Mq/G94CqVVD2gC3g2CmxyQyt6aEAszS7qp1RjnBmKpD0q8Y8
g7eZU1f6Gnxy8JJhcB4m+/OrfWEv2RBJ7vqJi9yyOuESFm9lDoYsPBfXynALh4otUyYi6OaiLiBe
qFehoBIHt3B18DdaTL90LUIQ7l+SRnorcXlpIVpXgC6Alm5ZOOiLmdh10xO4RSjR89d6VHgpnx+w
pS5ZN32hxgFijOgSEpr5NsvrBykff99guywttwYlRrx7kaE639xSn6wIIdq6FKCrtyfhjOVeGgAL
MgWrQk9PauVttBCEbLikKDwAn+M+PmYs0PvMTb6TFi2QiLlw7srLlYFbWGk2ZDL0HDX6I3hytAjI
putA4a7nw+38OC19fX4zfTg1u0xNoDQn4y2CdrCt0ix/CAR8R89/fWmI5r9/+LphZTM0qDOeOlQa
rjpHRhuaiH5buSN9TAS4d+fbWerFvAo+ttOMQF8WcNDLBtBzq6Ygu8FbnYGlXsytfvg6QYpAIY/r
3JKwjGcFmCfelMlVbJxq839gkS7sEFvSrHEELJ9QdrnVAwi+1aQPfsSvOYLpdg7aUKT5AdTMSlJx
YX941p4PS6oAuTU4rTtY0OK5NJcv5tRTPa2p3C48u20vscpJ6OC5iTrpKEXi2Rf/RRXL92MuvS1y
UNkmIlAkPr8AlqbI2u7G9Kb3c+QRMl/q1oW/p4siFS0Gv4UKAyTVajA/KOoqD+fbW1hwNnLRKOWE
FTIXJ+i8eleqVvlbL6EYftnX5xXyYcHJOHUGlNdBu5l5OF0K0c2qnn6d//jCUNloxW5qXQh+CaRc
orLdiqIP4AWAeDJf9hn0vvbnm1lYYDbsT0x9BP8O1BiKaXBumiLc8apERdAFEPd8C0sdsTY9gOMO
zY1wQYgHONIATbr9/ZLksAU6RmOzxjtdunzYwmUGZrcl60tza8Lgu8RgQUu7Uwc9vUhw/4FQu0KV
n17T0gPfx/HvHEhcQADxwksotZ4FTVbC2cVQAjpbjoqlbA5t7OYr0/R5rYhSKw6A7NemE0xwbuOm
ugpzzneaoejYeWxjohj4BFd8Q/7ysP4iX0oF2EhBwxqBJjmGM3avUKX/EvruSfbdTRYFd2EH4hwf
vKOvhkeoYKyBdJcWixUgFERyhxrKALcmBc21GJA+hnibc+xZoaBzIsOVRMfCsrcRdIZpHyLyhJxU
xdjGn/SOzmMJed7dRaveRs1l4RhqF7jJk6Bw5EV70xbAXX5gcfkvyhtrgNSF4P0Xbi7CkRPH0/8P
QX14l0nffyE57mrA+lw7o+d8O9+jhVhqY+eygZbUaxU5Ibns3YUhvHhq0MpWosRveOTf1SdqI+fg
6dGDy9SyFygbwVt0p/psqHcpGOsb6eZl871RON+vgWCLq3fV9n7zJID7NJDjMSon+Y1H4BrM91Dl
9Jxnzkbi3/PQ0EJvYtgFkF8DHnEl9IpTHrbtNupoPNBNm8gqIZAi8Qp64U3QhtIYlFTypCbi1qjK
/Cuh0Aa7EPC+VoDaC0vXRtAA3BHEBJKnJ+rJ+gk+Hw8FdOMPWWLy64tm2pZ8kF7m47yUUDR0hvFH
A69YCvAiEh7nP7/UAfuJMUGvqsq9+mR4Fh9Ji5c6gFzyjk0Q/T7fxNJanf/+4WSGSI6X5sCUnsKp
HONNBsErCV6xLlfC8dL3rVgPxxg6jmVNT0UdwD3b1zAbfYEzcRWvVIwWxuj3GfehA6r0ktQVAoJ/
bv4Uz1q2Oh0ex37Md+dHaKkBaxLiOiSTl7biFoR5coCCF90WoYo3jPcX5hFtAAgyDRzJajKdup5C
6o5r51sJm9G18sfCHNj4jyZyhFRuCfi3SEZI1RD+C2Y3dGUPLBy4NvqDp6DW0zALTl0WHGd9CZzo
YCa2AMJBY8yBS8CLh6DSK0gMXDQjNu8tG6Pxf+K0RQD+O53UsyIseYicdhX8v3C62mQSwZ0Gum3Q
r4BxkCquwpROOXLh0HzacQqL2XtSp/K2hgQasJZkKvl1CoUw5x7aMuF3v4+d+qVyDOzqG6Eb9RVe
OaV+lyg/NV+8Qk/ehZkOG+xoJqBCde+Le49Aq/9tak0IufnKgerbv/VEe34ZBY0S67oRaja1sE1q
/ncNaFR1hKGVf/1/iESf7zPXpirwcZB1W9EGvgzmVSA3ecik8a5qsPVfLlk3ro3okXyoQdZ061Mo
sG5mWctMEr2HzOoarXWpD1byIaO97yGzWp2QLKb7AvSpOx8P7W0KsOtK5vDzlenaiB0YgxZ+DsPC
UzxE9bYy+HAB6/GN74bPSUWy1/Nj9XnMcG2MDrwkY6gxdO5JCBPfcDXiWMgz2a9MxVIv5mY/RG1I
0oUQmDL05LOW7zlLzdaPFTkwXpJdifLv7nw3Pr/1uTZSR4LBH8KYDE8qDxRWDUPqnULBDgJGxfTP
0Nfmph9WI+HS7FtPj8YHQLz2Isx+OeU3YCh5N5LjpBjgOLBy+VuaFuswyjKPqAws0JOGIB94SKPD
UClgXbcy7Z+nbNzI2uYG6HrYnuWQ0i/hG11kin2D0OX3sA/CQ9RUs/VueJs4EAU9Pz8L/bFVWoyI
A0+6Bjecycg7eOPgLcNQXXm77PNW3qEwCngpeJGfqlCe8Owt4DGxVohdWMI2Z0NmfSfMgJceaHTZ
gWQkBZxk8J/wsOZ7BmDtWlpgYVnZXud6TKO47GL31PAhr3YQbM3ZvmulyzejmH0Ozo/VUn/m5j9s
ST9ycpzjkp4MUdBNgq1Pw9ruquuJfwiGKVhxtFia8fnvH5shUT4CUOmeKlGoXzoePUjRErnmJLs0
WNZ9swtgLV150H43KZ4wKirCf3qGea+zsFt5VizEFNtu3FeMVBosuRMPcLsBuW8j5w0xv4jZ/G8g
vazxiZd6Y213wTQslyCUh7WLVz2f08ABJmaaRLxye1uaDmvD+37Z1gRFrt9mQjxR4uQZ/OP8klr4
uI0P9IsiVWMBr51Yeq3Zk6SI/0ujJikuix42EBAeqixvWky2pu7wSMDP+gbztrVM0sLg2ybm/iS8
rnQK7ySFdq/E4ErvK5wqI7Zzak8OV5eN0bwdP+yHAurGxgRRdCsTkv7I8hbEgJw37UqFf2Gx2h7j
RPdYP0BPn6CHH980rgtXEVPF7AA8eEp3Hh4c1+kA783DZd2xtndRllMb4rYDUaeSvIu4BSQatth0
rUa1tKSs/Q3HLr9oPIp7SdIX90S3Y3qApI6/hutZiIK2zTgFQJfktPb+V0aAgMsL56N+nV8wE0S3
L7vE2SjBqhcaotOJd4K4ITAE8H0d6a0IUvdnFIN+G2Rprl8umxBrg2vDZx3+Pn2LSwGnMKdKt4Il
a2WKhT1iAwSpYzSTVYVoLv3unw4EsJ8GbLJ9kmft/nwHFlawjRL0nQbpQNGVpwaKyvWx6CtP7QWD
WOJPCX3GEpKNMgGzZ+ymwVtLSi4sMxsxyL1hgn8lcU9gnVSHoqZptwkczn+d79PSsFmbnrahjhsN
t6vfOc+M4zk1xPIa2tXNZfvQxguC3GeqLHblm+AJA0AbFXFvq5LUWTNkXuqCtdHVUPYCBFKcgj3M
BnXmxNe0d+pN3zTpytm0sBdtq25QiyAJnbs4/VCm0DqCWDcs030mvtUwI7ss/tpenB3U0pKB6OkE
eqiCBJ3neCjkVaVZ45EsrV/rDKeKshJWOvLt941Ep513N1+p/QLFVjdAsQpuYWvafUuTYm32qgr7
3CFQdfxtC2Tg3PI7v61y/6L6t2uDAyHgn4AaRzFaHghoc+rFuJoealTD4BwmVq6iC7vPRgUWSQaz
crBJT5wpcyOScBKbvIqjNejG0vfnqfpw5jYCDqVVNptpREl0D0dr9dw3Id+d39xLX7c2d+W4XLQq
S98MSFdXmYQO5AFa/BDmv+z78+R//PVVkuQQs0dsommpXlXNGUAtedjH6v2yFuaefWgBLstDxXBz
eIuRULptYOle41ZLqn/Pf35hX9uOpXDdyBlNounkeWO4n5rxH036Eer6U34VQEL5wlVE/+xFN5Nj
2jZ3T6ZoTHio/HBov4xOB7jV+X4sTbS1s7vSTQvXqfs3eHDxYxjS9jH1LwT8uLZPqXTbCXnmAGTr
ohi/+j6yCXSEblXe1yu3kIVoYYMBZVO4kY9r50maWmxUxx/0BEdXxsI1mdylFqz3Nx1yP6aq4bdV
3dX7pim/wWi73Xt8baUuNWDtZHiycDBIRfsmctDNRUW38ZiWczHssuPBhgPqpBVgHNfqDenrXG4h
SBApGLiQ6OH8GlrqwPz3D1vNKMlSKFK2b4q69BpJgzteVvkdbJt/nm9gHuq/q4WujevTPG00pCbR
AJJFN35Fg+ReD3mQvEDiBXYgRQDC7isfM6e8SlpyWSKJRdbmo0rVrIRrwWOYcVC5lahamJTwkKTA
ycDLT8nbkABbQG+cDtpDRxfqL+UaGePzAMMia2MKlpc8rnX3HDKn3+oh7W8MK+K9G0IvrabqsuIW
s7NlsGbog3rg7XPWjYAbJXV050Q1XcmULPTCzo3xGEzj1JHhPeDrzgF3xhfR44jN2hkwR8uv59fH
UivWFhVKQoW/JeF94yEpLgKQbjLakT3pg5v/A+jv82XI/kpi1bDqqaeueYZTSB7vUKxjzZHThnTF
pnOJ1777GTHFvungGT9upgBn2kXnJePWFqMejHniMWmfqVtGv8IOTMxdmUN24qJjgNkiwx06kQwp
5bOdAL/JKqRPphZSHefn5/NDhtlqwpoB4yW7snmGcEF8o7sEltvACa+ssc/DD3R1/ww/uoWrA2l4
8kScAK9ROYsJSacMdmXE05XjfqkNazfyMh+cvpPpU6iq/ruJ4AoHbwTX/EJmMeYrh/1SI9bNl6L0
wkqnGh81XIIYcPPtlB3atIrrXS6jmh0umg07oxXWE6mZGpMnWvrBvagzQzYelCNezn/+N4bj72jN
7IwW6ixFlFAZn2CH2XsbyMm6htw0tOmRJtVjntZ3TRp2L3AFEiOcxNwKHsBA/JQ5EM4k9VAI4rC/
yq/gjzRVQIi7Xs7IFh4bRfUFGOwealTnf+rChrazY8h9wkvR6eKn37ig2TsmHIdy70c6hKoLgnxb
BfueNsHKPvj8GYU7iLVSw8h3NDbykwlod98JgGFlCdtz4UIzHLZIxWbIL2TbwaTzz8ZCBQukMcW2
kBC+5bs4V5D4QxGkvgwPz9i82z8c+10RJDUEV8ij8WBAOx4MBJWTaA8patg/bpIBjjv8AB3DRlII
GQoagv6d0OwypTJm02yVSrmfGuU+CpXk473R8cR2ePl6/nWZBzJfwY4tnC12Mg0YdZg8l039TIx0
vhUyMFCplZqz2wpecmRTVqNZi8JL68OKMjSLYd9WBf5jKCKsCt8hN/Az/FGlmj5yPbz2/SqddEFT
jP3Fv02nOoTBKHssqgIYKzJ2XbUlnp+H3VapnA7DjhcxMY9UVX6fbxPhZaV/hVHu053PwzJ7L5xg
6A5ehMS4s+WUd+w2oGOyZrG7EA7tvFxY8aTuqtJ9zhgUBJp0MnsdtSNUtsLLHCmZnZeTPoycId1W
PUO8xbkB1mGOV2EUXbe4UayUWpa6YV3vMaxQpBRp/Sxp3O1IjUBbj1D4SF0nWYkrC+draMUV3g69
N9CIPisE90cVpOV76pRrqMOlDtiBpBFIverAPANNIvdyrMK9CHEThcIq358PxEtnhs3crQBpmABt
yJ6KDraHQgPOW3gQhhWz4CayNPO/QKjhIFiD0wHn+q5IvJ+//48SOOqha7CdEEtXTuKFTW9n7Sqg
ZlyRROZZKPj5cK3ei6ADJDvx2SYKLl5+1s2lknnKmyakz6To630Mdb870jjhbmi6/CJoGbMpviLA
KasDVjzzsiG7DAL4/jVwNnGCir6Ra/iypfGybi5VHrFJx654brjxul1oZhBhB+fLfpMhUa/2Q9kk
weP5xbKwHu38nW+mpgrCUjyHvb4H4L/dCwfnZ1+uem4sxOG/cncRaiaNUuIZUufyUORM7eOyJ3vI
aTxNDdzVJ2Yuq4wzm+ALKfUxnLJYPHPH/NOgYHcVQcpqW0ZkrQa4EB0CKzoUYOCaGIX+Z2Ec34V8
1pAk2yiL4IB42YRYASIGniJkAhMC+eByW8BHc2Mgired4FC7siGX5ty6a/BoIkVEywiqj41z6JJR
7HjZVsdeuuNKLxbW8F8ZPT5A84h3wSOk0Mt31JM5bLB1rmQEOz8S1eQbVP/8co3jtdQja++HLWwQ
BgiIvVRiGPGWQHiBGnC7dWKwfs7PywKon9nsX1o4+WBST77ETVu/iKoZ2yupiJNuwQuunI1XIM6o
PCd3PBkZ7jX/j7Mva3IU56L8RUSITYhXbKftXKpycW39QnRV9QdCbEIIEL9+DjXzkK1OTIzfKlwZ
CLRe3XuWYdHwHVp3C1u89pHWvpAOsAIfoIB5qYIAXlpt88xUK0+QOb5c/8SVuW2n/yruwJPG9fiF
dQIcM83y+8Kvh40psfb05d7wLsINHIWDKA6m16Cg7W+pwQPGfgqjz9te3ooMNISrTBpy89ooM/3F
eNMeukDlN3aNteyh7TlrkHCrSxoJuJb1M3yKk6bpxcbsWhlbm/2rYdVqYhKLyxiXotxlAF3DJLgC
kynJOxeqxLd10jI278aAzXCBLUsZvxJUIfYSgoCnGNDl24Izm9NL3RSxWKX9Vw1i6k9dKHUcUfZt
YA6YNRs3CO8PefyDG3FgrXXml9wZOaOvxnVV8dgEY10fOYdMaXkYMkyDvwriSgGQRjCVZ0GB9tnp
NHViDZJs5HuHFOqDxZE4QRDvoYQVmoRB6oSe+ZQTCstuE7ZPGaRbnM+40MZxdgAhvhh5wmZT9WdX
QniSJtAuVAfwv3h+h0MTAo0wSnfSx8W48MfgdlN/YnCr+WJ8OB0/ws85SO+QDYLimJRKtheJchZ7
UGNBTAfJDojoJ41fDvJsgpG0v5AAq+sDLR0oogKfCuEjBl02/85kYnpAKN//MmlUpecMNr0/mM99
90AWp6I7ShoewdJgbtxHRvP0BQx1Nh2btiXsAUFy9I/Tw+b3p555K75p4FniIynrAMEg+GTQcNJR
l/+s4j6AUeVIKxxuqui1PFRu7QMoMi13NQUntx3tJ4HghEfNr6qrpvZeOh4uVCyC9BOtZPik0OPT
m6qrsZMH+B3jqzNelsVnqDzPMEUeIEv7g5ZeUx4b4VXecKjCPu3NTqGgyO6EDrr2lOZmSa/DIMnb
edWUmb+aqB7CZ+rL+YU2zRzfZZXsimPmc286mDgM5zshcLEEUb8sshPJo8rdB7GnPPh8QhHsXqAY
B5uchOTA/93NcQt5UypyzJW+mMzTiLtRcFcNcL1oAReTs6zgQemRaN57UVnSgy78sDqyzM+GO1FN
1aR3VT+FEoqkqhmCxwlW59NBzk3zdzRNAz3JRbw4qQF6oQkEGIr+mNcCDs+GGfZFuAUYChP4KP+D
7/uMOYHx/uZ0s+88pNUwz383OuL6DNbHKC4KMp/6gWcDHAAZ7823IdfzbxCce9hwOpOGrXIO7HkC
+oDzIwOFAEBHLWBySFuHFwfjYSN71L2bDXs4FpQk4VPYtHsqQy+GAhJEB455xKeHgMRAB3SeCg65
iab4EaV3bvZ+yhV0k2GLCeLGpFpxj0NJkt0E+Pf4q4UQcL/LVIfpmpmxEEd/drj61RAuf8e+9nZO
FfLq5LVZZD6PLiCku2DuIlx+CtwWz6MZnXTf6RqfWLVLn3UxrbrE9FkV74KuGXZFRakc9saHhwAw
iLCh2IVqQErEAAnyQ/mwwUhm3ZfPUJur6+9Z6/bkFNbdFOAbwdJMiF6OauCJ5zLJqDPGiaNwSzg0
LQwu9oZ07f/gaq6+spLA3zrO+cz3SIEHv0U24odUzfmriHjdJS10872HNnUF2QVwiue7Whg0n0no
2O7qHH+/5yxo/SrxWajuu5GDJSArVr2RiccDXohR8dCVfV0cBgBrxRkStIbcTUjrPjHpzPyEEp9f
YY1V5fzYoh4TeInQTex/7+LQHRJRQYb1cS6NfHNmF47qmPJ1vvdjxxRJCdjSN1iZg8MzVA2bj3Gu
++jcjho5hRTmF5DOzlrPwMBgwMv7enaDO+nE6mvJF4xWKoF+2IPPQBS0EsdAf0di2O2/utorv40w
nP8K1Q0Vw6GFj3KXNzDuuBh3cV4YYxBJp0J53yLXLWcEEvDCeXCcMb2NghgFVmonDXXV5qC/vgah
UOOBek7s70UxtvoO0gTVbXV76KD8+7SsBJijQVD4r4q7VbX3BPfjHa31202Hsa2uECDZmwd5H8PE
Jxx3AjmfT/B1HjYOypWIwhZVUODqqbir8ze6uFzBMjQ4MQ15l6mPio2gZSWi862QS/na9YexyN/S
DnhIsty4W+PfGNP7VshFIu13c9D4rxN8dt988NGPfewPNUBL/W1csci2goIPvAewa+2/DqHXtkes
KTcS1bNTzbO8LS71rZALPkNQUC1n9up7/XgPvR3+OPbpbf7Pka2oICiU7kU7sVczt8Pe4y9KYZcD
Z2JOxgFlwZEUhxo81iFm7sbt8WN6FwKmf68KplwPgviawe1mfAFT92g0WOFaBSTBFmd22Fr2fYi6
aj6OZqMT1yazteB5LReDADd6rULBNeT1R6DcG5bhLBja+kb5qMg2hiI+oQNIrhEWfO6phEQ88k8Q
nKzI3U1L/j+iCgygn5410WtWtZCtVsp3mv1A1Pz7tufbd6wwLagwJXzBItjp7RiZh/Eujxa5m+sN
rCRzbGmFlDCULiALeBmHsDxwCPn/BUei5kWhgH+sUNeT+wFiOxtY5ZVhtxUWaOinTZpqtBbCLkXn
gMVpB5T9KNv0m1t65oPbhLc0/e5GpI2QcTT4+sKy9LcawqBNIK+hjkFfDUk+T2Y/jS357NJsuvGj
rA0BQo1dUXOuLyZvQG83WCS6h3VjvjR7fZRWsi+2nsJYZiYowWy+QFqlPOi+e6qYjE6pJ59KOEjd
tihtYQVvXGhmA+sv0FYCFyH01b07DZ9mLJeNFla2GltHARZOEAortfvq4YQBKoC1OyJNwhfUxkjA
oWKBfmGmPi6Kite7bq1J68xvyrrWreT/r0kYOv+9GARnPXbVPy0Gi3px5XYJvMS3XFiWkf9gDtqK
CllY1mkXTyjigm0D0QjBuTpUIN1v8X1X1pGtqGA8Bch6WQwX0PlnA1vqcMru54l75OiganWbsSIk
9/+9lipXQNeF1f0FJtjZVwlJmh9mZs59PdfxRpF5rausoMDFPYk6UNt+iUd/zj55M4L3HfwekPG/
Pv4r+8F/tBTqdqKgI80X0iP+dmR+pF017MUYf/Vr+li30bjv29LZOBD+uAp8NPbLh77bf8ioulnp
UF6UGbvxlcGfCsEghKuJOVfZrOgeJkgkegMkuGd/MwaF188CoiG8S7KoBuMrClTgbNBzVnb3P6Zh
715GV4Dd8FSjhJLP/rka1FOAqy0cHlz+ULLoGRHrxjJb62YriJDIBrhFX3lIoyu28zL5mAFguvdC
7x/QEnbIeD11ZLitxmE7OjRT0U0lymAXRkT6onsJDmMcmydn9MKNWH5thVnbBpsmz42gQH5Rmhef
iFaABxBXmDMCpWZLE3ItBW3z9vmAUDVihlzmSH6dGUDQ8GVznrxajrj+B5cgTpN+wnSNC9Dz+mLL
ZHjlPLEZ/VriXG8qZPNF581TAsijmPc0oC6K16ARyJ0jAKZ9vmkF2mR+CW+5dI5K8tZMFci5rreo
v7joTQfAMA/FSmcMXycSb8HxV3Z8m9nPKiQWAiTi3gjckxJRODvq4OF/apRwH6l3KesPuTeaZF6m
6PWPXPPhs3n6CvJUqqvj6YK6v6jJDpk2mGQkvA7hEpDEvcb9PM164sd7VBrc+RFcoyb7gayY5zyU
4D3kw75IZWGig6E+4y+sZoj1rr/dHxDeB7uSrcMCXuFcCfgLvWqwUNSF+dQpn0YV59HTrEJkGpD9
qNy/kIuVUbUfWz7M6d9i6PAi90MBLs5JAPBJYWVT1FmdRC5MmHY0rJq/QZTj4zfexvCU2NWjFPyX
ol0NacRQxxkQTPCBQNLjHo6ES6m6lKFwzhzG65rsaddyZNtSQZA4yfrcacByJ9kQlPugK83wZZph
YYhuS2d5gWd4qfYN0U2ZQKDewYKUrnSm38IpAweQpBA3BzjRQMkhfsvCkKGKC1yYk+11zTreoNZa
Nf4Zt1pPAo7O0harrjctDKNnL+gS+NZH5M0zGKmDBuLYRCc4rufenYAvkKsOoiAUFlNpmkM6Z18V
1BtfvCiaYE9AwiBQXyqXZaggpg2wWBcaND2/wFXAd77BSScrxK6qs4nWiZal1+ukIEPYvgD/OYbx
jjk99KOmSJT0Owcfl7OkkiKnJyfqc0FP1DioSO75AM9QvGnqwEkP6akY+dAObJzO7KG5XWWfkdTN
vGA/sqzy9kIFfVjduZT48oiz3FPZzocdc31uin4aVALL+in67KVx6wZALrCxo4d8mEj6z/VZt7bL
+P8+CilpgzGCAOEbxG3uDME29kcuxA30W+tDpud6KysRhK3QQypqCs/l0RsJCdL2gVf21RG1QhFv
LO21z7DuqnLoQj4Rg5QFMHDzqTRO+9xUpnqEBm4xnQpIH2/EKmufYh06wphajDXgCMGEjPYhE5F0
7ofWH+hGAx/FA4uP3HLavYsHyDgQqNDANyTti988VMUxUDMyeh2wRDuoRZU18iXFFq9veaq96Syt
LZ/5rjXYATpQBVTeeZwgpQm/dHev4R51VwScb3zQRz22NGFNsapisBobe/fMcifIXimSr/GRw7ak
uGF2LQ1YcU0FV6AeVy00QB3+kNa40oUz5ED//+fu8nR7atEwoHnJ8zNtTLMLGuhmxk60ce5+NG+X
h1uziVapWwJ3QB94OGdPqk7bnc4gmgS7dPrYd/mWJMrKGNhINNIDEFRAu/KsqNuRp4bCZgiZc2W+
3NRJNgyNFbDnBUGmvR+7+CmVENuLcxnub3u4dcVxIOQ7kWkOzp1KZ3hmySkok7jro7+vP/9DJUaM
go0+q1jrEj1hiIPWpXBTyd1dlQLqJgJ6hmDqFx7VMPOBttCucfglCAHhY8R/GMimANhHofnyBtai
V3r2irmLDY5gBuu89lEADoYK5oECJJbHz34b3HCZW1qyF3zhTWXcSP/MkC98yWBMCZFw4aFGd70z
V2Y0tVa7obkYaj/sH7yu5mGiumDBVprUkUGYOLhq6eFQjPFcbSlmrE1ta/UbJecC4sjmniOiSVCj
9HaRl369/jVrD7cWPwXeZAxgnfigofwhEPwkYeONt+0s1Fr8psm9GkD58AHQx38GpkUimi0v25UX
tyFmmoo67kwXnlGkQ8Uxpv3Oj2+SvcQksuFlJIXSnpyz7KynsBvvTcriQ+Q27ROk8nJ5DuF/c1P/
29gyo1pfAIofniHg2ZzMBPT1CTg2Eh9ve/4yi98df64jpOunpcmSsHaHTzmE5RIOX8/TbY+3lnVF
uiydHMAcQBVtuy9+P1fNy+D4rrOV/lkb5+X3dx9AWykEydLwQYLwChGiMCZsVzTLBf+2T7DWM6Al
bqEr3zlVcLxLIBHJk6GIf9/2cGvtKg1XR+rGKJf+2W/ToNR3viD/u+3p1uKFXQSSRmA+Puh2/CQa
XnzPfdRnb3u4tXgrAvEIXJHx6tnIxV5HmUrcuf5x09NtVNjoQ/Wk8uPwnCH3voc1VrkryU3eZFi+
tkXEODElq8pzTsSA+w6z7bD+2+u7W+Sklsdb5/Us69ClfYeumUUX34kI7qkzRNFum5E2GZS0DsDF
Lsfju4YEh2kGvzssbw2VbFRYE+tSwNjZORmoqHzKFCDZMLGNbtsRbCKomKAiD3BOViR/Mn1z1ibg
fpjk+rRZ9pUPonkbDEYMxIc7AFdPMOVtgj3rfENwdS/kXV5tUVnX2rDWLGdTqEawDbJEt8X4feYR
Uqesdp4WZbLrn7GyqdlQAy8WoyMhqphBrh6M5UnVY1Ji6e6vP37tC6ylC8kraAPkPh6PkqO7S+fm
gWnoA8b4x/UWlpn+wTjYKAPpj1GEiJg+VJV7HDninwbKww0yuXMG6fWi32JerzW0xJPvtn/h907I
kK85ERk+LDEjW8LVoX5w+3q/HQathKc26EBDxSQNoljeZzF9BJH5TtNwPzbsBPPtZJrIMS+3CC0r
Y28jEIxPlTHtFJ8bKOE2CW4teZY4wLHeXR+atedbRzIQNwAD9mJ8YGZRTNFY3kU+b9wk1oZjafTd
cDTFNIwBQP0PUrA7RS+qoI9U0EvQsqduQjnrtm+wzmQT5obCjlEdG/g6JFSXaXJzyGVDDSD93fTh
yFCNrcYiTgxXjjj0szC/bnt561Q2QRNnYabCE6CCwJk1AOGFTa6/3fZ0a21nbpdNDYvkfYNMfKJG
uDKi3L/R7yvDayMJwKjI5ozXfYYMVnzyjHjN0rJISBOeIxXc9zFQjdc/Y2WL8qx1rbsBNGw4jQMU
2D5TnOAohgFZkgsjz9dbWFkHNqjAMwME5FXdH2XfPhoo/IDsIG/B3yACsDEElYAUH9Bx0Vmq+NlD
8ec8O0JvbK5rfWOtYEgpAZPf5uTMUsRGAE0uOOFa9bx59AElaG87qW17hrSATHmRt+igMPxHiDDb
5/jhthjGBgsAKR8M6SDTUyAo0tsepI7nkwdR4vTLbcNrndKiMukQlX144twZ2C5wopeQwQl4f9vj
rUXctFB0L70gPGVgL4ikzb3qqXQ37b/WJqe1ik0VhhkE7Lp7bwaZLvOQcAkXoPP1l1+ZQHbpP9Ul
rwzw3TyRi/NvhRJIk1AIKz+0PZm2VFeWK+QHMYBd/+e9RALEG/ojCSF6G8BZMaWLhFLBWLaHtYi5
7ZZjAwAkiZtxloW4pw4UQ0cOiVVR3zhPbROFVFc1CVPY+gkBTb4doLo0/uIPlePd4rGErcKu/TOA
bgWkEBnw4DFE+FBPezHtsGWOvTKR/nCH3x3Io0ohEtpnqM5MYZ4eF9fJ45QSupWsX5tK1knMS0xN
x+f0lIWI60C2K3aALnyN5ptI8Ev/WAuZV/XQzq7GNPKH77DV8vdDJbcY6CsHml2klzSHcyMv6J/w
0USL7q+mvTQ7WXY/4yCfo51jILy/sfD+iH18tCasdT3GyDay2KWnEcpuVSJ1hEzugtf3Ey8e8xqc
2G5+KdqWscRkMgz6ZCyC8eC0mOBHv2ZmfIkALP9fDfC83OMt8y4JARj7gQo2EZ9S8JF+ZAiI/J0X
zxIBkgHagFd91RxECwHDU1EgDeBxyupX0vr0J9gMtL4LvND5gQQK/5TCggsEbRTYdRIsRcBn4NW9
H3Tso2EHAhJA3jqnYIiAxkPU0zDnTXaANeucsoTSmoY0yWBLn+0l7WFtkuCg6kCjKIHEbrA4nUiO
J3xLkH82fayFD6tM0D/qBLJA+L8DK1B/vwSzlvGFEoZczlhJcGmqYGZq5xUAbWCCddBg04oj34Mf
AGnk7jw80y7Hz8BP+6+zGPriuQQjHCb1EG7UF+kOPvsUQOYUcndUpxOknsFW/gG1jojvM9Hmw8GD
R6i/g/b39LPhYfXPWHP5LQeqKL8fKzqKPdIEXblDZdOYZPAXAdnKGbTezywHtA7qQlR8KaO+SXea
sdw7lCR32S4KqqDf4AKv7Kl2HRECE9ATnsfoNNL4lPbLTPXiEAXdPI3uQlVK57bDn1jnWzpA0w3c
sOgkhOMmzInmh5rCIP6mA8iW8W/KBu6uENc5IbNKd6qDWQBveAqhjt47XG/i4xtbZOv4kwESIB1H
E0Ewwc7UGw9qND2BlyB2kKYNzyAV0TuUvgvy83qLK1uhjZNJoRbopBGlp5Tk/Dmd8t8p2Er3MBzZ
gC+tNWDFxI0UuiNMUVw64TCmEF/C/AtfAo2QMb8trrFxMEFaw+atG8Ef4vEzXPP6fUthhXS9h1YO
Ixv00riRiYKm1EcRAmUxUqTFRurfFhXb2JY08CF2OIX0BFLLZYxoFiRRCFCoD27Y1v1n7QOW39+d
pqZ3hliyiJ4AAPnG+YIfcYBAv947a8NrHaUiaPIZgYA+coeW33gVAGNliuhHGEuysX18/P6RbT3B
ZFpGFPHX/13VQW/+DvLxy/XXX3v2csS+6xvkg4GO9LOQJ3DR8vdeMBigizfd4j7uneg/hhNDAD5T
mmX3ZByFTAKquu8mhcZvDLDuxvxca2P5/d0nSK91mwySBwjFaAVuZJM+/bnfSqI3hK7WOsmaQOD1
9QWwGuxkFHKrFNUd77OTDW6+sUWsPd+aQxnRuQZuJj6prvlFDORJohEwtttG2Pt390DRnoaTIrj4
x24zArgEmFS4F9009S+3tWCdOrqCQjsH1h+0V4TBYx68OnRTEWStb6zYi6SgtPXVjJydQ6ChKKmb
R7tCqHqj8Lsye2yhPC/sgi50CF6+SZ2v3pLUBlP0q3trdjti1gEAUJiKAzh/Hv9kjnSGlCqgMn1y
c/I/su0ktIYxAkCB44PX1lDliDKZNB6auGl8bfk9BpVxcHe88QGaSE86RlYHUUa/v/7wtf63Vm8q
JTiUtTs+VCX9q5naYWcybJ9+JwCyu97Ex+HXfzT2GGMQ/5ma+MyX3iECczRu0s8mg9Yn7EgO11tZ
mai21h7VXQyxpyI+V7guJFRG/c7pbnL5CuP/aO0hgQaFabfRR7i3Zjua4elR2Txff/W1MbAWsMKV
3xlSys7I3flJqiVPqpq6+9Ivt8hna01Yy7gBSV7kLcDhCc8DOe40RamtOBZMe0Fx1znBsGXisTIO
NoSgSvPI6Zq+PauY0G9gc/f/G+DaU2zM15XH2yJ+wIjKLK+wusCH5qgsT6p5rFHLuCnGBkj+37s1
90sQz6VpIHAKJI+noOmeBYjniqjdoi2sfYF15I+z20roKLKzYUBl4hLVHmLvFl0QzFNbaY/FTW90
7uRPKYwpnsScxi9tMW95Gq69urVZeMC0BXlcYrPWPSR7PTDx94v/5vVlsPb05fd3gYTXIKODK3Fw
zjJfHxufZicIvN8WxNlwQuPNFWQTYp8nEKT/JxDwrC3betjf9urWIQ/0bsxUp4KzRoTypBpGZdKr
8dZ+tzYINnmENfzPy3v+t5R0cgethlt8IJY5Y+0NkPgxMBeMW6TdO3RPCbcaAz2+Qyu1ubupf2wg
IeS8kTbwRYvNGU3ABhOKj5Xz9frDV/Y2G0WI8NzrQhDOzl7Y3uuhcL8KZvRxoAv+9bYmrDWbNdwT
jGTtOUMOe4/cRpzQEaJFU4mI93oTK6ekjSYcMxKGsg+wb7ql2WkCpTxIPqV/9WEX7vq8cl6vt7Oy
ymzMYOVFBjtz1Z6hNfE8Lu5mhb8Z7K4NhbWEReM0Q+YV7blBgS5pJK40ogE7s4s3XeHW3t8K1se+
lCKaigyy5AUg90vxDCYMt900bEOJxvUNpOTy7F6UTg0WRHNC/nQrDlp7c2sV0xiCLZHnYZ0N8Bdm
QkMuxZ35bRXSyMYFErGonQmsMVg9DtjlYO/QtePG7Fx59/9A93gx51y4BIsXKY4/xhS9t3mJX3u6
tbyI8kv44Gk8vamROIMefHhsByjS3jTlbSE42lQhIOo+xFlJ4P4vAzrkdXCrLRLUysINrUMxiFzK
uOOU5wW1ISBen2J0s449+S77fdsHLP327mTMqgyZv1p252oC45DNuKHCYmOLVbXENv9Nr0e2AJws
G7hoVCN/4nXN7+Sg6AHkUGQLYngJACvQ74HfC58GtgkEXRtv79/fo6ICslBzAMmnsvkFZdz6EA+w
5r3eWWvjYS2z1J/12EOUBkE0JN53TGMBZzU395BKgjYFbjjX21n7COvYBLOTOvOMQFcHNTjhoImB
ZQzp6i1dvmXyfzAsNpiPhVA3KD3CnxQU/8+Bipb99DkN8jfdZM7rwFEQvOlLbGBfNsOakIwSR08x
F08NDFa/zK7j3YY7iWxgXwq9n56nfgkpbFhtaIg4PXbgBV5/95UTx4b1jWnfVnHTledmAg92rDr6
zONQXTyv2aLorwy0De2DutEYtBze68zhn0GulHctjI3urr//2sOX398t7caZtU9rtzzD7rJ51HA5
vR+y21BLkQ3sMyWdkc0f9WkkSBhIHV6AoN+KeVe2DVvcrYKAEydEDkdq/G+8UGcxBA/C1S8VkWcH
5tGl2NIjXBtke0kXPgqOpdYnA2m/bxIgxXI5+fMffVk7/1wfiLU2rOWcSoUddug0sAnjXdrm/QVe
oM9RuXlOrIy0je5jmQJVO8zEOSOTPNESSiwyBeXl+uuvPd26uKKMN8z96Axn2ucKHEYWHod6M65b
e7p1QDcdvEcGGDqdeYP0RzDIFjJx0AS+7d2Xnfz9GojpJLvQ8POSAqz8Eh5em5jKj96cupCw/vez
GU6yLAp58wbckvt3xoHveo1wsxk27pUfTZvl+Va/wwoJTghtKF+CkiB0kUM7FJ/isqzSZI68YMvC
+6NDbWnGGoAKweMEjaj8MtZq2DHqwayiSBEGMBw6fdbz/fWh+GhRL+1YQyGzSSAnNGeXVMJ9BUTW
h0WSBP649d5b2CAiApm1Qg3wenMfE7qp7VStoUk1SlJNbyyFSgJpANuFdNCi/N78ygJUuiT8hX+k
MNk5wzj3xkaXqfJuulU4jIacu+ObiVARXBisFIIJ2m8eFUQcdwSiBi1r7nOxVYJc+0rryoJsRkSy
To1vwI3WfxpELff5D2MP+i9dQiN3F0EWJWww9a937Nq0tCIswMWHri4ifkk5/EKrLCX3kH2CtyNk
FW+AAi5Txd6UeYU2Km98q1hfnEYTgggjiTlc/4C1PrO24zE1JTIqbHwjvPnF9PhnjLBPODvSl78k
kpbhonIBFaWNmb+ywuxChOI4zuTIqgubi+Ic5D47p22XncsQig1FtNnOygqzyxGkg6uBD3TRGyw3
nJ9ZbQT0+7hKKk/PUKwbvPsxJ6fax4q73pMfxZEYJ7s44aGeVadzUF+a0fP3BoY0YOLj6UQG8a5b
KkWx3nT6WJl3dq2iKSDRpGY9fU7ZXO5JPpE7EqQ/SraZyV77nKXld6s39apSM1g4f66QCK5/ZmTw
g2Msw5TXyYg6Ww0hClX1Zq8UY8EtIfLSifaeUQyTKjhrL6ML7MWYdc3LbDBFrg/R8hQ71F+ebm0Q
RLooolY5xLPyvv3kpQW/KxVFmvX649e6zNoMoE6OUIblEn6P83A/zhhyOYf1USlgnCckCmIAhDba
WvsUa1cQUjh+ATXGtzTs46/V7MbdboghrLAxm9eWqbUvmCGvC38QzSWlU0ROVcaUyhLjVV2ZJ5Al
DdoaMsyTbjaohCsT2q43jLxGPQYaehckp2EUAgUS5yf3A/G7JmP0en18VvrMLjqkPORxXcJfa/SH
gux0pLLwZw7Lj+lyvYGVCRAtv79bM5rm1Gjdlpds4VNVKB9CDhdqQYtqV+I3yM25+WYIsdZjy8i9
a4wpPTidLuNXQ3pnhyNNHoHbH/d5Tm65NGG92GIHIiDV7Nd+eeGzpi9VBQjiMUJhPT9e76+1AVl+
f/cJYEZSx21TeRHgjEM/uI/LA8RRxq172VoXWevdzNlYVhCTvSjQ+N190zGVJpIA13U31TTesh9b
G3Zr3WewhlQRDbMXJufysWKgIKcE7BgddvS+LZuvdR0EG0HVyrq09Q6Iw2FJ1I35i6fyEYDinKv0
PjRNlD0YEcbOPh88l51uGx9rE4AkLkS+Gho9V8EYPgWLFK9nmNpYLSujYxcrxp4rOudZcdERp0fC
kPFvJiAHedls0WNXessuWTAkI2kbUH4xTsT2I6pcclFHC8LQ3/kZVKZv6idqr3tOY+LrNL8EAfHM
yVCIyj35DATUjVFfWSh20SIQcRNU3cgvuh7UUU0wawz7m3iJWOZ2qUJTcHErBLAX4jHkmr1BhzDE
GcP80LUQsL2tj6y1Lmgqx6CfnDfEKYNM9FykbQJ59+xw/flrQ22tdUY8qUskiN/IQEscuQEER2DJ
23jNTo7i5/VGVla6XbdgEi5CCuSHiwr7IqoPao6lvqNqqKncBdAjN5994bDhHw3GyFjfdtbbHjtg
uvbadCl7zWSj613mAW4h6LxJOF5biNYyh/y1WxWjyS9SDfDqE3njBzv4aMb0fq6nYuOEX5nDNmCB
zmMAPyUoVFeD9PMdBLXyPjEOLvDXx2bt+VaGYBzrzuTRHL02FfM/A/gFjCXct+RWWWlFl5Daagdi
gMQ8+PD+s1Zl4R7bOI1Q6kDuQToqMbWM40dPB+Pw3TXS6G8B4YMP6DCystCO4MJk6aWIobFz24Ky
qy0owNJWlKX/5k2QE2DQ7r93cefe39aby1x5dzSLDL7NdR/4b0FRgXAwC/IIrPCNd9rQ2gxA8RWg
KWf+Gy7qMQy3BNzQvFbU36+//MqEtistPIA8vXGl98YGZ1ZP1MH1dVdxgNP3TFW/rjeysuGE1qnf
lHPYwDbVh9R3ALHnqSWP8KB86qKuvnf99sYjLLQCfZohV9LGA3vmpYRlkwpE437zChBMT5GYgc1E
wjaTGyjBtTVk7wS+o1rY9flvosji76xBjfwOnj0z2V3vs5Xn27WWnkLqeTY6+1+aaS/9DCxl+B26
2GwLorD2fGsPMFUGbmNRcnhS4ryHmeJfIwNv5frLr8wqu76S9V2Ve62fv5kJiRjjp7AE4LTw1aF3
461M3doXLLPt3bpjGSTLxmrQFwpt5/ouzbv+r6Bz2+IGIDrOervIQoe084h24zc9z/yRp6n7FwXc
9xA2s/hyvZ/WPmH5/d0nNIsyBmex86ioknuOyOjgultWzH8Inh/c4f9Ta3EbKGE6hfssXF8V96jk
4MhSYcnFD9Rvo+IpywdA6nNETOE+pT3bkYzV8aEZ5oGcZzF39BiVuFNCNgVF/LTHPfozbbrW2We6
w7WQaaUNDE64bFtoeQ6ROPJU+shVZd0EQXyf9XI/9TT0/oIxTLflZL3Wa9Z2Ilo5ibxIs1cV6ulR
6//D2dU1t+k73U/EDAgQ4tZ23NiJ0yRNWrc3TN9+IECINyHEp3+O+79J1WCe4aYX6YywXna12j17
TtagOWOJsGQmbrEpGxrWqq5w0hQxPF49pKQ7EFR/NgOiva6sHr0eUMjrmz9nJJYH6aAaEmddrF7S
epw0aF99aJg2gQd9mF6aJY6IGd9r13iUCn2PDEl60qZK9xc6auAhURv2qmY3EefrqrnYehGBRKNZ
XY7hY8JUexfEkNNNe19/HGm9FLXOLJdN3UB7PqXQ/wsfNeA8J3eKoEvTgM6skZzvr89ibq0sjxKw
ZKrrtAZ/3cUc00GdgxTPn4b50SbzFzljZ86vrRvBBqhA5SFxngyjwhwgsSP2OhsoXwh3Zo6wb3mV
hobgX4265iXwO3PgYF0DrxLdFl2q7rp62K9PrtoKEiaviXb9sH+hGY9QDO2roECc52u4ybDJ8wVT
mVsxy+K7KHBIA+nk567k7h1lA3vJwmGJyuaPQsM7jtK3AgegPUYfFZH4yZBIQOjbAVdpf4vsqhNv
3DQo2QMhaESH0JNPxV0Bz4h+8cHJ6nSrvTr8zNFhGsGugkvHYOXLDhyqJkyDraxL1FN3ALIzdgNM
BsSI9tXI+TEtmaEvBUA0KGcxR7UgJBnlXZZl3QQKjKGMESf3Ye6fQLHqujU4Snot9zy69P0aEYvw
IWU9BIOuH/wZ27IbyVnZpg0aNornhFQVyGogPNZvqfbBIV85k1nDE4cb1e4kB6HlgJJkzZ/xQq+L
2y7IPP3BcZyVMZPdQW6cEsVPaPc9Q041ABszmk/pvmzdcCnLN+cgbJeNQkwYjln33DRjCFhK+UIN
cz/LIH+ZqmzpETuzG/+wc5RpNkrHJE+uiMrqmHZF+i2lRR0/tHU3LjiJGZOyiTm6op66ss/a50RG
xVFETvi9ctQSb9DcFKw0DxhfXXcsfPCKgGd8l+L1Bd7isbxt05SvC5Btag4IzaJQG6jhOaU8fqC6
6x7CrF2i6pzxobayB9BZPldNmj7rTIFhYQMRnsH/ItMJrNFqatHuZUyfsa9jQNGvsmCGc3tiOW6N
AEPHtC3w0QoSY0lVFtWm1I3TrFwz/+94U5PRpSYL4yeal2l4LCDqhbRrr7zf1/3IjH38I+oBlTEd
6TR+8mj2isKhcw8Rr/TBC3yQ/UYy85ZM5PJKecdj29oeDDQjkTM55TNl4XBo6g7Sh9C61WWW7olf
fg36YZ+3qCesm5dl924/JLUBzgqa2Nw7Nhz8Dn/IYLoRtfLMR2x4/TszB8BmqQBTfjSVmqClH4uX
nUyPBPlTXRhq1h0Am6RCBp3T+mgIfwoYZF42kgIcuKm4WrlQNk2FCfWUiWaU0FHl2a0GbKxrkKcG
iQ5a/KNuKcE0t07WOYZELiVFH4hnFbvkFkwP/N5pl/B7c4OTv40EapojHRzcIqm4SAiAC2PXoFRw
u26LrVjjkuxMna7KnoMk4XfgMzYHGecv6wa3zqmJQsAAs6j9rwil+KVcNmYfPIl2t5tV49ut8Rqt
jD5HJeoF/FHQNixiCoBdzCvEPdc/MHNv2FoRnKemivM2fe3AZr8DzfS0cYEzPkSq6vbXPzGzvXZn
PDV9n4O9w3uiTHTeBmtUQzJB+F/WDW+9IVzH5XXoONlr42l6Ly9aU0r5Kx2E3RxfIK4xZZU6L4y0
2QcmW6/bTDRZzG/POHBbukHWbQX3OTXPSWeYtzVBXmdb6ZOcfw4vUMQNGNWC9vn6Us1ttmXFJoPA
oKMi9tS00LXEvfStCH3+aXLN93UfsCwZwpFNheNPnlTkNYemQtsKG9xgj5zIUhvOzEVk82tQnmVx
BLqOZ60YZEan4gbnabyXrGYfmijrNi1L432tF7kXZlBINuVGIcIab+zcfymK8bUpAQvbJJAsPxXa
P061s5mCsQBDMjgb0eKCV9/1lXx/mqGNWTSkLTwW1hDBoQC1JLy+g6jFL4W65AaJRAhMKLDGebiB
r3/u3egL5OOXyb/JixUuZItQaysfGA/j4WCK2tkHESZGSwNtYp2oJ39dny7F1y6TfvO1auIQXu47
ca6EN5wZmLqgxivjciGP+K5NYXgrFuYqbkuAgosHM0GzOPWgr7HFuYEqbQ2JpgcvgvDtgn9+X+MH
37K8j0CaGDKXETIYaPjb6pj3NyZ0IRbchBuQOn4HWrmEsseFVrN49trs1/X9eten4rMXC3+zgrrL
ctU2YXkekKBpbtJJxeVt41RNtHCxvXv+8IHLh998oGCxAZbVTZH3CfWNnl4usyK0+YHmqwAMtM3B
q7of6yZjuaUyBUQdN784kzzo9qIh9HFISPlh3eiWTzIxgxiXqcpz2wJHChISN/jgum7e7a6P/65T
xUrZ8cVQCYNimjjHhj72VVQ+IhfkHlyQki18YfaQWVGG6ygofcVZdRboy9hmwOBC1+C/3EUai1cx
P5WsPXSl3sVgsfoeiSWK2Perim5kv4s9ZQIaKiLOKC7/1+byGIQviQemsrRNkagBBmubOGLnRfIo
8uJXrRcRfpdj9s9zA1+2PASvE5zoMC3PGdoUb5Ixyh65V8iFIzHjIGwGS+ZRnUC9RJwViyKEySlE
IVjTgCbM+VxnkCW+fjLmJmH5BqhzxIHy0urMRAx1TwBwPuQKidp1o1suIMkAzzY6FGeqoF7gsTj6
ILW3VOuZsX+bw5LnbgEWVyrOXZac0OxaQyOc/RJZ+muMA1C9lWJThkhrX5/L3Am3WS0daCpOLdQc
z1Di/iV7+RO1sRbXXvB7GAAIj9Gx4qTj6zQ6X7XvLkQr797sOGSWZ4CqJ4T5RhzvPg3vm0Le5b50
vkRjXe4mN7ttZQs11j7ut0HsuQsXxtyZsEwZYpFQ5459UFR4I30qCuL/Nw7eUr/YzOh2WtFzHSl9
SMqde+4KsL4Bd1J/VYUXRkug8rkvWIZZJyaB7tMAw/RJjE5xBV0h8NmABO76SZgb37q7aYJ8bDfA
8OsqC8mmu6QwnzrPH8rD9Q/MuGv7xZ9At6HtOBdnF5qGn6ZoNK9GuNgPU9ULleoZ92K/+bskauss
I+W5bznn2xIIpmdWl+o143Xg7MKAsJd1k7ms4ptbmqLFkUBWMj2ZzAD7Ciop96jp5Odbp0RSc8E6
Z3yBrTMpUg/NPpUS50FxsnFSeV8GyJN54fSFxs2PwMtRRA2+XZ/S3AGwjJKWYIpp6lKcE4rOjCZU
wxGEHMlu3ejWZV1ACkuNQxSeaHXJK3VC73gplkKBud9uGberyyTijp+euNOFu24AK3Lj1Uvly5lt
sHMByLsxlHfD9FTw5BcbkUICZ+Reob68DerhaUj066VasbDpM4fYTgyA8y/rddiUZ1CFhRsEuf0W
BATiY1w25aYY+Sq4DTT4LINXZU2nPK6K/33HBYn4rvSK5+vbPWPsNm+eIU7rNSovzqbSDz6L6I4C
tPBR5V395foXZrbczg+4ZeRnLO7ys4mi4bGJSPE5DxbZsOd+/+Wrb+y78RBBxNWUn7sa/YJl4aE8
JNvhVgj/97rfb8Xeec90xM1YnL2QsIe8o/14i252sYbmFk89m3ezCfQU9kpmpzwPfH9fj5LmT0Nf
O/W+Ut0UPa2bhmXXnS/HvuhxbbC2ADU8M3Wzqb0OVKzrxrcsu6vSIR2rvDoHAfDNGLh0N2LSa3gb
KF4G1vNbeiCmKX2ZHEgA1mo+APSSX17fa378P/2JRSUKEcRxfhYZc+gO0F+PPQLKbpZk9N73Ff90
JibcpCPjtDgLCT2k0u3J3iNieqhK/YRIZI1wzmWVrHjabVpdtz1sTYsweBV1HNW/a+Mlxfn6Os1N
42KFb6yNI/eRNVXBzxRg/y3HodqNQ3Xp+S71oSB1uKqTExOxzdqtEXZkmp+Tscm3aHsMt00LUM1U
emDJrUTwen1C7zsnNA38PSFTqslUJk8OACGwDymooL5HSZUt2Nzcclk3deCUvj8GPj+DSP8/MTix
A3aC4DnHZbT1ELEtcRPNzcKy7TaotF8ZiuOLLH6zlWFfFfs40fmwYNzvvwOAh/97mSZdyFwUcB5o
jSr1lvuDeqxq3XzM3dL5VoMH6UvkVWgBiAzVNy5czM9V+2P3G5piEiWkFLOzHEv/a+e46eeoTYvd
utGtUJ0KQjNZFbg8INx373tu4m1oL8XCzXGxin+f6P/0FNYJJOqxF+U5rEb50JlCHFEJYVuZDEsC
mnOfsAy+U7SuhZriAzF1Aj688BuH4PomDJcyTzNH+A/b+BuL9wY+GNIn/Bw15kygCkHQve19GYzD
wVQh08/rdsKydyqcePABXzlDZmlfIIX8YQhRhro++NwiWUYuy7qfnCjPz1IX0a6CU9y3ij6PA7rC
133BMnQXoiuahkN2ZllQ3tDekF0y0GI3QTLj5von5jbCsnGmuxS86R3/k24AfTZ7hQAeSZHWQJNq
X7WroOMuZZappyKvjOna+OBOya+uzsx2GhdhJDOOyu4TDFLhcmdKsnODzMlTN2rwN4KqCpSp1xdp
bnzLoNMekpjMR9LXAwPfTqLXKt3opIg/rRvejsQnH1JTaZidaT32H8usYGeN1EG68OtnsonU5iUU
iHDUaNrhxDvD75XPf11Yd0GKX21dmkJRyW+zjSur8j4QIt84rt7V3bqEObXbBb1q8tK+LPk5jFP6
mLiAkm+bjDg/1q2dZeEkgB5vnyLJHBZ9HX+oJtX29zUloNlc9wH/7zuKQv465tDaOZsOsqtp3Mpm
208e+PSvj3/Z5He8ua2EbFKjMD5iK6HD4rXCe+O+N9Uz1LfFgxaifI3j4Nf1T80dY8vWlciC3J+y
Ahj+Kq62HMLq+iZWaKq9Pv5MMpHaZIaC+okDjA3qCUp+rpP045jRxxFtHbuIu2YjJFTHeH3vGVAQ
rj5hdsug74eeDz013CV5WB4cr6lf2iFU5cIGzXhIu11QgK2bGkDhzq7bxkeUcvMtoYPcSlbpvcvZ
Elf1zHXyT7+gjLUfBCGkLvLmyNPLE4qy6WNswpIsTGXmrNkdg+PQyMwZND6BXm3QvYm7zAifbkjv
wAtQr4MML/fXZSz/6SD0Ez5FQ9JnZ9VUgdiXjvTGA2tFuJQpeT8vQ21dZAKtE7+RY3sPwWdIDg0l
YD5RdKeDT2k60U2Qc3VX9U2wcFXOrZ7lCTjTWZrGuCp7Z3S2juhP4M6rT6yFvLgk1WOOetRCInPO
Zds9hVPvFHFTaXGOlNTQ5CTf41g9ZUS8hDIhkCipPjedU23gYh5NBNqK2lnnJOy+wrQK+oKlfnYm
ddA9SIC1EyQcjVoYfm4RrTggMD6oL0pMLOhxBeHSFhsKurCdM07fDZXFRnmJ2F33RzP+zm4uRO6g
DV2vEed8kvcjmPZ2yFEsnYa5wa2YABXuQLN8QBWokV+7DkKBdQV28+u/fOZk212FjUAbmROa+CTz
5JQUww2XaMaQg393IWeKUnpf9kuMPHNnze4ZRCEzTEGj1xy1oYdg0OMf/kolGg1gNs7YhSFnirKP
noKcV87M90vZ8fo85xbx4gvfPANcEaSJH5vyXJAYfLESGPJxA6kdvWCyMw9Mu6UQ8PGxzOsE2SnU
UblbHwl/IpBV1ZU6q0ilm0YGm1GBDWzdfCwXESUJi8Bj9L/veePEdi4yoQuHYu56tZsLCbKQuRGq
PJd9e1/hMnUryNAEEF+unYJt+9D7WAcF318IlFofBE7XJzVzAdrNhopPnQti2QslD6IeDtmeoECi
FUBHven9sl1Yu5n7L7Q8Qxd2lRh53j4wZDAeu7YtyMecA5S/cWgbrFEJQirLbjYEt9yQF42MT1rA
utA/vfl/sP3MrJTN5dhUSe87jmQH3pQD21E9pLdpwLobPiCaI70bP17fkhm7sbsOIRoA8qeGJ6cG
LRUnqqV+zmPOF6xmbvTL9N5YpXCiYMh6wELaElyXLWQtx33vh6PZXf/1MztttxvqSHqu5iM76Cb7
FgxgXCAGStaI4Jdem3NfuMzszQySCU1T0VAmJxfqX8O2yRmiHD6Mw2MlvTVK8ZejZBk7SLmoXxGn
RJon8aYtdGrEqbnEPOsMwuZ4lHVRq4E0DHzOkO5xmbfr4uEVeIMl7tm5VbLeA0GhPFWaJDoUCcSN
0AV4Cqoovv1/PMznDMKy6TQZBx+Z3ehU9BH8x0hfzNikBxYmXyF4//36cZr5iA2hk1FVJRn6I1Bn
GvMNKkyQudb1GR0x/o0XL/qnGauwsXNoc2Js6jz1IEz/QySs+hAt84TNzeESLr05sG5We4EOw+jg
DlV+5sIrv0yxbj5BeXyoNpMpmqWG5blbxAbOueD0yOsRdXjHMU9t0XRPXaKTj0UNBHLUgzm8QG35
UzuY/JSI4hen7fn6Ps0t4OUYvpljANSHGmU9PMgOyghuj8rLJnJqaKmuG98yeqTKIPVDWnoKwNeI
pGUHHgZwt+/XjW5Zu5wY76Yh6X7gMdMXG5f05VdersRdUVvCGZQUpEu1GR7+cMR1DbB+Iy2blT/e
snTV+Y12Szo8dKDq3yqvRL8i1AiGhZ2dCer/dBu+2VnWGTFNNNUPf6DBCOXarVTAEXY8POCdlG3W
u3YbGsf9LDDVUHUPpMp/MVOke95CFn6S62DzLtg8/z6nJobYInCF+gEIrFt0pPEjSK2dVRBZaiPg
UrxJRMVH92Smge9cBjF7EPmam2RQ6OpazK/P2JrdMiayRJqCTO0DaeLkC2QiM76LPEhwfLhuDTNX
h900ptE1HGQq8E5Jw7ofLris0CakxacBctcL19/cu8RGwtGS5sUgU+/UMbCmDB+LEvQKdx6vcW+B
ux/0FyBSUagj3OoAPtnfA10Edu4Nc52B8WMQF11JN04c+kubN7OqNjRDdlUXp8x3T4GjX9WA+Lcc
F7u+5wa3r4A27wFSZP0JeokAYDH0+zibiDjx7botsxxYMo2sd0zrnQhjjwwNeFuVtfGnFv2ECxfx
zAxsWJ/0TJtT9OWc3MrrdyL25WMWqqVe77nRLR9Wpn4suhbZS65Jc0h1kgBbXi09ruZGtyIVBW3N
Vg7CPOh6dO5KouU2jJCXuL72M6Pb8MCgGA1oK3lxDsClctOxxj84l5TButEth9W0rnREXdIfYyHG
bT750S1a04KF3z4XMNi9xh7qB0kyCCADkdF1Sfis0i7+HPaUbUgKHuqqjE/CxPneNdCAmfT4Y920
LrHSm1uloybhgnIc2Kp1nguo5H402vtyffAZB2ZDBdH+w93CwEHyfKzOlw6TNIFirKLFEkX73Bcu
Z+HNz9eBC+c1UnpQdPjkxuiO4jV4rSAwvuSEZ7IbNjywDBq/KsEe9T0DTnCfo9eBj95dW0wo3+E+
3iIj+suJyjt01a/cEvL3nKAej7JEVJMTYPGG3SShpOldRhq0S13flpk4+M9d8GbR+OTx2AMZzenP
k4Rr+hJ0U3smfvprGsyS8Ofc1ljGrlFnQ/Ejx81S1uZTqhL94qIA129aSCTJhftr5iM2apBQBy8G
r3dPIMcFU8Tl/cYLcGmXiTcspAFmDoCNshu4Bt2Jr4tz2jKyGf0S9JI5/5XI7ofJIIuROo7YTG54
59BcrJzWZbpvdqiJnaIPOXZIotti92daQVsFNyDe8RaCixlv+U9rXhKCP8JT7okGQfbcUOKcQJO6
BDqZ2xfrHkRfVQNJg6Q/wdSDX5yF8WOTUbBajBlIWq8f47kZWHYCGQAQfvWYQRNVUNmm3UlS2ezW
DW5dhEKbUSrAH088FuQb7XQ03FWGSbOw/DM2aPfdgRwjjp3MpwcSXUT+YmRHXadx7qp4Uh8cb5Eb
+/1F+qfTTnZoyaB97aKMMpT3suvkUwSepaVi19zw1q3IRCBqX7v0kDTQ7SEpILtVP3YLZjA3uh2t
pWU1hHGF0UEAeDKN75yQlg8/rdni0ALcXR/j/XMe2vT+oB4P/Qgkqgc894NNEUB0TyVeui01qq/X
PzETGoQ2ng7dibkZk5H/0E71k4+Z3EC/vn4hlxxV1aAvz3fidgMWK7MbEi+88zP8c/3b75/S0IbY
sUHlk/Cd8CB6/0uqx9c/iUQ8pf4bQ+Hsr39kbpctO04hT6+iKKOHLkhTcKJN8meckex53eiWITeV
K6psmsj//BzKeM4pwMW9sDnvXw6hDa4joykdpU1wYCM9FM70n+uJny7T7r5BQ1nP5H0Oiq9bH/+z
ajr/gOrq2EPx2A0PCc3lLarL5AFYFrGgDjdznG3qfjZK4eaTy38U5QBkPxrxnX6TV37xMg1iEeo/
s+E2Xz+fCEd3RcZ/UE67VxSiyM8SOMRVT7DQJuhPwA3qcycKD5IleoeMorsJyoBu4y5ZQu69PwHf
dt6dCwV5n1TBXSMAV9ElUP1owP26ZoeJjZZGdYsnRZAHd1B3fOYtGQ4tuKcP6wa3/LXqWtqLLq5/
NtpBxTFggag+ZAKyuQvmdhnoX6QNsWVcgokFKMkhr7nhTsofL1rpHXehhTwUzxKdYWj/nzhSkvXK
hxk0Wv6OlRRgSFNrCu936CVk35I8vC2BpF0w8Pe3mtgO3vemCs2plPw2nULuLU4LkFhNqm6LheM6
94HL39+EejIHSsgIQn4qyBYDJcJk1G1AMxAsTOB9kwbJ4N/jq7qrjVvX3s8QXnADyK+zax3P34Va
r2s6IzH5+xO6citX9sz72QtXtru4jki4rZ22OxKHL8mo/8k9vneyLEceyXDw8cpz881YDC30e5Ss
kxvsfiORTo+pB4TAIPLS+2J8MurwhjMi3fwDqYahPbIGRJPurRE4kdugavVvMQay2KUomkyvxBsc
/w7Mu713mOQABSUSGHQBHxqQsGF4YWgFqGCXo3VLoz8YSctpM01tm94pqPhQKDKgOzWUH0KStGbY
dywo6V53tXb2npNTf+GwvH8fgxP875UGlL4Fb1RC7lALo0fD+3ADIoXsCMawG6dBT+l1LzH3GevM
9GiYp1Xt9L/DugGBJxR1dLwxUwHxhm2fSxY/BkTUn69/bMYAmHV6ioxxXkeufwd5Qc98KJBR5Nta
gDTvdP0D3mWkd04Os04OOKoU/M3U5UAuaVk0N67OGzghIxqf+Tvfn2J6Vi3XDr8t4lKNZI+0QpYG
Bxr2LVV3jLqa8p0/llkOdQmZcba//tvmJm89ksmosiQpZXjoJvqMwna6DUW9RjGNolXyErS8cS0R
D32N2hYSYp35oUL4ldJdicIgtqRHB8JtPLdccWxKgPXwuAg2kF5a2LKZZbHlPFyAvZ2gBpBZT6iV
JV7AduMIcYdVi25DdU3ptiWjlN6hRpbudI+anNbB8/XBZ/ytDcUtAgV9C7C4HVlePyYjFEFA9Xbb
grZq5a+3fIAjvCAptUd+d+kwkHtT8ZAcYhoN0xJv3Iz520GtTnDQWaHpnQvLBMLP2fJafYI47pfK
W5JCn1kmO46lUNSSTdfQOyODi+ArmL102oBdapEPd+YM2bEsbybDxxC+UpSxCr53fQDFb7T4R9XC
Ts99wHqd0vBC4kf7/qcA+7G84aKqzO0w6nFVrzCxA9lCDAOWiZI7yE1lG661Qe/oYtvD3K+/bMwb
55BHSumEGXme+PA69B74fdgimmlmd20t+mCS8RB2ih1I0/9IBUAzLAmeQwHc1Dorsy4N4gvPCYKW
HpoA+uSS63MhEIUv1/bmZmDdGVJU8ViVpDzSrEtvXK94UUKG2y4LFp7WM+tvw7hTj2d976bl0WjH
27kt2spE3KzznzZaG/paRBjAD45gNqTbhrrjba8jdbNq8W2wNu+hsyeLnPyW6HdAUBQ+Ir/nfG61
ly/8/pnVt2HaFGKocgLf1bEb++yliwAw2rTuADnxNtBrP3Jxf28sgKgiFoCQoX8Q2mcbhohqk9Yj
7KCRS2nQmU229V1oncSqjoLiqGMwQHcmcbdgQV/3lrOR2UBxjp6nRwmdeNS7AkHpttPj93V7bIWA
xtWT0wmTHhVBcxpLwbgaDO24GatF8Zu5xbFsWLK+amhQwMQujKgobP5X1yHbrfv9lv0SP6wa7kiE
xgxgDJTNgVcSUb+F/Nh/675ghW4ozjgTrXIEQIP8TDz6QqgyG89fTPzNGIGNrDZN4+TIbzdHk6O2
4XLoKNICFHC5xEm9PoeZLbBF70UXRDkHePcINU2yRe2/2KoEaOR1o1sXJKcNcEcm4keX1I9/Vn+8
sKquG9yyXtGwYBzcsDxeug5pMOmtlzVL0h9zS3/5+xvXoLKpVq6pxFEFHOUeFGM2SV6Ah8hBT8q6
33/ZkjefYLrpPI2emmPXArsj0IRSD6C/Wze4Zb1iEgJqrwOg2DEooBIfLG0TXZJfmVsc8vcv75LC
KcoUi6NV3uLuxe2eivDevzig6z9/7guW8XZxrqO06QXc/3BONSTcLlfj6C4GP3MfsGz3AqUKwbuS
HVmGZxehL26gk12fRPnN9RnMGJaNgE4lAfO/lvURDFndjkd1uGvL8fX64DO/3kZAM7yJIjQbYnkM
3DJjKfo8O4DUh2aRoXju91umS3nTCumg6blg8oNKq3BXpmvjB1vRPk3YoB2G7SW5+kEB8dmiuvba
Xm7H6ws09+svC/fGttK4UlOfNc2RVhKVQYGG21ZQdr4++tzyW5YLKVsIJ/dOdlQj25OL0ync6kO+
fPznfr5lvYypeIqSy/5WBWyqgYXB/3SLrCVz41sGrHMwjuORivG1/AmsMNnWZjEvMLc6lu1yFPcr
x+nBM2+G86VtovDHfocSQroQ+s/9est2Sel1oZOXuHeL5qh6wCBbN4t21/d2ZnAb5qyI9oBQCvJj
4JMJtX107AxfgEB2yLqGPWIjnJOhqDql4JohkexsIxqlT2OP5/X13z+z+jY5aFqk4FTOI3EUIdSJ
qWb7P/aFB8Hzug9Y164by5SgWl0fKeRDNxIH6RjU7OQRucSpcxnpnWzdP+SfsTeOjQdAqIlH6N7q
nmwZybt9DDddqrb7sG4ilxPwxkeACgjcymBePGrJ9E4XPZrlhr3vDEtceBdX+d48LCvmUkh06SJB
ZrrmXmlSHN3LTWZclG3zYoLYhidB/Hd9NnPn1jJpmUO9g0YM25IOnxoP9MBTC2Xq64PPHSrLpCVX
vZ87BDO5PFVV357oBFgmKMzWvYVtaHOn/B695LQ6agecC38ug5gstafNLI2NZW7GpgxZHBfHAElg
iHgg2zfhOX99aeYGv5TB3pwiFYU5XmFNeWQu9Y/QoY7vB1at0lFxiY1jTlCCCCuVVMfGB475svBp
4KPeD3bkdT/fsmYFAi6dmUIeFQi+NlKhVN2XyVLry9ziXM7Tm8URFS1QOmPFMXGjl9RE/jaT47Rw
x88cShu43ExJ2GVjWh1VYqatbCRoD6D8m2ZLazP3Act+oZmaxEUW4wVZDAjQa9AY/ZETB/fTuo4B
YmN5XZNNcYEYBcvvQCDnEglFmMi6vbWs1gwcypcqT1EmMlBivfgE3GOf1w1uXcJpXU9DlUBNxpTD
zZ+thYj1UvA8s/I2kNf1o0rnADweidfyjeAAthi//9QXfImRdeaOsZWDxIDWIkNGnEwwgjyTtBR7
UqANj43hfd8sdsjNGIAN6k3CUBZ6uIQpedXeJC2E/qJqsZbvhfHFzbxzx9h0n2iWHxBq4ZkBVQP5
DRiEpv4EOY7xs5oCz7khAyt+pV2aV3syBt1t13OVJ2D4nxgEVIRuIWs5AD450hsCXthsAzRAfcMV
1maDrlBka4mOC7KD+Ab3bpCsJOKjN8mxPkrdQHGJpapgAsUTYoIU7dOlYeKLMG0FcrcuMqPaFBV+
4l63SU920h+zbEvcgGdgX0/zB8ndHm2JYT/Ve9kIcmpIIE4E5B/HrnFafacRZx90gTbGrcic/CaO
wvornp/D2ZVZNt2kyeR9dxuVPUUEwOVmTLydiYn/bDI5PbkgR/iUDpV7q3wh8DWi4q0eFH1UVe64
GyhH5WC8K8NbwhxR3IDjRO21KKC5ifpu8OIZHd2yatD7QYbiNxUFPbgIdoYPXezmZNt0MfuvaEvo
WVH03mCD47F7UAW5rFiWuAQSXlXwq5MBO8UTUgqbOG6b6iDDafxG01R9wUOIPkESku5NGKgbFLKx
B5SK/qUBlN3fsKrtyU0KhOZeoMr8ZOIsvQsu5fxt54kp39AJmJYSCDko8OUA2KYZRPkI8Sfo+05e
eZclqHkkrHPGXYO2M4Q5nAyb1Me+Q0OH30wN5XekRbUafNdVFOyU26q92zRdtEH7hXxKazcwG3eK
670gk/nWdkFCN1oVHAEgHWCicQ/v2NUdlCNY2oz3bjyhX0slINmRtWEHSvAEE2CRJ7siKhoFDW0W
vAYUbNo7qFCpOzcoI/BkFCoHxzu0I8+yMmhTh5aZF+xBwK2+xFgF7xaPcw+6wq7pvrt9WUO71sk8
dicgrvdaqNj5indlumNtUsu7io7tTvs6+yq63vudet6YQmenmKpdCRa3cOfLIK3ugRNBzdzt2PSc
h07s7gE4DG9H6hS/0HytvqpJpB8TtNyYjarH6qaUpbNXbpceMjWxV6lcmW9cz0NcoXVY3jr9gKMK
zBxjm4kVxjt2qc/+j7MraZITB7O/iAgBQogr5Fq7a7FdvhCuti1AbEIISfz6edlzcec4XRN1czvc
maSQ9G1vudWe0PgTWTGSeqjlwqajaEXoD0qU5c8hCE9zqWwu4w14qHrYsxSXRe0yIGS4auxtmqFP
VExDye8UmfEsQYZ0O2/8SOKNn1Lli0hi5FL4NasedEfDJddzNM95Qpb0n36NsJxeVZpu4soqkpcz
HBCOpAYKxGYQCLtl7QqfvW4Va5RHlZznrRoxMt9QKHC7gw5lm26bBGzM24DasdnBdQtnm+sq9Fem
YuSlrW2tt5HEdVDM0uPPdeswMgy5ifAYCof3kWhVdZ8aL7ryNWzgawdVQFLSAk1CONx1TLP+kTrs
oMQO5qkLmkbmGWRfBUZfDNQnIhveAwOJY1twVK2TLOba0/UQpmNZ3XajDQ1S33nSG10msXgkCSO6
EHKCVLCZwkRuOtS5MKyEOwNeW6ldBsf1xKbbNHOwFM+ADpj2LJqxFjyZoM8FLBkRe75WYbu3EhcT
REJou48b2LZDNwYmPqsq+3EXqCSdgKiBit4eDzsruKgI0dGlKCkro7u66+q0IPMEj6Q0jmX/4tux
m7vCmCZZc9bOCd2aeA17uCqqMDMbQuq5v4P+eY0yNyoZiFbGjE91jMZYbjsLP8GW2DG8cd6N0HoJ
lqSxNailPpleuRGR25guCqJ/hBKNw3zVGzPBcFD02VeWDT1qEKhpc/ZV4tJbboRftdkGdcP4EQBT
yIhtk3RJ2JKvUeiCb2i2IhbjmDNrb4YwhASmqFdHr+tMDsRt7UJbueQRln/ZQW9kIt8l5gfLD+gO
nuxUkRsMEWCrjW1hRLhAGQJRwwj2ROIZnhKdJ1N1qFffZmhxg1txBETTd9uoa7QpqjQbw90ShjDb
7rTXbJNMiWWv9cL0nbRrtn6SECOerlFwSZ3LMV1NAcVG5bYJLlhb6AgOzhvAq8TyAAx61xe69iU7
hktK11uylKwYBI3Ejobjuq9SbIPvflzNcrSZh8s8Eu+SHC2pmnhL5kzN1x0cHjXUz+Y4HXN4a03k
IVzLzH9uprYze8jaytpB170c9UMqwETCjTjFC2JrMJbkGlCkKftVJUEXP5SlyNgviLkF4fd6qUCl
hXo/wmK6ZvWyb6Aoa49B1UHiC+cIHro/vchS8YJuk7RgZSbCbwn8dGzOvWjMs6ZR9YzRlicvM3Tl
mzDPTBPpHjU08IQ12FxwHsjrRDJ5jVpCpUXiRTvbopNhZ+F/YLv+UMNgy7mNbSPo7+XWqUpu545l
1XcBNPySp7asCexSsyh9kc6W7dYvKw596UUw7smSwHm2xrU4bvwwt89ALHFoUitZsUMzmb7amKxx
8V7gYvG3FkjZCcZukOArsGPbI2y21TiirwlfmkOJU9wjRuDmKwDaAUM74l6LArtERcexplRtvQkX
e8sM6Zrd0KeBfwSisRmPmrvwe8R0wtY8hjza9LI2jdXXkZ7hRx4sC54kkTHsOfLBqeymhSaP3bKJ
I2MqwIYs4V2JDQvDzNyJ5nSFxaOmPBfawtQLN4gK3K41S7ZeJ9w3b9VMymQPmTwsRejgXZJTVy1q
y2q36lc2h2l2u8KzMnujMBYP7aZr0oVdm8ak8W6KddkeFtp3ZMdZkvjvioF/uTXzCr/SwvN+9NNW
sqGzV62NM/trIHN8s4D7AIIoNrU4MoiPvWIJXR3DODmeY7eDQrFt4xx1TOL4Xg4TNInrlLTqC5TV
W/lJEir857IJUIdsKBeBuee27SFLmI3RiLpqDlR2L6VthhuOzE4+KqDZsm3U88SAGyj7xu1JF5aD
KVg/j+sngTxpwvOO69T+pNDoPwlGVaOvX6nNQvXgq5ZOuQnYbL/BtBTZBUuyDtLPsqLpsvc1i+WT
QDmt7hjrBb3WLmJRmONcjeqNlP38TyKAMn3oBEzBdyRkQWy3Qzh3/VZVLTxO8yEOiD+UbDTZRq+n
i1TVhkZHt0yBz1UsXHZoKaYMO+XmIbuD7juHAJN0PfFHJolQx44OKSrK1ln/tQzTyR6R4Iyky/kK
gfW3uV1BT+fVOAjQY6FeNuuCNJ3hu6Eqk2vKe2ip0KZ1fONbeLlvQd224QYSFqDAEFZDgqms+pQU
dTSpXYsIE+fVskix5YT29IkAY6bvFHSfbbYR0zC8AdeYVce4o+2jLpdquOkwD2dH3sUWlq/Wtf7K
AxUB+yZvwdUu0Acspx8toHuq6CLY9N2HQRyX30ZNsDs1hMLtNuSSz0WUgZHjkiW5FUE1LEM+jMh9
rufKI+i6oImyu0CL5NrGI+0OBhCUaBdB0pxVm9J2TdbBJkHOuGikbKU0ufOSgjScudjFu5rAZWXJ
B8t7X8G4s+noK1W2D1/WpQqAamlk0DxQMYz9NTj/QfJZswVeLHm8Qm+ikGOEPMn2UbrucRPDbzwF
SQlHr9HZiQ2dBoIdRN2GwXcbKM2vIK1WXzmvMLzL20kh6lJTS4QmEzlVwt25L1l9zOqSUHC2Jpe8
oNKMy93crBHZpiYZvnV8GsV3XhnkdhySKWIDwe0eHFhe9+4Zeo61eui6qVp+dnU88V92ZF39KWyX
pMsD73hzA81b1p6UfIXb1iSoqh1yW929spom1bbDOSc/IwoAzgYxcBW3URtr9Jp1GVd34JFoknPX
T9PR6wiYPSgmr+lTBPfz6Y1XcTNt49K09Ejp6OcdbwfvCjr4Wd1GScXsT6mw2Jt0UkZt294ty14N
tqtfNE9jsVMxifSGKKf1Fz4i+ByCsEIiBAXUCcVHOa902ileIxPdUzq7b9OEGPwGlmMsWL5UMOza
Ic2fxbM1GR0f47Sb12uIEWixc+2MjAQ/qaRP4JJgQc3sAqQlxJem3NswrZ/KFWnjfR0xHCnaxvXw
1YiZK55XbIjrbe9r/lNYmIggmajLqfAQnAPxMaKon3YJBdX5uVYINoVo5pHfZFh3MDGbHgUFenu2
2se+GvVNLFfVb6slJkUYJIiPucr8tG4pruw1j8rFxnubZaIr5NyjNiXJZE0xOV3ViLkgO2yYhnNO
bpCsQBImiZS4ToZmRZOskpYcE8DWfnQhhKjyjEJHbhvYyYf5yRTd53DRi9btmmTjl25domYPARh+
TUaLJBGw+xVnDpcQOcqMJOFNSQx/gfM1bkVt+nYueNuNHVypPZKsni5dgaJIv4lmovQgQ51NMkcE
pJ+XkM/LnZtZ+yUj6Vh9qaokfkwXcKxRgwzmpqlcBC5/OLF1N0NuSO47IXBD2C6Ft1x1AtV0ZSqm
HV3GU+tsyQZMm/CphfLEjYXHjAjomImg2vBqysiGGJs+cs6E3JatSukDkgacaEKhP7OhTqeASrUN
/gydRQC0Ck6hrvgJHmu1xAUON90MBOB5k7kq65+XYUg+D/GMQmXoKQIBhbN8sBNptNzxNWZ+g2es
n2Sq9Hcf0uHBLGRk9+j6yfZuANz5C+Kn0V8tN4vKU3n6t72iwx75sZg+dQFLUfWvY6qQ5tdK7aq+
lEgQAf/EjdyXMeokjGfX21Xqxh5IKNJws3i2BhulcYBPEnro+ZV1WJTYhsNGurXvtxJsRvN1HtnQ
3w8lQ0vDoLTid31qyZYE0k95F1rk5HHlgWSmKWdfoglojjccukwXlo7xjRzj5jbIIse3RiLb2uKU
4XSuPXBC/0Zzvp0CZ3+W3SlKlDDGgB8G4rMqTHCSmRhshsc09GTxAQii+XHSgdSIbRDyRx0+hRxG
emSc8CxDO3RbsSRrueUQHH4zQ2zWPQYS0OXPRSgYe9So3nixxmsb71yWob0CSxR5iCkUwfMo0O2R
9KdlIF5ofz1nRB0NWaBQXvYSqW0ZQ0xsR2w2qy0A49Wr7IPuJ8KsVJsRzACXozhB4dX2uH6/LXU6
y22aLhYHPclkHiO5gvwSbpYC3Rc6bUlGZr7TwYztBKlWRCraljrZSaDeT/dkWD2viQ8M2hcyaJFq
kDWs8oHDY6moQZDjO4/jiNPoNM4kEOzlT5U5Z3XRjxpbroIcQ56k8MRGSdKhqpuwV/HndEQa3Y9T
fFMiCYIRKfCpubS+PWRGKOyiEA4hyQRFzEL6ublnbZKWV5DVntWGdmBtQ68YPl6FiCf2BrXhxqBV
38F5eYJsVb3LujVcDhaiJ+FeIbBsNWR7UaMsnQqQ57bYlNQZjQeJT+ZAPkPHTnSL7Yo5JHrKW+Ck
un05wlTQVjH2STSNrnsenEC5IDgV1V4wUqKDpLhLb61Hm+ZZsYndiNBOzVVdteWYm3pB8uttg3BV
z2gvdZFHu6+HyksRQQL+SuoSFvN2QP9p4d2wg62pPwZlayiqTI3GELANMF4+7eXPHqnkJuoICouA
UX1llobtM6CUXk+n5NqqJbrLYnR4cqBd4qxouZ3azRBEa1BQILDfCPB8bsu7qu6vB7KuogAbRt9R
Mi3gbiH/lfeyFNgTSAsjfaTVGKtCMJw0MxiINnUWq+F0t94iqY/KTS9t9UVEi/gsG9U+IDs8RZJM
yxfJtToYqMU9rOykfx7QJUFWUAXkWqLuHbcMxdIVc3U6XfcIswhbJXyZIvTBeiTNw4TIfAOaQnwL
9TnzDPXIfswrOMP/aFM//cRRSZubykODLte+Uqe3gKROOEcqlKRefDbj3LwpSNA8SaHssGNzYL+r
HndmDufv7l4Hal1Am6Gi4CHoJxjHRNFUpLxbH6LMpkBhV5h+Ql+4e2IwXbrvqin7TND7uFqykxV2
j9zzINClQ99Ehn7bEwglbiiN3bdWBw2Sn6FN16IWpWXI3NEE3zDTkHu2pFUAyQSiHxlmNjeWlW5E
dIzrO5rwtN6s8rQr2ZygA1sq0l/FKMHQRuH2e+XG6drzEh3hJZyHDTYM+znD327Z/KvJ11AHaHS/
xGNRVie1XWDZ0F5hWdscRoKrgusYnw0J4/E1Av5YF1np1VoQ6DDGxeozKxEFggrekwRdLAmM8j+2
5ssdwZx7Nyw402FvogK3J8xJXSeGPQ+T5Brn0760o5A1CDJs7fIErdDPBBjwx7hi+qrOFiTwPcw8
Nn7u5DcOW7Gf3tfrr8nZ5jtByw6JGi6qQpYRjlQJcNbNv/989c5945l0b52t0dn31O5HmDAfsfDp
YUmVsTmbmuDNqBK+1RF8Eq3FrbSB5hR6BtQjVdsMdcf7rYGUyJ3mcSVATNH9Faczuqi6z+zPcayC
b7RGHi5QUvdA/4F8Rh2hL7YK8Tw423CggJn89JVVTpEC3JUGzKROpY+JWpYrFCbsC1oF8soEKfmM
H5Hsa7iu/BONU3dHwGKDGjlp3bNHnzI6SJ2V3yG5hcuqbqf2WdJ++ERLMn0t7YBbAznOKQzGkRw2
teeQL1bCpdmNaNtmdQW6ZScFtWqEzOAQomTMFW7oOS+nCHIJjqRosq/Lin6l9mb9gfup3E9xGtEC
EwpzXaeg3IzQcKzuScdnftstckASQ1q+YPKGHnefDe1jG41suoaT6/TTQFO9GMYEumasPAltRZi0
fEWrBZs/TEuU8TLQ+oGwQMkX08OMDtf08hCntDuF5wgppUEYHIogU/FNnVF+naXE/EDbff48jhDA
QncySfftagmaYEOIxVzQ9SvKBYnVCPuobg8xSMH3HB4URwFQULnpWIcmPx8rch3AG41BeQrMR3ST
GcJbWmE50hOPopQrqlAL8dC9nzMe7NoOQIE8QjfG72J0mZ7SoI6DfHEIMpt5gimmWjPEM/w1eQx6
kvECZBgsuKUyu2sApdIb0WbuCXta7hAN5qOPqi5feg7lX9t7bBinB1RPPAk8RAiJGFHIlM23FFOC
GHuHixcmXXvsZVB2xdRLNRZ4KeX+JCp9iwg8zkDHhRBx4Pii626Zk6LC1YsMIHCg2EXWPi5kWA71
hCsKcZruoDECipVivJ/zaMWt17JqfiYD1gsiGmPwSICfPaC5iAYvbtT4F3rr8ytZDNJBx+HNuodR
3rofQ1uPwIdZXIXTqDzuAMdOhroQULboDXT2Fh1YtQvhhJrknTv1i9PIqIOD5GWdi5bWT/2Q1Bby
CqS51+h9FjPs6p7hWjsVpwzhyBq2JGiMBcl3HK5fXGmcgmjkvNu2CQL6nvug2k7IiIN9bzIsKcQ7
+UtZNnjbotdoFGcV5Hvw/4zQ7hEpoB0gDJDD2OjmrW4z9P2aiqC9l2b8GfQ5gfSYmn0VhvKFUELh
dkBU+4jfvP6SsO6EDVYIn5QuNDhImJrF93DDRQJAEWiwF1jkfw2J1Y9AffTHBBIMT2UV8V+GifYH
gyvR4ykjOeAtAHeVQtqKtVXwGKSQurwRtEPCKoJsnB7TiA1wodTOb1eILj6iz4w8ugdKokjcAIdk
VeLmYQSOdfkYMUBVp0Bg0UjCkycfYTQyKUzdjB+gO2579r1vk+gT9jLaD21QY7yFR3/MVIfmaR1n
IOI0cLlE7bIQaNq6NrEbAm2VzdjCzSOPE4VXPIhMfGYVw0yJYwRzz+u4vq5MR3+cvOe+Rd0s7nmk
0T9JCR/CF0eaeDkkeoZbY1SiB1yaaHjALLr6iSMEUmSM3HJaWFgexYCu0CeIPmI4huFcSfJEd3P0
QIPBXHdozM6bIDxtFK3WZtp3SY9sa7BV9kMNEL3f11EkGwyOElwxXmlyn00Vut1DOOkdrMD1Vdr2
UqM1ouf0iFoXHQ0ShOOXoQ6Wagv0Uoo8cFFP8+LSQxtJFBQhtBRvsomF/DB2kP31ATYmGUnDcmI6
k52ob1J+mxbKjxmvUVBJBQ2dY9ww+mwMDH9dMzFwYCEKAPtlFLeF7Eb11HOgQTPVKgeh5wZcnE3J
GLnqA3CTvOmCNwmkyptI6LxunI6qxxVt5HEvreRbmmHC97SiYL/H9KPcI/riSuCBU/p6CUQ6XyEy
2/tK235bop8/gBfAg3IjrC+znAIPw/IWYlKwmJrhnVgMlvFxS1jofyw2mz6BkBxtob42fBs0hM+3
HTKrLUGF+whsOL9jSHdu6VAPR9TuJtn0qHEG1GMRSvt6ybp7KPpV8aZRwXqdrhJRbJxKTMpUMiM0
CPQ6MwguuGKK4uhTNNbTNqqMedJu1CLX3akwx8kfQAdLUKhFQSW/Le4U9tpao12Iphf7Lgda362Y
jscbRDEpNiwkwz+iQb4auBrJaFYl8jOmL6guxNIg93WpoHmNWtBugdiRO1gTBW/tYODEnZGYrvko
Tsq+g13im5WjeZonInZsF4qK7Ye4XX9MBPv9EPSnolzBMG074h2HeZBC5mbHEdzv4I04yW3kZyRJ
iCloRcBUujlwCXOcKGDDP0GMYqbg0BPelVOsyMaXQ2qujVvHV2nw38iZ6rt/p6RItKrnAcRHBFFg
ZQNk/ssdZEzGL5FAv6LKuD70wtYe1SprD9hqKPZOfXqQlGQfvU3ZgvGtS5dU71pXy3pbpeAg5zXK
GtCjKf8a8DKmh2WJB3nokgQVQEATpGgqLecWKu5VVD8GJY0wl8G8CczcMcb7UD6scK115BEmKTjk
gKq2jwvUfu/iAJ3HfE4Yxg9LKNcfA7aYvY/WkjySJuy+ENSqT0ma6s9jMHKTw6ypCoA7baBtXZ/i
D0bf7VbjPmk3RDuzx9BGv1jSq/2UjJguCFHhjwGy7XZ0/pUuUVjdDgIjr1zXsz92AHN8i/CSH+PW
Y+JLRTxcLw7RflM7GeyQUWK4jw46XqNKlrsRCbACyO/fQYB0wxp/Ew1u7A3H9PMXkiclvg+uFrsZ
3N1gL6Gff+2C2v9jVzXT7SDDpWxyzTg9zItKV+RrWdC/6bT6Voamz/ZiwQPD6SV4RKm/oiSF0+uW
KNtCCGsENR612PhFrF2NAJsZDKZVunRPvk70IdRN9Yr2tHrCdSK+jSzERBRztupnFZ7qAp02bVzU
GBfeD3NPNgaFNn3FyN5fYdQ+QDIxjOG5hr5l4jdBC5hOm0N4WL5wQdShKzWadcwG1h50E0J1oELV
kusFhPvD4COEPsgQqI1wWo0HPRK+bJyJyIimdlY3eaYZwCuZIO5+aapR3nZwoGmegyoJ7R6D0PaR
VkLxp8oHGBh2UFr9IhuoxKKdilnezs7BTK4jSFgmG4yJotu2hifLMYWwrPmKjwjnQ+xTsWIuQwDV
IEnZ8s/p3LsffSr7IhhZI7blYDFlyipSZnfoxER9kc0m+tKvK2lfB7SOhkM2Nmu9CfyK2TGO9GD3
qJvQj0GHvBZ3GW1xn6DqxOg/qzwd53yEdW3wAKCFeU0MawETRJOWvudnfglsdIa2i0jP/GiM+F/G
04BmzGEN1njzIcBXePrW37B8XE4DC+NyuJJolO/UerqFqhRX7TuffwnzdYa2i8p2LE/yCv+L+q1j
BdPAaH4KPX3P7uHS+pxBZE2X2EWhmXM1xADZXXuAHgjaGIAT9e8QAy59wxnibkAk5SjAhisfgBF2
+glp2ryn1Hrpw88QdzVVLugoFgiOK/cIbDr/fyA1L+DIzmX0kP3VGeod4MgSQnaRqvoZMcyF+6iK
YSW1NK5CNpeiBunjmrKPIRTPlV5J7ZDyO94BNwuOnh3YWKTw1Pz7hr2woc6dd8tQAxzWDOIKgYEV
QKC94s55mGOuPgZAPdcFZCjxogiMuSvQRdmnDliY7UB4/CsoM/4hOabo3H4X84ElxigRNN54RK+e
YoQUTcn/h6h9YVedqwBKl53GbSkOBUWh+8KCpaGfwmAd3uGoXgBakvNjrbpq5FMaXpMYjY4DwdS1
CwH2gpJp3nuR+n/QalkBRvzYSz874+iTo4CFS/EVcqd7f+KLmbV5/H8Q6y7tqrMjTmxgEsqC4Eg9
OPmWwl0vCtRbJrv3xDkvfcPZOVcpKmzo+wLJj0HHkGso6BSLMNmNa4aPKSeG5xJTFDm5kINor6LM
sSvIFCONdgxeLe8cjT+/9fBfuOpvwUJIzPvYTNHRSoKc4vUWxMICr1doiCOKfIjBEZ5LTQ1IiBW8
nYcrFY5As8QwHp4evEUvLt2sGpXJezj2P7+S8FzSQ9AZWo2z8jeU1OgmNxBo8QZiAGmD1OjvG/fC
iqWn8/nbihEN5QLVR/pKwSeo4GmHLmcHQBUMF9Lug3Tf8FyWgTVBG5RNim8ZIOuO8fEmpB80HAFo
9b8/QcDLiAyuG64Iggky0P4VyjC4rN6lPf75rgrPpbiGkztKFQqkILAeAcoVjKP3ncIvvONzkUVM
46tQBT1uc3AVUPuXOXHuezO9y6i8IOMYngtxKSpjRct+QYwV30RS39PkGZ6avwC2eAIa9lWo6gDX
6u9r1H/wgJzdhmwR4SgCkFPqbFg2J550B/TmYcGd/M59e+mVnF2H0IgHjHbuFjAVSyRqUSrR3K8E
iQ5/PxaXPv/sMiRlyzCmDel1RMzWBPrtZAH394++8MLPBWgwhypDNTXxtdc8euAQ81quCUZhaKXP
Cfpuf/+WC+f6XISGR1VfuSaOrmUVkh2gYSLBfDCyk/s0q3GwwIOSYXyPvXjpN52oaL/dIsqh+RCJ
ILr2MYgTUgzVpxJJ9DSXyzvCHBdeyLkmjSprXFTzhE0clXHhcRrzqp3f/r5YJ12q/8tmCPnpZ/32
+AzFfzAm9XxlsgmiHG6jI/5DBPGjzcSB1kGORthVG+E7//59l37M6e9/+z6gerz2dJivbNa2mBbD
YjBo35OHuPThZ5kPsKblmmk/X2kOkrZCC3LTyncFCi7dJueqaaYyjWVpba4wmsM0Afc5BuJPp8Uy
FdTVu7D7DPzoIYWDTj99rMQMz4XU6GRi4PkitAB5O0OzALIyAGO8Z/7yZ8JkeO5ejM5b1gelw09a
7V1pIAQleuRXKlW3qN2DPHyXJfvncgewy/+++M6NphUJfsdJo8uAKQ6JB7PtFnUkbC4cqsPUB68f
2mTnOmkMM38SjOF8RWv/osDA2cwelNaPffjZgccIvU5jOP5cQbkV2YKZ3tr4XbecC7fJuUyaIKwM
AHU3VzINPmMWCTS7hrSxKz/EWoUTzjnV14BHLObZ1scoCey+bnmyj5fk8e9r86er9/Th56d7HEe7
uLk+wkWyK68BNWnb8iBbh9ZOYaZADqQQazvad26TP23f0/edHfg67fXMHLpAXRfuB7hHkoAfdNo9
TIt8BkTn6e8/60/3yulrov/u3bqmZciy1ByikzrMbohX1ewzS4x4p4txad3OYjqt5nDkktTHgaX0
RU8YJbC4E1vvEnKEz/R7ofHSDzmL7YbxhqBdhvcjMKiRS6822Wl696FlOmf9SiBmKFzQzcE4g7lJ
KaN02E1B5d95DX86HHgN5/5Ftu41VLjdclTw+QJTJFg8MCrOHUIgqt853Ze+4+x0+xrYjog1/lj3
fb2TCjoxQFeBUKbfM/e98A7OHYyYSCujY7fsaTMHYMa4FgypJIWf6wdfw1lI1wuL4K3WLgcvGVgk
yHferwcuLc/ZAYf6q1gIB60NfgzRPV+BElGRum0w2nvnBVxanvi/Z80AXSSmZl2Ow4z+i52h4dg7
8RHD+9MWOjvJgKFxldAEz29F9Q2uOz0SnI8Q008ffnaKa3QeeZwk7ugBRMv92HNQi5f4nbbOpYU5
O7uQK254xUNzYGEYfYHrAkZcAQbhnz90eP8PAbhce0vXqjtwun7HqGMuKvMhRWeszDn3167AXraZ
dkewGr5iBA4oYEbfkWy8cHeeE37F2ncaKJXlALzVlPuwKdH/IL7dxiOaIAnmOO8pd13Y/OfMX9X3
JpE1qMUiLWuAhLL6jlfa5TFAph/b/eHZ2WUAR2CgiFZg7YZXoFb5fp4BFfrYKz47vFDkdaBFje6o
TsN/BpesbRO8az9y6T2cH9xMCgx4p+Vo2vZRnUbvIlYV5jPqNhmAEvjYbzg7wGUyqqyvgxUc15Rv
/mXVZgAJ/v3DL6QT5yY9JahDNGm75YDSgeQyMoDCk3vF1z2HQxRghfu/f8+Fo/xvgfFbEWSqOhud
bt2RjrXcEEFxx31IgwBn7XyuINoRiMNaoP0LG110eyGuKD4krnj68FN2/9uTgwAqwrgKzKELUAJp
GNgVyaLfPrQs5+MDIP4HZQhdjqJf5bQ3YV+G14mAOfwHpDdOT3/aur89fd1WVZXaxB75CHJQIYAW
TjYL+NfvpHEX3uv57MDAQDMEd8Li9MJgRnTuxYw0/VhYPx8bRKOTCaapiC4CGDoxAvcCMuOy+fva
Xzi950MDYM0rUQHxcSTVoPaD9vy2nNHtsyGQyRVGIR+7g8jZ+Y2WFAhvstgj07IDFhhW5Sl7r1a+
cEGTswA8mD6N+xnrD1cTTKMXWPSZuWuKaQX+6+/rdOkVn0VhjOlMGAVEH2WTnTByDdmcGogf+XD0
zv+7P+UcljG6NqjCTajDFYZ6aE/DkSohNhyjX3//kj8vEjvvYiBWOtCEEjiL8CFjoMVIUBwD3oCW
CejR37/jz7uJnQ8j1GqAqVtme7QCkP0KtoyrfYm6/nNA3lNE/POLQPX137Wyyscyg//g0S9hdCgh
tZ7DIiR+Jw6f7rPzthhcis4b68RWUOiUdj5SnaDjzXdiRDBw6QkW9LxGZQEAwjtrdemHnIV8q4H0
9MqaIwca9EYOGUgU1r83sLn06ae//+3Kw34dOm0rdzSg/BecCLmr2nc1XS7spfP+OolrPQXQmoPv
C89A66rvPUimRVKnz3/fSJe+4Oy6QNuTcJbN+ohOevsgWglC/dQCfufm95w0Lu3Vs0vDBgD7ekvE
7RBgRiB1tUeVkx0gxmD3M9Dgu7//kktfc3Zx6DmITIhjcCRAQB6HJmSgXRq+qSFs8D+cXdtynDi0
/SKqQIjbK3S3u223nXbsJJMXKslkuAghbuL29WeR8+LRWHAOb652lYSkvbekrbXXAqKIgWNivaMl
WHxgumqSnVM7dlIHmxxzuOkBup3PT2bVo94QuZIcNZItZCaQSATeTXgoVL8h/4cKk/XONeul5t4p
mAQygVKLCy8R3hMGIFJc8S9lDQKAfT0ofp+gfBH4PIHwldDiFaD24DaUvDr2bEHOrvehWSs1407s
CuhqqDJeBnCSH+JYfhZTCbb82r+muD9ujETjmmrqHcdKFFYDwH0hzSgfM9YC2j1XDcpY1keha19x
fQqNJBRKYKuKXV7fcxv69Ia5ddfVTZFy2oeStEdFOrQX3ozTSaCy+O7PWROF6Ml1HrcSijp7UpxT
pFMqnXluLygeEY8kDT5NVuc8pQPbcEtdB4pbMtQ4lX5A8HQDraHvMdLhd07vF1Hv8j3vzNhL1Mw3
TZFpRTV+exlK0P/EPhiPUF8BMpAR29VAwNS5vt6aoahZ7zo3RTBmbXuRY2dEwN2izrFHHWFT4eFg
vQvNtqhqhDDDwctAJbsLBxFLVHfgu4wpdl53lHPkte4lrYEsDpaf1jvU2LCaDxeNZ5Q0KFCFZs9L
rRz5SrJ+i85OY8MqxkD6uLCCRna4JIAoo16eF6j3xMIkmTWgRLBOjvsGoTiipN0Qg9gBKS3DgGqZ
iZouJ8m3eKd1o1A8kUA1zigB8EQdSI6SvAowYgDi5NESEAC1cR18XR+Fbu3Jv08S/jiKjAVyehhQ
PCZL8SCs/pT0/dsCMbEEewEz+6f1rnSrrnj9xAyS9k6HbbJLviIbOEW2gyqnfY0rHo+XiXl5s20v
gHaXYWIC8tEvxAa7WldVIMAyYReQqEeOuky8Uz15zh1KZPdoGyCUqCoQZm7aKGfIEK3MEs+n9R+m
JtpvHR00865KQAxZnMcZkscXcIS0T5CGYvf9mDm7rn6oNP23AfGqslDot9xuQJvzNQH9fVguGgfr
E6+JfqrsA/diFGanOSY+gSoqz/EiEFddeRyn9O/1HnSzs/z+7iidoQzTyJN5fgCF3Gcw1s3huOR5
1xvXfb7ixRMk2r0+nTA5mH+QBU1Fc+QFqD3A5bTF8qsbgOLBrgMuFCiljn9ey+IKogmGtefJdbFM
1WXB05CbddpfWIUjE0qO3QMbvF/rk6P7cMVl/cFGqRCDKiNAq0HUeON8nJi5FUA1rauaDyA0BEcY
uAIylMiikhh1d6AeDbrPu75dlXtA4KdmntXTBYWj9Aj1OA+VTPbv9cY1sd9RDsNIUyIDJ5ZnewJK
pwgan6hvLFsjqvGo/hVAhJ1hzVF8182IlfjQT8jCCUwUkUxa72yPIA5eH4duCRaveOdaohGgu7dg
kohrdY8ybvIVlcobaACNazlLp+8ah/CA56HUAN+edfAlvwedL/dRq2mAOnhXZtF1FPflggN8gtrB
LBSgRToQqGQfxxw58PX50Q1B8VxS8Ra14s50qWsg5cQiQWhC1rNsoQOx3oPm1ugo/iuqEZgJH4nd
Nki+E5AD/Yib0moPEoUaSQh6meQcF6AEimQ7gkzFCGz+e71n3dgU5zapAxrNpJnuJF7yAVr1gXEy
8v7Qo5j5sN6FxrxUZQhadrGBopQMr359+j0jCQ/HEZO4r/XlwPTOvnzTLHOQU00AIFjxgeJNtDva
foeqt/X2NU5OFScX4ALxWQmZRlTdPPtVdq5tErm9gC/G+WlfH4p/Q2TdqWwDqgdhHEDcKwOSdKH2
uFHW3/oYf6x3s3zyB7kJutjAu6mqiTOjeDeY7qCmAaa2yvwx9RAYF+DAva9yXLsqeOhGX5rzKlXc
HoRoSRDM8YSareyZUUhF4z0HSnR3wqPHKbF/d92WdKKuK8X7ZWtZkwHynLu2RrWgYT3XJke20LyT
mfOaxt4J6L2N8gSdKSuRgIKIISWTM93FgB9FUw5sU5Pvqd/AJk6VIEDqloEqbkbpegKqHtDw2CCd
hNBecxitpBru1o1ANwTF4RM76Nux6IxH6qNssjbIb5zGtyQGNI2rYhJ+Ps8ztdB47eD1Gnv5N+zp
TbT+5Rrz/Y+ORAlCH9Dp2ktZoPsILHGGMtdJ1pc+GU7zmD6vd6MxJ1VQgjisbytpm3eid45jbP/2
ufMgOgqyzfzFn+XNsOKdI1L8njSgTjJaA5aKYngJjEsmm+sghgOrwMq96SC6VVH8fqItUkKOAAeP
7X53M1xYPBvQi/Xp0mwgKuhMUJQpSNGAM4CX0M5EvcBChYmXaCcCwTBoVta70Y1BcXLXwQEoERL3
bK//TLj7OldbfqezK9Wp89otx9ruULk5Hihjr8uzMw1+FgH/yyP9RkDUDUDxbuk1VSnAx3jmYOYC
GYbII1D5XdZnR3N+sBWnHgKwmLaem58ZH8Bgzk6LuK4Laowsx3Ug628gX3kw5n5jv9J0p0LNkpgb
SdJWBOisCVCwBf4XCxKBhfKvaZyfl7gL5sjI2/s0p2LP2AiKBT8W+ZlYJUr7s/Rvj+Rbd1fNyqia
E643DaNdWQhaVWC/gCDQezZ8YD/Xl0bXuuLjUtYjmN44vwKHeSOW138Lip5+W2/cWsz/gy2dKK4N
yHXLqibl15qhdNFBITSgK+4xS/I69LEcNM1f/RZ1t0hKgYoPRHfg2/oJCmUCupDNZ2VNDFCVKRgB
u5WHY9KVMRD1kgz0RDEIPSJalfYGOETXheL/BES1ZpzExiPjXR/V4Mk/Mt+1o87cFGFYVuSjuVTi
wNR6FYii3eIqR3A2p0B3fQV1UAyOCguiydCnAuPB+rLpelJiAfhSQIHhpck1E/InaefpL2QQp0PJ
k++gX53+Wu9FE9eIEhTq1okN18g5xlMeatYfpYMnZn9E0WnnIHXSu8lW0aNmdVT4GngOMplCcQa8
a3P6msUgvEBVmn1Iq+zv9cFodmUVw8aADspBycGvg0Pyq286YL8XC3sf2F/c70lfi1uDcqkHUD/1
Wxkb3aiWiX13Xh4SiYwZ9dkjT3tw/ICf/cIN7hz8cq9Zq6A2UFZVHtg4kytylSYQPSjc9SUHIQDZ
RAPoRrH8/m4UoLjNQTybgVOAIbUFIW0BsQdA25B22dKV1dizWiq/8McPJnfwiFt0/l3CvAuyT8i1
NzlYPUr3dd0EdANRQoB0QCRemTFWv2UBaF1nUIRC+8bJATRZ70HjMZYSAeRoFkFgVcXVJMiDZAEI
FwFIzpZYYEWARdn2scwrcB6vd6fZGlTA25Q3o2W6A1bGhqJS6ApIa0Q9yEv9u/UOdOuiRAC3TXx8
tcuuSTYZuK/i8RSc5iSNmkIE9zZ0HLayeJqZU2FvdGyCGZSg7JrPYO6MADpPxlew3YB9kdq5fbVA
+EF2gRBdFQXnixxEIl2MauSMgMSzBQdsVFjsZX3ONFamwuBqzkZQg4CXPmQOzrO1gE6gL8YfVUOG
fUcCFQg35oVrcdARnpmXX/pWjDgOelvvzrrvV9ydj743JcDKolbbEp8Iq8Cw3dOXim7u9hqzVaFw
KOgrPDxvDbinUusf4A36yObmFsxXY7MqFI55IDstQC52Zg1oXwYP/OL9iYF2CnIL5/Ul1g1AcfO2
SRJmcPAHg4E9tn6A8dhwD1XngexqXwfK/l6PDfS7fbs4u737HTy+Vcjy9G29bZ2nKT6djWNALWYV
56VAlLhAy7ZgzDZN0PL5Z0H8jTn6sNzOCZz/oOGwpwuCvfaRUYgFZnjEzrLqMXagUYKz/xhCDzQE
GeM176YfQNNuiUV+bL7/q/v0brci4Bi1k85ZnHsWYM9jw01UlfcSEPp7fQI/Xn0AUf+9H6IADmAV
UKWep2JY7iyQ+K4K8WVf44tVv/t8NtUCb4MBPh+H7vyCw1ZwnjGGfa0rvg24pgeOvz+TE8/Z40Tx
vlmaWwpnuqlfJuzdt0PeJJVj7+PbQWXgRBJ0PoB7gd4KdJvDxslXN/nKHl5DB9fvQK2F+aktF2zK
uCVYsKJ986M4NiusNG/9pXW3W/B2DCRNAUim1lvXzY/i1WAFTkcfwt6IewB0hYDeQC0i69uoGmpn
I3J8HP2cQPFu0zIaXloArIQ1KV4GCb2Z3HnNAYPMiy1Uj2YNVIiamcTdwIwU44Dy1xTiVIj9s9+C
kWtmScWgtawhKUHMwwiqFhotBc4AdHku6SCctbGB6vpQXJgXVjajfAt9QBNGnFH19refjzFEVhz3
tL7YuklSHLkGC0lWJDW6AO+c8xDz3L1UgMPcrTevWWcVfYaChh786oFxR0sQcxIIvnrxF8GcSwW4
23oXuklaRvbOnVuQpzQg9cYIWg60QlYm/TFuS+eQ+1O8Ya66PhR3BreN7XQVLbEQoLn/Bc4zu74b
eQuiy45DMW/neit+TVq3KT0wDIKV2EXcawP5za+t/gkyW1uV8bqRKM5dWJVojCIzT1bqnO0eygjg
9LfAYLu+GDpzUvy6sAfQSwY5eMTc9kxaJMcM394iQdA0rkLcfEi3oC6EYXp8aoJsIUMBaw4Bw43Z
1zW/XMnfGVJtktSiBFNDhEBSvzNQtYeasg0T0rWu+DLtoJJUgsnvJMF8PDbdHeQmNrKiHzbtB1Qx
G+qYduIEBv/HT1EtANlDO/KsrWoHXeOKwUAGZkwm2pi/ylZ0P3Cir54ggrLFg/XnDvifZBS+XTGY
sU8BlEpj9k/gd1dKgqub1/2hBcdvWBg8C/sqvjpjc5V1UoNM3Ple98Ge9fYD9RHHhQqOOQBo8DMB
C+SR58CrZ3IfygmtK9ZEm6JMEPzoT0PkNDLrEkX2RbLxdqNZlP+83WTz7E+ioj/9Dhf4eR6N0Gyy
jVJHXePKlkAcMNJJYCX+QWUvqNT5VJCvdtGlG1uCrvklMr1zM2hMTBPAMMFvA8JOoMJ2oACVZr92
xB/M+tLpu8bBAA/9ItDC/UzNBvIVIK6PeA1dmPXWP3wPQOv2v1ufIf8YzN5MfrYzTo+l7/12LRyO
ID34F0E26zw37iWG1EGYDkg8r/epmy7FuSsB5AJqrcdfFUVZKLQ/5vrSNLX4ud78Yo4f+J+tuHfl
DRDMNA33d0+NawZGshryROUwXHNXHqH6c89T/mm9qyXSfdSV4uq1X0knh8DaL8HS701XQjWkO5oV
fQmQs53q/rjezYc7HEDVy+K9MwGvsZN5GHj3K6hZAGJrNt4lMxiToHEBSdB9fSjObThm1nAP+hbQ
iggbSVCF951MG9k5zYr/550GhZuoA6rGo1XdZ1AhI8LYF/FUUgDI5gwONITRMnu2GkhjfVmfDt0X
Ky4NlSsLwC202zjxECI5+mMA093GR394hMR6Ki49DSSQfT+NR8M9T8Nx7LOwab6IYV/EIIpPS541
I7GgKCmT6gJC5Z9J7W1c0/48231g8SoPAPetqc8oVDS9sHwcjkHYHdpjc5gicCsd/EN1fHIP6eH1
Fw2tCMmHw3hMoiYcwi9iI3jo5k7x7maCcCwZMHdMPIAyLJTel9QFnmArHarzNcWlm9SfCYRDsPBC
PBeyvAcR+1dSpl/X7Urz+epzS4GLSZ/PDfQ2ZZmFRQyZvKJ7Ku3ygHL8LUpDjfGqLy5py7Hpm1ik
ERmNEGqmVdhku5IwfqDSBtQQn8x8d8bCJuC49sC9SrYALpq5V59UDAMQJ7eUSwyq5AGiKcVNDJKc
oVJrb+ANdfOv+HXaxKyD9OUIieBfZfokqiuUz0JablinbuYVz8Y7WuJlVQv3GCeoZCTjbzIlu65s
mHnFr0sp/bZF7gJ6nW4IMEhoow/Qvx3XTVP37cq2TOQooMqA5o36VfRfKXlbb/fPG8wHMUN9LKG5
NLPJg0sNX8pX82g9kDwsvlIekUNxLaNkY9/Xfb/iuUZfAi7jYAfz8irqZQmS862p0Rim+kbSN0y4
c4kRjPwNOvRhKn42/pf16dF8tvomQsEknHlOPx5pVff/+C2oSCMnLzdv4B9bvK8yUU5BDek6j49H
k3pHUnkRqFObsG/Lz9CI3JUcRMmqavcWCDqHBht8PgVvC41jlMl6V+WiD3nAfx9/bEmYOQ5iPIIi
CQDzfxwGRVKgJPbN/zJv7w5X4Pl3usKB2ZfeJZECAOGX9YZ1F0GV1aBpoDYJQmFMCu4DP53rpzHq
7j6zkzhIb+MkoTMeZd5bqAkU3oipKf08TAIBsZad0UZ9zZkTCJPKqUQ4gDIvmBmGCvj7dOd3K7EG
KroQt/GWxnPo3313dx59VCKDZnCQn8MbByQezun0Ehgbcf3jNxXYoBJcIGMbVCJFBLC9DrbNX5g1
vvatc/EJ+WUxeZql/dlq56g1dkFN4FPKqb+kdpJBOxaBIf/aW1CSY8c8c6Hnsyte+irXwIybsJ0M
BeJleuz4Q5NvIG0/vhT56iuNgNIDXjZgk+6U/R648wKh0WNhTE+UxRfp73pLxvQofjtV0J2mI1aE
dI/ZeF9kGycEzVLjTvzvgFCSLkYeBW7rtnHYxRV0gXkINcXQptXFoP595xXHZvSiOrU2YpBuyhR3
MOwyg1YIwqeXFFDmskKIg2epj5zp8+Dd1sPRx3sYjg//HpbVpxXUfGBO4zCEhdVeHBfq4BnfuBl8
HIngIf9uPvCtKudQ0ThOwCtwAXkQ095wPs2Xq68e0EGAPEGBL/e7Rzrc3Aap9o3NV7M5qk8eLsRV
46JF03ZGjnPXRJCDjzpwC6Wk3OhCMzG+snulEBxylgK+o19i5/pn2Cok17Wr2L9Z8tLpB4TQxGOA
1MSfvYJtTLiu6WUh3m2Jo98MlgNyrqNXxNFoACQAXc91K9Q1vfz+rmnU1bu+9GAmVfHdal5GZyPo
6NpVnBbFEagHX8zPdOojBGgPBtvDW+r4vq84p+Rx2fAYC2jJ7C7oGTRThuP6bOjMT/HJkU4twHaY
aMhhnijYPUX7g5ppNLW73tvw8Ypb1jTjxA5y9GD/rpzvrPheebuSOr76dtH0eWmJeplyI47atj6A
bXAjHmqOTr5akl8OjNPYQECEmtOhKr/MVnkCHC0qHcSVa2EUYCquDnP9MATVYX0tNBakluiPieWD
mwvL7BjQf7IhKNttySTomlZcNbZsMN76cFWQCmTNrfE2zEfXruKnC+2g9Ge0Gxg2NKUX5qxdCXNf
pfgvhAMlLoK4WLXnYnwEJ/i+SVbc1IHANe8h9I7szRORh8x92deu4qNMTgYKvLzhWJvnrIexn9bb
1dxdfU/x0AH2RfIEDU/3/EneZdff1s2J7o1PyWHr7qQJAp7iokT65oyKHpw3xu9jCXC0DYFw72EE
QmR9EBozUUvrbchSEWq7w9GyoZ08BZGXbhW+/8n7/fdu76uF9QU00ttippifCOJwUXrIT+KankAy
+zo9P9p3dhSl4eczFELpy0Pydd+AlC3VaWSPylTMGPgtvOFx9PdFNFfxUzkSXgcMEQ3yjheEgvsY
2mz7Pllx1SWVXHQ0Ho524UGLbjh47tbdRGM/7rLs77bUBq7aUmYOR4iBXn3ufS2B3YVeEaqa562A
vHzmR8us+K1dC4fKellmiMJDV/UaVEFEqq2krs5CFfcdGpaWLsO2Ojl2As37lh2HRIjDvrlXfNgt
Yryg2JggETwlECydnc/7GlY8lw910w5kxqIGZeh7Z44QvN7yYskfzLdaWi/nzJeVQMtj19y3EAHF
Pf9txD0KWbpfzrxZ4vIntfpRR/6/jScoKpsVBebGvVUndp9895768M54s+/FKb/3X8TD2XldH5Nm
kdWa+555dtWU6KrmxwqyYFvhTWObaol9mQalbzQJ0ouQ2s2dOMrTb51JNnYAXeuK42aO7eWoYEHy
yXnJ2K86ezH5t/UJ0TW9TNQ7x50XDgKrQNN9AEqS+geFkLPMdn634rFG2QRVGSCWGbQ89kNzl08y
QvH+vuueo3hsB9AKrxvsi8DUP3k2P9q9t/HlOjtR3JUPkDzIY8QaMnJIbdIQwicbbvXnBeQjc1c8
FoKvmZOATOjYfBui+Ds7d2cj8o5BND994o/80Ylu3uVv/nN9gf+86nzQnVo/P/YEqkvLbce8Dr/j
TwRq65/MKhxOkMP++U/8VF6rq3HJr94h/rEFw9VsB1TxaJkYHIdyxNIAsSPMwXcQFk717EIX71hK
Pm7cEZfmPhqasgdXoL+HLDIZjoX/ltSP3IcwdH2LrbdsuHPqrRyYLj7RZZTvfMQIhOm1kw2pWogd
O858gab1HZll6Et5CHzyXMHh66C/2en4CAnxBxL70VyKqCzJ0WXz8zgZx/XV1E2sEgmEZUpoB+NT
iHzLk0ObfkrMT3W2C//iq1X38chzHA3q4chNfgzc4YSr8sZS6T5cCQVdXqDcOhlwQIC+96E27ANn
/DZU96gnq6L1ydHEMhWwJVuvM5oYwT0x3EdoC9ehiPmDmSf7Lg5UCQqQE/aMYkCs9H2Io985yUa2
Tzc3akBoQZ1scHhLnx5IdhbJjxzsb/XdrllR8Vg2NFtRldgNx5jGkBqungdBTmNZbDSv8UEVkAXh
6daP62UD6SPLQu7/0Zkggt4+GFPoDhuHYs1RRAVm9TPh1pwvM593n0jVvc41vWuEfZVcnEVtHfZN
leLoVdFmXoUH02M6PXDvMZtRAL3hWhrbVJVb2JS0cmQjgr7vFCHH89HJm+oi9F1WnNa/XrNnqSAt
HAIns+/x9RAt9+zrOO6cFcV1q7yEbPFythnpyxR8GeprbWx4lG5WlB3cLmhXlMtW2LaPhn0p4k/F
zsyQisCC3GDLYgtfPY2HwHhs972u+2qtfDbmWUGXWSY2Dd34l+fuyx6qAKsCLC7QaEfDTmYcnKbD
FWTnaUatf+dxWkLZB03T6VjYz2ax7wCmQqogUZlbk4NTUpXwE9Sv7meoZ60bs8bjVUwVomxMwf+A
JA255fPFCM6G/5c3vFlyKwussT219r0THtR0BxweSlN8o9n81Ir4H8nGncu5eOm7QwN14sUbMQAS
x1HqxlDU3YLJ6eZGcUjOWMxL6DAdR0gNx+DYDLuahFkvn4a8PkzU3Xr01mxMKtBKpmXOy4Cho5yc
smK6c9031E5EcuvNSROyVNEVQb0EJK4wTDdtvwBGWJbj67r96FZX2VNj0+Ke0WBPtYT3d8dZEpkZ
40+jJYu39R40k6OiqNzeoADlo4cZevRHgxfybED54OAmZXJMR76rlAQZ7mXjfWdIRu7HZTz7uB23
2aGU8RG4wI3I/jHw1lNfSRspi5RVf3IHuTx1FnSfRsst0tAZ4vJUJMQ82Mh4f2IVsw9lFViX9anT
LLuKDSNT3pY1w13AIlHA7gN5XG9XcxZRYWGDNZcpGFhwOuZ3BfJOWQKqguFOkDq0x+RTn2/cqTQO
qGLEOlYFWZZi6T0+PTnGotRRRYCAfkLxwRkytBvd6KZpse13K0/tgDe1JZHaqYPvANNz8Pf5u8oy
fF8tuhc18b3WQXzqrTRKHRl280bo1rieChGLx2xMvNHtj5Ud2rl1CPq/mmILK66bE+XEUKWeH5MR
ny3SMRQeC2G968aja1k53ffSGQZCl4BdPrTy3Iwbt5KPncz/88T/bhUFh7xRUWVLu21YzI8psos5
cNOgdjkU5HNh3Ypxi4hUE5NUjJgFDovBjzEGxxsiPOKhRO81cB7oFh7nj5TRBzduFShWNDwI0m6Z
/i8/28j/9DJ9uvOuj+ZhCj8bALiH62uhMSEVbTXS0hxtrPDRa+9J+2UAVZBbfltvW7POavl8VTgi
tjO0zcxLMt6nW8kIXbuKt1qjbTvFjHbb5ldg5mEP7pd9X7z0+M6CgtY1kAHkuJaD2gPHlrBzxL47
gwqwspGT/t+PnqbnubzMWxBX3QIqbjpRs89MD74ZTzdPdOBBuHitv3M+FE/t0jg3AhC3AHWQ9p9E
OX22u81zm+7LlYODNw52IRDCjrz6xIwzS1+K8mXPOoKl59/rCIMwbTDV4kGTPgrnJd5Sp/jI8lzr
P0Xv1EGpV1a0/Sv+KQ6JA1L6IthDnLw0vuyB74yPcMO0WM9tsEkaY35yJ+Fic/Ud9uX/PylL+0so
e9d+A8avljGZv/UVtFmv0ijj+ltSGV6/ddD/6FSw9KA4ZmvZMhtQMftq1s5D4qRnxsDp7TIUIvrS
EKFRgjZn7CHHvW9EirtOSRO7VcOdGwdN2+OQ1OTJcputug3dYiuHfxJD4JtUTvnCfNCOJaEIPEMG
x7J2ZL517tf1oXhv1lqmYaRGep2gNnRyHQFoYSE2jgcfYtuW9VDcN5krOvaBk12lrO4nWj3SeTiI
RHxKDP/KBbggJjI/O6DPCzqwp6wvykduvXSquDUfXWdCoRm9yaLkJ9qx8uD29XQCEdy00cVHp0J0
oULEhlb4Ng8G48XEk9xJUNRa+gJEiWz02+NgxH+BFmZLT1IzHBUzJlyf0d7rmhcT7GLPbZUD1AV1
vc+GaZAtzkTdQqmosYTNPG5NKl/JYD2DHdU5TybEKRJn+jEh8fboJ0kJDobKiGhA7414j4LAMpFK
SHBn2ppgl7JuiV21IqotSEK/OHhA2CKc0ti3Wj4/ZPnYJiZ1b2TOsubkinQOjsisk7/WjU3X/vL7
u5gGVSIwHJaS3MyxlQAizO4c3M1GIv9Zb1+3+koMqCn14obkwU046TxG0D4qynufWSj+axybbVUR
64ahhAEBLWVWtim9+bInTzW1/NfUHYvD+iCW1VSPkssqK2GgFpVXUG9MXzgFcbvMW/cYp953mFj6
Aq2VrWSJbhCK49PJRGl+Vcc3s/PkfEqY6WaPTRNX1Y4cJsahQtDMAVqcpWOKl9qPh7s2Cf6Gqkp5
Nw/mxmprRqDi0CDsbqXpJM3blJhTcAZltU3P3UDrLSkVjTmpqLOpqPOEEGwpSZMaPyhBlGJdQ0To
1dzccepeZknx6axkA0CcqXjLvADat3GQZk7YO9h5161JE3xVORgoCnRMJLbzK2tl3/AT6OEzYOgY
GH/9+8CZvPib1fo4Fl3qLECB1z4jVjFqLc1o11Wld/NLsxtpWAKPXfzyLGraUIAlAG87EoQmGw9F
uoVS/N4smUvMahRvUwDxHqQgkocE4IBo9kd/I6Wr60LxeRcZ89wsx/GGKMzBHDCZpzae4h9jDEW1
9aXS2bPi+JnVCNceEN7lOBDxlVOnD26oG9nD9bmYmuLxxDW93uG5ecO1cerOGQ3a9Ivpz3ZzrObY
nzb8XhO/VESbGH3XGVqfvWUx6gloaXwRBk7emZPVJ1x5tgjZdN0sp9p3ewnNul6ywia32iKzBy3D
JLbwnO43fieAXezb3oYK9j66fcyeKiNDekoH5gHpM8RFg0ItifvyQ4E1YhvL/1E+ZOlAiQRyrKyS
xLx683vQqIUDntY/Z7Ur82s88/Q+HWT+krcZaMVxfKKNcR66dutIo7FuVWcG7FoYMMvim8j5q2QQ
VUsb63kOzOK8btu61Vps/t1qkYGAUzDOrJvvc9Aog3T2MEjYQpLQ7HNPtthDNFcaVwkEWct5bVVD
+TLZfX6exrFv25AZFOfmNM9dbHYso+nTlHKZhbkxVnhzXB+gxnldJT5gQNnsJUnz5vaSOgfI2cq/
vZ4l/WW9fd0KKcEhznLi0NJ2bzwdwdLedqUTmYEXnFOw6uxJICwmqEQI0w0qy8o6++ZyuA6wYDKv
j40U00ac1iyPipyDPDHYmViK+xOY8qH2C7ov3zHCFgLMYORn/aHiLhD8mzdOzaT9R6ammfM2gBDO
y2TKGdIM4G+GIClgBWFFXH9jq9OsvAqdg5If+McDNt+ICQzv0TUdm86RAZ0UvqW19iHSGQujwujc
ziU4KLYxrs5xX7/4nckBS0synEmKcJKdxe+T2CHB76ad0zQinQPIRJw1fnaB9DqVB4fHVfo1M4Kg
O60bpG7Yy5y/82jfHQFuhcTJm6RGc6OoT0blEvHZFmWbrv3l93ftQ2bdBEquCW5129TGAbhWIPDY
mJhb1Re6DpRYIZM6yI2sbt5ILN17OYGAZK7F+HN9enSmp8SDlvJKljnBVSqhLcHdsGtEaHY1g5As
xIbGjbCj60YJC0MzSGGliXNroUHiPcaiMlDWZ1nxgzPSduuuoOtFiQtJHXdsQt3BrSXp+JxkhhlN
ASDwXW1twEA0i6GC8Ug5NxT61vRWdzaZjkkV8zF0U9vaWA7N/vMf4F1soxLLyps302z7c5uCgnZw
jDQyByc5NGlfbABydONYjuHvrBbyQmmZgtfrVkN3Bm/D2dS7l3ws5619RnOeVzF3dWO7M0Od6xsZ
2uYhgAYFZNPh7wTb3BzMtxQHxuGucimbD+uWrOtRcXSTTF4eO23yIg2LfqMxpo7FEzskplUeMshb
PRpmEmzYs27+lt/fzR/2UODULJPehsLypkPsM1scYm9T0UFjyVRxelx0gsA2k+TF5aKJMGXTWYxF
EvXYvzd2at0QFM93JYcIDeLsG7eZde/yybjanb31gKDZQlWsHRO5PaR0LB+RUzPPvCL1hReg6+O0
Ikffc5eAD+rVDrRE0fr6/0HwfJCQUDnTXCPjEBvzKxxtGmOR88in9E3KP9zadYWa7nCR4iUQpn/q
2p5d5y67kNQMahSQz0YXOsRIjn5lFREQGJAS6nrxSgLgHYGDM8WBD03thnXaBfXVNXp3Psl57vI8
NPLMO2QWAe+oMXiefR48106fRuGz7mr2ORV/VdKdavBf5akJvemBZPHGeVWziCo4kHl1nTZQZX0b
DANazADtphejMUaycZ3UxKP/oAPL3ivykjg3RgrzZRo6ErG09a/TDP6E/wNzlK4fJR5ldpHEQVv2
byZ0pbMJLIlSQNXWnpGXtIv507qJaLzKXnp/57XMzQLe4eR9I7jt9yeoPtcT5PRwaA2t2diqJdCN
RQlEsjRmPJNA0iczDP4Myif7jtGijFrCsLdaDAz8+4ajBCEziz27mDJyE23jGM+mR1sP1BOAvt/R
0R+6nTamxKK2Qz4snntQNVXFFEGRSh67dotVV2fAShSSWT2ObiHtm5AUpXHV1DVgHBKdfVyfI137
ysGDED+ZW6vv3+KZuZcpNpImNBhOrjvXQDlyEPBzJJAFq94GMdvTibhBM1wk3nbEl9lO6va2axgq
uFD2dSXyxA9ulWeCZsEesq8FbbZ0uzRbp4ovdGlBGOcVe6EZrjooGTolLa46iey7g1nGkQ0Q8oYx
aVxQhRzKxCYymLr+TYwdFDmhKT4YuL2nif1130wpPo73E0pG5NVfaOK534nvDm4UjChy3TAo3QCW
39/FkClOSgoZOPbCHNDqomhOnOIxbcMunaedXSh+TSoc70G/RW6TJ/jT9D+cfVtznDoT7S+iSggB
4pW52DO2c08c+4WKE38gxE2AEPDrz5qc8+CtmOEUL7tquypo1FJLre7Va81+n8ckATK77Wm90py7
cEjZ/G4T1HnDttaIzwL3oxBu+QDKY3APeuMUu1By2nZ/2AhEEg3UHzssN8tMjVotp07z2JG2hmCj
KsW0G0RE/DWgxUJqyoadlKPnFj6kIb7QFirNGsjWnfL917qoPwVo7QWKASpIk69vw6L6fX27LdjR
RqNAt2WKGlGNX4zKaIe8eF+afQBC/G7fiWAaofKVOWvgqaW9Zx9m3OVF0+Tz55RDGvTAQpBrk4mm
ZJ8GEdl2otm6QROasRxCZjxokwFpAs98gBxycWpm6KtuspmNvExzOhkxJvnXOqjpg5FJJGIgkYs7
AaDCw+wmq5qBCwazgYoYqW+jDAnJrufBrp7RnIEs0cmZebq/PpelEazApfNFXuNK5J+7vAV2KAj7
6Idofde5mcFGu0bGtzSKdajhYVtAGMP3PhPf9+8MCfw7OYbj17TL5PH6RBYuyr+IsTfnWiCaUTKE
YTg3Kylv8Hb20nEXlQWZtig4IjtkQxYD6IbwOqXuL8jRtO5F6SgQx1y7tb8bVNAOuw4KVVmc6zLd
Ij57GdKKXaTHFeAVxLsrkeB/NkbN/Y/MzVO5ElEuWc0KX+QIkuao4d4dBKrcwsQEvI/ePSXRuMaW
ubT0ls8bAx2/rDHzZyid1WyftoZ+MHUqIPEt2cZKsY1x5DUZs7Ji3fduJn6PtiuVBKdWJBDT3bS7
bGAjZACijDQ6ved5WLix4grQ93H265V1WDqGL8/QN7tXD+48iLBN7hRlxZ0EIGUaubuXyDkdHb9c
OewXVtsmY6MN+HN5h+xPje7SnwSNWUc+hGsP8oWVtoV18rpPCJub8fPgFN2upKBx0J0gH4WjV37/
0giWN4DD2KkqIfTnNJ+B/oSQ2Q6aU+39wNe4kJYsZPkDyTL0bUIk63sHd9B7WczBY82yvlm5OpZu
eMsbZCTqhAw1+QxCyPY+8EKT70ytR+eVD5QFiO1RLpR4BIFjB8oHYZWKxz6qVbdFLB0His3hRpnW
rQOBlM96xnkW86QPH2U38JWi5LuKjoGL/Mt/N7Jqx2oYvcT5TKiX69PEQGTwP5b5QDSnYN33n8sJ
SbqDnv0JIY4HTYrwE4oUDkfLUZ65CN6YQk9MgjQ8c+JwaLI1AukFOBGzGxmYA9FSQgfzxQSRtyuh
YXggkX+o0+hBRd5rLXl25jkLdg3RXwt0Vuyunx3v+zazEYyBDBmfuqn/XAqn3wU8KnbEG8hBcUri
0VsDSi4Nc/n7myOkrKSj1NShrF03Wn2mDSvETZoGLTkYyavoYXYQAq2s87ueSHwbwcQj0yQ5bvQT
rFqd67rve8juhO7er/jw87rd3l8wDHJx0jczUqA27po0Ey8B0Lx7l9IJsk1weZH8marWxJoD3ij7
n66IzL0cih/Xx12am3XKpNoJ8togFRoUzY8uRPYaemc/2iFYUyhYGsA+ZDqOwwWAwFOdIKqjQfUj
IWW+84A8Wjlm3j3GYDnrmCmNXxeGdNnLJGn+wp1gKuIGBKgrVYSlCdhJg4QNKHzN/kmDvuHvBIgC
+DOHMOO2CdigJlaoOtCVBxOV3Rgh8SmrPh7RI7Hy/XczBsS3MU19qAgvXS1fgo6iy8hh6E6MB5pG
P9H010FlVIbhzqmn75u2lI1wklwapFRp/QHoTx1fVMGIR4qD22/SFELp08Y3TX0eRImc6w+M65/K
mBmhL57COQSHV0y2sKdshBMBAixTU5n9JJQ3O9zC6anndI2fZmFL2UCmyMtr6VZj9nNIaoNkRNLE
eeGirKdEuSWzAhNZfo3X+mjmJJUvJUV6pW+a3wi4/C0FKXyc/ves4iQvKEQF6w9Q2EKTBIdwtZPM
a41yS7a3/Jn62qRiVNlPZGDJbSjGTOFQKshaJnbp+5ZD85CAAiAEZwzKzeqWaxGiR6hM6i/Xt/+7
VxMgLlZQUPd0INCHTx7ravxOZGK+QbP8znEg49pAp/hwfZSFSdg0XI4AlLr2Av4YTkzcS0QVSKFk
0YoLL33deihPRUXmYYiix5SCRcwxkn4ytExP2367dXnzIEvBqc2ixzELPk2kcncBAC7H6x9f8C0b
dYTaXlSMdZo8giGu34HI8VPRolHDCfu18vjSAl+M9uamFmoilA1D+Chk+M0Ib45TB5uflRhhrLLg
5vpEltbA8uDAtNSjSaUeSqi0eWfRQ/kQFS9/yredcTa6SBdJACkCEj2WSvt7v+7dF1WqaY2WZun3
W248NFEudNFEjzVESG+jjvW/TeaslSzffVvAyywnLoe+nDwgs86iaoY9S8fPxnuQCDO4Nt9rJyf7
i+ClM2dbUuFI3FherSNShmkpwp+s49257sAYi6Dd/GghQryyHgs71wYWTaHfk4zU4U+34uy2maPi
6IKqZCcbCEdc31PvY34wDcuxgw5VTdPz4kxVsBfaf4XE5ifNP9GwPpvBfCe5f+qKCn1e/Jb6YGab
y6frQy/NznL6wWgFJp8qe/EHBAL7DKDEA1rLcmA48SLaXx9kYc/5l8HfuCapSaddSEr8TMuA/q5B
OPDRC3m7dnMszeEy7JvPq0SJNgBQ4rGS7e+MptleVeFLOBfZxt9v+TyTZeDlc84fkzzVj7oh4F2R
zbdtxqH//fW6r2pwl3P5nHPundxRN2U81FmytrmWjG85vJg1CcJJF89T2ea7v/WoogIv0LZfbzm8
q/1WztVUPFdDwQ7URRVHmnZaMfy7/LMIKW2sELi3eaidSD6TDpUi0Ars2sHcernKYm8evztDeZO0
4XHIgvscp0yv1tiilx5+Noqo17wE7kEVz6mfPnddh54D9jFrqzNeM308pOZoPLNvSfk7xR+vG3Pp
HGD/nAP4uOsU8rlkw+3kIU73L/2uDk3iOfAJhLrHX9kgoVacZuBCx+lQoIMSwi9rb5KF89uGHAE2
OzLVUPms+/YBUlE7XQRh7KfFDxAYx/5Fkuxi56laU91YuLWZdTRod2x04Sn2kDKAxy9Fpqynh4T2
X1uGHMx1uy64gM3pRdImFSCPr85KBQSENcpcEGFrupdLX7dOBzSfeZfEtXwWUd3GaevwTxm6q35d
/+3vtptfXMA6H6QCpRE0yOXz1NDd3+1QNeMRZDbHvz5R5d4OvT1I+XeB2RXzcBv25f3Iwqcgq/am
xiXlQ9zh+o9ZOGltRJIbRrRxSAldQ2xAuWsqg2Oqc3v3l6nrcNudbmOQOj5VlBvlPfwtOFGR6p2Y
PXIKy7X2y4UVsxE/CW9LxuqIPvAme1aq9z8UZdCtlGsXbPQP3MdNKPgZTPSC9TDZeeJpeEQfKaOH
DAIqa2XMpSlYJwUp/EGFc8JO1C2+kJbMcZ/6m7p3gWG2ggISMTedFT6OW46Bnmv6JRO8ZDbtIZsF
TI0THZ2U4+Mcb/gud36Air47VLRai6CXVuBiszfxgMkhi9XkGIF6TRInyO6SCwqjLeWaFu2lJPIP
TA4GslxeoVm7cMuAnZTTngJ2pib4VofsUCfpxyIgH4eGrSQ5L+v53kiW9+s6YLoBv9SJ4HzsSrzr
oZSwq1uAcQL6qrm7u74qC+fwP1RhXj74Oizpr8C75OSdtGxi1PjYDoUH9j0ppjWKiKWBrIAha5XX
azHK57HVJeB/aHUeeK0h1o3QYZ74n+vzWdgDNtin7yA/PTcThvHT6TYQxdEEY/OANq61yGdhIjbg
hwwlRNfQi/ZSAJMdxW0BUHxXcbKD4Hv/EeoKa0HQ0lQsVzeAk6gU3RTPcmiHW+Xp8JYKQAdD9Fmu
+OTCaWIzjUUhj5Qvce039ZD+ILJ17nwzbDyrbJYxUUsDeYWevCAl3J8CbN7zxUm2LbTl7MKva5JA
Avw5KkXxZWwncQLRQLHbPoLl7Knos7Brnfy5HMMQOr7twzSN6tREnXtzfQ4LTm4jfIZIZSbXDA/9
UR7HCS0lvnZ3kQoh+eo0sfLNSjCxtM7WW4D6vUQDiY5ehBjcG6UcUu0qpeY1FdCFc9HGvfSSi0R6
XvTSpw495m6qQGfm8DP3gFMGADvZT3KYd9gMW2ihER3ZOBjU7xUHioP9gjBR8Ajxs+nEE1wnvCiq
FedY8D8bAJOMU+RmcIkXZwyqm9FzokPrVdUBs0hXhlhYF5u0q8ymTunZ5Y+Dk0I/Ne07AunleZU2
fun71oU+FaZ3gLFMXrDY7k0XVOGXACyCG2j+LmtwMdyb+3YiaqhdR7J7jpLSN65IXUK4w2whyLx8
3vJwR5rUc8ScP5PZ/0hY0xwyMzgn6rfs23X/WzKP5eG0M0bIcXJf9Ny/zAM3ux4X+/H6xxec++9b
7411GCEDsE05u6eR+JPUdEc6pFeoTKFs0qXPEVFr3rc0Dcu7DZ8SDNYmTwUUcqrjBa4z72ePs5WZ
LDmCdXXXYHpL+jZ1Xrqojc7o1Aihd+SWaTxk2dpNtDCGDXKJAPVvcmWcl6Zoq485dLhi13O6B8r9
tYTegpls/q5gYhUXpkte+DAUX/jo8z9ONq7t1oWwwMZPGlGFrjPPzosaOn3MGkhq93iYGQcRaD/i
EX19Vy0Nc/n7m12VD0EhurxzXjLUTXZJV/n7LgKhi+j+7/kqV1ISS8ayfLuGiHZfdO74BHKKlux0
kifdZ2f08mjba89G7Jih1SGEvpwXXw6oSI75w5g5QJiCimQltF2aguXd6DLzoeFg2MlMc/er4YTf
uTxq99cXYmnDUmsh3BmanjNPXkTXOEffNd0PPbZ01zWUbFwDy685WFQitA+wPA4ggn1DdGleMxht
W9nQhuPoqUuiaczS3+D3Fz9ddLPe9G3F/myxzz9gHDPK2UVV0s9jpiClu1OORHZp6tUJlG7Z4fog
7y/xP7CaYGBdHaRg+Y8nRGvICToGRDlOqOt57VH5fmjzD4IGesK0rlsZYohmpo+DArVR3fn3aZ4n
t8ZU6Z+6yqOzL6qVzPz7qThmk4JN0HmZgiacnpBLCu6bxs3pTuWzvteAT4n7skJmELQ6UQVgWD8l
LbqpZd6vKTS8v62ZTRiGlpKu4bOenlSPbV11yScQ7PC7bBBrIyyt2eXvb06wTvA0UyB1gF5qJfoD
4YYckcNa2dRLy2U5ve6TMTCih89oUOzMQDGiDCi9sbg1BaQD/EQMuzEZKv8IENGwJk2wtGbWYTDV
UaVJL+anNDdHh883fvtUQK0yQlyf5PXZ878puka68/4VwGwOMSWI35lmSH+nPI+OFxgZMdHwUFb1
fdGsUhQtbQTr0o/GRID1ak5eBhfQqgj1zmk/9qFEI1tVhiu32cIgNm1YpGUXlME4PVXAfccOQzqz
uqSeKO23lUGYzRY2kVlWM3MdpC6dQcXUM/IHWFLWaPMXdrPNExYMAXeljJIXlYAB+ThnmELvZf4a
cnDJQtZ9X85pmrs09fKYVoYejA/ojgYLdjxMa8jcpSEuf3/jkClYDts2r52XPOj59/HyugE3VfOQ
ZmzTRcb+AdPJpAsC1qNULhpIWfa7RPd9txs83/HU/vpVsOCC3HJ8OUqSy8an92XAP9VUfkt6lNFF
inOLXSo3dVsNOxGq01yO2eP1MZcsZ7l9h1xsP9U8euG54zxNbvitK5L6m1LlWlfOgq//A6bL08BM
TctPeqz2sgNfx2DS2MvMcQ6zTZkUZktUgq0ld72eJI8h8u/7FNqxu5agwaxS6M29bqgFL7EhdTWa
h/raS+hJErSW4zqt9mGYrtE5LxjJBtQBE+ZC78Avfk8iHD4NOvT2uWHPZQqpgjgCJGTbaWUj6by6
r7WjHP7SVqY+NgyySGiUS/dZFnzbZifL20nej/40efSeoEtuP1EP7aJ09e2wtAqWo3OpHOQTdQCM
mCRyZ8DaFXO+VrBacAYbRaf6sAuimSYvFz+QFZ7raenf9wJlvevGWRrA8nCNFw/JTERPaUqB73HM
d6qQbI1m+eX6AEv2sdyZlmNX5JBPfgFl6sj2Se3nzSnXc5evzGBpACug1xNg6X/TcLLyPecXHyGq
fJciJl7Tu1kawLq0azJIT6L68dSOnrmZZUFvnXytT+T9hAazkXQBQNdVUA30XlTdgxxQVDGg+NwH
SX/wHP/UdqG327QQNpqOItyOstoRP6nIwSFZp3PYxVGiDVuJEhfsZBN9yVxMXed2zRM6wepnCDHM
/Z6LyqzVCBa2qs3zVYrEhfKYE54IGLcOiVclMUcHV7yenF5ajMvIby5tOdWCRCh2ncB5nu6Rvadx
bWpzlAb1bbSLBrGgZKO1LlZ8OxanOq1olP5GvsyJjqxz/Ox+dlQ+rKz3AuiC/cPpBRkcF69FfrrE
z6D5O0NcAp21zX2JEvakwX/B+q+gNozbhK/kHxYeCjbcToGhkPZRl/6eMgATe597cWXEh66auy9Q
m64Ocy5uh8pBf+W2TW05P8M1NXSi5Cc2u0FMG9HFjSy3wfuYDcBTDtPCnRV9utSFs4T1O8GKtfVZ
cBcbbacUEV44BMh1FLz8imi6gpStl36+bpgFZ/kHaFeJEmKJWZTH0p1/AeqS7JnmD3O6CuVb+v0X
J3qzgYOp80YhHPdJUZVD4nEIzg7IiFZO9aXfb13a9QwwZc6YB0Z9Hu3AVx+C0RVZ3jmL/myzkOXs
03hhWYWDPFFAXFkni9hHBxW429zpuG0Ey8WRphYBErtI8YoQvMpTcXPZ/k6Sb7yZfOvyZqrV4L7s
dB4nLWlf07FAs9kuKgiQ8fvrc1gIA33r+lYsIq4ODH2qe/TDIoxNYnDx8+9eO//Klddswnkw3/Lj
1GWBTMQkfrOSBDGyyhwC6WDxrSbQPlyfydKOsq7xiLC6F21Jnwpvzm7KSbYHEA5w0PKbNVz2gkvY
ALuyRv87lV32G2By9ZW1RQ3VhgT93ZtmYKPojJamJNCaOF12bEfI/5gfZTsQn3crp+nCYtuIOQPm
sxI2ok+t9p57TdId8wHph8ZzvS/a1daWpWEuf39zcoixEp7ymPipkuqprEx+q1v6yNlU3Pq6WNOK
XVoMy7+lF9S8UxEHVQX3O/5cSr+Uj0m22p6wcNnZQLiJV6FRVQvcCgm/KZ+TE4eYyU7mOASdYfyO
gDraOULUL9eXf2lClrcDJj21UdqK35Fs1B5kie2+yPM1teqlRbEc3bBiAvFiyU4ML6S9aBL+v0RA
0cCNJnqb6c5f8fSFGMtGvc2+MBmKd6CgkiNoL9RLKgaEP3I8DgnImxU6ZFd285K9LIdXJBi8sab1
k25HoLzdDpCSuV3rnlqYhw17yyIa5IEYxG/VNFKgBcyHap3nZ7tQ5dEHV4TOoevT5HB97RcOLxsH
J0sHnI51gfNRgjWfgm7jkM6yOzYeKMy2DWHd53LQ3Uzxrn8CmA+6HF3pFzdhPubB3URpuBb1LE3E
8n0DroNEmjw8gXqvRohd6LuEXKq3olg76BfW/R9MnO/4vqtK72mSPETfCqjdfNmL/XUzLX398vc3
hxdH7Eo9kbAnH6gP/ctDA7J/9h0dOmvpqSUTWX5OPA4qxDBBcSTVkB+LSQN9s0uSr7vN5mKN+2IB
Dc48y+El175upaygpeU+soH3x3xOoq994spdmALZZVzvzivwInW9WoMapZqOSSb/bDOjdeHjkY4+
CdOXT1NVZ/ucq7Mfgb9y28ctzy+lmaBZFQanMm1+qJaa3RCN3cq7amF5bDCcckaVQzkiOAHkVcZ0
KJPDBT1YoCN0W2bXBsPpDMWixhPBE2j09Q71Yu8cgRX1uMk4NuFV19YjGsmr6ikhfXsnHa2+bm5h
YDb4rSgHVVWotT0BmDoBgjjMBqp5Zbqmnb3gfjb8jYMjYvJnkv9O3AoJYbDaDRVoFUDcdN06S6tr
ubdRApIrswyfWJHcImMvd77XnlxS5ysDLE3A8u6xETXQ8ln5xLWLYqPjOUEWG8XZzfUJLH3fcuvS
mcbJQGn+iXLPK48UCOr8JnRA5PG4bQDLc32vwrMvkjk63dR4m7lh/xUhb79p77t22y1VHqm7kXbn
kgWQn8rbXUWSNSap922DEtt/z25JqzIomNedTQY5EMKjH1672jL5/s5xbZWA2qD06Tlg7peF5jep
TJNbHdQiLsC9vPIAWPj9drIQ4PpBXyghzmkhw32dmG6XqrXuv6WPX8LcNxeb6JwqdaKiP6eZHmNW
JU8OydZqFQvGsXODQMQKcLs63RnspzfKK5JD2uffQiW3PYVdOzloMv7/rK+5+FMzRJKZV+qV0GjJ
NJdZvTFN6g+gD6+wx3k0Fvdmdp46GbGVnNmSaS6Dvvm4zDM07cwRvUu8/M8EVrqdStuXwphiZdcs
DWCdOIioqyaZsDHTucCzsZlOSVP+cN1wrUljyTzWkYP4BLE1L7ozmdWwA2tIu28uS7zlvHEDy2kh
Rwyak0T2506nz0FwQSOPqy/epZ9uRQptEIW5A/TXa9Uqcigz8hGizWrbL7czfDSsgjnqNb2r0XgQ
7U2PNtCYNd4a0nJhYe0cH+HNMLNgApdYBk7mEsolMQotVTxO2Z/rtl8awXoTMEZV2FbKuyMz0nG7
MpdG7aTvApPaZxO4aq8Ps7AKNkv/VExpPSPJdKclS3cmSJ56uVpgXPr4ZW5v/ItrFLGrOW/TmCak
OA1hJshOkrBZUztaiKRd/zLymxHagKuhHy50y5Bo+DI2Ssa5dB9F0p7mLitioD5ui7LgO2CF1b7y
KrJHxXnl+FianuXdPsTgQkmnDmTOQdebu5nnuTg6ykzF6/XVuSz2v10zrp0C5AP4m7sshAF9NyxO
he/8ab3mhy/mYOf27c/SW5Mjej8HAXa8/xpyKIZc16IHViLS6P3I+qpAJ5biJ4KiJ8miNVGVpW1t
eX1KWhlo19VpDDHyj1JVxbng7nfW44lz3WYLq2JnAtmQDO5IC4yAm6LZQQmu3vsTkqfbPm/d1RVw
atNYuzBUmwYz3oZNeiCtu61lzbXzgEHR63TuGX592o7fVYaCcJ/rNdssWN9uix3y0rj56OPrUakf
skzit9cTlNQxiW3muYz8xiHzJAtMGmXI+nhUQKVJcSfrv6A2xcptfQyunfwrnTpoRF4gdpcsOPno
7jrMIL8+jJSuUdUu7SHLs3t0bIau6jFEwtl4m89EfVXQV18x0tIyWLd2xVxoghDuZTHgl0zEPWTH
O+r4r4CYbkvBuXayr+AgNjVlHgK+5fY/R9k5DxkegysYmyUDWW6s66HtHdbi6yoRf3QOwnQvrfg2
+9gJvjrz8pBqjq9DXCGM0eVPDl0paxmneERsw8+7dmIvMSKCGt/oZ7E/FuM9mPz8T95cd9vOIc+6
wLu01KUTNhyTQAnT5VA6jsvMB5Jzk6fZza1cQzbM1B7ktKEbFhyyiStIKCTbwNquncqbKi9TaM5m
WcyzQgCSKb9BVqNYWeGF/eNd/v7mmIg6JXwEAvjxXkV/OTwp982QrSWIF/zLbmuVfh7wsm3w20GA
CP4ckoqzSNvT5ULbFjfZKbyRV6zpWYfN07SzH2uQquySOVlri1iyj3UdJ6MmAg2mOIDCGWElZOnc
PQn0tlSw+1c24435NUi30UflJn8yWdYx4u8pLrQjL4oW23J1rp2rq3VH88Dzkz9oue33oZvkx3Cq
8xtW67WeuQUj2ck6T/WO0BrQsph2xacG8uc3ahrzbdGdnaxTgNSUE22xiTzC78tCV3s2O2u8hQuR
nZ2s80JPOxAxxdcv8Wrpdw9px+60g6yFmaubMljryVwy0sVH3ix12s866tO/J/VUiWM0jNlN0Gmz
cgotuBq1HFmJoiCSTLjKqDLBPajbwIMbZvXR79qVstXSENZlzGnvuLLS5jxBUSXWCXsmaTnEc9dv
o3gE+eV/bRSyfOC8SzCJoMZGjVNQk+wJZGW/bDqqqeXNqQkn12Mk+QOGp28GCl4nl8ttXYuu3ata
oRHVFxLEuvHgIMYiaTfqmBZFuxaSvo9Edu3WVAh8Q/2mati5bsCZnk2xMuSGs/xgxHAc5m8N/jcE
acB1Wy08ROwuVbBMmCnyMkyHo/l9r9PoUySz/hcokAEXV46/Qkiw4Bd2qyoDT+9E2IRxiAdsKhIp
5MAyvHquT2Pp85fpvXE7kigXqr6X06NrQXYwOZBqa9DrtN/2ecurIQpR1lA3GM7U85ELSGiZIW1u
TLLterN7VekkE8AJC/z8IoevVY0pDlKna5SkCy5tU7GXbdQFtJ0Y0lZt8KnUrvxeygZCLyEHEuVm
m40srxYJwl05FuZsJtb9uhDad7u2q6bH659fmoPl1DKbFfg+hgHUeehrMp3+iRKuA4Zx+e36AEtb
yIqx0QSlIn8u6bkewmiXptm0cxRSiNe/vvDz7QZV0skgK5C1OKPf7OtfbfvE1x+8EWWXbQNYD2Ue
NeNQ4TF+RobkUv436AJv0guPapBNX6+PsWAiu0kVi5lE0NEazqXp0gOwOcWuHrfRkLq2nEctey9o
q2mATGXwhRYeQZpnG12da7PHc52hDJKPybFrPH0DT+M3guRf/LxfY8BaCDDsftSJNm6mXYoRBCCo
4jMaxW4Vks8X2r0281dutstivpOgItbdXAfD7HhdCjmQy+XQUvkxSJv7qhwONJxvFCjN2lWOxKXF
tvzZl3iFO1RgLLfOD23Pv4VA727bSJYzh+Dz69GtPUHdd0zMPipAuK/kuEIssORrlifzQCCxKtSc
xXUgqvhS3wwQw8SX+ub13//+ahObKp7ovpv72sXvb93p84V1DUpKR/D7fAkGdcrRaHN9nPdnQmze
9w7Vd9rXBjNxRjfd+flkdlKB570q52DT1QlB4P9enVVZgXYIkO8/E2/NgYGA/dw7qvq5bQbWxawg
Pwgl6hmWqsuZHJLKdDfZ0DlfzBBsCi3QsPjfCbDA8Uoo/sFIbeOTgx8NKBZmJV3ZTe/7HEis/vv5
suiqjFDIWMXK1YeSOi7k4z+nJLsN0T4fOw1UYfgmxVlCIsvBtWoLmfYUg4Grl30HxmA6BnMZrOyn
pX1r+TRuTDGlxeD8YePoxBHJNUhJW3VjUpCFQs3wk4uX3fWFXxrKcnFfQuMaUkZYeCCfyPduAuy4
T7Nxz7uM7oZB1cdUmTVtiKXRLJf3gjCZpiLBaPOU37Ipfc4Cebic8SP1DoSsoXffPxRRN//vZsjS
oTemVjKNwU76WsN3dkO+MYlI7GZTMqG3EP/B13vwHe+iOWl2Llt72L0f6pN/ek2LhIU9FG1fyxF0
hqIvmYxB05V9Q1lA7bHx0Gtyfe2XrGQ5vQYbB3PRe/qaQv/nlEmcVjGHyuMaj9rS9y2PF2PHleyY
e5ZZ/lHRC+s6ug1XzsPLR/69Y4ndbaoH4nVtnmavyMklN40GkabMeHCMlAlXYrWl3295uSADqzuG
WM0Y0A8nPJs/NAb1wOvWX5qA5eSJwxwvVGP2yicA2YVS0Jpv0PLbrorxLByJdlspU0R73oSTCgU/
//FCJZnUw4fZG36BfOpb71c/3JK9Xp/Nkq0sz55DeknbBOnrhezohBNXfK29Kvuy6et2Z+mUFU0i
ixoerBpBoBNbolusieI5caJgU/Ke2P2lLA8CNw0Gck6q5s70WRtDlm8t7lwwj91UivBsgNDINJ1V
Mc87VvTIDAVIYW4zj+XIalAc0vVIcqNGoG9MGImvYJraJEhJiC3LgJY2Z8Rl4KYxStfFfSDYNMV1
6KFnyg06tRbgLPhDeDHdm9yAzsuJZFBGeu1KqC4JA04FPyLnCuSrh21msvyZ5JFJ66qvXjUTdawr
9KwOI5qUt33d8mfSNUiTTTp/Ve1Ad1M3oLTfraroLW0g657meCzJwCPV6wRSxf0YetPnIHeq4/Xf
vmR7y3u7LOU1zWv3XJKU7ksNvRhgcEej1zIzC5eaDRSj0jNtn3L52s8Jj1vkae7agN0FiTt8ioq6
WMtZLkzE7ikNwkY0TEGtO+2wiWoAAw+40ZDMN87TJlPZwDHmIs/HJoecNZ2qAxfOfJtCE9yPOrrt
YrCRY0499HkfFsVrnScPfZQEu3Zy/xeNabnND2y1BmhHg5IhkvUrHi31r7KfPHUTTiSsVr6/tAiW
J6sBdF5pGlavZQJVJQFxjkOo6uSGV6pcyX4vuMM/raRybuoUjdyvrK5v5rFNDv8fNY6/FbF3Ygu7
a1S6RUvngI1nSJYgAPZqlOvzuPCYQeovhdogHKWC1MsX1eZFkcdmGIvp7Kmwb5uDcCFcQw8Xmj/p
35iINyX+kRApkPKDzhP1a9CymT/4qKajdk5yF/DPoCQ/07xGd2RdlL7X7N2Ils6TmNGJQHXhfMmJ
quRPEPf2bn0mCAezGyoBZgbKRvkgOTs4wo1AEVxS4zbfinwedRSXbR/lRwh8hu7Ki3phaW0EmRZ5
BxWIunoVhfZ3InLpJ5WbKe5BlrSytEtDXKKZt/dA2KhOOZV7noQODhM6WJy4clnz8H84u5buOHVm
+4tYS7yEmNLt9qPzdOJOjiesnMThjQCBhPj1d5M78VGs5lsM7QFqqVQlqWrX3ljfnZVEqOn8d5Bw
BMNApol8WViYHpWfXlpdbDFVWDbnX+ixtpUUrALuwzSpD1MBgGA7Q918V/wx1RaqqOpJKxv3T92h
X3vOKUEuIwL5yfUB/lQw3tj9JnrMjzhIwElfQ6An1tXnvog/kXwGfVM9vu/RHHWYsN+Ofg/dPBl2
cxL2S3avAf07ADn+sUWbzoFI5wCiFnbj1vToy/BR1FI/AKjGjtd/pG2TGEc55IQXho0oX+Z2SpNu
ntmtl0twFZK82AB+24YwznPotAySO1PzEkQOFEckTcqV1iTy861rm20E40yfXT0PHcTiX2q/yT4U
DdwX2in0QUKVccOYlnM3NA521tQZFAc4f5lkPZ/DrD2HjsfOEfr0Dk0KfMF1c1h2vAmJ1ZOe63gZ
3IeiqR8ptKPAlaye9n3bmEJR93PMtahehIPtmAQyWDVxy5zmu4gPiAmNY0DeRdAuInjm8U/p+kyN
u83WUsvKmC2yUBPqWqeQ8kVEZQuuX6jw/Q9cL5YdZOLigmGEJlJMphe0S3WHYCw+BiVk8jLK9gVj
ExoXAWfuEJZOL2B08oFXmD/UqhcH3U473/GmRETaBJlQvYeLbR+xJ6eNvG8xGHMr8ITVgDZd30OW
vJMJjmOV0Aso4vgLOKp6cJlEE5BBDX1AhRtCc3T8Es9k+nV9LJvFjdAUOAx9ymj3e5mDgZ07IPHI
AVcsFd3s+74Zl2QWhp7TTC8gw466YxDk88+l7Px991sTIUcGCOWlTLQvM7rt8jytT20b/8o9HPLX
f79tzxr+HHhgUiyLun1ZVTbRzb8kVFZTsjsVYeLkCgkW4QiN4y8lC9vbEAq195l069vrP99iXhMf
5/a5qKZUNy98JFHixbK9mbM0PV7/+pqgfOPs/Qsel0ZqKGKclYwonLwdkPRAWzaQISjLR96F90AW
+Hpfhw0xwXI6l02OZ/DwUjBIKXRF8dwK/+v1mdjWaTX/q2ucACdOTCXMHLbtY+RXvxiNfl3/tGUH
mTC5gvmNnsXcvESOkH9gorQBW3stq2bfe9iEyiGrgSrhUAwvTUX5kfSoYsuhOEaD/nF9CpZz2QTK
ZbwfNG6zwwt0Zz/mU/AYqvGDB8yTE+6j4yOm5gNjPGqHwutf/CgaDyD2IXhrhDsrIH9h5cDj06h5
mV48AIe+0SrWn5dM91+uL4/FwiZMbg69MYizsH8ppCqONKeXOArUgaYgjL4+gsXRTJQckFNu2+E0
eHFy5w5n3Pe6Fne4eL2foCMN1fVfsz/+D2gtizeYsLll6Tqq07B5AcXs/HHpUB5L+kJ1+Y5XQRj/
Jc6aQm4xFXPGkVYMAAfjHvk9Qa/4CPq9YWPF3prCOoTh0I5b5z7QqcupzfrjEpBDlKqNV6Xt0+v/
X8UKMF02XeePy6nxoZAwi3vdjzfX7fyWo62/2jiNG3+EHtCwLHjEz7fO8k4IMGui2tzKnb/dOI55
UXmDarQ+hVScCje6hXDPzhU33gcg66lK7vfLqYQMGHhiYso3arFvdgity2IcwtIbkfLrYUwQK8Q3
QUIT/xA9AON3dMLDVifQW16MQcykX5i2jovL6XJK4xEBznkM/fDkO8M/u0xr5vpilrbCcYblRGZ+
OxN121fTQy6apBqajXWyzcBIE3Tj7IGfhS8nSv3g6DTg9+9mQO3bKog3jPzW1XRdpHXjvtr7fd3E
IMSNMQSvRBIUZXHjzehVFD50LvIpfHa9ek9/wjqW4cLeOOR5A+rJkyz0zQqBUJA022cMw4Xx/uAp
cbrl1C+46S5zWt92ETI33gAaClyQ+IY/W0KFmfhDlo8Url40tIWeKl/exLy6uz6Dt06EdXEMRw64
64N2P2gBgViy8gyelumfQk/8ELc8+5il+jcHsTkOI/Ixr/0tBn7bDjN8nBc0YiR3MCppQPFXDO5H
+oeXziW/r8/LtsEMVx8B6IzrSOpTXGVlEmfusR26pCXRjWqCRxDpbBxBFsuYqcEU6Rcw0mXuqSrL
LhFZttzKsqpO12dh+7qRFRyroM5EU+P0meU/elTfqNi4a1hOCDMV6E5DU+ZOCAtAbOh770Qnd5bf
49z/2uRbaGTbGOv/Xzv5NKJpsQz0CV2fhxZsh6QDriPQ39p4D64T29fMC7K4VG7T58sJKmW36KL6
POZ74E3rpw3fJg10hbyMYgdlTzUZjyV5iIqNCGuzq3E+e50ul7HMcXHhLe9vaaP0jYva3/Vd81YF
fP3lhk97LRhRpK69WwYcXlZGjyvezxvGLyVSJf4UPJSdOl4fymZiw5EjXFe9yMUi+UWVJn2j7tXi
Qssmvqm98Pf1MWyLZbgyRUF9wBf1qRp58bMswSSTaFyd9l1lzERYxrsyVPlATjxYfmRhudwuI9j0
r/92SxgyE2HxUIch05E+jVXlHhsnKB91KdBXDRhs4VQSXJlDvW9T/ZUWa5rU6eOcnCBo46Amwh1W
PCxZPW6p/liitpkWo06W10xW7gkyB8jEe2WdsCErbtzQbzbCksXWZl4M3HB+SWdCTmzUTkJm0N5J
cL/uXKF11FcBqcgEGM3TBSsku/TGW4r5h0/b8HLd1rbfbjh11UotkHZBVZcq5rxn6VzjUoNX6PXP
21bf8OpiaZs4hBjSqSFjeOi7tL3NUOICs+HmbrUNYXgz2GLnTkcBOVXB/KR9+rUX45e2V5+vz8C2
QKYjB+mU974gJ69n3ieKq5g+tHIUW4oLlu+bKbCJQqcd7xGcaRRsvv2DSCsvvYcGWbRFE20bwTiP
qYYsm8Az85T6wCP8QTuArHSryGUJpmYaTC2T1yhAvE4pgEoCR//p/32sz8D/J0F1tcsMZv5LlbyD
5iaUSaqK/Ojb/Fe8bOLTbAu07qxXHqY8ULMMIzZp5YCFHQ1ULIkK8Nhc/+WW/WmmwARTqlFNg6/X
qX/I3OprluPCNXS7ACc4Os0U2NI7eUOHwj0tnSsADq2dm8HztyR9bL/fcOG+aoYJ7Ip4uwGmeesx
sN8H3vrg0d0eXqt1AoYLF6Ipi4Fn5FR4MbkPyln8CAePb2VcbPY1XJijr3KAzDQ7e7GOLxAPguyI
K/z403UDWz5vZsBSV40QOarjs5hi94cH6oP5f/m8Zf3N9BdxVrxhXkbnwFV0ehjJOLWncvLIfBpd
tBbuKK3BBmbaa6JVUcWhis4TOHmmkxdxoGTAL+9tpABs01jjxysnQ4rLCzy/ZOdK08dUotGl4UV/
GoK+24CV20ZY//9qBDLKONUouZ88josKayFn0Y8FvffRSb1ziHULvBoC3Rto6g9zdkZHdn6H4jok
2X3waS6gHj5e302WeOoZB3IzDkurOr+7W1UbmrJ7KKrhX3D1nOdy66pt27CGR6sKDfHpXKlzU5Xe
l4BGZZ9AqMjbeJ3bPm94M628iLRNwc4FFF6OQR0+hnVGb68vj83Ihi97gPEAL0b8U1rzi25AnOtN
0wewAkc7sKXwA7NZVM206Zs2UOc0RF8Cq5GU9bCXbq7/fIt1zebQyinU7KJcd5qC7oE6iKW92xyD
jr0fq02GF8samZ2hhC8gUswYThyKQjZJm/AyyMH70JbtHirFdZUMbxa9qse4mPxTQLpPf47jHuRj
19fIkt0xVUyhFcYBgVDyrMtp+sKcjJynmZ3I+sohLhhZFcCa71UpPw+C/bo+ps0u615+5diq1h3H
FcM7MQ7gSNFMHvp2AKRRQ5vfhhHkLzduAxbnMBtH6Yjsp1Mz/6Qq/hOauWgTGDc1O20fNxyb8SwY
xzCfzyRfquFRoKk5A49N5XfehvvZRjB8u4gCPweR63wO5JTxRKcdXQ61HrbU4ixPzz96FK/sIMJ6
qoZKLbeQQK+SSSCQr2megDafKnRuHzr8cd3iFif5q300riqpwjQ6VzPPThpcD2Cv5v0xdjbZUm1D
GBdvLxbDCIiWfyL51N95cVkltY5wS2v0BvDJYg6zfXSK66BKK6LOAXNgY6RAY3KugYlsf+9bJcPP
Abuby5hJxCuUJhOR4tkA1SJ+hnr8lpiJbZXW/78yeQZCf7eZex/HdslXgEFz0o77LcexdLNvEuvq
vRrByyOfEoEnSgae+PHoLQFuaE4WpjRx8zTao/qLmPhXK2kXgWapwg0noO30T4pOs3tXlHvUnNav
G76t035Gvy1M3bPunSo877MeING31G522bdMhm/zCKmdZmDROS3pswAM4yblaHJZ/Ghn4s0UOBXB
RINhQFglgfoMkRF55Lk8RbX6nM/et+uzeNsl/pI5LVQZF1kJhUzI8EAPdBHOOQKR1Mbt4O349Je+
qeuMIO/0cLQS2qHrpPPEwSPUOwKMgXoca2MQzw3Lxr61TWX9Ea/2LTRlPNSbmvlcQBS7PBA19vIY
4v48b5y0tgEM705l1Q6M1OpcQe2xOzCIk59LtBPs6aAP47+0S4NqUTKssv+/83Mc4u/dJXyOl24P
xc06gOHZPCrBpdusL9/A+5Gxxf2YkjDdeNe9HZgCs3MUFVBkASLkTZhu3qWTo2+q2J9vHNZtdXTa
RjB8OotHB3QhETn5g4NXdTGrI1KIX9KM72kLXxfI8GmgC1PwbGfBadLhcxPmflLKXSxn68eNuzgF
15+ulyA6r2oV7BCQjNdJtpSTSoZpGcPTLo82O0T7ZWahZMuaokQIPNCCuuit3BQrtDiB2SKq+4ki
wxeps2YcUA+FPvriGMtxs9HFNoDhxqiANUXQDOGtkFBtvWlahzc/4w4Yry30weqvJhQNhmCGHwey
z5kuNCJ3PYbHqqXv9EI/icJhibOpD26bxrqJX0Wj1I9pLIcZy4IaeH0QMdJkOQqgx+tWtviC2SRa
zQ6yYtWaiAZFiE60ANEG6E8Q8Phma59tDONtnQUzekCcVJ3/IG/SXtdHEUE5xumzLYyAzRSGS/NR
a9mntb7VIwTThvpR8OnAwYLLomFP59RqbsOppywbaRWl8iwqUHlnoyNuuFeMoE8SW0PYjG24tuq4
UwWRIOcMrOf/BH3gysQJnSDfsLbl+2aXKJdAn+OeGp17by7CRLfjXHxcJtJvFSstB7XZIkqyaQzI
0OHpKGqRcI2gN0Hv5K6nkPAsfa++6wiT36/v3fVC/4b/mS2jvGROCaoHcgahjv/IuhGNFz6iFEk9
dZNNM024A6y3v0pfXx/RspMjw+NX+vZF6wGvl2oUn8g0MIwDAm2Rt8OWqIvNRobDQ9xeu2UAvqop
Z/Uh41N6HCsZbWSJbAZaR30VTiq3ifhYxvRM+oA/9Ux+oSU+nq0PfB2DRS6X9Ram3LZaht8HXTj3
Me5pZzI7Q/VEoZ1I71IBchnQgJRMbLXf2lbMcH6Iu3gV6UDDkYmVMku14jZE08jNdZvbvm64vZaV
UiNzoKlT0WdoMtKHoUGp8frHbUtkODyZ/XxWjNOz8qE0zDz0VFfeSE7SR8H0+hCW329izBSYhutQ
LuTsRWupdwobUIlGQN5vTMH2feO5HcyLu+AUpOcC76+kiBvnfvCznTcps5nUc5YmX1xXnXlbzOHj
jP6Q+gMbR95v1HktFjDRZZAnLUd/mMJTCuXkMzoM5Z2CXtD7sPa2EEy2FVqHfuVzFMlNCCbV9Ow5
HprBe/AeFsfSZWxXejyg67ivvi/yCX3zTUXOtJLlXTPPyDcGxVS+l6B72MNfjdPPhJVBFyNCmC3o
mesiTqoO8SKSEDfet0kNF9alMzq5EPQslKfQdask0D8pmtv3fd7w4TSUPm0yR56LWAC9yRVgd3oz
u2zbQoYTL1JpFXeZf2p5R6Bs4+QHT/vP2TjOp+u/3zKCiRxjoZvTsmvpOVDgHKSgfL5F99104zc+
21XpDUxlgr71GhI1U5UnExXvRQf2vpBvMvrbJrAeR6+26OSFXdamIjwXM2PHVA7iSaOH6UYhZbAv
zv3VUxpOki5pFZ7Tyr3lYvHxZh/CfU92EzsGRsaxgUanOgs6Vn3CJ1ZOh7KX9a4yYPAXgIyBW6ho
Fqy+4OFD76gFIkYQwbq+fSwByBQdJfHsMxBxhufed0TSIL9x46NLdt8BYELIgA50006y8Owhqfde
x2PxjoXB476fbnhuATpSf2YZFmYFpxEt6ncyUvLz9a/btqXhudnSqxndVuumnzRUXEiWnWMU3A/u
jLbh62NYFt/EjLFM5D1HJvQMnYRfkBoVtwvV5Y7uQ0RlEzPWD3HaIZXkQY3RcZNMg0U3HcA4OHfD
vvxq8BdUzAtbGY8R/KqPqiePcVUeFgkmko31WUPAG7d4EykmClAI1WAWPPOuI8dAxO95PtX/aH/8
MqxqRigDbTUt2UyxboNXUYinQ5TJggRnzwuDOinU4vn3Efgw9vBFreYwTuJmaOSUNt5ybkCEUCae
pyLnAQpTTrvP1wLjSg3NMX+c0yE4p04ELXgRuSE91KJcNhzCtkLef1eoCoSuS2gMIPdZxF8hVDP9
wiVi2mKvtvib2Trp1kURAmJCzgtk5xMQrT7yfkwTr503/MH2+w2H7itnYLob3fPUxPK7yvEGDOeo
2HrRWD5vosagOhIwL3QX3LTaqT9mHVCzxy6X4R7+dmwgs3ey1341lg2Y+ALANXQEOr5RbHZaW1bf
xIwVPpSYuEixeeBSiSghdQyuCvnZjUGfsSvYmXgxnmfxMKI1DQkGsXQJwESuvpU0992bfQMYLqzS
0a8iR7pnJpCb50hAJ62/9zlmgsYCtH+Eua5BqC5lmKSzU79z/R4y49vPSZsRTA/O0HIb1S6GyFM0
0y9Leksc8J630S6W5HUTGU7MmUerrqm8ky4c6oCJClT63rGqeFF8zwuvLfYawzicad7SoA/lfGZ1
MGYfGgpIK9hWeBtvZHgsaT2zh5IVLvM6iD+dszR7LsKO3gRMzc9jNyDX3VbV7+ubypJIMqFkDC0z
vR+gQMb89BA06qR0qQ9VID//KZR56MBe2i3qW8sGMIFltHabuAqj4CzclZGAo5BYydA/LDXJnq7P
xxKmTFAZzccATDkuIFnjrE9NXqQ3aCjfqMXZfr+RA8sIOGn9ztHnzMnGG+hao3hfan1091aOA1Mx
tJmBKdZzHJyB76oOWQxuaQhdl4dZAb+2b4nWpXt1FZiCLMygALycM1/xz6Dn4D/DcScEAQC7/37d
C5y6BlhzOas2YveMhcWZy/SfgW2yZL9pYuabZLeoFgqnEGX1zVOVn9AI1EngvNlCF79pY3zdsDEq
3jEOhtJ59nXZnzSkmRKo3gR3zF2cjWufbQLr0K8MQMo0dpEkVv+CT80/BmHZHiWEIK5b111D3V+X
SkzAMC+INcew6oFnmAZ0RXtZewoD4iZDxQ5z0z+1w3JOZRses5bc+AEaFyf9i1J22hh+DYBvDW/Y
Hxo7NbhiZfgvrmknVnafXBrc5LH+2CjykU3lTTQVd6WGLiIlH+duCx5mM5sZ+MuAKN27HALK5Tge
8twBfrhpvP57z+N8iwrPZjkz6sepav0mpE8yz8PyELntMB9CZ+QbxnsTiAbbGXe4aUEewkPm+MkJ
kNIt0NsRFg4qU9EppcvHIaCPosrvKjEfr1vLMh+z0MnLzM0ACYuRDY9IonMeHp1ss8755tnCfLPO
6QeZX3toJX6CPIuIXkTJtPxHpVNUnrogTd0iaYSqlvpU83HR31ksVXx3fWKrt76xC02e3AD5Fqo7
p/g5uf0NjZt/mnC8AR/9rfTFxnvENoQRKPJKxKTrs/JnLqMjxWaG2P1XkJ4dqsnZlcDGChqRohBR
2mZqDp4IuJcP1G0uo7+pqW4z/vr/V2EoZcDtQV81eOpqLIrXQzdPLume1wh+uREGALImaJBe1NPU
hT9yNMKDfM7f0sKw/XLD2ZtZdOBT99RTDzZW0OuNSarrXe8Q/HLDx8OpqkWGxOZTnqLeLDPCD2XW
i32xnxke3s/RqvxG1NPsTvLISPAxnKFMeX3XWxzurxpnl3ms9yf1NKAhCTfFC+sQYGcCnJ4zfWgr
YHMzXPI3RrNYwSx4giYSUumUVhfIUkIDK3ecRRxip+A/rs/G9v01a/Jqf/qd2zjDTOOnzM/dAwr/
ItGFfLr+cct5YZYz5RCOY7SI5jhCdeHrKJBbjnAm34797+sD2H694boOOmM0RdH52ARLdVhiMDwm
kDePfu77/Drsq8UZpfDctm7w+53ovusk/1gO3rhxDNn2keG8k/A5FHj65rgwF0WVrDvwtOkSlsb+
DZIkR9+b/Pd9I8PjvskY/ry4U14uDsbr3GA8cccbzoyGO13O1FGHrF066FY1RyWrGxR67+Zh69Zh
M7LhzS3r8ChjsjkWUDPNSP/T12xj91s2qFm7dB2vLkNviZ9UF/kPM1d5siJADyIQWyX9PxjnN05J
kySDZV0ph66J/uXaV0jUBcSJ+vaghJuzT2HAyyo7lKMgrUo6nrZ9dijarGymA64LnV+e5mZBYmVf
ZDTZCAkDLL1qGXZXkcq8w9snVYcoa1GY2QhYb6ZbGdTD/uszCg/dTuV6ugjf/S04fRdSOHzofsxU
+6nO5EZN0rIpzEwZLr+0ddK+uGRF9k0vTX/qCrqH2zJk0ET47xwWJFBoR7DjZB8fI6D6nQx9Cv6G
DWybzrjTVBRUEAVx62PgyTS7iWVQfmqGZf5UDhNx9nm7STTCQcHcuTEaQ9ssAqNPWYXf5pIuG8U8
2xRWq7wKjNB273mRtvUx6wNsZSA4k3pJH70u2HfvM6vBHRpnM+Xn9bGj8hI40VdJBfpCcsgP62rn
EhkBsRo152RqarTCg/8gqdBKCBRiv+y1s3HHaWrqp7Us8P2oCD90JUBvwKlDmZNMW/w+1uBieFvp
gpd3Btr0MgTg0S1vMvASdH4CbcWYHwbkw/vmHDlOhzRylQ/1Ao/nIGI8TBoIoO5QAazNdm45M7eM
MDXLORzJUx0DE+cF6IvQAft6/fSy7Dgzt8zLkKohbOPnIfPPOite1k93cvpy/fPrxn0jSJsFcALB
lWnOyuAJBYrOa5KuX6LpEBNRk8u+EdZrwCuXCVzXzUvVsKcFcntIEjTxlzZLtyAatt9vRKyG+dJD
RiW7cIEOZwpRGZAJ7lGWQDg0K98KOg+9kOVwSdO+AWmNq1ZZaNefTteXZg18by3+avNXS6NrwWfh
RdVP4lRQzqKV4iS70znp1QHUxXVQ37XgTNqSmbA5jVkMH1UxZgF6d360Aj2GXQhVheKuy+qbom/P
WTQnETIqefypG6MNfIjlrmcWyD2P+KT0eP+joQDB4rVzO6vmTDN2D2XHT2u6we+DDcCRbTWNsJZq
QtlclP0PovWZdst71g/nyC2+6HwL02TbbUZki8c5Wtt78kuUo9Vx5EQBQrgPy4EbxJq3ebUdBLre
VT+H6ZNU9fxca6d0vgg5rgpJJSRR9b7Hs1nabiK/noA3zy4ERE+6djpc/Tbl5i3hyixqc4r6WgVS
oyc0WXX8E1nGin0dgJGIfnd6IOLuuudYDGHWtj0KgT50qY+XCmwN+aEAgZZIam/aynNaUmUmBQqL
WO7n0eg8IYcafYjQTZc0OuDHRoe/QTKdHrwF2SzN0FMO5cwt7ow/BAFvBASzzL3qYsdBO/JjqpXM
00sTBOnHfAbv/5Q4zRjFQ1J0fHCKo0b76NAcIdg9qR9qzp0ixNVWuWuFduyW4bnJW+3+q2RLxyRK
WfBdVF7uZOA68kUIrn8oJ1c+UqWNZB9mL/aq5ohyN0CZkBQY2uafmGUg/r9xUNXi8x2TLCi+ANqi
AZ9Mh5Jmz1HJfESLeYn5eHCqIY/7xEESMW5vc03Rj72lzmK7WBvvxWwYeOuounjmM70n00+IoB87
h9/+SfeyfKP6YrO4ET2CUQDEmcb0SUCesZghwSlcmkx5e8ilToQP7CikLU803Xrd2aZlxBJdlmWY
Z055YZhWyiHSyNSXJao/saE8Tc289fKxeKRZOabL1AgBvfJn0vNb6E6u+coBZdLrjmgJuqYqPZ3B
/8zzKn4GXOYUFOguDxT7FTbs05Jvpnot3m5Wj1UNwYqsVOGFNGHkveBk1OFd5JZNu3FMWWxhMo6A
a9HnvjuFF8SVxyyQcyLb5hOm1iUO1V8b7Ljry2UbyNhl1CEi4G2IyxBr35X5hBcKzsN8LvokGIo6
yTf5x2xrZmwv5gH5Vg0ee8KJHycegEVJ6IDf4fo8bJvKuH4vaM/IBu2zp3jSH9wuusfN4T31vQ17
WHaVWTfuaFYEY1CpiyL6dqkrwLh7dIVA/V2fgijcGMWyRGbBuKHjmMl4IBevmRxAHhjY0nn4fH2F
bB9fd8Crw1xmbl7jp6oL0h3xCXwFOlG+rzbcznKvMtXquexnUi0aC9TSx5n65zUo1q46jYXzQYb6
Nhu2fMNiarNm3HPtLDya5ou3eLRNynSsmiKhtRrTL7H20/D2+oLZprQu5KsFi7XKWef56lI76KMd
o3es5p9KZ/4IlNzd6oGT6Hca3jhRCgphxakP5gvpoTjaglHif6hN2OZhuHjaxL0z1858YUwuvyKH
z/+SMFfomEI9Kj3MKXySojKMpdSQBNh3qTMV7YtYo6igVPQcEfQ4R07UJWWbb5VEbP5ouHsPVXZZ
QAT2OWYTADXzkVTxe9ZM39E2//u6+S2R0eQpgaosBXdbO1/mfrxfBXmXoflTj3QJFBPqLV1eyzFv
EpakjLYuyMn95/WYXzN1FbRlkspZplt0Gt2Wk/vsz2Fw6sTWI9I2MSMQsF4FdJwUeYYk1QcvpMd+
piDSbx7WiWXTsuE+lnhjMpiAuR/aA5KoS7Y42TENuHOY157D69axbACTwyTQKp0DPsQXqEtDh8Y5
9BM/z636UORbVBxvE0Mz3zUCQOqnOm6nOr6485ysmwztBN/dOPsoC/8BJKDHvuQPY1hC9KppTl7a
b9QjbHMzokGVQ+O+6jCukMOpIuQoSPCQhfw5kIfrq2ezjRESVC7GulC1vMgCfF1lXyU9ifaIeSJJ
8Wc5X8VNAexOHkH540IYocmq+J3zKgZt4xZTg+3XG87vDuBdcSYuL2NWExScPHFXCHePYht+vslb
oionrAkt5MWtWwhwk+YrMAOP6wXy+tpbrEvWMP1qeVSHtxFvs/HSz9UJhZoPa1VXNCEoQLN+wzss
K2TSlgBnzYO1vfRCgn465+j6fUQSXW1k/C0hy5S9h8KcxyK3YhcxB8cubA9AQ0O0ZH2VaPRiFDW4
67t/cAE4XV8x22zWi8CrFQshyAhp9ym6+E4N7iCCtkXIK/x7/eOWaEjWQV993A1E2fLQFZc56C9e
EL6sjs1CNPp6Y/g/XLRtkzCcWgd13eYpFc/FjOZCqvTRJ/OWVIrlSmRylzBaMQ9t0eGF16FTHqt4
HL53QO1982JnF5cF/MK4v7suoFYSmd9L36OCj8IJO3ip+nLdCrbVMVyayKlHJ1o2XEiln4jbyYOf
zlts3G+vjhev+/iViT2hQDDRN8NFSYAMSZfxe6nan22alsfrP982gunT2UJUmpPhEg1QfJvcnCeV
QnNYALWuXSHbM2GADIw0fl2Hw8Wfp+wkFRefwWGzq3GRoTv3v0s0qBZYCq8dLnk1hnUCXdV+OWie
qZfrC/R2yPBMwXtREV/PxTBc4GkJjtMfLHSSgrdH5re3YP96t949pppv2MM23LrNXllchOBVKmN/
xPlWfOvS7KMrMIzM7hrwjTe8fHSm8NxVWyS8b8cQzyQySSmJCAEDxZ+Q7rPuVtfyJg3Z/dL4X91x
F1ExjGSe2lDQrSX66y9FiBamYAFYOffQOX7dRG+7oGcymYAdlPMQTE4XNC5p70E2onfRmtZ1zcYA
NicxfLwvwaTk9G53Adbh/eRyeiO7vgMoc6vHyzIDE97XQhhbZBwDOL3k98D64bAo0+Xu+vq8eR2k
rmt25KS5I4e69SswkC7tCIgimKM/9nlRSXFL4sIf+qSclZPWSYd8pPBPY+ROwQ8GmDmuveB6IOwc
Itk9Thun/FsLuv4gYz94nZqJU7rTNy4YVQmI9epHLf30uVv6rYrQW2u6jmFEfYaWs7FSLvlYDUuP
gmlB0Q7Zeq774/qq2r5vbAo110MvIym/BQsXnyiP5/B+BnGI2LirvOWa+P0mOkFDHXSlUiueJ68s
8gcO7U309YcgJxMC3tMI752bhh7kCNISPEfdcde0zArsJPPRC4pg+iYGFhBQRA7BTebTcStXazG9
WYSltMWPbgaYpVl+VOBBODkp+Y3Nme24c63rZhwIhes0AYEay4+smepHUMe3T+myKTlr+/nr/1/F
5yJGK+MYz+M3GrCCncDEmlY3gJGQSycicn/dBjbTr1vu1SABFErkNKTNN6Q/2huZYZHW7Lmuq+LE
B4AdCw5Fk+tj2Sbk/3cskcYsZlUcPRAf0LpeoQSnCjCSzJD72RjC4ilmr49H5yZlUcpBeiNkeCNy
PpQPnRg2tbZtA5iuHk/jWOK9842IWEBxOK0/jJDR2NhQ68YxK0nrhjIcXYPVax5pXnxjTc78u8oD
HfKHoG1Y+J5C8+DX7I2bqHyLNcxsLS/KRpK6GL+l81zfUzoBrEKAI/MrHm9k7GxDGDe+ibtj3y2T
+Nan4G1kYshvsafywzxtCu9Z9q/Z28Oi/+PsSrpkVZntL3ItREWcmpnVV52+Ms+ZuE53bRFRsfv1
b3tH9XGL9C2nDkCaCCAi9t4hdZyStGfd54t4pmoa8q9lqEd5A+Id0b3qVkF+O66CEoXMG2eKZROY
cVw+DNmCZJo4F6xI7qsGcD6i+Ot1K7HsATNy2+FYkjOrxBkVx969IvrLuFplvujlEGabdO22bgzD
z4NeuyLPxDnt6TLFgJWr8ABE9V1f1N8DJN937gHD6NWYpRkwLfKsfFj5XOr0PminBWiMTapn2zYz
jnjVVb1beW59BqeCd9BQYYjlhJqeoCq26kVtXRhmTwCxnPI+r88l7hMMWR+WfgM6Lsrjzs8ANd+3
9Ib5jw5I00roC53zGfKaObJKJbia71XaQGI4793b691YBmMGbXGA875M+vrs5yCd7VZUuR6cOgYZ
CNkYicVCzICtr+Ywl2WizjMN5u+pBOki/NeWm7QNYHUGbw4tMswj1OTrGq6rzWO/dpdY+ll6E6S7
YP7wxGZgliCuEeZd2ZyRrwGfIKmhVx6jfFRvrIFtgtahvRkC6jXdqaiJPM8TYF5EJtEdY2LDhdjm
x7DtmYZRIzyK2e8GenAAG40XOoGDuSu3UCi2LgyzTibkkCqWt+ekBQ0fHNR4A8pkcpzAKnC8vk1t
U2SYdT7NdTDptjlDIZl+goDe8oiAHd2RelkX2LDoJGhE3i9dfSaC4SGgEpDIsFG002nf3xu27ANe
7ta4Wp2pM7IHJjz3V1sO2XlX62b8FfodOe1dX55HAGjrOOnHlMd91JZbdzXL8WAGYIF3aTMRzcUZ
ou8joCKg2daRCu/oqJ6XaNyKyVnW2IzBclFCnmpM1Qdf5h+EG7XHyEUpyr5JWsf2xsY0hBjDrlwA
CgU54d0ITlzAsSWp9+TXsIWIYcOkzxg8dqk+qEg+jk7Rx5BZ+dkW8uPUbbLGrT7tnSuhGXqlzB8j
RKrFucyKBMCLTMVdD6KppPT1KeTB57ba1MyzLbph1GUd5FPIp+Lsk2o+dGn0h+hsfli1z/59GVxf
FovrMOOwuRYyy/pefeConTnOjtN7dzRTQxHnfPD3ZCjWxTHsm5Gp6J15xAYOOn4YQa16lDjC44aB
TOj6QGyb1zBxXuIW4Pplcc5TT7k3o8PdIGZqW+r+/Q6IGZNNAUGqJndRHyBmWB9QRvPUDoj6Xv/7
9xebRMblnAhvcUvByjP45sE5gsP/Oa89wDnSSsfL4AVfrvfzXpiRucSMySrXWZyBUvZF5FMLvZVu
WQ7CCeQxdXApaMKkOOjC6+5kkX3IWvb1eq/vmw0xY7V8QjipREH0Wc11fpOXDn0cexYd/n3nAAU6
fxo8hAavd2ZbJ8MRUKZ5WU25+KkXkEciidScJimrjaHYWl+/v3FjopBKTpIU5zGd/OCQdw3oaRNK
+Fatma0Dw+z5DEBNyVV1Bt2KqqFcipK6e+A8vG7jLLQthnGSk8B13IQJceY4AW9LuBP4x/JGUzAx
hFP0p6o2X9C2sRhmryVZosJPi3PqeNMPzuYO+QWUimys9Pu+i5hgbDwwsJM1bR+SRL6iajkHcGCk
N30zVBsBGcsAzPhsPumwdqEh/JB0zeOYpm0cIBiz8fuWhTDR10iF1F2RUPcsZ7rEkHdtoyeSgx8R
1aUnFLdFDwVAPltqaZbJMgHX8zKqwSmzCneIbBxilQz+RUyaP06Bk/3dZXr/IZ32ARgSUZGfkf0E
9pAPdC5ivnTTRkGYbQzr9zfGR5UUIWKiA2yjFjdMDS9dodRdOGf1xprYFnz9/qYHnLQTBlC2DykU
07+zTPptnKFaa1dsFzqu/9t8PuD2wEs5nnWZy1vAEr5KAtoNPRXtQZRIpg+y7Df2rm2yDDtPy66Z
hmQQ57wCk89PEAKHAnQfXZB/mQpUU/zat+aGjTOvrfjsMvUADvYPuYsscaGQ0L3euG0MxqEORDoC
k+BzOytFP0DyPLutyupzmyMEc70Dy3qbgOxuccYJJV/pmcy8XlC47QMC/EigsLYFs7IMwQRhc1dQ
nSbRcM77OfxOezEcZ6XYwzSgAuH6IGxdrA7mzaZlM4KseGYuX2SfPGu/yG+mGvmbndpOuDaYYGxa
e1ObAqS7vs90cedjYcQRzIf6+/URWFxhuI7szQjE2HRVXqXlTxlGf7IxePqXbVi47h+XDl9ct883
NpRtvdfvbzqCXlA6h21fnv2s0d1nCSaq8Rb1a1r8c30ktrUwLFwTzaMF/GJfRmf8hDwRWPHdGjWl
CFJt1FrZhmDYdUKBoqApHq8dkk4PSgdsODQ0DIeN3WRr3zDoJK8gap5Mw1kVeYUheOUrCHD3Htqh
YdKjXuYM/P3zF6HYD0VrXJ8iRF9uI6KHjSinZQQmMltlM5kZxJy/QP6jpBChyGf3wRPuwDYSq7YO
jNu60hORUYQOcgkm+UQTeVxmtkUSYWvdMOeVwMrtwX5/TjyZqQNpV8wKnvtbCGVb++sb5I0NQJZm
SsXkp2cBlS7sz0Tny20GkpR9qURi4oeJcghY3Jf5C8uFeBFL6v/BPUf83WVhJqM0ypJCKXQ7f6EL
Hi/cmfqj6FIv9uguxme4OxNBLMksoWedpWdJHSiaKgbyLTr1uJpdH4JtBQwTRiCEtL0a9UsiVkkL
p8uPC3BLG9vf4oKYYcAjlMtJFWT6pcuSZ1aBbD5X4Q3umluFPZZHJDNMWIR4WWkW9i+5KruYO5Tf
15HXqbjhkzjJSH8KOj3foITyQ98nmxAWyxvZxNkKPdeycFL3zEYE5KE9Xx2VbNpHGRVfgyrZw8eN
xTfJpqF57RawC1wJ1qRiJ1OE9Dw6s1/X196yOoFp3WOtklzN2SUFEcwt6pU+8XzoDrxLXq93YNlc
JuI2SeqkQQCV4Vmx3mh4M4Th/cInvdzs62Ad2Rv/oVIZQCfDSc5l2DD/WQ99k/6MVMvlhnu1TdE6
sjcdzCMFXs/D/uqyVTMB+XxUNuLeNEB8fmMMti7MY7odiNNDVOacKgaI6+jp1jkRkkvgt1uVzluV
67Y9a1i6qDzfrZtwOUOtWt2qrPmel4v8iAKbb6Dh26LEs1yfAsPi9VQV7gz69QsD22t9SFnuHlLt
9N/9tvNPivTqvsSlZMO/2DaYYf6cszBCcifB+dSXYL6shiwehnJPFT7sz4Tw6qWAGmbm4/gDVy4/
zEUU9seiXvhGrsGy9CZ2N6kbx8lUk10AfD8j6YoQbiTVl6KHJup1A7H1YJi4O0MrlveBflmSVgXH
FZeR/BqTzokOBI/89s/1bizrYAJ4OSGuL1yRXgiEP9SXnIaq+F6NTZBtGImtg3V8b+yQyn4aEQXO
LjRMu2PqFuQIWsRv1//eYhkmTle1YV3gSAUBC6u/q0b/kjVSnz7kK1F4htjg9V5sQzDsPF/aHjTt
rfPapV3hnSQyuANYAWfoeV3vYL3y/TcjQMyKNgicKcBDk+SL37n/5A7CEggJPq2p+46Bh4Bk4sb1
242taxuNYeczhPh6QQrvzB0NWvjU/zs5oL+8PhJb44ZZl65yw8ytvXM6uMsfTrzuoXSSLdpJS+tm
VRtJkIoE+2P/IkTIv+WD7L1DXSTNVk2AZR3M8jWpXBcJ3DL7Kh3px2UePICbLE4nRIY0XjSn2snu
hgrKHdcny2Li/6lmc9MgQtqenrtO9DGWZDz5AuBTIHm36nVsM7Yazhvr66qGlq3ss695w8oHAWz1
fTuDFnvfAAzbLoVEZW7p5hcIksk7mmj24CULQbQu3wpLWCzchBynIBKuA292XlOQWD1JLxmPSTRO
d3M7JrchdzZiB7alMEwcZI66Umnvn3OHguucp4JcEtkDHOh4Ab9cny7LCWuWsiW5cEe6ZKhmklV+
IgyFusFIg5ulHx4nld66Q7J1u7ZNm2HkpfancRixMkzB67rFUBxy5vFbJ8iLg9ts2rtt3gx79zuU
A1eJzC+gQwcPw5xAs54hohBF/p/rk2bpwSxqU7BJSWikX2SHRwB3wvHDMEVuvPjV8nFfF6s7eGMk
QhIHOplecKYFMsC3IA9b9GFW9dQcimrZSvBblsSsa5sr4IeWyc2A1RTVycNuOM6uOAQQ5jiEyNjc
7huMYfEol0PVatblF7D75SfUZ/NHZww+4y23RSv1Ln0NLldmPRutokYFk8R52A0XShFAb9LxGcSu
KAac6iJW2gnu69T9x02peO47ULRcH5vFm9H1+5uF4iEQFoBBDS/J6NGbPBHsZxjxZQPLbWvd8AGq
aJeUOGlxUSMKeLIqG45F0avj9X//t87onUOe0v/9eaEZGKZHUj8kleMexxCIZ78tve8LBGA+jHWV
P/hDsYDVI5nVfaJBEcAT1f0kGQST06DynpKuqL66I/vaLTXE5KPU2VeXQ0zQ8hi5rl4yl50pHhZN
jFOiLuMeb5otL26bWsNN5H0PnPrM+xfmje5tGnmQfXRDlIvv2xhm/RsEaFMJBoH8ItAR9MQXb4lV
2IC+6friWS4GZvEbq5IMNbwePQN5CbnvlamUte1wVFVPD6rO/mgXnFp4ImUbVmyZMNe8/edp7/Gh
KC6NKMASwz1dlzdcLMVWNZDlLDKr4UrCdTukPsIvIwrukkB/SYu6+1jq4VM9h+lxiRKyMXm2sRi3
BBKqKgtqt7iQCns+TDNAKSCnV235I1v76/c3XkEjLDjyKXReuZC3vh8ML4uTRJ+ur/x7x0/AQ7Pq
wAWNb+kn1XhKPPFF8qg7spD5Rzr5O7J5awfG7ICigE88k+igaz1gz7rvSR7oo+tny0MPYoJjKlSw
kc17b6bWvoyZSngpCEOt1wm0b13/ge/ZrWu7hucknfKQoHLGU93lt07R3HpVfrNv/g2vWXodzuYK
Tbv+Pyw8zVrFutq4j9mmw7gkaR0l0g/5eKr8+h81TdMfQdzl174fN1ye0wBYqwNsnIk8CVzxo2+a
7MOshf+pKCCQAp5pOZ7aLP8n1NGCQsFyxymItTQLCjINXHAHQNdpAqKLZB8r9+76hLzncdaGDZem
gbKjvE2nU1rdcS0Ofv47EFC9vNSpPF3v4r0r1tqFcfepUIMCrXP8u3TU0R8f3Pl7Ed5ruqdEdm3f
sNWlDYuloGg/KfiNV4xrjf0RoK0dp9javGGeslS5F4zhuh+jg2imWx4FG6tqcWNmzQAI+VzBaTic
Jv6nzP5Q9pe5/cZv2xbWMNEZQgXzCOriU+88BzjSwWR3zOePoAuPAdPa8AMWWzX52qHinemoosOJ
dOFJNljSdlz22pNhq40ewkRVGIHflP5H2nfjLXjDxy1aAsvkm/UBUwaQcRS4w6nxlwMDCz8Ux45z
4G3sesv8m8UBVcZCTd1xPCn5OCRfFxfpOPUs+MMcbSXjbF0YttswMHAGGiOom09ldTtFgBb4Szz3
zsGrN1LStlkyjNdnIQUjARlwQ8BbLziI7JYV3vG6Z7A1vn5/c0dwh6UoZxWMJ82zZxBZ3ZYVvx95
s2FeFscTGpZbjIxKlmJ3RlCTmejw4IUyhiVDfiXbd3aHxhmb1U0aDh5WOScPZZTGbq437me2uTHs
N4jcsh3lPJ6gcMm7H8H8g2+R5lqs1iRlR2I7IkKt+6YHBh3qln/2LadpsKLsRcuwV3Rx3+u/RQTB
xo0Ln+WXzbw/r8IpYZU/nooFHPU3yZYAsGWLmCzsfgsThRLHcFrCn1HxVM+/svrvMN3umhCTMDyi
YGKgAifTMk5HyGYcCA+hu7IH+oCTiRm26Uxg+ivwdjvNyAl+9Lw+jNPKnX5f/3nLlJuc8MotM0eN
PTbg6OPkoGfQDO5bTTMPhON6Bm0mrAaEnMcmYsdgSj9e/2uL2ZgpIN/jKEj2xuE0g7gfeERPPenp
1/W2LTNisrfOfsig5bGaJB+eu0D8xHNsw1VZftusq/CzdpwgTTKchvYZ5OlxFj0l8nz9t21tr8N5
42Vbr8nAQwDb8VGtxHV1HDQ/8n6LgNQyK2ZFBThd8j5QaN4N7zL+0qQbN1PbbxsOcObAbvlIt53C
KvvmVvwkhvpJ+sXGwWb7beOZQatMJmy1fJelT6EajgBh/7w+4bamDT84Q5loGqMFTeMNQIMEuYot
ESzLpJiFEg1UOb22ybGW6XTUbveLLct9NPkbNK+25tdIy5utInUEXhLmjifqf+/dn8L/q4sovj4r
/zKVmaE2uCuzPMIXEHhd+sT5MwtGgCZ0XouG07gKvUc94wu4ru7zTn6Hdl12iMaFPQAuGMZMkA+1
AtZnksXG2WpZILOOIlzzqdFExlPTtKcUkuOd491cH6VtBtfvb2bQyZdiGNa1L8LuhjJ1FKWEIGa4
70QxOcohV1TXfjWMp44W38IZKuZRGX6XHSRQrv+/bWqMC03CoKE9+LiSheRP2OeHod8SSrfNjGHP
ijoiCtYLzYDQ2ZIc07SOg2LD7VvOcbNMIlrSkNUU1hx50QMZq1vEjG5RTv5UjcmO2ghsXzMnTwKV
cOHiMJ/ZzdB8KYd/ds24Saa9RNSZvAHtutGtLn+B6HPfUppp+KCYtcM9NEzamzb/oOXGndcy1yb1
jD/RouYzfFDou07c+ngOTB37waErcecXdAuOY9kvZvp9Cmsk3oDaPfX0NSkfV/C8r/YdiSaRjBvU
QUR63G3awTsKEZwQbH9ONi/Ytl83DoCcQVmPdlr8Ru6gjUtf/AaF4hgHiu77fzPlHmlgx7w1pBKp
Z9bU8RKdaL9hSquvf8dNm+n2UHWlUzI4R8+dblwN/SFOkwMKG3WciOFm0Pn3oeDF6frut2wmM9se
DGEnKbTqTqBJFjKegkJNsYLSwz2yK9NNlOi9t3GTRaYciYs8RzeeMshbBTS67XzoXEfVxkgsntPk
+p5bL/DcALdxKAjcoFpyimXq/Lo+S7a21+9vTpVZIXdYreuNUqm6O9Py2/V2LRvVZPaGgmI2hevz
lWvnYZ5QBcuH9DBk9Z997Rs+HxpVXUdn2NnAc5Dq16+Mt4dQso0ovW1ajDucpH3US4ZpGWt5wvU5
7oh7c/3PbU0bJtwy8MS2DpoudRiDQTTWXbvPL5u5c9CpD8HQ4ZLl8jlW7XgE6fm+i43J2V2OvEqF
h+uBREXOaRxmesTtn2482yy2aubKQ96Ovh4Ypjsdn0ZW3vJsvmWDexxIunU1i973Pibli9MPrgKc
GEkL/uxRsGZ4v9vsoQ1fXQ9FyOMj2ToC3s2X4zw38+Uof1tav5zSv1mW1ccI7ArdKr86NqgrqgG5
uStKEI40kh6GhFa3SHhsQZ8se8tMmIMFyqc1wRhVe8Pqz9XOYJQp/5ywvqlChnZ9Vhx8t7mbanq8
bg4WR2GmyWdCgJdLsLG89m6Mntrxt8u3Hga26TCsGGmTiqWRhhMKkUAf8kbFpdt9uf7jFknmkBqG
XIA7Uo1QDz+12vlNpXeArkDc6f5nz6ZjkOjD2IJyASSiPZ6aftsDJa23JIUsBmMmwOcSScNaoe8g
Se946H0skZ3ok/JOLOHGK9kyeWYOPNKqSBTDwigx3laUxIHeYrW2NR3+76HTh2SZqgzOGwTTDDEJ
L8/3uSkzzd0PnE7ljKeA031KOpR0bVzRbfO97t43x2RZ+JAYXrCT+mH5Bg66j5Cig25Twbt99y6T
hLvzqy5JBG4r+XJHg48kvGvTjX+3WJhrPLzCBk+OmufidyQj9iApOlEoAjiKge30O/+ayJvpGVWp
K2fdjqGT3fKiAJ3MVkWj7e8NG2aBV3pZDgsaUgGZuRdOgGsKNm6ktmU1TDhLpAoDiWV1i2999DCO
X7MZXCxbdLCWfW5yvNQRLQRJcHFL5GPn/Aj9jd+2zIlJ7aIiFLBF8POnHKWdXdoekkzE1VZ4zDIp
JqMLcROiIBuNJwD7FTnfAs+L66E6ePsUgEOTVzslukvnFtY/us8+Mhs12aJzsc23YaVBNzlz6aNl
OMNGieWUzSCkvO7ubXO+9vlmi2dthzttj1kBsU48NHd1fp6zjRit7b8NCwUzC9HzepI07b0vnpi7
85+NS3KAQGceOrB3KPw6xYdZfcq2nIrtlw2zFOOc6TRL+lPiLEU89NnF98hWhtm2Aw2zjESaediC
eE95aRGzqUpvEpetdAdBGWu/3QLuv7+mzGRnKWiHEnOe61PUNdA1au4HkCg0M9l1gjKTn6WG4ASZ
8rA/yUDfg27w4HTtrnOOmZQsSLkX8zxghqgTPrpZckJ6eQdeADvErIAqM5/lLEn1KRlRGA3GvyHf
Ui96f9Mws/Zp6koPM4J9noA+Egz3YMJx2maL/9xyIWNmuRM0hBoNwSW4Rdfp46XKg6eMD/JjHc3P
MzjmDjQbv/WNGxzlyIKDHEAzWMyEAsuz7BPIY2ZpVFROQIeHeN3Ns9c8Nv3kXhrHdzdSC5YNa+bl
hC/HsStrfeLTN04eRfpSD/uW3cwTBQvVYJAX+jQ5X2fvlbrfrvvN959dzETeTkuXKwrQ/ymaXpT+
rPjHDHXwfqdi13+pxTnRW+U0tskxvCjiLWr2OjxSyHI/+2e/vVT5Fu2KrW3DkwKMVczROjti+RFV
bjw1fxq9B9m7WpzReJuAJW9kUp+CpY3DaDpUm01b/ttkOx/H1mlVv0YExuB71c13RY7oFCRBry+u
zaANR83bIJBDiObD5IMfsUM67dNKZmbJWzkMDQDVcBVRsyynGg7pGHVi2ueZzaK3KC3dpktwMGr3
XibP3rCzXeNhQya/cduc96esLQ953hySXQB8bBKz1q0L/MoLNUw/4MnZRfQL8Mnocn0ZLbvErHPr
KgWHCHjYaZlTcJ+/1O5dpPdlZ5hZ5dZBIEBlNEMp2kpPHpaXIBVHz8+CjaNwndv/RpWZWeoWOVXr
tg72IIo4/nIxL7dipv6hCsPgxMvl69wFaqMr/n5XJkgeMvNFVCVYg7b+oNxLEnxsw++d90+gySEU
Gz7+/csPM4HymdPgpdPAGwwpuXXodPIQa1Na3Kh22rfeZq5Xi7bx/BR32UF94slfDmGhYiPP+55H
AFbEfGx2nS5ElDf6xXdc73YI9eXf8vLr+9TWuOEo/aLo5pRP9AwCrA8CSN/bupM7WX1MOtES9YCO
mIEpIIOTPwoeftSNdDYyW7Y/NxxlmQo5CYBYzl0Pkct0bNunAvLfG62/Z7+YdPOdmYPOgqUyCp7T
qarlP2kUlNy9ibrcLeebqWwBPdvh8NeeVst48wrqeZmLJkq8n2Spgrsgy4CYQ8U2Amu7Vth8eyYA
drSyq+i5JMH0QxUrJMWdHLH1/+8Z1/r/6/c3/6859GtkBLyq5CnJ70Q69t6JucvS3/dOWBbHbOTp
tHMw63K96SxHdgs0DbXzTTSMzidSNdNyF9Gm3IqdvhtpXoezbrc3PeiiC+jCpvm5Q3nv73yUKMyP
u2ymM6hHIBA8HFQeARXDe76+pFTDo8g5luBgKMbDUBfhVnrAtgONu1cSzUr64+CeRVtXxRE6B/ph
qvpgPEQJoxvPZNviGeavR1/0Oeb0ideQCE7zMUMmAhRQcS/8IIvxcNuVSVkn1njedkRMLJoj95xH
wg+f/ALcMad5GpY9gcq1A8Mh+NyrMlFUzivt6246Jg5oJwvVJOTmuiG9uyDgHV2v4292Rpo2eTbW
fnmB2Ljz2FHIkvZt6JzAidZsnIa2Lgxf4DPSAhKP1DZnLn8mXs0gGZj0k47bZdbB8fpA3vWcGIhx
pao0GJhpgGtDon3UvYDV6+R4UNbd17rhD4gjCa6ZbQk8KyJ1kHtfQJ2KEp6tCIPt7w0XQPPIQymY
xD5yfT4+sqHyitt01I662zcAwwNwKqmf+J588N3Re8qlLz//P+C+61KadyuGyTfMGkySDetyDiiX
X8uboIF+TCj6+pQMVB6lqqYn8Nr6cUS3qE9se8ow8bQIopINU/KN6L7NH3UjgjyePTDufHIg1ZFv
LLutG8O8ZVLlSeZ1Ekw9ofxBwLzwnPbCe0pTN/l5fWFsXRgGXuAqjcWYiouT+s1XqcPqNk3JIuKi
3bprvesPQf9r2DhXDmuUm1eXfAJD7izASkK6Wh0V/HAFgfh9dm4+lmai8tb3VXXpFqBj20rUx5xX
3/Xi7u3BsPGxDEsuVFNcqn52DslSfvYoZ4dlLL/uWgzz8cT9gPcopy8ubs59/bCwspcHiILL5MRQ
WDdtOF3bghjWXkIgo3J7Jh9Atzc+po2YTkzP/DEB4cpJsXrjHLRsLfNFheO96XIWFRdKSH0vdEFO
w9IOd6nbb12GbSMxDN8pZrdEDVZ54cEqOtuUyQHVh/JIBu+fqG23KnxtIzHMndIlnLJhqS68yOkA
9wv3eGhIUD02pHI+X198iw82oUTI0uZkoglw3nRw7memv3SUZxvJNVvjhplTn4LU3WnDp3Ru2r6J
00KDK7VzqsXdclaWLkw4kYDUmU6dHmdU1PVeXPVtgGT2EnRbwS2LlzcBRQDyQ3GJLuLF9xbwyvKP
eSEf5ZjdySr57gtHxp4LlcddqxEatl76IGObmk680KrnoMJO0w+e8rdopiwbyuQcnXrH9SG2Ji7R
UvV3eaXzJ6rdM3ebX9d/39bB+v3Nvap2lmV0hklcXJKdG7E48b/XKkSqtmQt3otn4Mw1sUV04AVi
DL64gIDyttXg0ORNf1+QryMuom3WbxVx2voxTLwfRR01tRQXvA2mn0A18kNRVsOhmoDIgEwiMl1d
tidfsQ7KMHRO3FSCI1xcWkg7QoalcJ2/eVk4G47XtirGeY5KsNDzI8yZ74zfRDlVx4mUn1tIrx2v
L7ttsgwzJ7P2pshvvZ+8BYkS2Daf2pzIQ+Wq7hClX9VYbAWD33/TgfbeONVVWFCifT95VR4EX8DA
LCEiVAlvvhllGsUgJAh/t0URzDGwLUUZF6DoRjVRvnUFs7gbE7g0O4GukyXVLzPl+jT2g/fBDZY9
dYHYCCZwSbKgEGnqiMviizoOqz6PHbwjYh240YaHsWwGM0nSJWCXDttEvzDtj4c5IB9IGqZ3Nedb
Kk+2KTKcAGoP265lRX2RoFr6JN3gcfSH9PX6VrM1vn5/42H8KnL6yknLFzqTFO9coUfXa2PpMmhV
7evCMP0wL0hWZ1xcNKjG/maFYA8gFtzSovy33PCdVwMzjD3hzTJWoSI/QWnsyaNDW+TX4mjgC8oS
wX7gy0uf5bIDmZcsa0njJss1OxUiSIejBodYm92wViVjeK9AZluOT4jy+cE/Imp9VPhX7thm55xS
L/ikGmiYfwqdlqqbqOjGD2PR1XPcp06RBrcDLnfVcot9vJAK+UbileWxGsBqryDqXIMeN5YoraWo
lKt7CLP8ThlXfnbcN8uGUxJzhyrPLBKXuUf0J2DdfBLa+3y9ccsFzYwS584ACucMda+S8+ZACxBG
H8DGlMZVQ5JboHk2Q2YWczKDxUklgj6CbNPr7LGvuIwACqiGGydVW0w5Ft9qcqfO3MmoLLrqe5qK
+cAy4dyMbtnkCOgs0SF3Wfcb4fB0I1Zqmbj/YIXmJkobUshXNQR/wSr9IxmqLj0A/PTs9KTYutla
rNgEAsmgC+uZqfJVUFS0j83MkDOENsv11be1bjggsoRBBBRA9TrO8P1lJKcfDnjevl1v3bYghgci
FfEY2Ivkq19PTixI9yvJI/dXB4DQabXYY9j49Pf1vmwjMVwRG+js9NEiLuk06hAxw0GsFNDdvDNK
FRjOiMLTRInrFa8+XxgIHHCRTSCMFUfz5payWYhh6HnRu3nh1dHTv9w64Nl54TkKfx0Uw22st60H
4/rhV5wqfyLiEoSzvgmLgN75sh4OgwT95a6FMJGzOuzDJRry6KlMkzs64MFaMYh5XW/csqP+g53F
0YtAS9q80lUWsVTBZwLQ1hQnpXQOC3LrB9RWZlvlQ5Y9ZaJpFQowspJ15JkFJCGfKaiG5xN3nGEP
7wguMSZgaxZNxfpWN6+5434AR1klIfVYJXGtxk/VEOxLIKAfw8xTqGNwJ/H4k8y65ePYcZnHIUm2
Sj4su8qEcQFcS3sI1MpXihf9aYTYQEkKBHeE/+P6stsWwjRuV85IXrblK3jWah6PmlEFpY9kK8Zm
a9+0bdUuyTjl5auCNMrHWVV5eChaKJBvbFvbBBmGDbUbr2r8COCSnkBgd0QxlOjwaKngEvfNkGnY
TZa5PQEme+yQdCT16Hz36sHbOOss82OCubq0dETrrTeQ0EuaOASxeh9TFJucdv29CeiSMifBkLTF
K/cjPB/VBOXTwzwBVruv/dWdvLkKhxXt5OK44uLN6jcjXgTe+GoD4WO5B5iYraRKZwcaufIVijfq
Lg2ce6gCyJO7eC9skyjLsoFM5Bb3nXIMiKhf1cjFF50t5Sffh67tMPA/+6ZoXfo3U+QPbAaBbVoj
z6P4yS+q5mUYS3V7vXVLZMhEcXHdIDLrVv5zHmS5E9O059EDvi31MZnB4tDduCATgaZ5MLbjdwpq
b7JL3I5EJnmqH43cT5tJXlKBgHNPoxuZTcOxZ+BidvgmWZ1thQwTZ13XCpDF+M8k+j/Orqw5Tp3b
/iKqBAgBr/Tkdscnc8fOiyqxHUYhZgG//i7O9+KjWM0t3lJOFWoNW9raWoNTPJGGnYN6rl4atVpn
MQWhFuKcyXBqQpJcKaor4S7v23H84FLBi21PQDrrqxdhBx2pgV5hmdfTQ54nYbCTQbP2xGQYIp36
NcUMQl6dLx9TC/dpNeG0rt3SOs88XUPKGoJR53+leWzBbqpOrjD7JId6gF6t45H2wQc7v6TZmoC/
YSp0Chi8PRfbFTe5xqwt72vXI/dhicz2drCYxmn5+5tQnGB9Y5WKuQ8wG3E/BoOCJgYJpyIqi3Il
WzbkUTq/q7VnD/Img3xUXjJ+rH2nPhNV1XeSt/KnRfJvXgNM6+3uGGJf53wFTl5PQTaEH5xAXpak
sK4k5BRqawf4ShKNVv/VtyFBcLs109RoR7nKxpyX0k6vNUAJ012N2qT6lYU8zDfAqpCz6ZqnTlx6
omXMvuZh+IJ84Qt2+fkBypFXn62uY1MvtFinNO+azovpVQRddvdvTggI2ppJpSFK/iJ9QdNK+CGR
j9Kv4C/CKH21VT2fQjtwPji0XzkZDetYJ36xmkPrl/DysfVcwM8qQHIOlhDjlddlkG+70eiCp63l
QAe5zrxrK6SAw2PS2uMeG9iQHNzComLb3qjzwXLfh6q3Z3tXHGAt5Fsr+5TN85rKmCEcbS3inbAW
GKxJXqUayvsetgefWF1dFZ4IntLAbh/sOV1DN5smf1lyb3aXmPluzbMhuScQATgETVg9AHg1f3JG
nv0UfAi+bwpEHcAX9xOMNEQrr3hlLINDTFjR7hhM4uL97QZMy0uL9Fhgi4S2n32Fgmi3UwKG5njy
z3eht6pSbghDHcoHAbK6bL3ZvcqZonpOA9S0P8+ApnQbl5UW55NdQ3jS6b1rMI3kEadhNkR4n5+c
lb3XMEY6oC/Og5Gi1uldJ8UFbI/nKYSnTRfW4yGb1DRtC0IdzefAaQYq5Vl15TC22U12UR/h3/zF
7bdZFMNsVcvgc49MQuaIkIlO8FAvQfsIBn/8yonIduMY2CuLyhAdOq5PumE6Vk1R/Q8K0TP5BIn/
+a6UoOSqPH+6vXRNrWjxHhRW4zlF4KHomufPIsOWojI/+9OnjbPL+o1oBR3Vh0+quSwc+4pY7BZM
fRfVrR3vsgwuFbd7Ylpgf93MoXNfeSEK8Xz0dhklU9Tm/guUDv7cbsAQgrpFuMzH0Ethb3JtnT78
wEolviZeDVrO7c+bfr+WtgtoJmRDJ6vHNk3iByel47msGvERpgdrL/umJrQYbz2LN3LK2XWy2vwn
G2J2ElaRiQiS92v+uu8vKIAv/7uppyHtpykZy8cYToA/wozQbxJqYRFkXtRvFxvlyj3u/b4EOhON
N4UN9fieXAnANTun8PLPAWQQOg5wyu0JeX++Ax2mByVbn0LMFrUkzwuLvZMVtri3MtQfVvYqUwPL
EL45/5QvW5KGU/nIUNGYLiDuLiZ7qSfyH9t6sIzdmwaAAoK8WliwK5ug2MBjyztl/TZPIRLo3DRh
h7JpA9j1tWDs79Oxno7FYiN1+7eb1pEWzkTIoI+JqB5lqpx/0oCIj4UD4TMCU7qoHMvPt5t5l2HH
0Avnv2PESpf5eIquHklYPqdcfVKjOKt85PugkJ9IPf1SRU72cNg41QB2BGHy08/wv7ebN/VSC/rJ
9eJezbj9TGScjqDXfGBePdyjSHGErvW2x91ANwhXQ4MX16RK7xePKbDTzjFHRN7ugWER64g9iIXM
qUyD6jFz6R/oHXUHy1l9JDB9fLnIvVnAtC2tCfpZ8trHrR9HoMIg+GxI77xs+/HaWd4Owp0Dr/Gu
CiaNx2C2ppNv94/bPq6F9+Q7ftHQoLjShPCPaTOLhzFg37Z9XAttGA9PTDKrevwX5RLCQz1yabCG
8TVsrjocj82+0451Uj7WnYvjwUpKN1rs0lmUOqFcWTmm0NNpTgLPCtCuF/lV2U3JvAOr8KzxQQ1w
er1ThceqOcKzvtdCEKAFv8ePeFZa/ADcW5t9iJu2JF+GIkmsr2oa8rVc3hCROtSCZBCKTWyCx7WG
eRfe9bl1dFJ3qJ7GwuHt51HieXplBJZl9jeqgOpyK2CO5RxU5PzZtRSg2ikQPzDK8CU0Fge8V+0s
v0Ht02HxthyJ6tftsIVQKCyv8mc8EIPi3oxz5BbODHkId9v4Uf2qHQOUCj9J5j0RrM6Hool9WGOG
zUT3dIBbyq6A/3C9glR8f5lS/cYdpHzwcxvdYVgS0aDYy5TSfMcc8WVLlFH9rg1TVD8ZmZs91yDh
1vCnb/i4d1MZr8WAqQdaGFeVBU2rxGFPLjoDIdH+qwrj+hQMzdYpX7bWt1sotGwhmODmzzLmL0LC
wZdZ7k+kfptsmgnVb9cOz4u5ZHn6HJe9J0+y8Ghy51d5u0Zwev8QoP9uH2964AZ1PjMSF8+ET+Te
SiUyvVlmK6Wh9+Od6hfruK5QhYin4lliYX6e8JQXpQI4qIrFyaluszXxbFMvtNwbgpglcGgFfRJL
9Wnfxr0tz7BMk9uSPapfsB07jpPZS7Jnp27iQ0llBbHyCQ4Yt0PBsFL1i7Uny2YMoFj+xN02+FJ3
hVNGyRion/0woSB8u5HlkvDOhqjfrZldu/4iuH5WSfFNTezc2nxHcvmpVuAudpDKaR9KWAXfbs0w
JfoN2yobH8oGU/KMDICUUQpfxCRKA7XG8zEsLaIFt7DCzhtsWjw7k9P+Az7yl2DES8Oi8/c7swZy
2NYNLcIz5eIZRtjuU04gCdZM4Xjfd/EW/jcjlGh5ODa+0S1Ylj9DcAw+4+3YQls0TostYkjL953/
7k8x8VOAW2Ei5g44B+XQH1GrA2GpWHUxN5yyOvFN9LieFCJxz3Kef8Wj9yV2yhMP5lMf2Ds3DFYK
aKbZ1gK8x6NbD7HC5JnbeBj1kEzCspld8QLbnQEPX6n5v79mXf16TedGCkAnvKe4bS2x48qh7DR2
LS6oW1YTuv/f+agLq0cB2C6eGr+Nz+4oneeQJ8manuP724irX6qDafKmApGHPAezISsYdpXwvJoD
nq4gBJYf+vce4upiLwF3ksIvrOyZDQN39y0DntWycf4lsFwMAmmfPel50z5I6Uoa8v4Cc3UNGIK3
MaWAaz07uf8tTpPsPAFcjSod408DxS+ZfbfaoGmywAO0YLclK6RFcRjCOp20cF30qiTqyj5YOQ5N
60sL9zBoCubXuXi2s7j+yPMBMqesl/VKudH0eS3aGWqnLCnq4tmuCnvYF2GK9Lq08noTvMLVxUEG
4B/yPsMpmycZpiFh+Z/KqeuVwTctXi3EIWcXDIKm+bNXeHAE6XLkaTt4QlP6xRnGtSl4fyNx9Rs1
88fcd3rmP7kKlG57F06zVHmEia4BZcqT2aaAMM4VicOVkDHMis7PiOe+J23PvLPiVnvPCgLb0KKY
WLC/vacYxk03fgnrKcdm0sbPpCXyrgiK4pOMg+wPuHFrSaKpCW1hDU0ZDJM9J88Zqdv6cw8Pxf6O
x8EAQDR3Mnc63e6KYah05mBpu3PtKJk+ZzC5BNY67Or6xFCrWaNlmBpYNpk32a5sOxkwKGs+13gH
rSLideoIrhRf04w1DJTOG2z8sPTxhCSexpRaZw/vh/WOxmV1DfBUuVLYfD+Nc3XxlT4ViU+KMX+i
XRPeLxs9dfpdDfnhg3TdcNcm4y+oCMDVdc382DRqy9/fjBqthrG1GVBmUwP4UxHgxhwCnb/tadfV
KxV5M3nzRGYkKJ33rVkuBTzMjv+PS5Qp5rXl69u212WjhAg6FO53Ten98MOm+lHkjbcrIdV0vL16
TZOvlRuR9Iylmqh4cmEVjPPQuYhOsV2q5rX4MJyFgbZFwiki95sG+UmIAkZ56LypvWMd986ylExF
rdONEVQanLW4N0z8X0zCxB7suB7jZ8ctAeeyg+48uHVfrqxk0+e1bMjBOV72smVPdLSzj/FiQ27J
UO1vT4fp61qsU6baWXrcPUNXI/jetlAY7Xgx+9G2zy+L7U1QBEU9yrZy2FksMOUWUH04l67JDBiW
kr/8/c3HqVsisa68KsN1ObHvQbcEQvlQAjAH+6YSOf3WhrQ123YTycI6LZ8Bgv2V8jq8hg775iZq
k6s1cX1tyTbESvoeTtPPYA0FJ8hBQy6VsG6HJ9f21Jb5FilPpG46C07hDgKUURc8scrGwzGHHEw0
QGKMr0y3YQ/RWW6NLH3iJJw9OX7fXCaQqCMeT/Fe9E25z1SzhhQwzLzOdwMRuKAFpHmeZuEkp3bI
vw3EySC1D5fnTQtXr8Fyv6BQAmhAN+4HKZFT82qq9h2ed+u1Crch9HRtQOLFPk9l752ZPckPEBAu
u6jh3bxGZ/m3fvTONUQXCUyroXTxXsHOkLCZH2jVQYVDJgreSSqzcneXpMquwTuaK3BHG6dYrAhj
/5j4HQruWSAAU7o9mKZloWX0udMFAfpnP6gUD6WByuYTFK3K3SzCF6vq+bbMW2fItW4yN3aWs6dR
lP0Y2ay3fjcNyVZSb9N8abuA5SlEPu3KZ9U7EvKs4Ziy/mc7o+SxVq4xrWttH+it3J8dRsvnsvIv
JQi4+7IMMGw+A6Pz9lwYeqETz2o2YTLSyTtzUjaHtgNQCHq2YuV0N8y0zjpzplYkvUQHGLU/Ilup
T7VqawBg/PLe8fo+WMmBDQOl882GJLdQfHDL53Gyqp1g9nDuSyL38ZTaa1Ru00gtfXxzvMR4CQGE
2fOeqrIf1N7OswQSm0hgvmybiaVvb77fulWWxFkTPClekX1gAwu+s+RkuyuJgyEF1r2nmOhHSYcZ
NYGMtt+FKsfmF9xZmNp5YBOofeBDpXVXE2lN0TzjJeZjlZV+vwm6AC+V//YOgGDLmiiyrt718+9Q
vE/HUzbYIlxZaYYsT2eg9di8UlUS7xzTetj1NO6+1YX40uLs3Gch9OssboVrRWHTstZCH2wYm8yz
tQxlq6LljTyN8+YAFNYHq1ilbJoWnBb9bdpnQxkud2B/+iVwn9vZ8ZitRIyhCzoTrRCZm8HnLHhy
M48cID1ODwm2SeC4VLdva7tf2esN86KT0gIQPwW1CvncjvMvLgQ/EAdCFN0g/P1kcfHgdsBr3I4g
wy6gU9JAeRatxSg2/LZKTgWp3VPRUbkvnNXXMcOc6KS0CoUJMajSe5oKFzWPImnSe9QqyjUAjqkL
+iZg0RyWvT57ggHh15jaP8vB2XUz2ZiA62y0uhmsOPVC9gQb44UGLnEB8oJtJ6LuLAZh48YT40yf
ADeWR0YUFAe6Ydp2Uv1lKAYVsYBmeO5RIUASEF6kXHziNc/zlZqToUyru4olXpf3cvLYk52JFwYE
5Z0asgPvIGDVD5Aw4k5Es25rd7ToLse2B/HXls/gRuClXVXUtT4Jmwz5y+1oMCxVnZeWkzKfnKL6
Xw1YyhK1+Qp58jbutavT0oD2bVMBBvOTt/A0UQuMLblvlEU3DpBuLdaXXtxkgSufCZZqVEpVvAho
1D1tGx3tNBdFPAMni5vov9T+iYOFG+ZiTezHsLvqlLShI8IpeY9dTwDLMIQdjShcbT9zuVzgWi4e
t/Vimfs3OQO854GeAwX+nINUHNXj6NyNdbgN7+vqxLR64DEUrX3v7JDqPi+beh/M/WfINzyEdees
pCWmoXL+2wXaC2tswxYqFBSsZQLwfcTb5IXD6GRnV94KSdawr7raiU1Yw6U92v65zabvBBz7iI/1
Q5h03rbdydXCmdu1yEU1+GeUZf5MYeJGUG29bpplnXsmU96MpWj5j37GO15aJxCoauAd8v325w1j
o1PP8ITVJ56j+I8xSJLPKhjJ0fG6rohwa58/327DsBnp3DORUEdKSwXnuJIlKOkJG+OD3ULw4vb3
TX1YVtebQKBzmvDKAWQ4zeiPf+dXiPgl69P0cLsBwzJ1lobfNJBWuYr9AC9qIl7q+GKIi/DiCowQ
PMCc0vvHTkmYr9xcTb3RwroGCRquotJ5YHVaR87IfjI281MSrkadaT60dJy2rpOmcRCcc6ic7xxs
VpHtD9te7HS3sR5AQM+SRfyYOF6xL5rJhVK44wVrW4ZpeLRgBrk3q4gMvEvbE3JktZPfBzWL93hk
XcvDTOOjhbOT0LSWMD986NmAGehaGzLb1rSymAwd0EFvbeDNFLBw5wEdgJwdaGDzpx7k3oWtYa9x
jEyNaIViGWd2PIWzf5bVsqeKsDzNtkqjDvjY/e2gMIySjnaTc+dlYaqsHyqz+UeI4ZIPFSixx21f
12K67YOchym3fiDhBhFW+hfUKLyVXNU0Osvf38RznAO5Nc3MPweLtE8q6zRKOf3W2Bspya5uNiYb
Kx9Ei/wrbeyP3InrCM8Aa3I+ppHX4pc5jpOIHEdzC5tDFsmhnNRu+6O+jnAr80xAYrq3fjRDKk59
mtVHwF6/3p7Yf6l771QidYRb2qM+L1IKKV0OL6YxfJDwZjpx5n9SmZBH7ognZyyDHePsOPrk1KlE
RrAFsPdzDJui0R7KQyWalbzftBS0WCdtDgD6kIiXMLecCGfGePIVLK2sdBWRaGhCR8K1gUursQrz
lynLbBrV3fAP86H2Cm07b+1qZzihdDhc6nV+kDaxeAHuB4p1yuVXnEzBntPZ/WInazBvUzPLRf9N
4AjIjefwmmBnsHYeIHxxIMFgRXHFn2YLL2m3V4ipES30ufAbr0nK6rn1OaSXGAO3Le+JiiwLRIek
6eY1TXVDIOmIOHBRsrGbB3pxCHJBAVxDNAtkQLf78S/k9J2VrrPMuINjsK2Ie6bc97OHNCSeE+9q
P+hSbDihStjVIXGdyksTT3VzicOST0kkcx/Qin0RUDH8ZnUoiikikEsg4YHn3sBWAtHUeW0XSfzC
6wNX8JcsyyFdovqif/LnbE0FzPR5LbXv/ZZWMu/pRUChptn3ydjYUWw523RIXR1GV0uAawiEMy6B
bwVlGeVNP8tvbV9A6zia8yl0V6bx/Y4QXdKANXApllNfv0p4mB0g/Z/vcttaw9ybvq4dRayzqjlo
YvmaBlZ2oE5ug6crZxRmby9C0/eXv7+J2GAsyRyDqPAqy/DFobEbebJYu+maPq4toZqEDbeTbrpP
i7yN8tS61ovw1+1f/v62SfREsiIBFmPnlK8zRPZ3JLXILlfF81Tka1h008/XUsmuhdRaMdP6FfxP
ebeIYjcJ26YZQnQyRWwHcEevh/I1HSEy2ofIwCycq9umVU8i+16NBIqL9asdsvL3mJUob7v9KizS
MDI6a0JlLCNZ05SvSZl+75Oiv7R2tsmpBcYP2iEyjW7rQ/age/Xd1In8PpensGusjSOjnx4ElI8p
8evXyfZeVUfv61SslI3eL2cTXYygturJ76ewfhWxfOppdR+T5K4lw2dfVp9yK727vfBNzWghS0qI
UGNjrl/r2Yuh1kh/5EX3iCpGEtF8+Dx42eF2Q6ZZ1sN37r1xUIWzHEbpiwKsCCq3gwLTftv3tSMg
SOLYt3DRPOZu0x4DryNHN7XXtDpMv16LXkc0fehPfvUqx5RcmrYQDzKha+Uv09e1vHBMUYLyeq94
DclcgczD+hJSwVm3xkA3fF9PCvvch3c2XvxgDQWF2AdBFGsvyRjmm2ouf9kI8bkKhkpy/5jCheHA
wNI/WcUa9dywQnVehGLzgm+bnAsr/W8iLY48He7SvPnNfHtXKXLatH50QkRmF2A2VVb7CtW5PI0U
XJGynZzEJnM9BocY7fANKO5/sqyn+2mir3nnv9jxak3QoDL9l3OQ9Idhdjz8em+QPzuILf3OITtw
YJ3kUeB58yXrWHFi1q8BbM+jm8Ur1U7TytKi2i5G7seeV7+GvuUcObXw7Nr0329PybKL/p3SEp0e
Ib1k9kPB8leIC8eH0QYvDIQo5wJv3Y92mK1BBwxnv57cOU1Ah9xPcbwJSQ+OoK+1N2X7NsQzzO2O
mFrQ4ttCkXPs8gF7edDKbOc31ngfzourqZ9V/Uop713UjQeLoPC/2Vc2zV7pxhTcs4HgiDtVJSjq
38c+kOwxxKUwP4KEKJL5R1UXDBtMAXcUp0CeA6UNiXuVn3rFlxH3nsxZOVze6/fyi7TCkDPGOdSY
2vw1nuH/ERThAwn6dmcBNnV7YN9bIUsDy57xJuEMaxc62rzMX3O36IPvPkQvCr7zp8BJH+PYxU0/
n0q10pipN9phX1uKwoVLTve8bdIIaMKXOIOZwrbq+9KbpeE3vYH4DHOhkle/uqSwd1k6oHBdlSv5
hGmolgh+83FRJl2PBKt9bYVrQwLISkZ773o1LD7zWtpk34Wx8/v2tLy3Kywd0XaFIB7sMoQmwn1N
oFpQZ6ipxHLtEcH0ce2gL5kibegO3avVdG173wcsFsfAzVvrsO3Xa2c9RKAyZ7JLzHMFzIXi6jsL
rTXs3Xun2TI02lbg9EUwFmykl4XhN9liJ+0Bxyb7Vif+pzFA7e52JwyLVSdSpIrZ8HdqQezH88Ex
pcB0EjqyqBqTl20taMFNeO3yWHrhUUj1T20D4te22bdyzNawL4aJDrTgnnK8Y4YwP7qAKHptZzFs
vU1iHnQqAOwbsQlCdvsYV11wEnbb/uOJdO06afrpWiRDAKue5BhMlzYbmw/IquWXDkX+lVTFEMq6
QgHKsJnq4Ad4zKuyEhEY+sjcadIc6lH0R7tf2zIMa1VH/gsZ4nLjddOFux239r2juo8qpMmPFjbj
NXy8JkgjJ042Pd9eUaZ+aZHNeDDVvPftSwyc4wVkKU9EVWbxnwQ69R/ngVUrS9c0PXqES5CDrdi1
Lw6uIpypeVd2UGW63QvTx7UIb5lNQ9F3qBW1EHNHKn/ljf9p07d1xD+DPstyceJHVKOcOy5Vdhri
+dftjxu2DN03KI9TkiaCVfd0KEEiiN3ZuqiyIcXeLXzxersRw+jofkFTCuXBEA/7x3yGGYZKAcb1
18fe1AXtiJ5a1duVHPmxpkBYBHDymJDYHa3E+7Lt52uBzW3gmHhbwbmuz5FkHUiWDdmPsfZ6ODjf
bsIQBTohTaQprcqhhx18rZxD4GXpAeYDQ8TgVRy5Iy1WdhHTTOiHtC+4W3ROcFzEB3c1nBKPHmgx
+9u9MM2EHsvKsn234VB2ypw/KWQI94TRQzGuvpuaGtBimNCk436dTfc9KqY7OnhfoAbb7jZnYzo1
IrXcComkoBfeWOoEHyd7HzdiZasz/HqdD1F1FuDnGYQvIh+WaVFdQrmrKBVc7AYuVqbAMME6J8Jq
udMVVYg2HKf4BBnpLIpLp93dnmDDMtWZEHyA1PLs1fFJqOBTDOzdksgANneAQcbxdhOmDmjRLLwW
Jhiis46gK8/WDtoOeIwJ3X7tdd/0fS2YKe46cTs1/Yd6GAF4D7wvCVtNwAyHp86BgOBYWqFu2n+I
Q796YJLGEGpbFhJtHmLe2m1U+Gh120hpsUyclIdJMnlxlBTIk8a2VJFwmt/bvq7FMmiYueicCl/P
EwA53GSMd2Mf9ysryRQLWiQHHQUY0hE1FFehA6ZE2uC3d94//my1h2090M5kgBMzt2uoe2FOi617
hL5jOa9dSAy/Xyc2sJT34K0QfnTcussfGK375hCosrD/IVDAXSPMmZrR8m3KJ4/4FsGlKgE53U/K
CN7WUUWrlfrBUibQqy3IiHVmA+M8iWkSY5ZVXdGoXfAJtJt+9VnzWyn6ZRmwqocPypyslAf+fV15
r0ktwJWSLpdAOl8czoI5gdtiM3SnCRs7CAkcnq67IHbjAJWMZHoW7TzAnbyfcnkPEQObHsEQL8jX
3g6J++py3/MOQ9GN00cS2rN8QZ5R1VHeLymyrBYfYzHjzXM3wOpo3BcFZFYehoYN9rbz1Fvm7e0F
26pRe8kTjhsXVjBL8SCOoMlWxso0+8se9ubrsmgKF/aa6akntUR9svdp2o17kCjsYgfcU+n82RQq
On2Cpykb09iyjj3IZ23MzrXTfb39acOW6Gn7iFiUAwISx6eghrB9C8FE1HF9CVJYUe5Eg0uSK0HT
ut2YYXP3tF0ldnF9YID1HCHXw05q4vJbWNTqy7avaxtKavMAdn2hdZxkmUcCulWRVYzfb3/cMNc6
Y4LCAMDplYdzbwAe2fHlk0qxq9ft2tuSYWx0qoRqZmhBS8yxgGnMvs5wf6QxXeHfGGZZ50YI2XRJ
N/vWcaF2oP73IVb0XqjiiVtiP2Zr2jymQdL2jhp8Une0kRyQsZh2NGUf2PLWnMZrYB3TIC0Nv4m4
1BqDTtlJeUHaMe1zAYgOR41m2xRr4ZzD1QZ7q7KObcdfFID5kYAyWRWAyHC7AdOv1zKCgJESijx+
dnJaWLlwhew1y9KVo8I09logq2aKKzuGsRuH0tkhH8bPsTXjtWGUG5R+cBbpBAlVkdLJ4XRz4ROs
sKkFUU3R51sgl8vXteANWm9Ii6IWFxgwVVEQg4kYT9m32wO/rL93zjSdDAFNF6twXbgKKXf8vpTG
iBXcQV9kT8Zx5aJumFudEJH6sVO7sZ+ferdLPYCWvDD9Xnm5otuGXydEqAByl1QpcSEtSAUwIadR
w9b2B9Ov1wIX+i4EIJdBXKY+kSeSduSQqC2WIJhanQ7R45E/qEmVxlE69dnvuPE+VCq2Nrx2LV9f
uvRmSwiSxnYVAIUX4IKzfzhpICLCp41J/F8kCC+A1KcfYOOEuPCOiqL5YE9DvAGGuvx2LWb7TGRz
4LriwgZsCL2NmvzUoWZoL2i0bUtfO3Jpy9XkjW55InnxjcJiRPigwyln+tNVqbvSiCFN1ekPymuB
/o0xSiKVV6V4fAeAR3CmCbCBXFA/shO/vXMXqWe7adZAvIZDTSdGiKTxunYYJW679ongQINFBNCj
3VcLGZIFVMbtETTEhk6QkAUM0DI5y5NSeDATZJ4O2ApXXoBMH1/69mb1cphAl74t5Qlknq995ahd
w8a1coDp41pUB6jWL7QXecK/OlTeID4/bEIIYe3qlAgSY4ebnFlchJzk4kgWH1w7eLk95obDTDfh
cWScWpZCUKcQRYhglDkh5YItqtfDd/p2E4Y1q3vvtFA7sBw/kKclKNIeOuF17Rc74O9+pDbWUMY+
AJU3wAUeHOLbTZoWrBburEyKAsrn8sTocEdAIOVD/7Vv+zuaq32ithCGlpnRQr6vmwqGaHK+Fx2S
JL6wnKBU+ud2H0xrSjunRR36BJSL+b6l7Iss0y6yeLxFkQS/XAe1wcRCzLjsVifV8wfYMsrI7eAo
uumX65A2aIN4SYfk4sQSyNpDef2azKuVT8Ow6JC2tm+6wems9KzCstz1kDU+FvmqXpkhf9Flf5no
CrsJwvQM3+cPEBPa90N5zavgzvZrtTI8hsWpY9uAoB1z21bViYTW1SnYvsarJJnC6+zg9T5dQw6Z
Bmr5+5sNL/dKm4iYYoqL7CNZ3uqb7etHS7CnDJxF2NjVF6dq+2NOquBU1MPKTdk0CVr0imH00ynz
m3sF4nR84mmLPI8nLbQUzk0Zwy7jbHkVNGG3LVctilk4zBJOfHhMz8fJucMWCAZVmeeufdjWgBbJ
gBgiLR79CrUdMP8JK7MIeMNvmz6uo9smp2x4OjtYTTP8jfMZW4TlrelbGtaQznWAexIIX7VoLmos
umgi+Rcx5P1KHJg+rp3INPSRPlqkvsgwoMc4tuNr4wzFynlvWEQ6oo0pJygqa24uUiFvmQiugiDf
hUTswuXGv23wtVsyjeOKjU3XXHKk8ycxgjcoRFeurBvDRqGTGnLwslJRVOl52ShyCk1k9i0tmvMU
u68NWausmqZBC+XY9Rwpmqa5tBMWUG8X8ceq42SDVgQOmr9QbJDr9oYmgSpVP6T7vEs/ClTCdqiv
Pt6eAkMCo+PX6NBhleJh7UI7y0FWn8PahjRJ/JIkY3He1oYWwLRzcYiVZXqmM/xOZJB85IX9o2bZ
l9vfX4rYf9+a/3LOCWhR9vB8Qh4xtA85rJdaVJkVce+bIj8MInzYJurswcVr+QlvToWJ+k6M96rm
wmkNm2TQIz92BVD/KzH9/mz85ZzjQDo4qEOIkBEKC5UWyXA7hlfoBm2DxQS6xm/qO9ALDsvmUgdI
46E8dmpC6Frdnof3QyHQIWgSen/+yF1sdwNwojkHRjhqxgz2hNu+v7T7ZvDxTu41g5u1lzyzKnge
Okl67OZ1IynT79dCmVRTr0Cym+/hqzkdkWR/CaZ0Wonk9zfUv+xyhM8VohaBRiCkzZV/xKl89otn
PNGv3W5Nq0c7ieuU5+nU2c3FmWFDiPfbD6mHO62rVp/C3t9S//LDCSrbjnHDai49YAwRJuTr8q4C
91Rnh4Qp/IDqybY0L9AxaHmbjoC7DfM9RyWY0vE71N+AiLGaKLfwVL/1ogAc9X9XFasLm6mhhRit
bLLuVKYx/TPWBO7Vt1etYeJ1JFrelmXvF2q+n+BPFRF3eOwb54ecwyuR3soOa1i5OiANkHyCVyo3
OfMGQjxT5wznQUAI43YPTF9f1tubuIOvZQdU/pycFajrp5hStYcc0kpZzLCkdDyayqsxD5WTnMG+
+yFmuEggO75rRffY91i8cx6u1LBMDWnRHXeyQ4Ak2QOeva4wV7nArvGk/o+zb1uSE9e2/SIihBAC
Xslb3csu2+W0XwjbZXMRIIQAAV9/Br3OjqilNsne+dDR7uxuBNK8SFNjjjEOXxZGWqAFNoZZmyz6
35MlRafCOWzUiS6dZhUnz9umuvYJloMngSdBqNvqO8EpN3HjZqGzM2PRHWjL8/RJOnl/H9AZAhmX
V34lotiktBqS5RrpNb+VuZPPu8korzj0swtRhon09OPlUVamzAamJY5oQ9/r9B20meoDYGr6Q0NI
dd2C2Mg09GJ0OmiMCyLd6O2f/XczbCqxrr36slLvXEPXjYAERuveQhoVdeME0j3TLivybsM7VhYg
WILKu+dDJQiyFLzHy09a7akOSMwzMAaGclPj7G9GBR230DJYPmSUEOTTM2DQiXfiqvbbo06aTu/H
nkYPkDUIHQCwIKF5eblX+k2gxvbfH5WizbOqSmi36Wy5IcgC/tXhAQRXgoRNBy/sz/8IWSvWFaeK
1/wBK7hVZv7bhC5fa+1FM1xmTSTNmjN41edTOQXsWAsQ+szRRrj/m0VgANuYVemP7lhReQ4zAMFj
6XufSVO52cbjV97ftmZ/9ltwBKf1uWW8eQKhQvlNJumzwjbueHl5/pavlg+wTBokMd3ke331yoOB
HqhbvlQKpWTRQfluFMUWUvFvm/ZlGMuyq2wCaAPM/Gc+++JOCpAHUzcoDtisnPuc9QddJbus3iJ7
WbHyf7Euq0FEKQj3XiGbFux5OaZxJVS4I0OQ3sxNdFP3m7ukNRNYfn/ntFSZ3gl8Wb32qoYGGkSh
f82pW1/XiB3aogAZN73MAXg4e37g7Xk2OY8sFOGVBmaFA9HM0Kccw/qcGK/zdhDLiPjH2Rl8Elfh
4G754docWTEggUA9q8OevvYGB1tgPPOHQW0SWaw93fJy5lNRCgn0tClw4kQXhufcB5FXVRub+ZXn
2whMMRuRliKsziaEgLyLtqzSFS9X+Z+NvKRjq+g8eu4ragnqbvJC3b/AejPvLkE60K/gkNpiI137
DMvVkdg15LVK8gpBvfGeiEWhtUmGbus4u/b8JYi9cwSOu2yKno4GwSpJnqG1VL9CiXQL+vfPDYh9
7kcIsVGSOKzldY0mzgeIUXXPlTMp5wbN35H3DPmSkP3paz768wn7ian/2puUe/4NBa3nTw6hQifa
9V01lX+SJBjnfIdzt2BfaOQi+/ECeMiD40Cv4iMvh2isDz1o5noXczTl8lM19qb57Lkg2x3ifPaa
9o6OWRJsuODatHn/PW0heMfZ1EPUXXkAcWugJV6XWvQG/mLt6ZaD5wLccmWn3FcwrXunXqOV5Qwp
49k9X7bfCG/5t1WxPBsssGJAN2z0oF1QFhkGlISJsucQ9A4x0GfDXszhjQe+WLAPfrs85NonWe6u
czZm3CnUWUYK8Eal/ccJ7eL7y09fSbk2RBN4W+GBEpi+TqFXsCfOE5PeoCcalMftVG8J8KyNYh1D
Z8doKBqnwWvjAxkGRkNygGEOt2lRmo3MvjaE5e7oUA5Bgsmbx4FDcnios98VsGExJELVxtZuJcv6
VlInkW41A3f76+QXHoSqenLWYZIeKTP9beI7zV0X+FviOCurbmMm/YxMTBJsXN3RdNmNX9cB/1Ro
1WwRwK8NsPz+LnwRn6TCeFCgCpVLshg45kXEolJb16wrnuJbfu7WpTYy6BEeE3TYCbD75CQYDoyz
7obmErG/uW8mlN3njl7TuIGYacMo+7BKancM3FdV3wMC+3Wqx5/XuYnl975XTXPlYVevwDf/LXTC
cVeDTTGelfHeLg+xtiC2n5eFKHWNvQklLlSQpBfy/qPqdLuVUlYGsMGTSd0UASEpfVXeRJM9BWw4
3zlVtqWZufZ8y8lzHqL3dKybM/bXA90HbuBXnxwvYdWGA64NYLk4T0RiRjnM/8noU4brXVPOW0QW
KwGEWe6NzsE6qBofe0NpTLYfAxwJIjEDCJQhvcaXF3nteMiW0d+5nVCexylAjo8TqicoMooK4slI
hMJDTzbYXeo9A9MoKuOV/Di57td6Apz98tgrHsmWaX039IwLbNINbXM2yhWfkzqqHnOQyiK7fAAP
PeiPEz/aTU4/6NjU0Cm8POraollxwIgKtwm95K+yqww/CJa74tCO7ZbswLI8f8nINiV1X0Sg6oaY
LTiPvK+pIX8k0GnHqpYPuEJMNyxvzTYs909UFZEuRzQ2OFvtIOoX7WgXNXdNyra+Y/GSv32H5f4p
IXoUmZpeBUExRFV8X6W5vBF54Ma5V7Q7D7xO7sT1xietrMu/0JgMfH9pp1GnSIPa3+Ve6TqHTBl0
Ely18DYWk7XtHBkWIWSGDYuWYmGBoABS5o3S15or2VjMaUSfFQRsEG+mnuzLCiiGKqLTIXL8+xGk
sCB7kNMn4ybfsA+8gxibu/FlK9bgWZGCQq5lGGhSn9ErWz0TOcgibvoQBV1ToVn9uo2yDdjEAczt
cR3dnHs08O9w1Z7eFiCruALIilRpAzYr2VcNg1roI09RbIn7iqAlpG5zf8O8Vsz5X5BNDtYMUff6
UQq0zIiy+ZCCYn0PiZlvUmbiaGbf7Jt+61y5Zs30v2MbeL9Qx69gbFGt6uc2zJpfharDw2VTXvsY
y/3ZwHWBirB+1Lk5MobuDEP7c1XSrzl2GhNIL/Zjs1XMWbMuKxDkYQbIFUMemkJJnnvNSBw2FZpe
PX2dmmBoYzaLsfaw3yPyTP3GLeOZ9LdZlsx/Ls/WylrYUM0OdbR0Lhp5Jk4e7nSfODeeO229+0q8
t1msUfeQ4GWZ9GPftcWOttmbKuRdSrtzlAI+ePkTVtbAJhuchJ6Nnw3qEQz46MJpoTJDiza4cYTY
2h+vzdIy9LtsPCU8qp0C8TdfUFI9YAr7JVRdfv+1hy+/v3u4GlQrWEerJ8C+3xg4dmPVk40j9ooz
2JBNHN8VyPqC6UEH4BrlLTJSaioIyad1jLbpLI5qUOAPy2bi8sesDWj5NmUhRmomlARN+DIPQsVa
pVEcguF914z8cwQCjL0/b52314aznL33szFzA9S4Oc3fJqnjBdPB8Xgcl+6WTh0onr9d/rKVE6VN
TliBx0kFkVs9LfuwJKr3C/kh4uVdn9GvBf5+eZiVjZ8N6HSnkleBh+DIwOW1KyeBDZhksROF31QD
wI2hUXikTbWjaUg2PGjFAm2cp3SivE66rn38J1z2BmdyPwyOlz9oZd5snCf3sq6hZa0f0aYSxfm4
IPZ1cASE0cRuB7EhFGAuj7RiDDbmM/UyiAqgdvEwtU63k6X5qCCMQGT5Kxm7TzUso2Rs4zpsbSwr
IkAIFUTPPiJCMcsHP4HualuFr4zTk2TFs5m7NA6jbGOwtSm0IgRu6rGjmBL9WDVJf6hK/lsD8huT
XqmbLiK4PLqSnjT8h5f3XTDq+3ZcyC0Q6Qhg5CyoprsGPfKn61bIig7Qog6032GFFOt92AK6opZi
w+KwMvH4jjSQYYZtXx5tzayt4JBPQImMQJn+JzEsIGCj+mR/3cOtzC+LrgY11Fw9TYImJx2hszHL
cMly+ekridMGgwY8G32WcOwr8kAdXPTz7zoAQRDOOl3FVWHc1+sGWuz73XpL1jqpiYx+JDqMdhxe
/z9ZOidbqLiVBG1TH8o0CoVWy1TVEIvmoh72/1BRNbTLN1ZjbYhlHt99RuImEMccnPaxkg0vd2lr
lir/kL6qKZ23zjDLKfgvpz6b+nBqlWvSmbSPSTnQ/khkVldoCQUIIQNXQemqL1TPBW6Pee6YZIwh
l82KX0SlpHt1ygbSS3tS4nR4QP8HWsOLZEQd//Iyrn2/FSG4I/wpY6Z6MlPXHFTOfqde3Rwa/OHy
ACu+RJY5eTfBgadaaFRE9VnjIDrshq7Nf9ejv0U+sGbvVmCQpEbVuXTrs5N5JC5p8qvPCPk8zCio
jE3TbxykVqK2jTFNiNCmK3R9Bgf7eUTFdhfNo8h3ouFJc1xuzso8CfWuzJq5OV43c1agmNVSEBDY
YYPLVd+FU5LMMbZkaktmceVoHdiEiQKErrUjcEAgEYQv1XTOCo6WxxpaHAZdQGI5aweT/+K77ngT
5CiHXPNhgY1AFehDdyBXVj2Bmx3Cji42mIvU0XUPX1LhO3szvEyjsvHqc+aS6GMH2Ugn9r0ctb7r
nm8FDF81aZd5oj4PZe3vc5HJm1CU7caG6u+buMDGn7ZQpSM1eLjPaS37HejKUxQJw7clz02U/s7a
aPfPFkEyct0eLojsCJC6NGq9tj4LgFF31MzVIzByW9Iiax9kuT/Uq/xirtLoATCTNw1S3H5Mp1/J
pPI9q+fyVIRCHic9p48ZAsWGt/495gSRFRSyzPVH0nFxHiB78V0GbddBf9f3bi6bwN9jJrbu/21i
OgoNM3OdPYFC4/OyW5S9Lh+clPobQXnt/S3PD8u2Dockh42BJ+fRc0r3JxAmciOurLy+DUulpMcR
1Omzp0WhS09Nc5BN0d16kCc8XzVBNh41MLwLIcBWnR3P9fKvig0m/TkRnY4PSa8T9uG6YSxXnyBD
Ws+6xcFqWHCK5dD2qLVLf+9CuPvP5TFWlsKGpQLz7IQZ6cV59hJxBxqB5JbPROYb/r72+GWN3kWr
qqtSwJdq5BVBWHQ7NnVefuEh+F32173/MvD7ARxdlW4QYrF9FR4qN08OEU7Tlx++4tw2QaKu/UTi
TkHdLRWzNE8eDU+jI0OlFj22/EPnoedv+Ve1urJGH9hQPyVyE8k8qM5FpiE/7zRlDEQJysG83NpC
r/mH5d6pPyUdXl+ctc7E3nXAG47Ssr/jkAW50qosBw8kQ4bCzu88tMZPv4RkICrfVSWUyT9eXpqV
j7AxfDosxdiFRXlOlgMT7dtH7FqqRwbBsI1D85Lw/r2pDWwYn6wKoprOFWfUrPU+n6VMdrzUxc8w
yPSZqJlcp78Q2HA+4Y2R7MaxOpeD7+0MdNTA5NaE/Nt1U7V84DsXGRuNlpKBl2cyqjCNpxSc/E1Q
OrtWOtfQPnIS2Ni9gKd9W9ZTdU7H9AWg0PnkwfM30sXaSlg+nquu7zKnK8+i4y9CzN4evZPktkZm
aoC33oi2y9P+tt5WJpdq7ME0XNRncNi8CZbEwVhfaaxWvm6wG0xLExXnkU/9EeBaeQvE+cK8MV/T
p7csgOXUdS45MNQZ4kbjUnAJ+ZoPOzFVWwo8a/5meTQRIN+ZWVAC0ejrg09b71szi/w4NqreyKor
C2Aj9piosionJey0Gr+0YvB3PY6JGwWWv7KnY4JszF4+F21Rowv/vATskIPIABDjuJtbdRp5RQ/g
DvtVM7YfenAmdD7sK6uuPIUHNpnizGrPdXEzeh48v9tnbhLkxxxkIOA7cwFRvOzna/Nn+TlFJm/q
LhFnERj1SWQ8J2jyzZItCarw7w7CrVyOTtPed9tanl3tQE4LnD2AwZ2XytRyPpRzLuLMa64DuQY2
cpByN6yLjJRnw1xvP5veQJxuQm8R8NXNRmRcmzHL5bULnJtfMoBVPBRGQaPZlV+DppHT/vKKrDgN
t/xeEtYHHpfL0aPtUPCXbXMDtUn3hrPEbB1z1waxPH8KTA3ybJY9kX6AHiolySkhkLwNWK2P132H
5fwyJLPyagRgOkQovfvBQ9ex6eTOTXq4PMLKStgAviIveO7hNvdcohJxqnEo17neQgeuPXwx6HcJ
MOUOY12PGkoO6uzQBOY5Em30et2bW5t02c5J5Hk1AqNT3Dg+6O58FWxp3q+s7b/AeiKoisTDQcMf
UaEQtNwXjTgUqVNsWOjKDtcG6FUhpDEHhl6FcOS3LB/3ZiksgWH5NenU7eT3N2lb3yEsb/GWreRy
f1mjd2tR+YC6oKKKLFuHv83cirhpSLpHu0kZo3d0IxSulX5s3F7iCiGc2sDzsGXoR0Aooc3C4hyo
pVfQzT/MAnsH3IEAxNs+gKA6vc5TbOyexHq5GoOcdaeGHcRMyWsJDulwNzAX8q+XTW4xrb/sVGzq
w6rhXa5KrzproOv+cUevHPSdC/GUuM3YB1WM19BSImv6luenzuTlHf560hGYG/UYmL2JGv6zECm9
Ek0W2JA+yaP/758LVD/oipdxuSVKZqd8dCJd/fCdABhFaPTFmcrIq4m02LhTXIkMNlGi72SlO6C+
eg6YmxDcG4W83eMQyV4ur9Ta863gQDrHhwM7SMlFLm9nPqTfmO/5Py4/fcV5bayfdlKITKYopi33
46oBv+oUvnWtmYDbzn8V+teUi7dS5fz28nhrX7NEqXe+a3oPeAgH+5WK+GUQN4I3yZEb6Ywbhr02
wPL7uwEkoHUsIgh3YdeOD9VkcK2bqS5o9td9gJXvPTngapKhGtEQxU9+mqubgJYbRbkVr7QhfBzs
YT6fG1zmJKN7oonW7gFgF+/BY1oHcVXpfB+pTQzmym7MplCMGtqIMBlrVM/LN9CJLox4UPYe4EJk
+joUkdo1hG8lorWPs+IA81xeaz2JpxTXrU4PecaJiu9VjcZDeaTGuG7yOOIgS5od7szcjl23L7D5
p6CpEZW9NNFtko3mJQQO/sFV3c//uzn4EbFlbHrdub4qIPxN2+iDAOI69hew/XUPp/9ty7oTqgRF
FIWIRy72OSSuThm6wTae/rc0ury6venzpsSHfLx3BHH6fZrOd8qF5DEdvvjTFjzhb864DGEtecpZ
XTGRk6PEFMVi8LpDAZHI0+Xp+dvOBk+3i7SC4zBGZkmOJkdiUSE0mrtAvAS6GXaXR1h5f7tIS6cK
vUV94oJG2n+RGYQoBjTrXGGXy+tbgT0MGcsqQ8mR9dHb5EE+yAXsdWNx1958WfR3YZA3om9mTigE
6cNwr1vs9pocvErXzYsVxSsPu4MM8sHQVMLtVF52PxNHbp3a1l59+f3dq6MLBwd41boocrjqUx6A
agfdy1vsGWtPt+I3wYVn6ecelnRoobMHHs2XsZ/VRnpbM0nLY00eElIL3zsix6X7qZPuqVtoNOeS
5xuVrLUPsN0W3c6GJy05QrXskyxxNeF6gdlwqbWHWw6bQIt3ZC1iArQ5vGdvFNPO8zd3titP/1fB
NQcBQIFT1LGg5QiBeKD9BlwQXmWTdq3VuIWmsujpUQkm7hTXrooRddQ1KGS4q11hJWlbCH+eezDe
t7z4UbWg+QrG8uvlt18xHLtPWrGSzWhwo//xKOYAJdp7EEeOJk9eOUGW0+qm64QP0ckjMU7h7qai
LrMYiQWg58vfsLa8y+/vHDc06eSjd5UchSA/0H9dHP4Xx9i1h1t+2wPGicvP5e27IrkRSW2Oc++8
Xn7ztdm33JZBMifz3dk70gnUFFU4ki9zZpw4mDc7spaobh+4FvOx3JbyudUOrxDVCvTA87l8Sdr2
NmfygXf1Peu36GFXsrotSTOngkfaz9kRrAsv81jtJ6kek4ycABTaMKSV2bKLrNwPOBct845hn9/g
DuN5kXyYna392trjrVILKzJaO0vqMvUUPYDbLT8aXJV+9tEIfLy83ivGZNdSVRWqbF66Y3gf0o+T
AR2pn0/NxolwZam5lXvzuSFZw13vyFP9mOvwKNNmn1fFyzS3EMXeArOufYTlz6LmDh08B/u3HpRJ
kqLxdgaR3HXObNdOw9oDoZHmDHvPzPmRAv8AzVCmmsN1K2C5s2p0PQYRXr6K+OewzvNDlgzBzeWH
r/iAXTOdBVpGfQL1j8CdnxmY4lRS34WNf2t87/XyEGtGarmz6vxZemiygTYgYy2a1mpd3LEikMG+
LSrRbBwI19bYysfG7+gMqjKG1lqo0PU4WdSV3Mj1K7Nk10tD8Nn4aWb+Y6aEgGedDEfl8Q/evMWa
uDJLvuXK0nU7aVpKj1CcLZ4oxLZfVdjSQyGGcqsHae0zFi98l3VAw1FAlBHehiuLj6L+pXl9Wr4i
y69cBLuCCt0INYe9YcewrOZTJcfoU1YmwTWq5MgMdv00b5WImiRDMCrUA1ov3/x5i3p5bf4Xs3o3
NxzdhUlBEUoXgRAZwMvCHIzb0bhJW702guXHDC0nQZQi3SRT88Bb92QEu9dDuOHJK/Zv10Jn0P4N
0mfs2GaRAcsOztfJEBW7y068EqjtImg61GDLzSkWNs9OfdY80Amn6yqqH5YoDRjmVtFozUYtN+6z
ogdhAtw4dZ0vSS35jwrSevGYN/zQpm13uPw9K7NlF0H7hAZ9l3jeMfdBstZkb05hPl73aMuTIXQ+
MAhuISkTInaMgZ03cPOtDsmVhbD1YDq3yoUZFYOsQf4tGgUw/p9FFD72SYE60ehunM5WlsEudvKR
uPnYjMhpZXUaywAiyun3Lsneukr/vDxPa1+y+Mk7j0s5NtR0+RLshx68yIUAQPYWEvbSoI+1uHaP
ZHcwV2VoBlAa+UfT8mwHsappH5Y83UMBKrvSmCzPHqH9LHM+sGODtqlD0qdvVSCy4+VpWgkbdqGT
JhJXpkXLjnkdPAkTvtGpOEaR/nz58WuOYGVnQ4YuQ6cn5L8Mzms9JD52o7NZNl1bY8ubiZ+5FBcL
WOOSfPNzvVgrr/F4ruRztAk6XZkjuy8ZMLc8Am6THYus/JQYdKFIbGGAtPt6eZLWnr983jtTrUzW
u8RLPJyoKmA/ExmeOq/93wBbV5bhX+3Bo6nDMEDQgFTPDCmRpN1fK1VB7K7gPi9ct9QzP5J++pKn
WRW77TWAfKRkuyd4FjX6593GP3o++Zm49LcJtLuRdNam3fKrVHhJXiCnYds+ncJBfqWqTGO/lls8
AytRzlZxEaoNas3guJBQ+1GF3o7mw1NS9k9Ddg14eJkfy78U7XHjJUfs67B72SfM/1y619albfWW
HiwQEn1t7IimHFDNTsfZhZZu5RaQMNjSAFpxYbvvN3E6ZBbZ+kfeBDFnEIcPG7GjVN1GTvBhHvrz
ZR9b8QC7A9jQvB0gtInFnsBHF6qh2w/BtQ+3HBjtMBOac+HAVSBf2Yyqdzdvsgwvif0v9Qq78Rcc
P0QURrNjOU8q9oLyKMJivwi4Vr4XxKIYjg4qPNdN0+Ir70IRbmOHqSq8NouhpoZLYeqZ6VvZB8m4
vzzAik/YAi6sdkD81ygfWmrun3+a1cA/yPrwZtuk1pba8us+CnCyEZEHUs3xiya8QR8P9Fouv/+a
vVoFqjbic1qM2j8irX2HzNmRzsg3VT+kccCnHybIr1wJy7N1BraiJs38YyVBRJ/orwFUyi9/g+v9
Q0jxF6OymTCATK6Yr5MUqRJiN78qt+ICdKcmNMeFruwDJ5XzEpIqaHfA5EIwmMtpBplE143f3Z6Q
L12gKP455D5EhL0RBC1w3Lk79mCe7440LasjaxuEpAbKc5qFWbUzftP/IZDPG9Bx6bDXqdbyAZri
oPcwGbQTk0bxO9C+TR/FrOroIF1UnZRAMzcrgRoTA8VDwJmBruuy8T+A24fErbOQnoPjrn+QkSBn
Ch6nG1OV8pbygqmTiNC8Bcls+hQq1rzV+GJnL3iQmbiUvPA+pjT0cO/dgkd9z/x0UL90VPfp75DW
UDRNqzydYmaKvNyDHT7QR00c0RxSPvSnVvfBy4wGtM8VBXuuYmBfAUHeeN/nofsTDYDdZ0lKcUwn
UXmx6mqIy0DWD3376aDBPxXIrol104BNAewBLNung5uSPQ1wTQFudFzRQTa7OPdl339KaRUde2ZA
O8lLv6S4s53nHIDDyEELLh2SvRj58JQWXTofVAtl1Rg4SDY/hy0E4mNnGicDynAxfk47r/uViRAA
DNEkUu3Soch3k8ZuHKHLBYwywc39j7CO5ntgrWjyHf2MrXikGSvvUSUd/ENqMLW7tGPeHS4zvbuc
ZHRfQeT1TNyJqmOT5frz5EVm2Jf13HZ30MYqb3MPQr48Eum9pA3r98C9mCHWiU7lKa2AXj+A+yMs
X/DfJU7MDa+Se+5r4LAKCADEJAWNtET/DzlNDIdF1DzHiu1cZ6r919ZTKY3VmHaYV17We0jKV1Mc
mQg4Rpm26lNSopYM0F44Az3kBuwLcxrqI8qNzaOc+vCUuzpI4240Q4Zmfj/6WBUSJ3QiOqxSDcXN
YifQgDm95JM0L1OPF5tUkM83FNOolrZvKLXRMc/qPW37vopJUGp6IPmUvklOw1sR0OR5CrusOkIf
ti13DTpB6rhnJLgh1Jm9GLOq9rqQPd2Tbuzc23rQdDgAqlv8crSDuh/VDV5SupH7g7CEfUnhmm0M
0Lx3V/KoGG/GkFLySWjP8w49jI8fyEAFuw3nLvcOuH00zzkvJxInXlh+zZw6KG6ifmJn1frjjfbb
9C0MCt68UJQEX2iAxBPrsuzJL6mYo/fQIJuhrDI74R8VevijSoN0B/rtFvSDsK5qZs5jBuGy35OW
/fc5acuHIgOzkuEe3r9NqXeiHSYoBve7/IiNdebfR6yCvc5NV991XsXeQoVN2dSy8H6qwxYNMg3Q
+qnqzBdoDpcfIAjBf3YCBNx3bg5F4D6t+h5Nz13p7QbIpxRxMpU4+Il5BCw7QgfUH2dWZb9nJs+q
jyVpsToe/qd7mRv6hGCQHyMKCncCGlZoZkiNrpDR2ychGEhOJsGeHIjPaYpzd6g+VdqgpxtaJ2gG
zPqO3zUSLZ0fcsiqiBlIf4SBfI+bujZ/aljF1X2qZP+nKqgDA/JGP9tXtOhTCFilw7MruikHXk5M
821Poc8JBE5k2lMKrLeME8XFXc47zJYni2jYS7BsHgF+zrsXpQifdrlfd6+p3wUvCXrTvgyhCOqf
TShg+0EEzP4pAIX4zSjnMC922eSqeUcQUx49I+ZTRosphTgxBSvVbprK/LdmrfxJo0h+6JUTfQBS
MHsJMx+zCEUgLJ8pBvEnkQixhHhZCnaDpMRrwpY+84m6P3s9FacRYfImUcBOkkX58hXbSK84hSYb
/H0VUCd5TBDXPs/otX2AqkFbe3FmpmK+bQmklE6saAlURdBZmO0151Sh9Q6yoNWuhFzNV6evyfgb
fTXes5lM5x9pHU3BKR3C4SlMffMZdy6Kx9Bg6p69LOH5Loee1BCHflhPe0lgHMRfuEgrKugnjlwE
QtGO6jauPR09RJINaJmS3fee5NURFU3Z7iM/1TRODCu/1jnwygfTQDx8h8q543zJo0L3z1630A1L
XMOQHYE6zUOl/C7acx115jFJwY9ZIgR8mcQ8feuR905BHvAd40GjY9aM5QeTS/rIONMvjj9EKLXU
JPssUgZ+cJOrb7xo+UekLrMHxzXAze2cjp+TsfDzmAcVAcen43nsZmSQZH5C97acizjsCzJ/BidF
whWCUbIMlYLN7RfjDrJnMI0UVARl4uNFwLT5jEqwU2HDJ50XysuE3GonMKCmTZxalcfQjE5zlI2H
TCj14GZgaVIGfWzgOTr0hRMilubB8ChcD5V3CvyUvmmitpRH3BhlX3XqQzTmhkXtlH/DkchN47IC
luO2h2xy8NIEDYPQRAoCU5KUMH1osil4TaDFl5op+iSyqvxQRDP7AnBU6hzqPHPHn5Mf0XsDjFy5
i1TQ9CbOiOqqbymsx/2i3BBvJUfFf+Oaqf0NDiN9JIyHbyGdZBl7QGYcsHWpWJziMH+fRFGLJaND
tmfUGZ446PGDWJKicp/AculG90z2PoXgoAi7fZIOzstU9L66b8XEv2vfyQGprnv/0PRz/8bBLnqO
skJFsaZAWO0CVAWn4+hyeh86o/MtL8Dzvas4gLL3YdPi5Tkd5EMHKYy3Jq0muvNJU4gdtlIz2SUE
4bDkfvUspaPETjoTLWLEA3SLKqQ1d4d5N8lO0cR7MfOIZMSlL3ycCTX/MQ2y/xRo2NyUAgcUG5MW
UMIU3a2RTP/wfcCndibBuaJIKtLtmhmsobyp+mifBRE/NpEqSVx4SVfjEGvkg2wlsmcUZUjVKc6l
t13Oqk8MHQVjzPKeO+kepTGHxmmV8t8mQRDBFnLh9uCR9zKBSPTPBBnfkzcCcHjk3cj1/TzN/WnK
kYhi44FVIJ6DYi7jsKP8O8ky1dyzocS6mT6cnB2ZxiQARBaKdITvHBBIZFD7IMhg8djnmHWEEFE/
IiSFuozR/0zI3smdSBVxBJxo9ajrMu32Hqg6aOwGmRifhoin5aHDK857NITx8FPp5urOjO3wUXTe
TPYz7qH1iUdcv4p5YE0M+Qkk4BGQ6oPwB1fsoggagnIg7OjWTvLdFyCEmFlePgCgk+9MxbMOYAiH
TXEKZZ18x9X/4+zKmuTEueUvIkIIEPBa1NKre7HddvtFYbfHYhcgBIhff5OZ+9Cf3BQR9ebomIFC
0tHZMvMwqCibCMpaOyCc+nw3oFmTJgVWtdiVavLoHgqcvDx0mF9Hr+vQj66nfjKvYdmYbzLIXbYX
uW73As7RT3c8F125b9O6PWLlnFsokMXTLcMN6SRsMgjBW/TLHkCfxj1ZIOIsDrr0IqytYHBu6XRL
tWdeIf1T/m4cjz4qNdY3ZdOSuylK3ZtW5k2a4BLN76OuLB9jZ/TUIV5IBfsBkefjyMvUh+ySwgU+
BKOBLKln5A8BSn6axF2ByAe0nDSFWqmHS5N0PhYjLPMGspOtI16hayadE1Bawt9F1SC+9qmbPrOc
F08hbludtN6Mlg9BDjMnHIpxw95AnfQwBqxpEsUj/pM2g35lvC1/RpjT8qnlGi5UtAQXiyqh13ns
DS2/IRiff7amrcMkcx0EiiBGuzeUkwC/hDjdjLxiOUiR01XtQzRBv343BG36RIs0e8zFksgUrYIr
QDIe1YnvLU3HDLlPcFWbkFc7A7aht6sRZP5op5z99Otu/Brwqj0WrTP9pH6ACRkZNEOZJ7NjG6WI
jdNZfh21YTsnNP1uAor6NUvD4gm1HZHkOh6/KHC3exyTSCR9oxlJfAf87j2ehgDdxD0spKiml6yE
hLWsh+kXEhpPIz8rkFJUvsO/Cea6P+nApviKeYiAE97mmFmYqQZAFI0qJD4mp/kbZhi2uPN7c50X
0Ecu5iaHbzXDcCMCOR4Z8/tvEZCyL7pBGgjVCefWR+525bY59BICkX8WgE2afYd6S4Jam/6MMXdi
r1mDPasHcQ1EXwQ4ZR/chxmwg4lpp+FGVVIePQlZs6zrsh3xR76HiM5Md2kjxG3nQXVkP7lQbE9R
bt8hcxjv05FCObbz0BaUaPJ/aWZ3uI5AjEXGoYI9i3r878ojcb5DEZ1+MtAVNruobtmjryvcMiNp
5hMfKR0PGNOlPkWjnvIj6tXA/5A4bBLtxd1T0YYw+gCa/fck0lh0KUpyVdTt9MKrnF23cRfsDSQ4
n2cnHu7bopd3LZXtDaKWIsmGcn7qorzf6aktfrjdwu7RFKvNQxS8Mu7LPUoi+htZYiOOAsxeAMf/
7Dd18cYMxASTtHfb68Ad2I1sZX3TQU7yG8We3o+YgnMLqAx/0MzPD73CNYRKZr4XTV3vJyzCjkD1
/5Uiapp2mW7UBF/H5/LgE1O+AqVF80VGrKf7XEFaQQLwetOC7H2PBgeOmzaY6reratwPMkBSWzA5
vcQ8WPodXon1m4rlgvaUdtEsqvSxKnJ2cglGGO3qpoY5ZozsXMT7j6JdJltMqBAAoxddG0+UoBMX
o8HXonqccBpFDGkVHcurZbTSd8iI6N9yhKz8LhMVP2BmQnvlG7idfUTC5p4DfvHYRuwHxgNrtMNK
ELg1GP1Io6fQe4B15jH4YMhZqqZST4JhUhc8snfHTDBc9zCfz6DN4HpGAzj19lkTAMXqx8AQdrvK
CTy1h39wdHBCukScnYl0JSHfkpLM+1JgHER7RdKcZFe127L6Rw/2QXYSjqMKgeBuDMNrpL/INhh4
VtM+mgT5XqCndq04wR3BApr/ohAygUubB/e5B3dh2jnFdGdIFysU1FucVMRZk3fUo3Giz8T0nYNk
uYUv9GXVj9UOpQwfV8TMy2/V5E3lH6gmFGqPyUvI75ZkKAeruoX6h99B+OXGqymMLSbd5O/zNFYc
nZkIG9XWTPg3XIJGDhlD5fJ/eEOL4KTDKmVJ1LGwu/LmOpd7R2qvvhEFRiQ77oJISZsqO4piaJZo
MkCsrRTR6ecCkSjS0rIWRfbZcfs0G3ZA+cTOH1UPQ3rIfLfAGe2ReOxMOmbeS+DgCvBrAt+IdBTw
OBlyLBM30Ht5rGiP0AtXrw5ufFxdCle0B9XOInDoky+LkP30Jgdpc4LlR8xFJfKi2zmrHfGI6CIO
GRyoK78OQyEgMM6mEEOQGA3dayVdBDQR9EHlvjZ0dO6ZKjrUqzCLMz51lEBqEYIKfXjjZ3MXfS1j
tdyVqaAAxlZLuo8hB/1O8AkrAMmj3DlynIpyh8t7xNq54MM+8TAcw4Np4qL+VmRcNvdx1I3PpF6C
c1KLhp6Wi669Umk/OsfIMQWmaZjCfMbQA4T9jPpMHtgMNh2e5ZXZyUfM0gHSFMXOHurJ8KEehkk/
G8wFHl5pGc7RY9UF9U8a5zAHibg9TbJU5+mxYn1IEGbg+vxU+RWGT05uPaI91zN6X4RNOXyDOVXp
oUIJNb+CnSEMNqoGSDGL2VCc6lGyR9MMMwbTpUhD+ZjliFhIteQbmaz5wWE9eP27thl7zD42ohET
po0FI73y0WpX+6oqhvGHi10ZEso6+UbntHJ/eqk3+rd+5aWo2nKPAjjhXM8DUrxrNfpAcJkOGSqL
3JRcM+S6dIcui4Ogv49OkkbjHnHmRH7rqg/lQVQQXABUQUEvK1+mY+yg6YQWlZz7qIbILIsgNhh3
M4KjgahPSufNi98r1KeiABdzpLtRPpuMRF94DDpshgT7RHhGrjJZsGsU5ht0RLRApYhz1g2HcgBK
GoolZXqApqn4rRyIfGQQgZui+KadB7PXddkdkGXAAqMiQEI6aAM21kDiuyBuYHnLucFkuR54X9hi
0buHccZtCOc4o+hAedt/EZ2cf4+EipfQH/u9owJ95xHAg/soc59yMrbNjYZmwyctwuATZ7obEjNA
Jm5Psrg6hYhKMS7Ag0CBX8O3geMCwhQvgr5IyhBTYdNcLKWBiFVdfosR6E15ilyCW1RNqBsiT6nu
i7iY4p2eG50dVICgVOHWzo4VuviPyHWDTwDoR9cilG+4NpANuJEjkX11qku0zF1kY8zh+w7kbr5D
bwxfxjUsn/pTcA9RNpQYXGiAkIlMP8gQ5D/Bjumhq6nYHRRNdHrMQ04SNQfIJKuyZXeaEvmWzh25
c6cas7M81KrfoiZC6hQidi3LwRxjP8zcY6f9ElZAA7/cEQfJ7C2Ig+kp01QkzMUcBTaC8xPFcn70
ZYoCFB84ai2qjDqw2cGGacuUpZA/Qxk87VG0RMU0DL76CjeriQYC8AodbqRTo9QbkVbf9gYFgKgt
hytHLhHI2BXqOHVdfgUn3nzq2zwOdmLonVuVCiAIp7BEjiZwH3ypG+xxjOrmAbfR8MRxlbNT2rc4
dKXQy0rCKTtNmKKpO8gEw+PibDfOwmtPpkrj35TP8WPU1eWzP/pIaRmqj11X5d/5zNwfGhRzhL3w
wnh/htGbqFcADiZMh4JHG7TIyX2uxqM7qPBVxMCgc0i45nvkIy8Nq2fIWiqOdikCjfEBNi4eHNk0
X7IoEw+jP/F0VxNPjL9cgSmWiYdo5WsfB+qe+iH/FgEgk7CxJByBJ0EDgfu8PvF+mBOvouW8U0t9
vcikJxPde7h+tef4O59Az3UC4uUpDExRJwD5BeApEYFI2+sl7xDGFw4/tCzGmW5jN4PoSpnTHyrv
0286CjuRUAegDYjZIWvzizE9LcOjqn09azfaDRSl70NhclLtBjT9MU0lV8FwnFDFTCo9F3Q/R+Uo
D0FY5OaumvIO4hvoDXR70jhueUQTZfrMSBF219FgxuJLAdt2rltDkOLxkcQvY1AM1QvUnuLiNXOg
pli4TYfCWVlUn1Qp2KMDFN1+LDPk/b1n+odMgNPhdFALwjYVxduU+TiqGsLiqclKuU9j5BBKZ8VR
67kGDyRwo6+0H9mYQAyGocisY48hf2/SJ9yVsj/ME2aFHCAdI80VRzw3w413A+5bb0YmXRwaasLg
S6Bc0V7DyWf6ugZNtV6q0xPHpTH4X/u66MzRKQxKDTlt8FvR4EElpnZD3O117HsPwkXBBhJKiKnb
MKoOXSRgE5gL2ewEZNzEoeqQfy9CgjiAzKTtjZi7Of+jytkVSROBiYYjBDf/M9K9+klioW+Nl7ev
ijZwtlVjkC8HTa6/6SlQyHh6/bua/Okt47z8pDDVaQ8lFn5AwE4KfIFDEjmjkDS5o0wcg3mrDylx
wOpDWTL71Eq63ELOlJ9EDYflEvyrkJiO2JkRJzF02Q8eufD1+ZjFv1PguY8Stc17MIMRUnh+9dVR
iDt37aCjW5zbMeHRlDoIWqn5U5eoNySotaIdA88jf+DCR1zTBrr84gi4nD2yLedZdjVqd92o0GsK
ZKvvFMNU5MRoaFYDGgKSSVs4SHVkIcmzFnnzDGJ0/t3zO/qJNhkTSakc93OKy6P5ks5j3e96BG76
Ks378LUXPUFFH7WFXB1M6Zkn8JNQZK6igFzrQLov3AncH2j+zc+jjtWhAr+62PcIPryrukLREXL8
rESZsO7BwJ4wabq/jkmJ2bp7DK0LXz29pHG0LSBvmuV0aBFHexFWCBngnpZ9hsDe7UKMvxZUn1rH
oBXhA52S7ouM5uOVqTy4hgY34k5j1iN+quPPt07chf4elSnH7LoA0n5i4PkfD12ZF8PqAZkrhiwB
kYvg67UjcKpJ6tP2ToTIYq9MWuVXlc/7BBWj4BqNIb++bnlYPeh88Kpj6nRZfnBCqJid0BBBdtRg
rnV/GcjE1lPG1M42G6YY4x84sB/VYrMwzr7dpwCCbPSkV4AstphyFbCybAaAZNB70Ac24hrN5pGf
4gWNdr5lvNK2/0s7GZrvqayIdzTTol4WV68LshdNnVtX68/n37HSt7cllE0meN43QFFkcxjuFEFM
xaotifC1hy8f9g7YMAQBHVEB8o8ImKGaHEMIIeuQA1/20y3YREXQqHTdKTgSkV3xCZ54qjfnLq1t
7/JJ7346Fhkzw3qPHTlSu52MwYRRTv+94WzegGOuLY6FmCAgJIaq99nRxHG5K8ahSLw6/3p+bdaO
joWYQBbZTZj2wHBXuojqfUQtAHnGxt81EILaMLO1L7DREqBPl7VEPyhT/CcE3OQugFTDhn2tPdyC
GSonr1mDjiqYiuarHpbdndotttzK7toayJVuK58wMJ4W/kXBMW0HSeiwC3xdHy7aAGIhhk0MyTAh
u/9+fgQUyYIMz7S8a1LJN5Zo7SssBNSoKr8xFTA3BUS3dizGGplRz4lTom542WdYFqzcJgxyRwZL
Q+lxMNO+64rfPtCq8EFb8jsr6B5b+5ir0FW8HbwjV+UzrWkShRBPAXdlmL80uMk3VmvlQJHl7+8s
uvCjKM9Arz1yf3D+CQqoVdFalFfnF2ptLyxrVikmDDvzslCxQfm/vltIZ3UwPJ5//NqPt+yZIm7q
DGkBr4pLJPcE8CfUhX5d9nDLjrlnkNZUsIYsgDgR5lTne3cBWF32dNuQK6FLluPpRE1PogGHIezi
LfrLh8sexbZAcRb3KTipyju2aPjvkHz1SQs85tTiH+d//oenE2+wDHkc8pmI0gTHjo23kPj81w+T
OE5CUJFKZ0sF98MNxmssW4bGlRgx8QXExQqIDNR1IXYVqq2nry2TZcZZ1wSAqZn438t0AZxXofut
h/TJJXuMX7+8951tZWU4ILedoyPC6++gkZSo6oZbOhAf+jI83DJcg/pMKjIXD6+rO5O1d2yJhBpk
ShV5Or/Ja+tjWW8G+WETAZt2RNGp3AMIO+4wJjxOUOPewiWvbbBlwf5ANEQkwTcDjxPQrw7T2VO/
25C0Xlsiy4JR6svBi8+BU/EiFOkIyGzplczqx2247YeIWOyCZcboKKHh4lcAajXCeeRRc0ec+jH1
/N8NBpYQkaPEwTdsbmWtbGkL3GyoW6kOHka4GLKEir06zqz4cn6z155uWbToTe16ZRgB5GkWdFfJ
DzUKO8fLnm4Zct7njtv6E367CwXGQ9PG4SFMyQXjOgLkoJYhU4UutMZI6RRqONExzPRnb9Jfm847
4L/9UXrhhr/5UOxxeZFt0RTDuboAGtC7wUGZozCnsa+OTev+89/LmrvRG/fRnD94MESIj1+2esue
vbtIqrxFAaYMIrhRFd/oAU021xRyw0mv7bxt5lDin8c8BdE9Rl8MdfZw32Ao9/6y325ZeGSQIDsK
Fp6R/teIMQ17N7qMFoD9sCyc53nQpAHzjjnGZO/cSJdJFPjPIvU8eLzxwsNrGXlQN0zOfh8eIV//
lbW4BgHkmC+zalv/IsKsihEz+cA6IH2AgjvyhWG8iKEXAW3+vweHzVDM7ZVgx2wKv2QgTibzCGTC
RTtri1/IMUAJk2v/iBI/JPCAUr787ra1L3LU4at59BamFrC6WVed+rbO0LWlNyEaERseesVD2PLC
qC+GQBBzH3hm71u7RNVLLaEj4z6d6LfLlskyXog9o8moKyArgLg5IKAcT16x+QUrxhtaxpt71dBi
5BgGoui6f5y8ebqjncw3POja0y3jhVZjBICUxtMx8vobNV13OzhotF62Mpb1EkMmgfGQeHqkZX+N
Xke21wEnL+cfvxKj2qoXfj46M/pzIJDMsah2E2bVmQB65HUrf8W+wjAs2mylzisLZctfjGgdAZLk
412ipN6+FlF8QG775fyXrBxTW2O4LLM+VegnwHuW0T8hcD0JRNEAEWU/mONtONHlTviLhxHFtv5F
T8Q8x8xZXjJgBhqF9AzaP/wT0EIC6N5eJhSVVL8sLnNqtiIGQASyxPsgL9gAl5L8qzKHXLfdn1+z
tR2xXPXUerTo6x5TXzhGuGKeG2ZFA3I8pc3Xy16wvPidU46GFlr30HVMdz1Fboi2EWDG9bwxR/BD
pVGEGswybC4MEtBu2fMs0AeU35NqjI7K9W+hxv0YI9IczH3UsFtwPS6pveGVlrVTV8S1IQDeodsq
TyhFA2TvBeZwfr3Wzpdl7XzokHBFNZ4uKFA6rvMLBrN3pubWTdsF9kFPQC98P/+ytd23XHYWyiF0
8qL7TSo97YIUXqpFx/Kyi8tWyfBbILLLYeh+1/EACVZX/gKX1bvs4Nr6GIBrpJUqova3GsbvfgSA
Uh4DvHF+XZbT/4GRB1YcjtIYwIOe67xlfS5Pua6c2zAs+FXa0HgrSF6Oy0fvWG6xd4ZRdqZ1WhIJ
gPRH948TtsGuyspjGyzlGdmNGBaKgrTx+8MY9Umcet/iuZlwG8sNrZ2VzbfFM4a8iEcDxP2fxb0k
ACSheZ9j6NT5JVxxK4Fl93ICupsENHsDQ21foqKCo/AJ9Lgviz7E9kesvcay/0KPcewB8PJHZ+oa
c8c/Eye6z4y+Wm7h2cE0wvOfs7ZYltFr+Cz0hDrzayJGoC0aI/bp2EV6klFsq2mU0p8z0xf+m5r5
0WX+AZUEYL4LzAwNYnnhJ1jG3hDDMkivBL9KAlzv2NVvEFvYUrJeubZs/QyZ6lnFmjq/TIP4PNBu
4gzVcxzIdId+INAy6ZAo398qrK1sh60cLKa2S6tKkDdeAO7tjD+DEDWRi7baVtSQVV2yAryJN9aP
n8ZmmUcAUOOGWaz9cMvqSeRHNAukeSNeQ/Zs+dVsLroLn25586xtXYfGg/eWphVqgAtwFdoWGzfW
2k9f/v7uwqrzyZjB4KfPqCCHe+Ce4xiCb7XKLlFsigA3+N8XaMackNYzeYuM610DhgixOuCkL/FG
MTCC//t0kMJ45Q0jZEW6PHuUKo9vAo0e8/lD82HsiadbbrsiwANw1UCvgQS3UeS8RtnwNNTZQ23S
jVjnQ6eEV1j2GwHyhi8QUCQCIxuQn5Ec1TA8lRPdkjn8uHATU9tjZ4AfKD2CwkwpBcjOedVzCJ7/
cLWQ12nsJnkQPOezf9OnoLw2F82xBgPIdubc9ODoyt49Ai7r7mgDF5g22e/zW/PhucXDLWfOQYN0
SpBdj/8O+8ZUr2DvxZuOYWVXbIWrASTAMpjjYokGQzSrI8QKQw3Oyr/AhPNfsPYO26zjRrlQ7qfH
MidfVNyBL9nU1x1F1/H8C9aWyDLtMXdUH1c1RCnSEnDuEUAHl5bVhuV96KOxAZZdS1UB/upDO2h0
dSIMquJqQMDO6KNDyjqZzNbw47XPsE0cVFfUrdvmVEDHDhBv4BHCCXW684u0tguWiRMgZVDUhBAC
BWNCnaRD0y9EdSy7K9FFmi/cCsvKdTTFFeNzcOQeWFuGAekKTF4F8PP5r1hZo78dNXRTlA8RXz5D
rxNlix9FBjdx2cOX6OCdi5AdsNdOStwj7bSTGApR7DnaatetXLG2XwY1h0IRqmxOSxWKAw780Mbg
4Hd9BRJh7F62y7bQVdb4XgX9fqjJxumzRo8wgYjBqxOQS2at4K7zLWNWTId1x6EOwlTwDzD136kC
gPL8+q8t0bLp79Y/a3PVqQHaVtrXB9EAY+tBJJU+pkWwUf5YOz6WLTuZnqeydNxjwANM2PBgXX6Z
ycP537/2dMuAmSNngAon9z8pX8SraldmwT/nH75yDdmS/VndKfi30j0WmfDesL0uQP4z27EuIw+g
EVX3HQWW7PzLPoyHscuWGXPhNdTltXtEdHfk0fDZTJhbHs3jUbvsUQUQHejKrckQKzeTLXdVAeWS
e8AsAssNVbxqqvJknOJPZV2NGzWPlbWz1UcwkxIqCMHYnKKgfit0AcUKgGWL8m3JT70s3vAUK/v/
r/jJu/OLaVwgYFPfhf4IfCmo6i+V223NUFt7uBV6R3PtxW0KmQFfge8noB//BoH06eX8hq893TJr
mmJWpEMa95iNoMCNPkrXlfG3EsS1py9/f7cwIPlQ6QUpNFMDMx3AMmdgFs6fL/vplk0LERDgEA3k
v3MwfwPMrQLkW53OP3ztbFomLYco0xBRcI+QYQmuZAn6RAb+33OcAqt7/hUrt54tqbU0G1nZG8Af
dEvjW6C2wRKEJEhTzeBjZsz1s6RxA787nn/f2idZts3qmqbgWbhHeOVF+hWAlGgAWxAqKhfl6pCy
iP93v8dZhhC/KpaOy5zdRaWDWdMcjJ/zH7BymmxprQbSBX2TQu+96QnYXVANS/gQxRtX38ry0OUO
+Z+z6vbNEFAsTz+zGyxVuPNdQKdyml0YilHLlA0UNaeKGBeaIx2Ib5hdttfg7hxKH5zE82u09hXL
3999RTjnmCBiIhfwU8gbyeyBleMX6fmv5x+/tgWWQYtMO+3oL/kihPgemQTzt5TTFoBw7emWRft1
L0iD3hyowJAc5RF6sTpqxo0NXnu6bdKBnlwHDKRjASoOsoVKHKbFVV+2MlaY3bpzVw/gGyEXgY6L
nnE4G7pZaVvbVst2oQdROkq1yDTdyYEOQz3sfQJCVlNsYgVXXmGDu4sMUKwsVXQ5nD8UQcWbmHne
OV4cJBctkY3trgitdV6a5gRmPyQlwCvfh94mpHLt91v2K/kcttUIuX02+2PipwpEInCgYnjj8z9/
edBfle+Yupb1Qrgo0B0ksY5t1+inYgo8swN1GNJKoe9X/0SMRTcAhIn9+detfc/y93eWzIoQtCQX
Bwo8vACSaYDsZKoADmK5Ni57xWIp714xQucSDDp8UQP21V0Qhv/4kwDlejlZ59+wPOmjNbMsusD8
CUkKBABg7wzgXrdRAib31ojGtSWyLLpgtckmVbjH1sCjCW8MUMPIHuKlEHDZ77es2lTFNPkDwiNI
qIhryBmUKB0i5Dj/9OXkfLQ6llXrCbwozhBtZynUMdCzky9Mi3aXgn1/akawxs6/Z2UXbOg35PI0
mDPMPZZjEB9VOH51q3BreMPaw63kueqgf9G5S30v179kWg/JlIL1dNkvt4za6FFOeYMVoh5UKQpo
+CVBVl/mzIhl0AKF4aBKUVrFRpQJ1Rh/OqB4eP6Xr5xNG+Ethi7Qabb88qXVDoGz6Sc0srxr9HbM
ZfGQje6ufBM6kMOBU8hAYypKjGqA6snWvIaV645YpktMGhKTI+8c3fiKp5AcXEQ6uq6/g6AgTWZM
DTy/UmsHyLZi6ARi5HTenCAqqPi+ZeNQ3jeynp0LX2AZsT/SqulCeIa2LL2dECI7NBDNu/CIWkZM
SRs1bhfJk9/KtzHIi6PHHHWR5bo21ptMnTsjHQBPoADLD3zy139rj5csvGvDvDMMMA1Fg+FMVaV/
KSh27adhk0z08a6CW2/5lr6jM8BRoJuUOZjvjL+WU7aVV358Nt3YslyMiTFZFuBaLrh/i2ioAEVz
uDILEAiByy1U9i9pNseuDfJmwpipc5AUQDzJPUG6ZLgKmffzsvVflu6d+5WNOxkoBTSAmboE7XIW
XzmjM1yC7sJPt+y3iCsOmmqBUB2Km+AqSyepnXarZPqx63Jjy2jBXSkdDS3xP1kwfvLn6k219aPr
1i8drx8vWx7LbMdW9YGvev6H1dnvsem/97oPLvLrro3shqiMF9E8/X+/oiVkVbspzS47NX9huSPw
0l2UVY5oS2F4WCziHQpDz+eXZWXl7QmFUUyNzx38dOZEj1ROczJKqBov0IseZdPzL/nYe7mRZb2U
oU1a0ak5gb8aouWBkd2iGwtQHKAcev4VKxeEDevmHQeYLirkKcrrkO+IFyLlCLvWu/ATlk97Z10+
TyVziYz/VBBD3BUdTBciIahxRaLeuPpXrqHIMuAK4nVQm+waFFMEdPnYtXIBfZD585iBxz+R02Ur
ZVky2gcTw4GVJ+3kkD8uxyfojm2N1l7bBsuQFxqdG1bLYMcA0sgjhbS0K7amfKw93DZhCNNiiF6I
alMcHGQDIJ2HaYwbvnHtjFqOF1IYtddBz+cERRzvVUFaWWNeTOc5D3UWBM2GuX1cEXdtBHeWQUoS
bcbmBFH3I3HHPdQ4TqMX3GlwBCY9fJrQLrpon208t192XkoD5//3WWIEGlpEpXAu6oG4fyO6hUQe
0Md/JOLoHdR3IXk4Bxux6Mpm2IhuxvvSH6KlSxHr6S7r5S2klQDLG4B4P786a29Y/v7OngWJIVnQ
wArGEHRA46LZ7ntjdF9iKvPT+Ves2HNo2bMPspWPRlFzAi8/ShCG1suIef2q3ULvANaTuxwqp93G
B60Yhw3uxqg4DmDZkr16eBsUfIOk02Jjs9dWyzJrwqYOCFMX6skZ4JeFj0FQxoPWxeBcan/2fMMC
9XFFuqo5Qbd9PELdu050DPxXgElsG0u09hWWiY/pWFYTtHFP8PwDu4dusQc18ckN3LvGQIdk4zUx
jtDfebhr47uFqAoAwVqIwhiMzk0jCKXLoVEgkgfqWY/DJxq2w43W0B4EaardiBJWPs7GfbeYJ/df
6wWc7+iWD1BNw1j2do8ZD5fN53Rt1LfwYuCFUAE7mcAh18SdvFM6bk3UWPv9VhDewmkURSqaU9YB
Qw5RW/lchxg+Mmep3LhVVgySLa9+Z/PIpkI6a47cqg5uMNnnO6KEcb94V2CgINi9IG7Om/6KMTLL
9HmACSQzZEePEFVUe8qg9SFnujXBd8WJ/AX31hBuC1RXYySn+weKuj9VWXzRUFjsmH+bpu5DNw/H
8x+ytiuW4XPo6/mEwCr54FIwgzi5GYqp/excCrtx/wKN9ZOMw6GvTyPUp9M9WtLQ+5z7kF541duQ
MTJ0/x/iCpAWT+0w0qM7DZ8GMavn86u0crBsxFjkF/XktRgkLvzxKfLEt2W4L+PsGCn+As2Xw2Wv
sWpjCpwLMGxjeSpMb27E6N8o1ju7sUGpJiWjOabe5oTTlY238WKsbYpZQmT2BDWa24oyfWiEfAkb
GMz5j1kxERsyxucCcH46EJTL3BPlzptH0gsDRRvUjTpTXaRyrE+6leJBlMr/2qRxyS+z7r9Q3Twd
Ih005Eg5Lqs3yFyV851QfRluhOhri2+F6JHpBGbQY6NbB3kYS6PHLINQV4oa48YnrKR99lxEIABE
WYcIpRcYAwPi3iC/8N3yrca1eH6D115hResMyqPjVOGWyjqIUnCCwZfgppT+83KQLnuF5dB9MCqK
eQ7JUcq826m+KCG42dbfZ2H4Pm5JuTF5ZuWs2nCxrJt9EOfg+EQsAqjhQWHRcTYhXSu7bcO4mddD
+B4qpydg0ApMU4G/1sE0XaUMAoDnF2rtA5aL653na7nXxxKQgJNBU4BDI/WUy02+9trvXw7Au4fT
tIVEWFbVp0I18peJQoZxOtBx8qQoNi6LlbNkw8Uy9GFcyoP65Et54pgYHanoqhv8mxTzr88v0dpX
LEv37itY11DIjuY4rsvMDGjVBotc1/zd61X65fwr1nbBMmvkSSkkbPEF0JsVRyJb/pBDNGxjjdae
brlqTFeRHPKciG4r+cpFCpF5uTXffO3Zli1Xoo0rJPJ4NkPnIQe3ed9AS39j6deebptxx3Ufo+l5
qiDoP16bVrl1UlQhpgpdtPA2NIwMcuoHBvVe5jYThO7qFsF+PmVbudeK/7eBYT5Gv0fphLnBFQ0P
suPlfzUustS4WMghWN/OG1fRiiXY4DBjVBoHFepcc3pXZtC0hJzczjPkR52F3y5bLdueIdmBMR4O
7LnP0KWkou4Sp2Vyi0W09gmLBb6zNAwgYSofQoCfwdKgWK/8RabqhSqTEIf4Gx5uJUj2lsP27i1F
V2L+5ZDWp6hJi/2o0hI1ccwVCMsuoUJD0LYIHxkTv88v2tpHWbYNDYQ5GB2nOgVtViVTwxNoco8H
lHMAQ8Rx24gM1l5jGXkBYGvIC1KdRp8nPB0/R7l/C6T0aRbZBsNi7RWWretCYyCVW8sTM9F0gp58
UuiA7MsO811alg6HyxbMMnqFe1WFBQ6ygBrsDrTbE6ftPVLYB2ez5r/yKTaAzGAuoMEsCHL0I/ED
JN+EYQCknwog4tVFWiixa8PIDMotBMNa5AlSKN+4AiTB7aGUfH6RVm5GG0WmwhzAbqoQ4EBCGFLU
RO6bbLMesvb0ZdnemUiFqSAd5tLhp/vD92hCUaeOGUsu++mWlVfQJe8rjXoqA4lnB71qTDTLNgkn
KzeuPY9RCprOs7eU+4PxyXQSQ6YQuC6p/P+R9i3NcepctL+IKkCIxxSadttOTuw8jp1MqDwcECCQ
QDx//V3kuwMfxWpucWddPZCEpL23tLX2WqCFd077YNxtuG8kc1zNrtdxnYsRKNnzmrtPrbK+QuoB
xarQVdnxU6ZF0CzaE3IoPIX942bqh9uTHNTAzl4dhWn0mi1ngAKGUCDYcsDQrnBV3zyzvIRuWHb0
bKwzhYJlOJgtyESdF4gdZUhpWhDbkN1QhudDG+kvJJkgUbCCLxVqewRIHHvZFFY60DMdfHzUgWR2
FljIaBK8WeC2ePZnwE1aoPnPLS7vtN4T9jYshU4TCt2J0CtFBGBLPrz0ElU5YT8+0oHsUT6ZOtCs
eXskrHyq8Bn5CBnFTY0MB51T7RzE9DnO1vMrf9F67lBVueI3fqcg+2B79VfI3Wy8zTmIv4+t9mYm
r/poLC/LNyHMmzmfXXrbodybxXVUTscARo6jGbQfqAwymiVYxNgCgvucETBX+NUxr+do1gwpODuH
3EKO6vUCDCW8wctaY+Neemx2NHu2msJHHTwHvfSSe0+bfDVIwZ3o4OC1kNx20UL6zrGLTYWviwto
G4DGCDTYhwav48YWMJm7eb/NvFN2EicYPl7Wke+eKAwxQScM9RrBiDuu1hlSSTcTDjBbreZilxAv
4wldgmP+yN66f7VDp2l0ms4BVmFQsDNvysdkrXCEOTZJmhVDQGXwHagl3wBDeWoyfq7IuvNCYIg0
OoZsaDmxQWJdb8EgdqvmZt5NE5ua1qwW9coZb0JEyVw5D/4i3SToo4OXfx06Fi51kAU1YJJgKb/p
KvcC7TvIPlj8RMtdCIfBe9qa4XpylNXk0fXsL6hfgNQB7nA58LGkh7Ts9aU1daEZb5g1yiZTv56L
YJSfV55BGDQq/g3G5hBDYuTYmgHbvl0As8ztMyjlf/Sz1cZ/SpSvD//tNQY/53/3PfUAiK443jTW
woVknYukMxQq9o5B2/7++5xl6+ixYXaRRMIp95wHoUg2/FW2QICkLYsPAcqur3+CqRPNdD0C56Y8
HKdZv72RIu25nehAxb7EMwR6r3dimifNgkPHajrIFdpnW/I67ivoMQfNrpC3qXUtBoeslZSg0g71
7xAIc1eUvY/dIQq4yNZ5QrMKGpVFiMR2zhYL0JDZj5tlF1L/5tBDP9RMbHDcsu9BY56KDHQuwXDT
kr3dY2paM63KkiuBpsqUul4bz6KKvfLIbRiD1kxq9SX0fKAwk7Lq07y+g3xjHIhzRY/4ZNTGa0Zl
1a0C4zqan+eJJFbUz0CBFMVOxH1zv6N17cGoZlMkmhzacMh6nRT76BSgz8nhNk8Htjra1+xJKB9s
xBWmvSDZp0LSD5b/dKxlzYiCsnUHaMiMaRgG0UlAWSUeLEedr7e+je8vZ4Nxa0ZUYRtOVYtx971/
M4CYnlj5japnsA2tJyKdnek37EodANJNOS/XAt041ofehuBPuVd8tA30rQ/QDrGlm7sOKKGHNLIy
SPBIhMNmPtei/3V9gkwj10y1mms5+39G7kA75R6iicfa1ewUmr+zmNd1wHPleJKLEhAdyfbO3qZV
1Ux1KgfowxfTlFbt/SxBhTU/FAKyTRQ8wfOOvRr60LEd0FWFslPJh3QU78Mw7Si0q5ob6IXHyF8f
OSdsdT7/DbReKKHZGDZDOqz04wQ1Kj/r46iaDl0i0P72ba8OsLjacrBuWyoNWgfK8fVlDcnD9fU1
OBydwiRH/UDuQEw4HfzsS63ERwfyfDmU7mwRfb3ehWHr6w/TBcrIIQOGLpTqQED7EfUPC+oVrjdu
Gv/2/6upYbagPXUYaANAHeCqXy0pPkGr7mzV4eP1HkzD3/5/1cOK/K0iFQKgb4/v+2V4DpX12JA9
rLBhf/71NF2D+wPsJUMK5Pdl8Yoz7X/x0LoAT5G2C7859hGa+5k6ArVfD724bvc+qJ1ETeLclM7H
680bvI/+OL2QKh9DsARAcgaa1uGYTuB8vN60aYE1ByRkMAC7VA9p5TxCLSdtc5qG3poofgjHFPpU
80IluNbtGQJaaTfK87Qu6dRA9EpZ5+sfsB0M3vD8+lP0oALUBHaYG0DZ7rsiTArIiI1FnRT9nA5Z
FasSssSQUr7enWEp9Lfp0mGZk4cINDZtoiScg/YM/udp5+HvzTea0NfJTKbB4hxCYlAGg6h4DHqR
Kan66D2yq8+g27+dg4mdhL8HiDXYhk5qsuKtGJLCtkpp9AE6xlDUtS+1OjceSYLoGLmrr79Uh+Bj
joY8H9LOlm4MpjMGMY4q39m+puXY/n/lPdg0Qik5XLFvwSmIM+/DxA7hcbAWmk1DTG3ii4+BKzXF
chpOOdkjZDGNWjtNBCD7qFpUuaaqsFOQhN6GQ7bzHGpwp3/RmfC8bt0+VCkqyX4PdfuErGUqgLG8
vv1NzWvGTHkWQYkSk9ID+yTnUwCx5UM8TaGvP0qHMhD2uBZDWg40poEFbeFwJ4wZJlx/j842tu1q
tqcUVRBpa89nCEIe24H6+zOKBJnVkS1Ccusfkq3vq07tlBgZfDPRgm+AuCVs6KikhfuuYTfQzI0z
+6EJ9oK7YTGJFnrnhTKwj+PcozKHnwK1QpPdmfoE0n17Yj+mLjT7HCNgR0CGhe1IXRXXfh3X0NyL
wXa4M0cGH0Y0K7VHWKXbY/qj9nGKkgjs+KT/WHiPFlQrr+950zJo1soWmU/IJKk0B8DbdaLnkBe/
UGlfJsMgdj7DNE9aGB4qxWnZY6kF7eIt18zUpWj2yhxNrWtWC+U+3qFUChtpbU+QxEyy9V7u+mBD
6/qj8hSQQXaQXwT7j3eps+jBDkHw4Q7/Xp9+g+3q78llRhdoCCAjwCFQIKLhhGzt6VjT26Z6FT1A
WzlaocDRBPewyP5i2fbyWbazVe3kSkxD1zanUJ1QgFizF68Sw32eLxQlTHLvZciw9V1tX9YLPFo0
IfbJzLuzQK/GhDxDnDmpoQbjV8/X58hwJHG1nekWtGpzPBKlzUTGe5qxj3ZUzyd3gXgXiqNT17Kn
uJ7p3uOjac60vToNZUTsFvcB6Nh9d8fi3Ev76fqnGJrWH047F2rNbufAkMMOKu75DwW94h0nYZom
3VfLDIfVCovhzEMdt+JmHMjvsAUE2QXaZunclPmRSq9/iIHf3Hc3U3y1cb2+DMFWtU1SW6RS/Kwy
Nw1lHlvQHI2A1oPIK+hR2jRsqtvrXRqcoI4vUK5TBt2CL/CnbzxbkrWrk8y/Ue2X6+2b1mab11df
pGZFu2FLK9LVTyrozlfWHsmE4YagPzSDZR5QN2jZ/7IVu9jDzwby3tGiLm27vfigdhfKu+7k7hzA
TL1pG6GugsDvLUwU7aIzIR+QIyWCwcPkcQ9RTwiXR/nl+pwZ9pz+/Jxb0HsENYFKF35feL+n+sHP
/x3kZ+I9En/nRmJal+3/V+sCtZlaVYPPf7UemPGmYanTldu/j32A5h8pbVRRhuCKs73lDm/psQjX
OFvDpM9tuHqaFIrvHNMM+1d/h2ZcDlCvRC6Mt9l3sMFaH+ahd04ORT5mpf4hkczQ/0Oh+2q6SDlG
HhuHMXWi7kJX59YFNpe6/FxX2bfrk2b6Es1B1hxqIlG0NL8UONnivKs+i2j8bZPo3AEfcL2PP8H1
jVu1/jRdz9CyJG0/paE7xcL7VVk0LiY7HsMXEEnG8wge6chPGiTMVkE+tsMjRMNDSMBvBUskdE6T
9dKUw4ktdtp0/wJWlXoSAi5UnUKXQIr7KRg9SAvYj4wHO2cow8Toz92R26HiGaTcaZfx+57SdwsE
hwZ+ghLVzn419aCdFwC3IdM4w8kDD1ifS4ZM7UKC7HZqPD+JgBX79/r0m/rZ/n+1i0LiVFBwFTDs
2T2hpjTOVzyJrqKOiWfvcVEaLFt//Ra0hUCjQCeCVtWJyeJHxsa9yjjDmVDnTikmv5nsYhlTe7J/
k+CzJ9aPhYp24p+pdc1vKAgkFJCpHtMWKt4JsyfnLkfNAITRO/90fQlMXWiHKw81qTbKS8Y0s1CP
LOobnpWXMc+O3aNt7VS19nNDqDeNKXiDYmdRdzkY2eyh2cnKm0av+Qin8VHcU2OC+gA0hCQsLejE
RL+8Ve3RZ70d5qj++L1YdQ/ZbWdM3Q7P921C5uzDoL7S8jYL8jO1Lz7de3E0daUdDSBDIRVH+XPq
COsEzdKbDlwYERk/D+t6u2TyZy2DdxHoyY+sPNWZVYTteHO1+CMyolVqZTZLuBuhiHjYY1d52/Co
zq4SdWJ1Wmiqp+sQyS9jiAq2j8qfJH++/gFvew+qk6qsVkSpKvIpjTyObIfbntUcAViElx+LlDsR
4u0dRvWX8QpoUzlH2GFjf9eS+9D6tgwP18f/hw337+BDdWoV13GqZvDQ9vquPrGUxbef53fic34v
b4ozT/IvH8k/9gfnLl3TJvltx58+dTfVuYg/4Wd1umT/XOr3+WmKSbyXZH77qgV+5v865NVdnWIA
K2a6BndDPSeK3jcQiI2mmMqdsG7aFZpHmHvgFXMfHy1rJ/Wt+g4F2Id8GdXZWFA8UlcQNoUzRspa
jksasSLh3p5IoWEr6HQsKDojGUDyY1r430T9u24+zv3X61vB1LRm+qDWcZvJVWO62MFdP1y8BlQv
3jFdTaqzsPgUap2qXtjPYal47DKwEOwTlBnWU+df8UORWcwdNweZMRWLwS2cC0ddh71jJqa52Tp+
dUhY/UYUuC1PqUzYbZjsIUdMzWqxNbfWta9HhkoN68zGMXaa08h2hvz2hYXqgBfUJM7MDfvi59T7
ODOyi5/RU49TK1gSv7bq89p4O7cw01do1hQOHauLIhtx72LuECuLWNVvFHlKknIx7boqUzdanB3Y
4vcLGNXS9eSm3k+5M3rD3tFBMLNTWP0syjVdpyBMasU/sBao30M2pWNgWlzfghZJgrT3XA5iLxCe
Tv5UJ6wqj3ahnZOdcGVRGyLf2Nl+4pOnfJHJMP6+Pn5DeNOpUKxlWZueIuOrcN2QznPTPpXygfHH
Y81vS/3KrEQuM0gRonl3wAuEdbd4D62/AN63cxE1ra1mtpPbT4UCYX7aNP3NXPmJXPby+aamNdNV
bK6BFse0Kxd5mqg9tePOhjTs80CLf9S1rGCe0DKSgdAAScK8h4zWy/UZNw1bs9XRyvqyKvGkWntZ
DEz92Z53toqpZc08yyLAyVFhrltXQI7D/QZOvp3zj+FQquNexhYKiV2BpiW/t+WC96om9r1/x/BM
ujM2y+zt+EzDN+jgF5uG1swlpn4Ml1g4ObRkDhXIhkDV/XeryzATUcjWEa9i9hK3HMmRqvp5fVEN
VqpjajpnidzJ6fs04ksKtYY8Hgdx8prg7HKyByA2zc3W+Stb9Qd3bptt51gqOGWBTGR7zAvozCjU
GhUX7malsP3Buy/5gn2PW+aOQZmmZ/ui1yOXZTtPUOUAYASKSTjVhMuDyh9Fv8f4YAi1OiVK5AjG
WIsPsJYHkp0Ldc+zX/CTUOjd3ZoGr6BrZ3VDvXYdx/Sr9anHa3Ye/KqyYxdwqrOgdJDTrkE53aez
B4Spd4fsDlKCOy7HNHLNMfh15JaZ+J/1YvCzjUVwdq5fhrZ17hM+2V0JqXM8kdPxDlzJcGftqYHE
x3XDMuz5vxBlUzNLVoG72KXjt0yQSzaRnU1pGrkWtuuVBpJ5eMibhjX22jXG8Sahx8D4IdUJTpql
A86/QPN0REHiECX9HqGN4Xqm05u0kUXCPs/XtKhIkDZL0N9Pm0Bf3vV30+rnZ9buxVhTV5rh8mkl
S1Rj59gUD+XLOa/ut90DPEdMydOxJdbi+OAHVdnm3oKrIJjYfH4JmnwnmpiGrwXyXGLo44bf2Pwa
409D9BKyL8K5gV84NngtmoNTikyKYpW3eNX68rTkx8A+VEeSOa0iToeLeOp09Fb0DzIojxmVDiKb
coDqnALvac5cAhronNXBi4iOF8s4SvWiAj5Soha0YKgzCrMYdM87h3mDN9ABY1ZQsrIlbE1ZQ+9l
5Hyi4Z5EiyFE6egwPjG8Y7VwwEN7X2dN7BVQMOQ4JhzzNjowbOKF6+D5EqvpQmRYvYTkZeR7db6m
edHMNBvB0jDXmHamgqQf+wSx6fr+Nk2LZpwNBS9vLWFBmIiAvJT8caRgRgkOZW6ppxko6sbauYpg
PpV82M6UCNmYpZ3dYnDwOjgsYjX0RX04LzS+XT1womlgodcnxjTlWkzN1hkiTWp7k8a9LAr8UzTu
jdsw5zoyrMgGXlj2FlLDJxxmcCXLlsM3Ph0cNnkYNcsx8NV5cZpnwe8xL0f9oY4PE3x0vbHbPC7u
e4EvTrs70eDLdXiYwyY/d7z/zQouqptz+d/Yi2NFJ1QHiLWVkpbbYzM2JU3WwT8dPgzobCQ9IUNL
tjg6yRfwtZ3mKDi2D/9GhFXL7G0VVd76yHGj3HCW13e4wXyIZptzwDiLJrQ8Yofb1kuPt7jdG4Gp
cS1u1mDbXUCt8Mc27RrvNc7z0YM60UzTc4vSZ5wsaQmW6S9Zt3Eh1VazPrZjxPZKcAz2r8PABrnM
fuVYSxrky3MzjLdtIG6uT7ypaS0NvJLRH8cKQAcPHF1OQz8xMe1EIVPTm3G9uogVFHwif1C+LppG
zvC877VMTW/e7FXTTa5a0UkXs963z2oqHlc8UV6fEMNm0fE/rGlyeyxhPbi8EPWCIOEhVlxv2zTs
7f9Xwy4IylMYi3Br5+ttQPIvTdPtJE1Mw9ZiZxWC+rUIiEj5Akod1FO6w/gucFqLJ2JYrL2royFc
6MC4JQCB7dLAbanxHpGu2wBR7ctuAtI0QZql5nUGBgloy4DLSP7xivvHFtPINUOdWblY64R1RaCr
56eQPI24iu3GIkPzOgCuZ5G9eA2aR7ioxwwab22MNF6EzMmhvaMzhzS8Ghrfg6Fux64iWmNBm9Ox
pjVDhS4aJMUyzDoCRpN3KXO6He9iSJXowlM+KH6CRQIyH7ILHjPbF7tU8UYF72bn3STnNsw33jR1
rFah3Kj0hw2rhdti4zx06iFoHmgJfP752ARpdlv2Q+aAsgh4DjLMJHGkN11k45I9TjfT5tGMFzjr
1lHh1ANBVd/7tUyJ+N2Ewyd/79XDtA5aeHWZrFq4nj8p1am9X5tnDydfWO7/RyjUAVqq4yMkgxFm
G6pus6j7MAqWDJnYuf0a0sJ/AJuvnGdXT8MIoTdgcuvfa9mGMUy4yR467iVCWv+4FMS0e6czgzfV
MVpwcEE9LzhZlk0bb04OJ8tgLwdhWG0dTAVusMnKCBofSBMjxHjeL7ghT70c2qw6Z8gsVdRwvpnD
KOyT5w9dnAENdiyE6cpTTRQsvN/Se9v70xLS/4cchGletsV4tcAFOFrYrDAv0fAUliC+wpV1AN//
4SyHDp1yKmU341bRALjtHw99vGnNhJulrkL2J6tdCeRm8KrV7EGSDf5NpwsBxwPNywCjxp14HH9v
0QXODa9yLNpD65u60OLusOT/N5WCmzd3cDXmj1b9grua3eykbg2RXacLccLKhRYLsga2IPMXv6/W
H90KIvmd6Pi2g/N0zBSzqjq3PcwRPqCAzRZLiJLULQhELLhExe/rtvW2X/B05pCpGfg48B7pQ+cr
AAhxHQooFOwVY789R54Oj1I8ky5C5vBTNE37WDXW/NQ2pD4EN/Z0bNRQ5HiLIih8EUMRzqkMrH48
h45cjp1uPR0cVdtDFHoAzqZQ9QbP8xKveXC5Pu9vuwbvL0gUBpk39bCkKDl+Goj9AfiDG58Vl65o
D91WPB0ZVRZupyDziZzcHCQkk1DSyHZ8pmnXaNF3znm4Ata7pE1LkmiuTlR0JzAA7ex907bRjFc0
dFrrol1SEs2nPoSWBSM7TZtGrh2ahb3WUbYVS7V4cKmEOIEp7dFdD06MDm+SzYxDLQJt2gnuPUtV
duMnPio/uncCPJacrm8ew/zoslODXc3Z1C9tmss/6jENKECtQ5pWoacDnSQvvY7TegGkkeb3bi+j
RHn0Drrw4ovr7+HA3vbPno54WnBciMauQQJAObEHLuEFUM0ahGwowhbWx2PzpMXfuVNeDaVEVJFL
er/Y62kQe0WihqoaT9ebsrDU6zCzZXugGi8KjXsQCg3nCQBK57biedL6Xv9hov+6lKTHvkcLyWrI
WKRKoE23e8H25mYjG369aUO40dFWYWux3Jsb9RNZHihMyneAhfyDTOQUOyt94c6axw73Xq53ZjDC
ULPvUbps7mqnxyXKu3QQD+GgDgPn5TEb11mHqtAuZwElyzTKAPphD9yWIJI+GBR0vJUCLM+rIbeT
5rZzt3L+21drtzNyg2HrcKtxBH89mXBtKqziHZvbEtVNfC/TYZh1nW9o7SDgOgxoHLxvp9y148av
v9Sd+Hx9UQ0WrUOtfH+tW3vAvLAKedT2EYcVELZDQecovMXTmYfYurRz5Ix92lRWii0EO1h29r9p
5rf/Xx3VrQLwTlJjcra3TgDGHqyK7CSyTE1rVlt0wUJGBUqUrps/9Z79Psp2/JvhEKEjrdwxcHA9
xZQjR5AX3QkPYxmqEHr5dH1JTSPX7NRR0u3LDpMSNPQp6PtYFMMeVaNp7FogzuuyQh0w2kbqCrsl
n1oUIzbxBoK9PnhDBzroyreiFgIa6ACgFjHe+/6DjO5Ev8cWaGp+c6SvNsyaQcNE9Wg+w6gjlieA
nUzW3Qxp5OvjN9jTX6CofC04NA1hT/RsofKmwekN9xcLD2VsynYmybDC/vZ1r76i41XguMUA4Iwq
/6kkQIxdvZPdMDW9uaHXTVtr37IOTS8tiI0xYpvuJeEMnkwXiCqcwafLLPq0AtJKBmegOgu+s+dN
66pZK2L2WEQTsGgiusMV8oTEG1yY26udZTWN3f3vtNCS9mppAOaCqshH3vq33lR9KOo9UhjTrGsm
60/I9MCX9emEh+bQi+KZPF/fj6aJ0Qw2CEY6TuH2xD9Bs3mMLUQQutJ0KvcSwoYdr4Oh1nUcGsvB
2K3C2rLOkPrF81zcAQyx+2Ru+AodETXK3oWgKs7/zAZ99M3mdnClnumnQ5Ok82tNsmnBFojm4XRq
cFdC0JzYHpQL904fhu2j46LI1PWWY3NsT6c/h/yTyKebXB2LVDo0SgQssLyqgDcAHIfawYV0e4VS
hvOlTq0F7dfJ5nnep339m2611NYd0FCT+6vqplu6hycyzY5mvMBD0N5a1j+98KWNOUSxdlMlBtPS
ibWmSHkS96Uu9YR3mlw/sZh3ur5tTE1rVusxvjSlHXSp8EroTi9nFe1h0ExTopmtTS2SwSn0KZ3V
HbfzDwC6JTILvx4auQ6GkszndpVFuE9juhe/uqfhcsyWdDRU11Rj20uMPAhcfoJ41Lelj9K5sNuL
WOtDrBuejokasdtrqrL+D+RqcvP3oj6Yf9ExUXTx2MxLH69Pdg1SKFJ9a4tyJ0oZNoyOh1pY1q8N
JV06jr2Ie+5HSSWig/kXb+v1Veju/SVfR9J7X8NWlDGzcQ+h697lzzR0zUYtMFE4hRi9rzX0+GKQ
k6IurtsrhjY1rkXXPhz8eiwG72vZFxKVd9MzSJ1/HtvqmpFWnZULVkvva5BFYdwT8Pu6az0mx1rX
7LQSHRTLVGR9s2gDhRWGm42AusX5eusGL6CDotpWqAXgBetb2DgQSGNQKp+hoBUDP7YXmQxTryOj
/E2ELXP95SewP/ICYk7xuee52rnqmFrfzgyvtmRUBA6D6rP31bL9NQ674dm16727iKnx7bDwqnGe
VygS6tTyY4NJxQ3tp7jpIRR/fe5NrW9r8qp1Vo0sAGKp+DYNnR/ES+REQOxAtG4nahuONDo6KgPw
t/LyiP9sNizNiMLEaAneqbyvko27//pHmDaQZrVkrsdoppX4RgGAuQ3XLLogMy5BMOl1p2NdaLYb
SinqjtviW5vXnyUZg5/UnZcTINTs0/UeDAdMollw38u8As8S/znWfvduKiPvPK9QIrRGViZhB372
OCz99HpnpmXRDHopO495NjqbW/+pU03SBvRdn9N3gTyI6PV0GNVqybEc8rn8TsQy3g4exGkgj/3l
+gcY9q3OpdVMdcRryDx/V7mvkgU46niBws7Oapta1wx6Ct3eJx38HYRQPi/MnZJiQibw+tANp01X
M2jbH+rIo0X3jG30ae54QkKRIh2MLHb5sVzqhFt7OVnDMuvoKni42QK3t3z2or6Kx8V5V1rIAduy
THCi23EhEVzF34AQTydUWvwVzIw5kc9yIk8d/yKhKEuZFecViOZL9Uw8/3Yqy8v12TOYia7a1BQD
s1acQp/d0T85gbpEjH2jiqT9lF2iUexcKE07QLN3oSBOY4Ob/BnsWqe6ssA7H5Z7WHfTN2imDpm/
LAdQx30mVp0gGD1MBU3dynmSsEQr27vNmzaaZuTInDiukr54jorwhaFwkKn2fmi799J3X6qyuPTt
3qO5wQPreCy/syFN2ffNdxWBovJmnmT4pZ+HqTr5Lt+VXzf1sn3oq2AVcG9YKELUV0rAW84JrR6l
jQv4FNh7fCOGddcptjrL5RFcfPO9U84EgvF2isGeEuwEKsPC6wCtkeQEr7V58x0aHO8pZD7iIcyR
WxTDj6oqL17ZHMOwejpKK+LSQoAa1LfIydpT3okxycVeUDe9Lznb7L1aCKQRFhXVZf29Uv7H0F6+
5JuAKHbWtqvypfwcUHZmGUPpDD32nu5oMR4PurQuJ5d/z8G/iaIrPj6EGbEOFSt4f5FqzZWw7UyI
b+C+BpsTr0PQFUOkpAIbxM7a/wFmveEndcCW3XAbOAwv+jaH9dn37kRHfmegQC5c/1LAmbmCJ5LR
J5apx46GO/7StKE1JyADBuacrdcOHKxxXYrm1CzNnvyqIcDoyK28cgBlydz1K6Mid1/CYC6evKBo
weSgmLzz/Na2doiGTF1pxi+rHmszt9lX5CR5kIaBM7eoy3LrSrxTYxu2dsLwgLRz9TZYqg7r8rpA
WuNCsh+AmNdD0vfFx6Js2am02+JLJ+upSHpnNzNn6k07EuRTlDdWN3Q/C2u6bMex3BofZS/fl/bn
fZZsw1bQebIqbgUWd1T0A4/+NPGsgqEKHof+64HZ1LrmE6aZSt63Hupapuo5pJYd2yVeoK83bpog
zfonYNmlE0Xhj9zz303W9DiACJq1w6WX46OlDr6b6NivUUVBlYVr+AQavyeoTULuMOoeCbPyk6yz
h+vf8sdLvuEIdMosHmb5ILzM+jE7rQPy3U4GUC9KZFiVwwLu8pk3zrmn4Vh/8jJpLSSGzvpkxV3Y
TRH50gdLI88ONMoqMAOhWAGsRdA4rCK4q5Ay5/P1YZrWU3McpcwUQnk1/XDmzr+RmZPdBIJNh6wZ
NH//jSBE2eFQ8XX5UXvglAFne3kTdJTchCMH5BSFwecjX0F0CFm00srNmD//+KNVStyIJItX70HI
3j6QOHqCbhWouJJ+WJyDvAAtbmZHSZZV/uPUS3LoA5y/EnU4wreDk0HuoYa7a0hbfSG12OMIMX3A
9v+rQL6U0nbcBQoJ/Vr0eBHAZWpKVV3gvFsFIz+kzBg6es4uK6mqSz8oIGA5PLkAvZ/Cwj52+3d0
envm+mNVuhU7W61dXyLi/ua9a6UgOtijVzLNknYZ4I7PUfNGCuh+DeUFyVKeTKQjtyRnewo3b0c3
Ry9oLELC3Gq2irMKPPu2QjlpUniTu+lxNkkxN8vNdXt425E6f5jKXi24D8U9iD4wdh7U+n4EkWFc
ced911Zp5vP7eS0OHTvA4/nfjUWoS2tC8T2MTs2psPzp1q75XqzZYv7fHtTR03kRooBUqinOS5ff
eZkf3eLV8n1D7FMXFh2ULYc5rmxyiI4TEo3//ZbKYitfR4lvqf3gtNj1P3Y2yxMtxG15EF3j6DWQ
xRzUYo7a4uwPJVQ6x6o5++vQH/Miev2j7EJwvKwLO7cgpL6QmnMxxGHTjOIY27XzV7anGCcy1D1y
PH60WnHgSCHA4hxx59D54i817jpa+pWStYBgtuXFfZ37pzmI+p3WDSauy3FnOaCWLRXsPFt9m0RE
ie8i8FXsUZccozl39MRPllcEcHi4kVkUH6BZIuLFai8sH+7KIPwg1/qY7f2V9SHdSIW0C+j2MJlk
NmpPqj7co30yeCo93TOyYikEwsV5kNEHKOF+hJYLZDXBb14eLap19CzPskQ4mNZucZ4Kv4Dkn7fE
lt/u5KQNPlCvqpvaMgyC1c7PGSAyYJPJbqw+e1+CQi9WmahOmSd2zM7gp3TK+cIeBhnwBSvuVbde
Ld95oLEMq28lE7dKDEknmp/X/bqpJ+20JuzCEqE1gVWyj26j6FufBfcdbxJIeKckrM6sHB6v92Sw
FD3V4/qTl+fz9k1BQBPfKdqYIDudokaI7Rij4WP04rsxk1AZyGd00XofOSRnCZfJLJzLurJzvbwP
erpzKX87d+no6Z6gyGTBIChxzpoVRzeSzKz6oLLwrHrvn2p0L6MVfaxp8en63L19pnb0/E9ekiLr
WkQSW6GOLrEEkpZxa1k+3TF9w9bW0z4u65AlYaWVWlbxvWyi1Bk30qGlQ8JX9Hel1x5Kxzh6BmiW
iCBNxy1Q2dIgnboKNWi5tXy8Pk+mPaZd91zLlbZwsZuBo2rrW8eauykJaTS5aQ2mrGPCSI6e9UEN
eY4iFjtLi9wLoOjkCgho5vPp+kcYHKWe72nzdnKaGYcUsEWqG1SH2R9yNpVfFl8VgJ0G1c31fkyb
SjN9godN1TvAsAmnbj5JV3VJXrLuUKGGo2d4hiLwZkjaZykbg8Sb1RCTbNy7PxmmSK/NY7a9jrUA
DSoo1ds7HN2seYyhvV2zGMVuJVcxYbw6xEvr6CmdahBF4PsIvzxbPfGvDCXj/xSkCvMdt2VYCL1Y
b/UhFFm5uHpA7rh+pMgfnLu+ogcXYrOVVyf3slW2NWdYiDyz3HfrsmQQMZiaL9c3kSGl6+jFelX2
fzi7tuY4dWb7i6iSAAnxygwz9thx7EniXF6oxNlb4ibETQJ+/VlznrL5gqdqXlKuqb0FSN2tVmv1
WlZXfdiRVxdWlQQH3Vh5/WGQg2faVFHa0/oAhUNgUhLoOYOW5shNncMhOcB8IdvRWnB15VP/7v4Q
rPnvpy5L2C2ZLDLciQT6rgmtuvNt4e6KobptNsm6FybscEvs8zJLx1xgw1S2PHG5QBX8/en8u2GT
dROMYs4VQ5lnKR2mYB/21R1qY/dDTv4Z0Np80+ZF1s0wvOiFKqYpBjvmuDN8PHgqOJVdeVc29oDc
I0Uh9hjn9ra9ZS3WPkSZAHt5k6VtX9ePHlPh06KkSGXYZTvt82nn2/qaOuHfJ5CuK3F8CFB4NcRL
5xIBeWFVduyK1n0YwWi6lw2/DWNM17U4FXeytqh1pVqVzcH6VCV2mK9tx3835P9RbacMYJZhgs+i
cufdu8H0uOyV4T6k9DbZS9wb/ddXorYSNCB9lk6uvgOSv02WaTyPAy0TVA5/vm/Of49s/yPh3ts8
9slcZ+myUH0ggi4fNQvLK1nR39earBsxKbN8mSesNXyRQ0qjzV4WaN3s/Br22832GtP71ldcnv9H
BM08L7O+5l7aDlW28xr0g8tYyyuniq3RV/EZFyBoCESZNgVzJHsBQFXch5m41nzzd0v6H/12avoS
2aOGnQKWsJ9CPnxYeFY+TT1g1Lct8irpYuDUAsAci8x0WD1ncUTv8ybrrwSrrenx/zv5ooC8D7ts
jsRrinQKPAqgpxSH2959daMex13EXIzYVGGP/DqyfLiXZX4baw9E3/777nXtplFqRPPWGn8/0bDY
C4/yKzPz95ydrMlrQfJIRF1jdEni+1aMn0VRF2nNZ/Q7ULpDG921PrqNNVi3Bcpl0Z3kEt0OvsQd
kwu8hJqiuWl/IGJlP5j5unRSZWkYlD9Na8okk/13GwTHKMx/GfBxXjHUjXixbgd0zdDgJhi+gA0w
/iorUT6aXvT3BAfdlCoqbysKIaz9d92bIutiwJPjNMs7iL32XXEH9a1gp2pCbpy0VapTeSIGemb2
0saqZ7+fBQ5r5fdYDQApZk3SypZdmbUNM1u3BtKQ1cxjNEsdtLyBC9CzkqcaQDB9D44Dtptd6+EY
LJx/LQnaMLd1w6Dmch76evLSCFelb3VEzUsmptv6Z8m6Y9CQNuwCQNFTr4BcpsToe78ouivnW4El
/t8KM1k3DAZcq4UEDUb3y09lP6GrxNVeUll3N3jzm44qfYz0fGXv2LDode8gImIwon0lRmqlwAqY
BdWBEtffOemBClpe5QzYes5lpf7YAVEtZ12Fm7B9CNRMJu8z79LUfOiDK7fmG7tUtAoBPsD2Nqsx
vvQ/eO6xwPbNnt+P8FtDr/aPilRZQQGV2CuJ3QNijSphurriG1uDrxx9AHgpB+CH76PiC5mOU/sW
XFOK2Bp67eBTDdl5iaF5+JlMT2N7R65tSxtDr5sIfWiBmyxmcRoVHGLX3I93BYjEk9q520rJZM3Z
3i4wFr+K4nSsXbTnOlp249JGN1UuyLqLEKeFaeJAHKcubnH0GgbwxOh46V7fN5kNa1/3D0ILuBK6
nfl+gBojn6pjA9RGt+hD3l0jz99agsvvfziUqWMba3+CVQY6Hane+WD9r317JS5sRNB1L6HnxrDx
Asf3ID0ACfQ3i/LL+3OzsRusWdW1aMEKX+LFM0HQrY+sBqo6uW0OWUUTS64xEWzNz8prpSLGKwk+
IFBADwy7uCsSTq8lxRuQKrKmVodkNcICvwxvP+n5AczZaVaJT6H8NwoPEasvUtZ7LbN9CHm/9ydu
y6hW/gxenSCy0OHcx53dEb2cuqDa6d5/KJZr0Whj1dethv4Y1jWBgt0+qgWu0F6mqL3t5dcNhu0Y
h4b0mK+mf2VW7aJ413gfkdnub5qcdYdhG4+V4xRvDmYagCejEy6bd2YakmK51ri0YVHrHkMA6KDz
MOER7TyfZJDt4XHHQgVXcCkbfrHuMlSEaVkXmCEZ0JOuZvQWRbuIdh+6WR9aeqNjrzsOmxL9xv1l
iads2XMQDy3+lSXemp/VFhwo3uk+A8NtSz+01dscyiRobisDrJsMm7at6cwwdkfRbo/jsyqvTPuG
V7HVBozsTQ8+IWIPuPU9POwABce7hsmPbCz+fd82tyZm5bhCaDtnDV6+Lz/V4w/bPAn9ctPQ6z7D
hg82H3sMrRj6l+LXKP5kp+/vj70RDNaNhn1Ix4XOl9eevvSjSCagEd8fecPU1+All6MkCTQAgkH7
2y7f4qq6b5pDFM4HEasrz9hY1zV6aRGF9UsCO1+65qTCO+H/E3G9l/T8/jdsLOq61bAZvagkEb6B
uinh3svUPCn0aL8/+NbUX37/Y3O3sQhAA9RjcK52M/o15iumuDXwykcFLReWCeQ9eVCqk5or/xio
Tv7z/mtvzYn/39cuAJR2TGPObf29yutkYmYXipuA0mSNU0LHqIy0xoSLuWFJEPN7MIicquaauW+9
/MpLJYCXUSkw5yb6YsRJk2FPwmvUVBuDr0FJPuk0Uhv4UkaASaq+L01ajn5607SvMUmLUROXPUEy
W42/UIX4nTPIgpR9/vm28S9u/Ic1RlA1G/IYsrCLd+hpkEaAA3bVtTLyhkmu4Ue1ocKPLebdbx88
SBtN/7z/1lvjXpbij7cOJfo/AEG/bNf9y2Ao6J3plQnfGvry+x9DB1Ban8oKQ9ck/qDABNYH7W1W
vmZeHyxYv+Mccx2Erx1K9aw/jPE1AM3l0/9SWliTr8ejndFLdFnI4HWEaHddHUSrrwTcrcFXGynE
aEbgmFqOrPdB6iXx3QNK3lcG35rxlXPmYHxh/Qznj2n9mmuSJ71yV3KLjRdf48fGgBU4J+DFo+lT
HOd3U/4h828DcJJ1t2AXeeDmLjB4wMtjNb9W5WnJoit2uPXmK8fsi6GLJGuQFV3OgPYuW+K941cs
cWPK15gxBaR+EUBYd1/r6m6y+cFn11x+Y29ew8QGgN1xVYShi+C10CxZ5iLpo7No6f5939+ooa2R
Yk5XahQ+HhB55EPFUKTDkclMXZegUjwkzJS/IuK+vP+wrVVY7akyR72/oWWccnSE7TLtikTkkT3G
5XztCiP+u+OucWN20cYpA8qzujtEAiBNPe5Z/L1UP2dDEjVMu/y2OtoaNzYVIgQ4voS9uvbesSiR
xaJTBzqk4/uztZH7+StP7oMuC3pWQAcj+liL6Z65Z9d/a/RPR8crle2NBVnjxHhYR+hhxiP64p4t
ry44N/raIXzDstYAMT4NURh7GLuZvZPwXo0HGQjzq8rtngy7srwJ+EvW6LBKDEXlwJKxt+pnBArs
i3MXOJLX17aCDRdc48EAb0B6qTjb19bsOxI/QQr+Xi383DbtFb/YCCBrRBjY4OuBeipOa1lNH6es
Gp7HabkNqLFGgXFwCvNS4ULJoaNl3Ldex8q0namY9jQuxO/3jXVrllauDfiH8fxZiTSTc3/MJ17c
sVn6Cam95YA3aJ7ff86WVa0S58hVuGXQgUjzlv8ol3g6Qtvc7mxUp3Ss8yQkmXvoA3qluLfhg2t8
WLHYJgrZJNKpqe9kwd6EW75JaOssoXuKS3qt6LPliCtfL6GYEom8idJ5UM0uF6QDbxiI2maLZPX9
mdswsv8BiRlnJ6OrKI0BiD+FURze1wadTbeNflmvPxI9sOmrDOh4npJoJk8sq6bxrq3i+DaUBlkD
w7ogd9DBCvje64Zd4XEgm/0jyAVu28LXsDBOup7GURWmPu/GA6kbMP0tnvrntsm5rPqfk1N1JSQg
BUtFRQN3gtD4gpJnkE/qiplure3l9z8e0JAJIpOzY5CeXYa9xF8PEdjov77/+hs+twYV+b1SE5jo
WTpX9Dhn3/KmecgjtidL8BDk/NGy4kYbXXm35KCRHXnPUjminQ+cJBfmSHLbiX4NI6LMTH3vx2Ea
ZvkUH4Qe9fQBJ+OKX4m0GzFwTeg+okLmKj8I076I7gmv3/xoOdKafgy85co3/PURUbxGEo2CdqJQ
XpgKPxPZHbFj9zjTyjsvvh985OghD+/eX/StJ60ceiz4VHQLZquh+UduykPZxDQZF9BfXP647SGX
sPuH3c7Glias5zBtx/4+I+OnzEXPaOH9qILwJnkGTNnlA/94hvT9CbczfpjWE7PPedg2jwHU+q59
wl9dD8OvfLshDjolEYb3q6z/VWak+8bQAvp62wStHLumHjhaSxKmfCyDBAJsLvU74xXQORfDTokS
/972pNUGPsSLXWrZ1Z+Q2H7oB3bKmJNJrZtHFJiunB//uptirlbu3Yssm8doqj+JUv3IanMCFe8n
FDTOFEBIyqproIat56wO2AL4mb6CjPWnkdk7P39BT/+Aoiw90qF/LrvhSkF8a+lXmzYpkbKNvPFB
/RaUp7YLSOJJ7BzvL8jFgP6nBBHFa/QrUL2y8i0bzku4TJ8X5M1p4VX1Bxyiqlvq1njEysfrZupa
ForhXOKC7G72fLmrOE4y73/Axiqsoa+us1FeDNpPxZzHsF3yE3Kt6Tjaag8QWzpN5Pj+g7ZmauXh
w0AG2uR0OMfjsoCLqdK7uXLyPhh7//D+IzaWeo3/CoNhDg0EcM4qRknPWkF3NoZ0x22jr7w8I63r
C+fwAQyccCiEmCQW/tf3B7/Mwt/saOXYDSQ7JFmUn5Jx/kKIunOFfYlddw/OhBvff+XXft2xLoRG
wbkx+d0c6yypJBSt3n//ralfOfMglykzNLNn4xG5q8ey281SXWuJ3LKdlQ9nTmQzFD/6s/LHLG20
1eBh7pZDMF+t4Wx8wBrUlUecTsSN/Tn0Hsfsn+jafdzWuCvvHXRYCKVNdJYx/ZdwrtNiivRtS7pG
bk1FVE6qzDAvlKexHj4UobjirlvvvXJXn4fz2IwEQysvGSf/TqobY+Yao9Ujl2uzcurOzZI/BNa9
ois4gwjyteu4rVe//P5HLoFwKRQbRXcGWwutPtC49cdzoJ3hn9839g1nXYOz2lYH9TTo7swNP3u6
/+bQgQht6m/Gu9ZFsmHxa853OYyUZCVpz+j6fnIDpD+8it8PCj2C73/D1iStHLbvQDpUT7Q9T0Pd
QmGim5KelrdtWdHKXwkInms3N925NzHEhnr3YwyDa6fwjdlfg7VMVsToA3MYvG/no0fi5m72+/HU
xbwBJUXRXXGujSVYI7aEx60PEfD2LEwL/s8FeIZp57RP3sIcjPn799dhY/9dI7dUQPy4CZvx3HjA
oFMQkET+17pt7yfpPwQ+O9/2mJU7S5Qoc2qC8Gw7tudt871y3ck0PMXJR+4ZcALvP2dr0i6//+F7
FY6hfe+K6Qw6o70cbNLWDS7zryHrt4ZfuXbP0LQ4gD7ujNSxSpCn+ruQapsor7rGc7JlXqudmKE9
bOwz055N1D5czoeX7Dri9gAb+3LbJK12Yl5VgR8WajqP3jMnJim0SvjAb/PsNZTLCdaXNe+nc1nE
Ztcy0KLRyN6WTfOVZzNI/1GtETYo9TKZ+H1ov/RB0V8JHBvruwZsZdwMfFS6PbeyeUXv35sY9FFR
e+2mZiPqrWFbdT3749Bn/rmkWbXPqlDhguPq6Jc9/S9J3Bq0pStj87ITwVmO1efK8tSibzxgeVoa
cXfhVhqD+oo/xxuPWvkzm+fZm2ffPxcE57+aHkERsgME/UfP9bGJx5cs168N/Pt9i9163GW9/nBr
CFw3prVhcMa54DxXFpJ+7WM09E8kR//P5cvoeOhvaxOJ4jWoCwrj8bDYzCBDMPg+FeXNy9Izc60c
sOHj61tpzkBRD+qz6pyR5jUQ492lqnH5nA4NEbe54fpyuvWl4UASV2deDpBXCkS9D0fvGrJxy1FW
UWpAY7eZqG/OQxn9dk382689neSivLbLbj1gFaPCvgta3VFE2qVEpBXLcVAa6Jf22vxsbHxroNpA
wfpiSNGeBzp8IzQ8FUt9xAFRJhr99ZGMr1w9bT1nFbG8qDMBpKgutjQfAxmlte1/RRU7sf9HVV57
zEZkWSPXwDqXRb7fmnMFaEwyjMTsinm5FtM3VmONXcszi4Osdg0ii52SqYfQBCi988NCO3Vbwr8G
sYXWC8LJOXOGYs8vq4dhrywkXd6PHxsOt0avzZwFtin1eM45aj3YjWLnPqGo+K0C29D7j9hagFWI
yqoZPKOsac5evJQnSevugdT5tZ6frdEvv/8RALMKfPZLEIxnf2T/QNslL1/GpZnL5/dffsNI18xb
WZA3AuK0+nzRZbuk/GNbHsBx/xQL8xgGV/vWttZh5dW80jWYypbhjPbXZUqqfKG4n0MZOSlVIT73
Vaw+v/9FWxO2Pl9QHHtD1SxnO3csoTN4QLtZ3ZgHrsm3ZpZ52Vzp5swB6t/lfCFfyIVvtMvz5tf7
H7DhcmuIW1F3PYt1oc80KMZdO4HeMUP1OBH11a64jdVYA93YUtsuYJ0+d275yFGYvtzXYDs8XM56
t33FxeD+sFs1I79EqlCfHTLaomlPpGaPY8Su7aRbs3T5tD/GL6LFhbrI6nOw1PkOOA7IPOCWGZKV
/TWJ3K1ZWjm2tJ5xg49ZMtJ7HtpeHpAcPuZh2e/7unp9f562HrLy73zkpPeF0WcCksOHKZbmMzKP
LC0lc3t/9PNrVe+tB638AoyJbhnCMj8jXH0Eb8q9YsvXS6XVFNewEFtrstrxuFnivgct/ZmaPPiK
Cn6+i+PZewMKt9m/P10bj1hjzJTwip5HvjqzKHhwdCp3yKoTT+CP9x+wET7WODNXSuuaZlHniQQn
HdufRTl9eX/ojSx9TVBmJaksSKtIOvIwcfOLmh678jG39zgJoBOuTa88JuSXqPqX88AacgZmer4M
YL9NTTn5bbHX4HH1PwGFbot+r2sbSrFHxgZ29B1UXuLOT8B0o0JoHIMTKPITFCAI2nzatgmlSmKw
RgwtCG25p+Z0arNGgrW3L0qwbtUhIE17YPJ9eeYMao/5DmrPnP6aZwT83wSYQE9+1NIZqNPmpp/4
N276uv0xN7lrVDJDaid788t46E/t4CbpEhWgbnYiwSRylwjwoEmzy6FLNUEPjM00HRq/PLmWsxov
2pI+/+J7o267JPACBkGmcgwnnyTTOGcyBItdFGfIXAQVqGUVtQrt85BLTwcJA0hUPGaCz8NrMELr
fFdSsCw5j+S/i3pp3LQrI1EFwHfWxqNHNAmEi74vebDocyRcuyxpsRS6elvUTNp27/vRNHVPyPlG
30M3bu51FXT1+EVG0mtrZp5nL6iHDkLtiFf+DvTHviwT3M0z9XsC9cCYFrjNK5cj95Y8+uYAI7Hs
xaoKlws7MUHPtkvrDgewbh8MQ949manSHs7apACry051nR2+zkMFQn8cL+uCfFJBwL3voCXsgWzs
wyyMpp2qugZ3hlnhlUN9N/ZqZP/2BbSbvKSxTcGg/WqEjI60UAhOCenmaOZHr+qphTTKEmT1W9Ew
7eqknOjMvX3nNA/VJ7Q8S/oQ+RFY/MUUF4k/thOk1/3cRedeLQ2/o3lVFP9aKor4Z0wyDHVA1of7
46RrS1sHO1dpBQwVtOAslBuIhg+qpon7h9AMOcr6kIzPeJXMFco77amsioUNh9mrZK+Svl4qZPEx
jXKUdJUr2fwUq8zk5cFbxpZ2SZ958/gKkHc8479D00H9HcAk0nY7j6iQvUVQRHcylQzcdU8eLf2q
eiCsZOyn58mBFgfPDZb9cE1lyjAJFNDQ57Drw+FzW0HT4MHUE8/vex42PYgtXRa0vzszBqbcKWBr
Fpo4r8YScuFZ+5ExJ+oy1TV6+OoE2i2yHfaioHr5FAehCmQCGp9w+mX8uFLy0bDMqg+1cSBr39OM
5H2xg85fMFcJ1V2GLgFJMxZMKTYTLuij17KSkIMWjVgec9NVvkumOMub/I4UuhXfygqczOLACNUG
65/l7E6oUQ9kD7paBQ4DFwTiuzdaZcOHzM/CMtpbFJ89LGyYReajFaEO7gHTJP0T741nj71smuHB
Wltm3UFHHoseWy/g8edKZYx+JYoscZfEPUwMHQ4+7spIU6rpVFWgTi2wqy6WvoKBkrhvUce8zO1q
v9fZp5jNQfdLq2EcwLffxy57arLYxxEOanj/T/HYUQdGSW1U+1xC3LaSu6kdjJx3WgdzNyeUKlGn
Op5b9Vv4SH10olvT+2j2QV/s+BN0W6V69CebZW7f5v2ynAyPjfzR6LCdz5AHqoZ9l4NasjgE3dKJ
j9Gkx+GLwyFVnCIOsmy5n9TS9V8yX/FHCnH08GmsirAeP2aRsLgth7byMuVJ1fG8/BSB6kJ9Yjwg
Ftf1Y4GOyg7BsAiSKZxpoXeLwzhHCrPJ3NvcShOQNB9aEG5B68vr3QMbcd0gExFmRv/GupD2S174
NHgVrrRirxVk3/YB7Z3cz5Ot+93oaFs+FoAKnEaJgBUm8zDmrN41ULHOX1Qsy/7gL5pWuByBtAza
eYthrt+aEMwDLfTXndLFfcTmOP4IXtgOtI46ryQOnLrJVZ/toels3JtHwEv+ahkkrP/NySjbl4aL
EALPoBJ1zSkoWev+0XnD+69QsciLf1tRzeKH7cGH7afIUQjFlVLWyYOtpE/nXdzWmnw11UzQmBuH
CnGZNtlUn8cg9qBU7UnGszYBB8PQPIckbMsnFAvV8kJEH9Rq59FZT/9K0Nmbs2aYun5vQhAPnGve
RANJRdAHYtcMWZWHiT8RPfVJ5VpDdTKWPtgkqVbUnLo+zuIsUYs1/LcWQwdNmdpZ8NXn8WLKY4mb
B2yMtQ3y4qm2OOzs6hnNMOgxNYMWnziHSOFDFfSd982CCqb51rbFrO6hC1w6mnTZaEl4yMY2mJ4d
zeZpuW+hBAahlxBhc/rokyjPgn3uVwIX5rUwHYEeOM46NfRh9dJiIsA6wsskDyjTJnGAhzfuiGb+
MRAH1ULYSrzOBEwe5kPv97QoHvuwnyb/IQfIuxl23BL0qcmdC9tLRATvazEd29xEYZ14oxvnf2gv
A/EEKAMV8x5Y/zG610PLxn0d+lFbJpCLb9qjLLoO3DBIOjryO59lhWpE4XvWT/rFLT8nUVt635Ms
RJQei0IKdQQ8kGSfIZ7ZXejTgzIO6oSbcWiOfa3zbm9Btm6PEbwp2hnmNTk7FbGumA+RAopdJ6k5
rQBNAG/POH012VwfKxqFUSoBmzRhuiDuhbscENSkopMpWNIR5L9Lkhd6AVsAKwd2gLCYmn/EEOAO
drqMQFp2MrHz4Cd8WRpcJ+gROor3kyVkPHfGBJ5JbA3UW37A/Spu/JImKMOOJ/0UjlMLCTcPcKLT
iNMclOhUANHwx0lNLVsSI4VzwQHLN4/PSqEw8QvybJIJbCq2Ck+DJ4TcRyXrO/RDR8VYH1mUafML
y9WGJu00WeqE5F5JyUHmZPkuMt/+9EE5AforNVOIbezrIOK+f0DIWAq+0xG2uHNQE9rUR4gUFPyY
5bStHzNTSfVRWlY2BJeh04wmgnHEtD0WOUh1YQlBJc1+EQE2VzGP0uLWzvMKzAeBKuO30ASTSlw8
duSOMMVP9CJWARoAUYQWSeRoIPWUWOSANbKSKcM2tZsKayN5D0a4KVBAK7UjfdLYBPixKGYW75E9
TrB17CNj9kyLZgo/ljEyznIfT9h636BY0eUvssqomhMVQsZ4SVsSfXWTn/NPsEm1fA8WP3DRLjZF
NIX7QWaFAgOMGOdF7SB6opsPUD0K9U+IK7UuSprQA3NPEkk745xtnaHDh0mS/mRBANaH0KohzHq7
yvcQR4Bg6AfwsmaSFb4GdiIi8h/bxaz9XKuyCO9ctfhtf+8XEVzloAds5CAGL6LC+yVtfOE1l2E5
Zy6J47bIPnjWtPqffja+6ZO2zIPG7n1GZiSJce4Bt95TDmsj/RhQi1wBvsdRFRhr9kEPizf8jqxG
agvSaTuC2Ab5U63+rRele/2kF0r6KaFFLZbpsYomGaRGBKYP90DgNJM7slAyUiR11gvrJQPnjrD7
yeW+fgKuqPfOvlZ59XUuJlr2iV5yytH2PJejFvcc0XVqH0EDqdSL11bLgyK9AHG06rCeZzsuon6U
QyFbAPuzwgTlvS/cENRHiPLY3JyUjI351YU+jo978MBQaC7HQkdjd+rwT2l3ncbKNHdVAfDkctdk
fPBtiv1WGX6scj2OJkW+0huL9H5kXXlko0crexYz7/w4jYMxLIE7mcNBn3AlbNSy05LGajwAcPbT
WwqyQwaqi2nfx5rZF6GHIhwSf8jivNrNiOfeuKdBjhMJagxDOOe75ZLuQEpkyQhkywcRM1UellI4
KQ/lmOO4kwzaLVmFPMdy8HsRJDDq98I608MIEUfirwhGbf3qo8cmJ3d1WQbOpsrmFnF0cFW4gFtY
RdnS3YtO4vx1XyILN/Qwsj6IzKFR3gDhjIIEwRKiYldptCrieyz2MB0gDywScAX14gFa9tQqrAoY
mJ8j7Xr2daHGYDlJhI1YFdKvZpzDYsMOM2pn4EcPS7jqWz+4KP+p+CiVSDjoSAM4M3VGtDvSgOft
zfhdFbwItSBR2wurPPZKpSuq52KE6ulHo4gMvo3GlPW57MfMJ4e4dAInrHyBOE65qywuI3lSBaQC
FUwlHFBNuM/BTXe0H7K8rNjeIsNF/qIzi2Ydzmwz1AkE0Wz/VPGJVlCCqBpev4BEAjkHGpNsaJu9
PxWt1CkISUecjWYkRZ6/r6pyFMeM9RH0oKqMREu8G/U4828WkWH5XiFdHL9aorNZolEbGceXQpVx
adNggq9DmIM42QyfZjuP5YOMqiX8NyBjmDfJAu+HXM5U05ar1EaEaDD3DX5mwucggBW5pAQR3lwm
Dfd7EHPwqYlLs+O5bKbfIc9x+LhbosnHPtvEDOj2BN+uwR1FVcEKik3KH+VbCxlZ+kKHC0lvUiIm
78Oqwf9SF77M0Puly6nt9vEYxZNO6jCcmUzLBsz3b27JHeI471qoh9GB5Vn35sedyilOiVrPZKen
fOrb05yXeaiTAUWANn5SuAzrTyaEpTEgqzh0SQid657gUyN+aXtUZV7/9upWQq046+xcsV1XErSN
JFnQdOJzga2jMDujYCSXcoLrxRG8JTCrQmEP/05c1/jPC8XZ5BQglQTnfxTbanjSoe78p7FbSjck
WnZR8UGpeSb7mUGDArk7q5h5iKdobEwilxzV10PnBUHx1kYQWPcSjqL//LFo0Z2JLE6G1PvhgrAR
D9Esu7E6Di4Ll6/Ik6XsktogcWmTC+Fn/9UPWzOOSeikADSlavmlAbshtIC4ae3x8UcWt17jPwFR
WHpPXohsr8OxdCKtzpN6CgLJwL7ivoz5SKNPdWQKZxNTLGZ5gXU6xPciBx7OQFhPQGj+wfg6Rt6n
+f9xdF7LcfNKEH4iVpFgviW5UWGlX5It+4ZlOTAHEADT059vz7Vd0ooLYma6e7q7zrKSZVqCv7nV
9AwALpjJlk72aM9+KoB0XENwM66dhNLHpdWvpzHaDUOURU5fuB27knWnhzbULSnqvZHG4kaYmL59
gsNib5bkoM1Ewh9tp9ry37HtkI2VDHp3OnVZu3hF3bYFrWRqlLIRFGbeHVV+J0BrMGM2bqG0TnFv
FeoNDcHuCxJk+9YkvquXW8mx27ekcKGe7aSOcic2CZ95sd6bNd+WbyoqrDuKXUo13WbAqekZI5DQ
/LiTlWOXlJLm7nsnPK2ijP5xCP6z5X7fUCXWhIEuqR1TMEUV7iC37xHjXf4U6N7m7cKMH9GVzzyK
J946ykATT2qNxSm08o5OUtUmr85+Aat4a3eSarastEE42tRl0bake9RF1zxrjyQYleab22yPvaOF
+BCdo7ZTu1fFbqXBLnz15pXlnt9QfI5xmWFzPCFzaG3Bz0l2J9Cj/D4UJf1I6my6monDmcA3qKD2
ivMS8/E8/LcwT+TTVWvGMl7iHBeoxPjrPlz3QC2bzySPC5/CZqfJ6VFDRCABrdeOQ96RgYiWPDGj
vUmba0CE9ufgu0ysjAS9mzOTMSLlXtrlI5GOQO40eW8qZPlUp3ZOH/vl2GMs/aymcbZY5LQ8cTf/
5aqZTFIX7KgrPhRQ25B68eTsHhabSopvvIoTqEeQa9CLRLK8LoN0ooWFQlirobgNtA2Vn/roGUMs
S/rKYhNA0nE2vzeu8/069LKpbyWt8vZjm9vZT/jijEeLiEufPEZG+M5L5Lfbsh1Y8u/Lzwp/3yG6
2XGO5fZhtEYm8NPkdHG1XS0b6kgc9ORrvzuKqiQj6OQZ12ygKaGtuiExFI6gv3ROhPkS/738oKOm
RqVyHEoZHZYV2zbnFArS9+oz7wE2IDxGY1adratxZpmWhTPqJqWVNPqdpZza7r+xoYO/RtL6QKLy
Uo9idYqzxYLHOr3poghe9NqHwS0IsHAfUtcq6SeyQNnsIA6TztfgPy8e1n5OK5CqQxUUkcmhMMra
XNSMrvKwuFvTEio1oMtF+VJjJOkXfC9dwnw1QmZ5tbJ+RIErjlGg3hZhr3lau03r/rGqZjGKuKmS
NjIJx9l3+8tcTkzFXPZ6aF8icjeqX7LHtvsacIjye8BE4fGiNWqWoJPUnnpvjoPjNM6PZaK14deT
N7vNSSQKx3pb5oK0O7hmrVoSMNq5do+UwD4fz8a2ljl/z/16Hd5XRXTwb6g9S1bg9FLrf41uBB+E
nUwyeFvfVg+hTwGMD5BFSBsP3dCI9VlQgHm74lhrzyQ2pa3dDrlrr25xHAJ3qPc0JlKp+IVZqx/x
OIY9qKYLH5jLNF38YhN3o/xWHnwCGcXbssUISdJV+eBaLgANL5+M5vALl1afe6p3rN77oLtdKskQ
x27tMbr7b0BayX04jY21u/vBbUvpb2nLHMQEJTQtTMdwIW8a4ADbmJGJszhWRQ3LlfLleO2nH9hr
/J8Nhlj9Ft08bP9JS3ekVIQMBuWTh79v8G3s87j4IxuWH5DUtGaZcfyw5Ba/xnh3z985rP0Geh+5
0RMA1D48rqZefzUz9Txn5p73+LAZw1mkP6tj+4koR22fCzfc5l9t41OGRBs4eRbXTcw9npeyllm+
ld7EZCvkDFgGdNIiCVNVtH4vfAYdN+W7XcHZ1k2sh/sqsM30FvUtVlxsnG/TPzNVAalihLcGv+wd
bOwD6+XagNfY3FfLNRchKUVpONc6utIAOG9dr4swU46vqGATrXCyl07FgwV8tLBLNHaYWj0z5WPe
TSvZg7IxR3d3Kh5LEQUFeUpbsCaFnqbqoWDyUBd4BYyMHOEMW8of3M1p3c+qPsSxtX/med/8LOuZ
L6ox0rMeGondCfVeWMpm2xizUcD3SaWDCub2shEZeFsYIR9cr2qefD0yUni56a9F54VAQ/6kfwbL
Gn3keye+M6IHv30bG/cstuf5PLXsE4C1WJSqwelPAdZ+Xbpy1euTwYPK5omWAGNUl7eu8+WW5nIS
Pyd/m18735jH0c4jBeFL0gho0OpOKVSUORLDY46l243PO9Em7mGp/eUvuLcXv5Hy5Qf/uZhNMksD
WNUHsQxqPvTFCNEDYjyS5iqmS+xuLi1w3oBJLcUe+0k9D/3XZFu+/o3Q/843TiC9R2DlccwaXhaQ
iHiRw6nfrXg67Vvp7NdIY0/O/uDgemeB16JMYpOX9pXXDlsjpBa1yHIt+8/W3+ziNLD+Du4QDF5S
T3E4ZQJ87Pe02tuVQOFtTUgOcGXWL0beYmeYwvt+jP9twGvkq7c0O1j2rrw6Lagh4cE0XvXpt3bE
2mtYLGWiHRl1z9I2uCm7qmhesAlQM7EMfuM+xdPov9n4bu6J3TZtf962wn0CVBRftRNx5dEJxVdX
8QIn7NYKJRmXdj88dzAQ/XlaJyMPvIiBk8Xb7j8bWKvg2Z8bvMTIFvVxSoeOeRv7ra4SV4u6T1wU
rVer1nWciJYOkLZjHT7M2vF1rm3TxWlfrbV/CYsmr9N2tHudsHhWyNQxpsBiVRTmn7cPZroBqcsR
OkeJ74wjm0cm1qbaLGr37bszhnrPdsA5P9PMNE1qwkmWj4ETr+5Ju/Tfp9jH7xR4JmSRlHgMsxKI
OlH+uOj3FR+9eSv9h2plJTpxItt5o8ulnuHHWtBoltUuzt4d9Dj0TPLPygfcziS6Pjfdx941CUaD
9X5eraH301wsfPeQ8Sh5Cz9U5MluQCtFNQsiUq3SV5fZiO2fO7dxfZ1rVmnPE0xHlfRhXa9PhXV/
VIAXU5OJsPfOHmbrTRqGc3hzPb/+r1mLzhxFV3Nqw8JmYJR1MK6X2ZodD5zWm9n46DdrzbgE+D/x
0LTDXxIWy/fIC5TEyHSZ3CM75iS9xW5V+cd68dctlRYhZNdIrtOjpzgo55IOR76SoOA/t1EZBcdl
D+PXzkwlLEjQ0eXHlfnh1KjiU18u1cPo7SVA40Llv+6rCe5F3FfjQVOx49SzhenTfLchKNpGhw5u
Zds+p4I8AZcKzdLKNwyvS5shYlh8oLdWSiAMSIBXUig4/tNQi+fSn4vLtsJiZDJuSugTz3J+uj1p
YBgMR8o5eI1cKx4eVQ6Gx3PfnTl334uxHObHpdTeeokgNuXJmdT6jkq6v5Hz4Acvhbvwao+IHOqD
Zhjkl0svak5ja1rMZ/Zgv+Vty99Nz6TexbK2ZTKNdPbfTRc7f8twDL7WKihzqp0pRX3TUYVRPsBH
RZArfb6Teuy+eWkvxbQ8OE2vqyuA5pL/MBPEQ7KP+dy8K/Def62ZwzHDnNQ3V9eePEqTDvyxBjjE
oObZ1IK81mTZbe/d98qgTQdntvW3xQoXiuaIHK251mO4oQXwytFJEcPpMtOa6NdEhE3TZvyV9vZ3
hCnYH2hFhHxRkHEbV5OyfMIASXg5K1N0v2AWfB4WPZNzsfk/XjI207Y9BqsbAulTs+HB+Gh2Ghcy
z982ur2N0ELAs2RyS0Wxmj3/uXO5z5nD7xc/1dHvzm3nreZS2M02Zvn98jooFdU/xz1qflR0edOf
ZiSl4wxjad/2lfjnVAy4Cya7jNybQ1ioSQTyh0cPTyacplmNPNKC1p/rUJrb4K3zJ8umPaN0bA20
5vPqeqcgssu/nWpCsHbY4TrZWxdStUDfnEJEzVdmQStOlGK6SCPbVVcMDar+iNGA/KMd4Y249Ipg
709ycvyVRjCfnavGiuJPi2ro1aEr8hJb4oF9VFEvzYNA+nMpGMr734MkA4Lx2hcPbLCp/zYFmnkM
hj0Ozk1XxfaXZ2YxfXpF5bRHlG4RTYps3adm1ZrwMwoQ7HKjZXvA/pMyaOuGyk3ThixGyGD9HdQ9
48rAlc+cpCer+9P00Kp/cGN31aHp+i11MNh9bQi8cBOr6ob+v8WBcj5BZwX1U47h5XyyCncsz6uZ
8uAsAxJaU7HbW5i27A7ebJgweRYl+oHjsPPknrZahMO5c83uXaZc8SOnkA3+TKOysB9da65DTkth
NQdlwrbLTCGa/TFvaFuqhOG+qg+ND+Z/oh8JqrQQ/tjz2Xr1EjVL89thfouu25orN60GBC90/Vu5
PnVrBJaKaCHgqmS+jm+KNrx9n7uoYikhjMu6W07Vtpt4Sj3hs15ukKrJL+GE8XgCTnb2n8Nac3jU
Fo9bMk6ReqyoQwXmflP+s/Li8WYDOEwPAAuUi3mYHHlwsLirmSclkeSAF5bDVrGDS/y20q3JvuFe
jvJ++KcrMej4ZHBPmz6jqGzU+LkZT9TtbSVKUiyPurXtsTbHQe1AxH/Wve9LbhrJWum1tWy1LTjk
DF24JpJNbMII0e9Z1XqDcO+d58p3WKw0EoXRn9ZA8z8xaDc09FEEvh1s1j6kUcMQMyY+xiLlDTmI
FbM/A4iW1k3PoB7RVYcZHU0rMr3elfJMvcW3UeTTmi1tDIwXxLlHSS+cEjwYOrV/IHBoLsBOGsvL
hMRD/ozBcfxSCbGHp3ze1bPgzJcHfx03AMzCtrzUQJGAM5q6N8k+lKQo49MI1armQJmz04bN8NIj
k0fR4MbDN8b99RbujvxDLfA+7Vi3+2s3BsznrdYjkth+c2HcwxbOrMFunsBd7Xq4PTXD6rwBBNbm
bMfAmZcNUYuV+tptPd7nQhRZsYT1dbi30Q/lrl22eEN/fKPNyvNDJ6aw+zQ60tTPKA/eyCwWL2qw
WvfQDmEo5mQeq5i8M8cdA4quqvvHWs7OyhVWKvtmetF0b2qvhssWDW1361Q4VddY5sAdi9/lyxnB
JLbKit2E2U1RI5j54ESTUImwyGFIaGjEno31/VUgp6FvM/rSln4qDNz6UAdB0T7pKgohZWab+jcW
FfFhMJFiSBTgdXMht1xg7M73VB88jeNjNnmt0xyKHjXFOXBnup0dY/k3sMvo31a38WMz2+2eDCt0
+kvdhMH3gMC65lsEOfW39sb6aR5L+F/Jq2s/WU7IvZtAK1IB21yo9x2mIUKctLn7Y9/dA17DfB3V
ibiT0gArVEv02Y6Tt//sw9wvypSzXfRhughV7Ozo6+LW9Qvg8QGRUNff4DvrIovD0Qovwtam/cv4
OMe3zcYfP/UWzcXmVJZn3gZAgfabDsPYOvbsX4RHvVVAcWtRxd96u4vHpyKO15/lZM37UVlBsX6M
m7M0X03ctTbAtAwttF3NEkaOSu1ORN/ulgETAiPhOL+Cpe5vtHyLPgFTldELqUCsHGfdnhOdkRYx
5r23dQ7s4LHxjIHYXJdycc/LWrfDhTlG94ed/PjqqBpXCmwb3MU9rbPicVswMeWJuBs6PrGowE1G
Egdx+RK9Yx+8xZ6KrAXG/jCFU4SXqvPcIgtiMX8Gcg5/cw0JutopsvRBTXy41LZGfUFUQAgYfpkH
xZCaHxg9xvhirX3unMpxcQkDnU1UI2QrwSvksxpDs2etCCfzGMkc8JhY7lZWjz1ahfowTlYxHfzF
LvTLAmRd/OqYFq2blVd3qHAAe3oj3Xp9sMQyPldxv/5iMcxGQLAsKJtn1EAaSHqf3Svh87u+tK3Z
wydKFP8KY85B2mkDn7x1627NGO4EWHX59IruK74KyPEoc2vbcVOvz+vthWSm4WPnqVTpMhZlNroK
7Niiufty6ZTPzo6A6lfFqRzOK2N0exjDcPrVRYv3vmA38YiANf4XO4V+12iMXkesBN66tuutZPcm
+5MIKnqtZWn2P4x0MAuMcuXLglfPi8f8/S9v674A/+7Gb1tVxdHfmlHbPcneD50USpHpG6i5+LP0
G9ijGffqkVTBcLkD6P3zDvf8Bz0rnVqOBibDNZmxYi7ldonoI46FRLdwxlBuh6xYVTDY7nEhHlDe
wjpSswv2G4fhOapwtnAgaNcUUkcOXCw7pJVNu8WYtbUNqReO+qYjMt+LmPftrpwtMt3O0ANjrdWJ
xNO6ORWzXJYs9tbmNdrIKOIetR7mIK9/t6wzXTy9Aq3qpbBzlLgwepu7zpfRphXLWlvV7lUPapqv
hQkJkV73Rv8KKuy+zDgsH6DU3kE77uABLhtjfzcVFybpXuFvPXuTc8zZz5jSZnfpqOkN/f1se25v
pw7IYZx59ljUjwXCdTiQuaD0w7F435ix7giwp/R0yGO3CFJOXITMpVzHA0niqA1ygJBnv6qm+VDQ
8akUseDgH7EyNPW1m3X1WKq+XY7A73YG6jd78ErTvmX7KIrt0KBGKiDug90/A1QN30a6EiDtxXR2
kiNNwaTG9NPjuNwbP4BGBGdtxIyE+Qh7r1Eb2A3d+BT4B52H5YuK52JO+WClndg2a07euBR/yDSD
PKCdJkF1CHqxZJu3tm5mBXv1Bo9d38QY9eUzBLJUp6mSbn5EAVV3T2s4muFsiBM9FruTg+ZLGpgo
1uX7FHLwRB5vz90SixK78jU8i9FGoF3gJ/7aoiK85kPtvCN3EcuhVBYEgj2iDq07NXWpi86uSVxl
2se4wxsQbVlR1Gcgz8K+eGGwdGmrZPTBzRjCwe81zSdIFLkhcIy/+JqBsPE/DH7apAsN3GYhh663
+inZ7qBl5splXVK4gdhJu6r3n7QtwoTd+fXMVwrktdC41wu4wWwVIeMD07+XdHs1WXeSNFyYbJkb
8WhwadYhrk8GTQh1S1q9kxW7uzTvYm3bP304la9sbeMz04N2p3KN+XuHpq4hdqwp01O9fDAh9FOa
Vzt0qNXUzT9aYhVdyIonzX2cRH1a4y78W5GF157JsVF4wvU5M0dpKZXlXe75h7h11JgIKiZNv8jr
J6eDdcsIBi8uKve4WO2IW+ja5IsbXUEIfbRGXfPbCmKpYKNsbhggTksneVPtT10ZzirZcNCbM7BD
vh3EdfFj5BM5BCG1HfyypjcuSbUnQzhW43NThHBrYWW+GxwQMwh76781D+33bQmaa1X28TfPAVyi
q/a2Q5jnxI4u2+T+VzUN/eHYO5AXwxZEz4akx6+qnZ3mtxgtz9aJmrcxSmFeIqrE6ijrWsBnWa+m
qHImv0YuA2M7cOvRVwtyx6CrKpNu1N/5BPrCzKXccay45bkSM64zxzwWVoesxq+i6ZejGmBBxlo3
lYOE06tMFLQPcx+HMLV9OPxEMepefGjCklrZcRTEwNugEJe42YLe4qGr/RFlTedXj6Dv42/jD84p
t/rwBzrkygJ6HcvuuDk+PFYQtXmUzQak6ITuuPmcCgRGaWOPzccEqFAiHYSQTtTY9d4bSLT/MPph
RUSoxTuTwM3zR/SII/djhcWGvtgFUyOjX+ju/7joxvo/opRskmjyqF4eYZi66TQ7dy1v0JvyhHLa
VJd8m9T8pKyycM+xctjWRE24/HXp+q+bXPXPqFHb91Ku7Lpw7omy8eK5+ddXZgkSa6rMm9rEEB7L
uUb1timreG2bUGLjGPtKZDgiGBcNc7sooNrWDNkIGmaQjy/tS+wHdycvYMkDDorKSULDrZGDFn/F
PKMma7d9wTuhQzPltHX3HM2qezOIpD/duTZVUlT4f6U5ONd0NDiHkp+57jERIc7g/ouI26SXnoLt
N3Ji872y1/q3QLIokU/1TAVjkc/XLq/n/jgS77pegTPu2qHK7/dnhBZu6oS+DM8Fa9mv3mIFyA4D
Abo8GnvhSTrmYY7i/vvkKtSiibvZev5d8pJsx3CwgvB8l0g8YOoxp4S8dW/WPaQJSrLoVBauwZgu
9dJcjZvHb1RR8ZoPoXgYB8f64SrLOngebPzSV/Dj3v1DQzrjvOnNzBxVtYqjZbd00siTylMR15RQ
qypP0B0hbfpa1t6hr1EqBFLiPJrHe/+ldQN+Z8XGm+FdPP3TRePmncZ11QxEbRccZivE5W7f/+3+
4kBz9l4cXu7QVksgZGtdmI/R5ZtpoVDC34lnZPjBz9ixxvA4wQi8zdYqfnIGvJtvy/KbEoiikRco
QEm6W5RD3Mj6u3Ls6VNoe+uzFtI/02ELFOOq2H/ZoFQPc+ygwsEBD8l/oMrWAhFsnJ9DWU/mecwZ
G8Ftwp3tFbEv6Kn51aC7gfvV7OP2todcs1ytfJOb78yf1ua1J8DzFepSbI/+XowPte/fR4XOG34N
qy7/NlhE/Jw0gGPiBCVc7VYNk0lbaTlWUkLBHkuEOB/rPJrpKGwxbmetLO8HPoxNEiD9SjXtIqbn
1O0jWHfVZ52sHdybG+M7PDc2CFLTFfpLrN7cUH62fEqN6PZXhqXpQYEEP/jb/fpnKxUZN6txXR4N
WdFqwPBZSvVfsznVA4qeKUotJdvhwJY3rWGAcuBlFhCdvT/qpEI+VqaIQa1Ejqo48JQrBMCTnjih
w+D9s93Rx4Nc0dPoBle9s9MLdzoIhApNsnir/+mvZfB3wQTkXYnV/JimvXq+SzmWpHN7eVzAzFa4
SOH8ah29M1lt8cvQhmOaOztXl2z8MzJ4P13bKafHMLR/bb25V7+O1Tcu5t1N5BDmpwJU4gKDv0D0
opraUF5XDi62CFay3EJ5muFGiQlFxF37VyEdowJoiWbrHvQcn3rvzhOg3kKc4JX98OXNdmCeQnTC
z6ym5NzzVjD9xW2k6r+Qo6gpIc9xrdOc3/a05QR6Wm1tHU0TOZmMgu7JlN0Qn5YyAGaoBuW9x1UH
qpmzLcBuAuKYw+R0ePLXtBAYIDf89BXBuk7GraGDGN3RPKKJln3i7yVGzE5XVFvaUPng2cNKv4Pw
1r8CB1E8vBbgvI7t/mpGCZbA/ffcYA74YfU7V78uNhDBGtLoMLat/kB/PzyUVZ+/xGgi3i3Ebxw8
e+yOBg3jzepbOBpL1+dlFApBchB8yfiOV+fBihqpn9fHyhVcd1vZ6HMUNQav6P4ee7M0nX/mlV3c
h8JMzl8CdzhVE/dOfyhdASKpfVRWqDMASp2g2S5yW6ILjazqDgGvnUoay5//eNaOCCKQoZ1E1mR+
LLJwREqsRvvgMGpTf+b2YA+RdwRsX8/+YOjayR9pnBQbB3GY6cd/+6G2/sYULDc1Rd1EaQ/Ot6Ts
IEHV2bKhc5sbiaYldIz6qFuv8g/WIgizNoFV/IVLKf55pGz+V7Je0z0zofBKRXLmVigDhtOudZYv
6qlzml3pfVLfvfoi+cs+kATWnzLfmteh1aN1Uu0afLURM22ikGyiA+2i32s37eNxJTHlSy9bezAw
XU/OYFflsbJWgO51xx8pK/zVvVQL904Scy2l+7YM58kI+yYH10xp2K3yrJCoteylDoWdtRH99EX1
xXwd1jZ6sBGxfJQ+a3RGdtXEXuNalpDdrf05KzQeo0sqtFo68+Da2/CBcKb9UTb+/NKqEbyRxakz
gg3/na2O+j+Em4aUBKTyKpuMjh9zx43y0wB1LRNv7WzkU5HNMy0RiXaMPk3ep8iFleB91/A2Xs/o
nC2V52RlU8bZSiY2im2SrIxYuEZ1ZOonuD3rq5oWJdKo1OKJiz3KpO/Ki8JD2EmXVTf/BlEWf3QX
tRi10pozmwEZL1QK4IZQnWNUjEeQWusKRIXYBYLcEngX9PLHtBcAgx3hFfFhj2OFKHnLgb4HEQfR
RQgkpMkC1PlOy60VqpAYdcWOlXR0LRq6JfgzY7Ii0PuftUDhAbGO4HxsdfB9dgImYx7c8tTaZXiz
8x4xHGwIkItL99AkvgmH+mRJ9IYPOoQjRSwPXSisFZKk9rXGB8H1g1fZddLN2nLMn2ztLt659Qhy
pmuopn49ajYYGrY5/cW/ynnYX3fXFa8umMhRoQIoD1svUaJutGlrCmpdA5+6rv3IsFGQjAKeGLzv
s6yc74qGMucThtAvVl7n9RGzRv1Oz7o+RhvTOft4IFguo1Z7rELXAjXpeb7ePi8fPpA0yht3UDpt
c8v58tgXQcrKGpocZu3y1CsOprGZQCBfnLb4oE7F36qKNMsCdmywwjL1m/quPOLedfUTgipwSLTs
pjrM5IRGxFEWVfSOfLlUL/sCb75iwLQihankMtL9hSTHTqnsJF9bOC/ziyjz7q0EgnwNO3vIui4e
/kPpJtLJ2ovhDAYwPzl25H/ZzTg7D37o6fKDjF77A3w8DA7dLpmvjRX74kJet7OCmYTRsNIDFHnp
XL1K6wCT9HJmTXEZl3mz2a5xnHVPmm0I/2NVoXVv/k7x6Q7T0uCujbSqTWQpzWtQILrFEqa+rdM6
PjlQ+y9Djjia4lZGwwE4zJ1eETCEuHx2SKLiRwdhHYHR5P849Y02lw6q3heG5jgH5Ex7oLc4GXj+
bUry5eBkuWmFOXWNt1dZNZqlOaHAI5DdQE0IiNUaeYUcWPBILTq6Ot2LvdNHVGZDZrPJgym/qKXN
G+/Yl8oL+lc+Pmiz3pFxJ2Vv8wFyQd57qLzo09/ZKWNFtIX/n6ewjLiT7fxnPFiMm926P6veUldL
x8tXPVVIfCY/37AjQoxR4V7Bf0FwLMLqNRpdqrm9jubmynAzgCL4t53GuOWdcEKXHWn0BcFfUuqg
KPyhnB6COfq/mETPcer3hh+OSGKOs8llcz+ZbE4yHtcbqZxcWXkENyd69vMYvMfEbbcKkR7aio+t
KVtQafrLAfaXp/cQOH34G8eT9kyTKm+ONVvQR/e3uKfZtc+eZa9Ui8A1BzWyq3FsCpcN1pBSmF/L
0l6OKBag16xIvKoFP94KVvFYbQ1HxXHG/Rk92fTADVtc+gbaJGsHW4P/T4hkWSGy2uO8mv0EfCSO
G9D5cxCBOLuGK6cNl0DeZOkuFrzYDO/81hp+8FWtUfuO+wvuLPte++W55Ot594cwelbSh1br0PI8
rn48vIdLrZ6xgK9Rz+Ue34ZLPviH1UIaJ3CeOsvRcdH/UdegHVg8PQfELM+pS3f9WEENfh+Ahl4i
tLGINGkIL4o44bsrLdjusMjye0j42pNT+OKHWzvFt1gjt6H/5csuW7/8sXLiH4EX1p8zJ8DJxDzr
lVp/B10EJ70AuqjEV4T+9SqmGPwPfR3qXWkGeAKgO+ebyiOW5htvwMjXRA9Lm1dvVctTincJqWME
u6AHCHWY2tGorUwh8P1/pRo6NoHmOn4ci8I63c2NvyPPoDWbRfRjs5m4knIAI2D3KHe+LPxvV27k
Wf9UeoyvS+kGt9BU3Xko1vwG5Bw/IhLzXzoTd7Qs3gLht9mTdRw7r3rTU9TdJmvMTw0plv90d9eU
9OB3h7AGgO/YjOwRDLDsJljaBQ7y/fV3JCbOUtOXKGEWffcfryFyOhibYwH+2fyPozNbshNXougX
EcEoxOuZT81zueqFsNtlIWYQIODr7+I+dXS07S6fA1LmzrV3foWhP5gX4w7ISLiGyosnSKzUwlqG
u5kMxkM4VBHYQVEqeWzw6fxEDNvhOZsegwruA97zYn2q4G8fSrrhPS0rr3YT+BFBF0lU/mSaIano
+/IaS7c+S6GBh0ylvjsXLu5Cwr/68odyG+MEW/FlGeTTFGSExwJIqltXGfPb0bLB2wXl/hiRAn92
CkwOB29aivx3KPLhWqgUfcRy5u+4jKAB91GAXeBUInl9TNWM91sWwt8F2sumU49TN7lBLVi9F0+S
5cxJ01JfIizRM/rNGnTnKizzaafKKpuOxh29hDFYF5RfeR5YRtlCxPAmYkmaU7ex83fQJGN/zNsq
NnhPgn45CIyxn2Qsus4DfmrKAjfpZHygkR/Y4jRMs3yjW13+edNsmPRxASb/Ouv084XVEKjpArfZ
Lnd6vMVroXV8SZxM4x5MZFY+mCqi5g8xBde7td/wTxWPcrp6YZO7l4HJ9E2BowIXZRdNTMD7lXPZ
k/JvzmbXbqcZDUS7ostVehnpipHIU+EC/OQuyFAtl/Yegj386xQq0Q9rXKXJ0RujgPspgbXduTHY
z0Gytni+15EbVRhfhP3DKoUSX58pFcYBiIj+NG31ANyl5eMl3wH9aqK6C3YYF7xDvFYSe/Q02R8u
xWm6YxDgfcRLRPOUQ4E4dI9pzuJ1k7zNsnZpRulNcBos4Yeok5IBli2K9lzXBGJ1JrT48JeCpiKc
2vQoi3xmjlrMYYW+kbiAqIF00tcqI2zHrh2ONE3Xudc56x72S5yZNyrDbD5DvAZntbAh/bCgTjxy
8OgSQ0GcFifdYEAHh5tR1BScfMaMJs9JHzZ539/meZNV+1iN+JZkUua3DI0Z7NTQz/HOtVJcprXb
NE9v61g6aIZ949qg2wess/hxZF/Ix2xJ1vLQzfHwuAAeP4i285dzZ9A1pw5Yn2NxTquj32Kkw53b
w6UrsmwhnPij71EFaQtXP6PdJRgQc36ofSrZqRc86h1GTdkzLj2yoqfU9Dgd0qptUaBbavjvCRz0
YpNw+Cfl1HK0QO7+7rBFiWe/aaufKh2XrxTuvT2HS9Ash7or2/GhVzUOpqyMD4kfm3s7WIyRWUrf
7Sx5GKu9ytnjfKEeYfLIITejMiFoXilPm/APlurkL84TZn1c0AmfdNG3D6Os8j2ZyI3ezVw1HLVI
EuHekLsd/QLRidjb0AjdNSVSx5C1OCeXjlDKOijn7mtoMsO0uwu88KywIumPlIgz19E3DedJ7d1D
lJW9ugO1QAbkSxjn6DZF2q72sl2hEgBP0ktDUudLnHSi2xCWvkLtrRus3+c4HYN/kz8V713no9Th
/G5u07VzqYpSNcXce9ngXNlbHUtsc0PxTa4e06sxKfLTKr1orCmpC8bySy7Sz7mujIwOfin9U1KF
y73op9L9gPYV4d/CIJM8BunQ3zFgr6oDHJ36Vh325J1DBBLXHWSpnd+cvLDRDxlxExcTnSI5/rsq
doKYklTT3OMrRqNKwkJ0p5FWwb0BMNT6hNaomBPO7gb3rG3zj043to/1kHjdoclSc+NGPvdtKv3g
pVwIO9hN0u08DoSgPuclaqvEiM8KBxeV3Lf+8oUldnvfPcn9aXTZ/d1Q6ZeKBM9spxlmAxtXIQS5
NzOy9FSfELea1GOT76WxjXfpw2WOD54DpssONgmMhpNWgQwN2POOXH5T7e87N8yjo8eQsnyuN8y7
2Ds5OPDtQnbubwDxsjkUQNTyAaemLA8N/sgMt00xZi8JxDPOFpINkl0mQ5A7llZF4ogPpw6x5OOQ
3iVALXdcJe19Mi1+dWo07sUdaRl8eYkp1Icl8QW3kuYpaNHQ76ylRGJOi73oUuWOp180uyTzNyz8
XvdQoAfDvvAvD3HQz3ehcBBbApUVDZIKRfQe9mV6SOVoxH92LCkRpho0pNOySph/5wLJAWDghv//
SoNC9DoN9Ow1NzG+zYWlwYX5ieZGylPLktnunHH/MnAEQDG3Tc6LyNCKfpsUBevRUHb5UBD5iBv0
bXBaX16CIQKM2q0VuRzb5Wq9WR2dYDDtH+pQRNZdBddGWyyaABmy8XD+v+YYjswdOhJa8BJLkd91
ADcT9pPATK9gtStblGJ6vkMJ1tHvubzm6UmtbUL/wLSw/RhBM148rynFcTS5ns9j1JJzEfppw3CX
KICn3NjIR2xC8rqVMl+SIzM6jRDgQZEeOxyhTIdbEzx1Q7xc4blb2NdO6xu/KQEuSEjozq5cvXeO
6r76cjsHoLIU6GDXOISCuhIKUeWURPES3y408i0veKH67wRM5zJwBaeXeowzHL7D4DQPHB0GwM64
fpc/L07YPyskx7+EivfolJ0I+zsAoQz9R2Dg0odmKJs/NYN3Vv8ZM+bPNS5OBkGNWNW5jBqX5aWV
OyEFktom5i/e+zEO9yQH4+QYJOkYPxkZkPZPqQde/p1fd7r+ldXo708onIt7ynyyxUGZo9ahjgt7
eWbqFTNUCWNrgujsepMsXzzs7qt3iATG6WuVMOZ4zgvtmT+zDZmHhNz49Y3PqCr+Ta80hwMKbQPL
xP1SjCo6ZxjMwgVseutL9jatpn7Za8of/6HjMQgvVWMD9U2Agtf/CxGCopQ5Fwfv1tvkcXBxsa+0
fyTvirnNm6oKmRoxsvki3dJHu/elIbWnLoq4qnZlaC3xLKoey6dW4Mm9ojtG1cOwzJH0WFsAqqtB
a76aDEKa+PZoLa4kHzBUZ4aW/Csx7Ik7C3gVg/B1gw2+W6Z4W4c5rWFILnvXJadZdSK9mUJvWG4d
xijZnTMMJvtZIQn8ha+bAv9LYbGuwBRg66r3gQyx/CPuA19+5saYIN3plEPyw1e1IL2/KFiXw1DU
iDa2V6s4Ds0lD/TY5yh/hYycY2dF6aUvOsutZ/eJV9bt/WAtNpCsXrHFnRWJvlmc7wBmbHaUSZKr
y9KRxCUPc4ureSfpvYC6+6YLT4VXreu+7bOw5UasIklWFMrOknz0k599LauK89tkoMjfTREVdXsu
p45HfEISMte8NrNDsm89p+8bxUWKhq4z9RLmHtOHQ9qHNdqE64ZDfOPHI6bvXQ8wMLz3wEzDhdk9
mnpqGyf8dO0IrKEWD3y+H/ykOs4MMIdXgOy4fm67fghuYcsiGte0WopT5vhSP/OZrE843EJ9JEyG
riJn0vcSLXGk97oqMGJ2QgYvhdMbqmavZIgHJZCoS4vga09pFBccDdGcXKrZGcBXegsEXQTtUH3G
lh+cerF2veTKzENlZyPJgQGVRzZ7ECWa1UMfkPV075tiKS8upNL6aDXpQf3Bi+JGHXUZzPaihU75
q09zMrVP8HF5y2PubXPuaVnXdBeit/IvQMwm5Mh2+mgpznUc4rIn5KBifITywrCSUzvy9FkMkTGS
q1DQLh9NDcTEP4ZGEDcENuG3w8WObVLcR0lrBThU1ffxfjJCr3dTnbLqCcXZZdKaik25YogNmxov
ASpc3c/rWRVS/bQr7lJ8xlMa3/dtxRSp1hB7PFUdbNSSeFTW2PxfMZT08c53Gjh+Znbzk61DCJjG
OOt93IGrsx0ytg0hI7P76DIMXY8JfhQqqj54rPsiWK5uFeM8n0dfM/kKJuaOnpO4v30CWeAOdFDL
3YISlx911emfVAhE6CYa1Dtbt3xSI0X/4hCh9tujGuPUyV0Y23gsumPdT1ySS8l1u+/NwgAu74bs
HDR+6B1JHEDbIxJBFw/pSCr5yWtCmjxvyNQpjMv8lQEQ2HSUsKwHp9tUfuZLPQLJWESVXTb2NE+m
2zK8uBH9/+jZxzuTxoQlLLOH1BuXbfKhamDSfZLNgKXrOrNDaMxU+9JFCXxiMm96nKgsklkn+srj
ik2zI8E2/icBorBZ+O1xB+YT0/mAJerrvix653fnkNBztGHj/JbzOuobj3nLSqq6xtmBK42Q+Mlx
rwBwZD4sW0ttk9rFL78wIgkTveEIzFPSXU7W5zshU7iAiU7xpotyWvdSoky9bufi7WJarkDlAnaS
ptU3V1EqmkjqBhxsSRSF3i5l7v/OpLx6YKuiKliNbNsefb0tr2vc+/xusisPUFzRQ6xd5KtsbDn6
6izaldOornpo1oe5gH3cWdAfIvSnKlUYL2fXNL8FeWFuy5vhDvO9iYZ4ZKpHGtOREVxmzjbnFizP
Fnt+0uJx99C1CkJP+uQaRavULVVmrdNnd/E7PezHBeL9tNKslDNT2GEZWNjmFu5J9pGxX2knVHBj
GM9OpyyZbUL5M076Zkgq7HEFajUDy6r+ibIhADLAc3aXZnP8layN84fSjM9k4g4pD0uHY5JJ+1Y3
a+tTOqXpTGuyrCTQ8YAZpz+HAlL8pgwcqd/buUuYskl8zrz9Y2aveIV5JrJmkdfMUtoCv0FL7EI3
N79QGymtw5Va96Jjj4i5ljvGO9CtcKtYMi2ah7VplF+9gK9gW5vczlXlvlpdT1aXIqtn/yaCDcTG
XcAbZb+6ZR6z+1RsM9pjYZqEEZT0EKHxkgBRZwUxNiFmKHrnZontJQgw+gbPaEzj+rHGbByCs4nS
WhzwxlTLBZCrL05R3EkPLXpssNjGVnv9y1Rg2SgXnzrNMuR4aIGKisPUqFifOP8h0LrFBZqAmaWf
i6xi2gfkR7mEncDOn+BQEcbmEMxsF7ck5O1wSYvxVsN3fsCUZ+ahGWc7n5JSVvbV0h3f1blazT4m
94i7VhjGEYU/daS7zT5euyp15XCOxeCYTxV2fATQtmEAihwEkbnJghH/xDRUK0U0bzGwUOG087ed
QUhu0454n2PG81i/yZIa7aihdvA7hE74C5MHH1y81iV0nfBg/apkcJuvYc7FnSGFajrXjjX6PIyo
9Y8cPcad9ytJevhqgRsq2OMwESeP0hVYnlL27zKkZL3xq214cEYSO+54cJqWoWzW+OeQWL7hywBu
/HMkui0swJIP+5Qi/GvtJ6I0ZBjX3kV3S7G+u3mzrPtpcESEWyZz0oT7KWy+Z6va6QaXzuLerDCZ
H+HQ62xvEnSKS4mXWJ7l6vRfgRrHX2ihdB595UQ17tW8LU+r30zzmay8FiPPlLz2tcewb0Rhy0+d
x/z2gEmm+2T8Gv5bJbjp3ohpxafYTZvJ02cwsqRi+aqsJRcGHRASLtuEubgIa3nwVxXWWFW11L9R
+fxnMWfxcLfJVKQGzk0PdU7s73rFuxmcsfw6P7jwvGtH8Lm9J2ICL7hpwEiNvyJEQhGhduYF8HUe
jFVzCpnZ35hcwWFHpbL1A7bEpqZuKjF+JXEdc6myCHXdw1NTn469QUxB4RUkYtFvb2E+HIL3qLDY
KtEl+XIS7Ob2yrvtR19pA02xi9MAlA0BiiuNFL3kl6EvwriB9qh261BT2XZzxX/kvs0nghSa9gGj
cvPhOdHyWjvC+86dyP8vjpDjfhyhk+ma08VjC8RNXtg/qS0pR5qhyNfzFs+iD9gNE+jb0qOBW3oY
nktBhBmDSKDd85wh/SHDke+2OtWjJthhOcyuLIKzTw4ZtAsLj4BSIzdM0ZMH7r2QLKbrWIXKJT7S
F5+Ys2PvwNhRfHvkAianjEGCv8XPcRDm1PxvyJfTJcpX/bOQj/UcE050T/Dp8s/JqYt25COSpjJt
/rhdpkJCCvyhSEkUIxjmXq7R+uJ1nfMTZM687tlVnjwr+Md3MRLRtmN6ro69Ev5/GbPndcdPvc1O
oyq4Wxlq04FwC1L26vzS+pkhGaFTR7cIuBjbVZnnxE+Dxx6rCrFkRN3glC6ZAet28KuDGEXytCm4
YC1+6Lq8MkzRkxmKMlAIPE4NW0h4lCo/BO/3cNVEUF7NQEIQ1EUuHxoh6HELE8lrQazkXZHX7suI
62o5dmrdShlMvXpfVykRD97q3BOTYn9Zw/oGmJKldwEyMzHzNJXZexAQkIYvRiPTlZmL371W0XvY
EgZBgqZyfwVdM/rkIDbLuCPPF+63hn85dN3Y6d3gMVxs+zZ91PyOYzrXcNb8uT4PX5QkCNNcs99h
b4qPDLyUUf4azRQlvXQJwZl7UiMvjc7j8EBV2PS36aj48QTZP/IkqtE6W6mAllhDcL82CSN7xNri
hU8T70ubOME7UUPTQYUVkIbJROH/bZptZL+WlXciSDEH84k322NAJsELcQ70IDtmPIFza70yOblo
9mTQrHw6H6ybNOyBUG0loWyj8gEoCJ8/KVv+8EhjpYvzsBRFjv5OF/KAfWSOOI6b9sUdCI7aG5Jf
7yx6AAGAMatWSDoMXJczGUoAFX8790u/r9pTaLu+fsoH8lFv6nxQI9oIV8qVbpQqbGBaTP5dlHCU
RSghwT6rJyTI3ZAIQZZWZJzUm852Chlz75So2v9DfozU5C5kNuv9dkYqgWNUxHa4LMx0MaxMfiVO
EMnRK3B2lJ2sToU5ocWojgbQgFJ+9LiC5ulcya6nwxJ+8G9kK8JzJETaHKDVZHYzWamGFydX+VXY
iLkZ02f7x+dNS3YdCO/zKv38vicv+S//uV4OvbdBah00Ad/hhM9vhx24KJ9ABHX6xtAL8y5/pFM+
W7I94jPQqY2PtCY5uGEeiBp3SwkWkJbGnNOBOKID0TbOHxtT0O+9WtrvKKX9XxlQLbV6dLMKr/WE
h+G7DukR+Jw1VnA7zDEefgkowaEAEweET8kqCvBvxMMB4pKEj0YdJhmwObqiQ6tvQpNF9RVZOoRm
A4SIDuOQevG7rCMmPuAq74L835PCvqmOWLAxbDcpnoQzIY2g/2XKVUm5lDzFGCRS2tSK4WztWf9S
TqYez0lBMtNWTPAtFci2D37RATwQXuO8UB6m8U0F6xhchVS0wXVjdHNTjTGOS5Wm3AS7QvuCkJ+x
JLd1z5e2fJGZl1xIZ1lIguNNw4s+uKRSNRgHsHM0ZXbfI6qgohopvDvNPLHfuQNICAMnrGsQmRGD
gS5ukYYcfP7LLl4q9PIUPuxtRiU4y0HVLmwujr5jKtTwFpMYtDd92rUfYPl8hUmVRB+Zb/I/1coU
zjaylOcixzCzi0RYvXajLt+a0NjxP1UtQfcbdIvmqcdSZ3bcKpsZJzXzcF6xbDePEt2yuavycrzr
GcIdsUdV8dl28QYlDH7rv5CvI55Rr0uGQVWOwR38gEW+I7+k2RfTmH5aucprhxzGHIM8ohPTqEBe
CmUjxpc+QaivbZAqecKX3eXnsKngodhNubJqe1zMkwGA4/Dmw+G+5wk7R7PF9l63zNmZZPsMY8bM
7X93q8XlARLFhJ/knWAPSolMMfb58t+8Yle/djDPjLnWSZwRa9snabSt7zaBfN5Lje96j2k4ko+5
HFmZFCNdDKd0ar0P4S35OfeDxrsDApLo+VVFVTu72hQniBSWf3gR8u9/8AxUslhTxBNtbLnZKwjK
vZGttGjNtYPh+Clzl/EsAhctoAmqQh9RpmrndoYDv/UQi58WU0f1X2NrmxyEG6n6y8ksRhM5FtG1
IKCzPtfTUNfnCKOjviOUjdELaUHNd0cE5hX8CCalIdcx2LdO43WnxXgwPxIIsSBlE1/ZcfXH9l6Z
DWjMtOn6p9AWjNyx8CUY/BqZvakI/R1jAkjYcQH6C68czOE/2fkCsBW/x47R2uyeULalBtJnZyKc
xVyckXoJotgpwoc/oD3z6Zzg19ncoXFtLlWk2o5gv0D04q9PnUSsZ9V7b5gEwje4Bwomui8VPEQO
8Vp736RYcJMWL97tZEYznXK9wrA1sXHza6tDh6FckEP+K572Cb/MEjoYrxSdzmx8r3wQNhXrqWzz
XJAxvZVUvdfkFx1l5V/EWoSikbh5KCJWEQNbBon/Wa8J+OJEQf5oi2ibsY6h++67A0aNdEo1UEWe
qvswQRn5MzYMas+MvakwxwKA4KYhZeCWaBhGUbGo+/HSBKskuDByc3xby0zlfepWNjEQhOkTcxC2
CdPsPqdUIX21Zw0ToIDJ6hMsXVfuyWcg5mJ2s+F3i0VePpJNJoZHYDhSZ0NcDCdBaDkycDfXR4t/
FJNhV8a3iSg0FwnxlzibChqSbYWJ/7wUcerdKlsgdBODuHlh6OEEbrNBbNBzRbKOWDINGzzE+JxN
Y38Irw7fyNnFWlGoEDd2xhH9S0chx3fZtmt9KMaUKw+fHPwr/KGaDkuOI6VBcl93durK4Zpr4v32
Rd4imaR+pJlttK7sTw7jFb7oai6vKlih3CoBvWaGImZVfVqT4JkOHUORNOBGIUaqojLyG1V8x3gp
852CfH9yUSpBPPFv7bH3Y/boDHUzmcTeeCZz2n8iYtWt9twaHMQ4WDb6NQUz4OMxoOg1sWXPLZYJ
0IaRwIadkNvfVdMXMTdeSLza0YU7JNiie74gq7hYKbqoPHLTQ8X47Hb49Iqc8WrRpvLvdkW6uzCc
xBOZOOIOYy/+rrgmjAb0cGM9gT/BqvMzAbEQy5Q9YXA0wqWWF24NZ8BFVDYndx6m7Oi6qarAqsqs
P1WqU4+Wdv9Ztal90/FKTRlOY/tg/V7ea4/TAeRPEYMQ+FvMBeInmxkAufWDP5GWdyK50v8t1SRI
UOwc9Vq1kCPUxD5/0AJmJO6jlZntwkj1CLCblhfOz6J9EP4q31VRBV9hDx5GUuCySV/0Z5cuZ3qz
d8s5xvbRKz4Qa7HFEMM+DQ+p5+ToS02N9WMEcD6mHtMe6CCb4F0OsR5QtgX4yjiF7vnSyi9tfCAZ
DHpS8ppP/j1HBv6x1s9BZaKGb4FId0xVuK42J1VWp0d8vNsApt3iXixZljMi45x9LlMc4Ug1HBB7
PbdgwxS8VErMXQ2T1lrn+wJb1LUJSs7BSI1wCxUesB9BoFByHPOAI3qM1uRVN0P2Us1z+ZlUWgU7
3cfbwH+N9a9x3SIa/KHn18pe1n/ciWwEfm/yIYsYC4HbizvJcOc7XcMkOGw6Tr9vYvJyd1HHCLUD
8HmlOBftUdceXwYdaPacjlkC3dWaxn9d2tTRF1JsoNFGseE8SjjhRbuavADG7+Vfch1WgmCY6Hy7
JgHoMJXUrw1m9u+KXSbdRUJYoyWj/ZhDEeVACI1AYtqJeISmVBUDe+35/J20kb3aizgCPHYq6DWM
W7zlZhlL3EA6AK9Q6fbQy4jroVgXTrmKaHIu6C6KqrNYTPbS9FvUNLEMHInELyEpQ/yOs2B0ICmR
cnxbRKqBFm62v7RvzHwMkauDo1BMOw/bcrgvigvOdmYQ+HwbjuVn64OAQjHy03QKEqjizmn2aOs8
Jx38z7eTLHQB2rGwZZhINBTf0vyn+r5WRFuF/oUUYfS7lHEwCx6ioWiPS9ss/3UmgfvTBGNCorss
qCb5n0H1kHT9re4lbZ0sneGLVFke8CJyiIGLso05h9PGKEbPggUCDvGvvwp2JpDc236OBqmKnxNN
8cA4hDlGN/Tue1qE+R8fO3Wzs57OPZb/WHGj8MSuZ8nThuPVaYOvYC7AjNwqpJMqSI6tz3NgwRQB
hEktYe3YlN3YZjbxbsyHMDtlBqjtaLw6KXYMaqfyHqQd8rFfgbYuPgHF9qbuDMnsylQWb/Aq3OUa
+i5eHTgZlA3+cmEP8UkQkxlEyMOqJ/4u7tBwPA7JhO6NI6q7EqwJF9gMYr3tYA7EadGlTd/bYSGK
Sq6bgOdFbo8oaabIXmfL+UCfyM9IES2vMmfGf+gaOhj0CqclkkNtS+tiluJc3UxS8g3LynnQwVuC
DEpWIdw18Rgsp6mlUlqoGfNb6Ix+4fXMdXNpaA0imBDAmuLOn3VRf2i+Bf0YMkDrn1tRoDgSnyr9
vVKUa3QqUSu6WxEl8TSiQhLBeQ1Dgl1vOGfq7InXYO453akN96Qd9cljmJdgCfCbxr2w+bfV/Z6w
PkF0T2r5NllDa4mMYFb9wwo1weIurG8a2bcd+R8QWZJl9iIHrx7dw+hWwzpcQvJDY86abMsXSdN4
ohXs2RPx0LAcZUEyTGxxkAEj+fFYgQj13R3Lm4r0xS48rI+jZwg21lmCegvayeV/HXKmIQ+KCHdx
a1GTnSNRSbQ31CJFfx49EvEakomtrdVNEfIKhogZAM7EeI4drlcchozMbyiWoJv2vsDgi78oZ4ja
X5QFGf9VAd0p/CO9618I4el6yJPEW5u/7urS9vsck8Wvzq8ZHR/Lkhwb0HhV9v5DVA3YSMUKc7Wv
omokxF/PBOOcaJ98BxBx7DABjnxyuDoTICpAHZKReFZDKGSKh2ni6yfLKKH9ANSYmK+N1A9YS5RX
uXe+8TWyfz/XWcyygXxO/xRy++fBDwpZY8mY8ZgC8hRtFX27DkkyLHlg489hEhr1XhcTzzFpUn5w
37UTyb6qGB1v5+eIxqCNggTK23QuInkXg5oTLd8MYXhTWhHG3jkfyjz6JnEr2ShLKDYcwsECoIZD
sa2vfc0XsNEZjZ/yJeE1uk46att7U22duWxHetylcGvi/Lw4E9MHKbJT9WQZShf/FPIIWsgyF+tj
2JErfFlaH6KaeZsv73HMc464NdFYz2ogAe6JeKoKdtXt6/DeEF/uXCeYAaKI67AKX0XYecuT8kNU
Mpd8mwJKuhvaXQh51l1SUp5QgvGKzyc15UH21lRK1N/SbZcwOxadR5FKyiCoB0BTcudnDaEDk0uk
VExT0O95WJf2OsclM8XFiafsYD2W/hHkELZ/R17TPeiKnX5xdxKBlGRyqEhnmOlUd2QW4kTShDyn
17FGSEP6lsHyF0bczcYDyk3nkk21kdrD2ojq3OceshFmePsyBmD6ex24xTvaOwUGq7VwhaTCBz8m
U6FESx6EPDDScZq/GIGj6Q0lI0AygV1iPFSk0cKK34gv3f0ziEqMv80UNGQdszh0qM7+6q0D4Vl+
IB+ZgnmUlT7LMT6qvG6LT+QRB3N9zgIY5ygAMTAkjFKJ5safo2HF8oyigoY94va+aRGLi5ONcd5k
5KbZQ5gTu/ernOWQXiaCI2lDK0kvSzRY33WgpIrUedy4ij4cDpzhHKpvRk2xUCRijKJgqYtmvJV0
9UvKC24I2KEqS8jEIWmsxfCybyzcwHToljHwz+k8oT4t2lf2c8GRS9if0p36DyNXrm6wgeKf2paB
wDY3GbUIkfD4UEhkUPdMeTa2kGZ5ODREnFTcpGyGmnZYtoL5SlJj5Hz4tQZd1/TxwbCXKmUiwfiN
QUM2utxVIJc9xQi0BGGevuwTwstib3k22L4Z9DkNl5PPMrbmx82dMbrhUOse2RLC+gu9xXL0xVbA
EwaLQ67yajdkkOwWhXohDKCtf3RdgiIuDCDdZ7pdQMqQZUr5CVZgCm8WJu+EE5MTi3SxTrQRHIry
TDTYUCj6skVGnNqNuFa8vziiw8D7oyvXdR/UNDq7WCfV8GshIoE1VhgZ8oBHkuDzH6A5k95QUy3N
g99YCJ3T0gOM8OA2fKIvJH/50SN9SnZqCGOcLogGfON7CF+m/aOnGvls+LRlvAsoSgcmrgFQQjiv
aiZtcNKoJF1CT7tjq0cc37ZFMo+HtnTFUh+Rj4flUGH3DK4oLnP7pMdqrcwdaxPE+KxtNSXlnuE0
0Rm7uVVMPVwGHqTArlghstcRJaj9W5kUpI38CDftn9jXsCXzAVOSY+pIJlb4erh2SWZDplCaUEli
fTTjeF96ZktgXjlLfIIyl8uYt1iyXRENTyFRhO6tofnvsWvLvrtvsNT/GQeCX66KVqX/Y9Y+kJ+N
z/bLgyT41twuE3Dmszc6siYzI1zf8JsH3tHKbvFuqoy0gF++16bzYzaSOXLqcRO4Bi7J5zBdmmXo
LyOpQB65GgPmjDQdTXEvF2qHW3aC4mzpRtPqb+u0TvEp5OI4/6xeqYaZN3IU+EQQRTvR56EcADKZ
2x7XCNZ9W1CyGVRyU/wQuERKQr66R79jY+dr56/T+kCGta5AHmqZBKBBGL7KCwFR/GnEKZnvjmxv
5jRljt5qYtpN+g+3DM0RcZs9I7sM1fo+VEs3nuwQRa9U1eS5uT4/4V7yavjkRqPE7H0Ff36wZN3o
Z1Ejqf2iUCy3uKyg7U4uAk9A/GZG/0QySrucSW6CbaPBDgHsJ/rneZfkAdBTUfQJPY9rOgcBZG7w
SpPJF0S8/PnyWrl55TyGztTIu9BDGOP4Z1VBvqOcq8d3kKwCcXqLfoU8gNDAP7TEzzpPY3uLH8G/
x5ZF2gfRKj4WFHQkzinFejEQMuGqMXyDgImH8+JJQnDDZcUv407/4+jMttvGtSD6RVwLBAkSfJU1
WbI8J3HywhUnbs4DCM5f35t57du3E1sicVCnaldmoic6fogQoaiE03vOmivYHiEv2IH1jzfdPlo+
/SgZufM2Ia/mAvJrd5hGCXbEZ28UcSlA3D12BIpXAubbyQC+OXSOwO9ixR4/68rlLeD/RmqKN8d6
ceRAvsDSCu78ThxZsMmdWPGeVzyYaCpk8od93CyZ/hkkLNiOLkwXdZxjlmR7HUTdtv6J2uxqIZuE
n41PBRSLKlS/5UKkz8dzN0Erdw5kgt2906reHFtLlhn8Dgjy+8rEqGc+OKZhN+GT+2Ei0/wJuy7K
DgGu5Zqz28va3/FEh8uCWRBnPV8j0pCzjziZTSX+mR4U1J4rViWBG4IGPiHDzO0Jxj9vNGrNHO+B
7ysv4aTGjXgLxpZlWExcXVyakB3bMDtxfzSjq2disEnmPEpd4SYa+jrqT+SS4Ej7NjT2RWc4j67D
0LspA0PkfnIrKNwv7RaN+2Mi5FpIUKkAPKsF586hqgqEJEEZlHnIpgm8WewxzdyCKkcz43CfBeEc
DyoeZGsXz2Wz5OHeBJ7pL9iHmz+UeeEek7wiF7xlkpdNuxYpUSAplII7Bp98N49r5j8qMHTrPc5/
nd1YvBRmr7EpYNgNVuIFpMVFdnbhhpUnLhzEL7khz67zg7VFX/4SICeD+0kjueMoR0/91jou3u9k
tt38BFRAvdm2noIDwtpcvcewf9kZVC1HiB1H5sbATyIcEGVjic+Q8AACtqZSkdsJk7q5R0gql0vA
0Dvd857NzTP3Di7sSY85LyaiFb6J0nAFx00FZiJGG91Tx8cqRhfJ4v0eVF/VZ13POZfYcIPzLoJ5
R3OZFuwD9cTF1EbkrfYsvkt5htNcpDeC7rF9GYhLmvqA+MYpupQtu4phZbvIZ+mw2K/wngZnlqwl
EH1HVqhXi+Z7zg6woWKnxsMHGz+bhvrIyU52h6BBE/Gnkf45DRX/5CsA0BKel0HzoMZBBCSYzTM3
OU5XMk9+RUHPWWoPvIIx4er/6QcXx3/SdpC9miXq6VwzK1+ZkJL2G+amRbz0gMp/YVG09mC7hQlE
xhW+nt3iDZO7L7E9aZwu64yVtVnzp8YduaEt3kRed2A5V/E0aPcTQ/Dmt2ugUzJQV4Hb3lnHi58E
FAwWpDB+u5NeJm9+ZIkQiPOAzWXY0zTglDe/NqI84UUXT+yNEnVN85ZRN+NC+XeaN68qb2tv+ChW
m+snSK/I7Kg55OEF1qiayd5y6FTDkGefWWyGhyloCJd0uV3Da+FuBjqYKoyAga4g6BVus9W9ND16
OCaULIaVtuXntDchl2RhwkWx+Xe99lP23HeT4/vvQxDwr8Aftd8SKrCcN6Mkpx7Z8ABRGHNZ+zC7
/dxesrErCkQxSEoOa9pyO3+yGU0ckkvpwf5CsbNWHAQuFd7muY70HbNv3OOtnOxvD1dLyEUs55At
vVJ+RBz+xK8pnvrBcA+vZ4hH2Ic6ackvhWKKICH1hIiGnOqMHe8y6oc9POz9MxMPKSjmKS84yNGH
9ezVAZfdjhFpuHmQ9t2HpMHeBNUnnsZfkqDD9ojMtn+nrKcUb3lAvuNH0fZhT7siq2sae2KHVQFC
YlQ8ETrY8NJzUt5W4OqnrSEvuEYyYnofPfYwb3UbKI/pndq6HY8tXxxkOZRXyJRQfLDKyvhqmXjX
SxPkwRexGbibQadyfcUrmn7FZPjSI0WGrqCSp+ZbYvJO+PcEX131slTgxH4U/LXHx3KcZXOZY7ma
H4Kgmqa8CEbsXQYgV+2zPGBPaHua2FiAe9Qcn7akRba3gkAlsCrENYQtnFdvLGc0D52ix+9RMuir
kx0kfiCJMxx/F8IdZvwAxEJVlZH+LszqmPHQ2Dion+jG6ty/ozfV623sU+WBUWoHSpm49PVf7jqD
thtw8nqPqKU1t+pi8ivc1104Q28YzMDQ3ygzL082W7Y0BSR/unhmYapHwPkoSEvYwKTnvamWX/7s
I9tryKLl0USkrHdBPYbizA3X28D+KsNX1fuQwcMs8f9j0xf4r7GACAnaFDQZFyAX+uwHVhZBokLM
aj4nYTC9VzXpQdCOUloGwyo7eswixYlY6yY5Ia/+Zu2l+qeCmyu1qT2jxx76qJQns2wWaV64aNua
vo1/wGyiDNqX3UfiYECg9JQ8tLhmth7H+xrr4PBcjY4qr1RZIeUINzFoTFkgVXTbptXkxsuEGG3S
QY46Zzlo/3NTjQUo2TaGpAkpsR/2U4tNdQ/6aG4eMTquJebhNfLfMjlO5T15UUym6P2epRlKCDcg
mjmmefinoMnev3AUsrjBdxB8Cd1OXxkM/fKxpRnAP1AJkb8FWC7Td1TwpjgmpR+nT5oejYY5mJnJ
/24DOlTeCvY3n4PrerZgzVi5ziHmxg7poBZJ9uQGHe+LzIoN/p+LILoJNv18Wvxh/cuEL2r+DCxC
Fk9HXKb9axMzsd1pSmfco6YgpH3lIkTQFldP1mtcyJ4L6cFDmPhv9NhYoSy76/reQoOa2dBFuX5d
kPQBknu8bwuLuyjpKF7OdlgAWQCxGIfYJCM3BcsRcnt6JTqYNmdSMORb+1mN7c8FtVNjjCLyte7t
lPfiKgILaR17CiIDLM/tVe5uA3EWpuOw51NY2CJgfw1fK8fdTtXB88YLSVFeFZNX+OnZy2HVvoml
DQCzNpAZYTSDU/srJkYJNgYr6Dyf+Hl5mJJqct+iJUAA9LFEqSev8nl3TXiEw2NezmiwwjMIS2U8
aEEcsljQM62M1YVtCbEHHz+CT0ShG5KnLgh4JUPlWsITmnvlckgqW6WHKUiY340fIsr0HtnmPRAi
IfZVYLfjXEPKNHt3oa1lxx4cwt4ubUfiLhzS+foEIdefnbvBpZ7gsQqwzrQn/tuLesCAvKyvmxzJ
96oKIf8PYwv/G8FJU2xIqoCzJyiSeTovLD/tQ+eoyn2RaglyuAFJyGopaAQwe7r1+ucByEv5IEdd
sHMjhR+c6k1NIldm83C+8GeF0UVHRWwuPWmUVw++vnPysiI+osxCDvT57UVfYnHbei9Q1yY8LWPw
QAEJsRMrtolsrhwUSqp752s5e6O5DGnDy4T9eX5DR9jQaNIMaPpApIvgEGBB2fzyBpc5Dkp0iqbd
IL20hOLAoweRhUeTZfDKp961+TNDJEnXrBqnnJOWfJd/zFp/qPZwDlKMQ0Hb9r8GHfmtezDZUB+W
MWa2xXoJLxxSfNIU+yKt5uRH08neeclB4Xlnom0ouWIiyb/PMOuSuSzAx7Ks8zi+5ZCX4/00twN2
wgxkwa+BILzhz2dpj+i5rl7kHQvAWhiIefURZ1wiapcO0zrMZMWcqBBvwxRGwy/Kb4PnQZP2f2OO
9NPHEFfw7J7rin3wE3PNYD86g256LjSWQkxwjEZ3M+EpafZll2+0BDEt+W3lorHAuOAucE5HzW1z
8kb40paOKsoi85LMr0/oEgkkAHmeVLDqP6GT2uY0CL7xJ5qTOQc4VfDj4Enr1C0rK2JcVDKrq1ma
aaHuJSlZr2YDQTCsmdGqr7FPGuw08WNn92weyctOekIdYCGeej95alX8wiLKJ9lOeM6+mSYCOZy5
Pvtzp5g9xT211cujWGMve0u2l/cBwIIubrEPS/KysZ9xTegQxDfc5lydZA82jQKAVfvPNFTKX1EW
N+1700PXOA6DDKPneCaiuuOWn/Z85iwUj0kFTuClGwhKUyxbINTqYnR/s0TGNUpgCRfcBGyivNez
9bIbJlaizIXvT8H7OMeT/1RK3K5uNzrrKTIzR7gwdrjW7pyVe1RbZOfZzxnRCWRWPehtb6TAIpSg
jz06bzGcU86osV7IBnYKBVb/mlrmDgVpHHNK7GBfsFctjEVLaRmFAqz/MxFOT+LX3jP+0r+1w5fG
Xc7wm+/uEj4pYDs9YROAvpiQJMglBUqOSH4s/4yu0/jPvC5gyQqApNnBhFaZA44JKw/w9druqvOA
IChzGQcv3Xn0Se0s4BXKgFNDK4CdN3Jz0aiS5o0p52NgOTloapYqUx6lUXH2p+pQ2aYQ8Mkl4EX9
BEGHr8+wNRC9K0VTKRhtNofTvaAxgWnCRcz5CJDzpi9aY9gUdR0uqkMnBr4JDA1OMtBSaVmB+SrN
slfMGUH2HW2v4Ys1DcCncjxV6YdoIW2AV2SgCy1u4C09srBPHCAIvdWcugpNR0IdJnWp2hdahXlR
cRA0HKEdkVW6v1FYoIkfAhymTXaaEMYwP6xz2DU3d3CH6NHQiBHfQP4BO8tIx2KKCcdOHEJ4+BWM
8CIPnkHFLOrEJhtSfgU+g92/agTUptyEgMmQ1P/dexxJ/lo3koEOiq4nELidaaiq7z710Mr7YQoH
SHXrsZWUboWKdogLjO0gn0LNQbhglZN0brhmeKvwzGfvYCQxiPOC89Yn6AmsV3ZbGh7fLktluR/9
YIZ4hg3lhzfwADP8FOETDQy5e2KJAYlgclvuMIrADnE+h8HqHb4OrlbZjZV/E5OaqE9Sbdm6O1QH
nqyWkLQ9DHTDAj0wTGVn5N7oQTB7Tj9w6vDqRt8hnA8JxXvSJINWgzlQjQjuWIqhYfHKAnLVV964
fPI+CcVbLRHLEtHHZCWbUsC8WIXD/D4SFw9/2HRbhafUm3wPfHLi+3VKHdZaYcXkgEaOT0BJv+sv
bePNNFBLZ+V7mRgMJHscOJ58Cl0l1biD2kzjJFe6rjsXPnyChzUqLVgzsJKH2e8QwvDWhXT3wRXA
zb4uolYHYAGIsjNr5QSjwfb8n5PRCud+EG72gESD2JR1q2sedF71fzi9SvfZYzFD3W6ZeeW/yLWC
Zi0LOuG457kkmFkjRgPxfBB7rB1zsB3qIBF9lk/4PUF+tUztDFl6k0JtKN34L5sBxDV44sgeHeWV
WZr2BKFnE7wAWYXpeRaBz4fNs1PytYlHv7yEWAfcO25IROq4uCbdOQzzAC2bjEeSmLOfWq/rnzf6
mbrFeovbQW9t6q8Ay4i4Os5kzg3gt/S/ZKnkAGSb7EW7pT3c8VdPgTrt2ziTh3vkpB66vZ5VAjFk
dMvgNckBfGc7rZ2e2TSdN1U5WJD2afIJbLyzULA3m3Hl82uvupm/2C1YuyZpjwROURZMq3hnZanW
30ij+Lo+RHOAKlhLxsRPPC5SfvP8kNvDOg6Fg6rqdzjTwOiGFdUAcUp3D4VUSfC9jNllj3cURiFw
m7jyp6cRu2l1P9PC63x3hxK7TTOs5IRsyJnzQgaIhYgIxuoraLeTrl5Qew/BiOh06hsYZWzeaq94
wXbMN50VPln2kbKB9ZOGT8pYljmfPqiXjIuHspl4nPwpjcP3KFKZ927LGmwHIAr3HZeGE32Ypu3f
C8KqLHWdilVeVHlsyvo1b86JaJFM9ewX9YUmWHxV3JcwRaNKsV9DXZrdfUYvd88bp1Tcjhuzkk5g
zqCb8R2zWlc3OxRM1nBsUQlrnJpx7IZnKEkhf0ZhfPlT5TSR7Xr6PlEtsOw3j3QJlaTRpSZ1AgoN
3Cd9z4LcKs6QWAftta+4BrB7llv9Lrss9q8D0wl0WAdrSsxavb1rojXBK8VeubkUfTN6uHAW0HaH
Kmij6JlvD3O+DUcjTyGazXQMOCFAfkZmwANA662gxH6SzafFFoClKiD4/t7kFe3I9IXjmaETF4l3
cQbxhJd3HV10NrY9h0BxvO9qKThvjevgVw24VLL3jQrcOhUL1DU9CjjREauPPKi/NXmaf6QWhY0c
pQPKkmm8B9H9ST7eLX4tLVu7H5GeIMvu65LCYAmEkvIfwu40y01H5G5vvurMRu09b0f88Zd5cu03
wHhLRe+X76w0IJhGeWVzlyAOYQjB7b0Kar2TCRZQOhQuxDs49S0Y8chvEpKbc8rdDggSh2DMymd5
SYgWrT8rVRBwE6y7V6YClB2yT6n6x3kcYJD+5B1ZMnlAqljFY43AhJue6aTkJgYXDfsQlUs8Ogg7
uffB13hMvhLWnu1dMZHi+YFQ6S73sF1XWi7j2qa4qrfoAi/KbvrN3AL8hG4bmc/UAtbMcl8RP0J8
aJFgAWx5KKC5ofq1jsavmARFvaMmKJv+c+HZ1IdeTTQp73DmbAxcpuCNWdKxVwDYuyZ3eeBXX0NS
Y0TL0UTDc41T+i9uT/L2tNvYZ8XMLp8dSQ71aVtPjjvaQbELCgzhj17WqAqfg8yy7zyeVQ40TUns
rBiLlyk5U3nQYEsaa0stFgI0mmtMXp2Os9m5hhiuedBnX75knLg8ih2T6GHsYHpe+fXOw9+E9Fxz
8X0eA3B+ktsDrYaoL0u8SUmcgqkHzIU9rvAtn2qKDDbdjfEg+xsrVtOeUxB2dBJLg/RLBiIOLjEv
B9beFs420VxKuUn2Lno90ePCej8bMjruOoKp9mHY6ufZoStfP7C5ISSV1fRh7EY15t0rvknMcFGW
yF/Cw1jEP66HgJa2TcRc7eqCZiYEfXX6BOtckub8SW40DmyYSp+lhdI1UC3OuE2+IG8bgpos1PTE
mocRquqqsrzjCl3ofZKQqQFw3PftX+mQlrjPnCwCjVxpKDFY/Vh23RdEwEADDk0jPwOvQ0k5Sapa
kptjOuxLtpI8mmjqvDxxp2Ty0vSzVp+mCnpRgA0vIgIw3LfYGe/s3MT5mb4tok406vEOQCpBS+Y4
5jo29SNuwaQleXhuWipL1yPXGKwXsYXJ/OyMYWApAsMuNUYXv3AmQYzclmHGHZpI8OLvvKoKIwIw
TAXBLtyyfWgctDKkWI3AaurLpNXWWIHtSPY1wJoVoxfmNmhYb0HbIefuo5ib64XWNW/B6cX9fwYn
xlY//a8oVJWlT1xjMULcWZ/6ZJ6RqYmzbzO0Kc0dnV+kZBPfJmv8mOiGGPjb4PjlvHBkG0gGT3wh
tveZy6fIuJqj/m3XzajVERfzOgbGyyVt+EhHMrm3sl/aMjpkY7y9JMKso//WzMDOaBBrh/ksaqtG
GoZ8b+7PLf1EgbNPSB1VIJhzY9ZnJi7P+R2ori45fQAvlSgdWOAx4LShO4OfpLGnPq1F4/FdnrgV
pL/ZoQAq3S2pnMSPuIevA+2zGfAlFWO3vOXQhJuHTBnia4EOt6tqZdnXK64w8TaJ1oVwPhXPCcU7
xGRxXYHWfgs6aufZJQ1ef+DaaU98APpn2LuV+R3omf8i680v3W3lQ4K8EhinWsrjlOBWx3gq0DKW
0lWPfCka7qF9j0eXKsWwvXF4hjAuYFq/qnIz6hKSZ3mVbSV7Qhl9QifyHmxu8g+wWFjnTDziS0PF
X+0TpVJhc5fiILmAsl3LO6ppYkrxMFFoNjcl8jXX82FTf8Ia9O7dxnU0e6yhdF/2GQuld7cIQLTt
B1rE2+EOf9gkoGvOoWSHHHldRFg/XHtWSO6W3fIhmAA3MC7BBq4nk8s9g2HsLSQFve5ZM0Evz8PQ
je8n9irpQaIGUmnXCZYQTZrSVMYmO3HfY9aALBjXZg0fkw5vOCDuKRyx9Dm5/KPBa8/nWBRRcxa0
QQdH2gptfWtxIyjsqWvxUuF0i+my3KjP6dIR5WkW4W67v9nNB6heo2F/FOn3xGY2uw4YQPRLZb2l
fjDloroHM+ZpcFdgai33lZ9G2SXQq8pYo63hH85lB23Nif36XpTdRoAqN0xB7JnyPVkdy1TDvz6T
gdqIG9ke7mjUcg9gjxrDHVAo6fQVoOGuXPX+An1CIfJzvLNJr3B6wwZCyRSFgbg6JGijDwQfiPnH
UR38TkJjTrBBpvazm1115bvudMhivWf3diV7cOSkHYE7kDxbqxuBB75MbTuDSeyIUUD+zHOavGIx
Oze/a+f0Hl9Uqx+wP/NZYBXu/xDftJ+Nznl1VavDkk2uUZjd6xQo/KNfIwbdwePQJ/a6/NSab9VT
UwfSv2t6jZEHTV/aM8jKwX4FDC9g6WSIHfhjxOv6Heor42A19hxK1JmDxGBiDZ9Um2X0lYH+4K+4
TCP7JMnMCCvZmYP2q/Hcvvpe+FL+hOvWnAkQFO3LMrid95lgZOrJOVQiRrzCfF0gatJVn3cHU8ol
2wdT1v9KCk6fk/Da8HXiqHwZ4oCMyIYYnhhd1/JnEyubo9FWynspAJfzPm/nUP+UGViMnxA0DQsJ
BzVa0hXVenivk5xrYOXG5PZMOGDanmwEDTvxQY1xIcfc++8GilCEz9bwFa3+trFCTAEjO726vkhf
cfUyMBgNTvyw2QbNpVSYKbGObgv6ptjI/0SxsVGUJkwJq/8Db65dh+S4Z47BTNFFxN8+BVWkuB0a
VvDic+OITdQMRNQaCZ/XSNRtxKS8SBiecHSYJ5gJyficI2VSbElD62DvYRaY9IqLZyYxuVY+4ySE
GBoyCswwfX+XJrnrPWf88kbM0xKTxn7pIFj8Ias+zm+JXdvM5d1Q6vy3XeIZxYElZeUTjlLFHP7a
7Awcu8ADdHVfO3NCZ2IUhM4VfgYPJ2l88hCfUsLB+mAV3zj3EmnZY6UtrB7o6UtS5yVGAD+7WKBv
NQtM9awIwHenvsohcSYa9VRpLxH3IPHpaCOOhR1QwxEmLVDoANknYgPddUhTZ9vn3F/AZYJIl7Rk
7JeSKgA05aSYjqFbSXPEqDb85FjeQIdLylM32OGnlh3f9HmDqz4griTkeVfWjtVpDVM/undjnsSH
nJdZ87NtFZFJjTdLPSYYNS5hmolX2rl8eQi80v1aaMLQL30e8MkKaLLbqJCxhFtiD7ExJCC3yS6U
BXL08+hIEkLZMQWd90N3YVbfGD/kbQ5hBG4nGvt9TPzO18pAi8E2SXgL+37FRgf78GCy7hS2dfR3
Dsm+7Rs3ICe9rmvP/WMM7O+wRenGDc6OeZ/jI7llbQx6doq29ECIneMIBInxF08b64tgcQ2txWXL
ecWMw4wmFahZGCTb2mlKCxNyFDVMek2zvRMSD4s3pqzpiX/XftNxnp5hENr2LUyJp4Hlp76G30pT
TAaH+EQR72q4l++aEYS+imc2CcI1PvkSxwmfcWtiaVUjj+xD4ivuF1GQJtz8urA3jEiQrt8HfIrd
hb3CGOG+dxRKP3u1GJUwxrtp6GJLKV07YJ7GgKpBjPhcj4eV2xo2sJzO+rGnsPcuZT9VX6o+kZ8d
MITuiJtt8A8cWVwlGZWgmPK+C2tmlDSSvb6LilH7r3kVQYO0MdGSGzXwUXjwU5eEyDBg0RIwMEAH
QM4q7hWR2h5bTub0R9XqzWvMtq05A1zrI/XcW+n7LtWuCsbini3xABXZJxd4x8sh6e6ZsChWtEbG
n2xrGFx3WIore/VwmFQbg7kb4ke33hSjJZ3ptcKmO0GjB+yiItJaPhiqq11TrjSQDMBHYkMbN5hf
tDJiSay65silqPjm4nYKL8KKbDr7plreCn6nEQu3uZNBvuus7d17do/4y87kJFu6XqqJ/7NijiK+
yGS3HGjki7sbsJiy/ObUCSdsq8PU3c9rNtEFzaamfCBYi22LU2Wa3VcxjGSCKBVrbMIn1qIIPRFT
9KKviDk6je4CtZTRY+arGsYmzdGW6ROfm5ecY59FzSG2THE3NEC/e13FAP6UbXzLO4doIG8rA8lA
X4PIyelN9vptWK8Y77msiKRAUdgP5OViMHd02puvinG47E8a/j1F44Tb1r3pPc2Fg85s4p8QdObq
xteecTPIXLxUurKc9dA5Kls/IMeM4wsVxa52OeP4S9NTwX0l3eGJoGUeVLFx/0vKLLd/mCXZ67Kr
LTxWiDoTn2HVxNQ9jxhOr0kfknDP7Mg9Kwkl+Eu0YSbxXxVYCP+waKwB4T7xRDK+yozU/c3g+lx+
cei2j9qOhl2uroO3yRn0zaLPnZFo8AkUVDaJB7wuKrvOCoLMM3SfID+n7bQljj3VZ4cq5B+IIE9G
9BlWb5cKxydMvhzuHu6Eag4/Tc9GuaELajNjBB4eDUR8UhO7ooMfQf0hRR8UrTcMS6y6qJutIVfe
QUUJvmYlYDRThJH9rP1R2TvcoLK/rmFIWlmFbC05cFtGzcYl9MRpx/q0Koi0wFkk8tcMfebBZaDK
M/MltkMzTmhHg/AwV9HAXBB1JOlObYJezeaqpFt78/oxdFGMs5GU1oUmiMAjB3Lna29L/Rpklyrr
kcir0V9+Rnozs+VlsVU1moRCyJHqBnFeOMssUWpJ4FOHiqWIJ7b7PrLK9FE3Oa07dY8PCpqbxwtR
6NGdXwW+yvo5AwM2/SWmhQumAFjb/SSMuLWesJfBlbpsngu81fKW5W1h6fdZoQ4TugA4aW0Fnm4Y
WJIuNp6uKNbsGpg96amo0rVzWfA19PImNCY8KmIW1an9p00KFSXOcOR6nlBEvtSIy4J4+LAHvx71
v30aOhsy7BlXWwi107ClDWo3cND2QcF23vRMNak4hyx842OqiiA8jbGzBKds1aRdFp7U31suMLkK
s41lkVv1vwhFsvgAbeX/9SonrIsdRUOdfOD4FfWNXCX3o2leU/cL5+70LcOqUtzxi+Iar4OAc0g4
Q5Q/sE6xX4x7/L51QCi1qXih3yVeWVna6Z3mdZEuC8OucLuPIMtZ5PuLgKirqvadRNNksSSlbLAC
Fi4A81xuKjCmIvWWq4ktHFqY/sAYVeqnKnPkM0lqM+C5EQASM3iH/Xhc0jDkrFZR/QEbp3mZEKeZ
2EG8vCfThKkWtWU6+lWDK7KykecfSejUZ1N1+fBmBJ1fonfBAKw6nVhd/CsFLVysJ1SUSfMdlYVm
RyLPcZU9jGq1r5ovKSk2jgF9rAVaEAwWbx33tGhzVWgymgYXTBdDfMdtn3vPNcD4QVsGqrtmY6V6
+URTaZ0/FO4WYg8xbLGn7vHU8rmDxV1IRyG1n+qZ5BtQvglruV85PuMi/ZXjzlVZyPW+wsIE9DZ/
o1AHSXRyU0hnU4dH7pTVsHP+QBPFUU/ekXBuhgGfXThEXRyVIrLfM3QESDtU08cEToEA+5zEDavS
uPbum2AmeOthobpLyj50Hrcob37i50gggIFUwP4PLZonHf00/I/9U+echQ2EcxCh4CS/k4YlwTca
h9Lup+gQ+r8FjoAmuON5aUrw7qVukvgF8QrfKvSeWnFulrM7wMAqbPLfwtch1PuUrgkveUAb8adH
onQIOzj7a7iXBO+Cq8gzqDtYz4D/v7KdzdP6nuVw2T7G+BfGN4SVvqN+uN2GOtCws3f1NQtYfHOG
hes9WXvmCYzErvNI9YQzbOl2t/T5T0JNW/Y6HcX4PBnwhl9KDmC5+dhd/I7WXTgtya0HzjK88oYV
ndkFfScz/I+at9+zoiDCMpRhFfvjmjY2y7vVC+H83dhKEzApMfR/c5I0zV4T0tvM1gjWmDvAgqj0
gfxnNV96iHJQcnEfZBN+eb+Ml7t6VnJFQhxr8cBkzBYVDFnYnVf2yssre3Z6V40HCexuovYDjDKU
xWLC+ygXAcwkw0wiYkXcEo/ZHBy3/ygsuyCa1KsrMvyqAwAP9bBQKSV/ebJdfmRl7xZnhr+cGgEu
gqq5rkHXpde+BRlBoULV1ldySxDcXDnM038Fteb1Hh4Nuoi/IsxUeBU3t9sWxxjWEl0DyhATtog0
dr7Em/BcDaYLLiaKuBuFqlrMjRhL3nGAMKBgHeyA1rFZbrcOwDjqXlK83ISPiio5NmRzscPRSL3l
n3qvjD4kDTpezStqZS7o3DQ+66UWH5n2y5ruZIiI3/21nB5mkFFyEwhU96VgEfHzEd9mraMEkXLQ
mzI5krqDW7ELZ55r0vr5Hw7psAy3XEQ4EqFBhGeb4ktK2XFZejoPcb/y7opf6nQJ+4PrFH5RUEfT
bd1yRrjhD9637rGe23Z4rKOGm4rnObhd4RwR/KbvnRUkstNGpBIlyQ2I1kwxZC2RbKaWsB6FzPTU
ACt23F9VuiVry5r0NPDROaWGraY5HcBQVKmHqdvgPAl3VNbJMcrSCSaEG73x6wRi0i6aIl9b+brb
exlbvsOwamzjFchrZ1cR87CwhpBKjk7FpQPUsHiD8Irpv+hmsRwTsrHRaSHskRxNwOR0RPwRvxN2
RYRZcdRd3SRvCEhplxywHoX/g8PPlQwntCu7DMYEgPiDjIgNC6l5Nt1zQODyay3t5EE7Z911SxRq
4mM2gmjcx4ql2S7H4BtBo/Jdcy7bMd/oQ9Q27qT07BdfU5W9QoldzUcxcms9Q1DA1kSkiica8Rix
nySM8U+Tylsmi8ZTLchYXOyAW6BGZB55f11Hz9Z2bnnC2iCrp4liTfVdUMthON0L9s2APhzNKpkl
QWK+G5t1uBh7P0QHY29CuLqQWO2GLJTlZe1xRh9Ll9HlVUYTJqMUNKh5sGMAR1A60DsuHmZfc11T
4cpD6nMafCEz90JBwGxX9XdhgZC+IPb5vM9QhwGmFG02HgGShB1hRn7jcJOahRJcch/phVYVppZF
WSj7KH68LAYR1ZyzaZcj7gb8VMdirRAOeOGZ+BHfDecvO6bFPuBeIloJr2vOCAB0DGS4dCizj4Fn
CeoVoDwjFJT4GwElDRBjIztwuKxpghvIeCL8PTCCtxv6DSBJyEZ9h8HZFFcJhYi7T7d5ARo4c+aS
ZRSvPQiVwx8ZyG7Tbt9N/K+8QtgEmIjr877oytC7Szqvl0dhPUou4WyvOE8ridJBsnOzIMB6EUgz
n1Qo8ySBdVffpSPV47KW/K5ouUCBgvIi+u+MvNy2TaKB+RA0G/vTRlL4Gftu+sU3i1FSY6H/Lb18
etVdw5fDDCGOJZRhitcn9A4OYvyYzm6APVvcFWbmBovZDEsJ6PN/V8oNk1NlAjNRg32fH1YqvhKC
3h9eVBsBfJeC1vsDlZEVSwF37aNEDnCwcuYFwoNCz7rz26b7pa3JL+zZUmcPey2g4BWUdoK4EC+G
3SDUH/TYhTzNHiIbklkgViyOCPeJ/pHowF4GEqzLNYHm+weDPMnpLPYKzjdD0djm6CNDYSXtZ3us
9OirEzjJl9gFe3HAk9a2+6SQXLCqGVTNjpLd8D3DYqv3uKtI6MXSOr/4AfU3GUEowO7LsYV7KTP1
lQgf9j0cqNAtMDvxNyx6B4HVVfZ7NSnceHhiQBZDlg0+haisT3QKSdy/j0qPjwYbV1VdOspggTa4
LRQfgqJUY9BYst2LoUTv7PQ/Y2fSJDeSHtG/0sazQsK+yNRzSCD3rH1j1QVWJIvYtwgAAeDX62XP
SLKRLjIbaxuyyCxWJhCI8M/9OUBTlCB87yfOyOzk24QW0x0Yaqy/RrKk/m1pA42IIIrSuQVitzpb
sAbUES4/p37KaqYJVi52SMKd4YmNJ8/WRAhCgkbgsJHtNSbGDVMBRTWbLA1mELw6xfNFjyTHEvfQ
GTPbJGV14QX0ofUmxo5AoM+Oybk3LMbqsWF1mfvgTUBJwLddsSVLTgiBOOe14wj+83yBXVERRxlw
8Hj2QuSPfVl5n+gctAjmBgfjNenRLeAYfgy1EOOMOZos8yUdgAxcJ6oL46yrka+3Kg5KiD3Olq4+
DUGddqvhGGB0pjZ+nCA8EdRhk90bgvvHKUp2yMnc0xqXYAn7kTaWOHOfEMDHqew9eObMebDtc1zb
ObWyiHWNbpx7HjtsGj0Mvj4gyo40h2pMd9hw/avsKDNXpOclVDTnlJrBxSXDWATzAndZGiHhmx8L
SYlYoRaiDMuCgFwwX2M9rPAE7xamDc7LmItOv5R5CEOtCDH51pQZHgl7Xncd1FOwjcTnxApKTWkL
/RAS0s8Sg2AdrVPrvKi0CK13vyEicQ4Yxz2hDpS7Jix47AYBgMBNaRe1c+xDAyKBhXeXTzcNMSsn
a6sfC8dC0TdUZm6XZZYz734CtwxUB9kYXJHz/Db0VzJh0jGjwqa0Km/vUG7D5o4gPbmOWSs3QlOu
+JRVdc0LgbR6aFLsc7teS/A0DgURNjdWldCaAc2GRPCuQEUI3tCEKCIAlgDhWAniKDEDRPeAW6LD
vJw5/RMxKB7kFm9U+TQuOG//QSROdL/+Togc0KE2jiXN0oxi9mO7YoQvQpzaJ7og1aGs/krYOTQH
4MXusNGRCfIGVhCaKo/07ZE7FAw1qCT2qJe9TQHL9Rwgi+GkMRlwAijN4L5i9jCAz/Ds996009vE
H7NnU/kKu5sNk+KaaBxnJvRt8aN3empy3VnUwYYgh2QJn82wbRgpl95dMKxmt5E9s4BjokR4j6GD
5piKHcyTTgHaROPki4DqFZ4ebJiScE/+lPw4lTkNJyMSZJg6mgWbre+Fpn5cURshoAwjYHpfDuYM
9scJMKUevKTCTOWXvbyE+MrGO2uZeXPgQORb38KHtBuRdJ1bUoOT2FnKzGfq34sJq5EDMJuarMH6
IDqjE2Tpyi+irp2v9w8YA7p+Kf/SOLjR4Xeuzb6yKxYmtiBouFR6r5s/XSo/qMSpclwSYUX6nXbq
qRIEBx0GHX+vKAeLReomocSu2ACCMl+VpNJ+qmusKAQPbQOir90oQEZTR+UdPRS/0mAU47GdvGuO
Tc6MQ+bWZTfdgrlhx9hObAEL8jYsynlYs+QIKA0LT72z3TScJbH2iCEO0eLXY8C4/kvOI/bebmAa
vpuL3PQimxTTm79MsFGA0Zvtr7ArGlRWWmX9N58ECa/Ih4SAB70vyaD+ARw91oVj0N83ijbcWYvb
j3i5cjyGUUJyXZ1ENnQ8lsA8DbhDCfaSxagT18GaaSufrhcrl3B8S06caJEM5czuZUkA7WFWwdd3
L0pSFD9mcwmrz5wqPvRWBNpr4UKmsv5YY2q3TlUgJqalijaM8k519jWCPmeALE5z6g9WGePt9lBc
7NWu9jnsZ+pEFfF7hQeQCwdFn5FeyWm2PJGoBANQdzrnraRCnGKjlBbV9aBkITvoRjQJ6Xs4DJgz
XOOai1tYIPUenmP1DLsOG0igBMYlZ5kc7mXME9kpR/efaR+S6AgGG9X50o7sS7ctDjDr0SkHzFvI
l0zfHRan15q0KkGnwvWYtnvuWD01iO71s6BOYP7wCJm+tT0eNC44duKLoN8CU2Ux9j/7xphtnpm5
TE1UKbqKWcxWWAW/614PGqrwUmEMO3qdM9EBykcj5duYrIYXbK7Fxp0R+cTkjQjOW8A+W44TI2S8
DuBngQ2kL8kwKRPdxu7X8sS1YN/VaaMHeUPElOvLc1le2Nv0OsB6zug6peCOPQmk86bFlRrXsEx3
BjbHV5x1lClJZfXHwkFbqgiQppX9XDrCaT7aMKRzFyhmcWkzTzBw7ckUWXbvncbAms364NgKZj/d
PYhF27Tx1/Rod7MAaNkWdv3ZO0bv7zjyhvkPvFNoz5S6291j4w5O+lKxWun3SvroIkzLBw/c6ID5
zn3JKhg+cP+um9VgNPj+Sc9x9jeiWOgo9hRDh8DRrwxFf48ThwgQCgpTIsAM21nhLOZT2XtPoyTq
xpN6goGMfBxmCwTuwBroX/CH+vtYwDw5cxXNKo8tr6VSKwoqtq4nBuFXtTF1TZo1+io0KZsJUwT/
3KQH+W6cxwDszjj2+gWHRCUWjP5cPyLCh1JcwzYQm4LxUCKzLMw33NajWmuVAcvTZCxEujQZSvXK
cKEVL34d+PXjCCzAJqxjDWnJdAdjB1JqCqXFIhCVYIYuSEPfj57jhbQYcSZo5yPzNJ0bWN1U3r2D
j0Prx3vUlsaj6GpTups2qKV4X1Npela0ektKEINaHIz/3DBtY+9oFXMbGVvKCpoHQRNFC3/ApJuL
oE0lEm7WCp47s7nERxndriQy+mVHrU0aiMtqBfytJYAH78RV0rg1viu8z7O7GUhKGHmcZW7xXtTG
CtGHM/tTWmT5ggNqaN97hhaWfaE9NTBPdWfS4dNwrV7KDFftxuBUZuJO9QmMAkWBNrtRfVj2e052
Uxtus3xlYhmZvUUEYNvZ+OQeBomF/xaFfaDqiESSnn4CobSXn41HH+qFncsa/rYCaK/RQGeCPHcc
OA1yNqy7p5wsEdBXn20Flw3pxkuNa7W7VXSoyJ3uXc2YT3X9Y+hMlGYrOGI+cZ0G/mAE2HEhOJRj
Vn8xEyl/k/POnIfZKlZsm8pYqrsED0cXOaknCsI5VDseMtRb2sxXXV9EI+pftCepak/lrQEPl7wv
tbMaYep+wkifHuaep0gTFRZE1ltXofb1KMd1ZnXx4Hjik05ok54byVv4RJ85m7UIRyOu+YBAMLhe
LNfBLudmLH4wV3OrG2Qhg7gemjg7gjotKBVH0wb0ScsWQxSpkvmLyruKfH3Flmm1NoVNgwnmyMmi
kNlJEQojZkryxchnzTU48YhAoWISeVsGEsKKT6rCPhLzXPjINY1NbKRUKH9PdTE/lDZTYZ8xsxmM
Wwa6YUjfBJ1JyR1pIel/EJjrAdolQfVJDVCikLBTEeonyuwZI0VYqRe9GWY5eaCo+bg24YTv/eL4
a9Lf6oWh3WUaaxuSJIx5/ytn7GY/dzP7FNynCSSOsCDyEkah8Hs8iqnr3YVyan2AZbOg4yIcOsBp
pmvsBxW2NGnNGeqNzCmHvk4TO4tNeUQuhmlOmZYCE4hFI8/Gh8GJxajInFOnm+BHQpa0iExpTLjU
lIlFuciFE+PiCb83q0VsA5NT4m4CFE+9x75HFavhCucZVFHwRHRgQFnnYd0Zjv7sgP1m8UovBLyP
0Sud04RLrEeBY63med9i/yQcaz2zKiw3dqAhDhbgdGknrqHeEOkpxhvmPfU7YrRIATf0RBbAdNa/
cQss57YPpl3OuedtTPP2npJudzexF7gxsefeCq8KXxNXz+8jhyUbYj/EBGSlMr/MaMKfAcsbXP3E
SIODsJyWhDbdiGhkIjV8dr/wMqJVy+GH33TBlaAZoClx5Ol23HN0t1UMhr/gi8kPq+ptL/LzrHy8
mhae6Ny1nvB9zYTB8tQ4gWzigYZ7gENVO6S3VaOoCbYVBnbOkyB+co1JQVOC8NvqfPsMZ6Ui9SZT
QOFqkb+Jis5ntveUsKyKJgV2P838Jcwx9bZOjcAJOYJkzzM13eFCaAifCK/MPUKKpylqLns7Q1m5
ens5iTc0CfBe8mO/TPhZgMTYbv9hZm7/UqdwO9jXuOnNkBAHP8zNbDdbNoklhWxjCmVVhEygp9LS
d6SjGT8GvddGtahc43aVOXCMTYNlZX1Z2JhZeTT1q4TmrQBERX3mhb/cjghCnLHCnauqR25sJY6y
qOoAmNaBi4my9VwOpozodPGup855z3TQnWubFoxIhn7XHWZiOZRGAH85ml1nNFGJsQzWzXXMiYey
8w5hYWhvR7tO6b9l1lgfMHDypIdz5v9OKTTjYFrCWo+Zx6QTg6hp1feeJSpC9unkHOEFpTMITLcx
Ng1COw9W4HM+GTZzJgVYW9q/qkfKo0nDyvItZIqazFcStJeuNhY7QkionTisGrc/Mg8go0IUDNm4
WXpYgeQ4K5OBaBKscYhGV0VTUZo3NM/PsQ9+kuXPqwJ1XLHofUygXdyYxnYWnFb6iSKZpbNnTR6q
ikdmsO2L702Ym0bF9/y5Xqu4sKWWfnCPPdKZYjrlfefgVUUgtqJUA6PzgkTz1WFE7wcVNg4UbZqo
bSKFdaraxN73gT/VZ3YRpoNHSVQBJxB/KXmtvwYYjllX35nOA2vQTQ3T2lAkA2zhqBftVl64CQbP
+GWDGPoUhSlAiKS2+wkndoRLs2JBZEJa1e9+YGJGJjVIynHChOpvsCLUZEGB7lCAPXb9g+sOyFdt
MzIoDq3gNEuc4aekxPO5DV2H/U1h4b7aAl4YmPmaONeYhPXCuSs7bf1Q2huaC2kblb+0/SDeTWF2
7clz5/qW4xUjegLC9BIB63AwcHE+oy2uXWiOkYNNrzWlAeIFZ438uVhsyymgFUZ6sWTACjiLfs7Z
XuFdxdUj6k+jL8OSrSwnOyCXzFH7bV5zPt8ykq1fAjPruR0pMbr4czenHCoy1ulB555PRXMFh9kj
GvqgxjE7tSUHuFgMYfGClUG+uJzcTganIX0IKVIiW4QHIgGM2BnZc9iQiv5JyqOZb5qUsRmirlsm
8WytFcaiLLW4ZtKhw/CT4Tc3L0VoF93L0Jn1fEP0tVXPZdHa5JK7rAuqDSPdvsWjCE99z1adFlsJ
kMc6j2BDKsSVqmw+MU+V4lmT353vHDBBHTlvYpkRPAC6BIOwGVgrwYjXCHpzY4QFHPfCWGMWZ95/
2HitvuRGVldbM6taweTHNbAMiFkkN3QICGefY/6Eu5kvQLNoyUTAaxje+Mfr+VO+F+RSQoc4qpPU
xxKYMrQxgxRnpMFGcO3wOU031PXk1rsm8qjmCJpP7lI5iz/jzTDR1OKuBlb8LFbOLK8h+XTGsKVO
/HfemN5BLKLC42CHc7q8MPQK9U4xQIObhWvc2pNQLsjkpmyrb0i0NP5h1ew2It1OLkswuxOyGn7r
F8lOOUPh7Mc5FMEL0W2Mwhtkdl1QBZu4b7Q5mVTZ8Gjy40IjV5JcpnQSulMaltmmwoxFtaVPip8d
ZGjBgKBvPF6MOc0vIdJTs7VITLQH+j1Vde/7XsAr6Lb37QcE6wWrmlUCGnjvLL/v0QGWdo7YnrTN
S6XGajyx2tX1Z5a0wtkVdWFJN8aqU5A3S4xW3lXk+qz72TeX8WZqs7a+I4Lgr8x4ioWRIYeBEBeF
0YenoWK29LaYoGG3jBBoreZuT5cd/b9W84xN0VqgfPLEfrEwzGZLVDsOdfVstirGt16OiYznVuMQ
DiW1+lKRPXK/zCFr/PsrqGzZLmvH2xQ34LMdDEcL3tPYnbLe3zILqStcbilzzu0Mk+sKSZH9Q8bd
y/CJZYhdIobz3x7lOsNW6KxjH2C4/sc8+/WTy2Cn2FV+ME7xmJeY9DwvQ0x0NZhY1MAFR8fchv33
tfZ8xCjHVwSqSj3SmoH+Cm8aHncZh9qXyW2fhc5tX3DM2Na9WH7QtmGzmSjGgciSN5OKj+kYLYnJ
MNvbaNZpzKVWaL1KEqak0Gu2g4QsEO9RnshrRYa95HcdW8Or9SVTbwZNNAi/zGXOHQ+iCaHeVL9s
rU0NLLsYQMDnoZoOhsWAG7xAStO131HhB8iOcQI4zJalhtuHmakxhx6urCVEdNW603QFpbJkiEar
CJozA7H20IU0QwIOQVYkPQLyaDvUeSi3S0XF7REcMFvwjPleEkmB4LMNfbfHDWkzaTtTDdfjfkS5
p4i8vo4i2Ur7EfPtKdgou8rTHXQ7kvwuLiuqu64n3Q2fqRPslOtLapA7HhEbAKvWm5+gy2xtXDkf
EO717zQZMSXCSqEMQQU9D2GrcCr7xHXWvk15texRtL1x2xFHLbarqgznwNpl4JXiJHVntgmM5nUp
rBXEXiJffUeq5bXH8DjRty708jPXBRt+4JLAaHhn9XygcCS7BQ9jdo8cp6CJB0u/2EceG6nNNCeA
R8JYVrWjtcHh3etbbJtWe/BcQDnw8Whi2SU6ZKvYy9oiYiOVyG9yQY4iYtLehIdMyKUlntZRBrkJ
8inIzsDlCwwO49hmOBec9AfJf8eCKKuzc6HBWN6utGiuN6EeB+8OOOI6wtAE5BO7QnifPozadOPK
nF2O2fZVeSgX5llbH87B9XdyeVtglj5xc40faUi6jyt+Kr93aRlkd+T/w/JIV51cd3Xv+o8wfPS8
pReJWBCrpG5fVsRSLEQEjEvi5awgnAi9GYsbbah8EG4h3jxQfN2ZtHDSnL06L2beEbwC+LCHAfEv
bBIPdFY/bldehl4NKL4iHgWUmhfPIhIOxgmP/o5PTK4vHOpDK6aboum4kPrlE/sUNZRem5nQ5mHu
1/fTKN3uUmhPFxcZlFQhrqQw2224NiPsTHa2P8FIYbpv6lF+rm6np21CqfPED5bX3Gyr3ZBIn9Zl
5w2Z42/lEoCwqWgCtZ9tF1rKL7MzsMEyWC30/UpPyRKLybG7fS8RsfZBxVNrw3o50rey2EEQt1at
fUTpqaHTvGVF2VHQ0T2VizX8JvMNGpC8n3eX9PiR8L+N2Oq1B5v/WGDp0QcRiDyLJ8TV8VeN2A5g
PmMaDqlEy2RvI3mbMZ56oOzV4ofP6ShwblpwOKrTVIuhOdqGJ42YWbKYdjiykAldN2u7S+0SEndp
DwzY00ONwX+Z3LbaIlMNAfzL7DgJ93DEbm2G3/slqNvx063HCsPJFHwEHX2jsrH6vasa8TLZfYBh
Bc76Y5Uv3Z1LCQb3PPi7LbfEvG9Cv/0a6Mq9QtBMDHlVkgh2/r710CEZfCrWwd2K1fzkGlPX3rOH
MG+dRPjO3vZLzm42xMyvWmYh9rtVnUhoexARrTmWTGSfWNKsfZ4Js94Szfe2kHLrPaCF5aGbDJsc
WQOfz1beD8S76anL6Gw/ks1yfy6syOfQnMWxH5L1A8QqiNc28PuIaBNypaKu8lBIYEg7Y5wdlyeI
4dtx12Tqqc1m76QUGeuo7CaMqDlT5wcBncUGalp4e3xR+bYxqQaFv+3taIjAXlOH0wlP62hwYu+8
/Bb685gfG8vxuRooV4xGAcqvK/LkmKl1ofUSy9+GOG3+XRYFPFfd2ZygRY7XewPNHM+8q+wMBwY3
z0SrKnNfhNdBv4EsznoaZDMy6MIzLX1oe1c+JqnNhAGIIWgMBAIK+nqyUDczlRd9tyHzOv6iMcyH
Iq3A9INcMNSNQFhQscuAgshwUS6UfPbNygZPLS5pImAm446M6gJp3Dbv0PvDS1YSeyY9uL77erFf
aFvF8cBp04EqSWLlzHuc5Uca8AqSeEwXWVYFr2X0lvE+E+Y0DnATr/sjZMCBsdvUQgQYSohGXIip
OoDcWfVlaeyijaDRkNoA48q06WjMBVoJG8a62g9ebd8DKwFmOlX93tRKnsHQ2XsDtPVdAJDrtezp
56APRO7Y9avHtGqk2gd5CNxCcnhjFQ6cQZ6tEksuogp2i42dB4JJSQsHIKYMakGISKVrxbTigc/q
TMfTOJzJNLymFZDsvtf1U7so6waZTxIOB2Pzqte+pWasD5gTBliZTcYm3tS0h4CAFh3W1AQD2IRu
QgX7pHq2ho3ueHgnITB6inz5CHHDMB6m8iPZpt1a3IxX8YenAAJTz7sGVKtUxgP43/kgO1N/Z+oK
DHBNjM+c/ohj4izugVxTcyQ6VCxbPyWYFutqFeXRYeNcf4gePOPObkqN75JyTycyulCCa+XkV0a4
7sximxZM0g4Y5ClzKoIaFj4aY20GHkjLRhLAnXJb0JDa65ZPe+BkR+fkOu9zWU4KI3a+JmcyBmv4
Egb0Kz33rLdsDVxFB+ZSBEl1AVU/UtbCYB5xT1AQY/iBG5tBl/8ouDbPfjo4SAQeYGtpu/c4uGY2
Z/xe104VNs/eJMXc9QUS5Tj+0iY3atjIfjnY3nXKLAFCUGtK0pFT/5yslEtjed5PciU/21GjldxR
tNgMMaig8haWV3FHH1244DLL5Wka5id4M4Vza1QFgRDkCfxINJfkUJ5AFcWFQ73UbgDICwgBQUSD
uBOTOmGzMxVHKgcyxm3eNSu3qs1oJ4ejy9h3fFkEUykeCCa8wHxfADExKfALKezNyPGzLUru8IWv
Yo4FBstxv9qi5HQo3C6sn3F+mvkQ18pwA7WDRkg7Krk9fCp6aO99RTxFN6IHIEkrImiwbT1wDh7i
3FyF68AMU06nYsFRfWwv1BGv1QslxqJ7W7Sa+Fd1g+XMJ9dUDEePsveZ/MQBOBD5ieFxIqHX0lDM
gEGnZMi4yQl9p7GLmH295Dx/YHYF2HGJROiEjwEtGuwLAEaI5eTxzC6/xqFzGDYFypAOo1KVrd42
J3Ji3VumK4zjtz/+7W//8W8/539Pv9D+QLC1jfrbf/Drny3zqTxlEPjPv/wb/HL+99ff+e8/87/+
yP6rvf1khPS//9D1+/z33+F1//F948/h859+sW2GfFgexi+5PH5xwhr+en3+hdc/+f/94h9ff73K
89J9/fntZzs2w/XVkDibb//40vHXn9+wnP71Fvz9Hbi+/j++eP0B/vx281nl/+ePf32q4c9vzr8S
WQm9MHAc2HowCq1vf+iv61eEafE1yzNCoDv4ZUwv+PZHQyNo9uc3y/32B3vb6/81jX813dA1QqQ6
5k6O73/7r5/znz6J//lk/mjG+h6H9aD+/OZ7Tvjtj+7vH9n1J3F9lzFZYPGdgVz5gWN7fP3n52OO
nsF3+xfRZAWHT8UyyBF8IEaU03l+FBz/ogngPeaL97IV/t6g57zLzhWdkRssEwSl1uxHYZg3HVOU
rVWHR6rJRByapc+IhKOwNXkUlDxLWGKRwOYDOAl6JMerneW2286of1Q1W+ApSN7RgYb9bNgUj87M
+/CT8MB4CKXLoSozH6VwtuvaAB4gLsT+einizBjNSM67DDbb7UK6fCsL4aOvvom+AUNomtZmNPHq
1u4ERXCodh3jUIqd5vkwO+HveXB2pA2jwQn9G0oV5JN3bYLK+48Zq9YJwgHGaw5LrEQaUc9I4mr1
Iq/1CJeVrsJO1ukt84J+i4His6yf/K489mPw3qew2Nlmzvt5/B526Y0MpBU1OhXk9seIONEFZtoJ
6vJmuuZ+cjJog9mfJiJP1wgJ50rjN8OHR6DGHw5VenjG6IuaSZy2IgW+MTw11+bspjrblvO4UB67
QVtniC0ZD8gjcvsBkQHWVlnu2+ZJ2pL32aU2tckxBuv5AerUtUw9iHqz/3RC0o1Ed04mkhJxAHlj
eePb2rLVaVr7hHtgPi2gkeAofASh/An64sgyc+xJMoKLRsbOsDJ0Xf3OQ4l/lsXEqlCsUPX4PDOK
58T5QYr1x+JgGQaeFvMoj5MQW1DqMmCR3bHLgMxmSUfaBDMceh/spWWkX5Mo35FfULKS9wroaWBs
QvhrF7ddbhTS9Mmz12dzKn5nJSrHMMSpHAdmP6AJMFVGhjQoDRs3GR20m7/KSyu86DsqcuuoLA9Y
om4q5HLf44EyMe3C6QsjRAsXoIZDdIX4wQ7wFKST30rMfA6ynpkahbzbAp6Oz5GSuVQ8dPXLFNzg
RPM3FY88VErOEBCLbv2RNnplJutpbIf1eG02znOR7Y2mWjYDU8P9hCfrgSgZqZLhJNaGh77DgbTL
plvsRGzWJhVu1sT5gsEEiEHsqryk/SzHT8io6H4t0l9DlmGdWKb3lWvttOCNmbrkvQk+Jee12OlG
rK8NG1QS3eyM2vESalpPRxVlVrPcZRNkTPfNml9l9lekoTljKci3SwnQginNxkSi4UFPlMnRk44L
e3mlfyuJiKj79GyI41LgmWBc1Y3VeUV8QrhrqfdNMHljMb2rxvIuyMwLx5sz8gEzG/s1HM0J5oQ4
umH1QQdZHRO1uKTVrp7wNLBf2DGCI+4zULGwTsfK/uKpLTelxzCgkhdZJPOmw0Q0dvMbItlnSzvF
BkoMenvg7lqFsgAWZdghnhUkM9qNCMw7HKtbaSmArkN6hLu7G2koHHjAogUYNx2V6PRv7k3Zvxtt
ZW15Ln+QxDi3vvg+lN7BRpfHwccYPvN+FiVnr+bK8aVNFi978D7n7h4fYVzgbdiFw/xsrf3jtDY/
hgzNoYJtsyHvbKfZiN1womt81n7UegleI6bCI4Wq29z1Lzn2RU6yhxr+3RYMKqNS2m43A+ONDQOe
u35qT2tW/XYzdV6r9dFQ3usIcSQqg04d2E5uQIljypxywEHZKwI8WVebWWLSNRGbfzpW6J235FlT
MGqwchKhiPqKJgB2bcewzeM1Y87juD05xeTnHCw3ePAOlg5egl7tzIA7CYbAi/IKoM+6pv9rUftR
X7V+sSfBfXCa6SbDW7qpcg9mB/t/WT6FxZKxdHLos4J9Bi0hRo1G7LJS2IyAwlrtNzQwB9FC/wpw
m8/cwqSNT2yXjbhF+/k1DHtalPMjzDcGpsNxSFRzAmYRxAJ8WmXTghMKE2is0x1Jl+J1oCRhTz/Y
PhgcFaeGbHeaHOhG2HO7ZaH6BIKCJaP2yYWFNjcuIqfRUXTN0/toNutxEEERtwRQz8o1vqfUTEC7
8Om+4miyZTUwatM/+OGeCBrSosfzjJPXVunwJxkYDVYDl+HSmgdmbxNb2WzTNI8WsgtK7GhH6+xZ
lB63ezy727FJX1gqo9RfrQP+iutp95jnD5AyvwbFM8oTvbVbgnvlExJovFnELhQYD40PKQf+rXq3
zYwnJ7J7/poG3YlsMN1ZBm4JbPZPExmZtbA+fTQ8upyHdw5W7q4L6bTXuJYFgix1ke0pYZYN3fDZ
S8h3AYW6MzgQbwrpPkPgXnfUm/SbWXNYXnAjybC4b9wZBJ928A5nz+zL+8g10nmr+59IMQm9jJdl
6B7RbohDEunc0UqsttUk7orAovciPfNm3rYTUy6VI/Cb5P43Q4WAjEspO1AewAXkmth5Nalhc/oE
jUmXyFzRdVLqPc1j6BBTGwdmWm0Wd0a5qb/P6G4oolUN6EdmsVW4b7OfnPs11u5EAKYcXtE5zySo
iGgPuAeJ4XOX4Wn1wbWl6166+tcQsmJi9Tgpd6WvTeVwBoIt2tXAQX/5mBfjRtDWvnF7aNmiZKjk
08c6d6PEqnjT9w0WrwIBQhtsMErU3QrbbERY4K1pEfsLDBkYsLcQ5p5pg0gJZ7ofyXyyTQ7Znq0O
Kn1bQNijx6WR39XX80D67mFQimStsSXZaXP++3/cbN471vjm2SFqs9ffGJj3NmJaY8ANYttV7oUC
32oz5WTdUjqscXf/oJUtt4wY9wYC+6puVjSIyCuRktVsb9MsuTEw5WF+GmMAae+mZ74Nq/VkFk62
50S580LnLhDNDXTLYgeGHLioBcm9pdEqMI2XauL0Km2LcQDOKfLNdhW35vcCx8SBcsbbsHzWBNqg
IAyH1vWfmAye+f2PsfAf1TWr3dmGuYNXN8QMVj8GXf2gv7I6l9plnLhKTJij90Y1BOo0RrttZl0g
bF7XPhxVZiF1lPimvEP6vY5OinuYFozsreGXhU6+Z7qWPIf9g1eEewHU5yRhWm3zVd9KQLIJm7U4
Y7IfhcyJYzvhBLtCMPBLXN8r5heuEcUyBEFpyOR9NUvk/db3AcoUeDs0B3bHFmiVNPSZpoEX23kL
rnfJjGnPI1gIwKoPDglxsDBNgysAE3ciEQRoE248FXxwzBz0RlL0Gbt9TbceepYmCHcWOJahXuTb
AJ/gNljx1Mh8azqRzBmKgjP6ckKeGNgb7ktIM8I6ZR0zaM9OH7vCuQGV/jZr9zjP6L3s9X6RMt3O
bSkJoOrI76VEFUDJTgL1Kqc5prHzzMCFYt5y8eKwvmGYle+E2d/7Yjkqc37VWAMiOX1Jgf/B0z3o
viLH881GA+PMzgMUfyao9xxcra1QnGC7BvdzR/C7swQBz/yQQG6KvJqf3GVGHE7Bd3dtrNtg6jNU
+1ZtqIDBzVO0RwcNxy/YT2GGU3GIwm1q/yH47YN1jqT0+ohMe8SjNds2SFvzPJXx8kVarolJK3eM
P52LAaR1dcLYH7ubRYQZ85fu3Dv1HUm6s+UWsbBC2hoKzNP1npzqa3qtJ3Oz+gbreB8F/gwLq/yV
EUzdFvItFP2zVwC+wb63sT33B3S3x3kwLi7km6x4IJbw0t5c1cvMH1/9LHnQfYujJxnHaB9ifNzU
rnskzvMVTjSyrAb/yjJl9g/+M+0utLq+App4CBsfFZXkSsvXiYNHjTEefLt8UlebrM6qTbiEXzY2
HDRHewIEQFukdL+ydviNuaTYWdVM+sZMcf7wtjEB3pAqOBW4gn1bM/yoAH6Yz4NqVcTD76c7mDcB
XZpMniAvjMPRpyF2Q7JuP8/Gg2yz24SgkNstAPsrCrmoSOH2Usr8lF7Fnh2rYkr/erRMd1DEDnXY
/lrNgJhBs6edGycqXvxuyS6rk0PZzKDVyKpnZ+AqsgxVQorSdO6Le+kKD2ooXrx6yWKaqOi+tZd7
PZgfPfYmIsB00O3GrHwpivQW0M15XT33P2k6r+ZGtTSK/iKq4JBfRVKwHOTcL5Tbvk3O4QC/fhau
mhdX35luyxaI84W91z6YOtFBteRpZKmPhrK4fFCS0+rWzzg+bqYdv6uTjZR2bXaNywjkP770qKJh
vsC7zex448YvngWkGZYw9fu6fuUzYBXK2HIG++s0r6rMbtAbzh3ZDOhSUIwVvXVrUnUOjV4j5Xfi
OconMWgz1ccFf9oylRpQa/90tQsYjPZQd3hsZNJ8VhsQ3jOtTwch3XaTCoWF4ilFjOwow3QOjFee
dQmeohUb0Fugtuaz3XOJBzxQPDSan9W07gZ3W/1Zob9VWmAyqnsZS6Px3L1x0+zqiPosPSzEUGx6
zPOuZqq5JWUA1uVBhcc/ar0d8cK+g37kyHT1XutTMjR1nRJSQc36uu7LUYPgiIqZeHwFd3eSI1ZL
hAFwbubVHy3aYTvTvpM1Z4PQEkbPHYsxgOaQbbcetFZ57szc2GU1PG6+ZxYr5MpTaDKKRj4vx4Ah
TIzlrTo1tcnNXKwPmiuxQiEJJ3AQuXHPyDWXP5swsdVRUmloIc2CS6kldRkgSj7k62CdRYsprT7g
cifiZiaO3VViot2Tf3Ov/9uNHTa8JX+2WV3HLNAPCAPw8GnTU2dNaUi4+3DJtAXd5ZhQdBbSR77V
Bfqa33CpFEFeIyHIYQN51dZCL+JMqfXku1fHJBJYbzwM3AliV9aMGzs4S6OOafk9R06DBtRqm/NJ
R9+iBViMZKC7qe1Lx2KWjzKnMTVYDRm+bRbU921/W1sAsJVwg24uP9QYJc6sKKRzO+zYjDrJEQFI
vOz78li84iBHGVUxFs00mBsuaBwm5G+FGHlq4x+m0kdKVZvg2fPt26EuwJNSPaBuovLD2sboBzqV
3l+Mcl9hj852WJzB8oDnDhxOHGqKpGlQUG/q+HyRkbr+5hyQ28zHekQ0AqiioDfDD5Eg0mW+T5Ve
JRcdPYClgV8QTpCnHVvHso592ynf2KvRLYINCKwE9dRAFFU4ygQdozpzWxjrZcmHlzJBWKRDybDO
fVNTDfDoELYqAPP259K2P1brJV2F7ZVNO3p9lwcY9erLQpJ3BfYr0Ajsw9uhhgnq8gCCzXJIixaQ
J2yeTFivDHPRYneYw9QMSb9R78OeR2dIBlx6fdjYKWjYLk383CJdp8vTCAt27hd5x41ls8FaFnmS
hvEcN7EIIJrVfseWNzDIo/HqVTFhVxLK0mrk1/dJGR9MV+IbxXi8jxqOiqVyI1UZedtKjrFxqi5a
Iz/rKhOHRGNYkNVkvJZ5fZsbbGL4RXbLXfKR/NGg6t1W0nf9ZeZsXIz5GxBTMI7Qj5j6Leijttqr
7XE75lKFYUeIEpeto6gt6L3JAzqD9SZ66c8qOHc2xS6eyfR66CkrrCInKk2VJXQQa2X5Y1OovMPH
1ah0Tdx5Qzf5KatculmjR9GWPY1AEy4byU2ayiOVMHQj6FCepXntYXKX9AoayiUe5WRRYOJhjUyt
57ysy/hF0z2Ebjy/kKR7IXkmSnIlf9E3YsSGQm3xkNfvpH0gtCdWh7geTLmZAgcPmTS3+HuaT3lU
96nqmZv4Ig2zBNKFoMj5T+/n2Weh+8UU/A2tL/Q7LZrqX5/5ShtPwMUpudD4W/6AI6SYMREjIf/u
krI9to39M9hjmKDrP/3OdXT7y1bJk9BjvhTlvAW14aLdz8+JpVfHHs7WTONaEe9AYtkHRx5NGjbx
U8JdxNzJgKpQdKeQHdcXkRuInvScOEQ9X+gPKh2k/HxTQKGkY5zeOYyqwMyGk0DSgDUPt7xmgwmk
QQ+xJhwdUd14ErSAsMUCoYQXhg+ICnwTb2l/06WA2Dp0p61rqyPnZI/oi2lpz3Nxm3jVTOVGRZbI
ZFI8DJMRDRbuZRbKA6tAw09nYUeghvgQyebBBT0XpAXUnaZLZvYJaKgkJH0PjvhGR8ttTaCiEzgk
1g7duVOH6raQ9408NAsr/LgHGyVDyG3eBaPSJZ8NYHsTUxmSsVOTDCTupMYuX9STEy3LCfVrqG99
fclYo0CmXIO43nAs7N8OpKx8LBO8nrr7higxfskruJLoJ4hjeBst7Ms2qXNeQyO6JPPV5FHwMGz6
K3Plr4korKNScyjPCtGLWD+Ho6WTY6tBSBgLM0wt8T1a3d9UUBtt+TsF6hC06eNQTzKYzQ7fSL2P
b7IB7SqNn+u4aK7KffI5Pc+ijq+FU57Uis9PT7rPEaiCFacthRJFWLtWb3yU78dyZfdZgkiz/FGd
zbBv0zvQpFNgId7A4+gSYei0RYAw9pAbRX/pa/DksijJ2VRSoiGrKE3TOKIE+QCTLrxpGB8HPlRg
A5i4E7eCzAnsAZ9nwj4bxquOYPxJNcFpGsSSTyB2/MKH0TwwEftvqbTqXLHWRMEY45rOOb/dMlX4
duRDOCj6g9quwxbI3HWmJEynmsnKzDTHSHO0a22I0PHkGJm8WMNwshFB+AAXJsrz9JnpSBq12uq1
NvDMfGrz0Bjaiyq25ogDOlTyxvbNQrFPIwo0xMLU7eB9wCl2n+Ma/0vw+x8QNRPwh00PF8zooaDi
IrBVDXpbvsnV/Jt39V5x6M/g4oNN79UTt3rjzfMxXYnQQaT1odotgp9UAemcZa+DziTH0tySXYbu
AaiUaEry99lVJOJ5IilEKe+3nDU0Tv6/tptVBwZtzkXPNWRXRI747dZ8GVL7MCoU7axTuwh/YHtA
5Q0DXkGIqXOT4FzAY57JiHROYJ7uBbPBoRcLjmRadh8w84gCoGEF4xQ9xAQeA4Isb48aNNkABrQJ
2HBicjavxPwFZk68sbieGWAYiafzOJ0ap7iO3XnDzB5QSG9QhIubkSfN3ls6B00QnERxE2FJTQIN
J6rnoD7JbUvnLSL3kZYTCIOuf1oaO48uGc+z9jiqWv/KVql73taU95OoxZ7z5kCOEGYeWNNj4kT5
ZKaP5fDUsJqwWZbq25BBDtfnYO65P4yBGLiyNOtgME0UBFj08BiSJ7WahORycyDnsR5Se300t/zo
whY9ubAGbsaos94cKtvTrPmGJ4ptTVrpPrCsS96I7mFsSLJaXONaduQOxn3+N25bPSCuZ4X6GBLk
qoV0zMSNMWk5CTRIjG49wkJIsVJm2xNIi25qps4MBCgyR9Ww7g3Fiea5YzagDY7H6OMbFQcZDbbj
Pha2IUg4NaEbSb61SdqYR6Cm9cgKdTjndfID/gz0xXAn2g3CHP8RoZkuPNIv0ycG3PIeeSqQvaI+
4dhBKI6I7Whuy/PcU4eJTTUR8SAOgq4Bj4LNSUL4wMFqgPhm23CvKwzci1SyFI7JBHLM3T03oj2t
g1qxWWdrQn+GqHWgob3riaG9lzxuvRQZ4pEU4reNmkeWAozsJm4C1dfzGjMDU60aIEWyveDurp4S
1BTKvLY3AhQRzrOd9nCEozaGovbMAvyBDYk8l5UaWSTERjUb6wDylAEIdnlEr2EcWAwjT0C8ehgA
UHBwqbPHXPqO5FB+GYUQ60K3A9vq1MuIaX9p/CIZq6ffLzxsOm9cMyVcvpeKW17YeXlaO0VGSD1B
NTf5qeyxSxAA7M+JNt+LWpRPFWAkzpdS9XDYRy3JlJfJllT0zMUNlWtlm/xj3NlNVGgIA7qJDF29
4M4VkYuu0sN7YVN6oC3itZk5iKE+ybb5sQbGrmphXgpXGHekld6NEofqpDuPSi1YzDgyf/79Mm6P
m6bCFlcyx4PSheOxsv+gTjo2POUCtyRYltgoxErSNj2c5qFcnefWcusjjo0ugES11wbCPtfdidbN
PFvXVKziDiXewVhwctS0joGsLZupMc11OVGgwZgtGYY7gj5jVLhVnHe5lfFdlvbOXe+vlZ1eCaj+
XmEFExS1hDYeH0p8kogmTomhyo5L4W7Rkr4iFtmisaV8GsWE5kslyMuEKg+YGNdOlhnzg0xWWmA7
OadSaTCqT0eXEsWbK9cgQ6QZjqNpftYLj3KEDu+1PpFeuNgFRinwBMOSkUANe+U93ui1safiHbNY
oC7smUgH3niy6A7pqS1vD80B+iFwj0Qj6SZKIAgyAuFU/a5myfwEQcTfRP1vIlrxIXNVilCsoWwi
9I7ULtj26HRO7lj1iH8dCnq9PLV6Go5TnR2J+ivO8X/58Ou7N+kAkwX5ZJu0kYlf/Uh5j1TbqIGV
qgclkcs5LcvvfnCZEI73CezQw1JNIhhUUXhZU727bSMucaappy4mkATF+3O+qJ5ibe49V5xtXCJ8
F3f0oYFsHriacRWaU37oCS1+Am35OrbLemRmBiLaiTEFskwqZHVtuti8K01G6exE0Z9hy8yxXgpY
IgchMy4sAyTkZk04A2m4DXaSXcm59dCP+MIGjJSQBIBAXVcB3E3/7O1pbNY4oAMB+0ypMJBba0G3
ir3O1NFA1fM7ZkPMFfbqcHKo7+Q3zBSgpC6SAgahjA9eNDghJb5y4FT3HQMXabNjnuda+TfoKr9r
sX1kpvVfA/vDL9bltCnpcE5X6y+g+IbOZ3K9ze4rbx5risU9U7FwzKdVrr0Hinjy3VZB1qQixBVp
7JVEuGgAaUFPlExICnz3m0ZgDfpuvHVxc3YL5wHyoRPu4uu6t2ee7/wYTOp7NyD0NgtUyKfetDJT
Ro3VRIv7rxFk8y2ahDNrVcOd2qo/W6lnx1n7R5fVofJ1CJHP8xOj8xeJDZDGj6pnVmzzSHNH2kz6
B0NwfXDgdDyQHQvD30m5dTccrtpcceCMjUM3B6dG2RvFjpZdUX5ob/qjPiufqqo94piVjH41JsZ2
zyqp+FlLU4ks5jbIuA9TVsuDlQiWB/tw3ZkL6JRo8NdPC+bxubf6r6rtiztFhU7NjiDA0vpjJ8oT
yu7UX8X2rNojLWJcf9N7Hlorro4TPM9M002/Ndl3ZSzJL50S/4mJvDgkFja31dKOIOO1SFHvBjGK
gxANS5McXO6Sa7GXmyvLebPX/QGXYDA3ZfamdzNKAlvXPuqY7m+KmDMND44FNdEhkPCw5K+K4pQv
q57e66ae+hNoi8s4CufO7twV9BpjbCw0dEcFeK027QXhrHK5G7aH1raTE0FJboijs/Fn4vS8PBVV
4KTtE4/nfDcmdSdy19UH2a40F4jdgVLJSzxO7+7G6By3TVQhujsT0WpFzRz7SlxYl4ozxsNA1xxQ
Govwt7YGPOwcB2tCbKW+mcN5SZPHBYur37P/50FZaChIkjm9zjEz9QYgSiCQUl7IGD/3sQEWi63v
hQw4Fu0JjPWOGwEVIwvHJg1SPFYXtSjbi6wu5qK65yrXl0tPWMilLymabawLxrLWkaEtrxyQnwnB
dOj05z/xzIhn6RDyDQkr4l6lJ7DXy+8XwnaA4E1V+w6TRIal/l2wpT3n6SvKVPbl85rvn4SXBHU4
4GSy7H+/JGXxuieqM9rZaOVX9cVA+hM1avYjab5xhu5ukjm+6G1n9SwCm3afLWZesS0nlnXWESij
pM1jRATr4culdAp7i0fCUmhwPof5FeGDEqLWfUrAK0Rdoybh4iLkaFne3HVtM0Xp6JIPISkVJbbG
UfbGhUgexpcbSd6yTvBZxVqkb90TCA47ZNPwmbK7Bfyhfbuj8bqUCx+r3P6xas4GFZYQslVK5t/v
1IhUCUwEkQdCRMfLmrUN4iMXWKks9UBZwVxSylcXe6dq5jMbNdNc2wvy8Hqy58uc49TSt1wN4O7S
465Mp/RZfBPsnoRwWu1oGcsHyD4V4n9yO8Y1ffj9fiX8HD4C8amhmI02dbrawGMuFiNfxmTwfBxM
Lhe7f0AD09ENOSeo+8qZ7CvlPFT1ObPK9LhXvmcWWRN16bl268VTGAVz4FqMlUuXzSwTtLMxGy1/
q199nuw20oyDqTTPHVLg/S6FJ86kEj0xhrCc9YtXw7VheJ3ShGsJbXwyTl8kYx/6LgW7ORhRqtdP
dT1PkR6XNWNnBcsUBFj+9f+/TC0FMEkGOTbDT12SXzy3PLw2mKQR+hw4MaNpR/EYfwNujfgLGNJe
9W3C6WdfS9IZ7pykvKVJrHrlxsRbib+savwE2tA8liajVgMd/gmyMTmSJsG7Pac/UFjEUYQU4FBi
AY+UeIn2mEAf62txtspdSYDCTMVq+1+65IG9JD8aBsvjkA0kCRSMDLQFqBgRL8zc5yC3oL4IC+LY
/hIAEV/xXI5Hbb70+x2ImGTx97i+w9TP5lnDqANMDla1ZtRwcWzAKwbTr6GzbraxiBD2NojOP9WK
CnepX7j86wXB3sxaRsfGvQE8UXEfVNKDWtvet6sxXA2F5M1mPOPGi7kLUZl1RlNdN35A5mh5f65K
fs66YjDndlek6MnDgOp+0WOCrOMZFVfVMNYgEd0wQMiy/51ZO6Z1kCNpR8uSpR5JmkmQ2NlDks/2
dUwLjgDChckQYRQVN5CIM/Dj+sOGfDUw8vnZ6pQXZdfu6cAzGPmVBchqd6WuYiXSuo8LzxWvdjJ+
8qy7tVpJlERurAF3loo5prjUUrRPsbX03uwO7LUy2+U5tTZ3NIe3WgL10xuoRQLb1UFg4PPIjeMy
VyOtfKKzK7BAaMbjWz7mK8IW+UqUiBOLgjmi3O29GglYpHzg/Rue03xhHpzT9rgQ/yu3DHVz+ag0
0Z2LbHwdB4mdRZZPbFw5OivtZLeuCicTBEpq+nrLsq4n+mblf0ZoTjXaNgxE2i2OKgWrR56zXIEH
OWGNZaDDEIlkD2LLDx02Rp+f2uxWk9kHl3EZk/8KexyDmYzSqFfoNH7/HYkH598/AZHXIkEGLVFL
K0Qcqp+JtX9eOret18loQVuIxoBN+KSdEyTe5LPGzGyLEgVHSgQI7a3apnZEWBpzYcdZwHY4xrEE
CXkc4nLltjP6I6m4umcWhD2bq81+Yh2wWMbpm/3AbRIfTXtADKIYCs1ZTP+oM+008PKiKl4OExMz
jKhneXM39IdOXX4Z1FAHeBBHilVOTSO3wskuHsc5jiOYViHknfqM/vm1ItonnOS+mGfrQVAJBj57
BW6tdFrQa+lfuMA8fyDg+iNt5MEgsuxsEhcA47aGFaoxREFMnXjrhoVDjGDIcNb0eoXkC2VSmltH
UsH2R3pLuI/zpAITDCeSOM+/1zfO1JB4s9BMi92OsGvA9v/P6PKSDzo6Vk3jmfr7p83s+Qghq4Eq
zaC1gs89buYpVTpUYkyfMGg8uCPPvBoowdmiIfFbbh0CPNvuRLWDOh/IQdF3GIcToL+tyN5SlQ/r
DGCgMlRx1FuQeBCaggHeK0k5IQFVI7am4WddXb7lMCs7J4NBHBVAhg5U63SyIQr1B7rHK/YZ/TA6
o+TRsNB02UDJB6VnhV69lFk6horebOdFHd4h5WFeQOJ6XubeBoUGvhXDJAqDOi3uTSTD4ag8TXTP
p9/rNMGyPrfT0UTli+mh+ikrHbJ1Q2UzPvYt4XoWb4ZpZAsalmmvNdOnmbdLDUY2SklRML1s+Gzg
44t2I9GFOt1jtaccm64CG8/CncZz6M+EKSE3sc03WkH+a/+SQRdk8QxMjlsDZ/J++alMMrb6sxro
WOmdZbU8iT3hkO+/0u+XBvH82SALIKy4Kswtx3OyR5NMyRixAuSHnzgJE3imxxXtuk7IKuMT0XZn
VResV5Bjqgw7gFNSGCMj/RST7vdiu5fcxac1fV3rdLkyqrR9d9k0akplvs/b0Yk0Y8LJZCL/chTs
OphV3ZHKKQOEd09Nu/K4GLaQJNbhDCf1HM/vLOCK61Kp2tnIxKnt7OaeZ1yYy0ReCKWpGBPlf2sl
iUxH5PdMEOrIRqB0yGNcOAhKUWCxzd+V0cd6VoarZpV/IGZ1R3VL3KtW4nEylfWnZtBwwUQa4GhF
ObSak0+EswdML0P6jAyG7D472Ec592mOdhtsxT0uD/Zn9RT7bNfKCz9fuClbArTQuBmK7d6hDcBi
gimjFQwUqnwGYKNOTbi5xRiCoVvJJgWU2OI4LV2luGdLDgk4Gw2EUuVtG1cAyO535rBvvyFvgpeQ
1N+F6XiG1SNSUJz1SO/NiD0JVG3Cpke0H3UlVjMpq+eivACyv3NBex/MQmP15CRwWEhJOWQFoWtK
fJdjGvWlQE0yDpVvz9NyNMzlL4l+tw7De6gOSebxa5UV3oXZ6R4V4oRkfYMtgli30i6LTNEpk5h2
BaP/wF/5zhSs/nETjrPlAf/2S8AUrEipG5keHBoewKtkx5wkz6m5q/S2+IH1rekLnl4TljMPPi34
ZRcANeesalVnHMJ5hNg0WrqkJ+UY9q7lZJ1vV7lnfvQx04tUW4cwbw0CKB0LAZPyqFMt76bglESy
/M+ktGw1eEGWq6ILhvkvR+Eeyju0PiZtj81hxZiiS+6Sto+aslv8XM3wBBsEB6VfmQbJN0e45bsC
XbjmvKYWQyaUDIyiK+GNgG0LtQ+XefnqaudzzMRfgcWjhnOdDAVtapzFUGoQ7Bq8nxCbDmwPq0PB
svow76NkYd3nays8RLhLdELjQ1bgWnwbq8T21TRoWGvEAjQjHKXaD/7mZ4SMPxyb20BmXo9eMsOq
CywxD3oU/pvSXnRYLsjPVSWcc5O5YPoQLwbce8ZdtWQfNTkjAYtwuKRG+phJAL1b5h9J6eMsfOsk
USg9B5NXNyzYbSplVHZ15mnpNjI+EkzytRetnC6KUvn6bL6aOoaxzqQoQgEXd+pTESsnPSYdicMy
xrmYe7bef1excq42pJQOYNl6yXwXNEi0DIoZEpVEKLi8zeod0BnL0P+OtvruEHGWTONLi5AVW1pE
CMJbHHNL8cIMOKz/rJhGLJfIHYaEfE+ImirDga0fryooj4LiXu0V1Bit2vmt/GanVwUDui5v7Lr/
gB1PkVDmRxI1T7h3smd3poCPYWydFLd7wd1thQrHeIRUugrsis9L46iUL5MGfJrphixRIa4oL1I7
f05Z1QTF1d3S2mtHsHomoK6+NbIwW7rnpIg0tnJBlWmKJ3W06uZQDJAL7SJaZB12WfEize0JGBR0
xwbkKQvjPKxxO95tDghKO56PG/xt5ho1R9KY/JsKUwTtcsOytXpLRnBWv/6FM8aAePpk258GGqdC
pu0f9fKN5e0ZqSJ+8BVFP9glO16eVgaeg7WdhBCMQHqVvX2MyBRdg81qCXQew7G1rwOdlIhDX6mI
xBR7OM9xcTW2Ng57LMNnY1i7szZoIYMQzUslHFIXuiymGFiWakbQny1BrNAF6eUWweP6pxotunBZ
A23RAM6UTJKsbUEaxBAWgQbDXHv6MLFoHSY37lEnkcBlqOsXalSgfMrRnJSPJTE8wzHuSo4AspA+
xtgcD5QSsV3w8Ol4RqHBDKTOb9BJNyBrZA9bdlHA6Aorewo0dgy3XCs5TyqlCvYbHJ5wT8hocbSc
6QINPZixsxw2wZcaWgrwXNDRhT7ASlsI17NiqZ9yDVJmUy8nUa3r3Uab5PflLiq3xoXBiGN7K/4x
9AC0IJlWdZdM9PdDjwAFwE7AZ9iORr17RzgApDS/bKb5SOasjiKJy7/WXmUtPwueR6XbFc9W922Q
wsbigydOIi6yK4ewXRx/sV2cD/qdTYUYGplSBuC/iIBDpajm7GRi1PeV+5Wm7SNGiStNxsjF4ULP
lcUyHDEJC0nPnUYlhCUYbVnygHpwBQ3+bZYkb7sa7Ka+FB9rPgQDnXeRn4zKuTY5O6ARo4E6G4Er
WWpX6xv4W8ah6SOROUcBuRUVQuP1slk9M+HdUqWNui7SFvtIHnl8WFzza92ss9FPGKvD2Kxe5bwU
vs2UJ7xfHCbwDBqAnBncTAXwVZFprAnyBqIGVmLm5M6l+DMPxIg5bXvW4LUx9AP7HovpigBrjgqR
/m0YOYRaNIqeaE2EIN7asJ23hlvRux8dpJ+iI3Q5WYoFPM8Dgyy/4E2F7MZyrulSGB9l8pHWcflJ
9i+KJjMDoV1jiCA64a6cIZ3W9fY6E3x4ATdt+/DVkVbEN5E7FyxaMWr3NUoY95wgtdR3s2M2HG/w
ILfNudONQvenMmW8WXBU2kPNUIgJvGepuJMGq1dgVMRAkjWyX7AXIRWejqWijSH2xyaoVZWAbKXs
PSe1B6QsBN0xMDNCGGetlzL2OYA02s0RbFxyTBlbC4WWzxn6s7PUtM9ewqJIU+sJdoEBzw+eh10g
oSrr4hPkJ99oDsyl3IJiRY5utQgJZGr5tc6UXLrOTAohbX3Df7nCbXzkipdhdiCa0uvgaycoM2V8
ie4bJ/hKBHncoBYjqaPWdgVPDYGq1J5qLiFdTHcqRyggYhZfKe8rQnxER8j+wglt+lFqP+osAWLs
vrU2cz1+TZ4Tdv5PSbv7FoAd3zSbGFUSQlplZ2zv0BlQpB2SjvUCyIcy4Ge5Kgtqc7ZKjOiZwR4W
howPpjPxI7WY9eSYyXtS2ScIs9UcbO43HrDtpBVdlJJjxBzZvTPHumEQg32YPsyfY4vR6GzdDS3A
ck2pLjCn1iXW/K1G2WiVjxVUvmtcXGTKW4XvALPxZJoHUc1XNPzHvDF36wA8RvTtdbQYXcOaWt2e
yba7rLiCPjVNltFSCT7/qPousQ7ATibb/jTJnnOnBQ4PcxaCVZl+zs0g8QiY5bkEtxVsVdee5ouW
b7zTs1Vc1Dppz+mGeYPsZvdDZymMQktSJOGTxr6vxy9WaoJKkeuHC3TphGcBvBeWIStvPpH0fZfb
aj26ijI+TjoPcSd96ut2+VwcISGD1fN5m9IZOTY4yiL/dmncPlkEldCpC4LnqDKJJHEuJr81JRh2
66Rc6gf8LfJSbMNfRI23uNH0DyJXIB/zCok+Sjo/XoI1P6Qf+EFNKmuyQTCirQ13ZM/i8iCYJF+T
yqHXI6rBh8MALEMu9keGayy1qs9+fytoIkWMMHBztPpTANRUtf/QOekPqXGKbVNwgeXX3MoLHIM2
orVNSK9JqTOV8WlDBujLKRtf4rY/5aIiMbOmqC6RfyT5+G6XZnN0U6zey/567qZoHkBm4yK1JfY3
zWIPhsDu97cz6sw8qcqi+oCl1gdpMROrN38x4pPdDdq1Z791/f0TIqBbpWVsE+I0GBx41FVqz/eT
cssQgv8R8Qh/UXbn2pjKY8EBESRI0cGV4sog9vmI4ab4Glg6AaBFC1RLNivMNGmYe4PpsfLTLBKE
sHX+va1mnr93Zs/9kLRUh6QdsKnmkZ3yydp4lW1usUFaSJSwZmDtAQehklj6R2+5nCSi3DHNYMK5
xCEONeqFWX1xTYyJaPUfZrv86tCE+zEYuIMKFGUnASMXl+UQsfHfgznzQv1uu1i7ZJODDQyp7syc
2IPWXuRDGiiObQVOQdlZGNM/JFrzCfAWw3SMWHDteFg3TV+iIn2gik6AVhF1xBlwdOXwrG0ZqKM8
C3INn40YlZUCW6xRzON1SZRvIXkfnG1er8j7a3xVjbjiVWF1V8r5PLlvCt9AKfUkUkhTidLpPhNT
jTBjXi+2+aevl+ahHfMLp0Go5S+jNQ1h6u5kMYEEDj9/uMGK3ndV6N3hOd0ry52FIN3I2/55cZB+
Gfk99GQnYDzRPeq7EHmikh1UXkVkxXACcpqd48qh3l+n6Q8jRoZpBE+5MHwBww/6ZR0ISXFFe9U6
k9HPahWkplsvoPCdM33iP1QE6b2KNdnr09EJ7crhflS5uZT7yWRmZ8eWcsGrfJev2b1U8SE2E74f
TilO5UHdLvSzFN6i7I+szGjkh+pfXDZfo0v5jUgxPXQr7+Ku/CapbSNbueghK+0LUtwq10FTh1tj
tR9DSSswsea6VCRYYSBGIuvWa6Dtb05aFPXzpGlvhVq7f9BEL54FxelaICt7dO0numZK+15an+kg
Fc8cW53GWn8dVw542K+s8vdrv3Q9+wctQBzW/0kQYGE0qqkh9XTGlqLMsBOWB4skck5b4u7yO8ZT
MycHRriNiB61TW5afXJkZTJ4YItr9FBaGSQeS8wV+yS2dhJSEvScHbWMm0BS/L4rAmmQbl+EPpmv
2kBioLoX+i0stJLU92salwXySfPM/SdfcvHaaQpj7IWPta4zXGEBDSaPoEDLb1cHS4EFPAOsGC2+
TamjtH+zQTsD1zQiGHVYAmV5zvQZhzLs5/1RW2j881Lb9sFldUI+fp9by3oSGWWwKcf7eCziP0DJ
cmJ4qglwrpYENdfHHVV615axgTF2Uc+q6ER+GnIvlf30mOh9VLEP55Qudr4XHc5k0O87ifpspK3P
zurVIkk9pDoSvnBoKPL9HuDa7eMP5R+wz1Av0ld9bXKmQkSdMAXuPYSxHLw95/hkqO+KEXNC1Khy
GgvJqFYrm9cL990ylneznCLFgno38oBqt/G8jsnNsJa/wI7QaHC8kmyAhnfJKFOhhcLoRNa5cany
1b6ZgovOdgkcImqBRk+sI6LIjBVoT9rlWKByFwJjsfkssH4uNjvbXq0u5Oq6FPQsh4qk/lTc9klb
KJrk/h67pZvfd/Uw3kieeE1jLrqh8CwWWep4Vtb6lRm/ZJvTB+pu58N+hp1ifNA1lkQG6laW4ade
w03Z7foFJ/7rAJ5htSrI+Na3cz+o+ovbuM5lninqpm71YXu7H4uC1KvrjY/EpcORBrk65Sw5Sodm
5jOUkV5XCgQTOdO7Tq26B1igOly3sT8WZKdF0s4hlG/aWzrumch8DNRFMpPua3b2sEv+x9eZ9bbK
ZF34FyEBBQXc2nh2nHm8QclJwjxTTL/+e/Db0mm1ur8bK3YcJ7GBqr33Ws+yyRe1A2TC4AZPXP5p
MmbGYxLP5QN9nD89fLE9SxKhhL2o3z08KrREKj8xWBLImOyYAOXjdhpKKhuiJc0oO4UsEkNfkwvq
yPQ8J4zS4+kbmgxCTA0XNFT8LWnB91rDvoGJ5JfjPkVZrb0COnoEnc2WNM8vYRmHuxa/5Tv6aKAE
uKy6Hosj/L2niXTO9fWZExcjHTSWoiFx3VihRqAVV2nNccCq8NYML3avyheUnttknN+bhje3TKEN
2OLTWlbCvm5n/Ngt5zd9Ao7gY4DYlgGEWAtHuHurj40Tl27wsdh1XF1/m8yCynNKyQzEqc0WJzDe
xn+W+aZ5zCPY2a3HpTAZIpoR3SXCVvJuxe0daqHiMe1hYHaSqNSg7vmDQi5HijnZjSZSFIIquL0+
n+RPkxFrKffkKdwUU/lIDqe1VjbBAiLXzqN9Ayi0eNfxwOwrqHtb19LMdzWgN5co4bGSqQE+f4Gq
9yEM58eCNM13oOLIPEODg8PUyveCT5NPDQ0qaqZtUZEj4o4QvYjf5ciISmTlPcu6nne3sYi+dSXH
uziR1T1r1JuqpuBNo8VIaKCD8CMNNZBs1naim0u2EBm55mTd5lRjaJQqtbUIcqDBrI9vqZpwozYO
PayZ0HJOde1GD2ndetMHHIqAytCmkmdbKvjP3vNCp1/VO88Wip6zNkEM1bMofk+b8jP0ipusGN0z
/Tz1aETq7npG9TqkNTpPMyd7mb2l2u8/D4eVvrMsequVwvIH/H7bBWm0E4337sShpGXvtZeBttSq
J87jXVpRujbmrLtJ2z54MOr4Dh1FkpI9hhBnouJXE7U7fx+nj6JBMkavGdxIptj2+zC23xmJjuxP
9fs4NGZG0Ym6bzRUyXSxPdQkRFTXzLi0CK0Rxr9HYiYfq0C/lDsqy/LBHbNpX2VsdluhHjuGzTsO
l8GnzNs2BT2QYpihRKZs/hFSeW/da1rJ5jnsIbpXHL8xiRp4DBK1ZUDGIhyDPptRtV76+QGtdXhP
RgPRHuGcXMxMf+/DkolDwwAmEUwBydml4lBcm7F69w36YNpSL3WqNiTDJviCej7hBMnZJCeJRNpl
8GAzJbneDC0jq//22PW7f79xfd7fx/7e/Z+PXb9BVui/ftH17n977O9L/c/fdv2x//95/+2V/+dj
15f6+9v+vvz//9jfv+D6E9cn/8djOIVoHXajt8PAKzvEcxOX5UQ7SoOGhhYTXNnMC8ecxIozvaae
VQEvv955/TmrrBATyfJlToAsX87DcMY8hdUmyvfj8iP/9px/+/L6rbDCvOkEprG5/lxlOB4X7d3I
QPukCyzHRK6hyiNKbYuyBNWkGT0rw6QBs3Q/GMEBBS1CTNP9RHrxtSOy3FzvunMVHjp4GxDEEenO
ejidXaBpq3HQgw0t0fE8yuq3GJBjCNEG28Eb/ri2nHzOj3E9VU55ore8AsZDaz80f+KhISYqmOnM
GLRWIw1G+RRYl2kIXsnJw1Im53OFNt/uHU5Q7dA704z7iXItnGyWzeSNaLs/JFaS4pA0yUJ2hz3l
xQ9eN1frcUrIJqqjz0B81ZWOgXpu05VJ6Phqmk8dYAMfOhyMe6jbZJ40eDIUouxyY7XIP4rll/N5
SbxCi7CAooudiPRB/viYFDNf6nbrZ23oz4ExoxViXWcmqG+opN/tmJ6P8PBR2QRpeaBDRK11arUG
bz1vQLlYq6lWJ6Maxw3Mwud9lSO3CQD20EOqd8Pc3Vgx3VhjjL/b0voI6OLn9R81Yn+gn2Qd665G
mWSHEGmSG8/ijTNksOhJKSkc6ORdor9xOdTPLqGH6y7S2PfN34QLUVvELcGYTcWGOzgqUeVrGbrf
SK82iTV6e5bRs2Mp23eYU6QUiDWjUlqR816grleVQHvD2wjq7lUqrJtMJ2mwL6BCt6h9EncG/CCa
vSb59c4R1glNWrMpUvDI6Dx6OC0hsh86eCOjbyapIHp6jZQpqEXrwKNDa8fyhh1gj2rV2fUDxgXd
iXaR7rFxDp2nOXMpLwTaIIaldHYpBJceBAqfuvnFZXzJxincR1LsDX18AGQCpkEhoYqy6DI6hr2q
3fgjq6eY+hUC5vWo7bpuBB6NYqgMcmTCwBq2MAY/ObiQZkt+iGxh4nvrgTcvgWjkUpgVpTzYM1gz
UsMlWmZknQQbi23QLsAh/sIbk1071Q5vsA09di1ao/GxSRE+VLO57H0N1T7OV2zCFqR/mpV2eI6N
fiOYPfsuzTYqBfyEPPuR7glqGyY9fHOEVajS3ZyEn16ggeAYHPoFTubRUNA/RsjwutE6R/isxdll
ULqu4oXG4horKylOukd0R5LTZw4jTtjr/x81FsXG9X7WLZregYYehJZWYlpyww/MZ7znUIo3jalz
RUq7R00VK9NyfuoaKbmOnb4d3WENIYYzbuajpJqw/bGm59bVWLhZVK3j1ICE6L19WhlkQXfS7yHd
HzggDm1FzyegVm4EnTlhddpmVuMtjORDIG0sMC3CQC/TWy59RXemlNkJzgzJoMeXkSXOTZFxIlkF
jD5bbxmgLW86cuczf5rYllHx68qhO2MdIU8dosB2oJWClIqAb2t+Ccs63jR6ebL1Ao1CWguf8sEH
mN9xojUVV8lleue80u57JCopo7XI56Etc3zR675h9ToT1pSVm0jUFassU/RuSWVDPo7ECaRDE+MU
Qof3gbi23Fu6dqYbYlYkBvVgviiHx4c6CqSPN+BEb3NjublCGZeMZ5HLAdIDvPPKexxm9ITBzOBF
6sSaL0vD9bI/GVL4mh0TGNU34HYUuLKTwQUnpJDxk9C00c2nyRks9l1pzS5lDW5TpTgWBEJHkmwE
Muf66ApeumxgugRamJ6TPHgA896u2DNOa6OaTgaAtD19rrchqy8Zu+2NFF/2lCArsOklDDo6uixl
lh5ZycsEux1+arwzJSf27E5qTc9gU0CpWWFMMPC2d69TRYxTUqYrMS6iog9EyiANGq6yIFpeq1y1
S38LeKSC17ksi9ebtBCLmin4Z9F05NyDDmBp/PuM61cOgY6lEX9aJWeyyfTxTKAlgdmENPnXux0F
9/n6VeYO3hlYrtyhCn/2rC5n1mwF6zkyb4fAftfhFO/tcW86OfHSSY8nq+Stc4FJ7FSDV4+T3X7W
9OmrGcBWTY72J4rcDalkQHjTR0jGxDly0cRbsHLJAuQYih/RgXn8IVzNEmYSscVCvISH2BmHc2Nb
9+4YvcxtxKRIeO1ZLTeTjpFc01GijrxQihmiK6WPsW9gn6o/FRFMShyO88YyB4lirXgKhfbq5N03
HalniJ0b5sLh0WsDeSJRclb97zLE2tlB+eraKOEc6WznYfrKFwpI08C9rWuftTZcoaphc5HSsp2K
kcZEzjIWizt7IXDnpnk0lwWnsnpK0wQ+BSjorWHTazTQaZNKsQrCLt4oN195GsNOjO/IyTHqtrTY
tj069jQunphRY2jXqnZD9md17soR+FPQ+rpJ4OG03ORIMslPIghgNlWCnpds5sD7GAqj8BlFa5R4
AjIyrVZJcbw2DAISagXFTgZ8cEHGMJMQuLN05vScaxWJR0C+67G76eHQMX4iBC5g/ndmJ48kJO4h
s443U9H8AMKGM7y8ihroiVTe0/WOhRhs3bOjgoI6XpKW5cdpPHgF3mOVAnWQlkMHazH+Ru05nkRz
Xlzy5360xdGW0FyW99mcYKVOmY6nKq7WToZ9TZcBEIW0OtR0Twm9rTa5oUH2+zNjHz/1nl6dGyQt
zK0MX4tpXFXLeTWQR2+0EEosLz5lDtpNioYpZ8jWoBM7J8uvzk2uAP1gPtXz6E+lHaLsYYehz8un
Dw2YBACWZW8aHxJSwzamKGHr8ccvDdyujM/XO9cb1aadP0GeB+Okjfu8ie/7rIWFMXrOOmmRhVyv
zj3TkBpQemaS/bAcjhFXdkzve/5KePPL+4p9bLlahdNR49O+Ll7ToOVnoZXF2Uod0Pb4ZDZeUz3F
7mzu0EAShOIEe+nxkTfSm30aUZvMnKJjnQh1JnxNnc2iPmH31vegaRdvVMMCxOYF+8x3Q+hjjviO
/heyjwkWmZdYn5Hy9rqdk+JTdJWPThW6K1ElSfjYzyy8XolSYZy9w4gm/zyOsGEMpAiM5Ec/nYf0
qKJzOkxM5Qjo4UIKiQc5OtamjyjOtjBGf6Rp7dAhUM/aXP3YOg93TOOJaO5uzJF9CmQXv1ogTFkO
+QqlnkpxKYTlLRFX1S6Ku++I7Ygome25xFn8s//3phCXIelZtPvzh5wQP5KA+UeSpaqs9V01ay85
v/D898aD5XAmVS3YFVx5RNxDhEhQNpbkbdJkVOVGCzJ5yB0LN311U8UaeZ6KTjEeX0wEAGcS7bkd
NTZtQX0cW9si8GV4aPIYPVzlnqPOupt0TkuNcL263aWdSo6IZZdsyNscI/SelZm06GVT1ecvCRLV
dQbhhKKBBf96dMeOyzYFY/QeQS3kZxTmSfZd6XiKIXwQV2Ix7LM+7cHOdmYIX8hT7cGLZz9EWbtG
6MCG3A4OzCkMkIbe9/VF5XJVuX51Xdn/Pna9a5qUEqkj/3nuuJxj12f8/YH/+PlqOTzJNokSvyAV
4q0YZLmro3LaanpsvBGD+EpSUn7vAoq+nyv5cn3Y6ix9W1mgIa53Jze7x41YIrBKq7u8S7+vD+O1
B8zBXm4HvqPZux7vXrdMQEPZDhd07RiFBYZEOxfD5fqNv9/t3NMYttbN9akwLqh52OTZ+8iIPv4+
S7ZJeqws5xJPpXmZ8H6uoanTgF/uGmOH/cqVvU8+l3Gp86a4GO4/d8CPmJfrw9cbDQtVgmpyFXnT
jpkaVOTGQxtciIuppn/dKAbnexmhscHmOTd9d7k+4XpDZ0ZcWmCSfp2AESk6rDmENkA56B15wePw
3Lj9WxIOzE8+ewxgxzgtTlqF5sxOzWdPxwGiN9ZNblPt4CB9+VvDX5sP6PnY0nYgNiWl26ruUDoX
MQaNGPSh2TntCZM+M9ocQF23vDzmm+aoDHSx/3wlFELIOWWgvHzXYR4E/WdbZA+hjURSayrPBys8
Hq83A4vYWkigmV7tecdFiUCdTI4aliZm4uyuZsRnYRGfEVGCmBMRzGYStbhNTfS1XeTUxyruNilA
v32z3Ls+5BYsPQqlttZJ2ycqUSx+CNPpqyPsMApZr7n3BvOZDfQ5MhDg5nWOE2356nrTiDY9jtC4
q/lQKVrCRdWQLL+IUN188DBb0aNEbcLyQciHcwTGNAPI7V/61v6haowwGBc/o0HROg9Rz/7UUseU
NvgmNs2360O0p1z+Cz6cHBXFLgvN8jiq3PGBD8FdWe467KsRwhIUsMbFQwrj0nwKxljfhx3U+anD
ZoswuFWkhUf09xDbAVEg/A9FigNWKpLcZ2teHrk44Lfng2hKosjS3vb/ZxNnruVbzsR8My46blPB
mUc5QhMsLO0bW2uYIoFb2SRxvZxUOkcI+PzY+KUCROTkEAbS9FPG710ceATZVsfYdb5MU4ybvKiZ
qi/vxz/vgHyuOsCnoZizLcOv576CcnS9cbRg3EH4weGI/yxPEIriq3y+fgDXG9Kzu22a64TMRQcb
DjAy5Ib6Nqo58PbtbN/IMUv2SFrTkrvqPmMTiEhUvIZj/wIKtd1e3002/OXx+mZD8xxXZBi6yKWN
YBNr9m7yxFvgYgIdUywhHMK22JVtwKVd4ehf3pO/nbFaZTUYEOM1kN5vVtJVtDw02Q0QiiMhTf5I
fMpqDINvI82frr+aCbR1SLXdP3/H0vjTm6yd14bXq32ODOs/emVtR0Ob7jngKKOMTvo3EbTzIqZX
YCRssZUaIZtlrLYJ/M7cMg7p4s1hOwpcK4pfmcSXx+tD3fIVqOBKI1Ijw4YSpPY7xBS0g2lSRFui
Ol6u1wKFuwX/3fKPegngDwY4JK4QbyU8PQQp3y8+XwYjsQtpcggrax2MRnGZ8NVfhNHhnJ5zZ2M2
MdK72r4BiBIjlcIvqn13pIIy8EO5SqQT0v+k2guIyb/Unnh8ujNBJuFbonfPQeQ5n5jxf9K+S2mR
sBHHyMnKYU4gumY4gUlHDaWhCZrG6VKUm6WwKsgyP+t1Yl7SkQ3+tJQUnFck5AAtM4LkXzd9N30R
pc1+vYCCOrQuOLEphD6g2Z/hFDy5NoyRYBojEPm85VYWvA/0L1axTpTjrL+3npIH9Iy7KAnifVWE
cMf6bqDE5fJ6DNnJrMh7wraWLdppDWON+qVxwkgmWBoVT7hvJef3DKhjAuzMPHLFVXIF0GY9sLHe
GybufnrSn6XCBOxMi21+BO9B+NUmyDssIOVErunQNLSpcGplsdqFQz4cpqC5q/gItgrHzNrRAe14
IYFUcvaOZmoCx4u1k2d7BV4BAEslsTPrOO3AfkC7Y395bIBaHKj8+dllwVh8ukHFiwTZTdJmxs5C
GHtpHNeXtmZeotRRF64Z28EyQH/2Chgc4ojHCiQfHY2KhBO0VUsOJLZPFOTuL4z/W6vP/7RhD6Un
EdSjFctX3sf87YC2ka6mtABtnRHWR94j0GRLOxYMZS3i1kmyRKURfFuMxDdIgiTGkvakidbdocWM
jmP6NuToMYNIh8vXjWz72+ozdMcdE9H7TocMxObpFQ3huJss0B/F6JFBF96As06YHqtb3f3CoiUy
/P65tmBe6Jz5MTTz1ZDrG4WvzzdoUtWMlnZD/EE9g5Bb1ESCZS4uN/B4VQsZJSLRobOat95YhiNz
aWA7NJlbYmrJZmYNygkG1tLt0HJmjUZ12xAiSl13q7lijeBjaY4QJ2FN0e9gNX7V1x8A87giMu8c
5mhr6Z2FYrUKz+7CXZIYjU0nOhTWfKzCwkMWlDSrNtdQwDd0N+LkRNeRa2mkHnBdxoz+AagXuIkt
JY74m6ZtBlYt1yjYLHu6Bd4cA2US56odkTXl3ovTGMNJ8+QhI3pkFfYwPwgpLNg+WslmwNJSjbgA
a0c8IQx6o6V9n9bS2IXOTLyCgOUXLvkj5FaVtdsvchdOCg0IoxVEPXaW8jhp1gtLAGLzjAbqrEEA
ydlR0CBg86DuhJlrG4mkOjBy71T1xbH3mBAPhEU3bfRIOkNJ3YzEj5zVU5pyeaD8mG56R0GO0XB6
OERYo+Nt9K2KvX1rNvddhx5N6zDrDMYhQscAWzc8Fs1C4Momtde96MRkqD2mKWwmzbpkOujiFtHH
Zxl6n4I0mLuKTOkuaZFP5erktcJcRYUMbxzkE76BHBUvpXMbVNgr3Lr7aeDDrAoncKHAobzv8yza
Gi1xk7MiYp7U9nOaRhVR33RAx5BWj57/zmlFBuZg0qxe/oz4PATRnzhh/YCak29gJwC3q8LnGioE
okYTgEmIHoSoQD8XfcAkH4Qtpzmxs3iLfdw4xH1BPdoBKs/XQ1BXQHoDY2VIFL8FarpDinKFf2Jr
UKDyH9d7yqhLzphyl3iFe5x6/LO5kyEiBW98wgwQiOJMrRnt7dL4mAwukXB6Q19v9ee27Y29m6dU
kjOcLyrcLQwp22VxL3q2mYXrUvSVNG9g25BTpeOSIGTK7e29aOXDoIYvO5XQKE1AbTmdjalK9mEP
H5vMGTIgzaLdZcWlVtZAgpoMbqLbjrddFtq9A+CZkxapEAIPWjFjtiXict0PNNJ6teXbe4uyGkX1
rOPfc1uyPqKja2Fmc4cvlyQfPI7w9bAFH2t6rKsO9wTq3BRfYV6v86C+0ebSBNWiso3rDa85tHcD
Tg9qIQMSrZlvJxLlbxtOxVtWqVSQjkMTMt+1RVqsBaOEbTri7nBj7d3W5bSfjPmXzwL3XoNd32CY
veI1ueAtPPAaNd4mahJjOyi213mz85ifHWj8Mao3FBwYhd859haWzbDXDHpoBu6lXZobvsR7jWwb
GG00HpFMoQogT1AI2GUVmydHE/2KrBkGonaawx5y7kmef5ik+4KGm0RdrgUhDXJZJBCukYnPSb8a
a3TT2BRfMCDcdMSZr727oaaIovn74oXFJxKc1NcWEiatcQ8H+TK//pLNQvmiUYzq7cPqqmir4S7m
vYXeOwjely6uoRjW3g7IeH2T68TI6mJbKBuhXpHVGF4WjBTJmaKPnjT9tpGYX0UK+3kKgQ7M6L25
sgHwo67gEySOAT09+NqurSAwo5gFJ83Qq0YCdBeA+00Hr7j0+bClHT9ypZ/1tTJfQsworN7qO0Jv
TTtjZBaOL7CeSagD4+rM3bNG7vbFGuobytI3LWB8JIXATWuYJ6BQiNdCKLye1t1i8sf0TVcaUCgb
uVwA3InCaW1p6lnvIO8GwFEyzfqmi3U3eCbykQJCwjWwx1KnAuT+a4cmL8y8m6mdh9fBkE9d/Rqh
SFv3+H6xqpXvPVonxtjZPiS3cx1YSI9RZxbgSRBXM4DBUlnIm2ockq1bNAdDiBu6IWR0uihvp5LU
Y3c4lrn81meJyQi0H8qUfk/6z22N9mNof2ezMzZGl24nEBPtIjAZRkqOSmpnoGR/EEYWhzFWR+CW
L5asX51yvK0P02A/5aHLaZHFFkZ3E71Ujp0nVj+S0K9j6Lq/tEJD1b6xhCMBctCH55FGkWncD0Ny
53BQkxSvPhNAiqsqITBSpreUAeQedh0aWb2ut6A8b+tGh5QMbwNht8awCl1+1Zv4yzTiTaejRU/U
Eu24spox22BGTmV0l9fiLsgQr2F1UZAbML4bp5T3n6DUdIOb6hFBHG6MnsNRPBq1Ydw4jQs90omn
fRcyA61APqvJfOstPV+bmNp6ih3AmP0uqORtPFSfGPmeAo5A2jHjcUy039o7LZ2605iKHXTVTZ++
OBOVLeZMssmPY+Ht6/G3GdJbQYm7crrxq9XKnUSfMHkaqQAWuKMJx3RF7mjQ5Rp+cYxQ8AaRGYPO
VsVPnHOGKrnIJr5oNalM3RGeSVZD9+01TunTnk1WFfrBzqshgtv9RrZVe3+90bu72iJhKnHdfWQm
1r4pBHmEdKEmvM77sYu8B6mLBzT0LR9MYPo9xSG94At6efuMPHlHcEGC80s/zUEzn5su/Um6GZEU
E4/W5QjgwgkTVCZfU8Gqpgu7OcmCKgcT7pLVZwM9cpmwNTX9VXNQG4END04h/bKyfuGAS14E/u/Y
BSid0AubES6vRzvAcgpkLmL+sBodlG/S0ghQt9kbYV1GFcny0pi2CZpcrzYCu+2SRO53gzdunC57
Zeo4bKQTvUYA83rrXYp4AITqGLfC6WzgiS0BIk1b7fj0aAxI+JsIV9HICgCJje84/Z75fPDcEF+o
JEw+UuC/uZ6VG9MAfwJ1DYkZALLtmEzQEiq5jsPxsYmYkJadFfj9KNK7ug3dg4PfWR/IzMCuvQ89
L4H/47E1KkD3iIruXsdc07cNnCNZhEyis80zs15wV8t+BzqWvomABRAlEDbJrpJhss47iybu7BvA
pWizkGOSdvz/i0TS1VR0kuaz8mzj6IVCADtrbqwI58LQx/0G+vNZDdMdmWiLktV11zrkkYKx95Yk
Z0Qa2A9rORMCoGjhpkn6CGErabyHwDxMrYATE+AgbD3H9usaZTrT8F6iwGSr4HchpxTAR83IDlq4
rHgGzHlCTHZ1Hv7k+jitXddRULyRZBqCy1i74CqL6Euz8JY7Lf3bmB0pRMN0D92PAInbmXySodPZ
uNTJd4ZB7ejK6lNipkZ4yCHknBmBMmtU5R+nNvHEOy2AaMvLUXg6SMRAHHcDtjLX+LEFYxZDEbNR
0RBYpZXnHEj/oUzJ+7tafZImyj7eZSMNnBL+2ZuyjXnzzzkJChnhhscxTQuluJUdIoo8xwH33lv2
oSjxP4+sJitGLfe5lR4hRLyiPreYDrJPaQaL/xecZKjVDzJ1AaJl9J3D8mAshll+GuR8gHaR6qpx
CnAkIB0RnEExhrK2xyCz0ehYFzUDYrM5j0Gb3vbU/laV+65ia1exOZCkpGGb48QpsvYMPKvio1e/
AmwSjOD3JAooZyZyY2XR+Br5x6uk0cNdrycvLsDJTZjdq0x+k4qV8iFSf9VMqCv6RFA8MInOvXlo
QHsrog5Q+sXBFtzjT215j0rNwzYIUjYVW8z2DKMQHPioWc5dAfasS+S6Q9aydVo0u01HtyAm8t4b
m0Peq349MuuiEcg/PIevdP0Xv3v4jq2AUHO7fSaqmZTNkE+mUlhKCQWPmulI8+IhKmCUxbOzsRTD
+7T/Y9Xxk2GMryJsiVYgy9oafhNRaJvgRadYUji3C4Xvx7VggsfT1si+YKIdA7q7m5ltGgQPtNrx
BBojQ7/N0qN/YZn7aONq77RfVET2TYAnO5nSn9lgUa2GCCG4fhzLgWkH2y2yU7aRgXvGQcZuu4jI
MZRs86D4DYcYLnssm3UwcZGnc8IUpub3Y2AaUxMU8kDDJ7xsYuQ8TmIcjZBtWMFQCt7LD27BC9md
F1FEZ3xRGqp3AUpWewUljTtgDvd5ypBL2jbronrNyTJd14josEu5W9h6j3muNB+ADl0Y4qKjgs6y
ER8ro2GqPDD6XUTSRdbtPMtFMpDi4rXNxluXoNpYNooDlbXQ0lcKHEhYmXYyTV5uql6HyKQCzFio
9HDhNvTPdYMgIYm+soE/EQffU8eVekicl3FAWq2n4PclQlBSinZTEzUX7Fb5GqK0oDwUZH5DwkM6
CKGKBjWBuy7RSIt5ti7dvZvd1GP9bEcQIHJj3OWETHLBv5vMUm3hup7Zljur0fbYCTEbdAb7w4NX
PeBAQtLjnWmjfNmylpt5bPf7uCtugwbDqm16lyQDlVnF0bsVDjvd7n9wZ/1WcfweVw2pwqO26rO7
nnpezBgg7KoAMWQFn6UXTSSQoSJIY7blCX02TtfZ+CCj5neappbVEYZRP1kQ88xtFTgs0PW30AiD
pL0N5S0Ljq79a9FoWNk6+/zlGLBYcPWFHTd53QZN/B9JFO4W8P9bNuDE7mfkZVnWn2ISGX2TzbxV
RHsGzPhHgxlfcp5vlJUwMwWv2TpcapVErALTdhXzLlSz5dszMoRJD2/Gqv4eRAw2BFJKlpk79GKb
1OoeM1lNPpVO6FogtCb1ybL0bHcodwc2Z3grtCVYRI1srXXxjdbnOcqDLRFX/LTlsrGgbkqYZoNP
5p3VNfsSbWqJe8bFKbV2nO5Zz/NvlFxUiV3+MuF9MNs2WhFy89R6esP2oURrnbCujwURdUIlPwtd
yptHizJEVWcRkFNPH6bRa0hfDbPDCO5ASEw8MgAONUhEX6zJ2yns2sNkm91Wr6pdEaNTsXDTh8oA
6FbiOAAxgII+bRCvd4jN3bSd966BFW1MwLqJBZ/btw0UsJNQFgYS9LOr3hijo+RgRYXQcOnqh13Y
RAeCh2ks4lW5t+RRE9r8J0jGN81OP6Ku1Q5SDu0LNOUln4koWCNaqjGQMnrXLUeou04drd2LIWop
LZS+rc0AvJUuwq1d1eTlvZVOdSbW44iCGmmBcKl0Rg1RTXAz0APfoME7TP1EveK5r0mNcLnEidqK
DpmW+RvZ8fMsrRskPgyhQeFJMyb4g2pbRdPz1KjvOcmfC3YRy7X2q7I5YERfn7TZuDikS4EmI/vY
WkBhve+SL79PhXPJkhkdnGyogRzygR3BYL+vvgwqyXKhlIbjq8G8dcvGyOUIB62DK8iuES+EHuoj
T23NjuZyMM9HmyIHOL7NXsx4j80cRKoT/XbVjagTbWsM9VbltLJZP1dyTLdz6i7Gd0VLzUQhpEx/
ADnjSyO6txw8JePIum/2h4HhD10CD6e8LDkHtUdD/OQkx69VBaQsYnEuU8oFBuIRQiD9D9Keh9GC
i69PGCmhXkg3+/SyhthbODp8Wum3GqIRNWTyPE5lurc8+x66kLuppCCeQRk4asB9F9u5rDMiNAC1
D0jh6EHo+96pxSZCVpcmtP1UsJvz8FxnRAeVxIsMenwBKcdB5EJB5LIM+llxlNn1IpQq3sdGEoRD
gFjpxngOSif2IbOJNbyTwA9FfJkHg64A6YyTqX+7nuCfKN2XugaEQaVf74NM+0M8FvSrJaO0Geo/
eS35txGq9lr23lZQ7pLwDwM0rgkJwTBBg/MIzAiorl+ysA9xMb2AkfXNjMo7KQy6L3nxbCy9FGMh
ewK239/MZfkqcgO3Qvxe9w4YgUTb0JY56nJED2O4H3nGmY027U5vnCeTSaxtf0NN4ZejWYOidNfm
rgIqwtXALXczOeI+6xlSe7Og9QjiMGyIn3GcZt9ZoH1TyIqMU9ukw1WTT6e4ag99ZEKjd9h6a+w/
VkEePYkRYijBag+0CmlBsbdJRlKp26hxVnV+zHSamlpCv3Kyli1KtDJrqa+qpgLLEgRnO8NwRIAF
67tF3zYiC7Yc2DnPUlsjHjvVVXYZsZFeJO4ZuEyPZLd+NExdtkPtge4vbo2IqTaMINS5khMk7b9S
xtVroEYmGRh3Ov4JLQDVDl+Mxspt2aKnGAJYtJ4LyQNKVBv13m5SNXRM8shhKtBuUQvShiiHsrzp
Ypo8Tb8zcnz9c4bmzSRNK6RcoEn90Ez1TvO46JTFW6Bb4TFBxRUvuQj0ue4Q9n7Zp1w3Cd6Mxy/Q
WD/0xrxJfmHRajak3NF07gkwlonzgNzqOCAfXTVV+UyHAACEc6NYCGuYAzt8NwzctOns9f02EIa+
kc9e2L2iXXhpNRiqgo1BSaYSwXT6lw34/SKadJ/jT68Cf4JBOKDy3/YNYgoHx7qd6C/dtjMCtR7I
hF0y0oG1GHzRRc8O2QaRrsfHiB12qvtNxxs5mLdIlmI/L5KTefF0gGq1hpOzyC9xj1yZWhfNUT2f
0OhsQnr8uyRCFco8Hff2Xa4l7W7ozQ89EJsubEitq6B56rH8U9gB42nvW69Qbjl2CV+3lI8QBQMG
Q/usL5/aWH6UiRuzhcKVGuUUAGgJv/L/Y+zMmmJHsmz9V9LOc6tas7uuddVDzAMBAQEc4EXGYdAs
uVyzfv39Iqtu38pss6o2y8QSgwQRIblv33utb4kTTZgTmIfkXSH66510BU8EZWo/bYTBqiTpcFzJ
pZ0uM+iPw7QnwOVCG5KWhpt9CSYhNAEMZ+3Gr9FMflGX2BzikvCGLsdEPzMLTyGyu1a0R0a+V9+x
gOHaVs9ORSO3TCl+R0E94nBIduP5c6BzWRDg4sho4zpYbOkKHsCheKAoAT34snKJ6+lR4DYu9UIJ
zKbhlLEIOqeAIk+fzsb0xd3Luh7FLjmZK2eQXxm+Lc/sHyI1VTT6rO8hNW7tAEe2qkg7rb7sWgDu
9IybNrh6A8GdG14K82OML5FHrTUE88+e2Bjtlo9gB5pVGOriqCwPfq4DXqezInia2Lhl/jOLuofR
IPibVssDY9c7HznHEuZBuga08VU1NILnsaQUlYTuTOKaBJSvAx9CPEZ+cwq79SDoAQgTC2daY/tJ
BnryP2GmPDc90Bu8xbdssj0+fWKPut5aV3raDQqGlyJQcxfVwbmzvDdMLcmpCJsPMc7fTSgvrhjv
JOpEPT+ndttTYvX3ScKDgbLl0JCVvawb+2gZh1F5N6D4frkNFb7HY9QFLx3dJqoozr1XWnLfWYue
t4V54n5i0k4JTSGYtNRXxZonbie99l1xAOVB4HATSzjLM+g8L1Br2bZ3DcFMvXiMSLxctsT8uYpG
TIlwaTX47Veu04wNp3nQozzriJC5VrXws90tZBvkgVZ5KSqxA5xuWw7eIPZKu47oSQALDH0AbVaF
IZAgJQxgt7WgizBm7hvhocsyEiWeVodt3y7vp6wnX9x8IOdCz+InkbC/5qw/s5+fIjy+a3JqINb1
/T7r1An8kXgKiby16PEH9nQLpPpnbqTehhR0iu/cvLG9o9t+dePM7grqN79CW13z6ugj0rCxnG3Q
2WDZnPqxT6t34ODYGXp1qkVIxWAtu9ZWvHD3QPkYXIZ3I9TWhVvPW6MB9QOhdkZ+AoqEMO2ZM+uz
Y+p7D/1ATQqXGlnhMQBGy551HGpzv3LQtBJIQffBqt27dCIgkhlLszEt+KIqzwYUtGorQ9MArBWc
VElAiwlqIinJBxkJbFAMrQm//ln3/kaSk0dvmJASg6ZJ2farNMDZHJrfQ1WnuC8ZFdnTpQr717TL
3Bs3Z1KfMyV3DF7GnIU31KjrfAEbyUbuClk8YNFNlq1wKBk87mRjUN8itugeuyuD+Mh14WVi1epV
jhQKaZP1SyuDyk6ppUOOsmGjXGvMozdExYIZlXTUT4bA/cJ1Bzarpr0LGzIMh+LNcrJdLesHBbBb
BNxaXe4BnwZVaWFlR1rEA+7BtjME97E1HMKZtCd5L2xPQa0ZZhqy79QixragXPIkEReRx+PTxeNx
8JtHRll4J2aHMbHnP8jGOqVoHDjVG/M6CpzXch1DK4XIby+IH94GcGtgJ/ikiLbWIeshaIv+CWJZ
uq1o4C0CFnfpP7oT+P/+HGQd62GRoYAlN3JAOTC1Z0AU1gKFTEjvFdo3bdSNSwOHxqsihdYI9lg/
2Zgi+INR1OzS0IGjRYAThCiLZSYj18ogyZAZbnDstXlGes4NNTb2JowKb4LXSWJTOtktM50EVdf1
g28R+RCJZtqYUy7Rk5awv0IeTShbUq6QwnZACyNg8hniAFrUBu/BsGJX2kRUyktPlwyuGsL2Wt4G
o5nWuZcdqXOYujhlxFTcZjYlMaiPiVOf2zr8JigxWHEQq5cTeEZU0jE2hwf8WldyWEAsTYJMVgYf
vCOfddvUO4bfEdgJhrpB0xwmtx4X6HVg3hWccEiKxPVDWxKM83DEVJSvGal4yCXJpLb7VRJSsfYK
9WvXXDyHpqIxA12PszOxVhhCekSFdZiQTMZ4OnfrY19CjY1l88V7AEswxSvSeS2WEtb9TrSfoDE2
RuGc+5JqkiGiuB3a/mj74FSjviDyq3gdZg6gpIIZxHF2gGdcGldenHwY5VAuI+zFcB0epm58saVN
9Ag5zyHSFJwwa9koCaf+wkt37zbIGTEv8e06e3Wm3jxGRrIL7AtSh2HRhuMtI7Zp0W9aN4JM44Di
dqgZzZoeXpsOkIPVA0VIvWhn/1xxLmhdkoUxaG3MMAGQXgOg41zmUaF2B54mvW1nHldSyYP6mUl5
sCPEl3bMRs/N2YclZxfzLvB6sscQXy1C/+p+m0oGduQiF6V7Cuk329bk3Hm5fQe/apmwP65qWM+I
jiqI2QC9qv4VTDMvLsf6si+2oKa+UV08ZhnTeClh8cnJgpJHUCvnb1wFVUQ7u8GC6fjOho2cYHPb
WdHac3Btincm5hpcBIIxQjiBggHM8NCVmFkEOD98aRS5AkWqf1VT+UUahloSfnfxJrPHm4xhbm66
YGu31WNl4uBT0rsORhi3puRuW8F0rKOwXpkdQSkZVCMv7i/EiBYsHZzqVVhlm9QL7nxiPmNDrLXF
FKhL9JOt4w9PRuPK7AlJLkvYQoP3MttaQlyD6BFbL6Xr3hezkUKgcnZZFtwYKUaO0exSGpTV1muU
uxVNHa54FPv4OWlQ2ZH48O2yqoyqeOnzkMhIOoHl2YtPc5P/DGLka2TXsfmiGFD9F87YDyNWmwRi
jyKiMm3MNwvV1xKtH1F4nnpMYwKYx5Dzy+8pacwaLINZdmaBfGFbUgzzavYRhmgF+zkoMBF+DwNH
8yHm/N1hNkrC6ReVB01MwZJQyRxtWc4N3TKO43Vv9lkKi9+nc5L2YOBHZsiBtquzuQ4UgWnRUL1E
XvZ+9VesHBikLRyFpeAEvWbfEmtaqxxV0jHnEDwzGoYHJcJiYw907yyf0y9YyMewohMH1HyficFc
Wt1exB8ptw0UiHqFgaHDrU48JE8gmqKoRtGOL7hV4ZtDphwygbXAqnQ3vg4ETk2V9raS1QnxRQYj
KQzQzpKTRhSUuC3Ke3QhUIBl+mpDl0EF1BBTmZC46fn+ISu68MZ3WCoGGtPKbwhgsacN+N0H0Diu
AiHdoK5bJeJDCDNYmih3jdGu9gLJG8xbnW19FmudDpeaUFPdWHdGPjF4kfcpsp117BlkNZp496SX
fV7XUwz3gqQVBt5FIO7sDGHRoPaOqRp2dMp9XEI55xEonQmBFATBcNhm8MVvJgjaGoKtIgJ1GUlw
U8KHVtTjbXPVqSADlvfrJ5S5Cs29NtHDReMC35SzrulYbbu6/rDM4ERCCO2igOe1Cp2nqY330Fc8
skHah6bp7olgjjI8SqWwgy0CwzfmuSsUvMneM2FLEfDeev1wVgXnEcFsmIkGwQ9ljUPDmL8tRZfc
5Ky/tnHoFlO7HHyeyDTt77VDMl9rJauQI/dKGtPaE5RmsVC7wRjfXPR/UL+49Xl/tZP4mxjBUyio
qQvVOwcBPoVNDxJWS+m0BegLkoihGKdEInNlNB+bHJ5eHA4BdzzKCaWBl/b5NphMxbyQ+dZIJuFy
4NyNMKVWHFXrDSk2ya5QwsVFxq5duZHNsEmv3ZAmgOsodxM4ToG2Lb3tmCguzMBEutCM9m3VmUdg
5nchbMBEEyNVA0CmLRjxXz2YsTkm62nuWex6TlVNpF86lyAbktDhdDbpnUjjnXXNYymDd0DL+iaL
gHVmHkFtUZef4mCfaiao8N/zo56DR6tFhTVxoMmy/Lv3Qpq1NtIVt38you6kcmGtdBh/o4zNFilS
gbS5S0jLmlVQLrn3vYXsEUsA4IeTGBKePUY7DF/GumzHl7q2vwPLZ4lty2U8gTyu41e6xT5BSyTC
u28UVHSJiK7UyI3ysT6WbbczpnavbWBo2rikdRuufJ3d5kSLIWJak6e+xahKe85+H8LoEf7zz0hE
L2EZfpXuu4kqNTOGr8RBzTRFJ9PzMCyo+FiAPMpt67aKklM/hAwREfzmHVI2K/Hc21oFdzSNUM4Q
CdGW+bROM0ljwTewaoQMHubRptTDPdIVlbeA/95fw9spFTod/3SuHLCpviBA/YmtUXBHtB/ZwHRq
kJDUiqR7JJAN+7kxvTIMeVKhM98QUvBhbnuXl7CmDLo1p/jFVOknfy3S9jkyN23IravJnd64tvdp
83wwZeSVFCAzi4IAFXNqJf6x6mcxM7ruupuslcPt7x+syPtCJzlsbKNWHKjLXemITc7NiMA6CY8G
cq8GGNKStpG3LAKQsGerTkH7ZmayJtmFxhZw4aVjaJhf4KpPWY4YDBjrxSZDvbHOcsoOLIBXXdO8
14pHsqjBOZrGfqwLY1PU5mcS+++1YXe3bqdWmeE/9Rbedt+Fe5MK0nqqe4kI4Ghbxov2UZJ2g1ls
fAfrF5EyvxhgZ+sk4Cg2Ba9TobhViAyNnaRdjvPwincGKFzmfmurAiHo5nQQuKR+5NyaFxkEf7O6
DUT55CG9Pnj9voZFc3IaZLiGUfPN5oNDf24FUwRUL07d5Sicz8yYiKJLInBPLaPDOgTKaStARD9+
+8+//dd/foz/J/qqzlWOX6hs/vZffP5RKaLOIprtf/z0b49VwT+//z///T1/+pZT8qGrpvpu/+V3
bb+q2/fiq/nzN12v5r9/Mr/9H1e3em/f//AJz2LSTvfdl54evhp6Wb9fBX/H9Tv/t1/87ev3n/I4
qa+//vhAI9JefxoOw/LHP760//zrDw7rv79Qf3+drj//H1+8/gF//XFJvrR+/+3mqyq//sf/9vXe
tH/9YVjmXwhct51A+DKQUL7dH78NX3//kvMXZFemNE2T06jpusGP38pKt/Fff1jmj9+Y713/0/9L
AFXFChhzu4FvBo788f/+4D+8cf//jfyNBvK5Ssq24Qf5P35Tf39/r3+QJ4D/mShMOAL6rKcMK/n6
x/tDUkbX7/4P4pRIlyFyw26C4tJX0McdMhuIQMrWCIxBEbaKaexMvA1s4IxO9dj+EnltMuCxgK+I
By1Fcdj908v2j6v8w1Xxsv75qmxeBi5P2GTrud4fr8qzrCbTCLrF2BR7B/0BWCZkhsjJcjRWjH45
NSQStUwLrZhCveJogsFrlYXTC1VVvfzX12Nbf7oej0vxHKJzHc9z+ff6Kv7Tq2RJow/nXO079A6T
F+lzZBKFF3nlxSf8hMQGA7yesbdjwW7dWCFn/xv6BsHajVKo6j1lSzcg2PBqG9FJg6fFLb+zYEaT
YI5PCa2Vf3PB3B9/eAFRTLqOa9qeJTzoHIH44wWHlhk7cnZ3mWmwsvneidC6GmUG1ZyF4LsWsUsC
/Pje4pVZ2kUVLrp23DQJI7SWfXWTuc6B/PVTQhAIEvmK0ltlH0kJJrAXxvlfXy339f+4WMQ10vO4
8S1e5T9ebFsZlQZJspOZAfwPtzuHCIntYnFwLBuvaBKFjKZe/vUvta4/9Z/v/OtLROcNzalpeb40
/3SPWfPA4+mhz+2Ed4xyvBV1WBOdgeMoNmnwRzUNQpPgicBLy106yDtBKpKZB6t/cyHOn+92z7y+
SYHNzh9IIaw/vVnz5NgGvJddTRjRpk/mYU/zKVz2fbb3jJhDXeOdS4JIbn7/gHwGcTEaVLrTdJcj
shohJ0K2F+tsHC1IzcEIDiNl5AL5So6Gv0wJIJIciYRP4BNGMICGdOyo+dkeKliWW9n6t8M0VrdF
Myx0UO6NCR+44Xjjuhu0vZ0N4wFsNXvuJJ8Dw3luUElXvRi2bpzM+PTOBZ4Qsobo3gUFYbdWcbCB
Ot2YMv7sbUvfJGjSG3VF0PeUonL2sawPEm6Jo5HsRbi4dHfo7JI0AynfJB2nrQURZ2lIptBtvbH4
XaI3P/oMF4xukRuZIzq5GYntZB4De4ZATht7bXZNSTWrMNea9nYSJKLQKkEtAlB7WSSevHEkASa4
Fsf7ypHxwbDbz0x8kGU3cLYx8eva/plf/U2NBe5NPRgJ0mLCmfo909EggUtKjsED4h1nId2IkGii
ZEB12C9tkE07h9SZO5lQUhVhjCCL1ffUwessoiy8y0N4YDm58sSWutXOV4DYEkvMu4Tuy3nKImc7
2VIuiknqM4j3gE7Cw2ADBDbIroWPwrjHp47Y9Ihs7rtMr5XTaRjrPfHuGqq7TYm6AJRq3SgL63s+
jHe9H7ZLtw2wrPFgH/7Nvcvl/vkxsohm8x3B5iEcP/D/9BiBtXZdt823NEuypRGWtDuz7mjj08HU
HgA1zxFUZtG4jSww/CEC1hYKvmYhDT3FHNlD2xg7ASVt/xAaidqEcQ3HXqpL6M0M6bOtN+t6WZcp
zDl33koQl1GB0KZ/D5k2oCaoQ9RyQInTK4oZBe4YOzslyPLOjyzrNEubAbF+f0nVTPuWhAGrW/TY
4vzZfs6Y+uzsjtecDQf7mxpeBo4HuW5u+6rk5qdnbpQ5bbfmhbDJbgkl8rYsUZrEI2J7YnKEwlhv
tsfSIDiK7CHmf4H8OqU+WiLJ3M4avGvsW1Fwsqa9FzQfNiMUTjCkjPnoknKX+XXNVIfYSrr3xge1
/qVz3lBOviX6cWRfZs6c3HUjunbjKvcAc4Edn9hSlxYY09u0G7tt/siFQOwe8FqU2RNNl6v8Hwvn
bPoXvDwnHl/0GcNEs3g0vpyAZDARfFbu1bPotdnScf2jXTEGiJPqxpuGDtAEg0uSzKLcvMDP34Ft
7+hEnZqhBMeOr/lKLs045abL6xzazoaX2Oyf6tpUS8/HIdRbmLbsjmuY1FobOOzJ33pAmraH/ZPe
SFSnpMEFe6bddmnSN67oXiPvt/RJa4OW9WS9zJmJKnXeewSVgY5l2xoT+j8Y/DGOB2t6AKDylPvL
mznp2TF1b/yatISfZeRNO7NTrEIx37YGUIwyXju6FzcMuf29TXa10aSPdZ2/YZPxce5PLzgggeaL
8juUvuTWTGhdzyb4SFMd6q7aeRwZ1xygWju7IDMliCmJPtNueGxLe5+QxUTxRLZnUodMYfvo2tub
/G3Xv8eEgy6Y95JTinkLKD63IJNKDsDymQYADnuAqxy6NyQoDwtFBymVHGwHm/e5mlgepmgL7fGr
mc2LE8+ocFDdtCnNNYdcPqdJkcSqCd5Kt9UN53dyU1Xo10+UcAcj1q8NJgqiE/kFUqJdaG+kJIw3
wqTRtQlOUAmiBYb2ILS9sZl3LHTJKbsymSxGrLp7bcqrHhPdnkfN5Vm8bf2LMzhkebnXTs31vhk8
MRLlbMtFksPAJpO5ye+aa9BOoB3+1hqidOKWYh92ZQHBPcy22kWk4lqfDR3WBYqLs2cQR1YULit1
M21VWXovDVYuXbv+s9S6JiwNE09CPEfXYZmIJ3fahITeyyyPjiZT5xtcArFTfTtmaAJ82cUhyuMq
KLZFXqB3yKbnCvz/qrNYOYpuIKSDnrOdwpsA2uJxHF/Hw/hu0aRIBqvauDlFbteZF0vUr2EyjZc4
xKCjnJsEtd4WWcYu8fKSdmnyNk+f1wp75zdUMIxWV4k9W/uGE6lesDUG/bAO5gtiB6AX6XTnuHly
NFOPkXY2vGbtYO/pL9KOmUkCdeZqvGkikrJJiPtOXTfazp4AtkDKHg2CO4e99TQ6XH8mw+fc63ny
ZLBuxbgX2cAql3ircCKuRDDl8HBFbyNCJIBAWWDWS+fka3Ntxqba6rEm+Kuy+pVr9eZqnH1mQzSm
vUEejQx5cadDCf23+2lGxrzNEb2vcwvnR+rcW0OFPBEfBym6g0BmQCa91V6YDcN6LdBmRaUNdtol
RjgLhbNyzfA1nWkoeCXWQTMZlnYEooB2J4Ax6uIp+xW0aGxFBhKpGl/yCFcgoINTBNT3unVj6THU
Zjad+AD4apnX2rtL2H/Hn80VbaFFqpCy9PTOEaID2OHvGxrjPqzsS5cyLW+CMmCJ9sSixf5R8oKB
63hwK4WHSFxVH3O1oN0kbsjDRMI7B2enrW6CoiVugQ2a1Dv7E5/+hiqzJN2iAt3cxO62luOdok3h
WFhuUG+hySZxnEzGBT6FF8A7zIFwIObyG/sTHYLk4IG6x5f17XAv5eN1XbQZeWS1xPtl5rfM9Va6
jux1TlxU4Oe/bJOQ1pAUwqG7IaPsiQETnAF1V0T1U1dbZ+IZ7KXy3n0TXW8+OuSruqhmqHDBXNj9
s2+1vybtvagGP1GlnwrLHQ6R26MImd/IO8ppuNV+/iAqYFjuGiH7t+HZ58gnOR5gNfK0jA5LT5PE
bSWbZzyfw/SavOnDdWAbXzgNkaBT8JS7NlOcaA62wOiQKcfL2RsYw40VucEWXlPUR4VWvxySCVPt
L3uoKk7R32Cw30kzym9yEzF5o5DN6fq1dMCXR7worjXgTyV3RLHLribS0ZbuRFUWdfCX4uYnmQNo
Kro6X3k2mhHlVSt6mbyNxHV4/S2N13ZljTU+hwkVjKztcddjUto2BXEghgmnOCOfwuXBI0ZxppdP
P9fvyj3UlxeiOnGXgM9Z4PG8hJHXrm2NqN92Xko1JFt/Qvc8obKiFXHl2KEfqDvUE54mJhzPOUjh
YnqsgAMsKsSIqH2qJwwr07ZPqgdUGWQVEmGO/6ZcE53pbI2YHM5xOqoAo2nnXojyQ3vld2ul74SK
f01XEkumSkKgAm8LeP+ARtJ6YDaWEkiLtlOuAlOIZZXaq27CJ+FQXGy0UPdmXqh1qyVmh8k9TYLJ
gD8hWCsKaoWI0I8FI9SrBrx4yUqZHwuF9tTMDVKErAhvOfY0S/Svpdn6W+2cI9xUt0ShramcYIfw
DAG0RCJhv1QmbF07xbhIsuhrQt9xg+Tq0DfrUYc0rqvxvh66R5fTOjlz/tq/Iq1K1PNLGsa56qtd
qJDh+Ynb3LDT3yMU/k7SXhIFPdeMJQnEaliLBjfjAaat2PmkYbFQnYyBxjRsnt5P5XYaBSqZAm+S
prdt4B3GYtISFE/kRxdHh8icTkxZ2Ip0aDItKjblTBetS04pKT0lbumrh3k5AfsD5J4VK7ojq2YQ
Z2iKbD93FtHWdN6y7xoG+AqY/RaS316U+tPtqBG0wocRRMO7P6BYcqMvUoqqHX7kb23OV5o76h0L
PH0bOBwviKBrI1baiEUFu86FVXcALfdZtvFO9tzqdizdjeQiCxsN3cjvu3oq3JeWbduL6+IEC3fj
elF9G43R1g4sEnfINNo7Vv1c0sG3bQoHd0NwNFDutptPlQhQn+vnmpD19XRKcXfdjLgG8eiQC+LN
H2UxnvTokxo/28wBEIy2PcJPZ6Y6L3K5pMEtVxO58zFDgQkcMH9tV29ZAahgzLzZoRdFgq3FBhD4
Y6/NEJKHox648hYfNMuIoT5H0ffIfmhkNkGi9sE8H70pcg96EsnBx9qAHwo5YhIZ6nEGvvwIPWQn
ZuE+wIBH7lRmH7D/Dgaczn2GlWRVVcbRtSEJxFbFCSTtdhQ8yV5QiK0qMPxLn/QENB9VtbIpaWZ4
x2nYuMRKeAmJxNYl3ExX2//vGBeiczlEm2pPM3c6GDXWaUk/JP2dMOIiciQC0SVKyfeYVXnNV8uo
6mBOHTgPP/3ILdKH5yhadWZpHprrB7SyP2UF8q8x9WMxhOeOwAnMuIpc+SliEaYDecgahlbUVcEK
tORArjUfyAsKViiuOUHQs4bjS3ST6YXLESV3EcCJaq/5gMwLCpzhChVmZ8eQy/k0rwsif5LuSFJW
QoqUF8CIjuaTq3EZxL1TowIl5D4PHRyTkIETzhtwlt5Rh1x55mrc1V5qsReE7rFBLNZcPysGiXGu
li79B8YphgX3LkERYBT1N36IZCUC9xz0LbE9lXtmEZk3dj58FrzahgHIFLHfhGChYCJa8k40kJHW
Y4q9q7G64eiVMQxvq3g0Ghy1/Fx23WGtHZOw5T66bbqY1wKlxu3vH6IpeIy9cqWAZTKJGLejURXo
z/gw28kFtJFeUe4idE+fcPwgFrtawn10cYVzLAxj2vW5wu7qcG83oUUTjBhblixEKJ/EGCw4lI4H
le0YCxn3HN0zqzjFo3ztB4233jkrlT04mPNY008SayxUfLIJZ3ZTl+lJUtPwL2dYloXXbGYR34Yj
QQejZKZgjHsYEGDZyPzSaXxreMUdSSLBqojzVTiTNAAqjbLC2SUT5icnAkGrkfwQE6mj8saiQZH3
GWNIVpGxebOG6KgUHMZu6jcqyydUtsGOHWsZigkBX2jmCKM0fpck3/pg1htCLSJf7F3KEDOwfkYJ
tUvYky3jA824/niH2OaFT1mN7OlMmbgxegu0gX0ex+IyS3nnanYw9GK/1BS/xSbxwm37YRpVzzSk
WakCHZiFGAePgY1/SexaA3WwtJl5SnIDi8oGJThRzns2Azps8yfBAbNV6qZwuk3py7uxrB8DSJQq
pi2ih1+kzXhrmpmrsKtuiMp7EjWW5bm99UeJXqvqeDqIawS88+K0M/cJSysOEre5ayf/KbBfpChh
lzAjRANNUsBJByD2rJnjbcTGO11JVQPxpl1oCN688YJv/SWIhxcztZ4thNV+rQ/EjGwGJWkNDiO6
zXEvDb5bWAHRRTQfXBTuKzouFzqQWChNC89x1nFA5O5JEbysYPW9aid+dK9CD0ZyOLVT6zM061+x
Y3wZrvliBdj1ytYlsiygmYNqKh+be7fm6dVMfJaWCy8TU8s8LxMvPU1zIRdebd5YQMYX0Qikv0jk
Pp4tMmsr69T36kFiKl1ZoX5T/guRzoT+tuIB2lGw7nEXKSDQk1QIowIShekan6RBIKS1bvkZ+w6W
Bsfr8KEJxX0lxw1RcDspw/A4TJrHEOtHklHaW40xru2kv4F1epxEVd0nKRMFNzMQ+3g0Aq5UvFBX
w7Yr5LuNGVQxbFy5MNiXzWABlHfQlKRiP/hlf0QKyT1iTe6Kqiqi7GS0JodOnoqWtOaWRk1V6180
gQCtwO1YVrP71hvM+CWgXerB5FAU89vYJAAugGuQ3ACTJnQZ5jt6EwBgpw6oopVXkTwRGu7bXGas
A5hzn6r6yUJnfRCDDRwGn0voojNxXU1Cio4+gkq4T8htrl4QIBGxvzBjw4UaLy7RYN+2TQfNl3Nx
h4mQnISTZRtPbcbCamg8FOmV5hNGa6ESi7LFN0kIKR9yjVo1b66lP7v2AH45QC+ANMPboSmF8B9z
0s8p+xplBGvSfypWKFVfW05EQVL5VUirV3PAc2LqieE8CnMtiFxRffo0l9w8jsFdQVd27bT2cFMc
gVYk6MQ1xfIQQfdzBL2rsmx2Ted9abMp903mHWNRJNsAN/82jYpxFzTozuwBi5MXArLEK3mI0SVs
aD8KrmXud1Wp75H+Owun7e7qhGDeKso+m+YW70eFpN+r+7XlV+F6AO+zErWvNoQWPISp2vLnO1uf
VwqyUG8t4oolnTCQjgM3AdGMqDRxwH62p580nueKaYEF+XHtUp62KKcZivbXxpz3QVaps+4NO1rh
Hy03OUcHxx3ZVZP5I8jmdWo1+SGY+2q1DmzdrNOBxnlmZuPGwVtQDt1d2o4POcnAmxG8b4ScBPnP
tCJnJjklOFm7tq3I7Dl3VKu3JLTTWTPqG2TAQye2VeAWEGxq7ts8HNayv1K7OVyizgvHnTULhf5D
7NK2qtazwmLeazSURDWnpyCtvrKA1Buvalf2wNKhBaArVWcPwKI5luPFr7UP02viAa6ceyIDJuyc
3c9S4GqOwoANzMfYMgI789qcTPGwf4wsWayDxn4hRd07YT48FXXzoVr+1ihkwFdyIKc1Qz8dNscK
I1/AQQ/cQFmP3k4O4c5Q1sPUmPmFRM1fGYTM9ThNZHOajKxnO79MhhzJPBl/xjgFFrSCca8TsmSl
0z4bUea7TCNmRM/Hzpdvdq6f7QFtuSwBcmaEY68TF2saKiNk/T24ByIH16YkH8nm/LToTHkGRIUS
ixC/KEuqrTDqEH8SBCMAR1x+7YLkquTWou9+GOzqPrKxRDU82NckNMySXfZuOAj9nCwTO8fA4lQJ
gUQsKtYT/upbzy2f7TAr7+PQoGuob+QweztvOARx3t9GHvIbj9gefjrbzYTEKNgQnRIcsblfI3Dj
4ERTpDlOZXCrs/m1VyO5UCswIuaWbLDqztEltiKPA0OPlYjcTgZqDrs8MVwU107qgGlJoSv75Lzk
ZnxNc7afaxfckuxReCNkJJOO3156dnQKvvv6dkwkn4p6PqTZ2uuud4uRAq1gervpSRpnRUy342Qh
43HrM11n8khQdjBBlRFdgcbv5aY3tVrSDnk2qLG3QRpSbJS2vUNVNq7AXRLAqH18lWNwUKNuH+qe
rqHOQ6IBcP/rrLgOE3HplDTY09iu4dnMXwgcQYYiqFiEA0fQlAMHAUoc0PpIoam0TWMdF4wRR/Bc
nKvjejNK17+PLQ6aBjEymH/0CqBYXJfjndVCgTKdeSNiWe/rFJmwL+LPzLWjtxlZCFywflOaBGqb
oU7xS3MSSTv7QE+x6+vy+BXWjVyJLvKJ9cOkNHcOuaSFdXZrZ++7YbAhnatdSSY1jmZ/IvJ23ox9
T6cS4vS2yF4nUhD25cTS4SCwSQJw8R07y9YlBDbwDV61AU1Wjs9n6GyGErpmSl5dkqlE+K2rmran
vO2nhA38OvxJWqiYLXmMmOM3luSc0kd6QiA1OvtdQSqUr9VmjBnaNglzA+SCHOxIsQXLqzYqmtE6
wn4aDD4kzq0ZjMVOtNn1QW2fXONMfg5kiQyZngldeVOMAkxaZawFkLBlK5XeBa5xqlvkVs17X1bO
TUeIlzP9X/bOY0d2JEuiX8QGhZN0bkOrzMgMkWpDpKR0av31c1g9i5nFYDD7ARqNrq569V5GUFy3
a3Ys7M91fYl6/1LG2Ycky0ImiNk+57WswqfBIgcjBC/5OmFPKp19oOhbNjvDoXCif7da4gx5qFtb
fWSy8jRitUayc7KhYPfYsbDPhAFKH95Dm5kTgSF1kKUuL3WR/gY8HfY6QwMAF3KXNC0PK08LnV0b
lvi7dZ2DBNbjuPiL+6m5MM7TaKrV+hLTLmtArQbXMowHOAm7oh72RI/zY6G7w2OTesmWh12+6kX6
iVMoeArtQNyCGjdr1Ukca3TP9CnJ4rKcgqPKsMTpE18ABd+eHU57opnfvcPKRINudyo7bQVyuNwP
ToHShH3qiMUfr1+Ya49hNyIr1t6nsiL92t35oUOZgqpQFpOa5xrbFj+SR2JNFFH93vBbSbYNqLRU
hjo9rb1UWbu7VvOaa6KCo417dZBufRb1cHKHBnXILr21QyUVNRPxxM1453CUd9tPHd/5NhAjMLmu
fLANMOMOXUVt5/z4JtiGwm7LVR73/d5OALMYxAV1th2oKI11qoFP5OTXEsdNz7yoKeb1dplWkhXo
WEqAYg8eVfdbm6q+B1QBgvRKTxOVZpt2ZlLl2o8UU/SQw2TUeyLpAzj+R2ereAmdDB1mm5FW5XPr
iZ8BaygJtL5caxMJMm/ou5kGB3c21uObRpdDFl+YezQgY9O6B9jLy8C6VrW/b+AgLLu0YqYgNL/r
1CuxhSPXx8qJIXxQmQHm2yclkaUT3j09OzSthOzl2VSChKRrOJK7h1I5zcrn8OfkkvV+XfMGh7zO
lGaZR6rmJ2yxnSm3Q0WBLnF41A3+rYQcYx+Itas360CnAyDOu2iD9dhPcDmP8KROyWinx5qv+6ms
3OAwxsMxTX25FQwgW7Ltm0hNDQTi7NWaiyKLJktYmetrERFcRGt2l1apf9R+Z90rtEPGqPIvSvA9
6tJKViYy3EQ6HCBRwfarq3wmrvo7qkW3aX2wPt6kbYWve/tQJsWmdQwTH2PGtkP02oqmDnRSs4O2
UiNkRtGknhpYIEtwl+aDFrBrZcQsASX3X1B8fyLbhRGaWO2iJuvZVQ1vkRnDA5d8r7XFOTGLbFXn
NjTMkKVPmejlifDZkoMTSVdlb4tYOTNl70UWAaAi/9CqPd1PGq1M+SWdzOZkdgxgo5+fHMK057Gf
5KoG+biCvO5A3hZym9B+9wTDzXo0636pCuQAo66yjSS9cxng1FxogFkXXl+di8rq11nH5t8OteDQ
C3cWlxLjUs7/pSWDRbo/4t0x/yVLMvPMJbO2vQleETDxaV2HPF5Dpp2HcKoeo1r113o3tTUanEyM
qzHvgrxIn/79/7WmS25qFMmK/T9/Wsea/f4RoVyyh4Im+JuwY23vG9jz4RAGVvdq2U732LkDl9xU
dK+G7TnbYeJP/c/fVbOlRlY5Q1JEJrbzI3NG3lx9zYj/SOKt6lJ/Fb3CBTKLoyWoaKXPzLv2Wo0I
72MqnmdGYlqLmCdbvrNyjVbZuuRJS+HjP+v+//f9/S++P8PGPIRB8n/w/T3k6Q92g/9q+fvnV/zb
8mfp/5r9Eex0qZOTqHI4JP7t+DOdfzmGdOFyu6a0MSHxu/yn4U/IfwkPX4WH8GEIjKnYBP/TACjs
fwlHQja0hJytcZbxfzIA8mf57/4rV8d6xb9QNx1YBJhf5Pz3/4u7bYK1WTilwNDeIyElsaWtSF/q
8BAbRfKtGFaZhSu8NjgpUUdN+atFAT2tmMmmAXmDkOCRxW5D4FUVGT7wc9bGVAjzZkTTozNyJKGs
ecFPpGYfz8XDUcKelVcg2L4HB7/40pX1isOGyfuwqan+cZ8qS9s1cMa2OvCduPCah+rNc13nEIyw
5ngSrHyhXIB5Cxwz2UraPS+ObtjTDlAihLpYh/1gizw1D9nyVbtO4QQVIAFjiHGODCjA9eWgyGrM
ZqGU+p8l39Pea6gpoLt13yCdOKAp4ag3v8LOtI3mk7wzsp+cuN9CDsUu89IHkEk0fA79ewHdASc9
rpLm5jTeMzu3F9q9FnQ+T7ucRytRpcdiGt/4PLuZok7pQxnd46x2Nm161RoYaUOKaUQDBhKYxaYb
aKsrWZGuUizsyI7jTAXhFSsq8ZS2wdmUyG0W0DIC+GRTGQVg5r7VYf4uY4QBFh5LwgKUzxKpWbd6
99YVVbMBZLOsgnQCCMTg6uvT2h5KulvgGeZMzpn7K1hDTCwFRMCmqeXAKsEcxtKFKToTBiOxzMye
gF6n39qiTPHaJKzRS3PlKhYpVBP8GL5/JWH8Z3HuYes1fpWy+Rzr8WcM03bdhnvXn0+2/oAXXSdE
XdXImGFJ3qDqDnnWo0JR1sJemrnbizaeR5eurw+Q/BpSnLFWZSQJVzqbwc4aoADmmN2nQdEfq44h
VZAbxruCTwxwcKqCaVtH+4k40jKHAZhaOBRUXTcIc4S2EnPYt/Fk7UPsJwyr8FyHRMW7nCUgkYDa
Xtdx9k8miF2iw+FotDRWNPRePLoFuoMndw12kxVJVQ8UlvvklMyTzZS8dxaAjtSVcGzyamubc7qR
H2vZTNkm0uTrOE5fGX0qy8ZAwIqzwVqFGjeSMOHIRLFd8EaTybqyW0KuNhTpeF6epnpzr06BiI6F
yqCVOh37rxhOwDR8x3qvnZG8sIAJKquHyYyPlOFWF+HPdcOPtHnEn0A0FnnTM7tpAFWajNBkaGbu
JhrY6nlt9aYa9Tbh3Cl1AzU4T+esrXqtlP86VZW30seyWmV6eFDPZQDJCVCaAaSomi4oMLtAavpS
9GMGqUqPH63OfM4x8ODJvRh9/2Im8CM4udDMAswybVxErBmQGQ7knIlynYyiO5Ft+DP79mpjS6Iv
DB6jNTdWA0JFhtbrTe/Ig2VD/Iki+6DBjNrrBMkXk7vXesxUEkEDDegWxqRLU38bYmpGIWZJCUum
WbFGhozlpt2hSL323//VoB4t3FGO6HwE2zje7wgC3pssfCH+jXCe406w/qDR340g+k39RG1hVJRQ
TUlHxR6Gx96mJZMTPiK1x2frpx9NzjhSoQ2atY0109u1hmuhGNJSXPZbn2t+QX9tshBDs0od6zwV
ztWTVJiObZCt5o4nZ7JN0ohIr6FyPup5qSyNc+4FnxrNciQFT5NBqD1M9U+OcctJE+yef+LaBEOa
U4IXxJg/cDsx1dAiU9gvflt9sQl7gYLg8Nsk9BQ0wcGFxybg9vg8PazG+OKAZuU6CpYJL7UI0zPa
PmdPG3QHBqgVuTpOqtKATMck4seJQUFeCF6Jgw7VewhwYG9J2CQnV3Z7LjnyPxksrTYXB89rz31t
f3aRz7p9YRstSIAoPJLGZb1oq1toRh8WsdImb/6wF1Es5yZ7ON+zi44VtGhpNZiOaUEZShA846l4
4YUUsAEuYDFxLxn8+VvLYZUTf0+x10KzgCYNE1rMkvkfUTdMeoAmTZFQqrUaUihrwJyOwdj4W9V6
79LiqOEmDRgHRZ8Z5705TRQ8mVMyLmuLqtkixtUiAoLQQdRNFLfn7KYcmgbZbPgclxaWEiPtb4BF
h+i78ZrwprHyxwOx94OKXyrjc9prsK8m/G9oDavImmwEaKrDzUb9DZF58y1qa4bgIoUBUcD/QgOp
V1VnnlTAM7NR6VGUoDrYPYpd7aa7UbXPHDY4RrXpSfUqXRaiVqve9ScQo81r3oWcyTMTcEvhvhSd
onSwGfGglPmzkfOQdghlL4Qm92WeP7W/ASG9lUppZwMeDXUGzzexRNY2xA/ftc6ce3YT2oFQWouK
w2VefwzOWEKfwlMQRQ3LuOFWFOUmV6xQVerSTGNZb+wun9ua0yaohuemre4ObMd8nhb85lwO6sCq
LV5KwQai4ykBi1DfNxZ/X/TcgpLjJxyR19TYsed76vmBuTeBho76d5lUO4cffudmSUTRWb5pveor
gOyYhEfKleqlsD6dAH2I9oTXuhTvRcMJoPMuDtzRNc0PzfonZue5jzr7S1Zia8Wav5QhHLAYcXLN
yxf1/8luzOisvCuPfnUmKbQU2AOzPq9XJA3zFQxbb1dYYLEz/Pbkp4DOmOEV7Y6C1dB9Ds3pbFv+
K5QDdzcUt7FiT4+ryV+2nhPjEOxRLBqiftYAWQEbR7HKpIUVHIYMDDHajnLOYpbqbyrubQwC0SYq
nyyKU/ZO5KwwEHdYIkfg4tOT1lEeLror/my7YtPQQ3VjohlpaDcCf23y7LV6qtDDhOR23sfrAjON
Q55nX4P/luGMCJ/fsEH4Sv3dF+5meoVAiaExr6Km0vaCV48KvV0fWD07VHJ+jjk9B1StrRODouzY
JG1aWHD/uXIXwq4ejdEwWDHgMalryqWlcdMq4ybqbj6BufyoaF+N/mVE2k81lTBauifTyX+sKsKt
RC0vNkjOYtVZm4pLbkuLHhg6nidS3GVmI7Y7zT6gICfj64j9hsa1ace+Ay8KDgrMm9ox7vC08tHW
u8wfcK7KdSnY+oWB3i4tw2G8rQSBMZenMFtVXuhYquv4NLnECXt4TzL8o55vYrE68/Oc4L3wu5XS
49/JZbiUwAF4treXYARyn0doLFMO46oXhqCvPS+fgF0LuAso6iJGRAiszSiRHvXK3CNWbBy/5Gq1
mQS1Pr6d7XpAJzXEKVIV5szgzEuv4pUGl9VFNdu2GbZKCmF+kjRk06yPOMuqtl+Adl+EOKwR4LDA
mPMWpezfKYfgTwd7yEJ3JAowz1ZmATWQkrox1n5yyhHH2r23o9ywFOIqK/HjvQSmxI8IqYPtuBuv
FNXxJbzNWOT3ZAB5VZHkdjL9Mo1huBlccIeNu5E2pdETKe4lXXnkK60a3+GZJpOouCHLv9fJ64BP
bWUPxbXPIgrwzPecm2QZp/0v/SuhAxSTfCPyoRf9YCwNd3nqNQy63CAlTUIs88e3IrGqfZx/D4Mg
DWp46Urn+l2OQ31K1RwcZ4ipW+pK8vFoJq63TiyDw3wAiKqz8b8C2llo7jOAUBrQ9ZT3lIH1sfBf
W5OUNXAYHhBTeUs1sq740rqtt6Q3hHeSQ1l0x/lgSloDc1uPEJC17MecQ2v1C7PTiUACANTjeFkW
N110vBlkm+2coVp0vu0RhBz9ZS/xPwStfSTSuBmSNt4SSEkJN2E7rnAmsceleB4MJoYy/9swLXUc
LXztdLvQEzqEbyKKr2NLkAePwWJsLW1TmTFfYpLzdg/KNw1k78Zx47tfOyc7qBGxdf17FE99lUEM
ruHxBHX/Sjt8w/NWOKjS5V451WsQzLRXLTm7noXzGosoEK4XrbnT1kfIOu4e2GMKdnEcn+I43mhs
E/akOC7NwNiyiDTGywjAS+ADr2bBxNpx/GbBNC2Ag236kloZnwA11b58Z6USeLMhy7JxtHlKjbfQ
SieAVf2JUsPkrFXOurQ64ABF+NJo7XCYbGMvigw+qgtAg76wA/WbrAtR/xYyHGZFi1GpjYYNscy/
1nsSoIJGrvd8Sm8tXZKL2mWjQubnRTd9CQE+1lZlOzv74GFVNStrJwUpUJgK/wBUc1sCa6zbesmY
VdGYd7askcBzNpzYM16zmpdDMgWIn3GxH2ZYC9lj8scNLUj1PqgSVjxtmG1I1EZRSjy0Ytqhm/yT
FG6cYB9sKuxuI75mUlbxUm/oyYCAaFFF3L102KJ7pwWgnc6Xg2Jm73uwDZN1tONmN6kaGw+8wEV+
+uefMKr+l6DRuui3tigvlGq+wEzB32G+Qf4bWfMWGX+F5cKyppVrUScnywB5uhyqDS0TvvDIqscQ
Yzwd5IU9/rYeXyfL6NkdaS1UwcpcCwJnSe3k0RqhkqrAeACmCKBP6dbK4WpbZWlypiCDRLvTVYti
dGz25DwFLfuc9ziYwGvxoMjgpkukusoilsEXivOCeV2r9kWMS54aWcRrF5BqzTIuRbQFN0miosm7
+2gLJmcSsTOdB5Yfto/QoRADm9bQNAdB7z0VYps6wTxgMrEtvJBNWdfZC7ZcLOdV8KmP0FY9dsgq
hzJh8T8xQTAE+QIeyyDubRu/jV5Gk4ulHcImIKsQ8qMYQXly4r8gaX+lXV7HBubvgIdukYS3xnGf
B7vfkZ6AhNDvvNT/GcwbePPHpMo+MypFEjiWPHNZXSU2juaYRgkXyBFDmsnYyRM61uIzIV+9NOnD
tJPXVGjLqgUkCa6gZE4bqXRu4l8ECR4uOUVQhkQ+5rRjAOCoYcDb1TuHUX+l9+kl75LPRGgQ/Jyt
OVXcdmEnNjW9cr4K7gOI5zEcSCX3cb6c8mbNXuA7cTGOGg/SV9GqFk7ECrJ6c+pg7uHEkkUb4ip1
va0/wa3RE+1WNNOdXNkMRH03FIaNSPd3BbGNvewc2iT0pUrKlqae1F2HTAwSt6RqCQXFWX/o4/ZH
qUiDexPeQq4AFNUFtB8uOMGXQVsFrRG0FlS2bqwyasRh8SPm1gGJh4Rn3RBifMEHyT/qp4fBvxEC
T5dUWob7QPobmfjfQlogKSZsJmFy6iY32MRY73Lsnq6hsXmGfxlXbw0loMKQ5EZM4xkv2HvuBiWn
mG2jByHCij07oUMdJgqshtidw3R0MjiDT36jsWATMY67QwkHD2JF3xWUOoZH3Kdo+zAxAMskK9tc
x64OjtiyruzjwqVZzGaMIwd2bMFj/OdP4ZXtwjpK8Ezj+aZNJ9nZAzJ7bmQXl7Mi/rJ9y/2p+e1Z
G4GlRDTlBQ+h9kpFC76wmg2x96DaMebGfUAKO+FQShewTHmI6c0t7IwCrttDCHadDsUS/xYaRpwa
66iFx4ChC+s8+3Id3hHkNHjCGWhcCfgYitMEWX7nlv6zVQfYl7VabojcbYb6GIaFs8k6bmlm/t+W
XsXMYM7IjYBiHR38s7SY/0nJMDpS8cBgX1j3pD+IhKVZ3Su4nfUVpcYGiMnn2PvDwIgI2zdCkpoX
Ld/AN8AlPba2wZOvSp8SJd5irydU01diHfNhqsH+CeuI2CpLPRxQV4foECEHjAC4rDeFzVmarm1z
ZWdqQ4CYCkydTKKTpMt6yl6a2CLOTOMQ8QR8uyMQ/tpVLRM9/qiUWhSZduVCkptfQHJ/YtB3lkHn
TqTOWlyJjsmSynlQY/Y3wFLAIj4+WNXwF6YZsNlyYEfkwOWtvL/M+PaL/NOz9M/Cmb6NgpAjjY63
HkdVMFXN2qXJa5Pr3DEt3ElvDE5Fw76BxnLiU/Z3BglwqUXgZ3UMLwlxN1N/ogVhFTMgBgWQNZYF
Np9heAgTaP3U+H5HPtPpyAm6nTKcQXlvEl/waXzjceMGl7YXN9tVb7HUYziYWx/CQhD7x6Z0aUSL
evp9AcLnErqd78DIkpx9le0+ZwmTvqLoWDYV/ZTDLichMFajv27GicnQNIAwmcGfMjVWWJxRsNDU
S0ArsCiS4BnSjLd3cm2rVd4Bj/mPFQ03I0UzDdL+LRrKs50Ti+gS48XhTY8jn1iGSrq/JIopdnHu
vc4SJHPCzYiyuUHFe0N4whMwTt3eJUSkz6qCBx2CBZh7Ztt9A0K7RjeRLNbLgdo2LkXO7/xIafYW
CQ+qJ1YR9kf+xm0ZgfXKAusPSm8BZ+TcGYxZLc9fNYzepmJxSyFxuK3xRG66VC6wu4GkrUom30pR
7mY0pznau6WRBrC/mX+KwYnWA7U7JFF6dpkTsiH1JrxbWbbbsmDEzkiF+vqlLQDh475D1TAxDvKx
evgAN/Y8EQ8Vj+TUaC+ly9t/iI9JEz9IlgcHIn7PetgohuNkjr3mwH5ZcgKQteeW1KfOR+wkoIX0
S0AA+GmwwotU7uPJJoiOrBLjGzEVx03JScwbK2uex/2jTXTVabV3VaASjXkebVNjuvS09zZDqz9X
/PDrUendUgdlUvq6XMeokOs9aZenHF18b+T+LiC2s3RrcpdTLqi4mqGkLfmRozHwMPUztmKTa6V7
xLdkYWj8IyjDW6/mZiDx9O44KjnjtDvJ2JUnUY24CMpgXKYCO383wKNuBgGHkHeCoodnLQQngVZH
Pc6Io638goeMreH5cYOiIova+RhtksV8n1LV2R618Kxceqr5ZuSybwyqk8d4r8Xhk+k1/SHiBiqL
UXvwy2YfK5HtpaTFlPvJXMFwqRsOBwBEHnPqdEBHIb14vFhAAp9bI7wVhAhWNTUfoSLMkW4hmhJm
6sB01sH0Z2Lt21Q2nwd+PizQ0D+AcqeSKF8Ein7s95FoiKaG5dYYwHdTC8XrwVDPkWUbdKL0jL85
CJIN/VI3L2vKFdYogO6axsknAd/WTfhO+Z0TQNWHsS9pG8ndrWjrb569lIKGHv1tKM0s3y9AzC6d
bR71bnrjcYRBIdNfThCk6A1J7GhHNQqCcajm5hmZbcxZephY1WK+5O2oi+9O6BhsK/FHB/G4c9ry
iIEUd7dWsZ9pAUEm7jCexqY9dn527UIyW7GUA8F7DxcdOIc9C6yDoUIgymQ0Jdw0hqhSsB/KITt6
wuKhDwfICnRzXWC/8hKtWJoV13mWDbsaEAZ8WEZNTes+21CyOAjeyxnGXWCPQMSJ1zUGJ2q73G3r
5OfZRXJUEdS5QkPOtwL4KwKsfuA4OJ79k9tmxBETr18CEzoO5jMhMmIiloGvfwjRCpHDk6iJDom2
L0x3ODoxFMxGNzfl5P1aUTwRFtHibQwXauOj21I3AhmrUZCmop3SwLS0I/Z1rOkQESOPowTcQ1uO
j73VMrSNcp8VCD816cppEE9Fy0Pa8ih0iJp2w6lxbeYIn55Be4hsmEN1ZdHqHW7wXZBiAtuxJH9P
xcXAq49eNr8tn+Jpm7gjjByLJz1kLPzLsHEJI2qrSMT1ahKcDxuRD9zRqYKGP1g7MjobHMoWx6Y0
3QRykZlniIt/dsC3lLsZh4LBFesoyx64/lneZO2vblQ0bseR2DAbQM8LXRy32OI2ZsAZoJn9L6ZZ
zF4j9ZCoiIoJz6FAFJCXCfSVgGy39FCcWwqUKBHl+6bkkRRJW7+M//DOIv2JFrZ41+DaYpPKpDhP
jx5n8CJ6s2zyYFh1fpvJ+h64vv2kZEXifypT3IvavQCK9vHML3KwBexAIoiuk3OYDPutbMzNWCCh
uRwmpTG+4eJ5qTNpLwu6OfBdhpjVp+IahpUB130iDKM+h/A7r67lhDPoLPWvSZ7i7pwkZ0FciET+
0pTvAA8DXDO6/xSYN4fOk2CbdKdePSYope6x1Xeac/HLx2Q3dYfeuWYGHtQbK4gejqJxccOTy2rA
CZ7JnvJruQugfi4M+yLldVQjlGGCrHeDj7lgU0GyW01iSSfDkk0JJ1kyEgO7rxKl9MsrL7nzMFEu
lD9neBrYLiCIvEs8RWZKOcOL3jsPvk9hOJhZyydJvO9DYylgOo3+YxZdakTQ/jpmj2n50TGOq/Eb
k9dimMgF3zJxleOpFXd/+vPFi+2+EWXPk3DnTR9OzzLPuWjuMZmOtJlgup28k9McfY+ixKjZhvI0
BJTOHaeIY8rRq94qcdFxo5B2ZyIHToJr0yf3Xu/1hrMYWNyS3NdvkdxjCUA1OTXoPcWTTqC9/Nbz
F9f4zRCPsIWsHfU41n9tc8/150nAW/6LxUuG0w7O4QJqf5N9hMEXVBluIwH8uAQxQSCA9RPF0Iue
Szp4t9WX7t9M88tHAvLF3TRAMRE5QKyMS1BO944+qoStlpGYHHiJMNL3BW9yLtYK7Rm7jAxv8MGy
JfAoBeGASzwdiW7kBfBhQI9rojvJRH4S7jLG8cH5ybR7nu5trKOkHAxO/C29lLu42wpsmc0JFCvM
ST95kOZ95uSJUxaQFltmh6Tf8GFSANz0Dw5P7YR8pRfuJWZJONzRjuKeTDzyKxP74LrnSZ47FCKE
ADJK4KenivB5uQu6YlXM+R6Elb7/aDmJGoAw6thbTBHni5JltvaBuQ6KYbPyPGOJtYZ6A5QfVrcm
9stGhhtT+isDAWlKeRWgObmcPcx4B+t2wQS8aJxP3BJMpFzS5fvQEUUzqfFjlArddN2QzZ7Fdg+f
OSF7Cp7RRzyI0Nx83ASSWmhMfGjI23h6CiG4Iv7Py7PNZLw15lvIsHHWk3OaPKXVR6CH28E9lfm+
GdZltG6Y0EZrHeP7pgUkeizHfW/c0uCibG7SCCjNt9fhYJwWXX4Kh2d7uPE92yVL7esO6B7tMm84
LsnZgS8Hv2ual8AjKkAo2edvHPzknD0HNA3jRMQI/cUtYsRHVV6N4kPG10H/U+mfYf4krPPc+KMa
UdkQG1LrD9QD+x74ss9j/zmUGBSx3hu80CNEWMW72IjuvDgN71COXxJvfsg2h3bIdYq9wnE+xv5J
IqhTLgaKnAefOf4NzNJ6Gq4E5xXzwvtt0euk/eiKI2nH02wFXW8ZzSFiCTKyaIiSogYad5f85S0C
XFc2az5G9sQrPgqdAgr3kKAlTvGL1SrmDmCIWJMiSniIeoHXl2Bf4sGnkG5mOtibgBwiV3nBlzTf
l3PIC+cklYUBqT32pf5Jxy1lzt7f7sdPH9yKlM+fLd+k/prXD2n5UoznwrjFVPwMr5TKVHwWIQr1
4L0WvXnM0e1an3/xKgoYpXISStkzlztiHSD0L+29rqpFZttMWZBB7y47JzeeJVAo3bq7MzmvZx7F
XhnPIwj3PedaB8br0HEVf/bNJzv4NdrWgpFAXEYXhjNqdxHOAfEBN+G3VKwKqq2uOXz/nryV1pGQ
CrzKV6DzHI3xr6ZY7cGR09boynlj+Bk1fyk7EWzkC7P86qpdgwpsE7qcnz2S7L7uAjocSEYAzSvH
SxOvE04vPv44iz9rxsN9jCm05UuxY7EyQrkCX0HjsgfQ47fED8J6OScUQX0Qt5uFCllALs1ZbvBq
Dhq1s2trTXsQj3j64505mM7hNqPNlG0KjAUsOgWTTIHvm5XzqBj4YDqmTEt8fGW9zJmFnGwH+3MH
4JLSs2HDZYdLRFu3Nfy8WBGAmpaN262cduKzK+16ict2rev30cS/22dc+tR0sO8XzcibDZwL2ZDG
ek1IcoaC+xy1gWXRekbwObxV/byCbDlDmVF0FeEh2N1J/o6v5C66jNwFOCeollq5jvkXVpx5NJ0X
hOYWz6qhQkuBEvNIHYPxY7WdbKOwx+n0DsWVJw5dIcm4yBEh0uTFpvFlumj1RwIxl0gnSWkfxjbW
l2vP3OX4cFz4w5k1V+9wGkny9OwAVfvjRUfXPenxmWYli/s4735GNgic1JYaVhOCrOtRNJtxeh/F
UY+mDb50bQJwYsQrLn6a1Um2tGtvKojzvlsQjnMOPR0vWp0HaFHnzEXoTfUXUXtn5CpBaFWVsfZI
/VnEzUCVEwdIF2mcrrwU0AIx2Kjwlo2DVtOGm17GSwuFpkMFnAOhjgs4mxy2d5l/H5m+gfi0uFPm
j7cZg7WnxK6hrlcRzykYjHMCN3PeFMBMMDyJ6gq6axEzSnk/VfsuiWhJgLs5q3GTUpNe4g9KuLQS
tfS4pGzWgZ31U8ABGt2br3/p4rNWp7Dg+nECLgn/T2Fvsng0+8jILW8H5DnGUEKPXOARp5h0KrfQ
V5bsotnHq01ZoYNTNJoYYpP77bOekIqJpmeNVwUrEkSddDmxxRe+NY+zJwxV1z4YHpN03va9mT2B
U944HEYQiV/s6KDX2oPNO7XGFpF2+MVLjCQpYmQgVtQSHgJyS/nUP1B5+NRSiIOOL++EB3gHzfec
SfTd3hIM3hJ92+ABXA0aN7DRHnIMEHoACJ7u34Q2RJHjEwO2rrnZKW/Dx6qYC9X9nd+xXTXeavNr
ogSlQXUzRQGkPTpCebsRhznkPVcRncZzboFCtrUTDEstLA8FVATA2UEfslSaIO3Dnii2g8r3oT1t
O5FsRxTaIGXQMcWDVN6zpC+KCuifvh2PWgFTgTc2bOQN8BEoXDjm1ZWT+qOM+jPhv2suKf1mPxkM
09btkkvSFQ9mqJ3AlD6V/lqYHcth8DGi9i/gB7euXT82Zv24NgvjoUenUyLeNBDb2y5etaz/7ImM
BSS4kepWUQMvzcaTEcvNMMySWozRDkiBwmcQ5WBI+0szE0GjjMytMu6h3r6V0DsipR6yuia1FRzd
0l1botnKEL1XWq+lob/rCSmdWlzxRT5CA9nm6UeUKghCO8+tYanu6WpcGKF2NOL8aIYI7wymqa76
VaCmF1N4T2mm/w0JWxEOAQ9CM5401qKpUe/SQ1OVH5UW/5W2fMz64JY6K6eoLqXj/taSV37Qo4LF
D4E/7g0Di0jplJ+ph4rM4yNFBsSlBnOXy9zibnkvVcbp7dNA8lXYKw2L73lfAsfOyy99zmt1YpnG
jwP837z7reKjXx99Kj+8jcJj5SFYygP0qiZ8Hr19HW6j6QogC4d12lxi80YRmlGfquQaie/I5XGe
F4R5Tp39VnG7KBGwGZ8jq8cJSiCyjyw+xILqmP4jEI919DL77iOWwqmGaIugpi3ZwqGqDAwL/EWF
2ZpS6MPC2BrmO/rMSgE78sNLl/0WCwxtLNyVDwZm9BZ3ppXhSe8OmX6GLcNula7NrVJnUizYo5az
LBH+FcNzQXq8XFnU01r3uP7gruZB/GAtPBz6G/Mh5qVtNIjc1G5ET84aZWob1I/cStuJqUn0LMox
lOL5XGcBjiYgAB2jgsS3ZOHFsIJ7be6Ee0t5ACuDcIB1NyFSIZAmeyPbgsXCGsd/Ius0e/nt4aMw
9L2+4TgCdSh5rSiM0MC+7bAdTPH+P0g6j93WsWwNPxEB5jAVSeUsS7I8IWT7mDlnPn1/rAZ60Oh7
y2VL5N5r/TEoH9yV+HPihX4yCSxY4P4lsc2mn77c9gu8qhrZjLZprTjTbKVYVijrpJ8E6AQxLGa/
ZA/ipGQuwVPO0G8iH6WaEzpT/M3l5QjBsQHAo/QsKQ4K0k6puxXWVoexltF8hONeCww7soFrDLdr
HOFXBvO2nKwm6Xn8VrpLapGEZHzFHBfhZYYMWp4KkT664d5PO93bWNIJezo3xpmJ39Q/qmGbBi+y
UNTuUU7sgR+p8Ar1B/tRNbmNuCYHppg9SRLxEQ5/IOvMGmZ/MeRXfvNloJ1pi5CRpEbbYUnulb4z
82OjXouClnZ1WtbjSbQbR5zDspYjLcrUcoq7vnvwj8UKxXSnzDybuFzqpTaeWnNDrZMj8iIwp2PW
cDV7kpfJigcn24TBHv+hQlCDkv2k0z9Bu5WkMtj3ERHWv8AjyPAahH8M6721UoJL3KxH7doyS919
9beny8a6M4djEHrp0pH0RGH44DAWKd9wyHwWfgvHc0XjGG0aqrxPBn3Y/C42oFty42fajbXy838h
95+Uv3SAcaJQHIjikHgx+JycK7stfnr1c2z+VcLKIKdGPWrDVoh2RJ1QsWDzmLfpoW13onfJ7Huq
JRSC9FTEfBUa09WmCDG7/HQMakZzDbHwZWjhTNLu1INcrmPrzefvYj+q/MsgbeavYhUve4TL0Ucw
rpJ4Zod2ppushGypLZhL4eU9HPlq/qSCzjGz88TAaiw4j7CxloZDWPjc6LWo9H8ZDsGCaAgGQ+sp
taXddZeaLVcekGMiSaJMsSdpgAZMDCYWhPIaHmdhFI/Gw8G8TnV6KhjDrFXx50kh6Rchiy3SAfLa
61UKKoFyeWFcYur3EvEkJWst1olcWen0Oyf810HOFgXo31Q9vPowBM+sfs9PWjbgug2JJAKw18kR
jWz+V4aSovySq12oEM5dLrTFL6pyFhMKDM7T/I0devVU5NMiGy8WhjjsYnK7MATXlb23Xx1Yidib
cv7PmDI2RX0MmmOLwrLf5+JutK4NOVIN626FqHHI18TXjsKfgRYDazT5k7+98C9cxavEeI1MmK1y
bvKf+Q98nUX5UZXobJFYDvW1yM5luaGYCzKGBH8L0nJXVR91eSagyPpEjd1ZHC+bWngEDgcuPrwD
+yJ/8bHj1I3bS+2oziS9cu8gV59IbtD7LRp0+0wuHEXHIFm37ao3794CeEt5+PUhAj3g87JF0pWc
4jpWG3C25X/WOG8TCEc+hWB8/8dPw+nJq9J7m2SUw8ZHyc1X/kjy6a5ttUIRmnzmYK1gVs0uxF9Z
4613QzJOGKTDs6dtw5mUYadmSl5ksyh7vHrhh9RhAe1RkClM2iMfKlwnu8A2pJRNc1I015G6A59W
2AVRlOb6pmm/5ZTaEjqbL+20GxcY4VykDSwnW7PGzVdBSnx28cpzOVqRmy9rCConp/OTzTKu/2qX
9pyAdCkUGwId4KhkF5NME8m2H/fUb+raRk9ZebYlW2Sv/rIricEVEw6f5dWkfUhEBwt5uDOSneTt
c+1BjY81rYdsNVhHjSJtaSui+ejcnlpDfGMrNP9SdyLjFhzoGdO4SSVmNhwsPnhia8SaXHPSzqMf
n/QdGg0F9Tkrx1lQbN+R2cWfnM7xRfHWreXMclT+gMFRV4x3trZPeCfohtSQo06m6mY05KSkpGEn
sOdPU7kzoPuh2xekeuDsGu7Ud4TW6q2DiTO1raxNsdJHhzSVVF/93vnuCn9D84lVXKmyoajd6O8y
p7nfI6ledcV5Lv2Wtr6/Op75q32bC52s1mSZocIs4L63Be5iLjpPW4XVynQFh1C7SVh3/poUhHB6
lNrGqo4pkLK1YM5ZBBcAvpK1d6HlXxA0sMWFYzhS9tHn5JvuGqggbdvGhyFc4QTufhBSLbBALPFE
Dotv01EhXU+M0XVCfZZxGtp1pwCjbwTrEVvLJDlHXDm+Te1GvTcX9BYsUXV40EEOYB27VTQPE+1Z
MvYWBzEKLD6JPN/ECWDtiTgpKnoIEtCeTXJuu6PCwGM8dYUJyXK6ZqmWr4bKPSpZsxWCk/+jITVT
otk9Wg0Qlo1qIhKmmVdZIWNPW4WU3JsuxyLxnUxUa3+p4Oao2Z7XhWbjMYY38pcVirOzxGkQ73R6
ZnOXhZ0lBjn3MRkuRnFvkHYhqGKV+Pb4yGtlnctvKfCOJihcq23F8MMcrxzw/eiIvOTKpjIfKBgH
Toxs34Rn3kzU9anSs7M/5KsW7DyRkF7uNl4P4rTnUaM1XsK0y9083UzGXouOBb/aGHE67wYuCo8D
a+T2OIS8via8LYJPygyyRaidpuHDIGk32QTJs3kwx7ikQvBIYxjfZ8FGgBkmvKq5QUyDAhKdS6h3
AnohIqijjEQCP99S2EtTIXGaVXoUeGGoPkWCcVYYfQU6J+RbyrwjZ+teWeMjYei15BUPY5wu53Qu
rJ7Dsbe2JL0BAqwQBfBwhnyyBsmTHWFG/vBrDFvL2PtZicQVy7C/hFOxGzKhkbTyWGASIg4vRYg8
cVCVKutscsifSNAtfV+XqxhKVFkr/BCPZN+VOPxkiejI8DuityNm0kQu4RBIZZfNTmlObQc7gwqj
ZsUimZtAnH+K9zPIz4aaKTM0t2gBoaOu6XBqlhpqbIorRZRVcrpDPlLxNySvlFRRPd+WkFw03gv+
L1e5rq2w42flUg3dOnR0IlSC7m32T5FxlTZsBnQqUdQrrwwFXCuzor4PdiVeG+Jh+Bs4zYN3PdyE
6WBET5q2HC29zUPc9OXXFzOAglnGDnieO5ZbOT3IEmUl/UnPPjkuNXU7v/C695qDCPEszC9U2+A/
sDVktlFtLuabV9d5WTzAru5pBftE2IjjVdW+unieIUvxOIrnTN5q/oH8H8xTyrhOst1kwy97B9YE
8gEh8xskDE/K5Lj2CFdegXia3GbZdMIRDJtzQGzImJ64sjNWK6ZBJwHm5hhRNpHyzFkZNUicNjzN
u5UB/M6SEJEII5rPnhyn4jbwZQ/dwRz2ZntWol2rrkGoWvQnKdUWuExImGwopCKmWeRvs1igvb+x
u5BRxQq7lqkLuVTCORaPBaWJfICqRz7bhrgspqSX1V20DW+jnG3n3I6kTTZ1+2+GToX2FU8/LZlx
yfCCYKK48Mjao8r3QrgiV8CjxFPpkNrO3yav58tBUa6DetW1Xax/qvKHzJzWZa+m+iz7L8yoU8uB
Sd5RdKr7IwcuMy6ddzlNTzDzc1rU2fOvgXWzcNONNhEVbETnji1e2rMM0j4xoE40gqcIYeqA4AK0
Z6cJw/2qa/Z5vQGDtnNstg5BS9ZyPoDG8NQn/03IcrvkAfUT1P58Au1fxLy3hkuV4bI1poqH5G8a
cpppGBeOBKsuWuHDX1J8FR11ZtJW+GThZVcebVhW9BTC1rSOCb6+8lIovyocQAJPMEpAfAifZeum
5keZJrGo33nFd6GeY6zDXKPo6HuXkDGNcsV4E5rflcij+xiibfmjL6hUqjaiwYK3qzVGJVwJovIP
KLEXB8a9ll7uYGHl/1LtX+4fLdIpaPizFZxAXOWW/49ICl1dD/jOum1SAORfwupSxvv7zJIe/GZd
KRcNR02cnEbmoXbch93RCn5RAojfKjcEHnErg5EBzOCSUGs2Cac1X5OiMUnuoRLrBJnFSa9XAyPp
lDxVfycL33XN1cWRmV8ZH0oL8zeHipHv5eqmiJ9cUZnOODqs1XqV6M8Icpgc9/mWQTNQpxuNjR7y
4N6puHDQhItA2cJwFMR9X37P3rsIZHCA1CnUq0pAhZr8K61z3P9U6VU3GROoSVuG+gpwmaP8TdZy
JLpUS7L4OASAMZjKi+Q9pStV4ZeMt17tJAta63SHQ0OeQz0OGLzcHOVacBt8MplXgn72GOFk0FmT
B0kERcXbBSNxLwwsC0s9QvO2A61q2kNaPHULnTp6Xl1EFGCDo6kd0MlrchCTKDG06SV00XZaH17y
HZf3tvkiTr7Vl5G/U5S/PvtDq9RBLjLHasrvvLClyZbmeifzCCM69OlW9Y7VeIvrb638rNtHL935
QhR/O8WroNqT1hcSG2L4gc1yD3egiucQbQKZiy2mpfEeNhdWIJ9W2LQXXS19pMVmKvY9seTym5Y7
TD2oRvck1KHH/WldnuPoLtsDtwVnhnKRSXImX3IBaWz3BF/09T+52+P1hPD/69Mdi3FLtkpPpJxV
IdTqf8PKdMnjWMT9L9uVPdEDGS9+Bf0xLFG5yw/yhRf+Wl9Z1kYOL7RggijfMJraPuuJHTgi/wDR
gwPYj3rqeGO5T6DF4vcAEjv/GnwdUuAmE2id8T3lL18499JFk/blyJnFmI8dd9GBGUvTKsUh482i
m+QcKEsqBWLlWzfJc3QqhFnfsc778JzoRGvi3A3ya4yGZ17WFMJkmqC180ZdpYs/AhBpCs08XrFj
2z1Mno6cxjuvf5hzBmd2F6Atkj1LATI4ruXLqJ9Y8xmSnZGgrflJKmEDy/AjVQ/WOioOBuAiYzCC
Cx2RKaQM5VABLUGEiHm7ePjlvcyGDwGAjv1aM86j4gh/5rSMX6RhjcW61jYJcYUzCtHuSyK/TGf6
S801TESlHHgTJHlbiRvTO3EGcCqMGDToXZi3L9JpF0r5I/c7w7y1wdUsDr2+rki/4ko01E8CM8lP
5QUiD4dIeSKwCafHX3ryhh0/rPPJ7FuP7HIlI6j/R101Ch/T1Qmnr40DgE1JzOBuZOkvji2QpLQp
/AuCZ2SyJM6nr6I+6wpOoIVh++XBugiGg4ab4jGqMieirKv9fz8cw9fw8NOPaDwE6U9J1CsfrUbh
ah3TvYLSbcjvWr+KoYCD7GpxwWhRaM9TPix5y7BurPpx3TDbVBwyC1APg4pZ3tLA45zlYxK2Kp2J
5pFW86RbN9WXHCJneaqyW9JoYd3fhN2UJ04U8srxGl7YIp3CX/fx5wQpRxwtT9V3v9a1Eyxmrrvo
kpV4E3/oyXL+zCEsQvOKmYWCX4KfMGuO68y/6d2/ht+Ve8OWUbMBApA0Q/wd3vcn+YG0fvDR9Hcx
3rTQMuNC/2oN22yQzHzK4jcje6cu8nbNHVrEG5g5PNub+WkW5F217R7CF6e5lqwb6aTUDJnKCvU0
R/KqydEB7mdY05ARLy7NejMlt0B6MStI41oOd2O+z9ozuiWo23tnsypW3632YyoAJXAlM4GBenEQ
3Ea5zP9iEf4gml58M0J+M6w9fDFp8YNyGcQTGnM+ESCX+ZRtliiWkV19GQh6muZrzto0SH/b+NMy
gP95J1ixNjk6A0ZVp4OucyhIDblYUvGqqqeouAMo5wbK0uGM2TAUTuMIHrca032xQk5FB7l5mSGk
Mv4ErNOVQ2EdcuklZS/vQPoQVrIkMJYSysh6+orgY6Xqw4yfgnUyyEUZD1W3E3FyMCH3aHzCgZQj
f35VkuAQFb+jGvIJPhSgkqT+LrFyWqC1VrUn7srWubG+uKVQKj752nWfVr3tkBz7dbgcy+e8ORMB
MjAbBGCNaMkwE8obdGUcq1sSPpD6f9XROgVKEJJ3lL09GfUMxpyWPdjYtos5z3rdDReua37YfHNW
S93tjDvLDv5fddGSCxXnxIuKp/l41Jp1kF8Kk4wnf2lY93g6ofdpJCeW1zo26245hssCiWT8b4yp
dmj3M+qiBdt2JgO8Qxq+6nYBaSYy6wjviv85Ll9m+oU4GTpyR79jGnzrKKyG6JChWzD8jxqFu2r8
COImF0461F4Aj8KkItYHUb6GznuAssRfZ9fls/Z2rW0QxnTq4uV8J1CukIINTa0GM/o9Kf887TP0
nnp7t/RNKa+b5Ju6FdGgdPt7ar8EAfEvF3nwH5ZN+1EgfmneLcBwPqMDsfScV3lFvfnltvJvQM02
hfLsh645y1TfSMAWZlwzUDJXiFw83LZpT7nJcAOXz9NdCwZRrjyfhEFKfwuem5Cj/1hK2QYfKk2c
KdHDuW3grO6YdD1wD/KDGRn+Zk6hHRgHrbs4PnWRdsloXyG24Zgrv/uAFJvivrHac1Ns5QC1TfIh
8Loi2rWxP7bCqqlQZ/6LzZnRlRfE1COqFhaeN9mRz+PJjxf8Q6+BKxFnu6SSM8To/OjQ4JdLzFGs
HPPzNqpfcnFL62Oe/Vok/LRsbml8E8WXhp/P0y48aAOiH9nnF86uTXyOb9F0MYi9AmoW1wNhNgU0
wbzzIGFA4+aD5vOvJ7wmXAKTIFvn3Bt+UDNDqwJvIlwsopUq3dsZKBLRTHdPlF2MBScjuIYiTsIN
Hgg3IeDO+U48DCICxCwWAI74xK3Eo4HiaRgSV1V83LyWrakyCXJubNo4GIbgDDDElqtbu4R9u9IZ
x3sMhQRzjAdJ4azh7xp2fv6a38RcJJgMCI9dswYyjcdnxbFX+0fV28wr97wkcE3wIHLnA+TQgYMS
ErMRvekvq9xMwjLyyEXlD5BBRXXo5n4WhY/3yFp34w2p8kIpTtPIoYHEl9znfZqussiVDLcw9+k8
EqBNKNqTzlWVy99K/ANsb8i7Mjuk2jrA6CjSpzzfDd1cikLXp3QdwBtMN1uxHWbSMtH3JDK5rS3X
V6S7BL2iV8GRk/KiM6EZ+lofN4V+70hkphl7EacXpXkoOibJZUIZk/w3fxKG8qH098z/rN6hXi+S
nitaOLASclIJ0gbeR37Gwg5w8vE3hNi8LsQiLQSCsSSDxcP/9ZV1hec1Tj6nbM/nFsEctTIMwIKa
pmxv9J+lugzGJZOFbjFYr6T+aFZHfI+o+MjjtBiK4eNG8qYw+TbLQdiO21FAzVBUpA7hXMAopIYX
vl4JDR/1vMz6CJRgESiItC5edYNkcHSUy926I7XgYB7oYalb2s1+0/BzoD/ljBHfHNfaAoMi/7QE
onFRd8Odzsz5p3TMUOwpTEqWzERGGFr1lTa3YfzwGOGiAc0Bw2vG7rwq1z0H+/y9Iy6csb3cEFF7
fhsG1szmYmgP0dyp4V9uf2c9i+8IvDDgUj6U4mauAC4OAYt8ZRKPyyKdsO4Y/snTV+aOfCien0c1
EQP5avU/VPlet5W9b6XAFbIA/dOe8nTVu8fM53jeJ/CwosO8IUlxSfPrttHgNOVvgccIiTs3aKUi
EjAPjYW0nqNKncm8e2tWDnczFdhluGwZ4L2dF11Q3M2cjxEvNW87uvoKvZtIpIr6MaT3MvxToIbR
/ls8IRL8zQQLEle85izfVSAT0aFdkZjZlbRvsW1Ll5F259BNlip33kdOaIVBXpoObEZ2HaPVV1a8
5sNVb94SF0x/kckO8zLEBpiH25qQcY4MK7uaGki0uGgidLMtwxIS6FjgWLAJDfN+myV3RPxnYGGd
KDk3ieZq9DVNF4H8Wxrki0P7HKwO4uA9BUxTHF1jmjtdxovqvSTyEzSS3IjPtC0AS2XE6X33vQsj
w2TCY+CYwo7bbCSYaZLjheKvCj6s/sDvDcUHsAyeeBuWlTPE4XZ2vHSYRFNejpakFn8bN7sYNV1s
HjgTRXztY0+Vq/EjI+/JdY6u4lgbNcAbFZsbAUpScRoEnliuYT6pocLHaCjPFiYinPUqoO6ILvgP
pJgRAdoBm4oKYpPpSj6GB5vVEcs7bBLSPjICg7aSdFFZO1XvSyi/q4lrct87hGC2e5Hdl/s7XHKh
aP/tMuBfWpGxYRzjjug1Ho+mscViU+qPTprAbcn+HJ6J9xw7dvg/S/gUks+sdLUQ2cV6EJcEaDIy
rzG+1oiXxo22apcC8nPEGNg3eAWebw5d7R8qQDjzZEH8PdMLjPyI+6vjqkCSpFZPVWyopHlr1Bwx
/OJMtKrTvHeWRCj/xZwgGpDWhFaomvNK2SF5WHYCHRXlLqn+ad4RLConFSg7qfPVPd+1Zs/lVjul
cYV+k8qriYjXxcQK/ABQZZgJmOSPTES95HdLaSBeGD0+vbd2hWipUZD8dT+e+DatXaBImNy+M/3I
J8MOE3LW4gB2ZvkPqF80ubJ1H1CkBdwGc6KBvCXkxMHBIj/TcKkqp6I9eD4/EWmqlz9DPPQZ8b4z
M66J3GIBE6AEBJljnR33qr4l88+sgNRXiOJU9LI43UESlfSmh3elZ7XTf2CoiI34d0ePanxa3TvU
fvsS2Z/22zJjkQZjjx73F8y9RsTsKVqNa2Lt5zS+BLrVBaFkuCI2iOaKVhMXh0dDEGMBxmbA6Xhd
iyL5hp2pMfYEtkPTS1j10J+101EPrnynJsmFFaMRzc5O3RySkZ74V8aJRZ8yH123LMd/OoqYBJS1
bM9ziHCL9E4yIWKTd5WevPQMmEnIthOQRtEgheoH9GtZZ1fTeebCoo9G+FPK9+RvKGYD3MQ5RvGW
EDNuEBkfgbJGErd0HNgZDx85yDBlg+1LgKS7WjzmH8xBMaIS8VZ3ECtzafVLCmCQ2R8yEjzmiyrK
ORhfZBa3BcaBTAJzp6CYkzopmUBolY9R9lK85K/B1cniCqQ189T8bRTKpQtqznY6d9gep1kLa6Kp
hHCOmj0/aBWSNWs6ffKVcJAsqMIwFWK8KNpc1x8DKy2dGdXG0nYNw3d4NvDrTQQgM/DRj82etyWf
nuHMNsod4IrO74IrxkZ/ymBHbThLcodi9Sjl5/l5T8jpSMuPki8/78m54SUoPJ6lFV++f5vv5Vlv
Anclj5v5y2+9Z00KWpizyQY9CAUhCCA71k4WWdkDvkZakyqmHa5q3XqJ014prqXwkRM302697MWh
oCgrOXxMcBs1k1eUO6IFhFkEdo6dtikYcb0cO+2LbASWPQSggJmz6wUHrVKcseM5ZFPOU1fQanbL
72xwQyPOIBea8WwCFq5maxJ/eE7QTQ9Jj+4St5+WxSTi664YWsDjwrqgei+L65VapxCyM6mHoBUO
KCPLR8FYT05lQ5QnV8G8ZemtZWd7jEkAY4Wg7zwwVIuZicR80eGAB/6GBYEzg4YUJJTRV3lpkJC5
K7QPMUL38C6rlcew04CA4sdaZID1ZtzYTUA63PzYgCgKxubLxA0k57+6dCmnA5FNKp1XUZc4syg1
kfmOUEGXZmvTtZzvu2iFNEwluKaENN7wr8ARXaXnSt1OYLqWyO2n/7A6oFYyeHE789bEfz7XAtSB
dvaTc6OCuaJRxcsUGF8lFn0FQ4o1fs+yqL51OZ3Zn5e5sPUYeXkmC/80pdQ33AbrNiJLDMiFtdgH
zjFHAHZVhHl/k21xIuxG6VFVlV1VP/lLKe9agTQEJE0fGPKRB2pTsonmtwpYTDTJhIh5y6PMGc5V
ADvk7Towsw6EOKNlLhFasLJz4n1pwI69Bn4PampsEw1R6jbjW8ZYnP3zEhH71FrybvNhOv+izlus
Kwgd0RalCZbOAjJEGYW6KoXj5izlzVZzUo3eMoi8kJ++MUFPoIeynZHe5NS2GZ3H+KFKpxGWebaT
BOZfQzaCEJy5cKZgWPvKlyTgbK2IPKX/h6irW43CIyQAR+xv4ewngO430UiAbNkakvgZAKvCatHY
8rJIVgzp7qgdApj9Sn7yEq9L69jqnxXijDFhnPNRj/OKjCTuVtHIGxe6aA1QJPwJOjP8d5C9ISBq
dc30QOY0qle6MsVNPexqfgnJbpmJ3+UM2Rk7xWfpok2AVaJnXgB+UnXqi354k8XEwVYtC3byH7V2
b40LEd9kIKurAmNdpTKMTgkwcO/gJiTEB2MXXJ2RwjscaoM4F9QqaHQJCnACt+soT3IrB6CzWfXW
s4pYEmqNeNejVq8NjU8y/mKIDIkiDc65dvBTyCieDoWJxppaxyjqHx9Btsk3GEcFEYW/nusvw2zj
vbVZS7lrwJb5OCNkfsheREMAL3kJ6IsNn7/Qc9bYE+xWSDcFyn8TP4qSw2wr3DAwBL3LGpTS07dg
HzM/OQPpSngQxSIDmJ/JppucYdmRiMRLDqU/OdmMue3ikf2eFVkSIztiOhwYDYX2YLYPwnjJ7tE5
jRJJYoW2XI1+GAkAsC4F2+Itjop9NqE1+aHMBj25UB0jHCECN2cyXDXMDkVeLX7+VfUZYpaf9aJu
B673MVqHGGdafAsQXpmoN/R2O5/WcrTkOlqo9EJhKsGhbv0pRA0Rdcmw7lOdbnm/uXif0SGpGpms
qInIZbdVuQn47cTAlrgUIixK+d7oAAEvfUYYK4G5Mkg04ZD/MuOVdm699FdKdp6PgiA4kOdY2Uht
rGU3bmVCLIKLHDpicJwhNjwWsz4GZeRaUhbMY26YUvWIaN9JR6cbd6XxWQMB63TP+nQWoNE2s4dF
RfcMXSFp8q4BSuTZ9ZEdZPOi55s8ucpVZrfSlcJJiGv0J4jme6WgoxQzBwKqk7qq0JyvCePlT2JT
cckCTjkCa+ZJOflTkrdHrMZvyZU2fw8M4TZmtrH4lCQ+zJTgFUdiRM9P87nR5DeLEGA+2CJeGS+e
t/kKSNpLKl4a+VhUvWOY0yYo8o0xiW48WUSHVLx7+bLn7lr8TSTTe3RCVqXK0IQicBadqr+jOxAr
D4ewm6Z/FSoyQ9vU/qevfFQInuOGerX0JSpfiM7+++jAlVC8WjR6ieOGvU3J3yXmFBIsBJDp0IPG
A1sajOfYXEJMRhTcG7qdrXj1invb/RMQCI0K41KzzItH77ZuDPiGl4TsLOjSU1GIxFtf6UlYFNap
B8gonxFNYS3nPjoSzuh0eGS87NTpOUOFSXRC6i6tq8wtzXteb6XoEnR/Cq743G/IlCC5R2qcZh2x
anQ2WiYlXIHQLuRRJ32Rtjx4SKXZlz3alQlPRwZblq+ydt9dct77+X4UTFL0HOgaIPHaJfyDRpG/
sl7q4ppEM5Nljhzy6F5mv3rw4SefFMIxRgE79h/RQKzPSDuiY/2TxC9xPFboFIo7+UCoBdcm4a5/
9E6Gn615+cXSo9x840JSD2aPYz1e8/hCMOXcFEAJrk1Ast3V4rLUwRQWvxrTnY4jJXtwAUjCFriP
w2IJGYctd2c6JUFjvMSsm/G0JVAjF78s8+RFt6Q+KRDv2JYxu7CdiQixbp6HM16mqmQjVxsFyh+V
PELVWN0Y/OktNlhr+NRkHAlQYPPjNZraViXbTDd9/n9RXMwbb8NMms1SSA3NRGBro4iYmjwrKoau
vfdRwUIXL9LxZ8zK0tFBzdvCGRcb7Wwnr3aRYs5yIUFe+gGZMKSGXuYTzPC+RJ1OYzyTs90DkQZr
hsFwpeNJrzgCk+i3Gi7zQDykAIi0KniknULzw8Va/wr7Pulk45BmTdg6SoajhfRB3/nwa6X6W05n
I3tkmB9LGqxqXvqOEzBj6sHiDUDKTG6bhKiSonWQcTOZ6C74WgTWVZyO3kpOgZJ2KCcreWvgjoJZ
aH/N+gXpb2F8XzDlAf/XRWe/Tc6cA0FVi6bcj99gtobK8Fs9qWlUVRrrkavpAfxgSQMjZNq8ROr1
X8BfPNVwQIJl+9OGDCoscGhjuFzb4YwtNLkqLY4O1J1oA0m7ZeAkj8GAENZeFfTtfAh2JeYyxNj6
lnvGjzaW/JgcKsPKs4fpaI40G8ufsviRU6qibya/SQF8i7/Rqw6dcsAayO3Gu4IUFOGPXGxYBKN0
3dQ/1KssOshbsgCVHws3sl599fnVD9eU8ZmO79YqW9AiQ7S7jDfZgLBoBOj57zQbQEWGnJpgzHpU
CUGhDKgtW4Yh6aM0T6F69l15ABpZitVbIuAlqf8jUrV8qzsCBVjbylWdgiSiCpyaH+uSQwZ+EKPe
IjEPs86CUDOkNww5uJPBVQdmko2GrCrNtyKW4PhQ1+dY2vb9njBg8pLuJOMcvPAycKyWhW2wsJgM
6BYuQkb5XELu2mIIg0SXwLv3U70c+js2/gWNpYugwYsLDbEMEedTE5Euk2XKv/cfNcrLwH/NixBb
EGX3ykpzqeb1on0tLBVCck22aeJKlgEAHpARhKjYwjxybMGW5aabB6+HDPzMfsK214SPsnimySe4
YSas52VXcrn4dPy+oDJSxZ9SwjXpzC4k7XUQorN+uWe4SKqfu47vM3PBTik0CN9dT6XCn0Wk2+jK
p9EnqGsttP9qSLxI++IvcQmXcvbQ4jfTvwK+OIHxKZvrwoZXTFzxCYqhCesq+CPrxu7leFHeAr4P
uo/EgBzlv6j7FRHTgwGlyq3Uzy2DN5+Ikyib4ZqqLocaoNFyENd5sxarC7FxpGt+jIAf86xoyQfy
ee24viEa4W7U8V2RmyveNYWS1EvEDIQml1xewpPFAAVR8H5TtoS/Rf9hewWZCgY3AS4Lj/5fA0U7
UaHlAbcRAMTX9pm2y856BNEjCP4a/Sb018zbjyKj4WlcCctS2xXyvk2xXzJ+kYFUAb3rbJwtnI4A
v6O6hbQPsaZyr9EgPq6K+KyrJ1m89jWpQeci+FOsPeBWXm7noOPvslwR24Wxbs0Y68DRytGG+iDJ
KTaGeW2mGlc5hVjJceyuc4WC+SyMvULKH4QntBIWy+lR6B/WsEbdpmkfGiCXVuy0/j0C3Jfy2Ui3
8x/OPNZnl1nKR4JvoR4rBVDhKnE8D8GvDJXaoRazXK8gJwFewsYZbqJybR9m9iE0786t3BTINO5G
lJSYxNi0VZ7TkMDWeCIWTj1MJOaTnUuxOM+2v2j7lRUf4KgdvIjokAbStZ15YoxZzIBb+gKQ4jQk
azRSPOVaeJ7R+IlwAIY/JTjK7YjtqnJDbPLqTpZPFk0XAElExIBwNlfiYwF5bxHoxCR/8Dk4Anw0
E/6/qTkl4a9MzFMn/FndGqH0rInOAGzM/tdLQZi1rwG4Hy2gOpA2w0XhaV9W95IOmrqwUM1YxAse
RNJakbQIX3E2vyX2xFvNtEn1CrcTjFHuztR9i6cLCVUk/CVMB2CztkHRu1tT5tKqpDMfClGYZxcU
pTIHxhyLtxyDdw7NirLd8QlJ6+O7Yn4CkYTSM3yN47IXln7+P5bOY7d1JVvDT0SAOUwVSOVoyWFC
ODLnzKfvr/bpwQUuGt3etkRWrfXHR0waevw9EP/jaBvciWtMciSQ/qLSaNxyUyAVM97ArtCFNQ6z
aXjM4cYYd8g1a+ojQlRemJHwDR1JFDe4KZ/4/8jUGComsm3svPvlZzz/xPMv79/KafYB0KfabYB6
lwp3sltiA2MEwEcqQtvTjcA8eYXSD9k49ljL2Yrh6xJCer1KS5ch03UgxKQK7c+gFhnF7+lLVXNk
Fuie03PUbQvjUBHA4vinWbvy6ylHC4k8moPIucow6srgHATzW0LQgESY1V6FmeBCCwUOVD11mCoj
/nTsr6FnbMY8U6zJxM1sMgkWc39Eitkb73nLVS0/SYtaxMpGi0Jxd9HUMdRHQgSQKu5zD/m8vq02
NG5crPZoafWlUR48LjD7sbYTIn7DOV2U8lLKZzn9gERCfC5xZFvJfgC+r6W/SWb6oZc14mJR0BlX
9oslbcn2xBGN2Xg/aDbK6B6B8bdu7IbkOhbLOlnpGsJnjFZj8ZkeU+Zmf9kS65DexBEwxa+9f2zM
N6feGg5myJVOiS9KFGPF35bXl+rFpt7FuSccPR1PEeoWFKW0V+5YFYQDzYPidt75r3sRKYE9Ot4i
PVaqRgbOlmZpzAIakQkOOd1SClY5k9ZrZJ61ZdEvXETH2Z9eXNQ/n6PW2SOVnKIrCN5CU9iTnGsS
/TbpXosoz/VgWILimSHwn0cO9IrpGMQXaSr9AgGItvXtQzfkNbZmnL26cSbJJ/Rij948AoROQpyO
yISCxl2sQnKrvRvUgJbyLWfoo7oLzNAlEFIBg+MTDdjtb1L/RFjBTfiCNnKlaR9Ox72gck0uGuNr
iPiCM9BiyRUTxpQcIJxW3Y+MNFDAGNO3xdfU+di1YS8ZZxM+crD9FZ70xGUG8lr9twUGEJgn1wcO
9AZCnDBRWEwU6KG6sf1H3X86+U8CLm+Aj65TKosE5wrBUrJ5BuV2Gv46nXx0VABkvCRX4rlCJgoG
ix41w4w6GFePTii+3IJFBrVHHX1EvKV9TdQvxb6YGb5i4vTtGgTY75k6QK+VUyC/OvVfZy+6zbQZ
xgPhOgmVZ/ORrmXYi5ssvlpmup5AAznfyBiQczoY8JNTYwjQ6xmeqv1FP5BqgrrR/fPMsEifHLaM
AFjBdu1+nbavwucSZCj8A/CB48hvDTI0SwjhTsMKyqjZ9tY+rfZVfIuDt36AIzDXGhFjfNZ+cGgp
W2HNA//G5rJm8Gf6iIlh5KQa9rX5zxZCly4/SAK+v+ewzcimuAb4zNGOHJ3tsEGol8a0164i/5Lw
rMvHeHhlCbSLtWQSwAEqCOZSTGwaKXXDLmoqRNWgFppCLDlXodQ9QdaXZrVp1xWWxj08X48xmZ6h
iqjhFrFDUHOCFcoqvCKM79p9CjtqvCfcCKG8H6eLkDjG3HFhK62S7A8aPmx35N6TeAGuWuRbFYFz
R4ILu27kYLEhEjNHio6aprb2srVpRneMc6FPJlStnbeN7ZnB54SkIpKOXClp9qpGNwB4ZPFsl7gV
M+adRVTd7RYBIRnLjcZ3v2HBTse3LDqX0q0L3/v0FPNuNPMBhKPZDBsKlcV+UKQrlF6UUqlLNO25
l2u/NqtM0X62A3xkvRc9rkzxzcbs1bXZHK2OP65yfWnP2Q1FzrOZeo7svhF6vJAA5XkmwdkXYUDZ
EbmE62F4DsBdQ49cIziLLAvNPDkmsXC7hLw8gjQnP1tZ6nsKh2hwAo5kDxRc1OXitZ0+1OZNdx0P
oZQQrZDND9CJxgqIPFb2k7Hra/SLZrY2+Oex08Irg41ea7bsuQowX26CYQf8YUknvMaAXDxyJFXE
DVHiyKnaQ/3Eg0XQYd2iJnYTje5iIrE4uLz5yV0khh8TdLpApCjXIaTAL4MXLuXiNd7yv6pX4U+Z
G0vDh3FFQIalxkH6064yQ5gcf4SJicj/7Dj1l6h7TftvMgMxDwRAiLxn6CobWrel9iNuH1QO8Ykf
/XbHHF9fycseuOwG2BTGhhLyP1n8hRpqPI5FT/UC0NuRHSyga4vzhsENiTspFY94BfeANLK/5Ca+
VWkTNYsCBIydKL4zNJJzGuNftJ8te/rwIjbgob9o1gVDoCh5CT3d+G3TXQq2orBRiL06wwIFmUbU
iD9B4CJryf1nqHBCzLuQMw5vUftB7y5SkxGDPHcvf0YIPJltpn49qvxxLFwFEfWXsFzP4zoQLPeC
N3BNtWsk2A/9Tr2H0Hj06XdVMZSHJx7zQWGa7cfF2IxLp/0I0MfIBMj+yMaG3Wmq2dSGVedsGBPG
5oFzkuOZFwARGfl1q0hahiU8OV8jNsqyq7zUPvAT0Q4pBFICZNmfdnt0KM4rLX81aRc2HBkGEc8V
s4YABYPw4PAQiNGQVMdVXXNJED8SAeP2xY0cQRJITll3Hz/a1OPP1+MbQ4PabHmfq+JdYrns668q
Pgh+ykZYQIL+gsEgC/c8X2K3VrtTYlqARXxc/m/0RbeJkGBJE9dHeR31mJaTcCkhCO8u9vCHRUFC
pBFPXph4j8DyhJ9ybj5UcoQIIu2Y72303gxNjfnXa/kitYg8YBcSLgCG3ThBmHJTbQ4gIoSb6F0I
uD7NKFuSq5055zDZ2dn7yNTdlDR6ggc46atAHXLIYj4JI8aMGqy0iki8oYND/JZ5HLi4qjvgMU7+
NHqlXmcxOAn3GFYF7poIt5XyXnN7NTlrSHDVDcKcSKoKMJeLkVNQYEgg9XIXYwtWe2CVW1w9VPVB
aati7ymNoxaGOtNzln7kTNwzT39m3EpIoCJ/h282zY3sMDjLq5TbiUEUkUH5AcNvbLuN0m0KZw8s
liORAkvtf7QK6MCgSAhubFZAUsSYHZanqGQFUOidF8WKHIFsM+aqa7KlzTNTJR11sDwa5jvlyOX4
kUOcLeAiGvDjaWXlFpoQWGKN74TTMzuaJl6k4ShOeY48YRYuuIam6QC/xQxDTBK9Pqobj5wpO86c
Rv/FtCk8M6Oqr+prNP52yCR5XYk8iso7Z/RSayy8bA5z1Q2bBsa/bP4Tbwkq0sT+NWzRoMxlxcNt
k/qDXrpmYh9wmS+TYR/We+aEqUWm1APegWeJsNdJ5Oqt/ZXE7AYwnipXsaUnOucd4VYRaHyAiKCc
knUgYpFRc+D/WPIfC4REfKn9k1+RidH/4laGp5na3Scl5Yo3IjoBVqGn0Eg2sbmXeSAmrjQkFZoo
UXAg/+orb3J0MRCBK1vm5QHjIOoo4uXNQxHB+dzEnBOD6LwIoaf+OpKd1+QbW9/p7K+o+BF1ErAX
r5CzGB7gUYXIk2FlDLyuuBAm3yruHH1HDs4+DprqhA5FxnqEUDsvvNneQ2sO/S7E5CbERRItPxux
lDF7gSBgRmQ13ucxCbFnoH9YrtyDKujkldKt3pu3gkASDTm5ugydN6nGOEEsg4zK0RgRQ44hzwV1
ATKP/yW2XjoS5qKfUPnybdLT3dhtCKqH7V8JREONTt34JgWgtMwgyJoHePF3jlIhS+ZJxRopjjjJ
Wj9NOgZa/iMRWhc9YyoiTFC30Lib5ll/lXEHKNo+I0QqJg2oLG8hz2Z8xMldSdhYtm29dyqTMKlu
nU2era+q+GJGe/BEspMXg2stgZf4vWBf72N+j/mr1VBe0sg1WNlKj0Vw6TYKTiaA2fKT4dFAvmG5
nfUSE6IDTGCCQJLvwPhBKk7rquZNyv5mg82bflawAgg9jaN7LDwoTxFfEP3zJs94Vw/DtHVmDdET
MSPXDsaN5QIUe913u1jUL9DmXV1s6SKbbz7Ev3OGFKAwxRl3A8fZJC+h6NvsZMpw8vOe8y0wELvJ
wswYs3n/4yKslWV9OvRqBQM4NzE0pec3J52blaVNpBqulPIkxcAUSrbOdIKKgPKwMKMM4dF41I60
SQeKguZDjIg74oIj2i1csCcH4a1tsEbTZKCqB704s2oRa8dFSsVyd5ZRB+W0ov6IR0yH24eqLHsO
WKNb1tY6BqfxQ1eK8RFCAux0z1wDuBrfk+G7JekcMVhITLxaCjGR3WQB9HL+DvVdBuILEVbeiPkK
JGaY5IfHXS7PgUPL46MJv4q+oZjNPek9XgEAKuOSg7IkJWUI/C7dzP+N3w1mN3VvoEZt6ABo2Fkr
FOBs99j7Ku1g8KXhpi09vESTh2y7G7/EwdpS6xBW51zC9UFnRc6IWCBdo93lgOfWJFWgrH4S7Vlh
P36aw2tlodsmdEOb330oMyP/0Sy4aVomT2qrLKzpQyyqpWW4tXp15B34huUlW/iOdqm7pWMvmUuN
cTuO7yK2LU3YEZGU2y47AKInXrjnkD99PJaZyeqm8M9qqRuSlCAx66qbkFJKwrzNYFkxu+Xth2pZ
BIvxJ/ocvu4gr3AFjkxB7PajmSErIdi73eUsJlR+8EO5ux88bvBLIs5LG94N5Y1wHt46nyUTLQpS
tO4Gcr1gyeOAMEjx4k9pmDBa8FWLV8EmpGb8+IeIZvdYoozrKyMCfDqa1k6b3lGZVvYWp79Ba32W
LaYA2E/shNlnEH1rAtkNniESyK5x8ORDf2fnrLt25aKhT6AgwUL8aHwuWA705iWZUI8xC04tYS0R
6pU3R79bLE6m9SJ0vk521uX3gfwjy6sqkkuJGVZcrT9SQycpHrxRZH6nnGlTpMMvPwjSRcuSbbWe
0bt6NX8w1Ouk9TcRDUHs1kMg89A0KwrMlgJLAkGRGNcU+Y33UMxkABjoPrifCAajdozWXbTM0DBo
u+b4o1T/SBfx60PTNFxpmzn/zCCcDI1SWkalDugQSTtlNTcwMobFTvhItz29gQXdO3SYw1wY32b8
4VfXaULFy3jVMSfLXu8Ap9DJhv/mNWJfrAaShhcQn92K6FDYm5kjQQ9PlclXX75OxWdJ61uMDlFt
y7PSPwfBj2zE6ajA74QDcljrDxiFVkbUINGi+Urw9fvExfppu55UiglwI/WcrPt+QM/PrHV6tfx0
pSH04L/FjYIY9qqU+1pelmAxVrCRfvyKCYZeMp+K5dXoFfU2l4xFFXznscNMjEgKQX+3aVYOwOhR
0GAOOQlteSn0X2WkUY1OMb33QnZ0f4Z1rF4S21Mven9t9XORS4vvgjCqbit8TCrZ3s4roN2iKc68
5ZZ6Nete1ECvurtZ7kYJ3deqbXZZ91kR15ZlBd8T4eHoJimVK4SZfC0LSeze6B4YPoSHefcKty48
/Dqe5nGBBBAqOdA/YCaI23WE+WoH6arz/Zfjd4Ui2Je+lXwjAGDA/zC5T67mBUxYL9R4Cfo6Dn+j
4UKte+8NMf5Os8Jgwya06K01+FCTbEZOWVrWy86LlKvqXPT8xMqjIW9BwEzEAqoPncc3sn0ubdHm
GiC0DKCCyKi2yQjk0PVnEQfGxB2dVYK9aM9M0Hngi0JGk3z0C+JHvoD0/GpVTS5+HjKBLprJ4lr/
5tpb0YLvyp07SdE6wuGHoI2ICIYzBg6+9w7nWS2iw8u7xNYhy3tNVXDsz1hjn3JLuv9e+gKFJ0Qm
am5B8U07Jf8UH+HSwpVG5ieoWnuCJeJnPsvsBwEcEgNalySypM4BSgYeJmbf5s4KLghov70I/jQA
OBmjg5N+l/PL//G+ENt1GNOP5xFWKCVfprYN6I8quRSUd0bleDt51nQCMXUgf2YvNL0mveS6s9SM
A9ly3QzGxWjlhWynStO6Tj+szJQsC/WCvQ3QOwMQE9ogwRz1GZ/5Ba19IfnMjeivop0toF9u5m5o
+PZeJPsgpSfSLmA9hdkZ77W+r5S7ivh0Biqsy3YdIwhSeUKCdUx6EM8uK1jHO/CPIRxcUR9lr0qC
qyTEqCXuzLYSC9KSJZoZCNogFtJz6ZuwXATxbECwwRkyPctm2k9O6ZUA/pSMkASic7gLHR94jpqQ
WsLKwXksDFgNHBYTMGoKjQswvmaLKyOERvtN9E1KDFd4n1A2jrBeJEHx+Yq5EqyF2rWVVK0YV9dF
sRe4NC2VwEup/6VWvPC/4/xKOi6sEEkaKb9Ilb0p1UNhr2soEJiFJYyLOyVqC8Y1xz14UPnB9qkl
sVorPgrMmeUBRncsfo0GI6cHa9JQZO9nH4mMl5GlD5bO4o3WZpGdSVmYibWYMKh+JPAQNalCGFZb
cPOaLKzIV1Qunn8CTNDM8JUlnLOcU4JErtGSl6rOLEbTTgKnEzifZfEdMUQ2+9Y8Zh4BXvmWejy3
twji8wQXBxSjAL6KXS9jKZgI78l5QpEKKq5w5tBCnWnbuT3iescnDL9WHonPwgNiFutcRD0TiXCQ
TKQ2blcRYrBL8XvIxi3EAUTaKYJSZ9mPDovurSI1A8IUKK2xtuRQYcpfN9O+u+MbtVnDUutCbPvC
7/agSwYmJJuzZhMj25J+m6HZhGWypGcMXAdFOR4NrA7FjYOlU18i8y1P7a3KFxhDlPNwAhd6XXnQ
ZWACw9N5AizUT6r9jLCq0DPd3Di7kyhbaBbnyeYxL8f+FoZEMX/ZpGnnjbqi0mtdqZx21B3IJgfM
29RswJ0i+6xxuSVkGdTFt2yf5cGTFGTeq8R+qxmGu45nTDuQPudWYHeMh25OWeua99J1umdc3qmk
IAmvXZYkes4xPAxZN5syPw6OhH4UlJNwroqjkTjnrSM/5n8qLnGj6M4ZqmjykRFxqApmHGGpJZJT
1X2AI3aegIGLa0REql3jxsU6jRNEPtbxRpMtHrCfhBVQInWmPpvjW5OTLPcGry3FCLL1v1yj2gYA
EngqCt6G8qR+huWGuA3i27kG2EUKovHcRgoBwg4YeRZ+v39HJvAVzRcowwnivOFodCLYuuY6lWc7
eQz2T9x/DxSCUw7AsFamyLysmxFwDijEMp3kzmPLznwGc+pDdBwBSFb+u2B6vj+f21Fa8UCQMBA3
mkjVXLWxsvbtEGfRtXOZ9vwLSvBUA7Jmpod4UPvfjHiXMP8qoneJELj6E4iU5DiD+uISNOFqLX4m
+0SiWqj8GXS4OvdYnlfR+GGQfd4eJefP6I6quVPxBPhPR7tr0h8P6pzf4gTRz9bGdXtW1TVGQg1/
uLqyhmCrpQwBqBAp010ROBLlZ816DxTecFRE8rST1rFbxR6LpLhQxVbHb44ebC359xnhRtPjyUKv
bwi6vX2TJVeYJFRpB7evgtQoCeG9Z+mK2bdURij0t0w9yBZCHyI19uU4cPxCCyFQomkClneLnC5a
Fu8qlGQXUg26sGFMagIZPuTooA+eRjRkFv0oGkZ05WbWHYQZLqjpZYQlmr1xU3mIM8oND6K5HeD1
o/ghgLOJYTSC9rRYr+UZGa1OSlnrlkiDifJtU8COiOHSbEHeH2Q8LyPlNMiAUICMzkjCwd3iJih4
VFK8c9ySiGkYyxm3wHqc7bThjBY7kJa7OKNFsGYDUsL0Wu64E/poA0ifzK9NQ5jkMdeuaXbvyBKI
DrhvpMo1eNyhc9aOx1YuViPC7JkkmvKesTFT7oNx7lPPE7R6m5J1W+GhhANaEUKBXH0kf5Olrokf
hLuMxd8IKmKxZwinSquC9mUrm/4chffPQOunbZt9Nm1q+tiI/Wltzm54E7/9yprv3ryFy2Azzj9h
SIcK7oNk7RifGSra+uVfzt0efWAnLiDGTtvzU2aPPSIGih8AIn9DdjWbrsvu1LBU2fomKd/C8abM
BW/eruLhi/uDErzN4dF+052tPIcHU63XzkQl1mtDxq0gqGGSOWhFXKLcoKY0T5KDsFYkufEhDyL4
SQg44bRokGKMJJkz+MxoL6sz5pvOZDrn26FCL4agCF3YWoM6TbDshNGCqD1SBXD/44Xpp0uPir+A
ESvrDYiRobo6/E7W1XRmFxQrgnw2mwe5oN2ar6ysLgYGLdLSrUOH/lzlE81Y4uX+RSYWIULhN7VH
9K7LnnXUv4jthXRkIW+2e0+wLTWlkLXBc8j9XyslMNGwSBDhNyh1HTjZROLFJO4JOHB2+ajIItCb
rU5FYfFT68RmSAivuL5mHgnN4r0MdVrSpc03CDcw85oIyP9icnTrS+joWgo40JOAQyftPWFYCgxt
wZZPxOqy0TAIB5iIyAXpRgQYrCGUJbT9u4ZiaLxqBIYHFHsM47Mmvr/EEbzVngXBY/HdUMHhpota
XhV28JJRIfmYiQxE48vciYa7fs707DDngFNrnOlOvNHr9dhedEFEiAHRfr/wj2kkKu57SFz13eEl
wzGnbARxkHCBEf9oG08KIeGb9/B57FXHyqZuflWRFyqQC19nq2Wp06aXVN9DPsg0W7wE5fu/w0ee
UHseAp4kRyQ8sD7zTREvmOquGgOCErA4bP1bjSPfzeU9qttOvubddrJcvyVbclP5/LgVeQCgTFq6
863EM8pTyS4yajLqZxf4dSYvKz/0fJ4hXkDsISzdykr+TkkVJMOLhO+jkGwoIqA+NNDy+S9OerLG
404eXIJ3RdwL4kwUGmFJT+RrwATjX+uJmtVNhhSl2swP8Bn6k8YV6DvnEYtcHJ47Xr0m+bKG7yhe
9Ri3GmCHlzo8yuatKd/zCr2UJ0IOB5dprYN7qpqBKD4iySqvsF3yqqoS0bnr+0fAkCH50ITXOoJp
xnyryRxyf8Z4mwfiNiRIvS8N8kPBGLpNrK3gtF0iUNNx1ag1IwPgdXicmhcbswZZ6jSe+jwmBDOk
pEjsAh5E/dhwDa7J6Qw/AYdSiAAqOLAMIdPn0NOhc0XETbnDJBO1L41ymvSnRVoF3j7UoYnvBbyw
PVDetih387jLo6c+pRtT/yjUB0+nqmCvQskpNtgZqVDF3W7hSiGlZpw3xN4SV3KGe+I2FSvXjBdm
WNIaspjUr1rB1+V25dWhtTlS76PyqaI1aXi3o241m9HSsd8nBsGE0qSN7+/a8Kjp70pwJf5V9nel
fkzNXZwezejpWC8I2DoyKt5nZYsYOQzvCTi+Yl0C3gBtx2NdOvcQWCUAFDW+4Yqm+ii1B4PRmTwJ
2d9iZq5mOrQmxc0DpEf6BCSK6lJ6s6lOHXEnugBdOplHNWW3K52FKEUuo2vPUbrM81bS31TEMCnI
lSyB0qbvY/Es2baKPaFpSSfmiz4M1tDPy/oxIheWhx8+UKmjRWKfI0eSCa+v6YKwI5LAipdQ/qOv
mwjHxtz14cav1oW+JKl6RyxkirqvQMFpyhefkNt2K4RfvnmOhtOM0MTw8uJzUtaT/VLoTOIrLlkY
Lrvd2cpBvhOEqTbvWvSiFo+ZKC4IFsmL9HVK9jB62TX/AMNuFxBS/g4ONacU+HW+V/BdZyDJE/J8
p//yQ96E9ZxS0PFuE0tgruTMHUxMCfyeVY+3jygHEK54uIX1ZcQ7hVKzR0nDGknYsDkdRkqrayJH
AFalDiM9hqv4QrxB0I14adeO9aakjFzHMMGxhUeiIEPDxroYfOrqX8zvOmDAk60voBYqclzxzpcW
GX6XFIUSYOPa1raZ/KAocmovBD83xhEYazYvdCiCwOKlIuv+n3A7/EsHXuaZMNjPYvpJWfjMjKoM
+YZ8Fi1Nd8z9drlqpDeCknCJ5MVNJucke3bWz8xTIDHBZ0LCODzQJ0QRk46yoyg5UZ9CUmcTrfrg
n6SHk4xlSDk4AUh6QljKfk3E+sofzoK2yLRsGau/oickVp5T+IKWWguQ55ICcOyVc50Cixz1die1
TNoCqyt+MswtDPqmteFwEJRWFxHY+XDIROWjVua3rF04zUBREAQN53cYchk4QLv2wW/39NDwbemd
J5Z69eUUZmQEkPbPT0y0A28OkSg+WY1nkXNFJFYrmIa0WjQAZGljLFuuldg4gfCMhB4pw3sWG4tU
BGMEf1x/5PyMMd0k2ZPoz2CO6Gg4mek1ld/0mZCv8SXeSfxxw66gwRYSu6ak/cB4FVaXCSyrZckt
zB+H4WoITv8eHKC/dq8EAPm88tRdvqRI0Uf/N+fPGoiwFwR3Kz0h7is003aFtIWNHJy1Vxej0gM0
EF5xz9x6PFY5bVIuWxzHVcdo9Q/m61YduEdGGB5BuITt7BPYDbh6v9xCetCNOpeXekDPz02I9jpJ
P/B+ZSlibI/OHV8XX1YVHHQyICK83+K8C6CS+PRU86woG5WNDZ80ppOaTAMOjqMq/wogmGC4On7T
7BNnW0OIKBm/zoeKlbIp3kIJ+J2Q9vE71TEaEvwWbmrgamev9282v5nyJqhJS5ydxjm0lgZ7tbnP
mNawPze7QeW8E47LE4/JnGxhlzjYCBFhoqEtFzBnIkqTPhtEimQMPzG0EfapkOhkc+Q4oNX5TpH3
fODF+KQ/DSlQyKf+FqOFZ7o/6sPnPO6VmrrGNQOgLQPEUfcA1VcP/OzhrxpIM/UAefwK9SIE2S5h
YBj3BqHah3lEp8D4DLQJUOIgMtxY25BXrr8X6a+h3Md+Te6J8wvyahW/VXFOotto7qfOa9sDSvsB
zWCDBkw6jvqLAwxKQVzzovNa4MmN/xQZALAAdmqec373v41hZUcw7Qc7vICY9PkmZabpAE0imoKK
b2psoalT9ih4IF1HkkiuNMRGT44VykZiB7JtTOlgGrpqhiZzF9NeolzbCbjInXMP00EnIcEhORDJ
lPbIEYc39z65RPH7hHSkSQAc5n5RG6dWQhT0kiN7INCvgKC8i64XYB6pvVXTXoS1M/SMFBTtYP0s
a2XXsOLnKLj58rOtvhrtFqk/UkRWOkL7cp+wfbn8k2F8kfDr1f167jeBvqksXtuEtPijnxPb8kgr
FJPYNMGs+y0vJJlhMOBEFhNfOzVvIwN9TShL5+HOwB4fLFvxi5h9uKuJsbDlW09MDofRBDpz8ksS
kbcmXd18P+OixTPhimbf1h83OcWOQERQkIAwmHfVg0/Lg3yMIrSj1JRYG0t9iaVXh+OfqFkhN9wq
oHrNyEszeBNlGs2fHpduDV9iTht4jgzX4UA40Eb1X8Zi3cl07njJIBHWc7Si3xk9XF+648RjsCzL
JfMfXqIy3XL6ms6XDzMZP+zUpajFrHbU1rstd3FEigA5jMhtEYNRvRFFnxVpNxj3h+oYdZ5usi0e
MKOa2W1sMlxaQqrn5qFbsp1bzMnTo82+B5WL2DLYmkQ0FFw/01ZMBTnoa3G0+ruJg72pvyRtbY9C
p4nYpSbzwuwvpoqSJj5VOo+Wjd8TY9RBIRwgIXEZ7yPWaqKneOl8tPA9knp9S44m64NOr0OPQBIr
CLEugnXMzpIU08F4GGFIOrzCUf9o+fVnAx/nityq/hEnFKECBTZE9M2W15OgXXn9uCOMK4jdxLp1
DpMP84WCswQXYE+GWIgYE1OLcSS+N7M8jeSHvj9I2kvZfWUGgaGPodlJU8p2/gZhGOOO4X5KTwhh
W+1ooK+xbtQQQJAMnJ0kj2cRjxozyZ4iF336rsuDDcJc82F5w7jX5mM5nifpWxKt3l+p7YLf00E/
yxs9/kSrY8kEm2DjJsP17ExewfmYYzLQMHA7z6q5T/sofxsALcCoZdB3Hiiz/SMT0iRYs15zgaLf
ADFKSZKfXvlHQT4Iwo1kVsfhzy7esJN2IGDhl+/woO9SAjJ0lF5uafKTyNFgsIxP9GdasB3xcLbG
61g9iuGZ88Y0JclG05dkkcKI/z6NvrNyTWKtxXcW7vx2I6lAM9a3bd4MYEV05KwMyGeoly1ZZFdq
eJu7T4PgFkV5ofGgtfbFvHe0nZ43S3SycrNaIh6iSkZGfC8gXwLmDftMcA1PQ47kgqKXFpHEqSSo
NwCuK1nwTP05yPc5/6ZuT0w5g7aRuJxErGCMLQf+uoYW5U+Cfs+Dlyl5mNaXeGXBYuNX4aOm/nFZ
sa9AFoG1G/WtNvaKeqX4axZnBB4Zq3Cj6L1DapVxw3ds/2kILhq9iykU1wHLLxlnQYfi4s9nzSbl
Qjn1wWs2/aZmvBoiQJbRpnTvbPASF+uRQK00IwT8UhpEFNv1fZpuNLtmFHgkX3wD5GlT5DDA04ws
VrjiUIWQGYpy0/RSgrb5X/FiI9eHriWnobQp090O1BozkCbBl4MUj2kUuTuPKwsRX0qtkg9j+cCe
dz50St2YnmE5Mv6mzoB3NkSlxGfjX0nmzRpOu23iPCqStkiRUX/q/FlCU1jIaeUX9saSEEiY9WLL
A17qr/z2abSnBZ33tBrP5Ei3GA+D94wKMJ8UZVjsFyfA+Y5L4KrhNif8VrAo8Xcz/PIxdsPFsvdR
9pAdD1CUadOObpl64aOypSMAaRgQ7HHMHVKtj9gxJbeorhVYrz/sO+kMqjeBPtn1Ou99V2puRPx2
7FbFiaOYYmxwYMTCdSPoFszO4sEJsAVyBmg/HINs2AE1qdGqMQhNrRadWu777HMGksSSFGzmgXiF
Q2Q8FeCUDoJhIJwHT5zFDUZq2ilMiBR4k8xdFhSAISwwhPpqMA0QQ2v+IjJapfYx9PvZm+Md/3Q6
PsT0xR9IBoXIOoHSqwja36r6paYsuf9VpoMvPUvrPDmHpjyY/RUSgVDUZLpE6q+RtLyB17q5xc1N
lZ9lfkmHVQJOlSNpXPGOBCMdEX+K/zSzl4HrLvSkeUPIfF2+FknP2gWtFRDei4mkhQPUHnZxm+xL
CeIfZ1cVDBIdr/4Vkv0046EGlidn/6Oft8mMaGnD9oNvp5DvcXUSnbwGTXMzuBpTFWpmUpYV1Ms9
eaObznoY6Hj5lDlO02wnjxdVOVHwE8QP3Z89pyxdNYkp0z0PSNc1ELSYSYF/g/9OSKLYUIE+qlxF
0a4wPtPMWvqDfVKbkc1wpxCOrW2N6kMjwt7Rpa3Vgcxb1wruu8Qsx+3H5oXWhapeThJY3uGvl24E
d+nheUJmgs13XdX3ckhXUmtDfHdbYFaz/yG8D/FV0rsd2HhL+JeXELgk1S0Spp+x/Ck1ciHcVtun
OOimCSvWn44QIA9+UeVLPtb7j75871pwYP50INkzg7sBq4VSLvGc8E0mn08FHWaYXM+5W8eHlsQt
m1ebmFHLZLG+Bmyl0xKCYiQnWd/KCstFAhrrX8nU1JITNoCmPqTWl25QlYKOMT3M5XYwTxVQtKy+
JcSHkL1HYqe2To2vvIHFAl1EDOWQccs4n7yP6VOxSFHH66Yz5U9030GbKDGQLDJ65RYO74O6cUZ2
oUfyWdiItFpOnZCwqObb6BhapM8Z07GOpsQSgUDDnl5ixEx2jXjHjfiVjZp7vkb4892QuxpjHjpw
AJUlqj80lxwyzXwKqmtBSJJksBJJH1nygdKMRaUEsUCyBwrj0DwAN4fBDlVCFa9l+CO5Sjm6dgOt
XsOm1dyp25XDZyWwmxYtXncj5FBzekDmA3efD3CdMr912qcPDDaD2yzbAQKeNSpMnhOeDH9vZ5u6
29CuwqXIpcr9FeYINDQUHiqPofJqTAyKya0jcYZ7C2o5+B9jZ9IcKbKu6b9SluvmXMBxhrZbZ5GK
OUIhKTSlcoMps5TMowMO/Pp+iKqu6Vyr7g0WDCEBAe7f8A7meSEplkBF6NXyktmU2LFE3ywC3cyb
y/gagdlfcPaF3Mc4UxBAiAM58kW7LwsrwtyhFYbODf1QriwaH9zxUDevFYGJMQDyGb8t0JpUbTBT
pPrP1BCCa9cU8V0A4kO8EH1fjUUmw/iehj88ylkV+KPbavgyQ5IyqKb2DEfh+OjYL573WJlUM7h3
FhUZBkCcRxuAcrSUnDNexYtMQMi/9YIOcA4g5EUlCVOA/Isy8IXbp8VrMb/SrD7PxS6SNanoW+c8
EFOBmlbMvfO8cRjtY9QrKP/EAUah73N7l7gHHqYFbG5FsLhdpl1cz3wDz3Hgpy3+4jy0oluENBpK
bj909LVNKN0C0C+oKwebAAMAPJ2ewayl05dxPJC4+c6doR/09EvbvAfJR0gO0rh4F3iHsobe8Vix
H/+QIUDg2eSXA7i6zGIuBhXbLjlG3dm03imDLTUxrKc/W/tq2R+KVeBE2JxlgNxejdYC9kOuGSPS
YVAsoidCxyr98umn//r3f//X9/F/Rx/VfZVPUVWqf/8369+reuLk4+5vq/9+QkigKq7f+f2Yv37j
37fJ97ZS1Y/uH4/aflTn9+JD/f2g5Wx+/8v899/ObvXevf9lZV12STc99B/tdPlQfd5dz4LrWI78
/93508f1rzxN9cfPn75Xfdktfy1KqvLTb7v2v/z8yXL964369T4tf/+3ncsF/Pzptprfi29J03/8
x5c+3lX38yfH/JcvPOkHtisCCyil++kn/bHsEea/bEYvK3B8X9qSvZ9+Kqu2i3/+ZFjmvxzPDKzA
NQPTDXzb+fSTqvrrPtv9l+/6rheYDlp4pi+DT//38v/yM/7xs/5U9vjTowmguB7v00/1r7/2cnm+
ZdM/sTzHlYHt+IHjLfu/v1+SMlqO/l+Rk0RKlTUPT8BgYgztCWUV5oO0/igK6kNWPC1ZR2yfuwrd
kKFSVKnd9sFXKPH1fVNvgiaVq1i3K23qBABiev7THf3tlP98ijY34u+n6DuBJ7khngtvllv451Ns
7KB3Kpt6DcaQ3aFVMqAsHOqVKeL5MSWu6F6d2lv8MHJxY8S8y15efa9GrPPGzJ0fgxAjyTx3ILZ3
uNVGLliOxkum9bwoNqaDOx9mPX/9f5x18D+cdWB7pikDUyLG8LezjsM4i3ztw1QbY5rRObIwieVX
X9UC6J6c6lvhimY1dgclTWintuOtUuHKB3MhzUadZz00hQo2Pp7QmNbTszDjRyOS+mxNSDxYk3z0
UIMo6NSZJb3BWVk0auzqh+3W5c0Qx87OERTg3KltP//zpf39yoT0bcsKLMexTS7s71dmcjvHpCaL
mdwByzijQF/asc6FViiNePi+yV6n+6gzEB+U23/+35b4223ln7u+KXlwpW1Knom/Pgx15+HD3iKg
5ilxlA6BdSTtZ8c1nEPs92JjQPwB5GAjBhythQdFLjSJqaiImg0T1T+fjW3/59l4QvjC93mDbOn8
/WzQf5jkICegpPXIjDy/ayybbxkHBC6IygC/CjCkkMwaWEUhOlFKGCAthbA8cZ5Sd/JfJRWSRIOP
sAn3w8l5SOy62xgTTpLeBA5LGoBRaRAnN/987tb/cO6881Iw9DiOiz7PX++kHWd5HUo9Q7WJIanC
RXJTCwnckphAq1OV0YOYbHRRYrsAsjiW5W7wImffWTzB/3wu8j/OJXBtl9PwfIE1duAt+/80CtFE
DTOVUzEbZiJ+nTjOSWcwD4XhrHqzzrgfDoCvgB5M51Wr1rF5W8ws1UQATH5xjSLbbHTV7XXBi7XD
ztbY6dS3qEkc+kEnx+tK14La9tykXFtJ1i/oaMIns34eU2V/USAOLKPRK7vx21MRaBL4ymox/Mnn
u1nR/IwSOz9EFjkvp0clyOjko99kj9Wk9cHrhvDct6k8dYHArCZqgTPj2BEYsX7223TYN0FMj8Xp
ctpE0VLyykIUTwO8uv/5frpOwDT1l0HTtwPLlK5pOqbwXekyg/z5jmIF341SUonDn/lDxlG/7xoN
rM31gEjBZs0kWv2ZKJnhikMwxd8Ge8TPR5VLMX/5GFmSj81UUdNwcbW/fvr7nmjS9I3yHCzScqBy
8lvT8MYdA60+qcj4bdGAZkPXZ1kvwjFYc6cU0T7HVNc9/e9HXo+57pEzLlu9RfmtUuLwxx+8bv/b
YddVLbBp7rwOvCDuv7NJz9At1KlYZg30yqJt5hbzoZDdo8xT95Z04S3o3PoY2fX0UGfBIxYnuLgI
Q9onDAuoW9iQB8JUPI16AsPvKW+ronIfuIjiTNqwD3MSEHh1FrlwjeTERMboTbZ4KBNb7mB50iwf
OusxXRbNk6XRqc+NqXRvmtjG8SRurUOSgt/UTfE9i1rk4KN1WEXWKYyp+U/oIRfK955Dkb527pz9
ksYk2F0mj80YvflDFODs6kLjq6S/h+9k7wglFskOetOW7MH2TjrexSMN70JP1T6KoJ01WZs/ZTHx
/xAP1S/TkO2avATFV+Qv0dqwsYVSXqzAPfkbK4CuH4HZiJy5PZl6bjcarsO6z6muyKF4tuMovy3G
1WSCh51qACLFQMleFL16pvnFn2oC+15JRuLJik6DgvytZTltZrBI+ER49j73vgclaKc6Q6ovxd4j
rHCQNZ2+ha2O9qFhl6eGYHzvaJD/YQR/xOMN7YbYX8U5qnu28mZ0rqx8hUUywBbtq4uvoufaKcet
lY/DTVk5pG3Ce0mmoXqMHPzphgEIbu2WyCc3XFBomvUN14Crr28NZ91P4LbLWb6nmGXOaEE9w1z1
d0FZzBtD+NabTTnheoCjO0mr1+mOjlt5D6iq+WaA6BCIDjjA2aHtTXgUfi9fcDAfN4WRIli2rMaq
9dDbS2AuLKv2SHOz8sH2XVfDLllnCS63KhYSBpbd0VJg1q+D6Zw4RAJM8gzHldfRugAaCPssP0Y+
Dac/9jLnwUVYDr4u4jw7mjYppZdhC2dHxoUSg9iJwcD2XJjhRYoqvCTG/Ohh8nZ73RQGIHnTkoTr
unr9VlLMvzBM0HJbvmRolR2DArbrdZUfJN8oqlCrsRzblVll9jpVlnGfLws94l5n2bzTVdJgKWWj
uO1KPz/0cfjL9Yjr9kTVaD5NNN+Xo67br3/DbRGW66Li7o/tQ1y+aqFJ51t4diFR3UNqF+lDLqAK
BbbZ75oYa7frtqq20c+lhLa5rjKrpQ9OiQXp7KTTKja9Nrqxw3nYmtgpgOlY1ou+dPeZClAUacxs
Y2Lujiy+kV4Mv6BgWyHHkQ9tdrluq/qGhonlgMdZDrnuSDBU0aXd3tktcUnVcz/UZCOCnPQdtZZK
PLYDMsNz8LlhVny8bilDXIpF4GXMF2zLHIXFTQGs77r3um0qflSFBXh3OWD0og9XiH1Yt9ktTtzp
/dji9Bbk1vzuNDTXwhy8W2oHB0PVMYOvcKlUwpHKpvStFMp/MdwkXfNEdpCzJizCVDdvzKCQj4YB
Q6oE1vshkPSzTedjjk24vGEnn9zGSjaN0b/T6sZfr7e8h85PwFQkg/ce2+CZmmkIIJknDZNJgbFM
F3nvNm37ULrxV2PI1UbMMGPaEu/divT5128uMP3JEeldWZfJrQ4BcDh+WFyyFjhnFM9EBYljY45Y
TPYa39cMx0hAxrIN7lphB3f1sqiiEQJdjQqHUzEOu31q0DIGizM0voEwTjg/IYjnUirvOoQ+8tqD
cS1Maj0RSMd+Th4ZcPduvZBbkpTnKMqoByUQSRrTt5/dYhFsb7o/rcl4YUE08yrqQiYJZ7b3IQRf
eLbYXrST+dFF/XxvFbOJz4k5bQu/BIHlFzPYLc9gyrEjJDAUFgYalHKwLBLfsXZdXry1y/+MFFzA
fE4fe6O3Iawdi7FQD9myaOYShJkPBznx2odgfs20LO5LDAHytsRLskitFS8DilxFbZ3tURh03/FE
GERonq+Lcfk0MS8BOQH+/jX0dfxwXcylH6NND48vpTs9LmvX7Z0IfyTm9GZpzCAKm+F3zql7ikGy
VL4ksFHoPqe+XzyXQ3kfZ5m+u67NHUi5qh+M03W171IqUBZK2D1+spdJQJFx3YCutN9grm66T3V0
7V/EbypUsEAaR58ibQpCuuTREoZ/vC7E759cibH8LOLn63YzqZkof98ZUFFJxinZ6anJj8YY58c2
K0Fu2q1ius8g9nG79j09poOJidSZVGpAR4lPYVSnJ9u1V0bEpj+2X3cKK4atI2uwrB1CDJtKzt2j
1p56bAh5IPZ6q6mKXprE/yG8Fl3AyARYkpYyOcboe0liQyD3mJDPWAxui2aMH/sUZSK/oUo29HBu
0elB6ik0B0SsR3U0saoi+KjfncAA4uu/2RnoOEGhkwanGz8GPvIAwRCR7DYWsJ/Kh9iSDlVCHdZL
TpmeEZjISZ+JAT57nTZurwtViXqtoyJ7Doypuc8mmr+THVNWRyvlZvAAbLUzTm6NB5zl+sksw/kw
lnDVapQ4u56H149uZZxwkdePXpHBVwalENYmTXCvrA7X67OobioTExIhs3DjNYN4y2gch8LMXwhv
smPoaEQvlu1ozwLnUNV8n4nWvuMQirEFtNU5miRq4RZl4zp+USnk1yCvW/+z67r5oS6tkzVBrips
9DKKGmMp0dke3IUAzq6N+E9YN0T0BedWSnlUrVyPSWm99hH83DzwoIlltNvoy4lCYy1uoigR1jQr
GwvBbgKDAn5RW8LzSi2jPlxf1GYg8rF4sYIZwnqEMPBEI5u054tPG+IhqDwNhtel2T80zrmnll01
Fu63NTK/1/si6zx+9BEhdyfYhtcno8ssAFsNQFwpQf22Btz0pmrBJU8NzHQnuox9Dtx+WSBgnACO
zwIoTE3Gf+RxX1/XjM6en5DQ25gd5IIqxo/ZDb17d5y9+yqoftQFZqQRpYtdnDvBLqrldEyXT2MC
LCftBC6uS3zkRfWlCgpv3+YmTMlltUQI8wxiZp1bU+jciEH7h4KxA2AN1WdQYw7OJi0ntywCD+S3
6+S8EjbQcNdeMAai8R76TGQrT5awB4auuW+Dr1kUI/v2+yIdW+SQgHSsp3DCmMQmqXbndlKfY89Z
7M6n9ub6YiUufaK4kj8smaF8KuKezkDjmuC2KxiWcXUHYWnYRk4z7FIYlNaCaGkKIzsVadXf5r5G
kdNjbtBxXxCaBzRZR/fB8JGsqwgOINDjmxPUPPMecflNEhvDuU+mAFCwwtYztTFxzcqvll28BEbX
fsRoxERuYG2yWsi9HQC0n9rUvw1rij6U0N5Ty8++lo2RrLq5mEGylJiqDkIfJlOfgqqvvvZTk637
wAj35Vw6L6Eu1tftIgEFUxsR4LdBxW+xea+7SzQDaK0goqWDZ31N0t7Fb6DunkqNebJfOMZ5sly4
u7GHpvDs56fGzJExse33oVE+4ebcAsoOccrJsvwwk2TuXF8jA2YP1WaUbfMgJFyi1I7tZ7PDaRGY
lN9bMdBmktxEI+2o4KvtqnEsD7VR9KcpA3Kmqlw9kBsFN4WBYka+AKXzSL9E9hg+JU5yzFRP65TI
cDCTdpknkAqfUvdDK/x8w7h4L4aWPviA533lwLYF/jE2wn3JZoS2IzdyvnfKXlumgVrDjKxA7tF3
9yznR5Kb42vSoqqvuGu3qeionNn4UZoLM9aYjB3F/fzhuuhasCFZh7h2T0EJOEveQ0mbQDoMYRDD
eqDaE5ROew6nRJ2pLuj9HMwXeHrq103X7ddF4WPMkGmYSVCH8EmKRyZRFm045McRuvTcdjD0WtRf
284ZQH9C1Mma5FtrLHa+lq1ONW4N96bUFjEd0r1y7vd9B+70Og2lLm6opPToVsLjCdxaba+jUKJM
LF/sRG0VsQTRA6sY05N3Fg0UoTiibdb4m3hsKfCO3Re7rbwftDsubq/Nr7UPF5Q4K7qgksXpOymw
7Ikmje5/+3Td5nhSP14/jQl+C71rIIEkhnltoQdw9ivAuAXQeZzHx/bkGEJu6nHw7oNelavZMpKX
rAIr2YVcruzNY6IFbfB6ALg3XH++/mwU+aMQUffaAG/xBxsMjGvc153F6+pTBmy6iohysg/dNG4A
lKUfTCFPDbPN69hAcAipUJykM+uT67dqXdhz8uoI74k6VHXo2hFp5ta85NISz00fjVvCWL0Lmcyf
eguR/LSPv4MuenPsTj+Zsyh3TlGC9Z2r+hl/kufrAU5NLUfac/041CraS3dKtpbbZcdmoTkbfg9D
S4iOSc9Vz4mrDlVjT1+j0cRwjgrBr9vztv91e1bjZfTH8b9vj4P/+DsR49W2G5DWzEoGCu2X6DfI
IXxuDCqzMVXZG9LV8LkWSu4mBZX6ulcVtrGtOtpuFC/D55kGANRWu6FxyeoYWpo+uU9heVntQuD+
wQRRIV9M7XWu5yci2WA3EyYjT5LOlBOCRW7Yfvl1bQqaJ1BO15Xr4RWaplVp92ewKfOTGpF2y7y8
3l+PaJMerFMaBTfGWK+HNpaXqu7kJQGJQPr5QIQkL6MxFNt5RIH0jwOKyjtHXOLt9fAukeVhShga
rqvF8idq20F6pUFI2TGQlEta0T16lZgPboPK7HX1uhCVeTQopZytIYX3WHnDZqCuC++IL6gsBhIY
4MzZC4TMySbOCQXd+zHovPu2Qr6hHdtsbxFP/7otcIkQJU/4Oun9nuJJ1qMSuRyoy3Nhpe1tPXft
7cQUDs6/l2LLKPt+3XFdJI6+H4wrXDISt06SnpyIVM9youoiPTSCzBHZcBm2KBsvi8xI0qNVFnpn
S4ZARyMHRX/v6xwmYACi2ATJj6Q8pVOjMI03MsUSAIhoNmZSGG9Rbm0MoBbPERNkqGvMVJaH04L5
PcQmPohAc4CoQEa8bq9gJ/+xPcytYkMddv7b8Z0Jir3AjpREsnv2AddsxgEFvM4sWK0L5IaczEJH
OuqfJ2v2d/PcBzfXvSmXc2gcKpTX79qDPayN2P9icaIrMHLNtwrLHCtt3lEI7NcMZuLg6TF8EC72
AdcD+t74GpIxPcp4HvZSNC2K+4j9zM5E/TGWaFkNzjlXQr10Wu6kyJNLhET8nROqQxg7r25g1HwZ
EEQ8hXIlcBJ4DwuCuRDKXFcHiBqkunxyvPzijgA4beWjj4p9jA7xLjbHDOm1Ts+PZVKhvGXxrAlm
/qWVY5+SrGz2XRxhSVi56BJbKUBc4YKOK6sf1/RNS+dRWiWmp0n+4E+++z0ukvfJYH7sX1yzQNtL
A1cUsGNGY1QP5VRAHRzHrX6JiyF7a6s2Qp4/guhqNPmbldHVNjWy931C6TWvHO8zVYNgPYQJAbxB
r3oIlAnbDsRPa3rUxFu/RWAdBoBDSZUy6GdklswfbmS+OxKmn5+pp6EFwU3CAUZYdNEXhkHESxC0
hdQU3UtVfLtuNsMCZYWiRkNyFNgm9E10kBb+uFIYgL2DXgLioYCRxc1zHDDPWtP4TlEsf/RtBK/d
NCm/G+X8wGyPoovTRVtMNdvHNOTXbPpa7WWYgY+BdTWXBGjRiNRQ6Gn5Mhk4LVU0P9dFFqKNTb0h
pYAyIJr5zQmb+QbnLKqrVUQ+0k+5sWVsRQ9AJ5i5oBtx08ik3A41LcOxyGuGDzC90jGSY9CJk3Cz
17AJBKL5jPtVqLFU6eJiTbqbHFrLfykQEV+FeByQjAsxqpVdptHqWkRdGh03fZNlRzug/WfQKrvN
YYcb2Tyf4rRpbggV0Ig2PMhiDWrCdjpBSCWQBQo8QUmJi1OQ5eAAKG/kBuzsUJyzWNrH2DKKdSt3
ftybt1aK0IRKRnBIDqgskdQ9Eo761myjvdt0hMvog45Y7R5mBUzXh4eJw9lsaHhSQf81ViKHL5iP
Z9Ntz71OYKguJ9NZvbUOcuoWQZbuBtoHb7wv8TrWyX2TtGvlzhDvSozrwtKVmzmMis9VAlTXstBR
N71c3mnRO2fwsH7buceyqB+tZLZPQ4vbRNcb6lhNbrhtDdSNGlsdyeHEPvJG1ChklcGyS/KT7sSL
Tvpgy9iSPtloGXueeEii9Dj2AzdmnpPppu/6fJ0Id6XLkpbV0vVpsSnaM0JC8Kur2+silOrU6kJi
j1nXFxmUyF2O5DJStQ9tN5qH5d9+Fkzg+yJxe/jNWOrKvn4uIKiFRSNvMzdVd3KAmjGbRot/IavL
zkZXwy0o0jak9pdkQt311qIq60ffCP4YpWvsnurUw/eLTHeZVu1sw+oSDQ+RvDE1CJ6513eyknxX
mSfllf2xLhqU4HqFHtaUyruZos4NiFfchMdx3XqRQiAzSgla5b2ZTy+TN0OCjbWCCscoZJTTBGUF
2lEW9h588S6li8a8J1QHuHd4liIrjw5ty0bH87o0gcerzASLKeeXfuhDDNQGXBR9Us6sr+jF+bUN
ZFBTgjObpzgtmnNDlUe2vby0i8q8pcNTZXjiyYCoqwbeIADFSXeZPkJGzUtkpXhUhaY8Vhr+4TyH
w7fU71aOLqHtTu4uiVESLWhvX0vY0kRZ0Wu7ijynWOsgT08aim00jeRMsuNuB2EM1pwoGElUhlbv
vqn7Jy+qgHyaHfAwGfAy+0O5Kcvm6DcFwisBHM96QvS6hQRCv6gtfX07TsHWc3SO+ONyzkYbRDsr
wg4zms7+cImLqrnhbLExiOJ6hErpvkhp6NvKrUc4bujIFIzK6zmjDG2YuDfQxU1wj3rIkPRDErEe
qnPdt09zNWPDrE3vFMnG31YNTP6mzT5i7Xm3S52PKpFNf70uN4OQyVM9o30Vix+uJaetNIIGCSlG
DzrKQAAVfSnq0taJ7AGq0AztPFEWdN+asunS1uvmcWvQeD4HlfVL4UCoHqUxnSU4vryPnPvEQrXI
CvEXNXL/qNA7V2OvgCcuAtqan7ObzVc1Q+TQQfEU0RfZ2RmgrDSXWL971nuN1+N2yIWxh+HrcZ9G
ai9JnaF+kAGSqgVqj6USX6itY3oaSblySgdVekAG66QtsPor+xdPgOQWHm8/ORwDglfe11ShDlbW
B3dwnVCqrEIfbQeroL2eScpRVG6qAqK4XTQUGtt7xyLaqhKlX6MM/2xuwl0RzWJtecj4Jz601HkG
ErRwPWQEN8eovfPo6Y9MttS+Bkm/0KiRbphzbsjUPSc6iLd2ULeHOMdGLZpVuwoWtZzQt9qtrIPw
OFqCGSANJbDvfD56hYOiEgqMSWaSi0/RK0gjhBsirL/6WtzzlNGBNKyVb6j+Oe+8aJPjw6fy0H6c
udOzHhL6i6jAxcVtlDkJ2hoNlkwxLeopd2ZIgJUHA4AQz9O0jigj612lrWZFQBlCuh4SQHmLxUoL
fE+DfAjNHngeKqb+CChFFEh7p0KJjU4toMZJmR1iJtjVEDZPCvq8RcMMuNzkwA+I64NL/b6rYr33
2uR+GMLdOAkUHVvQ/KKNzsnCOQ/CekLCHh/jbBaXvCs/DMOsqTU08Y1veU9OTsEimco3wgoLOWLq
im0MMbHKyrWBoFAVZ7cInfcI+aAhFBXztDacGL2C1MP1SVJQimIUplTO3YiXi3BdcKJ9XSOIUzU7
mLBfr1Nu27ogFUV6YPao9mUADdNp4oWjPWHU5uXNrTLGkjrfVxd5wYWBSFs4j/x92EOzDJXXXGaA
0w9DodunAaDQZ72UhgPDqbaOCOKv5qiMtTvy/OnCME995hQno0xX/sDPH5oqvTRFGa6DyP2uZrtB
Xdo5jMg8mnRqVlVfk3tknXPMBN4PVNDM49SaL00/QgD0mI7rvna2RWLbALKD4LGKUceYsbi7MauQ
0rpl6pUgqd4WhExbO+bnU9ZIDB2qr4WBqY8VCEo3XvhsOlG0t0Lv3Tea/pIp/81YOhhSoXeYNZSi
JtwciyTZdDSJtzYqXCd7FhhbmJ6xJSlC1a4l+gvbvN2QYNzUGp7NbA/+s6Fgf4K4GGg1w1u+kWr6
YozIKHsJDzHxyM6ySuOcQoC5VtgxeMO3UWfp/eB/QyGTrn6NBZA1x9+zHBay8H4wIYonUxmAFMD4
gCdAckpZ7jkJOAXaJlsny6kraoQwjAY7izRGrNUoSl6CvL1PpjRCn3Fatz3Oy90sshs7K8SmGomv
zQ76X0jA1/PtdePN1g3grPJz40CLSVpZP7iufKaztPVwkQuJMoDyHEcbbQdi9PpLFMOOnT37Lh7j
6NT4uD1VNqT/tD+OrUKNn2sE8NnvVVe7z6WVrWo7ArZVhkilMZ+htm4Ca5WyUNiHNNU5aXW3RoZ8
gFyRdU+YlQK0q5HFi8r6uQESO7b9cLk+a72ha8SLJ381WjauYoNvX2I7sy9dh27ZjCOcW6nnMA/V
fYycvfJhRTjZN7IUtZ94tcD/Yz8K4BPBlSw7+V12X+kJ0ZEGF+sw69KXpAy2Y4sAS5DG98yVEP3A
xmzoyqzLymd0ZEpfRWMQfClmpT93PcJaU5JmW5r7sPwiEz2dQjPsMuRAUbn0jYgfQwDBoxefJ1Ui
wQ9LMGmrY9zZxmPTJcbaHooRblV9Y4VgcwgveK48f1GoaY48EIhHA5AHwOtm524u652ZUwNo6ReC
n7j0DjBkZUYX10OtzhDo7/aYcKH/WIbv1CSKJpKY45yJUGbQ6lI9x04IpaIlpZBj3956of2tG7fu
kFpAqE1MRms8yrV8CkEP7pT0X3uNY2RnwjPsUc3OlAO8IfNh9E55vw+L1n/1cuNkDqaiLWnGF3vY
hzKgtRZTmHZwIeVeWw+DBsw0ODCGNaJYaQIqPskyjMsYCO/IICyEXuN9iHqAyuBRN1V38Qy16ZxW
r6R2KdOJMXgFg/BeAwG4nXz4lRTIIeg7oAL8HM0gfjgKtCN/uFEn2wnFuo1jutmGtej2Yf8EwD1i
gvXzpylBhGqWxO/OTDHP8pEgDC8WKdeeKnrND95X35BZq05uLkF1muOJweXZt1MEO+Lgaz/iaz9W
R91TOcPC1t2EtC0+o5ibVBjR+4adLAar29LpP+gYIzvpZ8F6ZvrHbic/goELsG+OUSkk7NsGApJR
1oC/LjajhzN9KcYLs2u6HnyIVWmXUhbB5yjOGbmzPA3XGlfrUtPDR9YeDleht7MBRa7uPfXeuPq1
CJrmu0PZRg3Nxo4V1JL2I29y8P9B5B/iAg8M1DbBBUTg3DqVvg0O7fgAl3pA1OLBt0hRpUO4EEXj
oQfxAe9qeEhbOzsCVUeZOyVvwnUhlUP5ZuY0MV3Gj6AMi8d8ITAOQQf9sbHRN/Q/SjyYVJem94LA
vmhSJEbd0r8xuGNEt+gxAlpoxzq6QQe1sSAUmcppiWsxNDI5L1gV+X2n1XRQi48olcdNPNQNctfm
3rCmJyo22W1uI9kwVNmLO9FwFBZiasmC4h1H5IWMkrwLFIa1b41guOnVPDzXXbRum8rAYfgS45eI
Y4xBITbKcNVZFAJ7XBq88VLOtrO1ythgnqJQ0M3EKUpUxjpGOTHJxRcQmIhrj/jv6hwHlVDKETfI
PD6b8rsoP0y7rG+CtkPNP8mxL4ye07rWJ0sPNYKUSYWXBpU8YMnuN+a3WFQInBceNBOC47VRu9th
HrFf6zkyc/jBPAHLOjJcBPJiFErTSH8JArFl5vR2ojTpkxnFQzpH1dcctADCZk1MFkMeYA25ue2X
5Blpr7OKQ39T8RatKjXdyL4KacKHSMG1SKzXpd5XIXIpEa++QKTU6dcUrhaf4K4/msmLMjBhn+yZ
mRDWl6+teNuP8CfAvt4aOnVOcdf35HFVAgEJCxtUIMyw5J104t3s6nMFnJcEo9nST0JEqNLrrgjV
TTrSsZpmqL5tRWlAB+jHhE3d3UqNNBIpaXoQtd7oyEuPRl5yUsnFUtGrsqzXKoC24FczzPzuxUAm
FjNB63Uw8Ytm1pgeawW/OysQOqVByUDp6FvPpupLbu6uPBcDNcuuVolC3NBucqRLXXSkE786Gk14
6bvAR4CsQ/NJqC9z5txkxPLaHSNmM0QaGdEhdWSvJU/p/yHqvHbjRtot+kQEipl12zmqlWX7hhhJ
FnMqklUkn/6sNg7wX0yP5cEoNcn6wt5r79lhQZZ2E+juGxNVOT+HTNb9hB3X4Xe9pHfeXM5aVGvQ
OTnzGPw1zHdss00iP9nMpkaVab25NXVWqMxhLgDujEFNIqgff3pKYkskDseuF/wjZM9GS/A6oZ7c
BWX/O2aWzbAVJ7lSPNpoBCbdYfGdk3xth2rj9kn2UNoIUho4pklAAx9POaoEQxNXUtSJaVpX2Z9m
CspLG8ADCQf0tmybaVy8knw9CxCRFta33YF1QKXdr0aHFbd2kmMdIqGtUfacPAvPIMgHjpNuJ3ub
idkyoZhjHaUZlq907b/MgUXq6QDbJAjjFaUHhtF5WHeTt0vnsH2GqPlM+uO7gQtH7vIPYufXcpgu
LkrjHc3ui1xs53AJIZqlfC+vFcdJFulbNkNaofBdLQAtLiT0cr4wymtGCv5isG59XZzJ1dYvpgux
u+ct8b0GlaxMZ5ZKycWEE7kRwr/5UQRSO0tfQ0HABwkLTrUtjZDAQ5wnrUjU8X5rWzib3ozwdl4T
kBHOXSxZu6QJadSXPJrmcyvi7yipvvC6/SRYwO2kP5Zx9OJkTXathfOsQvAHsuzctbKQvoNkIlcw
Sn6lbIVBpUHImAGzRp2ACSkAZo1pABk2EcmxbwhN0QNhGW7rYDFn8GHXzPkFiQBlZvUvLW3vBf+T
CwJkwbBwjLTgnQ6bzw7k+CLlhEHWK55NUAIEhaEzDW28xy8GwFq9MlZ8C0ZyR7XMdqPbF3s9Dljo
kt+0UR3IQbIzEmoiiB7I74NQbYu50BvpSP0x5xe/H8z7FEO5qxFtk4I1/UcdsayXKAAYZouTJZTD
DpgTU/8UCZEFXuI+5WYgD5V/rMB6qMrFOfU8SW5L4jorBhPTJT7ShTHX0OO5Y7W9rSd46sXeynn/
vQYEACsB01hPEacVOQtjeFpaVGsjaRwMlGq5S9Mqh6OT95tobFCIDc68UT2sCZwT3cYPALHL6rGc
e8CcdUS7+aAg4WSAa+2ITN5c7OPxd99DaSkKSSIfOYFAztIPWlfBAw9fJ9qGNf6qQ9Z3pJlJ89Y0
ajmNoL8dJvOxYgLUJJZ/kr5Kzjbt3zrAY2WHvdhAIPPoIfidjehZbWYF66onhAY+yLHJ4lNYBPii
xAtjzF+zRxM1teFrDUhCIjZgLT2eeNyzvuL2p5acmHXILjnqEjWDnXjvJJviNbaAEAcjhMk5e3Dv
3advYpSa+tb7A5a7BBh0EDeEmx7qxf0gowFX+Z5hKSQDO+NaRdmPlA50DuK3TQdklIuryDf9XH/E
5JHErNWdUKanusJmLyO7PvZ5UBEXapHG0ixX5QMdTSldtLFv2jbhOvDpDTP4+pg44n6+W6IRUAzz
kdELB2FEfcdkp7ygDKDyHYOHmkjMqA6fqtIztwaB+9REMAwasDeiCNepb/2nsYDX3JsHXCI0eQwE
/HxpNuGSPdqL59JKAOFY0gOCk9iUt2Q0Db38MeeJcKZxg2Pi8ITncfCQI06FDecyDZSMeL3bsmgs
zjp+FbZ/bJuCn83uoUIK9OzG5/3CXej64XxiPFh64XSuKnXWpGCdR2f+WWqymrJa8/6qTxuvZhqi
j4/lUG84Jt0kfeu6tIEjX4KVz7ofYWDDBRnQrA6fHzRdeHkueP/h1hV3z64DlDewYS/k1T7oGUZG
EwvFqbnxdEV4Dd88ibMWgvNLOEFECYUtjqE8RiSYQLxqLOJch19xtpwJ/YAcWAMzSDOuAQmycegk
j4/IX3kdxOJ4GlDeVTbpUEr5m6qhG8zmR1wwzbph94/TEShdQWJoV+3iLPMOyegewhDGrjtP3ofw
oUj76NvyfACfELfJlgUAiedQBwlpGACvImtKsfP21R1zxeuOkDRoJRqa3yjuXYosqGsWjAbIlclL
ZlaoF3asdUQsruLLZvKqBmFvcjKIoL5t+TdE2Iz4WO54FrfDOaB5sD35aDGQOi2WoOtq4iNnJID1
LPpVdyyHuKHZ90TVjTa+eU/K9FAhBUljCoopjfRxRNCXOfYnBM0q6LKjGcOzzAnwLuu1n/YBPa11
qBB2btKCqeNSzm8EkzgcJ5dpX7PsS+dyXqPWz9YeVpcN85ZbkhjKBYFEKZPVlSEElP4eSrUHubBK
/B9l/CdZI/0ci/88D9o+U8xj0sOJdvsXIfSz8pH0DimtX0tkt0WJSH7Aj506T6kL8qFrxY/K62Sv
O/90/5FYpG2TBIR5pb+bpLww4rxWnbxo+HmM3ZF9LdVr5ajPlNORigrYssmJv63ijQlGDmFybYzx
f1LdcZEMCntWcpKNQhC7gESccZcZsmorExHNiAxi0+NQRUl96tQ2L8DYSfAdWEt+eHf3EyZsVgc8
jA1P2a7wYkrqDALi/eqr0GavPPtCahOJBSHh7Oh6f7e+yvdWVD7sm8rYGy/GYj123RZeG5VelB8k
/hdwy+/c87+KEgN8AOuqHv76ZXwsMcHvDR4X8BMZXAIE+a0j91LiS0I7458yV2+9yZqpWWOqr39/
9+9ltIlOtLD5zVH62+00tB2hTm2ECGt5yhFfHVs3hKIz9qRrdZV/skbpnazCEOIeK0g6EkTXZFI0
GHKlxhFzR0Tgg7QI57C5YvIU0HhcztAurP0svREXn45PVNbxSaV5tMqSFo+hJPt8ZLm+Yn593weZ
oxpUsJ1aH5p7xUguZSnBaTvj2udJouR5AGnFzHTkhHGZaDMpHyo+XShBNdtj456yFuhW7jkQeAtN
lZR3W8WSmhF+i5jdN+Y6hm4OZBG/nWvZmIEFTg4PswIsAl6QP+IBNvXdR0POvDNSSUxZNTyyLL/z
gj/zrOwfkob5iJNaGe4getBcDE+6Pbsc6c/Cttrt5M/h1nH77kUm/L/Uev8WYnuvwulgjYKZce59
pEq8qCZyaSdyeS1odAIyV91iHl/+vSQdUkSRBL9VzwJ4GTvSZNFtovPDoGLPAZ4D1Bi7aMxIcg3T
i2OIIeRLK9RZwieJomSoaeKPJcraEzsLiUAzSjEsOq8Ni3reS+8zUri8x5K2x1Hi9u8l8u5HuS/H
DfOeDxml6PCDSZ/qyPslprzCG2UesdARyhJ7+W4uY1wGYXXW1ynoIiJTU7kqJ4nxoxR0WVXyUqDW
PiH7bh+jJkYIWJBPOLND9FjoGAfYU/sUT2w8KyxZTAyZFBQysOnImf16DRPJZVYHPfv/1TbaaB0S
Rx1w/4hl3nWyuYWI3Gg6iw/lLOPD4JdiNyIFXolI7W3jLC9BDq6mCJJoN3r9r3CJ+v1QfqfsDw+V
17zMWZY9FLFermBPtGCDrJ3xZiRTWj4r2medoC0VGrKWPvHLWfNzLUfJwOosUW0w6CuntYqLh1h5
isjxIklOSc04zOsvWVUDOHS8w2JTCydRmOwhGFi35AsTnQFDS2yELKjiR4s7xgXh40XlWzb9QBpm
nN4OD0ttqYeJ3NZmOmpTt6910by1qOSuCSET2Maem9K+5EVBzoufHRxNopRyczhTZW/9LoL5A5kW
THxPeac6zrwTJWN1jCENzX1lnwjyozelhGNe0o4MBz8W2aJVK6xoo7OW8E4cVx7CwIe5AicVBvXy
aP0u7RwYWekszz7DvU1vgQTJ4upeXzNZ66skeixhLOzYu6Lpuau6QBmSuYJ26WSUb52ExX5ibtjH
ZaGZT059rFHKsqd7MEPiPaQT8VNDRGa84vJoMlC9Luq5p7lhqh9gc/6Ku3EfT6H/y3cpoU3i8Hgp
OFjpI+3dOJO30/Z5819+3xRmwaON22jrllWzQ8UdrGsb+ItfcqXaYQL+apg9qvTQOlcZC3GOz/JJ
6/4rya2vpQTBYJK2OFbN8oyo+0PgifqOQNmYz4TZ8J+wnd4M0kU2GvDzMudPL6FtRbMTvkR1x9Oy
tLIHJifpMQ8dRHCEHbmDt1xj5btbmbf4mGKJPWrW3Jhj9+YNEzChmJlklvzFptk+j0QrULW4xzwS
4hAGHn7dXoUXt3W/2BxshngunmXTAtHryxFJPKpSBO6Q4lOgvSl0iN6ILzPYhJaOD+5YyO82bPsV
pzlCVmMzfmt8azvVQX2xsy44G+EjwWh0xEqfR+s0ZtW3h7xyZNRQoG0Z5C9Ine1HnTfBeoIdSGn4
QLXEFGrqmK+XUh181sp8hYi9fV/BGGb4uM0rDSI1Tf5Yde//5d1cL27sn7oe6EVtdS9Docu9olg+
+5m9zi2K+RQ79UbYVX0SoVufpkb//8v/PqQnqre+XpB1ZeITn0+ym2JsEj7zFFB8k/16D/HSOUAW
G6vlazxWn82II+HfR3ZFroYxE8vwPH5tkEa9Mm8j5dQ1uHzuH8YjPgNq+oD9Fh/WJTQRnDzXVMVX
NNTQGgcr2AcoTATn2u1/L1yzNh0tBarF5unf308uiIp/f2qSoXsYrVfC0nddN+FGaz9lez9205y/
MVzMtT/XR7Y4vy2vx5O4SPAqTtJcnMqtL/X9T63CQuuWPjTVpTEbWzPAaCcBmrvIXXl2sygCTjih
WL1/OIxJjLkt5T+zIJRn5FKcO1N9+Pdf1f2/ZnfridY4bjw/J3+jHvNsnQMUWM3MVZfwvq1NRvjt
ozxFs/xDCZme8QGuUWogZp9872Ad76jaJty5Ur14KFg0K8mVHYufOKjPUixfJff3qpLDVndGXViV
3TtENvslbI50WRU+frNmMvTv8cmmObZ7ZBiISNqdnnJwZebF8nR2nXqS7Ir5PYoUIuekQYoYNRcr
HfU6tHL0hW7x6VrWg1c34oQMHafqGlUGaUfefOL5btbwOKHo3QcQcSqY5d8HXWX2Zlvi3rjw1AYC
QRBieb77JWzR/YocZmyMMpv6CQFCsTGFu5ISHk01hRhQkjeTQHvqUutxWK59zifOXdA01cKZugwz
AFmk41PK9Deu5cWXZ7amuG7d7lWZbDlGFUu4su6+G4e+SMzwCvOBWoew1Kawnt3JOQ4coT5b7nXL
Gg87QvbtL/YE5cW+iXhgbx4Iht0NXWk7XGwodXmhuQXvdBp5D20iQ8lV/dUYYlkEjxWFoUUFnf4t
dbYdDes8HM+ACQuLC8trrgy2iydW1TekGbvI7o7z5B91CPE+wY/pdshUWFDBPPdw3yZyw6qNfF2y
qIkCc6Y9sk2xhW3DDBRrUGvbaIBa9VzhDTBji/qOHx+pMEkVcXkJqhRG9fzumwHpWus935/jS0Fp
GVvXrMyA1tsJ0y6WAEgx5M3pxLOaOGtFTMxkjKDsiAJpi548YPE8JVuMEJzHCtHoNNTbWUdXaZCx
RRzog+2SKKECf8XOpsBdvTEtIREmKzbjQhPP7byQhVSQsWP7b0Z5C86zstyoCPF1ysLAGryvxZnJ
m4jnDXNn4pAFIl1bcjMIAgPDMSpAHkKcLEPgo1X8MrFWjG1aPctDx1fM5Wkua9A4tS0ZajOMGNOD
c4cmVkX57sSUCiTFFzN83oHQGUuMjzm7bleL0+DPD3VD0HB5c/yCTjovk+1CbZYVN0zV/830q5md
fXtZfHOthtlDTootxBKOETJWbOH9mtoL8+1wOyjPUHLHSO15TxS33lZl65DFLTFpLMKzJtyntoY6
NDIUzVLHbOPMXYf30gUvEhumEQci+2XRWJ+9d+ehkXwlZueImoUOmdWJBbIXFRIk++5guwPmfwUe
erK7rfDAvOGzy5AhVktAMu5CCWScdM8E/qjtms66T/qtfT8qgDDgcZj6sx+48Zqm9Z4tRLoZl9+2
1IzyonutghBjjzFvE/SqXAWqgIe3ZVFXEsPuBjt6vcWiUaxb+1cm3CeT4GBtcZSspmI+2i2St7EE
VMT4wzHhU6Gau7j4HkZTdj91KJkv9pcgm19cj1GQW1hvuSn/sHPKjiOy6n+1s1ck1XbOiA4p0r9N
y+RyyvVHoTPqtyXmzcxvk9uYk9YpLheMFJBps6cKe/Cu6AMk5PeXHvkIORpwkeQUpOcoAV9latZR
maLjcDAY1Plu8PlZ8zzkgVM81aGFQTP8djAkTjUbk7bRy56qgf3NYmADshGpBDhCIMogxwhQmLsO
RRbQI9u21S6QWNKiJKVXdRKz9QK9V7Pza46Qg3iCQSvV6bANlpYBSGG+RjvTJ4y0Pw2bcQ8iKjDk
5aOLh08WrpvIlRMgMwwG3OZAjpVGmeN8WiRHBCRZDzaxxks98NSPo5IZdvldO35/joblYttxveHU
Yc+lHi3D2qYOB9YnYX4wVRqsvTc6kXETiUWvqxmW74yYgrEPE8Nhy+pCFApSXkTkAb9xrIj9NrHK
v0LPA8ntKBF08osZ86uS4Gb4VcA9NhMttAZ6XdzX+HjhYAG77THkW9oKV5KyJhHd0CCxhEsB0CWd
LQ7RRM9jouZQCfVRCfJB7tz1MmLq1uZklxBxzUppm6vwFWX+RuMwW+cRW72JlETuMm8dxuQGT6j+
GnI+NjPSCK4jINYRxQkc11qgNQYLvU25+jciXVhn4DgjRh5vcLvKLAGHfOJ34nTICNkSMqVp5lIc
/CoOV4Gj14nlbBepy209OO/4Ldk++F9thjZJLGyX9fzsIRAFngBscIwb4KjM/ZrpGe0PifYI8fow
3k1D+MVdxukoOoa2PcJ481JOVPMLtwBPZ54RJIH+aRAFsHNvMLTxzauBJW+MDK+SPbcj76Xb6jWr
f38bAHBr4ewNJfV9NQ7L1iww3XNn2HoZOOSZCPvM4dijDoS5HVkf8WCQc9QUxFDHnxeU0is2G2Zv
901A7w4nwUnbn4xv+cRinxEEUSVOvPaq8JCwJN419nwSciRVZYChHRUmO4ZpffQ0xRaKCsCVZBZk
JWLRmJMUd+km6Rb/mPtLv++s+imMwnEvJ43eZ7PU9l81IqByiCaJWfz2aW+dMulfcEKjr5n86rwA
f2A3QYJNqvAYBi4jhaMdUMJxXIK0T3lbFlKn02sw8XNmbT5zO3c7K3T+GPR82EbLnqdZsrdBllkw
c2uK3QNIhA0PS97XIB42aP1Qe6xGIy5tZcwhMhFBAovpd+UXp/hzkhT0X+heNnVIH5XIF1f05UNf
ml9Z1JenUBGCqd3LEJmTGzBPd/z6TRX6uZhBz2Vh/0YaBu5Zn/1253O4EHXcu2Nz4jzdVhOhOGWf
XXtNOmbXP6UVia9irKPdApHVte5NQJCajTai2lTL8qfmV0otzsNG2+jLoxJVSt0hzq6zPRbabM1X
/GDW2dODQwavKQcRc0YzFUGDXIyAk4WxIV1t773MIbdQ49t/YniyTkCoQFY8TMg7NyVaTryA+7ju
s30JMLyrUYzTX9uR/k6KDN+AFa9FNG/ErO6Cvceqzc0+goexpe16FDFqwMQ9NQnZEbGlD2aZ4hPD
SMZ/Dhau0sXqUDMGf3HD/WyoEj30Vdsh3eaNdawDj92jpyI2ABMJj47aqawsD6Ndv7SZ+587wD5d
PCc/FDAhGAMTFax2jor0wcPrhq56uwwxmfX3SjoM9n4f58fWEEa+wAAX2Gpc09KrtbhN3ffcw1+F
AWTHjtgciyGU697vOG5dw5RYkkSi6y/DNIR6KGQ+OxeP6M1cbmpm3gm/ml2sMWzlfnfMSQla2v4/
8kJfRJCNRHywb3SmJwrwb0db3YHDejfKUO7pzZjXZP9VTX/N8TuuvFCTLVD72NirCrSnS5TlAhI2
aWcm+7istyb6xcLxd9P/N41dtMHg+dq24XloWtbMHJPjQhyiSkg2TNTwGJqAaDFiQhxnZzkRWvvU
+x32WCnVghs7KXS98pLyuS7wulW1ax+iAKXfDPRU+hZmfbo2lHcvWZY3R3QB2w4cyipPGvKesFjd
lfZIw2oD3XF5r6b8R0xHSvlftNioAMBht32xMBnmLW+Xnp9FE7AeSI0NyLoqx7A0g7OGMIFjzKdQ
O+VMMTEXHd2F0I8y4K7JnTf285DP/eQ/d0IBnk49G52echif89Hpdz5t4MnO7l1CgohG/qnsFuGE
lK9hwPjXhh/N6PLZ1g5kxZm4njinSuDHt5D1B3PavuCzI6KdOdouwLYK4popXblEe5D3mni8bWvE
1dP5e1qSJEaG4BLFzJa8u+PPppkaMqKTSUBohuGpVFV/8HyqOyaiCBj04iJgQhBafMwGYy74Ck6W
XABj7kIuAGICjCcO4xwHj1VKTOAC/wJ9XmBZj3UXBKe+ias1gl/KxWQO0O9TVdUZJ16+FFTJZbCq
CIhMy8pmLKpxjLX2oxZ8afuu9cXadyo9kPKMeFZaPDOHa89+60puYlxbM9es67HplRmnIDP3hkdA
t0rNozOxFplD4LwK7+DGW8TNt+y/jkEo0Li+3M6VT2C8hfImKW6LDAoqSdjqVg8mx473VjFO66b1
ww1rM3ddLDwvNO9TvljfmSvv8rUC8SqD6bXPE3gfpjkavd691MWTjRfx0Fju45xZZyKGd6Hrf1PQ
UhYzft6KdDoPVsFS1RWsP2WCD2Sxf6zZbmAb18UmcO1NZwwXkbVsortEKrO9P6WVfKipQUtdkJLh
usFhoDPd2UZ+OaJ7WAYL8cbY5bulIOAjFEm5i+aFRDgJfsIaq6svJ8REJahh10F9b3SxbMAwrIVa
foooIULUc49h8Kvtia4zMmKKERJhwTNVrwuM3JEzRgd/QV3ZLjggrfDsGibwMg7K7SN/yd4uwfmY
A3ixBWG2PKUV+cZUjLHr/vGl8UAmK74p4sqYO9PJi/zFC1yzZbjwzMr1zPnf7mtBABHGnBlYiCpe
y76/NpZDRSUt6yB8nhVdXj8srVoB3rjkSCw/kxZd20IE82jG5DTBGYnCkq3Y2Lf7QCxHXUCE8PiC
gE0SvPAbK0i7TRzcGfskxDsTkUqpH7yi4AF9XZKBDv8/dpV18GpmJCUuLr82QBfIKXzSzHlRuFTR
zpR8ljYLPlkh3iJtaOxyL0QpFlGEpdHW9K23DgznkyycGpXPXVTExlvwDAqLyH+LrWe+AbVZoGax
8mk3w/A3sYE9WJ2M97runvSsP1ItrjKJ54NLWgdGiF3laY6BgF2PLbOGcXHA46Wt/2SVHq6mGjsc
WBnhMA4FWFJP7pF3aWgH5HCWXHZ12WXb8D5iCrH91+lAQ4yUL0nK+aWw5HNv5T8Lsnht0UZ7uPvW
7WjtlggwfKBJ5LEj3EdFw5izqlwi6NmGdW4YrFu2wisPBljT4TyFSqvJ5whKSiOlGU6ntFv9h++z
qJDhBfTb1fjwmluLAn8yO5tZp+M6Yk16T02K3mLRdGAQG7PrPM9mc58K5BVwhLAtP/uhI4jeLt7n
TlWHlEs3U+GwLevyxaHvZ7HcXqOIhLMSVuGWIb5C/kZWmOvp1wKz99pDhbTOBdv0xpLeqoAVUDFz
Ad43P3qivuPRKDMCa8zXrtOfokrFa3ukn1DKQTk4JzCgy4wZMiLk1KXS5fdbzAztOCrRuLNwcgrS
BxhJ+XeLp/Ks8xBg+vz30SKt6Vpl/gUZd/MczqQStO5yjxUH2cVknESiM5rKrzx6GagCH0c5pM9s
QvIjxxkN8TzTKRXJcISJlz45rUBS4DXvqmRnL+zJfTYwc4vQJs+6R4IUTNW0p8WLn+wJE7UF4R0p
y6fd2vS5/ejt6mB5cLvBPEnfx9WT1g8O8aaiyeSTwlD4MlQoXEQQe0RIkF+YTwRc1xNPm0hmrHgG
eYsdMbxm9jC+MvHGtQ/lyF7EmQJMP0RuhmgqXwSKDRUBNsGUr+fQw+yBrK7ow03AYm3TE6Q79/j1
O4oalfTDw78XAb1hxwpOs/e51qGOHisDuch09FqoCkEEJEV5JKZ5SNzXwl+ecH9aO2a6Nm+JFbyZ
rzKpquvS6Z5vUG1TCU+LgTu6OCJ/W8zUHbiehzQH3aRS8Vcae36sl6Ndx5fQK5BJ3Ynx1iST98Wj
H1Egd8in5cNGY+nSFdI72tNqHwU5QMUBaY4AkbHqcBxxlXnBg5A1QeHybWysQ+3HBFZaOlyx6ZQP
wnhXcBozPtcROdwsXvxhSY9Inqlz6dQ8aZJ3i3KfhpTnqV+grht761aWjfVuguSTKWh1q8eOeUxW
esdGQIqDgDznDp7UDKwCviYECHSiznMs4+6YuhqBHjBV7acPDrv5fVFB2gxy7T5M0UNIaPr13weD
KFyobDlgrkRkuzzyKhIcUK7VU3Ti/fVmtmKzrKPbmM/hDU7jM7VfsW7zuEQLq0/JRDnIcKW+F2n9
UzhWt8DMDCHtvH8i8QgJCCX/P3R7Hki5WXi/JiBcWXeNsAIx9wy8bYhbLFKUD/60XAPq3FtVkg3u
ZTgt/v0J2R++F78kGrcp4bxHLvQKjCp7lLz3i0ult+z+0s7MPJEvAMXxUTfqsMhf/r3UjMirpftt
cGOdZNQlz/9eDCt5K5ZXZfiV1wBcdrPq5kfMu7u2GfMDmn4Of4zOHSfwpMJ6wyKI0An3fgGkC4CP
cOBJxyHfP5Z2im0zindjSY0vx3Ddu0P9KidPP1e5WLsTI1qM+qbv1aPtVd7rQgi4aEJA8COzDruX
1cug6Ws4+NmHqKPtwScP+r8OudlH+toiSwAUVoyWk9ZdJ5hhr24Hy79S+JVbjYrTKCbTnuucxjjT
5MnhDqmncZdLjJQjgAOWCwmz5hiWUW7/KbKJTfvknxO8BNye2xYX4KH2hg+LehthpnsbCpB6IGc6
a4aN0xwH/snR4seKCB6WV5jKM26FrvysY1cfNWkpmEy2cGdIDPBR/KW2s26+2cGht/NvXaDNQahi
n0/aJvZr7/RgBCuZ/a6z0F4vI3s5VSVw3HhuJyNQ9br6HABvX6t2eQ8n0KYFhjMGcxJTlIqP9y7R
uQtpysp7dFOEa6NGf1xpJp9zFtkELBwxPWRnoU+GQ/VQ1g3a30CfglhQT6ClDcOWDMnmDUWYvcI7
RGBQKhmK62mjoefyGdr8NGeOWg/JAG640pv7yb/Ckerk/oeHp/ZXaJ5caR3wAj3GtEaP8T1GgduU
DWh3ytCq7rw2+FbEC7QzKZIDmPtdJO3hFPszrCgGqiGF8ckJGTFji++3dfHXaltsFA2jnzFLIReN
7HitHj4finn++O+FClft4rJ+D2txj8edqg2eHoJm0cH9e8nv/79iDcPIdz7rom2wnoFAGM5p7373
ttdvGuyzbR5JdLV0PffNYthjQAjuhugkUxcWiY5Qwz5VEP7bICLRKejJ5EucLxNH9OwCN0oX8zyA
kHtiKAZ6zkE+6cSUA0Yz3QITQcYBQlbt4gRWYe+dx2V+7cox3smmQg13Bj5koP7O81PdVn+j3Cy7
YrJ/5bCZMZwTRjIG3407/VENroOh/oxMPK2Nc0OmSCGM2xJLvGCoNDikldP0xOTGgN8MY/NT+ykz
KuXvuvm42O3MvqV6QEX+MxmGGqpKyf81Dm2rtTCeu7NxG9Qqe82CM5vdgDs5yKmLMfdkTTHtp6UT
+D9HoCfhhN7DdY5MJt8xwOc4XRCZhNWeWnHTDPo7go2xtoKIfZ69W3pG8l7TWyyW75qt5JOOlkt5
RPVFU36KDe1tymx2IK51qJZVLINwN/QJhoPQbU7iTrdraJGGu1yN3Fr2BKbo9rlt0ytWQl8b5c9b
2/RkriykhRZtOCOCBP6Q+uu+cvW6rKZXhaOCI9j5EihQLjKko02tXm6bof6TdEASpsGHopD1Fc0W
6WHaxouKXxbFV5fDMLsv6b1mXU5J/mIHzheU3BMYpINde5u0g+KthLw0Mubpi3NpI+QTMrlnegXl
0oKii2RzmnGJRtwdjGPInQ70A2uGx8SZSaoX5StRfoexj0gwgRO1DpLqhyvlsW2bR2fh+BAjsliP
Ke0k30tl7qMGn4HsDvtXvq16lhLSqDNIqL8+9ru7huMLZ+JLkKSEEEQkXaSlov3pfGZwYXqL/ZAo
YeazO90XBpLmtEBYRPCHbEcyhzPPNMi8KWRJxtxl607HTNzU33yU5Ta/66T+vcTGEPuW+eU66CTi
w31Ulc7JKgeBOLR5weQUnDyMH9vY6R/rKuLXBIA2oHPdT5V7iDpGCGhgHyrdc7UzdF/lRvWH5Xc4
yXpf2AYPGptpu/1q/Xw6YTZhCSDEhaYNIZBvdkk0xURzeISJzeMZMmS4wxOKVm8M0dG9eDE5c93k
f+Wh/xMmdJJr2Atn5rr5TQXC2VXORI6Z7nlTp4/aLi89IwIijdzxyrDhvUECtQfZnW4XlSxvhef5
eNIZeVLz/hZhR+J4zsqax672sdLEmg1xObzpCLljloQjhc541Y6HeizxohUy2y4dD/2SmDXwDOah
Vk+Wo8fnkVxUTlB7Z9djVcAkHg3GfaGUNBs0ud7RzymRSuclYOO9ml2FhrPx/o+982hyHMm29F95
1utBjUM5ALPpt6BWQYYWuYFFRjIhHFoDv34+sLK7qvqZPbGazWzCqCOCJBx+7z3nOzvk+O4SFRFf
qhqLab6LQ9Jmk5wZlgL+vZ7hb0qT3Sm0dWRc1dIKdVC7PiibAQUvErvgYfKY/uFqPjh5/WWC9Fpk
WdvNdTjneTPbtrOjS8saIvqK2l23BlJ4Q2fObkdGsPIySt0m7MY98qZdY1pPkU+jS7hk90nn1TNQ
1Rs+VM24RCgdeY/iFlDCJjRp9e4ZiuiwAe2663Pjey717w5Isb6A0IWpYdVWVARWSWO3iv33OMV3
NAqsUkmbr8NBv2id7BeFEzzAI/40xwkTqV1ihZYUy2J4TTGEH4e0O9BUR1vHBCFx2/egIwug12Xz
bjvFzlNuvVO94xLvZeLMZG/AADzdaapcNy5Cxo6NPNEhYtV0zRtCpuY5x+//4Cf2iiaztteQhtH+
4jwu8zTacf5rF4lwcIkK/ZBnob1x8UODe3cIMbb7ccum7CliPo8wGLl+7yQWsM+QbXjkPHptQZwq
kGIU1GgF9Je2DT5jxPkPgz34q0JpWxlhkfSH0dnn0xuiy2hlZ8xahG9EOLOSs2MI8YS0ddUGRFXF
UXNw7JL86gH9nJMbP7E9LMGGpQsoFt0qYUg9WPH3Xsl+RbX+SktQ7RumLstOSx7xYLCJDt1dX0Mz
sHBMUQpq5irNCFEPkvQzxMAHhQzJiU5gV5hT8Ohl+MMvohbyAGqQbogY7lZog0aZvAA6ZPbSt4jM
gvZMOyhAgQy11ZPQvjtCLpVp7oJ4+JGmISVLJZqNqMESmADKHIeYeCz0GdU2w/xAak9VhAdl8kig
l1c5ed/GsqbSb81Fbho94/mJCDmsVvHrhManGfv7niIpLWxA9QVuPdcWbwbUk60JA8NkbkcPFvNw
rSv2DTVD8Lz+YaTxNxyExsnmFZuY+spyzcdSNASqkPS6yMm38nOahXgw0e+nKTpvFOA2WyTdv3Am
3Nc1kUCEzi+QiKORsN2PsBpfk6i4s3P9vjASf5fmrLDFJNdU6XcC6/ciNJovCzX0eirvzYFER9NK
KQxj299lw8jwYlwYxWQRaF1Bt1TRk0EmML1k11hgYjM1K1gy/Uo3xsznrDN5cLH+siTFHp/PWYa6
t9YcB3Mv+9hx4NsA32xTd2RxehEaZUiys1nJoKOsfygcc9Bk6+9WhlseX9VChH60BdmLE6Zd9tKV
a5xUBEDbNMnM0t9aLtlHylxNpkvCe+/HS4uvuhh5HbdzbUaehG9DbjFnq4UMrGATay08C/eUyKjZ
JD6WK75s3xOUWlPjfvlAdFa5ll2mHPnFhNoTS9XasGgVDNKvMYqZAJtZExnEWeUlDOXFwNa2xoP9
LAdzoKVbZSs9WfNp4jUqSdhpTUetHRp2Tsd0O25jdUxpLBSTfg8Wpt05Bed0dGwlNl3jHX+5cdeg
clh6xZfngfeKZxIVrsfS158MtK/dj24qftjQkjtlYfsrnM+cTotfimpBVAeqB/spCkzzpOUT4dkd
fw2DMYDbQDXPZAObZZpt/Ur+sCPrIRweOntuyaoCaEVr8JmVjzIKPxMlS+TuTyLK8KFk3Re4jPGb
Kpispmg/s+ikSSX39sQihM7AbjRvX3YG8KsCaQFBBGStqsnD75fQ4U7godi9uQ4jbRkFZKKEcKmW
qvSrpUOagGFqpwqdXmxQI8WhQbdn0eOTDCOGrjnZ9sxT4rVXzjNKxS5PhzW68PGPW+Omjge1Qqa1
8asG5oyaknXHKoxhkb5ClsmBLSNpsVlRH/HCMG4Ej4rsapUU+Q8Xdsy9EeFoBSo4I2bwPOM3YKQZ
3mFCVY8BFFsmhqkzNbupcT6sgNB2E2E7vuLx4qvOXGfG9Bl7AcHPUf8xfLo1nFgx039C4D8uREq8
b1iAkyZ5h5peok38oTck5PkzTXvU5YZMXgLaDzo1zSZMWsLRSERgH+ahvcPcw/yexIyD7apD7VNF
TDYrRx7vpKze9akHOqkVd0WjcPJDn6id/IltHcwbKKjSmeX9g3PtRgBFox+A7fheDsgS6ty479Ku
XI9VfzEHXSAvxcQpJlrfzqQty2ZoVkbvqpWumOhnegykpxvTXRtQ0Y+w6hemTyYbeE/OVkQrmw2p
bzboWyeFWCFsZa6HoGTDNjd9QvMdyu6+kskRIsyprdGPyjFBWFkGS6D/9xEUoQ8X6ply0hdifn4C
JSHf1ox1JFhsz9sQ0XB+rSxSxnL9yYx7Vhna1RqO7URM6Sbxck4M0gLJbznnGIclzBUtX+sTK6UO
pawDXJQO+tJm8BemnX4Iyc5OBUqQKTa1BTwgNi1t+qNojXmpsjpmj5gEmpBUuJBYE1TGGBeHurnQ
gvCWSZTvOqMuT3FTnJlu/GyBTqI9QAkBo/uV0bYCQNZunJYJFIs2UPH5EpbfYkt/+kmkQ7sYi/46
QI1auT1OXK3kJG64sD6H19rSiHvsyHdUIV6usjdXKoUP5PP9DQIn3OT5fRngnoOkd9e2CSOHOPuM
+/6jrDh0CgOZs+ezW8ABX6zZcm+SMnxopk6+VBx81hzOBv8raKLPBr0sY2GgV7T7WLPWJT3Fbd2p
eje6PoPFgilwYR0xNhQcMz0KaACr+0LL3HUQfUSCtDmPbummY/+b9eOqBj5/D0cGSb7KV5lmgsjy
XsTJS/x0FdhQ0bSozS8tgbxsEuQBMVC/C0OGv0WqkOQg1ErjjIBhmmO2TVu4lN4Zs0++axsSlVxc
YHiXMJmn6b5j2JXUPf+M/YACOdn6dBh8yF02UZkFdiiO5HwrJvJoS2EtCj5OhnNI+XyMg8xfbEmo
PfjfiCF9mm2cFDEKNjgitA0CHsXAbjudcguqQUZ5JrKfmLl5A0aBUzajduttwVf2nmDppymurngI
SLI1vsygP8xQibrGMK/6+G5ohhqQ7BDfq8qnZizURY3UsVlDNhDC9+dg9A6QAZBHH0lpHMxebfke
jQuTYOtCdhNBbBg+QbA8S1U9QkeMGf+sRmTD25xi0bOMN4fMJFrxA5rORmPzZvoFAcC4NGQQlVtT
4oRvPHkaoSGZLPInyykBO6jpq4/CiythVoSu86xpBfoVoc8One+cXr6bXXEeq3EdFzhLO5e5FND4
g5zis8wdE45ysY2T4gi31/yoiU/VZuVQIc2lrdElZDNi0kW2MAT5pNIWInrzKi09KuZDHc5UItnH
7FDZ0FPLtjoQ+BWA1oLNj5y53ZRW9DryQblp89mYebkZY81h2uXd41Nu6RvKo7LwI+D+6badKB7H
lKfGyL5JZLCZ9XjTCWm8ydqO+ftnkzHsDwJSGkPpgrMwT32e0gn2AYXYDKiWvlM8wVu2T6EqD4YB
CTZiGmmHyPCjQtA5of2QNOXOCzLqQk5Nic/BwzcIZVlixWxNSIksfOgcaee/lQkf8gDkNRKHaJrw
3jrqeRh1ykQM1st65E2ZLE4uGe65REvzlefr3xjiPkQcrc/ShyyXp9p9G1bnotecSzYR+NMVLNaT
cHG11qFDrLx07n2drYpPbPBU+gtHI/iizkjgLiRfX9vJXhNSeJYiNa+Nym36MApb3dxf9snSnk/G
Zknd1XYp4Gg7z0/ZSD56i72AcBC+rMk4bIsh2bsu87qWphMOUgZOmOK/jSP23HKAVZtUxbmBQ7QC
9X3IKmFtI+xTSR8Qelg66xbN6EqfneKaWR3d5MFAN7/UO3YQtTURZBHg5huCKGViqOlPMgLSCH5Q
T9jPCXwKvVa/JR4quqj2BHqW7L1npKkqBNQlhYDmEjEpoFmp3v8oc2rANkWrh7Zn7WZmvsXuMSCy
44CSrl68IcH+3sVoBnpXYgxoSAHJI/NZpBKZBRnpspbWk03TdWUGOG382VndmmiZq1bE+67DzknG
n9gjw7maNbA0MnM4ztCWbaXbW1u3jl5sdrcAiKx657ductIHApYpzHP02/E1CZ3hUBrDVcV8G30n
je5k2AgMNBOBmSBedMOvNmmVWxsbPDMDEHDgnlXEj2AZOap0kid0cKCWWKIKafeCBgOsm45iJ9Vn
RXpVs7dAk2pNY/atNK2fvS/NYyrtAUyWemHS0e56rah2FgUoo4TuMMRoC5FIZp5gAmn3JLAusCPF
39zJ+VTmNes/8eC8ZFE8fNBaoWvHxw37m3gZotPNJiDG20+OwIxZjeAbEzmhn9s4W0C05SBLGZim
5HxsG80o9kYrXpou/4op456iKntLW03SWWPtqyqCWnOWGPZQJyMx80tAluVimFrt1DBB4xzMfk1K
sr3j8gfKno7+Qi7W0ZDKtZEAbeeWHDw1+gwV74VlES2Q6Q+iLJK7OsIPWFVj9Oii5S5rFHRBtPc8
VioHRh4xN/BogG+9ac0s27RZGNA4PQVKpwn6U5U0aAcZl7vJKt58WKaLpq1TukNwOIQXlhc/h77h
UtFcfOgh61k/zWyYKWiTxbvaQG6Q2AhoYccOqxLJw9F1t2rgi5XpMjzDlm73fZEF6CPBkfAt7uhF
bfzvhjm9hhFUdtvGFpx4nk/vsaqWZlREW9XWGwfKbEM3kA4vtCUjiCbg9wHbhIvnIHKm7sXor/B9
etkUYC5LaEJaA7481Sw4KxXkqNTDw3x6fOji8SscSusA60E7MMf9yjO3YMyXhhvPrO4kxJ2jB0cK
04B+RrxtPoRh8QhtUVtlHRkCNAg1xlEdicie8a1kj3UcQe5x6Hzrie7Zmp3bPiDi0Q/TlP3APbjD
Vewyf+geda9v+RZ8N6X75cTWtMFmHCDyNPeVo4g98OddVS2PWsWY3LTDOTHc1O/BSY00tO5VgPlS
6JZYtfBmahuz5PztRukTjs9VpvSjnQyrYZCYwStng7kA2WkmfNrXR16RLgw0ePptzPcPetuOB7hi
DP67qF0b+dit4cWwBXTDdjM544cL3PSo2em6ELjP6b6dnCYOzwpZdtHm41FYwDT72DiMLYZXHyXy
sulJEbcoQNZhFbxXAqF4B8337PhOvYM3NKEgLt7jhBjmuhngOsQohck0wENk2KvJPbFp65ZdJF/i
KEpxyrDHn5nmjeZahyr7CpMyJSuDH7qjjIM3YWQFbhRHlA2EWwzMkSiVa4siXNPxuIU5KpKqcy5N
TYKqSmFbspKmT2FrtvtAXqaY/ZSyC+/c5SPRc47+kYLI34DcdLdgKIK1Oy/NhrEXdA4/uNKIOkXx
mltH5wO2rTwUHjL5fPL2XjNu286/7324CMCykZAl6F9rBmlQzpAHSZtVJQhekCD7mx43g1Mb7jEV
Fsq0mCYC26HspE0HlVuzwIkqfAiea98mUA2o/okciWULMuQiJSVjBC6vcHLxPtV0KUdDraLQulMV
xuCU3ee5LtI3OhMEcagC9W/xk1r20EB6Qvli6qCWBFMQi8gHp9zkjm+d7DC0kVDOk1mnOg6icrGy
uHJRmOyP4zp/8UgPZ6fJmMP17L3ZX+zYsmCfbEKrLLeC0E8rpNHmGDroKtOFwUTPVg3EqlgUMlMd
r10SVWg/pc9Wa+IqzRI+kiRu9hrvQDnzWYMZ+qqsmEiq8UJmWLABXLqmHQtiANruMrWtPTRc4B0j
bw+ToYVSXbrzQFeBH/SPelLGS5p3GUCEGFqcJvfS1zepiayRtup3XZpPkWZV26rFp42/Ew8NfZbR
1/dycNgCpsWjllPpeiILVzLqg5NBgkfZcO7O8T2u6AdVLQ13LZy2TWGxbUqxA9WQBkI08uwRynVn
+leMIjutrabNgDSs4E9Y9VRPi46dEJq5vHDesTSeEHXN8gcailmQ7wLf4a9I+tnHTNTZSSuQ+YNB
lAhzstcoEtG2V/nc/aF2cHHtLYPcexUlYCMx6wKG/QCGZq8HG+jK0UEP5TIvfWdH0N3GhowLDpLC
UFJFGio8ZYl4H0dCqlGe/+wH7xwTpnGQkf8M74d/K3Avscg/Ys+Yk3ywKCgU7evBfU8IhUJMu9RD
8E256rctgOm4QbaoQz9F6RqsZSxgKLgF5HlMgmCGIWbkJuOc2Oa/qQyHQhZF8CkM32ozMKj+Vbuz
5Xg3tRzlJD9CDGmrbTAkT3Wc6hSGgbMa8AIp+CAPnLfmQdCwGbEw4NSRa6SK7cES/k9DJ96otU94
1vxNEPN2A8zdOE34LRij14IRYug15UW1VFm5Xxl7XQ+dTW/1EnNoS74qTWz08xARRVNFDFvopYWk
KDFWX/gtCI2x4IC23eYzQCJBj4jsOALy7ipo8Q5oKg/v7sOsFCRqfD8qN9pKTQhiSXJc/sxLFrnz
rBCHLLKquQ4ZIigEwytjYsPZ9+opnaHEav5Rl3AhYEaw+y30cjtDKIGtlPvaDg+0FPUT+n4wuAV7
QqQRpypwnLNG2cbXCIV7eMBFB9lFv+iBofYMGQp8N5LNA43PC1QBooaSRFsaHYOHBnc+jbfaOQi9
LHZG5DMqYrVRX4VgyaTAWKuUz7MdGFdgSntQ+mPE4ITOPef+QY4dufBslrO0YYXnDcJ6hFYRhhzq
tbDv9iKFSauyCOOvivBj+FF7SCrRHioZO1v2Anse5ZPQN/SkLk3+VnjxER7LuJrY+TKyIrZbdB0K
aJrGoVlctRywHXTq8QAiH3L5/IP+vFojX2eyPVifgSYOvujf3Z43xR4Z9gScxZq4OJh5jqg9ip4H
e6Sp67MvBpKDk2dm5PSBS3MTzpALHt8trkYLLZAqgrPrhNchswfxEAiaLaMRvLrNsC5rSz/YUqVb
C6cM5z2VbAaBnNBB6UYetLkPOsPdIRVcUcnMqAjahSLAZNXWcyTpOGWIXrHb6w0Zcebgk0c+jG13
+P1iG5jIt7KY5iAH3aYAu4It8SH16ORXJjSuOEQrK5Q3HKqxZSs8wGhiCNccgA5WK0j+E81E3z3Y
pdDX/ysY8dtj0IYVWquz204a+vde7TstHd4RpdLfruVzjs73zLCnWbQI6N+b0qc/TJjU7na1KycK
qvysmQ3uBS0zd1pmnKtunHaBm0gQCpEGzPwfP2Jbq0DSyGwN5+zPd9weYtBhXI2YNaYebDwT6qPU
2+4yzmB9OHt84ljbdrc7PUr438Nv/3+c+fN/HmduCob+f8qS/Q+B5k/EhP/b3ecna9BfctB/PfH6
OUeXa9L8TehCCM+BFGfY/4g0n2/XLdvxHPIDLM/QXVJpf2Wa6+5vAsaOJOT3V975PyPN57uErXuz
ssh0THaO/5NEc57yl+hbigSJYI3mmRSuZ1qW4O/7c/Stz0wFEmxnrkzne2SlYBaCBfC4xbvtgp2n
Eap/CHa5kYtjlT2L5Qg6Lwg1wD+0SBhpHi+K7t7wn2B4L/zkmgakMwObzeMj6VuLMvqJzWQZZi+T
g0mHQIyQ+U8HgKsCB+mibaGJzApM+mj6UmEXiultliPKUHjXCaCiEpVUxKt/VjjGO3EFwOm1/YK9
OCi2BxVcQCpkJoaGYFqMeN6M4iVmt1Pj/zSyOewYkTNwCqcYdrVGVgED5YapAa14t2TrC9VOUTvw
whH947BZYWOjbcKo3QFLDv3Ird568ZaEV6oKBm1zZCnNM8Nfz3wnbEgv3fhY+2DopuUYCaaErbxU
g/096vTXOrHLde1hOPnS2XzuaA51W7aCC7abTEJ8DQCyPhw9khjWvQFAJhQfQpg1oCTAVHz4zCuN
B3Loj5yzF0VxLdMX2d7bSDpUgFhqbOki+8uIzKAJnEdMZ8fUX7uNnHDXxuUql9+bMaV1WmG/NxaW
fPZoltqdWI7ZogjeavnYG9ZyvtERV8luw+ChUwo1H6GOG/XkpbJNBW05xnOy47VAQIlKmFCtXaVP
m7K5jra/Yju/NuN1poe72AQRNOzd5lChXYkAATLxXGr9d8i/4DDKhYVVqJNvWfJWuPeaFR3oT66g
DS8GzVsY6ZUoZqoM9P+eOozNtYZPUOfh3uB00HY6fcKKrS0kiRQqLhfBpNGMXoQ++1uD00zTUUo8
6Az7RIOvVL+rccROAm5cmiB/ehmn73N8eEn7urpvWVCjASUbn9qs3kn6XVW/CbYzGaUwTUWk6csh
blehy1k7j7b8cZsxhDnrVwejn47tcKUNh3nfWq73Ga0piXUM02xgPmb5W1xeo9I6uTEGrr5+i7Jr
E1xvy83/m5X5LvqqaFX9bP7P/Pu/8gLOcRA2//7Xq/Xv14NrPi+Hf7mCyzFqxof2Wo2P17pNeCov
9OuR/907/+16e5X/Ymn2yF//339++V9PO3+m17//bdt+Ntf0M/n826+b9z/+/rf5Kb9WZNf9zdBJ
AXcd4VqexJb/z0XZM34zDGk7DjMxx/WEJFz9H4uy85urM0Tx8OI6HschL1gzgAr//jfd/M0x58ez
nlq6kJb9P1qUHWH+dVVm5Xckf4fDH2dZBueAv67Kqk8ZJ06ZgsVOKwovNXN/0ezMsH/UvJ+pj9mB
MtvapVrOdJPCsXaTvRZnL32Rg2Yv7XMctJS/1Tn6lmletG+86eIn54EyJx8BsKv0u5W4T66WscS2
0Ud38QMXKVKMw9KAF6Wa1xiNdawYnhOcHKw1vwlXrT6Q9YuCJ2x8d+1AgsolMzKrJ692OPrqFaHi
FXElKT/+JmxRAjHVBjTBgkXQAeObLl5WNPQWYUYO6mC9wJTYJQEviDU6pN1CC9ns7C3C0WcwvfeT
/hS34M3oa0Fg00lc8JvpR8ZargUvlsy+8l6irPX7Ff1SQ8foRZ6n0bAcF0hv84YeTZ8mbyKo8db0
RBKhgy8M+NmBkX+fEc8T2EwCR0HaWSOkHcCvk6ARZJUOZ7oSx6+JbCAwGR4GI34/UyNNvL22EsxA
0cyJYPqudK0fwFawYMwehSq2H0ciSxy9/Ijy7s2P0eCVHhxuWMRtbZ49tDkXK4vhbgC0nyKfCUQn
fgobZXAE+LXpxbN11oifYA5PQLDeuj9ac2M4LHVDzFQXQvrMBF2wiRyObfWq9y4OaaWfMskbQPBb
vPLdoFnRq9Ix2JnlPUqmBmf0Lqwt5yfhppsEX4dsUQTXWpLv9AaCciHxXbYl4Qiu+IC63y0kg8cV
FREngQRjJn32cEONhYfM62lEuCT7iYxpVHGSIzCyIh6YC4YzugDy8LCUZPeg3/K8FxoT/Sr3kZOn
xng3JAa257p8b547Fx5BrUO6scIJEWz3NnTBUasRKCAiwQdQaxt7HVQ95AgmFAAB97IK5xTyodj0
NCAiUZw5nRumvu2zHxZtGHYGQ48UP8wA7oThSUBk9guS2OPI2/Xlpp4EdFEn/gYsqiYkiKxIJ9zD
7KtXFQ5jZY2oyQfziVBvyG4pG4dYBw6FJN8M7ykDMESvirG+VL15qEkNQkkCtIzSyURsRS7koh/S
kAgDoJecHl9tH4VkrjEJagKA3z6d6yVi0cx3+HYKHES43n6k6H3R0z/i5d9TROgHpnXbEKf2utRj
Omfg10r41ahx70sZnZ9sGZ2wzeDvbl0sEmYANX3Y+Y2eHaxC27S+eHKrpQbFEBXER8A8obNoEIu4
F4cy3RGpxVN17RK5GufZptnHsl/KGruXimFs6Kby0GWEyamLccjQteelmNa2UQTduCLDCK6hKQGa
hcS6GmODkbGY3tKiwarRixVifc0kgl0C7lnmDOJSHUyqrIAvgkWJHyo9IEuZsgaRhH2s5jhQ6dvB
ET99suk1WAtxHcBo7CGQwSzr+dJxXOGTw0CdOcMOP/zCQlNA6Tj4pzvVdJ/6lD/VyUAqT7ZhgPKV
FNNWIuzagV86uIP5o8MlxlcdJ4wKURgRM3v05k5u631OYwNJFcfpHrQPc8QYzp5RDYSdAkYtQkRE
YTOWF9cU2wgTPP5z30dD57Q7xOlbNB0XGQSv2N4GtPGEVBGBwI5oTgXEEE/di1h0DB9tW4PZ0mr7
yjdpz4KqWEQlwxzgbeh3oQj6YW5vTWvcz6CRRZI07iLzFLtdut+z6t8NAsgtDSu9q5BoE0NpcoS2
j7GtaGMnUO+U1q4ta6KA9Ni7MQJcBMwPwAsxceRfbAk1ugvM8K6phSJvmGRaBDhrXVr9AxAMFPxZ
CbOS89FO0ZtYElRhpksFSYLlvLX84aOrUn1ZBAGBkhhZtmMRZRvdDQhe9qY7TAdIBwb5qMHRfI3U
xKKrFdemHzaRofGt8Jg19235s5qVsEQPubSQd35Qxe9+7o3HXO0sT2FzGYz6DvcoclDWddDSjKp6
BOjPZVWt5lCoFOX4NXP08yAzeYFXgKk5hLRuY1h54zyJVYqp1m6o0BqNZEBK3ZRrDT/GQgzG0iWF
eDMVsjrxPu84OtGztIaCi4OuvqtTsu1M0W1z5vk2rpZdJ6pxYwidfaxpj8TTNd5bPSTPNelw16F3
IBnn37C1FY8KEsHKrxXtyNp27kB1sRhoxqtvi+iUGinpz1iZC8p3mG+hm6J812IMIUjCIVRQd8TG
seNQx3pJjx/gypjVGyJyHyZEVAsUoOE6StTBx1ct0/IAN09fYLFc99q4LMVdJtXe9JsMJhBb9Z5o
H7rcJucuXE8V71HZlIyedPsSpd5TQIa1PbOqES2+tqM7rS5+nDFwSB+0sXuskQ6v0hiPVmjirplc
INjKxwWhmDQ6RA0Nk+1uUMuqpZkZ5nHUwmBnOuFwKmd2q0+sVEy+3SsKPnfdpOKtlEDT4cCN3xjp
542ef8t9MU+HhnrpMwdaGV5gvhjuiH6+JCkH4c03azK9R1TtT43eTGcMr58mTmC4hX50nmpv3I0E
QyyTGeiXlu74lLjBK7wmwiCT/M4uTXeXqABuiufTmau29YwVgS7sHwatj9CvE8NjBCccIs0dbdy7
0RlhgY6YwIssT1a1hzOTcxbWnTlcLq9cn1mLSw83n7kS+Ejz0CSUMH0lqq9cEzFnIF9nGgrhdp21
E+ticYEgHJwN3G87adefIXomKFc0t109AplRsbKUgXrGy0LzsO7qc9IYBSEyKEIx3k0waNDNObk2
HbXW/NIAb96zEeOfCLN76YznYYp+Uva9OdXU7iOX3EZ8pUxf42M1jg4lrRG9VwaY/E6nniEEo9hg
dI0fjEYUC8xfw2c2EtoiOq1/8MGynmYz5twVfqzwWN2JhKi+NnplHoQjHoL/MisqdcLKwvpUBdGR
A/SZY6feE7hCUz4uv7FrtE554CGxn/QfJI7tA6XcAwZTgBLFtoyPdscJlveaOtUC+jdq/tYZw3Nm
ic+oCM8VsA0QZxiUK7mpdaYetDjvbd3BleuHd1UJLJpAjgOmBtbytNliU0dXJo+e0reFF/I9AS0S
DluiqV6EXV0K7Fm6ifk1V84682ziEN7Zk9RLCOwbY+DvZtxwV5QaYyjCMkvscTQ1imQ2BaqiZ1CK
ztNHRwlX4TJI4xJhBYxja3Ynk3FhFOZaTDSmO0GnpLDpipYlSyby3rVTPbV+/Uy+0E5NhOZ1+i4d
J3KJxjPFxUoW6G0HAqKY2nFU1HmNcDH/SAD+0XMpA6p58cx46gr6DZuBWVaMzJoHVY4tHFIbXErj
v06VDE/ST0/wq5otHHo3UD26KX5AOQlgoJHsxyEWq9WfbrxdDHOrp7sxP/RPF39/VjXxN2IcJhL8
nw/6/Z5/fXxObCoIGZNO9eTCsOfVfr+pSJu/vPCfbr09qsIzsddZdIlkrw/l/CP2wvpwu3q7BAL7
z7f9y0OiMB2ATsxP+eN5t8fcXmEyBLuyf3nOHy/737q711EZqTp2sEra6aGbG9Fqyllvm/ni7fof
99xuC2Og7gH4ed2l2wX/PTv88YjbpdttLSnx+5RcE8SEdKy8rFl7dvx1e8XbD1pmEZzT+dfItOcx
LMn5ii0OlGfLj+fiz/hRVkW5VnTgD6gu84Nrt+jlNONbAEtzT5/515/Yzn/F7aXwOL11JXpVDZjF
gvwz3JnpkB5ulzTooofch6WhmEAhQTT1w+2HlYH2Z4D4dvtVmLbRRjGVxADHL9VmWOTtDi0J6lWn
If0U6AwPIRkKHAgYy9kce+BxA+Dgh9ul2/3GhI4FzhM33q47LcP/FjXlHw/5/SVu1//0On/cn9fT
ADUesgBOx18evZt7L676gzEF2XaUDUZcNb8BjauH0zIpHDLqSti9/fyRVoHG/ZBsssPt+u1SpQUE
FEzwgW633X5YBGcvTFb5VXr7OKzc1VdmB7MxHY1uV8nV7T24/YjmT+SPq7e3CeWdQTDFoq0U0pj5
jbv9uN33x9Xbk/Dh/rq3wNOOT2m+frvn9sBYH3E762ckPCs/IEAJbL9cpshLvYqMiNRdBCMIprg3
n7wZpKbSu770L5b+GXk6rP7uhOAMQry+NxjOBvW4o5bcQfdb5zDZHQ+PJufXMbvjBH5m3MQSoD/C
fNhVWX4vbOOYRa+OEitSB7aOlh+KMNgXFhjYByxWxyoad55wUT75yBqaXYNjsiEIztGxmop+Q/B3
qSAxUWoU3Zpl8FKRaOgYP4PsJ1GJQBiC/Wjj8bH57/r+XATutgsYO8tmO9KFLpW+cdjPwcxE+nIx
oJXM8UfWOqkI0xsXftystWGLHtwP1mEb3I+Z9t5U5Yfl2Q/d8O6LYBNR8qoEiD6hnlleb2kwIFYp
l9JKj7lXHHcMu49DXN8jLNiiz9gqYe2dNOafoILJ3vrAOjhtfexNe06RO9BC2uWWe5L1sJONsYOL
+jWk43PrWx/MYk5T9Wm2wx467YnJJNb1+NKmYH3t4djVFse3s4/B85hZj6jEOrVjs9NHgwxszPsF
Ke2NOvTDXBKcGe3tSIoadPUoIBpodc4+wHn0J/elS/MHTHDrIkRqM6s9m6gDR6Xu/i91Z9JcqbJl
6b+SluPiGeAODoMclI5O36oNhSZYdJe+7/n19aFbaXnjKEqyLLMa1BuEKZp3gXPA2b73Wt+K0+k8
X4Acnpt4mdsJ3VD30A74eFIiHBP0dUI8Va5+zkKdNj5QCYKRIrRAUdDct1mzz4T4ORCNp9c+4Vno
y+rsXDjtEa/Nwm56FGvGpXVWOl3aoUHd0HNPhhZf07KhGZMvRepsIpKAnOPQiZ3VJAckiNtEQ3as
yoVX+puOFr5H4rtqime/Hfb5FC1tnbhLI1wjgnbG4VTa0T6MzI1M7UUjDToqw51nFqdYh/LjJCD6
s6M7cHQ57Z0v5Latc6qAzFY7zfoSZCNOD3MpHe+oQahB9LsXtXiI7Xqb5yjPSTPW/HHPjuc4iiet
izehY+4bX7+U8YQZP0K/bnOx5rIJjVWG/ahfRyNZmrq1xFPtudOtPfDF6PWCshFaKaIwoFaWOlhO
dqzoiWeOubXBbgAoIaPzcZQYBpiD2r5ai5h2Qx2+tEnwZaDrr7PUNGOyxXaJotXcFXl1KB2xctRX
BNS3PINYGSScktiedjh3Dq0G2lPtO6veKOnf56baxu2zHL6bo9iGdXNQeKGCAUNBweKD49Ef6VAD
Wy/ri575Ozb2P5A8nkCjrGLH3jbeU1ylW713eAwoNYdxT0zI3uuYlgo6FHKv9+o+wugS2912ivxX
TF6w0sSJ9sGO//JXa8DDxSuG4JADgt8lxQtTlulOq50dmpWTSsG7Rf5dV+qrInE2RbXtJLDkwVpa
zFSdqnnWC2evl+oectUuQlyIl3rXqOpOc4KH1p9nnRm11qagq2IXrFZEFrBCsSltL8EYo7zqv6ng
r6kx9gQp3YF/2aEX46PdaNx89uTfwbD9Wsb13iQ+EWHJbdGY/Bf051CaX/F+bPRQP/bTBCOPpp6R
3ye691QG412ODd1Ns69RArBw8jZNPn7RuxgpmwWyCr1kA5tPDfs48zeJToduoOXoLz2nOWsV7D6/
J10RVR3GAOLd2TfAPUBIEDq7zDgo09qSUXVo+vEIl/qe8JRtTS9EVofMZ4/Vx5BmxBYmx84tWN0j
+RhrzQW+eBRNh8HjI9azJ6zIp5gOjGtBEucjzk3uJM24qChCheFvssImPKXZJSLYwAM4hlpz15JQ
GbfIwUWEszg+1YN9tjuFDE8gKXaeySl6lBjQlZ9tcgwwvmZsPM07oll7tBi75WV6LD13DcgckD5N
j4ZY29RdFqinPE/BUcviI2M9+17pAYOwYJdrw6UMOhqjxjbI/Pswc052Zm6mJLxtA5iGaIFaaxNQ
8usYt8qJkBXus9BwTujEjlEf46u01j1ZUbkVgtuN9ujZz5qWPYmAjCViX1bK3Odg9DMTL/W9KJ9D
4GK1zUZPwJ3Uk5U0/Q1m+o0+5ZtMuIdk+KpVMOnSu9KbdoBn1kDreT/pq7dbXMTPIwL5pABKSFxC
6y+5Jbdm3rLK1EsSEjE2NqtJH48Gd4GHO1WPpluLzC0neAwntRytYUsjHZR0dg+Tcityfd0TL4Y+
fts8kAy8iUgO1SfWzVxbpH629JZ52uz7+iFt+z2gpvsS7Zpt9+vcbTZxjjTD0xezidxI2Jd36SGB
zR3HzLD6bEmCyovlyp/Sj1/sQO28OtuS3rVPFdJGA2S9Su+nMH+K6CjGjlzpELuzZO2a+zJ61K11
OGEd6e+c76p66uNz6a0YhFmgpYoDnoml0byWGDf6Ne00U52kDg5WmOfMvbeSlsaucSY1+D528ztM
uI/h4G+hiLIlwVgWnXC9uqJABs0gOZo7rl3wVDj5l7xg9psGCy/A/BhOeJ20vTlGR4f1ZBxb0Nlp
fZS5tcgztVR6iqwxgGNDUM7EikDGWWDl3MmkXoX4CL2VkgWy5ezsl+HKSJjhxbQQNYhmA4Gexooo
qyY/hFAzGwR6OF78YwLrSdrtvaEUryVKTAnAQoRnS95Dp8PRW9+S57NMYrnGPMPgNlkGBAMO9bBl
P7axdSYLZB5JOpcBq36TEtp9SWJrPca7cLC3eVfcCxgIuGUv0nlwK+dX5J5lY521mhB1PUaH6dyW
xcIshqWXvIzYjnR0wW5arR2IjyTe7GlMkxbAAozVzAbOlfEKMBlBjseCFIKyL77WXvmNXXNCmK5B
2RWSmLVGvLQgcJQ1fFyOvNHIEwIW6++CLNuPZEDppfaN3eQyhMubkEnq1Nu2yOiD4xnCxWzgqSEO
3aN0Iwl4kWNSITByjWFjlUnKL3/bBix2Lep+E4vzVC8y4BF+Bv4kXKZ0z1FH3AoRH3WvWptpf+sC
cMmT6WKuhLptCuvOrvW9YkaTW/D1kfo2HhtnH1B+ukYWe7ECTPQ5w4dx+NFG072t5cAenqO42o2B
gfp5fAzt6WA7NGbpY9oRyuBI3wdavKukSyPA2iZ+uRQTUjZzWtIBo8188iZ5AMMCK/eghM96FMP7
6JdJKhaSLdJIl9vThm3Oq7GaEUvVHWiCm6yki83w3Q9JY2WSMzTnHvCEIfMVtpcNUwwU5N469OCu
2CnsNZbv+IHQlbWveVvdz45JSfGNn4SG01OL0tLyMlzaxTmZTfbB05Q350EWLxAlHhyPyG0b2leB
L18poCSvtQnyFrB0A66k5L1Y9SsNXaJFFH3nhEuNoFnFygF4eOtYxlMVYcXxkTZMBQf2NvmLYbZb
kl43plQYhP6im4cdgDS8KNiLaLwPmmI1+QNi14lRir/TfR4VQI1ZzOuzX5NAsYQA5jOP1zoko7m/
HgDl9y525YGZmW0RomYuaOEsucswKhb01KZlGrlE4hSrsr0k9PLTuFxktoYIdtjrTr0HLrtqY+vW
ajQgMyHKdn0pDItSPl12MmQKVz7lvIzARoR1t9Z85IhNth4yoidARZHOxp1kH6Bp7c2GcVW27nrY
40296nR9pU+K6jV4GECjVT3vKABBqo/WYV7M/qGL9pRE7FEcAzaZTtu6XbcWEyhBjV+DPZ+bvR7x
W+JWG3YNJvOm69aT0JeZg0VqIEycC8+ITOln/2D+NTaLpRjEUjl7qwaao+nLOJuNAC6prwA7LCCm
2Y5O5WpgvibjAleK2gZJsQNAsfXRUEzDAn0/eEFjVQvjEKKCny87GbCVtPk2IZsq/RX25GjVZzKT
kKWIdd2sC60k0braBFr3EBjBC0o+WO/6uURU7lLc5nBpLXaN+Ppx+IE9wrnawAqDy7FMrJrrSFak
pg6KoA6TWRA2gg5oiRdphzZlg4ON0Osw2jBkbFWyHEnDlO5xrJqtpF40WJ89OZ2VHq2Ra6xFog7e
WK8T6xFu3nfPm57Jpt/pVfWlSC/AU74JXTwkFPBtQ1/bbREkjoTDDIvBruhTynMuo7NPxIhNvHmG
BlhEPEBRdCRAkesobpHTs7TXewkRkdy6rY2+wyUVQqw9a6LyJQDKFWsmzgibuhvRUUQF9jru52XM
hmo9biJHP2o2SUtkudsaVVLD2s4KmEU2ue/hciSYhRrlUMm9UeG1LsOjVTDxBQYzGgZjAXsJlm1N
LMmaLVAQmpvOrNaFJA+0jnfGWK0HINc48JAL+2s/8ddgIdi4EG/HAFxCWiLBYZGxNAvsCbKUK8Mg
YwfKZatbq6x2IRm+ekqsY3PdxjZSGJA/toBOz72kHdsJ4WPy6iCj7HlhTfDnGnNchOB/K8S2nSk2
MkEKkOWrqKCDSv7P/OWlDdhOQketrl8VcERc/stqbu90JJx09Gi1i09opITQBDQLJwN4FS1bG1T6
GF7Aec7NH4TcEUkwjBDzRtCAYiCV78IMXsry7ce3X4L5D8k+cW4d5Jg3Qx7njGHTlH//9ldIEebx
gwdY0E5J2ULDDQ1A5iBlMz80AQGr9Vv746ob8l9/9qcuStgF3+qWE9Eck8qbYf2tN9Q6Q7n4tTLR
+1rYav6rtVLSl1/EPgul1cF8MsZiS0kzrOtarjqthdX51mGT5DrGf3e/3DY4RnnusG36z57PW0un
s9i8I6fCgUIOcGMVA2Ml64QWi+e6qh02G2n/4qMAvElUMQEbjuwnfxgXrlZ2L0HuOts+T7pboGvp
nbCaZ6As+CFGSiJR6PWXqNhTtnmHCYAIdmU8YjnpGgD7u+olTDVuTD9Tu7ffBgyPELgZz2U7pEdQ
2hYPgFu9kIDi3Fplkmzf/hmRQGt7AKFQoIDGegT9Xj+zsTbOU998dSUbNkib8RbXOa4JaqjVwBSK
pCd7PVbONmA3eIb/FD5pwr9VhTVtcGzky8Qo1bbGyeUW7C0qoYl78nOoV0CUN37vzSZS3AXY3bGz
dNuRTsCDnhHmnPgFuXk98xsiWbY4/AM4+5KIBu9kWWCp6DbGa4MuBfFv7U3JFd4ZZfoQ9wT+VLQI
TNtYxcOgPQpEZGY/1seAmJPb1ErXALq8r4lyCEitouc+cXTyI4xpJrYoJu7xrT+Df5sZHGp6h5as
TVfAQLG5bhY+iwZnYNAajX+Qi9JVw8J3mVXh6UOSsoMbU/oHLJNhvZ7TCLI1nYKM/c7cKV10+dID
vaGfHcgmOIwMiwH3auwPFpwxjz1ODsKmp/lRoCrINV49M3jbBXBeQLLLzYfJJvNL6Ttkzcwvue7O
2ur5dCFGglbZuB2rY4ciIyHmfHZ/ZrMsB2u3bJttSDBTg/ogQ97tK4nhoVsXZblLorvEyxkcg/NN
+m2bYN/suBdcDRtTDWq03RoaZEfkjU5Nkku1qQvg6jD/x5ZyBYIQFPs2y5YJ839/ClaxEru+JjiQ
zk2onOWkV6tuFoqS7tvIcQNzaa1+AXEGbO+d8v4Z1AE1eH1xZrX/BFoasb/H8DaPXfTnIzGsuJZ0
ouq0cDvEaM4LMGr+q2yGjSjJ65M1SeAGaG7Ih+gGahjT8QKjI+yuCsHCqxAXmhzW19T7SnarbYz0
xnYjb1UdnzveunHvG3QBQxy4ZolJ+ckw94U4em7FV7vTRgxXBNSxOgUrmdJkW+VOtNKRXRPC91jZ
F86Fj6GOnwb3xaweeSECc58haXOEzNg+NNjFM+hqkL2iyMIllcOwhjU2kpU5/mTCusCVcWvKb/xk
PFFLJ6CUtFMvn0zgSAi9Kv+LxXO1C/NgAzB7P+oO0UTjrcjxP7e2dmOClCMX0VVU6hKuSrPFpP99
gIFJ3/ovNlSQaRzjYAr3KTn1wjlYUlvHxbkfcAcYzQs1Ev0VWoyYCGrUFbX31BhntJ5Y94j+qy4j
sqBmdhmnr0WMpWhj9fhQ8xew/zdzmY/bkA9VrJRmsguEmoa1DD6UsWmifjMxvUJpVimOktOq1SAP
OVGLO2JiwiqOdvrimxlPtnaR6lWnVsm7fVzX7Ax6sAgxVBgPKxTIyFA9kvm1TX1cw9Owc+zyDi/+
egrUpiPNAmdfuwTSt3GgdjJ918eUAk4cXTt/xGjHhhs3h16ukwlzggkasd7n0l1Psb6duP3bMt66
qfslqog3a4Z9ODTHIB83QMCd5ha8/4qAghs1s8HYGRe3LDOx3ESUfDZooE2IRoYZejqxuw5v6umh
a78X5nrC5Vo9dyym/t38aBvmOhG4ekhR6NAB6I+oPXyD3J6T0k4eQLEpPQGbQ0EW/rDhST8UA/LZ
pSw2lrFtxF4jIsu/bZOn0MF1+LWLf0U8H7UOKyVL18KyzhkwgAwtdsiOY0xozfQuzgXq7xHw1UiN
HjXJImmfRNfvwpoHV/dWCLlgNphMSdAm++iXp2Nrzlgc5LvuutO8VR2G67nVoEnrJc20ZQxqJ4vt
E3C+pfUV3KBBmrAXIUwihM6co/Oao9c7W5BUZwJqv+0Amj8RL/6KGpP5aH0qFIDcWD/kUt/Trcl4
W3Rt9VBhiRW9tmb7cRxEdlsO1HYgFKrY4m6OTi1ahg49AnN/KNHGRoXFqnXuk+jYpizkdXeRTOI7
9VSMRHIJ97G1ycFjcfzpjZV774i+3inVDSxhlv5N0YKtnXQjYamxycM2A4fNOqQtrWXwAYRgdir5
AVo5dcKQ7DCn56XBP+gNqqcBZ6OW2sEtyzDN1uQID8r8YZAaQqC7ZjAqJrrZy8FoxIjMXmCG48Lk
X9glcpwKB/dDPvCsOLCGFz0Oyj1RHc1WmXOsXKcU0cZopCDMIpevPfVYOqZ+Eu74YPfks5vCvneB
RK5LDLKM54vya9542zFyq0ea5cnR19GpEyBcfo0TCANplhuHqTb9JzXpa1jBxdegKR8c227XKnF+
ZGHi3/uNpd3RuCWaNtvmY6BzR2vJAzY6aP/1Xh+C8v7tTyxdNMvBcPTl298lnY0fNfEvOm8Uz5j9
O6pzj5mZsC2Yf2Kj5h5rW+tggFnfmEB9J/AtArk0RSDHs7dfsXpa+3pU4TpywkdHQwRGDnYM3WX+
5e0nX4tPwirdTatlhGinVvdXNfpMJyNb7GwjgA5cuIjORP6ryGjCjbqG3FSYh2L+5e2nMfdM3F9J
vrKq3GbvbyEKbCqNZY4slSF0j9wXdBZkNwKJ9FjKpqaDwuhBzCtAOjIZYFhQD+O9an25jRn8L7rZ
dUYcYMeLRltT2lWPb39EAbjtoqE6R9G+iIr6cRAqoWEQjNu335qa4eI8dhXrN39bhM3j/xN5+PpX
Puum69+F3m/q6v9Sgf//pA43ZxfL/1ke/vCt/Rn+2/+svn0Pf1OIv/3f/paIW9a/bP7nOjhjHEO3
JLaZHrfBf/y7kP9iWEism+WyjhnKQAX+vwXiwvyXYQn4CvBNdIe/x9DznwJx+1+IxvEA4bZxDCHV
f8u1I2b5d56Mfp7NSnZlKiEsYRsuc1MsO7rNgf5p2pmSlnjEHvmm6VqvqCetfcc6sx+RSm0JLrep
vklj7q1JnbogDI6WpMXh12bDbMWctnPegk9owyYCy7csmOqOE5kdQVhfyDULL9gEVtPkym+6if8D
6FW9HsIGNS1VoNur9LbMMJAAL9OPUdLqR8fuvhMpKCm5ifdpOdoy8QDJlFZ/+ccXdfn7Ev8ta9ML
pW5T/8e/m8YfrtyyJc4oLFVCOfPf//jGcMDnXxv/A71tkpfAVxayJyZrbB1kEpNWXEblFyuidv2V
myXGNgvjA+igHNu8Zy+VkWGuCweiYPxvWa0n22LE9YwIjEY+0oaDqAcY8747XkIbSRQJv/uPz3v+
Qq6+MKVcgzvMkFgIJIaDf542UjTirkM/X5RyRKJVGLssTLdDO1HGxbOnWkZsiOcg1I+P+7u7a75R
pDKUYzr4hR0sBfrvx20iEBhIbfPFNAq5grsDw4sem6EgjVKbNRSkHx/QfnehuA8tHV+FsHkSrg8Y
46juVBBwoQXpMB1xauVdAEDhppBe9smHary/OksaLq0Qx7Sx6ulXj4E1OEAqI9CMUJ+DnY4M7ZjV
4x1vIMxOcW5fzAwtbEcA3JOU2lIHIS6azj54vfnSRoZ+jlP2M5rA7lWwl0RSHn5yv77/3pVCWceX
YCrMf+bVGeIg9uzG62nPF2SW2Vpp7+0UXHTXkWMkKkBtfnmCLhmdP/4a5lXo6oajw03r1qa5K2wx
ewv/ecN1sPlct+Q5cUgMl8MXt8+yx0a06aOiqghEKy+G89UvNPkAaOmLp6j8rNm7i1wjuS9HSqF0
1mq8/bYls/leKFJe67+tpX/bfv7wPP/hK8SEY7Nouq6N0sC+ejBcQ7kB3JSU/SE5Ny6B3AeejF8u
RvFb3S3GG/Qu+h3teM0mnYLS+a7VYE9X0DL3Rtbz/sw94775VVj5Yx01zurjz9F89zlKrN6kq3F1
Dt4eMd/v/1hvYgly1jKm2dPV7s1e69ZmUrjbXBExVktiwnOerrXvgQHiAn4x1PMfPT19yrQxmlWT
9UnOv9DCBLpHsMYCgA1xgBmKkLQXJEIUccIOwUIZoQXLjl4ukPkRzTcyQj+N1UrGOrA3vy33dTbc
fnx1xu82I5YHbhHXReljGZaueJv8fnW5rReuPeL67Grr0Roees2vf8bYafyCUD82RtBu6l8tUY1V
EL+GVvqclZ42W44PH5+J+MOZWGjLuVGlK0ieulqozCIsUka7CI0H3huuu5sa3d1hWXhk2cQU1IIE
tnLtYGtWc4jc7FXWyZkUevswRcDqAlmsvVjEl8glNsx0xUvf9Ewaku4kJ4DwjCy2yCGC2yCrGez2
UXdhaEbp55OKLqEYpKLcKPwoS2iNhNfYSN0rI/a3iTQ/+dDfLuW3dwG8bF5fBLG6JlEfztUtP9ZI
vQWwmIWlLFLmuMG20i03nu1Pe1l72oNW978at5Q06scV+BJ50yuj2wZyqg7O0JAbIgK1ZXp1ls52
NA3vJEtK/yGS9xiHPzvf2fH2+1IiTZtXrTCNueCgfvn9JgnxAUy8NIhQH6Y7FFIRza/u3qgjcoTD
wkOWRApMmZIeSevh0QUJv+9CE2tINmGBn14GYqywFHUuJiabsKvQ+Faxn38wPGrvznNWYcgOvh5F
wdbcZuxtQOpgel8c65yOdCJt76x8tLwqUntch2oP5rPYpk0cfMkF9TcNKx0pLT2iJnYmEmazeulk
vrWqqqBaBWXWP/pyAJ4vndms5HqLQdTNogmCaBuFI0ENnZeuGDoTmWXazx0xIXApux+pqgxii5lL
0gf5WZDl+xA4PfOe2N0ifi4enH7ExtM/+ERPbnURfnKnGO/KPPZRFJKWOy/ivD6uHoo6A66jo3Rd
OFkqtynRplJ/DSla8rTrvncJG0fD6tO9j8J7QVVEUTSKM9KZpZGG+PA0657ELLH9+Fm9XjWEaVkG
bUbbMG2bE3OvVo2xtlt9kAjCCVxw4cdw8Fbo0yYR5AkRJ8Bw18hAdo4I5KbxCF69SvvpVwe16iZs
u+8fn87VK3Y+G+opSg4TUzxV99XZFG7EmL0FmZ8WsJdGSCB8ZPpNVK3Ix4Etov1oO7vYfXxQY/7o
//EQU/qb+PaFskzX1QUVyO8PheWESVC4SA9A1vh33kRHwfZpkL45GYTWfct7UgiDKu22Zebv3fkf
fHIKV6Xw36cwnwDLCUvTdW1hpz53KsjrRfjNCPwjrh39sVclSgiIW4eBwT0gMesWHdGjQqQK1af9
rLy8ukE5BSEdJeFoWZKa/Pr9gdGl6qPZLSS0/qfH2Hjh5u3PBHHFJ3XC1Wt4PpBlKleycFoUVPLq
SQjG0CjMiha5rzATxPFzqwNCGTG9VxD7St2lrAEj33mnjz/kP1ygbRuIDQVHnykNv3/Nvd6POmuZ
xuQQIvPbFSZaHN2687V+cqg/XKNDAJzDVzrX7cbVsRLPhrYvbMIEBQo9BFXDxeqtaBv6X/S0e5FD
aR7LOpIbPyHtncrSOaETB5LveONra8IhEUHyPTCLdNsbYrjDd+q4B7sIq6OshwCOuq82ABHR7eWd
e9AkRv6KSLOCgR56DzSTNWxh+nHEG8As6ykBR9yDi7zagM6B8DqbHsPSd05oBRB2aRvVWJBU9RCy
cw3ues49fq1mDRywHvIyC0yq8UA+QtpeYuqMxVDG7R0EWjgDSOdmjRMiCb9MXmqbzqcTWN3KdOIf
DpXUiciN6QQvffrkG73aM3AnSd5n0uKZlTpb/Ks7KWs6p4jqMABn4+IJA3WnwFoAontOHVTFrl7F
N598se+WCskdS4Er+U7Vu3sonJJgyAKKGKPsnlTbI9Ztn3R+/vgw728fSVthruYMw2Z0fHVhURjJ
AjmJz+iKMAX8NY++jWc4cwBjkBUs4aajGD5J9M+fXOC7FZiP1FGupXTBw8mj8vtDErY607TYgf2u
OcvKBZxA1Jx3cizCWhlf6bue4d/YOJ8tgFc14/xVohgSLu9H12TLenXcCbQ/SdQGVzxCsQgUo047
KRI00kW6t5vBviFPnAjrmJU4C8r8JqzcbgVMLyE0pjCWQ1BfPv4OjD98FLwTeQk5DjeYuq6VuizW
yPfCVF7VsE/LIr4tEZDudG10bybbuR+jUEe3USbHIMiAZyuCqye/JOUox/8ZQgRZ+ZO3D3t1h54i
2EF6xi9mht3m4xM15yLz9/eXVDwIDr0j0kXZqf/+ncE+6p2SYe2ig8q0b1OQKb7TD79g5VUj4TdG
SPIC1ExAaLGOh9mi9cnyV4LB934sg4DMNUycJlbmdk8IE05WRbASIhl2aRqK+AkOOAV9yz+l9ZvA
bf2kCnn/HPMx65ZtwGFwuZSrKjpNk4K4XNQgZTU+GVOH0tlkYGU30FaBcEXyk3Xj/ZvAtnjdG5Zk
90Ab7+pmM6Le8bvZaBpPw9tT7PAk/988xbbN+vTWKyCV5/p7aQpgCTY6A0KWteBm9Nsv40jZBAMx
OwLLaSH63vq6E+91hf3y45viD5dI0wCiM/cvF3p98/agtXxh0FbjLYPFoX+C17n7/BLff3Pcc5LN
5wzTAH909UmSUI4ovSQMVyEi3TGkhU+xCHLvkgqZ7bEd/PzvXhYsD/Zbc2eWatq5utUtBsdV1Lhg
FCeGS1Coe4g4Pe2FT5fgudT8/aFiAcZCbLCthtlxfaRGpWOYk0p3Q58ie8iq7u9yUFMj4RC9XH18
XX84GoiPuUuts+ha1yVo2udwkmrEoaZFxggKubymxQavlVAZB5ztx0cz36+29IAMgykxmxJ+nO+e
f3RC2CLiaYb7cRPpjICHnoXVM4mDKCI46Zms7io7R0+LNeem1wdQI2HyPbH1k1171QExCF0DlZ1V
RKxKp4ofHchtvUk3uesHR0EK15CMBIdkMInyBkjqx2f//uXIGdPLd2mCuoZlXp08+jOYC7CKbswm
KZe6RqI29FKCaPph2uoBw3/dh8IfC3HPcP7TUv1Pn50902FMupVEHl/d8qKcRiPwWKy6qJ0dr/qP
t6Its0lkilw0s5rPELYyH3QMLQiuKp54GX8v2kZcZN05n3yX7+4cesLAUiT9LN1833SLUWGOPRKP
G5G3Jz6M8Fajz7V0FTluiNg//ujfvRLZnMiZZGMyOeOdP//9P+4bbYordKqI65pqutBMmNPpnovU
XyGHhfFg3RQjyIWPj3k9JhA0Vhw+bIehCyURtcHvBwVH2Gl2FZNWXVvya96jGeGqiWDLx36Z6qCq
o4kOjNOmwQ+g1Td1RA4iGWQvZVMVh7LL632YPY42sxCchKg+YFx74PeHwD6mAwCNaSo+mxEY7zZ0
nDRzJZbgt1v1epMztGLmhyLcaYMCPBlgBsg0QH9wCSzcpgSzOhQK331LHBIDfkTzsVFFn3Ti3r0E
OAnXdIRDqQoi6foFhK7SYY8gKOm9FHWbN9w5OsqawXWiT2qQ6ynW/CVxMAFPyUTi+a4whoyg57hz
vJupBXbd/oVAM5eEUjKaT9BBWNrtwKJzD3fzVxeATJ7DzHaR6oK9WzfHuula2jykM5kT1kqZls0m
0IPsUiDg8fmiIPb64H/TlmYAlKS4c8dXQyvaVV2PhFFkxdmOGakHyBp2FS0qGSDrxm6XPQSw3fBb
WWCpo9b85N403pVe3JZMLBx2BIwvLH1eq/7xQIzNVBUyJJVjrBuEnjO1pyfncmDvC0vEQLyTGis/
zsZbj3i4JRvc4JI54pTVSXxnjuGlaNzjJ8/LW63826uLk5q3DS7TG5b46wem9vs+0wIWSMLPcEIU
kOgd+9Vp5bSuHGAkNPNOtL/9VR/aCLv8wDgQ3BNk7cVsrTsp3LPlt/ombId8ocIgv2e9fQkz8JmJ
0lZd5H3p7Ip4tSHv8SUin7AikZ3ppDGNt93v8Tiad3RTApO6MbQioqNrctU0vd8UY+K9wBc2v3PX
9pu06mb95IMs3fZ+0LRvzWwFIw1FMupASFFQ7Bc+fN3KKjsIflp2Koe+XjgdEw5ezijqOrc4j6b6
mZUGecoafv9uROk1eXJpedIiYiIX67Bj+1sX2ZOCxqmadFu5VXALBiGnZ4+jR3TJSY9R+kbKOxZB
c0wDpV2GSEfvz9QJ/jGdZTgAR9Mrb2ihOEg3u2jXOPqZkJ7q521f9vvJxcPnVom7T4tgLWt4VZql
P3e99tKSq37XlWV4Nw3+X2qm8eTTLonddhWTC0F4gR2f87r3Ca1xkNYlkwmtKkJxYxVfyCuXOwQq
Ga8R/B1OFyWAHUkatUVVERfcPgUJrXWNt/xGy8mUg/k9PgW1KhipmnfABH6VQ2U9FOaIlbogaknC
97hpTYlZxNKIYXRxiXrC0MgCEf7FFHl4M2X5z9TH+JSXwP50GlCgtfODKGeTXSVvwGPKY4J688Ai
jDQ+MTEbJdpjmr3Y1ZRCLFTi6KAJdzKFQbiL1MoTnndwC/s0GUI70nJYxT5p4LVRwvsaIcVHTvxI
Ate4aWPnV9tE9laCGAtimhgDE76bNov6Q+QD9J2Ede5bOd74qi2hHN/GXUNIq15dtCCpF1HYi3WR
WPamJssQKEYHdFAMRETR+aI37AkCHKBwlEAW9CDnTiVpYF+UXrkYp6I7ixA/kY8lVkFa23dEkC2y
1jHOQkVfEe2QNuihyqySEY+87u+dNi6fs+oJAoi/iMrQPjogfVA6tdWmhHABIwQOJy50wmGS+tVC
vnNGnv2XbQX5XUPG7iJrzvU8zisy/S+VoltxYO5Ie68Aqx+yxpgVr8ODyiN3Xbe52opJ33S6Gh8m
pDVL0mDJSjW9I/gVQl6D6lUL3GSXFqWJKf8owj3Dhu5idIha0iqBQJWYASQYN9gIy4gvOlGWt3Wv
fdbne1eZuA5TBjrLjEzn8dRVrV5TuAJcVCSJkhDoG9TrJZSpZQjL5IbT+OwV9L6VzfHmfYFi16Uz
nJ/P5x9rsddPBf5titqa4Ce8BzpdLlwFHTGZZDTqCIJ9fBUZL//T0MC+K2PuRyt87iy4eJmWfft4
HX63NeJ0qFERiOA3YfR5dTqEqvDpspjexFYd35DNkO/1OtkOZjVrKp18q2L95eNDXpdnLLY0HA2T
FWhuHl0POIEDJZXyLA28KMw16Un3BpulwIiRyrVnLtsCruYUDk8fH/b6i+awVIWM7Zk6Iou4VrBE
jva/GDuv5UiVrd0+ERF4c1veSyXb0g2hdniTkNin/wdU71bvXif2OjdE4RJTVZA55zfHF40WcjPe
8wWvP5cH/tQfd4maP+Ttw/8+2D+i9RzNU3WPBDO9DdKdf/VB/ZRinjqEoYqDeXEEPu6fIg3Eqtpk
iCVdeONjLzU8VukFY7DBf0OLo3957//93U7nYECPRASAgIW+93//1MwqafzBAIA7v/aTxArXBkpl
rFHBypn0BCiW+bfw9T+6lPNB+XHbNr0VQnR//aAi/IgKvadL2SoEV/04OzVF3K3dou0oatEhTicb
NTCwVcKE72sOpyMHs/34L7f/7z7ldBakdvnpEnD657gYzE4AG6fh0vGKWg9OBW2YkQmKm4q0OQ7l
madUlw7/WMpX3XwTDxhShn4DjNDoHjvqADZjA7EeD1z7XwaGf+fYOA7PG5IXUzwCcuff/d0ogsA4
FOavMXsF2eDe7pK1qJqnwnUn9z5xpAzwe51pxXMER6eu9iP5pLBUlFcl1kaYkwCU/vcd+3u4Op8U
igjT5fdCbuWv36uiVFqsiMpfEGYIz36DzmC01OE5EUa8SxyBOrjvV3QxqZNqjH8ZHf7dP50OTp+c
6Iw5Rdf+jiskcdlERdFghIdjCP1nRmf4J5j/cuNN3JT4xf/Z5+QrVhHMcf8ZbiCO+usfUVeuienP
yIFyg0cP0PnC8R5sJ/mgNsdX1R9GgllemlP9600GkGk8IN3U34iPfZNh/uHVDUB10944w7jSQ/+L
YbXjrlbVfdX5wVnPgkVObdulUg5VOP5E9JlPMXix8YRDsJWxJ/SQDgRBWHQY5eQORXegsQKr6PaO
pT57iv6DITTdVz/0VomnUSTe+zHw0C0VV+U6ykyKp5ANE6HV3TWOWxcKFP0zXyv+vcH31NHrXZ39
iHU1WxsR/pakML9RtRLjcqKtpAkEj9Lbsy+7n0petgfhmF98UPs7symPqj28SUxEThWGZj6ikQAO
28qwA2yUdJxIiEeCrRuPRVofWnRQRxn6OGUhLAqFPvBctS/wvLZu9qVUTZC95RcqZ7x9FZvIKZRI
2ZKovfC0xDQP8+ISNf3CSh/sbqo2NmJgCZG/GzV3B8g+3bSTb41EzLowUM7tSiwOJL+hi+nFWxWS
k2w7d4MWS0KlEI+9aj6B01aXOw+s9dJUtGtUDk9541GD4lIr4+CunZgwBF33qy2CB9z5vtsjFQZ4
D02el884UK3NaPB2egZZokSiQY5xbB2cvON+W2hWvKx7QoijCmaaYkQMsCaKlo1VptVQtDC6FO0i
gcwycncp2ArrHHYvoYWDQMhIFtXfpNvO6RvbpbpyTGQHmFhFi8xItiO1VYvQBLDoiApDd+J5YejS
cdRgysraf8QtNEIXUEXU+CA8gNq4Ah0LlUb62xGP42Wmp9V6LC1MdmQab2WTfcgs/jJF4jc5pIo0
CrJ1rTvPmdYZuBfCvj6JMPjJwCJfxHnx1rYDpWgGBUNGIN68wn81TeT9KFWXAyW3eLljEdWMOym6
N90361MNQLWizhCgLV+RZV8dF7rb2O7oSHQUdSwsDSiMhvNHbUyirhhKw2S4CknVX7Wei3uExaCi
DghZ5hjA4ecDCLZogIW34zKjYnAX5Xm2svBwKTuq78v8LompcnIQSaygoryqMQmewmnPOpJ5iiXT
A4oza6EY8SUbtB001nwq86Xsx4L/6xn9QbeacpGY4nGw1e0UKFh4zgLzVUBXDMyW/A2fwCkwTkIh
UqiPStJeYaDe2R2d+IK/bSQNeMBUDeJSfDYtqv37MuImr3y8jPfeIA8RgzlJOfFIqRG01HJrJ+Vz
GaAWqfDmsqzwGXUOebkIeMtXcy7/ySmlxxXHgqeqXJIY/wjXUn7oTvKsVPF4b/JPRo8ePgx5f++U
9Q8/t7vHNDDfO55jcG/iL0HebVrZfVf0gdr4WOfkx2odQZPExRWHjoHq/FXaQ3ijeDahroted4NK
AFqjVsofsUgdpEphv0p8inya8K0VYNTtIi6XpFC1WG2gxdqYOo4UDKZWiOlKOIQgCLwfekgdiGL4
VKgPzRcxlN/CBjSjjzctBYtadjajTZaoxRabX3WXKqZ4cqgH7jXCI6R41YUDfWaJuAY31wRuqAZC
mvwhVUyVte860CUxd9Qcac7sEo+BsoEPZBureFYrXyqwecu+NPw9rJd6kUl6r3H4ElvAH/XaTFat
TfqkLR6BY/DMtzFHj3NjqbXAIgjNYiU4mIgwGcxsVP9Y8FjZVA4jzALog1b1TzWonUCPuyVRkWVP
tIH3cLsRrfoKWxqmcI+fzWgn1kmmYIkq1WsPQ2buPKeWX0GiXYo03en4IXzldQ7G0PVfLB5bgC7d
VytTdj5dM9WH8xjimIqZGOygZBBPUYqxYNvn7SqqDMhZhLTfkjEKFn5nolpKRXfCGHBRwjE+tuFo
YfejtvuAgP1ygBPPl0yVLf5RdKtdcFoiREhl1YM4GNNEmKU4OCmEtV7FVlqYTvlQlYzCjSh4midB
BQVyCBzr2CfepaqxhqG7pP/E8MO/83WPkEMImGmay9AE3I0EthBNVpTph0pJNYfRnbM2IKjMnGmp
UxkfHMxNpTtH1zDcXRTVPf847AAyXBV50jbpznXi8NXLi3bRYHdwjkc9eC3ycTPmQfk4ks94DBBh
6ln7va7zcmdIvTtp02T+1Nk1XOUWwi526T2VSDlQhM81QQhWYN5mXnbbkEoQmL2q8fLHss9t5raV
uUUpq8tQUPz3VzPzxn8tK0YJFiRLD7mF6dloFhSol/I4T7x8gI7QFlB+x3n6uWr+lDs5xelxCbtK
wQwh7zJcEjKK2tb4aY4ECHSPkqpCN0/z5LbeNdqfVPH4m3kZJZu/1mppR2Y8oPgsKZJ9opb4s6k8
xpLIktciafFvKC1oulruvWqRvY81M/+mxEEPLwjRXYbW59Dxht64gae/GmI4ZFMbfojblqywUnK8
nJphP242NsZYr7VSHuc23FaTC3uo/evglebeqN9dFzbVU6d11iEV/GH90XAOTp/mXxxqg007Dl7E
wNvFlFqzmJeHETbnQ6EGu3nWEMrVyAPzale9fRUBAoppb9Qh0W6MMOHF6Cv/AsAc5bV/zoToH+LR
FdQei4dOGOGjSrbjMekjEoCxF+1DUYWPSFqGc54795WaJcXS9yMAJ5jf7eaNY6u0zknbIG1j17kR
NKI4pacQ0VrRXnOjUZ/1n07cFz8Cx+5QwlT5o52p+TZUnOCgTWpRSpADqvaq8n3ECc3VgvIH+OVn
AjzZq91Twhok0j31EV2uNtNgyil98GJF4de52RCkqhdYw4clsnEJ2yu5j3q92PcxlKDCMZOHyKkd
nMqL/LutH+bm48mG3clG69Fqaw+YAggtbJ21C+9/ItB9qr6ZHvVo02nziL3WqGReVbAhvMvb6gyV
jeJUF4tnDB/lM2Kd2xV62KvYoii/jh4lutWQavc+3ZSdhmPRLkkqfjBC4DJeevVTk9dnxa/6RVzS
V/SrPH+OG4w9Ig92VxhDi/IdRYMsXav4wLNW6dV4g6VgAIWG2Yy6ga1p+ASjp1kHUuseFQ/+YNO+
vVabx77iq8ZJIXvuDN72fjS8zSunIuz7AILKvCeBlvaRVwI1XbQzTyr3eQBu8zhvPTbNrnW8+Dq3
hPnNS0a92GVeh20APRufmo55v7gDkWLD8r1dQORo9aqOhxD04HQSAuJY2BsVJvAcKQVfsQ0Yyv26
gAqjhCb1NIzr2NiOieKpvoHOc9rYSKL+DOT8e2FDtLGoklg7uMLVi1Bi8+t7YJznCRmU7IQGUyyK
vqK+5HMbKwmdBBA6m9+WKsU1rkqM23/vPLcwb0GXM8MfROcAt9VKoWy6JPn4o8Hbx899bvMCR/ul
Qp5mNa8xKSJLVv9objpk29vrMa5NXHM42Od1zLN/7ByBet7lOd/ftNfn2s8TnVfMk89rydPGXjpE
zafu86/mbyfzufXnmk4bL02hFjtsXS7g/MQ+yAPj7JTCgFJp48HSughQpIyjrVI6oX+IDeRp4Jkh
a/TVVtLl2SpdDC7XER047t97q36Ei3Kd5es/1syrG5gonqi0w60JAT5yr2ugfoa6HVbedOh5O5xK
NepoTX0Zd83U2//d9rwNWNc3r6p4HQzYwG3bNAXDi4LnNqv4jbEeBTDiVhUXxH39KbPq6lpOeXE6
1HcIuOmkD0KG8KOae38U+SlFnXydN4sD45o3eA22JMIwURY2nrSpe7zN1n7wJBSgXPMOc5NxXD3n
ZtNTLzk16av6ixMSZ59bmydBHn6RvZr9asPo2rexG8LbFrfTSuz3QLPdw+0oXlx9DZoSW4O5ySoL
vvtFNfyanVwv6H/JXxuTpgzoIgr6rr8v0yux1pYOOY5fJ5W2pEmJMe8/z6qT4GChqUO1m4/Sh4xm
KaRT9/MpzRsSFYDUbUfd/nZimoJXUwAV4Nc+xLPqhdW42R/tKhbJe8GA5LZsvlG2GBn5EP/efbad
prg7paNrwpyc7nRrtHR681bdkeYlw9hors7YgHHT7fysjKRRoHVUCc3nGxtkFPNByW5t3r5BKUiW
um30q01G0MqiRhi//bxug7Ho0qZMdXs7jm1VuNeOHdDq6Rcyb9g4OlZNhuy3t3PrUnr8WQLPB4wx
XzIFf9UyAmz9R7t9kDTLTq/T7e38Ep2IxKAE4ZZx3692SYzyvhqgKdzatRVXW7rQtn7N12FvLu2+
1egSTveg9hhmewXg/lubDaZdsF0Gufk810D1g1WGknLz69xcsIGDlWe4X3NcXaOYRKr3jXRrKo+N
ZitN7KHE0QhluI/KqrmOlSUvkK/X81w7yGo7tCjbG6j/Z70Ccm9XXbj0fMM7m/89y5h/60VguJI+
q6+DRTZUBbtJGrcNl/PstMVt/+4/a2+zSWu5ZytTMVpmV9jH9XVeFPBNfDY5L8IdequCGViXXqqt
bLWtrh6h2jPD0q0yHX3ePqfY/2Lg7Dq35cPjtAhFGLoJvSB1z9LSb+32Sl9fY9G656nd+ejz/vMi
oGp/HP33jvM+81YtrpXnaavPRdnU/O8db8s7E9g/aViwWdlW03jzuFFVXmurdS+ahMD/exGuYeql
jz88UAVD2nVXcjrdtQiU8dIrcl1YhYZ3cP48XzbglAy8iNwoFHtiZeWmW1Gpkna589MVWjzcMCGi
Znw+W3dw7bOEfTbPzdeqNYN9LoT3n29FFLctfn1J06zqK3/cqjbzLTKnyq9vtZu2mGbn1nCN+AmC
Oj23gv5rV8fvJK11rKwrd6uJ0L42avGB0tNIi+TNx0l+H4fjuI4zEKqU75+zUTcuRRzdSZ6jJ9dU
cE7vbWMHo9PDfhEXF7NUr/2gpMfeGzvKjCgOtBKpvPX6WC3pxysnqljSx8EtHkLNJeZUjzrcwNBf
DUMSH0rdjl5Dw1sasgze9aSzN/g16Nt5VrG2mMnqBMW+QLSBs1onJPmxuHhDInZCslA8ddDDT3Fk
GstC94K72CEBa7VAYop+rO5Dp2jvnJ6O/XxODbwaLO764Jy7SfJIYOLBCBtrgzk7AaI+xDk86qwX
V4OpourmeN8GGci0yRC9ybJxNahlf0qpnWrQbfFxnmdM+euToaev0saw+XPR/CmqxDRun/aYdzNq
EJhuCNT+1hbZ6v70xz7zAbCuFycEYp/Lb83M8597zLMCguJk1MmAYj7U5z7z8W5HAU6eb+NUf//c
+e+tP9vWsWFP6zY9fF7ivJvwYi7+81LwwuUJGWjgPD9vy1+Hn7cGClXvE8fdfe776+Kn2/d5SvNq
UTmP5ai42z9O8HOT237OWCdr0+yBx8wtTJPb5nMTf5zDOLjHrjv8seT3d/f3SZc9ZB1PmP761uhf
X8znMbAZQ/Yy9N//cTm/d5lbyKMKimXyUrURFL+heNMqnV6gKuR9FmfZrh2GAbZO2l9GQPEr3zad
lzJXvspmaH9ygYVdmz/CKMbdgSHyc1SAKmWMiolJVItD6RPh7V1TorrSqNLSi+59hD1di6j7iZHI
Ns58YDnd9LfzTPlguoh1KDGIcaIvzdNoYIrSiGp8ynv61TicyO+SVF87HTwMwxc3bMMvHmFsrD2G
5i7Djgj2K7EcwgDt3bxi3oRBz/OvM56qPM36u5WH1FhY/vA0RoO5HqLAPM0H7pLI21h91zzMpzWf
oLRDAr8cMx7io5B2+66Q8FyaUsrrfIkkR8RhvmwbSyPM31vjOSMpsXBQHv3Q/JU6RO3P6b650w0c
ctVYRT1QdOpPxn2PI9auMDV5P9/82kuKt6IP7m93CZyNLZLomxKSnMh0p32sDCk2kci9Yx3Y3tEh
UbFpnbx7bCqKpSsxRt80FyjXdMbT90rOgKwD70VKO1IBPtMtb5Oh7KGy+dLYE8iM9+pQrVUbp7hc
i4L96KElGQ14I4i2+hdXrctV09Y7F2TWXVbh/ZhUPGNzbBS2CljgDZhCuVQmr6KMMRLOMMkhgZ5o
eY+95lUfaQG+qq6sp3Ckc5SYXnDWukigIOUtmrfgpOTQ1RundZQDnGomavuOcB75DqDoS6sp0Qlg
yU4I3Fa4tPxtdPBlixn6y8pYOp2abhEtpvskxexI0fT6bLlJ9xDBf1Nt9EPQrcU6dsz+bOlFvegr
zwW2qBoUz4MuEmNhnqNerHknRqvAi9Vd1iTaSwbXvdeM53DiyPE/SB7RN6WrbBRbSrLHh1yQ0ogp
lzsfisR/0vsRBaIRdQRhGY42afWCd4nHzcnrhTfYOxfoCAImoK+GTJ7bIA6eKxgyQTaU8IHkN6XN
MKRXvPqch2rNi9Yo101QAJAbikfpYl9FodCwCQyl2UI8qqifDsgJEX19s1tsk/JewFrWle4i4iJZ
WjpkCU5M2ba1tO97XK2XddMGcHQRDzW+eCpyo95onYP/8jQhmKStKtDmJjWoZ6NKg/Ngn4jHGud5
CTqw77mT2fRsWaR2+Q8tqpWFWWThMdetYudxXzE4g3doQF+/pu299DJl2dT0JLWKMkfHz/svJKWi
2Hmzg776NgrxPAinfdZ7FU035kYtWp9zU/bxWQxS32sR5UepO1KG4ETJq6rTDeh8wrh6Cd+nUk4W
Juznwi57+gNPbk40zoQh8ZpQD74uk1pAF1XGBxy0MGCAn0DS9FVkqoJta2ntirjwXqskupadol7D
nBp0E/ms5UNkrow43vdiPJMmRtGgR/FCSGyacE7PEUAheJe5Eh90dei+ETp2F32kxa+hjmwIl5qv
tRYQjRBQhQm7osV3dEi29RCRl8y0O54SuPLhErdyWjW8Rz5le+0YLFUKp65dA6Bbh0mOic1XgXGJ
SAQVYVaC/M2Wxr3b9+autAbw3aGeX9sohv4afhdDnlxyD9blqCXQf1UzAekMMmO+RSXwpAUB4GID
mbE/S4WOR9X66TFtycsXJU9f4vmbFHOyB2ohl2JIvTeqxJWFLUiWjSNAYUpw+Q4bZCVlkl2DzCvf
xtYUC8BhFRE0EzeGCqJ9ZRYHbGvjwahOxL3XPZqOTYyqfx8qsXUIkvGCe2S2xO5V3lO058Lexk3Y
kvbGyMr0lf7UuOoG88Cw1nlwhvA1YdD77seVuyQGXp5gJf2xnEjol1QWwETLCSeVt+19MFT5IVcL
SuYEjjyqVLJN59IjrGEtrFQnlYcktvKD70xq8aC6txv7pARGf9LVYDhZQ2ocmwFyW+XdeYKAapl7
zkFgHntHHTvEYeCxQbfWrCx7E70Dfawo840xzWJzd21HQpRjji2RZtT1Dow1fg1u4F8VwtTFqL4q
/VA9zZN0eLJHuoTukDnHMoqNZ/QSPHYTomyw7ywJorEVxUqoTruT5FJXFKwW53HsVw09w4PTlcaJ
ZJPbLMbCBYHiLyKj81/56QTbITBeKHjhhZNnmIUqwAvt0sG7MCvNTQr46N5okOBq2JVHRtEfdcDY
xxJnrWMdJm9BYX8pyQA1tom2kpzdg6668QPEyY6f831GHel+BDh6EHaG26+m2A/kbegNQPFHOlc5
DwDbH3V/HO+6ltDPoLwlJAYoqTDcoCQHp8gHMPzLEa+9jUnZ+oZO+7itvWDcQAxWL63B8KYzxq8G
AsMlpnjOnVdXyqrKwVHKPP9i1WV95blPfvNVTPeunIShqlZyqzJdv80qurZvSRgHU919Xno8+6zq
vpr4/AZJl3voZXdICEvce+QQhk9kpctrhhW1FWj+A2+ORzlCTO4iR31Q/CfVieVdiLXAxQoU4sTi
jnM19wqPraNWyWhjpRbprwadjvAsd6mkwYHQ7AU/OOctKvnBl5U4lX5eoGA9x6RqUT5a7VMfR09t
I6bCzeptsF6H2DLfqQHU1hTayIPllzUSaoOHUOlmB6SdwH7JLi1itLqbmKf8WtiKc5wn+D1QDBa9
RKCbM7ur7kYBfWMQun4PYpguXbat3QKPmBKNFtLFJwubpzdDw3YZL69gP89OKMkMa2qwJsr9aEDT
s2T+ZSgYohmBlezFlmsc91jWu7jKVjj92QURhiDXz1TXaGe7CIH+WSRdzEwrj5rE5cUl0fmRkvFu
BJROx8XeJe5RjimitA79ZClqeXW0tgLfPhGmIBClEWbMfUwDVc23VxINEu5D0lhEqbrHRnHY1EAe
zrVRxg9WXyNaNnT9DspbDFOxA9I1lO95ibYmgQ1GeVz7xM2kFjbMsj1V+ck2l4p58kmvUXKuCGBI
hra36jrd8EIm0RJEHwi6/SfHLrfwHJQjAfbw4pI/JePrYvPm5co1LmOfPPwQrYYE0FLf9eSAnKq4
FAawWMs8zvLVoGmOlVdz7e70eHPwUid0fQm8Rjv6ZYrmWU+QyudJRg4O20kjGbaNq2fvNtDb0cuX
SoYnwBhikGAWHUpQKTfdV9GbYQhcobqoThl+9Pyp6dUFu7oLx1OUq7va6YEaJICe9NpSL2V6VGQt
d7lDL9/JfLS9qrWsHAEoJNYoxjaBOCIiEIckxMwxtuSDUlN6XgicJv1UK54iYqXErpz+LrPNYpkV
inrgPYoRYpFMjiuYrw963x4VvabyrSCRq5CxF6V5SXyxUeWImD+ADBLHkEHqGIx2J3hV8hoseWCB
y+5cxV81QPUWqaxtyoh5dm5E9Y5gc2JOl+OGCKb+YWbO1zRK7oLEHx5j66PT+/zB8ekpuGFVrzUz
KB5ih8S9TcBnYaF+37VmTvhOSQ81GJLOTXBE6TRcYXy7O8aEgjeFF324ZVucszjxVhnZXg375lWn
tMqhVBpshW0ff3c7MC2SUYO9bFCbrDrp1Hd1VVarugmdVdj0ck1hZkw4wGi3bYC2BSclfJFbT/3u
tkS48by893E1XZgT+kQFeLVOpeLdD94+hrD6mOQIxLQR7XBXDsYyqCu8QinEuAvb6KOoDXPfSjgZ
ptd2CwwUJoR9ZWwLxErg/iw43R39jMpszqKY7NWjfjxi+GXwaB7MXRca8t5PFCzCQiimTj3QuZqe
TmmswPsUhm8v6YRCeA/JWY2aXT1iVH1RujwgrJJO6lVSZ5rK8EDx9buBTuCjn1rrTs3cJ7s3NsQa
8ILsSGAP9FT2MMSStRaP3tvg5ddcp1bdUezhjGYDh4bKChcx/qP3VGwCK9X0O3NU3WXMS5WSg/GH
nRPDcZzh1Ko+X0c9pmu5CYqqP/c+9V4GXhHbrLyndvUAqHDXTnaJUidnPaLi3FSY9h75ovXVwIkP
av819gp5L9WiO0Mpwn8LDbYBXO2dBNAVNevwEZoNKu/ynKgBdhVCMa+N3jjLMcIrTFapflSqN4NH
75u+LDy7WRYTsl10xbAuHT15JxbHyVfY31ABvNa9F7/zyq9WFFGp6DTDJrWHjm5cohO15j2dtH69
oqga/8O0JUHVaECszMg46AryFIug3hnJ43vbeOKF3gj10ZEX3CsyZJShjXJt9agWRO5mR6DrcWM8
e5FWEbMgwaFRp+Ek5gMyOImvLGO3RdUY+74NU2MNkMRGgGCinzObA2WxzaHvQsYA06cc3BVdEnVq
Gu7VqsBT9jBOqxVvaA+fswmJni1vflzLEuCO9FH+mHwuqwqkWKndOKsklt2hI+MKl8fWOvIQNsIV
WW2gVncMQIB/GrZvH+B9KFAre+V+6AJcAlLLuYu1VuMld2+GvrIHJ7VTOuqrR1tecgT+QaFpRw0R
1Uoti3uXikACFL26xmCiWWl1VzGCbdCjROmwDHEBZ1zeuCdPPYlKN7dYVx8qatwuOf/FvVBbxsv1
PcrB9py2jNHcLGuwGKt9iDZTQW+s2C+G41CNZOjLBPLl2SxRr8WyAPQgEERlkPaOgXCwrsin8KWF
zj71L6Ez+O9avldaIzrp0ulhJI/DOjX7K/6Q8U64bnOiHM6VUB/4OE/iSLQbi9zYlDxNT+WUni6b
E3Vu9DTgdTaneT5FXJKWhr0TVHSywvDNTWi0P6qoYrYA/r1WOmJImmfV1MbF8lRPk3l2nqCwL1eK
asql1ntb3VMbpDlZjRqHSVB3fArrTi6yIG4AQpcj8rqpTwWwbukkSG4Se2jkbaGfCcpF5bDOKEk8
R14y7I0E9aNRgnDD1w67TgdTaAsq8D0W2svSYowthWocAToYx/mTTH0cP+P45zznOZn5a/m02d/b
/l6m0wUSi3l14qlH323KnZ9rlO/8tQsv1f/RTIVf9DrWOqyi553/fw8/n/7ctCep/4qUBJ+W/76s
36f6eanzDrk1dUHmrU1he6s0GLTF5zbzij+ubp7/f7V9O4UKArxuwB74n5f5xzHdFIxghw8OpZz5
XWTaxldTiTGfMVNxtYqA8VhmD2srGdJ3zVdIElbGV1kiP4d6GF9QanWM2StlOe+qh9/RqivvSZ4X
6xA15JHhpXrfJcSp5g1C6R2TQHovjenALNFDc4cbffLke+X7vAH91GDBnzJ9LAacO6Toxk0vhfJK
qH03b4F5a7A0eePdjYGj0PdFXD5mTvIVPLLtu5SaRVSM5rZmnJK48C8las/b2QVhhtB3DN+IE8Ub
V+vCgx92+UPuQHWe2xaZfBr1InkGxp3sNDswtlZWus9a1NzPG7g1qJYwqvqr9Pz+YA4ZzHrXdt5G
Op7zvdGbfsTDnndBUtTiHCr0EOdd4+SJh0/5EVh5spaibY5NTAiwVlLrdnAt8Q6BSsie8RXDOEKj
OKU17mOUR1/nFgxV/MiiQT5qRKL2JoaPm5He/quT8HObvpesCtDBOY5yN4GHjnknkD4zxvzwGRtN
GwQDCs1UqfyTlVTGBZ6bvN0agAirHuXrmwh5gY21lh8c/lJXpCb0d6ddGy98VMq8fqZSL9iFhYqr
gyXH577yr3PbBDQJVUelddVjLNuUvnDWST8Ob5On9LxF56Dtk0nbXwITXTgMsGzFm37l6NHwpfX0
ZQ7S7YuPkGbjFRDIQ15fz4NMLmgFvQ9nwphxDP2StlWIVEW0yyANvQ/F0Q9GZLcvuYv8rbZxBez6
JP6Cvn89byBKaoZNfi2nyObehEVmoBsb3I/Eyl/oV8VPVkOcwnPhVYcYAb3b8m5ej0w7XAcqrsx1
HccPmS/Jis87Yg0EQttzr0bIj1ztMsYC0wq9fE71pnl3IjPZWG7b7dO+Ek+YvD/P6z1kplSvSxvL
xlE5SY1IGTQq76NpoZgFvvNa2Ha9rTI9RLSraC++p+znDVy776G4Fe6ZOhTnokYCOe50X/hi7lJ/
bJ6JyFk7JzQM+s119pbR55z39ALZrJq+jU6W6N2T6yqPZeZecITOHsGBp49ixNNG8SBuzbNUm/pH
qZff57nbxGZYFouxPd72SsLoEHgQHlW9tYplnPvX3Kd3VU5tRspE9Y/A2jeV8esQroKESinp7E1b
EKNH+K8bgLin48/LTP+hKaroYd7HrPN23SQmpkPTBg4VMLjcffs8ZSvfpSnC4EoT/ZHHhXwtKp4P
PbDrDkHBAyVBxOcz+VrKITrGOdH7eTaLYcdowkavOK31C3qjKS4gZ8jg9WuTP7iJzF4UJ7TvQF6/
zS23DUpZsskYRU77IG7BD0nm3X7eJ5Hac6bgiVRboIEYTk9PL/lKcXN5zqu8Q8HHThRsZFtLmMGG
R4Z8TfG1XpaFSg99Oq6wrG2AGcmj8LFwbyZn0WkrmwqCY5CZDY87Zh3pj+tRUzV+HuwUtPS1hUSn
N6+tzDs6IuVLZ2oGbm/j+7xR3xBBBzGqrubZEHbuShZArOdZ386fwcZ391Ylq2fYlYt5sW4XOS9q
RhrRR4TZFnnv/0yoZ1XPY1OPZytyyrWXcR3z2nnF53bzpyHn/950+IN9rki1HhnHPN8MSJfTGCey
PxbePgqFeFyZ6vvPHScOA+Gv6JLAfDoF0xklg9cQ3pxOqW6L6Jg1uKplGtU1n7uFWZ3h0pi8fZ75
rSViodaaujm6c3/tYjUmQOF4kLdmqJbUFi4uMatcg5UYkErIpiFqrvsbXyvqN0LDEL3GcmXqmXqy
vSE8E8LBVjg0/UvFG4mfQI4fhae+Q1sK2Knyd1rfDK9mEf8fe2e23LiVbdtfqfA7fNA3Ecf1wL4R
G1ESM5UvCKZSQt9uABvA198Bpst25q1TPvf9RtgMpsCexG7WmnPMBXVT56XXg51RlMVMlE24UNtk
nNVW0JzuF76syScz83Bdt6jyfzqQJLpGnKyl/HygcHHLxLym+f0eFN4bcku5MAXBNmNVUBKcnuP+
t/s1DTzr0s9Nluk/HgjpvCwhDsEN+vGAF8f4NOI4w7H9w0NVA/K20PVbooB5yvvR+0Veqy3mU2fK
CP7hwBj66cJC5rL86UDcld68KJv65wNKXWlzrAfa8s+Hv1+jasfYA1dv9dMBtcfgUflu9fMBrUH3
o9UVe8fpfdwv7i8Dwy0ET03js58O/Pkh+ik+naYk2/inewyqw46unuRCPz4UAjTKJQL90Z8Pf78m
JgO2MRrjzwdkLb85dhRuf7oDuebsDa32+9+jHJtUYIUI4hgAHtHypktP6dNHGWHMTu0mfpS+li/5
GYePXkxKi8cG7pwXRJz5ovHOslHogrGVOVPVq5eyyKyz1wXkmrO1POdZ0i5Tt9LOMozIfTbzkYQf
IZdSs+Q5oCbKs4XdGekmW5pKEWepDyO3c6tzkJOwRrmiPKOE1Xg8MztLjfRJnGDJWY50e2WgRDxb
YnG0gJWgl/bSbxz/RJK3w6Mk3gm3u7uUDfmgtDm86dmmoAysIynrM3zhisLtFPUUdGkIPccfToHA
LOHFvpyiyAhlwWh3kjUzMmdRc/I6M+XoUJ/yjBaBn0KTkFIURBHk+SkNCM+TaZ7ybCp2M6WPT7lw
6hWRf+EJt6tYeeagHNOqalfSLrwjN+lWlI0dIr1GuUoDzTrK2OlXXoBWJcjikaOhfgyamjxVL6K8
bZI2mPpWj2/S1VfSSyXX6MMb0ouozVCzoZ5+BZOADCjs6fjmxVWvcpXMA+d2P+Ygkn5IXYbsYbop
WJpwlyokO96Paq0XbyjvmYv7XQGbiZVsnWx1P9q7nrdQqI2t8bNruzAlsggKsjlVTzuSIjwCrQa8
SKrI4MZP/6RRVM0SqY7f/8lWdbK0ecRmtJXzklfpB8EL1uF+26SKbuxKxfF+LHaaa1PG4el+zFDK
yxiW6kYromTdpE5OeBmKfDRQNiN5KKAk2p5FGDj8sxkJpNEq1Wh6/fUGBtFcxNx3e1Q5/7p5pIRc
hbi1dRX3eH+c+wV56jXgBJ8WZ191+vx+u+9P9v0S08EbXQGXIBqeu7g/N9MubiqlIqhEli0Ju0Cn
MhllN2m5lxIQ53MRhf2uTNV4mUx/r8Zw4SZ2/FlMQijeFL46L3NetfYShmp60zXTWcopJEsBhP5i
B2AVp/vZxhgvlFzk2BB8+1GFIoxbjTsMJVlAnWLUpxRHApHuEwGFeDtpqt7ecmR7Nll2YA3Ty69B
PD6Wrl28FE7SbawG+Ziah8MnL2QtfL9Bp9XzchiHY4HX8oCbxpr3dV5+zQcocXlHv0caPaxqj+o4
3P1nqRaf7/cs6qDGWt7KxyBPoQokFeOJm/o3EhHvNyihZSzIsZN0fpjwypr0kTFsygN9r+pwv5ZQ
1n8wEGn9+Ofv//zjb2HFns7OE5x3098CRecxpmvRH9eEGNHrFB7lCP6eanXWz366ncV7oQqtkNL5
r/t/f54/Xo2o9HZlDNRDIqnwAN8P31/G/WK6oU8waGrhf/rLwT8e4P43DZrLQjE65fu7+vm1FKMx
7G2AKN9vfBG5eiK7p3gkT6d4JK6M9rqdPeR58k6TNlpVlkljq2qoE6ViKwz0AoGbAj1iV7IACrmk
rkVBUG2Ci9EqDajegV2eEgbEMfO3EkQaIVuGRX9OfQGV0ku2YT4WMS049J7xzWIPcaa5qG/aMbFm
ljP6T7pVbRWgl+sMPQUCo6hTZn4iFyUmygUcKdwBfrLqo/yNWCV3p45hf8wj3dgWcnysUQSoqfaA
roRyUGmj77OiQuKQzTPK/Km6aNitfOlYEiU1XM7RKOSmJelOKnD7w6QbHoNGkDim92f8XoCbLfsS
RJpO1yt0YXIoCNsquotpm22jqGqWZI1qDKcgDWKCOkj7aeO14VfF0tYJKW2jMl25qtI/yU4ZjqA0
D0pLQb0ZBnnRjMcozV771gxPiueV17bpUQTn0eX+ryhcKx/hUJtnoQ394+gO6Vmr3mPohIc6DZ/l
YCkE3ovglDc6EaqBp70GXb/L+kl2ZgdESBOutzCrQCycAI25yttbUgSYharbn+8XDRWOI67WY9hb
xatTWFdEBLOSNboeC+skWE2itHXcnaKqckkHbNiMfml+1uxxBUDzWvUoHKmCRyTWen6iYzqNim1S
SXvJXLsjjSfaYykpCkw7nbsssaPMpFL6s0IDCktN0twkLlNDyFqATTthT6aPnyyt8Mw1xmsINWhh
WhRQy2pqYSOXwO9Gl6d0gUfdU5TQyB8MLYpfnPbZM+3kGIdOs+tzqkNFlhyZW9duooTH0rPii6qU
L4URpw9VdKr6p9Dpos+4iAGtil1vYQxoiuADbAp476mSqMkR3LM0qwfVXeVBXH7O9Fjdxt2JdiGJ
ziHvq6F/d03YTREeVkB89Yilla6KxZJcwrXVZ9UiTwSqYOqfm7r1S/z/+NbadnDmZouCVjAnE3Go
PghhkAOVtP2ngH4fpIi5ZwbBu5ml75o3akDJFXvuxQsAgelDNjj+IqRJvu0q35pXyMSWLZWP5R0+
lVFvwKhzqacmdEb1PjOL4LFqmmXkF91l+kvacuqpVvsaU5Q/KJSuZtHQEg6YWF9kqakPaVmaeLlm
Soi8pMxKcJsBK3antHiUUHEZBbVipuFqPBk0l9VoKEhllsRKQRnYla64ekpSHEWDiEgUPg7kOpvC
8CjdGAp76L4LpizsbOeEjlibdhA+0Ndyt37etGvonjMxdb9r6TJ62HW8U+To7n3ES3O/gcbNKqPd
1KGebYKo6sH+UPYYMOPe1LS6jm7f4WL3DAAzuTzqobfSGOB0ZdwkMnVenUg5iijuohnxUJu403YO
fc5nfv8FwcEGEX1RkG4io5UPuZqnm2C6hnkppfcr060SZDsloD8yR7ssHxTSlS01abZ+0UoAZ4az
6Ws286kQFX73WJ4L+Ej4Dtp8TtxwfKI7AxoDSQQiKJ7RHFknqokcd4UfeHM2/SBcaU/52ATWDQI4
Vgh6Qv0nGeYC8sBLyNbQbEW5Nya3XwTd/6HXKSQ5buruTJglRDhmYhP37htZqg8N6+SDodYk+U7c
orx5lWG11YoKYF7zJU/QSQ6W152+r5PbU8tkfA6qRltkRJcsvHo0lknjiW2gloRriegVi7a8dCUB
WHb8ihBQ2+gWK1wCJ9MvOL0mPyEJuC05jUmv6xdiaOw5gohmzQr7k0Z34FKFzudMYKlnrdKw78/U
5ZA4A7j5wnr2UxTnmlA/aeqg7KWJg17PiFswpHK1a36kXWLWc7SWn5ShtK5OpL9aDuJP1Zu0JIqx
sND1rDsjtJ6qSbzve/HBcTBo0Uo9top57GWmP3i2sowGUqZVQL+HAd23HepfgGAlq6z1260vZTPn
Y8g2qkyg/JYkbjqaGuFQ6IyHOrW4yOIL3JXwUANYfMrEvndE90yW7xbGvTGn84MxeTRP9wsvqx7c
Rvf2vR3FKyzcUO3HqDorbCAWDv64LcnwQrrFh1LE39ouIhrB17+CivMf7WNMp9xUGuvpfkEs4Cfy
Lh50sjzwQaICa2oxfqm07LlR24hkSd3ZgghulkYYBWvNC4wXI3Mfc65tjaHKd67axRdTQwIeGq7x
GnXqG1sB92stk2PvGj6yfeMjCM1sBZLUXExBOZdeyb6pNlp1MalZUpl/E3U4rKdkMmq2Kmqr8KBi
yd6yMJ7iWKlJMjFrW/CMuOg88WLWobWySs6NMEEPZKiWfvVtY0oaVr4qDqS+JmgjlESoO2dBmWhI
YLToDJKiUWIDpZgYF8TH6/g5iXDQhzp7EyhBAJx5n8u4t5aTy9Wt6Tj2ik4fQFr916j/VrcaCXht
XG3xRG+M0Es+mXqJXQPQxRLh56qZlBhd6MVLtELQIFp9pyd1ethZthBLnRYpQiymUjUJjnWexA8M
G1st0VwkuD5xmdOpJAPzRQwSK99k46CKCMuN3UEplFPWhu7OTuJ2EQx+9ZRY8Satff3RjXuxCC0W
tiyVzxEuyN0gbEGLD30QQtbk0Kn9vGW/geXlqMBI/1wYBkl0aZ5cuoi0yKgJlg7ltk2LC2vhWXLe
J+5TOlrF0dO95Z1D6lIDftZyibQt8c8h0te2raMlMdC7iPp0MhjBq6WtInpLn5O6cnaBAYVrLKiS
+p3a7Vl5W7M0t4xLVfTpOqh6sXOJ2d2A/G5mOTXHmR5F2VXrGn+nqWU8l3GJHSqXbzCB2PR7H63W
UVhMq7XgZS6tVgZbuA407VzhfirroxElxSHUjSW9O4kOr8pnfeCNK+noT9CHgj3+/HjtBkADkkij
ymgO9bknE2QxdAiQ3ailXtuV9iaNdW1JgSddGIribQjFgdaNPA6hlrNAD52fRebumqilyi26KU5W
ASQi4nQrp11WqKrPLlLH5YRZfOraneV4O9M1gsfGbsuroeOXcilkMBgNimK/ZqZzCfH0JeEXB3Xh
vIZLseqHcpL0kolYkIkVlzWSMjdH0COkXGBlTg5efqvDvHqJja5eFypctvtFaArtm6VsEoO868a1
yFcNlHw1TicvE12/iE0kMPdz+f7PrqjJPQ3TPWrl9FXY9YL2kvUUls5u9OALNUoZzQolSikN4iFR
iGr+1FGt7WRtvQsnWqQ4kRZKJ0oW0CowyMHBHS7/egWtD1Kjfk0ugcBXxUUqlRj+zdhiWCP4nVnZ
2t6v5fBDrYDyQ+yET8akeaVzqyxQUKKgqbRnW8o9mxfvRBLkhZ9Zu2wIw33MoUCOeouPNvadB7YI
5rZVsnhBDVdsvLaotiT4fEMIHV0ckwacqZNfazlNdGH36x5FBtSNjFTHm9giUZOuGk1R8YtRvHAy
vmujQRZX0nePUKP5rqjIr88ebl28jCblhSL4XJs6IW2dXPtjWau7OKrbt2FfD6bc+i38w7EztH0C
GGMd1P6TOQl8JYRkYl7Neae3xcPgj7O8sK2naFD6k2kRxDiQiRYIBBFFF+gHYFA1EUSKs6Wp0kSe
f4sDPVgazLrA/mrtbNHUnTlBK78KPz6lhAeuS37B8xSE1ampnm0M/qsyKMWqVU0E8dLKF0OkPof3
9A12K+4ClOpEabT9PU4eZSEDR32lH0ZByyuuRlula5koh0Yfk2WOL+k1ToslO9fhLaikPhuDoXrU
/RACTW/Fa68AEtCHTnL127bfOTXLlIyJV9ehZjYMspl0rM+6pKDXMp4/0FzTD33fofJBgT0iD7l2
zQACsMSklJHEs9Ayo90mNtI3YOMO3zG8obBrXlohbyyqJbHgSGGpA7hrGlpLvVGSC6gY7ykhgzxe
Bnn2Rg3QON4v4Me2D0DNEaoxGQBHKtcCew1ioVTZjGqDNCwwcXmjUlkCLpTorPmbZcgvLatoino+
RLDUuSqdqazitkk2NDgrX6CpnS58xQGN26kELnt9+9QSnlGjJDhS8JwWWdrBkfGnxqwpYwxas3RK
YoHZPZBNVJjGnuWINXMMt9p7aRxsFcdlN9NbGid1Z9G/9qom+hwXNau0qm/mwtCHVax7DeiOiOwf
NzjcL6SSfxYk9Cz1qK7hP5bDp0CZhgqzPJhen5ysxDdWehM4B7dhMmPxMz6YZVMsW+hAKAHdfiFz
P3xhV/m5aPR86We5NZd1VV4FYYcLj0l3Vjb66yj86OSbY3Sy26DfyKG+RZNWOo9D8VAapTcLJKqb
oIinnx8ynkwocjPkI960vjiS7RhvlBiRSdDBs6xCzV5UkrN3EI+G9dQO2Ft0r7IemenTRd9G5gYz
DVknFEHNLj/TAhoebUEOimsjK0ts5wyWZpG2jXLJNW2piLQ4xAzhmhpuWV0ilWPSWZpur+8tBbYL
/pP5XaqslqmyNUlYnrsWa8bY1vvHKalnsAIIVTVy0FDzw32jGtCMjIzZ3hmTh7bOt03LCTUi4Fwl
E9LKD3pS0gvMbsaA4l3eDLV0nuqsy2aZIfEEM4W9YmkI0VG9osl6CxKciJqJ2yPHO3bIoaouFIvz
rdAQAlhlXy8Lz3jhA+1nWVUQtdTdULH4UN4i5zRZq3aoeV6q3hh5oQQ6Zo5Fy5pwoqM3YH7DLOAd
x74QzN8TfrUpSZtKYDfRJx7OCBC2xRT91eoZKvBJFU2DbC5CbDOlGWhf2VcxgxXtK+aQb0GDWrpK
apa0JnuILK4vlar6W0p7xz6XEhoMoFoFT8TMZNmwzzD8RZpANRD0B3JM/AuU79Xg9co3uW/D4Wwx
hF2BW8NFi5Ol0QXVsxJK/2wU4xPti3jZURs+xsO6L8IW/GgkHzM1s16VcShJrkTzm6h5vcq7un0A
cUxMdUyj3HsmysI7qVaQzlKfpgGzz9zXtABSWj4bWkYdqXfVQkdVsBOsrhh70uFidPRYVYWA89HX
kTY6o/VclSxKgtFjkFcGY9bHVr9ATWasW7Utzo6vv/WpHD7HerR1k7RDaRYPnyMiFKFUhmAkbXYc
d3XmaKIMB6cJuYemZldF71HYJJ8TJfZXuEJVoIdeMS+sWsCK6zDwUTDCBZVbFyaN4IxvaG3mbDh6
rX0N/Q57VveK0JwdUqF8NYEULDzfJ0NYx+8SWV8IqXS2xCFbs1Yz1aeaYg3gmX6CzNU1EMMq/6IU
uJ+IHWnWkFS/1WYdfTIkNeq2/VS0E/WMkOVZLML2k6v17jovgO8UmZLMUTjbm0ZxyQjBtbFuec5L
Hj4yDNB29sRa1YrxJCrzWbBQKfiav1CG2cvCWTh+Ue0VizqSFlEVlL366Q71rkNYCqMh3vzeLvZK
VNiLVFOCfT/q6sxUgngl6P6fZNKAk+2qaVh13yZEv1OW3rtwndmYvqUkc08Q5vAp6xiavXrAyBGo
e719cpwCqO3QQeaehlk21hSUqvZVlmpzDozoY9Rt4rOvoUN9MHPC5jG1sPi3I+7bpgFNpKXtuiIz
denSCVuWfkL9z83cSzZk5K53KJyKNslXgCXo1SgVjomxO1lerG3sIenZensvdlvRS2itdaL2+q4c
x094Z7FpA5DZB0Z1VZgV5qR6W7PCHZRTLFxzJ1xtnMOPXiSJTW1H6ax5IcxrEmWIN+KiYptydcHo
fFUa/dDV7jkoq/t6NNr1prZpnT7Y3y8Mcs6T3Csfcqs2j4YevfeyqkGO95PIpqdHU5r7IrTL8/1C
o1pr6AoR8D6SJSdwV1Dz/EOtqNXaDzEp2KWpnH2UPmsaPy2Iv4XehO1rQ5C7V7ezRrk66mA/edGY
POfRzkjGWxOEBnO3QS26is5ZFRZLbCXinDjyc9Aa0apR2naOuGk8sdbaV3XtLDKcTyPioPMQGv1Z
+l97q22xsTANaQa6InbCIIkLPmVZlat7vSXKa7p9U99PIeh6iXMmmmsBcIPajrND2PoCdlU87iPb
PmUgNbCdZHSU03Z7Xx3z8zgkjdHsc6OBw4hfik1UQSlbRG92b9ubYoLyDRiLjLb8mlFBXtRNpTEq
KeU8gW5Tj9FawQvBEs5aVyQzY9SR1kNuUI60nSxfObEtH0y5Ki1WGbWqA8kZ4mVap/6cWq1z8cIE
3QTtJKTs1K/UgQDllIhDAq8ytkS5ulfifCNtvFWWcQAhpAGmc+I9zDT2c737qiq846S3VyOi/BWb
6+RBpxAudU5CDAv+MuAdP7a0QOfRajRql3O+sZ5lbX/qdQ+8QMpMko3Y9AMyPqFSvAY2ryRlE7C1
G5BbrKhXuCn9TWfVR3zi+VM6gOrTO7wjeTF8ZXGOM8OrDklU8YMlVJIej3gSRWjeaEGAiUGgAP0l
esd94WOVUUM4YJNmqPW9Z2hguMRYhlSqnn2NmvoEo7X8CJEZ67UfPKLBjhdZUi71WmluOeXkOVux
+EwiPXFelXvWq6fR6zGJCMe8VE75FRLiulIsf1No6c3N8IgpSOouwVM7Yb2FH7YPFWzJLQJec4Ul
H8mbUrB4bE3wKwjdiKK4yhyf1tC1kwZPzWdeAgJc1Mm3NDS+RkZkPIQRKHpHMG87tV9tXDscF64n
kpWn0exg9Q8ayKDaY+Yv3SQgclyhbVlywbf39V0uh+qN5N1vBgym19ypnBn202Ke+n69jmsRHfwx
wZuHJaIzQ2eZQUOBedXOpoby3FRtj7ap9B6sUCAdQX4vPGWuhrWOCbHuV0C3dNJDjR75IjA7okes
c9gp9TqiqjNjB9CYFn4C1+0QdVc1AcVNVFNQAXSttwrfF/sAtw3ErqZqNGsrGEUzfy+KyNsVogn2
9wsLXsianl14KLucvmczePshKr29Nl0T7YgmrtbyFcO5Piv7TyOYgF2HRo9J0wie0wLNspoRrYmO
vr9AvsbnYdasZ5LW3bhFMuzhFZsLXctYNyvoYczYTB8at38LBO4Z3zNxzdKQHxt+ICnKe5o/XiOW
ZKCN+INs+D6ReUIxE2LYSJZYOPat16Pdz7Sz6L14aw8o1hGjhcfEUlKqO85er7yBNqNdLFyjd1Zt
w6hVsxCYKzWDpq63xs5k9VopnPW5gF0QOKZBh1J80dtsHwsjeLJiBGytkyrLoQlp+fvasEIEbkHU
xmfKCha0J0GNVHS0aBnn7dxyWQEyyjSXhL3UNuz8F+Tf/DLL3MFLqH4bpUOkGG1VS4UBMqo16Kis
olkRF/2at/Ru1M5DKRum2kB7Fw2QwDjN+40q5nSg+N1EugZ2B8eV6rwmQa7sYV5tuwBDRV9xWtM4
6pZdFkzn4rQdDfnyWoCCbm2ubBG+m2oDxawYUCPgEvqb4If/G8NNdqZBr93UbcuBdvkjlHpQB7gS
Vg6ZeRqLpMgoXIcmEGwP9MLQfCcL/9cPcc/in//Nv9/Ipq2JgWh++uc/n4uM//57us8ft/nxHv88
RG91IYqP5j/eav1eHG/Zu/j5Rj88Ms/++6tb3JrbD/8Axxo1w2P7Xg+Xd9Gmzf1VBO/FdMv/7cF/
vN8f5Xko33/75a1o82Z6tCAq8l9+P7T99tsvJizw//rrw/9+bHr9v/0yvw3ZLf/HVqQ36rA/3+/9
JprfflEc71dH12wTbySUdg0EwC//kPyaOORqv5qa66q0Z00u4Jb98o+8qJvwt1807mVZROBMVWyy
+XSChwRz5vdDOomyLIJ1zQA47zi//OsVnr9Dmr9/c3wgv//7H3mbnYsIFNxvv+jOj78ki2gjUtFU
z9B0C9C6dg94/gtJX8qOuFXq0azK4nY+SJ/RT0qGL6IcMOVVzfjNMEvSDdTamAkccMw6KhvRYl2Z
Hd247Naqw14twA/nWo80BGvlWKhXz3TWnuc/TcDnlCLuDAT+HvPNLPPAkLI7ggZgdQnlpvKxRaXQ
GP1mIJ8hNeQcCuAOjOix6spvZvnUIImb/qwPSIulmJbPBcPtyVRzbW9Y1SFNh3CWDGhnwoqXwOoC
gyFeFpQPVxAOxyFlVIxQhhZKimoMrK4tOwSkTTDTanioWjpcS/alC21oLror905BkE/J+idnM2Fp
3aLLv1lVeoExkKD8apNZRv/LYzKWDTLqzuBxx8bZFA1h40Z3jezwlkQ2QSPKyXOeAgNcvagbfd6o
+Wryoymio7XfX1qH2EqAv3ufrWrYpzfD4Jlb6gCc98fp2QXWKsIE99KqKYO9DPEXgUU4zMc9+y0o
pe1FN8oHS7tmkfmJ/M8X+oU4uMeriv0KxX1n91dFDHtdRDeFbOpO6y4Fn4s1qlctbBcjiMuFWwmA
rD0WvuSWoW1yU2Njm6UxQ/d1q/MQd3q+mT6YhtGvZeyOC3mp+HySwjpSzb4UVKoAcunXJFSv4FKL
Pr/FLl3e6adUtcRx8OhujuNY7/etndFk2E7/tAUl+94+hkkD6NM6VoLbm0h8Zpb8FoXj0Taim6MY
m4B3ON1h5GfRdzeRe8fWJF+kHa+5gtZGbS91zuk6ysvUUTBTcGbSdmYGWtYoCWHueV+SKL11bQzn
OVW/6Fa0bcUAUliU66RlhaF78QeUjAvLrSNOgWUihtn0264HqjItGd8JLYI4neH+eSUPaklK3oPG
p0z1jDkG5U7QXx0++OlrHMz8aLsflp26C9XKjVneps9DSLoOdI3pbSgDyq6DaveH6csZNJO2uoqY
fARyA02Lp+uZi602/tCJh5v5g4OPy5r7NYE3bMwzLYB74ca3POOUgTouzeiDeJFbyntU4T6UQq57
o1lZ0KJIob04in1MlO6a1sNMYiL0euRAfLnTl6QAP2La4HdhfB0VVjo8cx6fsYFbyBz2VJqVeR/m
x1SxV61nb9TRwBzIeRhanNem2l/A/F5dJb3RjKEURyAEi/uYfsU2ruMPN+ouASiGwFUfe5cfFZve
vwl5dKd8kT+R9NMoZmmMlLquYrE2tZ8jRUOZWkUahdpqejWUcm+BICtHlHPdSD68RL0ypVxtXb9W
SrHtvIIatbUZsvTDV/qLXSc3RdrHMnG/BqBVq9zhs0o+Mg/ZmBCckPdsQNrDMy8dPlt+M2u7UaIj
onoS6Ts1HYE1+eHH9OSjbW1rr96Bo/qohXot+d8lJqrr5MWpsw+jB6iM3KqYBstpjOiBZLj2LNO0
hwYp82LoAWkj+5o3U5qY1jbflCJY3gcdaxq6isp+cnMMk3ZzmYaBafCqU+W97mIcp4NN2XrGZ3HL
J/cVleGP6byV1niq9GvT8bdpgGIXubBbzlkN2L4I0oWAnoJqAYsdZ75lbv4yMf6bacY1/s3347oI
Pw1Vn5LrpqSJv8wyDj1S5K8VEcVMDyB2srnndhffVh9du966IR+gZKAqtJ2SerR1jC29krnUIHW6
/HKnCUUqw9cURCh+TmVuwTyAf8A30tefq8i/ISet9fqTNPuL5Qw9BTzkg30fTeDeW4w51oa4wfdv
d062hAnyhgJ9WTK3e1hKRx7HKZinHK40SfZhKWg+a86sQXufvqNCdlcIKzddxuwXE5jK/SZLrOs0
XpZjcrO98FZ5nOZh9gF8vJvdz3kzsLbp2B2U5mVsu6f7DXzLSudy1JOZ8Js9ywc09IKwZnaK6++P
wpagsWeAMwyiFURMwEFGnzv6YD/5QSDKx/17LVQd1AfqEKddVNXvuSv/f733N+s9bUoR+Z8XfIcb
bVtalz+s9e73+b7Ys41fLRXPpKNq5JFols2q7ftaz7J/tUiP8RzNMVVHZ1X3x1IP2duvhoGsgTYr
YFrTtTl3fl/rKbr6KyObaRHsRwilSufj/2Wxd48f+XOUdHXdszSLaic5sZqmGfZPu4YCArPVp04/
12TFiCjPOFovpkE0Wi8EAcaRsxwqjdyk0gO8FVVbI68e7YrOVlEz8lA/+PDsNS0mc1bqXx2XZCVP
o2IahrQaAYfkozlXc2r4eumeAv+mDdUmyPqD3US7gfCY0AnmrptdSkFUV9nrKtjI8AbkL5nbYbUg
NYRKdEdjr7VT6P4ExrUNyu0SO3kvSPgiPXtpVHScW50Act8A48ti5y9f6b8ZqowfY1S+f0i2avJF
eqrpGOpPUVapUjBnhsTE96uh1uyZr6TRrNPyeV7JE+okpHTxc4GTARX+IsSl02r2URsTeORS26J5
3BtDdBgsvTharn+g8L4VZrmhmvQU0RbE9Vau+ahx+if9k18A+qJ8sQNgAZreyR9KbNpEVh4JU3/L
UvTGoVj953eo8TP8y2Tp6ibfPDtmVpAQBPhxTVuCvwzGvgX6yjDTchH47qeIGrbDN4E9fJFOCyY1
WaQ1StnGB8PSrMswe5L929+8hB8jZO4vgW2N47gEq9qW+nN6T84zw5DFTFWECCU9+ny+u7FK+/bO
cgcwhrsxdIJqixqhgPibvbP+Y0rP9ydnz0NcF2/fQAb24/sHaKoXkQE4JvbtVThqrFgOKoJMpn7h
CMxiL5DqSHipFh55KQF00xGbbq3WLMZXYxY+4wGiAabMdEdfWUyg1NdXFtM7se2Fwf5DK55UZ5wx
ORXesijC3X/+9IwfVzu/vwGXoYKTmfidn2Npg8GOhSqCaqGKt1qjWZMMEl9lxFKis8Z5ElQbC4uK
U4/rYXBmrXiD+Op3ej1DDLAXNOd0u5n5fr/I9ZxpNNgFb4XlXlXJ5kTusHidC4cTGzc0jSCAuKP+
FPXWtSJ69j+/lZ8Svngrjm7/H+rOZLlxJduyX4Q0wOHopgRJsKd6iZrA1ITQ9z2+/i0oX1Vl3qyy
a29Yg1SGQlcMCQTc/Zyz99pLwu+SnQaq5a+NDFpsZTQxiVzL3DwLS3lGnHhSIuO1DbSPSRc7pVM/
Oiv4acy/O5T853Ng6ZS9RGdacjmZ/DVkC2puoZGU162dFG20UJHDJqpbgJYhGBmbSLYP0u3JCgev
zfFAjJXyd+HMUv7HvcjPIPkRDMnjQItgSR/7l2dxDpVRsqKxmgATY36d/7BIb9grvpxkW1ji1mT6
Tek4sfeDeedUU0xNAjO7UxzGl5POPAuvP+qqgkU3Eys4qptOOSnVCL4HVB6mPtyGer2p55zF2vya
dZ/MjTb+xLXSryh6IxcIRkxATraT885oQ9UNmSC6ec0dPYTZSk+TI9PJ7TC+c5DKVfucieWVVfOL
GKHSnYAFK2Jmcpt2DwETwSX43NSwQoMYGw2UfXVnbIxe3lrrrDDixDj9GgzJk9ZHx7KJj1khbkth
2eg63Tf5ycpJ5df29lkpNWQ3zQmF8rVw2oeod75Umzq3Nb/IIHhitHGY/Ee70V9HnyojCDqIdxXj
7yBej/4HKuKfBqTV0vtFSWXndy0BLBBSnGx4qXjhskYSJxP95lvNSRfdQyX0D06B9AS7TV2ALMNh
x5zTayp7dpkAsiXlYIk6momT8RWUzh4CHUl4hfJRJYxx65SMBt5JWbcPhA3udavdlAP/BYKZx6r8
DlNrnYP3mozkKcuiY6g6z6GKFi8NNkltoEczvsYCeB//a2JxG1NjFwT6jQFtvOJ5xYcIjkF/dRqZ
EqzLhQuqz35+iGu+bib0o5PlajbuqCtvQ5/Nq57WP+z2pUblEAnVhH7xtBn0hKGERaiA8dok6l5I
jCkWI2sGx3Rb+uw7b59Mv32oSbxjot6yadNRGSkRCjqlCXNdwHYlvltNu3XWpkPLXFbjtIdW5QVm
f5eGwDtlFvyQWUNsDhwrP1NvGMVvRgI7b5aSbGZdXnLFjTPWml7M0HZC/WMq1D/0zEFGhIQHCEpX
O1uZDUbLKOQf/f0djbgFj6Mc7VJ4hon7M6RH0Sn2XpIrWo7G6zDQHTMv3PCvvhnvm1Ldmol2MDvI
E9w8s4se4StuBjfJsnBVifCYThW5tT7POkLfldKEP6zsP/ao3WZTbfldI4x6Q480oECWbIrwx8ab
VEQDIt5CXYBMj5Hgtfo5sVd5lV+LKjsmU3tKkLIEwc7oym5TqfaeuRqAx7wIVz5oG6wkE6quMoQR
XJyQSK3smMw2iMJGo+1kxoM4aBIuJyLAtlU/xiksV+F8sJVrSt6E3pR7v+Kf7ZRUgb7upyvdH59s
9au2AmMVDmNERw0MsoPwSJbiw0b46TYlKU9I5VeTDXsu1L0gtar12MM+J/IMZdNYrPLw4Ew2Zpli
0XMooEMD53kIevI9rB1P8T2zna9RtidQL+yEg+oNnfgw7fZchMqOnwQIyzSgV7IIvZPOQQ+TeWNl
1Kh6l1luJt2YqaCpte+hOnYurakPv47Eqo0XDtzNMK3nRox/nNH09IxLKmXRuzWeYZ1gpaBeZygW
XJxIl8L3zNT6Yo9gItNYzwja12hE1gENMz+O79sPZiHKKjew2jbygwm0N/fqfeTLGzkqd2iwYA/I
Yzhy389KdMzrr3Y0H6qZiwUUwJGC85D8KsNArKTR7dKIRF0IpNzQXfvAz/lIp753IT2c42i8mA1q
HtW8Cw0ixmxw+7bIShevLGt2bG6YHFSMruXeh5OWqPVDWSPKTNqT2bHvKdBpM2tt1sq56myXpuqP
FiBoi5Go+yJttr6I33WsyEEFRM0slX0nAHfaIYNHwmDdIYI17Rsw2/k5bcXNxo++bF28iScCoVyj
NQ4jVQand/nl1AWiOqyMq0jLPlObX98naHI1RPjYy5ItYdl6skziedF9YDbVd5s9GGjb4evxilfb
YigVDQNcBMV4VW0HLc6TmZGvYOVXUk+fx4iLFLfi1TBHWlyh14/OgzbxqOoZqqKmRmxlDNNG9pq+
DpYmCqHib86y51iF87xMiugRd48yjre5HtJsrWl9Gk6xrsGLrLQ46dfW3J/GGR10mcYvkeU8yjK9
K/wBU54DcSu/akm5FqC7re7xb44u/56OuRxdkA+aKIQc8kF146/hpE41dE6WLklnYfpUM6h1rRCE
sSK2MNU80ZvnOTDvYpUn3RmvsZwvum3uE5AT9MMfQkv/mxBa8R/HQjIwmAz81pi2ZWl/OddOCWYo
OBXtmlnpDUM8mE59Zzkc7S5QvheY0KKTYHWcG3mzS+iYjIuY5Da88QR6ITkdOEnmV1XLl20Dk2Ga
5qz9LIx/c+nMfw9V5dpRgVKA2Bp5ubYwnaVE+ZdjjwmFRYadxEEoh01dVS+p1m+ETs625OeObLQk
JmxdoonQjjx2ynS2EhClmbhmTfmqdTl3oM0JLb7I2pnxCAG4Kgm9DOIrVuKNpfesu+0LFI6NBBEQ
FvVBDOBzE3s9YFhwBnWDUMCt2/bHjDVuzBrNVfARmOOz0J9kSOsXO/rJKrqDOrR80hi3OWZXczyl
1/8YI4tReOvyAU8dBkp0F5eO+F8NKV+P/Fn5nOqQ630fKPa19jPa3w0hPoQYUmv7JWVzR+gesuta
jD893qdAgOFITPOGovi9FFm2gc3AYSt05Rg89mH3lfb5VnXydWRHsOCkGy2HtgmjRr92UHsrcUQY
ch+iUtWOQ8U9Vleos8uPkopGS8wrXNSVbJ3nJp22ymi7Q/fl+Ok9bqFTpYUMQp9VqV/NMmU/sVew
cFo6aE6Zf0dJft9V+YNMDEQe8txpYG4Dla7ZM2vyzlc+mrp3Aatuq4LZdaat0wH56p6jrJqLbejH
J9NQzqo+/TjEerqzrp+61DV9NmGbUZAPJjqo2fzj3o7Y6MdLPGj3eqVzbuT9p2USIQkNzjo7bUWj
GjHpIa+J0GPmKR0DQdm3CIheA125mp2pWomk+7R1AM7t7PUokAlcWavzhBKwO49VfHLG9tIMxi2Z
53uRcVxgldKqmrbcRJChP/R7owIS93vL/49aav8fTT6Fzmr3/+6EIdBJ/kz/OvL8/YZ/tsGk/Iet
S4e6miaKTW4wNc8/22DC+Idp6RZja9PRURv/SxtMin9oqmHoltTkf3e6/lcXTDf+Qbq2ZDq5TE//
B8PO34Lu//S/LBoflqNS6qkqNTMVJ522f111yrrtO9ZQPEy203ldRVLo1FqH1Dc5wVmRiu+uTMqP
xujjmCFjaa1b9Mt0fzhWSV8Fxklv91HqQXllErFP7eciuvwaGSPMMQebWjYFS4NwTaULvNLU5FOM
xNDDkusOTjscKwUJoZ1mMNmaIXeLjND7fvTLRzXrNo09wa2cUaOAKx7vOMBNKLEIVFMzLdzqvTN6
YWvc/37Rb5iCZuRTlkX1MziwAqLlALh4qbDXx8cpEf1uYlay6VNQCkGtnp2IpxEdpb4NVPUzH5K/
a6vQI+P6/fv1tU2KWdqfGgv8f4SDJ10jMDOTppTl1KPmaPgrgnAAoQjhs/mV1UarMcYoqPAjVKcX
rTfFc9gPn+0SGFCZ6aNoNYjkQxTe4W/MPVFl9jGMfZY2OPUhzvM0O82M3ZZvzLtZPlXkBde5DkXl
xS6z9hiNfr4pnUh/lXSW8rmu7sspalfjWCFRKSoA48v3/n6aOXmzLxixonS+n8lI3KTFuPwJE+zs
q8D1kuhgak71lJQvg5mRvpZ2YDplEHHMSGgPNESFFEZzNbbMNEm2zcvXTOIqCgN/wGCb5WtI6MXe
4cDJYmwMa5Cl44s+hdF2YsYKEKgzYTdtxoQQKVJutx2t4otpNPYlNJqesaGEyxj1iblVmUXZQR2/
tXGmExezvGzrRG9RZR8Wd0dIHbRHcRmOAEKHxCsqylegFyTAVRlyp3LoXw194hCFrpHYQj4t/PFa
d8MIyEoiRdbHfN2XKkdPY45dJ8zm995h/G0TW51mTbgLpZPsMXQXjB683192TjJxic1kn9vADzsr
5H2tkeo3TXgA8899TlCOA1o8AvZBJGos2ZWQdJhA5YLwpqjdLg9jGNfGpCTpVvSqfh7kdjCm5hhl
JSJTQCNrQv52zWwM7PWGf6cSkVcuG1HWObdSZw6vY33YaDOJNgJyM+pfi5i4CFX/Orcs9fD7Vs7S
bNeWWqwRCyl/hil5jlXcatirdxBjrLOu6NZ51MZHgfDCgxphHH8/zCoorcws0AZY40WGMUrQuirO
ThgYJzRyxsK5zaApM7zDE1WOdC/xtW8Kv1HOvlpjXCkqtsmuCT5GyEZ5qNt7kJ4WQPYQnXE7VkBT
Y/lA8vx2HKzq+vuZkvbhnjANgqbDBvOu39LsG0iyrAxiRRHulTcU8p1rUfvhVQc1ojg3gphxevlp
cx0767EnB+fSqxakXQz6sTt+6aForkU6u3Wpl+emIupkqCs2dFo/WP1pdtTQjIPBMVeW7CTVqPHd
q7V+LEzAdKA6z3rX7YQflye0H4/MoJ3HJCmBbdffonRQuWq16UIUMa5TUD3YdvJRjaZ1pwCAWQH5
6N8Dy340KOYAh1XnsipQW2iODXQyRATxhxSVN2NRJsu5Vd2YDebU985zbzn1S4ydamsUenSsBxGC
LnAef/MkRV0+a+Xw4C8CTdynZ3v5EMz6dMQI7JLNVeBMh+BJikSyb+w+3ev2wNGiLHBBIC2+Gw3U
500XIEGV406E1nwAc2ydhSIA3cxm6ebtCEowrjHxUxktn0RMMlOh9ufa9K27TgM3q40laSjLC8a0
TNZxoFjbmgXETcNw2qNUCZ5KgwudG5HpMs/sTmMxviOSd+76tEOanaMeJz/evmOjce7aQtQb1AjY
x/7332GIdnaNiDivL/+JnjNEGAdTHntaAGuh5yTmEd78pPRVtfdnEryTxMqeyD+3gIagsVy+mE5T
6BWNMrlFRKIPfbj0HX3uf//pn383LslKs65eDOQqnRE1P+Bvz2liWTelaEFE5RXyvd8V2WnQXyoc
YzfjILpbhudpMO3Bc2pMN7+Idto92j6OZmutpAkkUJzbD/SUCreeuwwkQQBWN9ASsOMZ8AvTfkVf
PW9I/1R3Bn2oejXKWMBxwU3/+6Eb8pvtL5VsZOpLueXpjfLQBvZlspAjOvJZaTknC7t65tCNqzak
8TG/NYV9H8vonPkOEs5oVWntYUoR7RGSGsrJC6uXSssftJ44Kxm7s8VfNebChiEUlo4YZO1+cXTY
CTeVglI2ISHkve3n86imr4UDLiEnZATw5Toz6103CqAVpH/oJr7r+qAIWmsORqx62/radnkpQVAR
zcO1NlibXg3okI6bmNGaDQYpUTVXFeF66vBfKBqGeMszDbEVKRiOBr8jCdRFMR0GtgHcp/s6ynD/
NJveRGAVLQBfAHGt4tzXUbL3SdHtg1U7GFeW0y26R3wZPBudj51NnjnnPJCEDZRoOId9sSMqYB6I
iRurbRlhj+inMyPFlYhRhsCYTCCIxUTwARjSfWtTh+TlFIRVd80msRvcKfkmCQDBh8OpT53jchGX
CzFbyp1ORCwayV3nL4J7cxPNSB2KFbBI0d46h19vfDPm2TWjF1VX9jlZFJwcKHWyjVUVXqgBFVFw
HYc+eEFkX5m9TRPy7ypatICsNRTjSujpI67mGNCxyoxt7tdpytf08agPND6MiuIwQK+pbztlXANE
Ps+jvPoKWoCx2ahV8mIGGqqo4twQIocL4dSGs0sCyT7w423dy7VGdLTfqewbCKam9KUu7EsfVy7g
UlYZk3k+SKgq38Sw9B29WEwZK+tORGC9x3CDH5ym5srUw6M9FvvO/05Jsui5XbI8OhEZD1bCXJlO
vcPsdB/RuUdFzJq3JnNsi7TabRR7lQ6zVwix1bRq06azVwXWvRo0mzZQEb0F9Kcc+z3kX1O5t1SC
EkmoTrfWQMXfo2/R0g1NN2wUe6ONLo3DPZnPGHp5cc4AgeWsR0RIYzgc9aC/CjvfpADLbXq4IGYe
qnofClhX/GIfIeCqmEQ708bGjggYyMpnFnCwDrMC5xFDFIrnDl4Dkdw05JsdDgqPAQQ32E+bNu+R
jS2qofws6Oh1zgYTnBnuVEv5qoDI2XR5bFGvUdAf1BIgvwFQgN8qFPY2U5S7KDBe4qA5L68SPdVz
7PV+RyPgQQs48XDnpNay6gX3HYkenQOaqx53RLziZ5frQgG3nyjYEHso1WLrB8ojesOqsXdhX2+r
alj7mVyjKveW+zlqCDpu2xdChI5+BAdNMHpownVFGz6Bpd9mhwhgc802SrQdhSe0bf7eqa0zjuZT
FYt9ZoKmK+hGIA+Ku4wge7HtygEFFRoUc7rKlN488Mrl/xvVPkWj5M1bCpUzvJG9LkMARePBN8IN
iGlIF5WL5eb3PW6Mi1oieDQjKE3TQYP3zFeAR+/7rGQDJLhuCE962qKIBhEZGb8/3CAkXd8Rmw1U
jTKDhyo2mQMsisKieQs1sQZuAJ6ASBAru0+ybtcJ9TYN2ooeVwDlV0yXweJcqm2mqdtO2teynqVk
wHf3EkJNPTv7nlRatNqsYp3L+7pSEuOJQ5vb0viJp+ROo4EB8mA76qDXhH5n4LIrEudNN+YDcR3H
Gefp+FY7waaak/PyLrQAQTGprZlvezOjFKTiZ8fBbF3nb72RcrjgBDrwbYW8U0JGC2OpfLHR4moc
b03gQz/N3SY1nxeIUKapO1vAVo+6K4uEm2XCgwTNw8yDg5R/UcZqU70VFk4lFswg/8B6zfU3H0aD
4K1ch/Ht13SV/HMXK09F4vnlKikjvCyDV7DrqeQdp7F06yk4lAZXqpvO8Tg8lJaN9BEWYiE2hK2w
lUtUmWTQJ3DNdTHsxIzsMTduBp3ETLSuaNeiobGZiQBaB11FPVdf40QJVmkVvc/4MKZZTVnmkc9P
0zNuyCZJ7n2/P6ZOSqnLxRys1rNGXCPMJHemLi52ZNEV7rhW5ltc+/katNEpCsZby/1rquVbPu2m
iPlDWSoHq7Efmy46DdBh8uBdb+6ZCby2obG27fBq5tW5rswjkRGHkMhz2P9HX3QRS0FwyxTCLyC8
R+TOr9S69wyl5Ltpx2vBm+zlOekYIJqJKtcSuoqUT4oIWRH7HdiZXWDtmJfNsDQxus1MrcowxRYl
vRDC8aoOwHqIwOYmFfewQNdVSFQCJ6Q/nPVPfjp8O6S4GUA7+qkvVwbHukbwFCrzO5gQXeUqA/7h
8if3f3Ay4HIxP6FUSCYp5ReV0UkhLKScWo9+9D2kfqZDyO7ySqJgVdld7kWCOCbRl0a7ZX4OJGPT
xBpleQ8M/AmMzJ1faw8dOIfGfArs8NmhTZyUyTaviVICAPFm1rg4xqp8AD+mZSMkH2s+BVP+p8zF
ezG/TbP2AhkGV0tdv7ddcKpD9SMqes/E2aYv9ufYL85KYj21pk1iSLxNopLJ+eDBLCG0SEVZrX/g
UPvQefvwbng67vMgarw5Vw7wKhixERyj6Mfeqt5UbsJVYjHwFZewqh/HyLmZZgygXskP0XfFQKgm
hTanjVmyw9WU2YX+kuQ879J5QCJ3UaASCftBn9Jz66RrK4y/+2Q+dLX/oybYghQ21yK+MxDWjEN5
iFgP4fDeN45xisE1omFiTPFkqESvatNnPmbXKnAeDNa/wZr3olwtT2c0q8+ccWGGaGtHa791VC2o
KF+AVtDrA37h6mSdiFfmMUbL4QG/6qjxXhfGrUjdwMr3Ih5fo7h8q5Aics+8gNC9abiCegaAVZF+
z2N5wVaJt61tdiYPfs4O3+dU0zIZr5QROwbxqhIfBYj/yXzvHPNAI/N7aBRizfz5kmgT5ChCqesq
gucdXuhpR6W82rPPMLdSvlvODyv53eqpQAqlKczSSTtK1a+i7pawvrRk3OisJe8UdrMnxYI7Voan
FrQLLM1zh8OWg+OowRgZQQzUUNxj5yw7RiyRo+yiySuUQV0HCfYrCxrJXK4kaleIghZKTMafXZcc
U6EcZiHpnnfFFfogKy0FmFdapas7w7ptJXJia4xWna0Bj23blcKRYKUqaBiJJQsjHn/ndY6dncoS
E2XGrmzJa8NV8Jmp5pYo1VVbzJs2sW+Trq8NAaSaBOpEsz4ckKGFNNZGC12X41Zt2fsGWKjab0Ec
HAtW/V6bNhru2zge107fPgdSIxu9ejWD/l7JvSnV77A6sfe+W6CdWj/lLH3OKogtZgautyuEwoJD
2p99Bu8i1p1WoXd32MoUp/fGsTz2OUvnrFYNFIt03FTZgKInyl2EGc3KqiYWgpjeBGvn1gyqR3b2
3K2YjbnDaH7BAWeQGwO/SziYDEJ4iqJ7OWNXPytVSnuTB40QF+yUJqqIoPfmRD+L0rqvc6+Y4rsZ
nvxI1i2dsu59zB9lb3ikKV0LFQ1UBm3RH8hsmbuvOZnxnhaEIBn3rZXfjxTvXg7EzOq1515rPond
RA1CbNBiYK8t5vl2xC7zIKbyEATKZcbwHp/7EoOyxZu1BItqKPoaBmrw//J3P2FLodqX1eBKZo2s
mFCBEjdWLPrk1Y478WjkwUMX9VcN+3fd1EeGoluAQtsKlmEeABEXZC11L30Hl99PTs5gebgYX6sg
X9itzEmIrxHPRekc2sRfg0LbaOknDn1XnQA+piJxpeGfHSoef+BUyrEY1SEO0yHaS/25DrINOUeE
kH2m5HvoSQQ5lr0oweoX9t7EgV6jj9+Y42NKBOMoWH7onr510eQqAHs3aoOSxc89qxTjLmEU7Eak
Hy9uz9YJNyVr+yYf8J3TjGGQr90oYh/tLutPrcNbWOU0BPAvoql66Inq0QxAjQrjDZQOJMNzdmu8
4ZSMzNSr0HhGO8BEBkFGn12cmZQFtRRsNVhXyWlJQJwqwVXzs21lm4+BUlxp7m7jCCRi5pytPvVG
HYuM/yPZ97Pp226pMKr5wKPbolDPL6omN+M4bJ182JVAs0gnuicJcVuUNTEWRHf4yk9e+tsa8g/n
TrX+KBT7ZdTUbZP5h6po/ixRSGqvuyYiZAenpEhMJiuWWC1u+wjp/grOtRuRmhzbhSe7ZD9Kc12I
+AlN1LZLDdcRZ2UEFBbqp7IkttQs9oGibTITuHcYuWaGuQaq29XhbKrq7aHsQs9PVQ8xxTby0xfc
s9HnUAKt+GPV/SFEA9ka+s5wSjILYNGw0Nxk0OwGVYBBMda9Op8n6e8HBPMChjGojFqhOd/Xjhc7
5kMk1ENuApWNDFp9gxV8mhnT5LbTN5gvf2ry3SayWle6/Zr3CZ+Xe8OPwMRod0oysmiDRSgIphT0
HdyJ82XS2J49NrtRdTynsn8Au5vLbuS7tlV6Ptr+JB53TmkfVZ8nZQAk5YdX2ZabRH8oO9MT0fQn
AkCow8+v8XY2otjKUF3HmnEXm8oRlvR2GVIZVvJcTMWJjuSdbbcUSDxwaniaVVZGUXqUQm9t/xV1
0T4c/e0chIjCAxc7C80c263j5LNvxLqW2aafqx3Sns0sg0NapudGqzcmSIUU/RMTymiD3upVgTTI
RM+bcbuHqd0TPlV89ks5ieqW4GEMv+nWj4c1NrfpFKJ3XsVBSoAE/RDy7ohfYEq8Thjiycwn5mHc
1o1zjCMbC3VXXvVeuimPTKq/dyL9Gm3WTtOS9DxewH6shkDFvE0+k/Hd1IFLPM+VbEx8YxiF5Mja
b/7wLnKRM7qXc7oHpv85GB/WeCsRvdSW/LaV9ti0uNFQxtEV3maSGIkhfmwcAisryE4ildtppmUP
nYiG+sq3kbtUxkqxyAsg6yroKJNHh4YFwArHHF0lQCc1m9tEz54UCaimbbZjrdHEQv3ATbbR+l2r
dY8oaRAv68a5xIVK5NHaUYztEOh3A69q0VzmSUWNQdc7o5KZGBC7WSXuOodyIH3yzY8cI7M4VJW1
HgO5C2ayNwejfzHizCuYJRcDYplhl08LRyLcT6rczUnkTbGirRSJn1drDrEx36NKWtehs4uU+RC1
pDakw5lsvg39wveqtyXJtPmPrzoMr6f+KDGLkYv6Mo9x6oa0GtmiD+mIKgX5qF04h65fjtJj7BpY
p6YqXo4i7lQFbiNOSUpiH2fcX0gxzdPBLPesD48tOrPINg42z1BRgG+bwkOjBruIkbzm12h/NM/q
/YNqpPey0IZVmSfbXo/XOu2nfDK2Wu5vylgHaNqsjdrOtwIKSxRCLqoRX8cbp4XTxtHmLqEbQFr9
RUPiWJNLxvwM6+vnWJEzAmqbQKinbDm2Wc70UXXjOun0h9kOj7Sxn4b5T0WpLOPwBhYSWCH08M6i
yG/2WUV3N401l0HcTkhUZ8T8VY3XidNUjx6G8aegjTzO8h/5QHBKqFwYjnj99Cn3DYWEm5qkDBI3
W0ufYXl5UYEUxMkfnDVQtSHHxdTjitiMJYUu3R7Z289GB1LS13cZOgS9H7aaW8RJwIBG/YMT+hT1
wmZ/Nl0fZXhtc7cjqtdAu1q98iF7aj9Z52scNKe6d96jbGWP6V5rtV2eKriyCDezGF72mNVWKnCB
pr42s70fav6JKs5Z+aDjOWsyTLi6eobGJ2PVq91QnbxchRo38QuRYhnFhWfaR0mEKygCR2OQT0cA
+7tdYo3RyMQV7jhGRwoL0upsF1z2FoL2bi7hK3Q1sqd03KYQ5hUeLS0eOYNHbh6YGMq6A9XuTjbQ
dAblLhYcUnOGZ0aJ/pc8R9Rk7IYbRYUMUD4SE702ZUtATbfG66jWmyQ6NXGDeAG6Vqesw6gl1q45
We17Oh1icmJaxm7FfM7IeLC+kuLb7Cg9ELUO9xTw7pzR4FXJN9X24LwyO9ip+U3RntT4WU0+en51
69sXzt3sgPtjK+h9FUkUmHmNmDct8+y9WU8HluJZbWk1Wiu7ZiaFTka1PobZeox1ELHE0zDpphVX
rBa9nonQKffK4DEOtc0Ar4ciENVi479k8bTKc+vcc94SWk/vb2ZGu8tO7ItZE9NK6g72cFBwR1Al
rVpy+HQihELrjXHlUWicEAAUmsgGRQunK39vlVdZ7R3/GEt5qft5bbV/BlSEKyNvd9pkkRq5d2A+
GckPjoN6JZu3BSJqHEfivCxD30sVIHHybvSk2pTKhW4unuKDaNu3NMMaHNG3x4tPBwm1RS0OtrXT
omZvsoqkc+GGymst9RO1GCcAbE2DSgx6Od/Z84nWW1e/5pO1aXyoC7pxSWYYcYC14LF6xMiQfKWR
KGZuh7zxbDW5JqlyH6bx3saFYWV0/zIXRI7bivYhzijyEt7+SZvcgZbdpHF2IZMmDSdXND1lFljb
jrg7M5hgkAcT/WyaS0V7EMG29+nUDb3hQNBC/j9VarkNBoV7O9FByW4SrdJOYRBqJ71xdgyiWzfu
gISGy4eavrcwunsTvYoLAMSBmuDUp5ozAwfTOki5FScLJOXYPihpfejKaNdlMwrEhHZmwcDlNNZJ
eBR27GKU4+ilDeY5YbCy70PwJ9VYG4+qhuelSKhoG6lcnJzYOotJCWORiWOgnu8rguT/NIN+otX5
6ijBtFOiRF5UGWqeYjU/jC2no0KsC7V6gD97+bTWERonCKg49fHp74fKMd4jNMBmrdX38WBkd5by
EvTVJ1M8UqRGsa6Qelx/P0QDWkk9scN1rtXGsZOgpkg8ADyJxg4v93ztkhPPt003LdJOKCehLfgJ
c/sp8EM3bnz1Qasi+n5lUm3sflJRP5oP+YRNKIpytoRKTO/NjIhinrk3jJLIE1DZgKAnNg0D2eRW
luYM9KNOL07rwz4j9zYY/OBm9c/jRH9Oscp+ZVDj1q4JJt/UGKzDSaWWb5orXiwiLMeo/nSS71/M
YNSMKY1FfEW2lQWH3z/ltHW9QGScpixmAathmXEr5cmOF7VQ65huMsnGbbHRLoJe8VyWx050xpMd
wH8w67xeIu3g7Iywr4Nx/S9Cm/+LP+kvKr9FxIJ6xtQXKhXMAPuv5g/MqbDie0KdAXPDLtUj9lzD
SV+IKVa2UiKabpvxJyh99ZOmELFJyUkvzeA0e8i7PdShDBhFepf1GLb8hJDvuG00ereheIJW4PyN
2Uj8u9Jv+XEdAAN43wzoB7gs/iJKTJS51QN1UN2KzPRwPRA3MZTzRWlVzgdTsFGVKf8vws5j2Vbm
WrpPRARV+O6C5c32tkMci4cqPDz9P9aJ25Ea+js7pHs/SdssqFk5M0c+OlMW34rhvtp2W/VQABbe
02sVn92VJkt/gUN6t0zkxfpULyUZA9fWv9tm5B+gk+CMOQEjIeW2G3bO239Us39f1rz/U4m3//0H
+Gej/E+XS2Cb8h7z8wJcTvK/UnT0HftZUxKT4NbuU3nY6oe249tsGuM2C7YJVmMw/3sNWqurspPh
eG1I7+gbXnO0CM91nvnDho29zI9Wr4L9/+f7u7uY/vv7k8Aj4DnAYxf/bQMdk4AaPtmaYcEfG+13
Hrd0sbSoGBNepmJF/8gEurlnG/4lHV9Xc9E0V1AN/O9LMsbb//0dyf9Me/Eb4ldlWrbtCGyyRBD/
K+QigJkPwV0fxdMORV0YIymKhhJvOa40dB9Y7A2vecEnw5SnxjXkMUmJoVVJiSU4nxQZi1NrlbfE
Learw3K3Baa1cQJtvjukEzdtPnnP//t7xo7639+1c7+RWHz3khikb5n+f7rFIDh2jP0s5CYIwh8I
1CFZsZXW+HIT2JoVtYA4yWc6dJwZw8RBWv567NRwxNsUydKUx2a2dn2a4LDuGpjdImYd0rWnAPUr
jQcPdaV6dDRoVCoVshCCqZM7Oezntj4keEtyzeHWJawfC2e9rbb41aTBGPmi+YBNBHaiAgSJktNh
yu+oj92UKlan1a2fqKGIX3gTh3jRaEYcCBQTGbvqeYA61uPnWcs6IXKUs8mDFInxERyyM34RhuJj
ImiUdumXnxf9O1PJd5mAWS3clm1VR1BhZSRmt8f5CuPjWVq0d9DWDgsyZeiHjtlO1mdbTXNo18Ow
Mxtj31O7tVFDcvZa3zlK5qdqQXoPchhc7UDTLxAetweZW9FWkGEOtYbV2Do5R2s/FiGO3Zmrg/0n
FgENc7U4oT8/e5b6pvRmp3xd7/gEwu125MEj7G7jH87H+Y8UbbehEJh2Y8E1G7Yw+vxlIc3RSmo5
6oo9OpfTql6+plFxtXXeFymS/UzUR9su/Sw+DKNiHT+9xELIWuP30nhu1tr9GIcAAvYYbPwOk1tr
6lBMEE6zHmGCAoB7g6IT4WbHjj8W1satubZqfvCNQSctzrDibbZDqxuGI2DLs0eRppQ2tQynoB6u
lTN5oSuWrz5gYRZz/xghMVgVacPZJXvDwYmwVC9hbaiXsaW9QI24VwE2hiT6ubP1Ibo+nVlVDIsx
iDH25Cm1Pg6CGuvfvnYurDHEhTzwK7QPsl/V2G3b3Cy3pHZIl0znYsTPgEaRElpgk8qdryoEGg61
tiwZ5bftoDEmiTjcH1GSuNNhmpJvjm+SJsHwxrcJe4BHFn5BZ+LHmzGUdGALPG4VWcCyw6hpqC3O
li4vZZJkW61ajHhUAYdLzrWEspd9hVbC7TY4EiFJD4uxBHgyD62KAVg18p1h5q8iABSyYyLYaGXm
S5/NOz+vXts5zfeq345NkXyNmCbEPvf5UMik9iBR0eJ5t0lw0O4Gk22C63VvC1csrDYLQq88N038
Rw/um7W4S1TP8R6IvBYYrIfWLd/dKbLo+/uR5MEjXEiCJtjN6KT64alP2c5H4iqXxCqPXpe+FYmb
h8LzkFzHcktb6GPbJeSRTFaQdJVXtxaVeTuZogupIcFYKkBkQEx0WrdgMUei7Kmeawob71+mbPFv
NmuDuMtuZR4bFFt6XihLStIU4Mizn8l5o3tLHeox9V+Uk7MM0/aFaR3Dt238YMlrbJVIVQSR+dBP
zfMoZtbjKY3H9G/+xOT4mgrnyfCry2CX7W3k1jvNgUk/jdGR5WgImszm41rThl2n/d7Mh70rnF+2
7wJSXMaP1mTkxfe0A7PpccZ5sNecZxJrVZhRo0E5kHOmvz3y6u5Pp7xpy+L771BQfcVgJ0Nt2j9o
NP4ioyqvQeIeVsFM5Qz6X+kyrBTtPOI6fzLsUu5Vg5DJJsbPmQIxcUKsW4nf9n3Q3vgHTl3B2RL4
63JATN6bs6eJWXe7Nh2TK5xY4BcpNaqj7xQXs2fC6GxzQwEpBWbGjnyYeamqIupFRXXbIKC2YtuM
6FfaDGbRbaxOdlfLStNHaEWPypx5+xHOOndFWmwoQI0miVfQw/QaGkaltkmW0nQ7mpc+5/3rGXW9
ozbB2cRaMVC+k9bKGfiJR83UhRwRqrC4JcQC22bXLFLx+e8ujecUp4QLn2OK5UXXZ0gsR8yiEO14
dB6tDjNfofV5lj2IusIuQrM0vmWVeOdydF8Mv5APxsvEwnTXjOz4tSd12I1mvs9NmEkBQxNKPpd3
ZeIaKtQY9UxWs1fdDKsz90MlCZjG4xsi0jaZ39oGTlPgCCrRk8l/rPMuVOBSX2w3ewlK6JQTLbTX
pVa7PsfmY/ZrcOnEU2JJ3iSp9xdSGzgmOTtHxDH0jabby5JXfYsdYdTANe1ZjpEzJf2Zm/Qu02Nx
iE3zRhSJDlj+BBqX39Jkcl9nA50Kkx8mFkoP3Sf4HktyljGwwcDtrnnBlT3o01dAWMj8RnNpdH5W
0NkfXW7fqYtDyzEQHsFHPY89wI2UUanx4wDzRQWA0v/ZW7TiTBNvbMkThSfolinwmbCzUWHl/Npg
edyhrKYHe6HTx7Kh2waGF/lzMlMiZBsIQfFrVxX1s4khKAdqGAl0g9Ba6Vd1jNa5WnmCy6jub3M7
pEenDnZdG4z4a7qFgRfnx4yw29fDaXZrgNhN4t1W/GowMrU4kc+OKTrRXThOsj/lrRMFSF37WE8H
fvvp5d+XNMAXjuXiBm6GXAj7mG1HP8ktNeLsiOTxtfaJ88DxO+zjpsGJPuCahOH8GS/qZzwWSPc9
doR4zLHVrsxgRm5GIrbqreg8B15KGt8M3x13A6fIpqNt7vx/Xx586mNyNR5Lic2CNQ3b7KrD/uVy
H6wQibwMOrwSPSlkt9oGXuqyOliCC01E2SEZzc/27iKP2YWHaYdVX9xrsioLSGyV1/hqMiSSXNGs
vHLG265zVkUcXy20hGnICZxS7hqNZX1G6GY9SzJvOtdytfFeOCzmoBgfsrh6obuWyHXX7/vsbVVY
gdy6fMvl2IB5t/F0iT6F1UIo2AJJozo3P4/cUk9uwQZPB0DQUisQp3Fe27de2c8eLDukU8fZVvAx
z5kMfpG4HS6IzhEXUE5myzr1yf22arnpbiyT5gHP+hU9fyB6GTNIesrfmlWHzB2kHGFTa7FQVPMt
cDDN+InHEau7s8KtiirTFlcp1LOsWRB28XJyZFk+BgVmP9+N33F3yo2OS+eYWizWaFB4zFP2I3aV
dmfI6xPL0qgIhmOTWuvemQd1nGzsZ3IuyZVS8RbFC5ufyeY2bmcYs+rMQChZHRhbin1d4lQje51H
Dwb5RvCe3kCat46+0bVPFbezKaW9rKFg+ljI8iy90gFWjLgzWJr+yPwy2oj6QrfPPIs3YSb+iUX/
jyG4eUVTn0hEAeq03V89ydddE3SHDKMqNc8rtqlWkTY2i/Zq1+dxsRiketUfarICBBUeREp8eMqN
q5+IYSus7FSnmPydwmMrF1AlOhaQ0AwZH4uifO0c0z5nBrPM4JmEdpcg3RmNNjeu29iHKcUF4CLi
EtHcaZeIlygvnUJ49JijItKZ+Hkq5jRbp8mN6c+4woS69EM1HbCRU3+8nhQ90QiBLb68/lZTI/O8
SCYmBsfPhYo2ZDP4RLjAklFSNueaDCW8M5kODkab39aWsyIYMFV7K/5YDVyA4+VolX59mipuTay/
igb3lJdEBk2JmyyRzWnu+v/78u/fNuw5IFO2H6WXFpd/X4gp9JuJmZcmDYsAduYi6fvLh2sO4snD
8hjBuDOi0apo+uBlDd6eO/m0G2dvOmdL8pTZLaG8pDNPLqUPsPS7E4Q1K6SdauJzZRQ3zxTFbSx1
eVsz2EaMDhTrmICTJJjYm3n/8u9fIdsUt2qhuIwjNt8OJqpOuRrtsQG1SB4Q4xCJ9nLtsW26vmJ9
acP4D2zKGgP5ZFlrNEwVMivHUmIUJpxCnn47qc591asD1MKI0E+9r5YJC1cF1oCT1NklBQpTpukk
KgQN88bHOKea0Y5koanFeHLq+rpqmfCew7a3WMEv6a0vVQHiwHaf4my4dCuUZJ0/ZDP2AKN4wK1N
CzR+iH0Kno9w7NlI57eiS/4mjYtgXT87sBHDWRl/HV1hQ1+bfeYB6GD5qgBYPwkggUFZQkDHd23q
E+5+QAscb9sSL1hm99W+jZ2jiQ9749BotMFNXIaFtUCQdbKfYJ/PYFzhoM0TzxdbvJpNiHG3KfgE
lKkqhr5MmL6Z2AvGOEXD0cEyRM8QzYBsipK1pkUh6JLQW5NXZx0o9Sg+KL20I4ZruSGg3I3a3E4u
ybwxKV+yxv4lU4MYvVq5XBrDBscYmQ/ye2iIEb2qm6AjheJNCUaBBWGEy3c4893Ckx0dHfWLvmXF
i17WfuO79bhDI8VlREHgvyeHHOuhRZvBZhFvHS6Em96XDOYZPuCZTGmUm6yJ4xgZV88HA/NdmCzT
ziZbtgHLjBn1R96Xy3GaFMbrktrhsvqpsVBtLTPeMx5QJrAy8U2IwzxL30Ol55Cxud/R79aPLU4F
C/vUyJpK5dgOJOKuGLCE+QNMmFknkWdtZc7qz4zZtC+bQJYNZzx5IBDpPIpzyLHURkmy8nD65Zel
9Q5crL2FIYlpJG4eR98KIpMCJmaj5btCWzk0cb9LOvslm5azzg9uI1lxaeyHJQWw8F3Gn3XWrUfd
Fftsmv+CKnuchqTZm9MvbnrPU4HA6VXdW9Ldg6C8lorZSykV6jjG2FzZmcaEUhSPpRcU1GFMt4AT
M427ettp0QDdX+mEsDP+y8xLk+Z01g1kz8sg5o7oX4j8/F7b1jhTkXAfX8urn3XneUg0MQDNvbeZ
LszBp3mw4o2V0eZcqrTdKrO9JdSIbgO/+1kErICZVyjdbTkVO/fWF4jh1jTUDKHDJ5ZRXsfAlLiy
e91BBe/T/VirOBgjW9JalfKgtI5qz9WYXSmT/1Y2Id/SHjG3kZTV/B/JbWEL1K+x7xUH08V9VkI8
7fhRS1mvJIaSHxIz+LZ23J7ATvdZo6QfKhX3e9fAjLH4ZGuToH+CIdmcm8xxQpcowb1EbBuwfedD
M8wHU0C5spfphRZGiA48Fz6HV+zwooApFFd75RDWKJn0/TQhGSEphwoqMO/rgMkhHnj5Cx+wBP9V
sxRXscB777zc2xWTOPaO+lwyDK5LrdfQ2XATYY00pYeq+h23bv1a20Yo/f7BGytSAO4Mw07Pf6qs
oKk31VsW41USP9lJk+DXji/uKL1zHaTwNtfVgZHxOSl/YlWxN+mBeovXIPQb/62Yl+w8tsCvfEv9
mXxMgZwzfD7bCyluzP7CeCNgcTZb3W0bqkzxz62kkwbkgkY073b9mM/jW9EOimO2T7DvIyRVuhWh
seBots0yNJ243WXBSLine1/MDrQNGmuTtTPSwbBEbTNVh1LUr1Wx/kL7p56ysu0nAm9scYBJBL89
znW0EWM7pflPagkTqjQBC1jtevDX/qkely5aaDLbLI6b4qWiDA+sRhSTgSOsiAWtbl0u2TxWOCO4
tqWEZJaa+uzUHa6tJ8ZNbSp/H7hcSb3abR41prh//8LQNVkCWh5A3ePDW5MiytzsbXBHiDbS/eHz
Lr7QovSruRedZrN5nN2U3jzg5Zu061kQ2jRT5lQcGOxpp1K/eIAai0Q1F0pIb9BUWYPbfHZs0y72
vvVete2j5MNAE8DwF64iJvSmPqoUxFN19yeXFrBZmQ5PgcsVo5z7Yg+xk2/NcZ71q7bpdEusGIaC
RnfXiYHrwUr2CUdHkHX2TQvjt18URzw/p6pyfzQVbu/Wzn7wcwan1saVwdVkKyXLuRLnBQ3aYWsU
F7co+/eWnaVnszLDjBPI6uYuZK60UcH9AaoeDoHxlota8V3pL3Gfp3MWfEwL980kGmKRyOG24Nh0
urI/AZq4isb+G+ALO9fsJg2BBKDoGEUvbarI6dgHcb1/4ZoXh3rKj+vCL9WfWVZW8ZYR6KBqbPyS
QDI7XE37QPWtZJE/Ztn6yxpmrpz571Jo95SpZeMsw/pQjUpsuMpUO7hK9Sb1nUsTDw9xUTVXVSYR
KeZ5E6iFJW8CVyDAHCUrQHq5d1V8TPZlPhJbR2Rwnf555uliOp4ZykTgRUg3bM3coQ1l1Wa7seuo
GOR54XHbNOv6YrZ41Fv/CWO7f7BR/Pxq+YmjjEucG8T7FeH2ztvbZU5KsTpsPPSGCEs3WpCT/6G1
BuJGNkKW7L0uIsO6dSXaij0w+Mep/0ogkf953llOB5clFml1HIgLKc+6GnFFvUG+17QCn6r7Zz/j
fH0XQRzZqh82k/RaADDJK2mrVvk3Txsj7+GVsOtg7WfShCCOjqapV2x+6/uQFzl5TIK904yhQZPe
sKlXjTMiLF62fqFXF9fFLc61a0xH9e9iMh/IM7zF6u50X4oiVH5WY+unZw8l9IdpsflfrV81iNBL
wa9FYFrDh9UiOzhdcuTXITnsK0qEu6uP12BLjLrgylLf6UK8qcQyHppm7rijMcLr2MRR7iTXZqaO
1q4vRWtW+6qhFl7WsNVqKkvaAlesHo4L3be9ZTyZ6uzVxCH6KeDiXvq0AiEEGZDzxukY0HZ7rRaa
gicHawAK0hb0P3MwvhR4VJQaFfm7NUzFwej6YIM28tON55li8uI7defHwG5iyF/8bRYeMqmB7yT2
us/jGgtpp9qIXmDcPfI9K4W/z/+mARGS2fGOOKrOK8feQeQtd3cgH1OyvlhGJAZvnxlzgea6ZqHM
PtvAeEpW4hKifCpHUWw7Nig2ZQXe6H331qSjFAFnI52FKWXBTuJz6Wnxq8xyxnVrPcUj6lNCHFp1
M9kDDJBeh31mcutuq2B+0cE2UKY0C0wd8bg88gqLuli/23AA6Xrsfw7Kmo6WeZoD3cHJAGzLmf5Y
WS/k4VHQIHJbqwiI3LlyV6Y3Y8WH0Oax3mWZdbV4xbLwdm5t7/6uXE03WqducT5yi8eAEvYNdcxm
l9kbArtH29bU2lfpQ1YJ6s0dFLo2z+Uz/cUw/REhyNnMoc/t3e+xDntaROrOQXL69lEACN9ypyaX
igBX283DbPh/1lzVJ6LjX0I9VfZ9L3Khy40mjK74LhVGUoTkTGTOgx/ww9Tl9OysuOTWlHeUR/Qv
tMzhnhhn4kyvXSY+57sqevHq9pmM5nnqem+jkAZvGK25NaYbpbG5kp1otnrs3I0RZJitS/U2MnKE
AEDEnqj0K0WjRw5dPq5G/JATEYzWobD2sl1/U7Unns2MQNKC/wOU2hbhDZtvXwvmiQR2Z8yfuPBV
uZnqINlbmR42weRu8OejLOS9GUlbuDhtvJc15ZjUx0m8r0CUO4O9FQiAPHLpiYxsL3N2mPIo263j
r6DlZCRtGuH5nfpqV5eKo9SWH5NKfw0e93h/MBjILQTqwZ7eVWmnJ+A+3z0ff5a8PmbSpBkHeO71
HLrNS55hynaCbNxqXR+awPzrWz5gov5iAbsJdcAbm/koP7ZxMDzKXA48chbT1VJgAkjmYCdjyn2J
sM5ABLJrls7mg+x3lrSqczKz9AnuewGKYZh9GnVoRg9X22xfqtLtQtZXb1kikGHemxjffTcOH36n
3jwS9VRSpwY2+CkJTubwkHZU8bHba/aU6fQOtTAtwyI+zfJlqq0rsWAs+CnJZC1EHHHYgFbJLwK3
ProdOXpcFGcVx5hrbExTkqjEznYUWUP2+hPSFo4LhBYzn7mAdQVGQ82lIpiIODLxofcaQXzKAw+u
GZS7Qu3GrP2wMgzKuHjuxRkOm1d/2Tkc7ggxaKXzSBWM2Im5xXJXb+3qF+7JQzYkPJQjPeBpsdcW
qpoFey2HQIY5nQ8GvH23K5MdBcNHEsEr5xfu8bYyd4HDpWrFNj3H0P2CICQVix6r08hcvC+XD/O5
4U7Ept6tLyRN8DOu/+zHUyjc9CnoVHUhCmBGMKzDVBGTdhzFKnJZ9uWKAI+wl7ims+9OSO72BqPH
tF2RpwpfngK7rx+115yTcd3kNe93Q7db0fdhFVNDShRYHYrOg2kJxXArXFow62rB1Go+myvd0UQD
m1Ou03E7uP5R+iS11OKoU8dJQ1xZED6i+xqlsd8PhQm4f0hRpjHLLlZ24BYCkn2kYkyZ6YdMrK1n
T+ehHI+zdF61Uu+rQ/mOBsYDbRt9Rz2Y7DLDMhB3G1IXMdrdGjuQyHtWs00EFt++JKob+7C68aol
eTxcyhHo7h1CW+Lm92i1jFKNDdaq+aHYRyVb6Qqu7qbp7ey5eC9NhITGLUjEJx9NG/xaeuzQNBtE
5AMt2J4jcy74dxBkLCzLFi2fTWdQjdfW9Pdk2tW9J54EyuK/u+mrsgxEg8m5pZW77EyHz/GwziGg
r2czDzTVllm/5Tf51+1kte8GCRQovwMg6+7ChkI9enc/dcuTphSWYBw7iMepF4m6jXed/4RGdBMJ
skWLzhQw6s5jfnUh+O1Mo6FGdGr67aQheOcFJ7sGiYFTQ+8YgO2tt1hraNqzu2dcpwZFLV8OLoHC
dabrOLWvjZOzDQaidsjW5FPUxldjgo+cEnib/WUah1c9lERKki/V7RHLrsvSMJgU6I3OvJySyn8d
tJfi5BCCkwtlY1486zXh3oYW435IGSgoLa0kV0RmxC6SfkPPt73LWRoiuNYf7E8e3Jm4lVwfFkSM
E9nMaVN5xVMtpEHpOFmKHIV0Mu0OMvm09/rRuQUEZcJxhec6cfFjqGXb10j3KGR+mHpDh2vachEM
9EGV7quVs7CtRR72PEnRTO3BfqxcoKE+wWO3pEs5VX6+FYn713FYX+tJh/Ei633dePqxNHKXRX1H
xZsRH2JVxg/3KkhAk1p/zclhyL09RfDiEwPcstfOkQZGMFPdFLPQW/7MfZudhqtwVm5CIxCBqrGf
VtxzidN+dU0r96AmHFyv2afyuqNmoQLqLwgAjNm4fflcGvgleT5jrvdpB6vELhHFssWMlI+s4sdm
6FDf2mC6trEtztg3w7thKI+rozFxkZ/JTuLevAQ9/x+/ILhp5On7UsJ1kjbX0Fcmqsin5pYXH9Jj
k3PIDkXymVIK9JAbBenZWYYemKg9nJ4nP863uPuWkBeaAVl3WvuHRTjDaUy4zkD6Ry746mT+PmOq
E+lYbH0uNKCo7E8XT5zuGzihIx1XpVmy+SZM6Y1AD3DO4YbjyVw7RD23H1+ZdLeeZGOaGe1TkptP
TIhx1LPf3k5F/ctbPIBm878FKr98vq0o4ULeUJ2cs2Of8pw/lvk3HkR5Dmo5h87IrnOmMFmUeLo3
ovDss8zMY+db+gu87oZ39oCl8MnCPr5xp5gYEZ+gYAJh2jMlk2Aq3/uYdz6LjTzSrfdQQ/4JgYa7
IaWxz47IqTo1mBaoCqaoijqNCPbCMZ+RaNh67Bo8s+zV6Dt0vjq7f2nKFrB1z5/Sm/60jiU2dg0s
hXKox4WgfokGFaWLeWtylqJBX5OOdMSGyaymgZlbysxyVuHNDq0qJlwWQ4wIDOO+n8WBOQOToxJ1
YNfew3Loy+G1aGyI+hqr8sr1arawpLsP5HbGtY4cj/gkqXRmj1KE8mHuCu9U6c9upshO2zNINaM7
865LUd+zgbjYX7/g75r2eX1qAM7KOf3BHeFNQm9nLBcUMBus1e5V1umWTYu5W8bgT2q4+6WpF6Q3
hVRHtaVZKhDi67jr7ZLyLbKRZVrv4AHt+2L8vWoAFmWK+iP9+fecEP7DFCUzUlJyRqCiY1O0Fli8
YApAiCQPq+TZbACTAmQq9h1WBn/1CWDXTDEQJjDwxn8r6gkk7xKQJt5uncHSAZPk5iXXm0kRw2aY
lnfEua0Awo06H0Sa32lJuNU1YdWZTZmjBlMxPPK+DkbjJ+ZvA4thCx6wzlK6UKejy9qD5clWDILL
SJF+BfFCuvQsANv1Xrs3hAE4A4kA/kDs91+qRTjGBrMO5gctykhSt5rTMplPVv+ppD4SuFm96Wox
meJm27TOOAF/dwEmiBBH4LdXWH+Xqf0KGvNDq+kzqL69XvxgiaVsDzVFtHnYxMHzaOeIOnAYO2JV
9lBVkTCYmUB/ZB9BhvkYVuNkOdsANvSmor4orL9s3EbUWRKXWBMyry7B7NIHsVy3JgEeixlxQrnF
1YIMMOzU4Ifa4G0bGxc5OWc5Qg5HqNrxgsT2BUXCRULY0gGpw2a/2Ou3V1pLZPFw125MesL4hRlT
YxY1KIpJMriH9SMp/tvShPf3jAPnSIuBwI+YsNb0mtOQqSeFDbhkpjpwQPdhujCgJwJcHz65uTOe
jLb/C9mz2tJHZG6YNl96Kz7Z7skKHpoE9UZk8hKnRrEzO4ZPR5DDde99p4ycZulwB8NHiVOwRNI0
+TwowVIkdpf9CiuyDxKyBoKCUggnbbxn1fCM9/miS24vNRHuyFWkiR3794B7hlAbM6s92/uxSP9U
fv5HTsZ3Dz+6o0U7qhfMEOZMXmqa15818H90hm+zqZqIVpUTNrvf5Yq9zo7t37jvD7EtvrvGevUU
PrKOpkaelXz9sxrdS0rzzuR8KGvpt66oWJn/JUnXkEMPHtK1+8PtgauXxYKuoIDP4+9UZaJ8b6zs
z9BV1Y2oi1A2XGvPNQke9a8ma5Jw1UMX+SlgfLi9GG0BLNH8vpGL2I65Df+DlcOi6CR1eiqt7VY8
cm8hbgcZTBdcYNyp+m6kh48bCi0Jwvmhtaj+nB2ALBlV7zwIxalsuIrMVkoxwEiZvcj1Y1yRTEp6
rlhJlpzJ3Dot30jejr9T8960QAR2A2TsuUmTT+2QOFKd85PuhYClgoezhcol024w4Zfj77422108
D5/pzMvPL7tfTqwep5UgsNcPbSTB4/RDf0r5KwGzpimzbf7cQ/QR8z1LDqAwCT9+82RSkqO5Z7sN
n98OhyPtfJAajImMAr8+DLykb9ucpyMlqIxn6bxU01PVcvNop/46KMiSdZ1T+8gaqAN/HFbcMElm
LCSq8od1otWwCYZdm6PP5Evw0VSKP7CsDZ5O91BULdARGy5ujI0Y5BZ+BCj3FicO16CTxg3Lu2KY
dmmCv1wGBagTOHwPtluV2wzqf+i4dIg7fv1ltTI01+LIuUwdlPkdj2AxhaY8eXD4ZMxSVcc8H4rt
RFn0FzMBySAgci4hP+QihUEmh0mXb1JvslGFzeo4E6ZI2sq/+MNrQtNMOPQYgVY8hZoEGVuj/mec
qD91hlVJO5+DWU5kYDm1+Fgf19q/1uR0N57pHyTPUYtxRgr3OtC1ZQXlj1x/WEvMa9O4H2bESXzN
ri/BpFKNLP7zEmhALcFIeYyYwv4m6uzuWpAaUE6HMGfDDIeq5R7VTug3Lm2vOjMfNaWFqIrjvi7X
8gVs8uSIAw2LZ0xT8b1G+r7609vCMB+qleyMB7tiC07v7hVNtvm4Y3Bswtrj+0lK4xPNQ3emFZnF
OPLE5pRHzh9V6n2TTugDk00z/yB7e71tAGkxRrLF5mDbFOnykwj1r7iJv/PF7S5uhQ02Uyswtu3S
TtxBsownKDB71pDzg1iy37LAWIHzAR0tIZopmSWxoHUbn9DP/e2YT/2XI4Kf8QyCtzkUumB9NNtA
vnyeCjWp34MTcukJdWKNR3cqP+TCH1l3HPPwmXDFPqFKD7QbT49BN7CxaTx4q2AT7LXeaD/hJ+l7
h/6KPt3FXvLoYT8biuVhypEKe4Reh29ZkY4L+557OeDsqHWIcgE8gBFtzqeqsK2N7xERIoP5TO3G
jwSBl1OrEcxFNjxoonj+m5ANB2/CUMCEF8r4V5CkR9PpM8A/xm+ulr8nKmW2dkLMPqFhlgAqZRXW
HXlWq18xDaebjlf0JjCCH3PQv474KoA2WJvCZuyCIeZuAxBOubCO09pB/6FGbaMa/xRP5a9+9lBU
+0+ygZ+yiz8Shug3XQV/SlQIwibeg+iCz8wD4u6vNhpxMe7QNXaL8q9e3C57dPw8dCdFYVz8m+3E
d63LK270iM3CSrVRdnQRg0ytahRtTKxZ/VkRBMtsCwK5SPnPuvOJK9ZTNpya2dtPyjm0SDom17ao
uP+4lRtvlJ3Z574Qew1+CQrLQqzIe8EydYI3y8nGfrgyIUc3p8Ru4XYKNPg24T1SBngpowKX3in9
G9dSbldbDzwbuFdr51nGDjNy/iC87AJvKEH3OMbgvjZZ3zAr+NxsfIc2cYyIoWeA6M78/0fUeS1H
irRb9ImIwCUktyrvVPJS9w3RZhqXeJPA058FOhH/TcVoZnpGUhWZn9l77T99wFp8ac7YNeULvyho
/xmLkIfYN2Bu8JaoG6q9LGvGxBLhfY9J42hOJk5/M4JNDhHTra9sTwnGMW6DG/1quY23zNOZ1nn1
l9OIZjnXfgZTsa2c4V+9uOSjq1lwflTqP/KHc4Pio7EwOdkOE580V3vXIpAk8ubnMQLuqLtp0zj9
r9G2m3tSFQhcU+LxzIqyTZebkHjRU0ZRTSLN+PAEgBejb0nqwV8q5GOQNb+05ioGuI2Q5eQWaLk8
t2XwEbFwmKXeEokncRpVZFHUyUFF07uFwpQr6msIIgzNjOq3CNa2wOUnpoyErHTxK2Fy3TEgZnHb
il0lTHA2IbqtwnJ2oxiJKevIPjDbmOLaOFeT9S/B1AxAHuxpSnhbbhNx7EZXP2EaPDFz78uywfbm
/ihlD1XNsDYWei9C66BLF/GnKWJGIwNzRUMARSMrGaKBQ46jq754d/ZxGRJBC1qgNvV7ms4/VD2/
SK3/Wdimc41ANsZvtQx6XdQS28hSP1jjQrUJVc30DrqPPc9bXZOLaI/vaW7ACK059lzm5ejJBdsh
jvCAB4gbLmRB3Af73rX/FJMNZyuXI3wB4Ow1R+VI17U1TXyxIxKWoEjUY2bO4nX5yg3AhPIJHM9t
4TbPYEFeJVq2ARYQ8j1HNbeqLV61EXp/4xiWDeqdDSZqfYiCftlm8xIb1zLVzj1i8FH6vfWmdaPu
vdm9DokYraOO4va+2rWkBVxIETq8CdBHAJsbf4g2++gjWf5LxN+mxu9LOMh9QDr5XHDSIqODHmIg
wJ46K7ilRi4HECbIr1GoGbf/vXgwgKqMo9wO8kfc42gPXaF+D0ER7WNKzt+tNCj/7hiuSmaMGPnz
OFyM03X6a2jlmVT76ROdw81q0aV5ddvvfNPEVFhWFsuUJHmvg+HuzHF5QYci7wycxh3PMhnCPojV
ykJJG3VZBi+3rHfx6DBAzsiErBICilP92BUZA3HHjp4j02OxvBjo2sVZRwX4NALPXJwgzTkKGvXs
LZkSCXkrkSiG3zaYh7YKwvcKq/uWcaKHaZ2WwSn1nMNeyG9WzPx4+QZmw7PeiFEOcbm+p0EwfVWE
NTAk42ybXxKCnTdC6vEpmSyT7CzHu0Qppr+ks+fTty9KCNgCczgUV2pKemX7vQ0H/4XMgv/Cxk+O
nUeIZDEAZUu7wfytPC98MeK0BxqE39alAoOgxHtHzuUT8AiHNtP/b8LP+JC6uXMLs07wJ0f7MOfc
5ejKg7sgo6otsE6PmZkz7RmNdwtXxD73bJgvOdMa8q3gMDIbd+fmWo1TeyiCgHF2ZxkfMwfUw5w2
xdV3yptjJxKsH/JLs60nVALRuDOqgQwMJC/kouYlb5UBG0Mu2NUa7hXXXfiGrZy9zJy/0fBR0TfZ
uI1mN9jEsZHTSb3xRPm3dMG8AsvTD0rn5wbi4nb1Fq4vvrkMMRD/7S1cco/Ucf1m5NhcbXTQJvE4
eNE5qBLrLTFrrglcuHtvIpegle150m5zNZ0XW8n+tQHhWIymC4hoAxqleXXCnaZFeFm/6GQ4b5lB
/83snryKKfogkVzCM/3QSk9fHqDWVlriIuOBt9izQ1wRXPDn1rf/W98e9ns2ZjhsJccplctgrMyv
avoJ2M/GW959OK2zy80YlVTgHJw+rl+wztY11WaM0AtwQQh+hqi6HRuNy4o2LQQfKdEU59Ywgd31
FEhyCMcAnyPtU5mKy9Ty6zZZeRpeercbnd5pEbrD92fOGdtyZ+n8krvB1Zl7yKRu/+IF5T81kUoM
CAepXo02/jPPzCfGO9NzkfjoFo1Avhdl+TCMODVHz3hc39XEgtFKZfs2GH1z7ftBIutnSNXWmb42
E/EZXXGi9PhVTcX8PnfsW7OiBWMwBl9l8JvydXjviVjVApVkDF2bvRp68gZkmBuY+ds0inm7flBi
ixJysljPxAXmsxbbU4XipontHd6T4BDSeT6hF/G3g486JK6G352u8z9+LD6jwN419Zgeo46wh7Jq
qW50e59we23F2LWQlP35OJh5gGYjLfjcR2ZzHV31GYztBDwVeACtjLcfGDO/pLpF9dG9EZxQvdb2
zOEXS7haK0LZrBnD4RWR5BQHM0ePY20d9sV5lxgIsOLu5liElPhGr462At/iaMe/NKn1q1SufW1G
/MTINAEmNGO0r13kqSFw4vWFPWB8bIXxafl2e5FOx9hr+avQnh5bQs9xAURLnMKomTmrAFamZJnP
67aWdPq6ieuronqSHDlHXcjqOAw5Jezkb1UgqEWm8S1C4gYHEfBMapgWzTZHSOSaz4NiLw4l77a+
dAJj9eAwcsMJHNw9lvy3Wge7OUKm4ui4emeRXSFgag6QHDU2Lus8pfAqfK+YX8csmU8NWxIGFj7W
iLhFOeMU/2mIY5yEL4yx1EViQ37IHB+9ndP8mjLwHbkQmDtih7i9qb2mqnmrZYWzwGuNHyqIGHv5
49MwNb/SyWmuRK6W+9SPIkQWggFYLGZYkmWCNjWuylsGpnkjZr84GvZAZ+VnPoDGhjzYxKh3c4j0
om6q9Ilb0Hzm+/+w+4m0hKJPDhUt8DPdxeL4B+MLWRCsrW3AIRTudFQBNgDVKfEqkwRAoAIF5xGd
EJBdcZ+ttIXNSNXOWKs+yiawN07KKq/PwwiCuDnccKqFl4bomY1vsUvRQYdxoULBa1DGPwwzSUU9
cpfLZM5kFjFj3IdtZ5SbNMK3lS/O0PUl6/H6OQSnbvMmg7OwPAuqsjbjTHkqYA6s/5bhtvEtZ4xR
2yHwbQs9geUY7cv6ksx0xpC4eeyR4cam/Z7Wy4CVTcwxJ2LN6MsP0VC8RX5cnlIPVJKXZPVZmVRu
tjuZezfqLVzl8FYxKgbPExKEQsfJwfBmQvgk39wAh+nMKOs1reR0FXZxNolufM4aPEYLcpqsk/Jk
xQVkpi7gOu/DD+SMiIWTFo1WEp8iR1m/kRqBI0o+HM8nfDoQOx1m/dEb0vEUef1T3cnisQ+aX9YC
lPB6IAVVeHJG8puj5D9D2tGpMit9RvU6PhFwiEJ+5ufMffk1DegjLcAAsXC/X+RYPDuqK++5mbgH
WsIf2kfg5KE3/NFqgAaWMf2eJ48pEJrDxh+cTyefqY3LSl9z0oY/BuPaGu51MMGQCuCQRDryEun8
PU4kwTu6Cc5+HQTn9a/MzgzOlVWp4xT2xy7q64vJVOv7pRgboFmZiv/JgCGxZOyp/aMVmD+dsZ93
bQP9XCH8v9j0y/Clvev60kzauzK5un/bjHM1z8f/HSqUwMQaKUxtzKgG98Ew9KMPi+r8fZkASM1R
OR/zcO5omcImvfhRFtP3TkZ6Rtdj7/BgOID2XOfCCtO5rF9GKk0OrPSYjRRkoC8vGGlVh7IV6WWc
w1xk83EDecbeeGn4EETJq03+GEjSQV5TnGDoLk24wN4oW1LVjfGg3Xpr9v5elfPIKVONV8+X47WY
AtU/+GCmawSDmFzsaTdwXO+MCc2vJ9oXClofZeVu/YL5Dhk/w9Ae64iQh8odT1Xgd4DTKT5rc8a4
67C94HFuebLzYreWwuXAL7ci5w7L4GvA+MkP2/QTUbgCYJcPtDRe+llKBWCMOvlgKVZETvvIqL57
rKK2e1y/NMIQonCb36uObzJzWIus7xo9ZXn738v33ytQ4WO/ZRtmHmpWu5ceJMJxnpO7cnXHGn0p
m2b6gxuHG9VrvXP7wWU14QpnkztI8s2l8kAJh1ohT1lnE6oguJbfy1H/XUERpdE/ARWuD11eeR9+
DotZLViCyPdYKfTYZ1XAj4wqe86zZs/YNDnLPqIKLjVz1jQp9rINk7/8cdCqkuXdIoreqiVaIl8c
R1lLXWiomo2gA6Spbtp7JiduJjcmVj1C7C4i81wiAWIxSLIXGjEjtJunUi4yylq5d8vdr1+EnAQU
RcbPuihZQpg9n0F2Vj9KP7vOdbVPuzB/tJbACSwWnDm2fGabmJ/TGEb4ICx4NJ3M6fX9EcfuHBwr
Q+p9axfh3nTU+Gp67I19L41PcYT2QaTQ5jRAJj/q7mDYuMOkwtLhpCxhMq9/S7z+YBTSRs7NUsca
murwffKQW4nsbyu7OL5lkYmgvu6SI45wd4tfodiLmgyxUFvGzfA1jGVFqllLlxJQR7z1Ux3sXEuq
qy2WuKpEcA6Z1BtZHJ3dRP8pw7OfTenzWnGWjlIHJjtw323a55F3br2xfceBBTagpyvYU4K05kda
IDYvTIJ2ssZ9zFRAb3IBZn1LNB5EsjoM1MlsicOzhLgkKLzZeKjyOAL9TpVvXYvFuJ4qN9oXGqdO
tXzJvYdibXbew6a56L4PjoGyJSBXEjkeEIoF2xjE3gVntShRPtgLW5gAJXsY4cgT8YqwZIZDx8a4
Y9UQIMePnPG31y7K8mlAE7tU/E43m6fQVX/twonuqO+5XZc3PjW7P4Up7rbbGhcziamxva2Pmp9B
ecwipQNJniEedb2SX8E4SRik6w8sSLR8WI9WTPX/f7TaofM1mKELHpwSn82DuMxRS9KElDCsY/xh
VvRILM1MHBP1gI8lBH0dDcPKU5G4TnYE6wQPHpZNUrKaRu+NJHkyq/5oOR64z3ahwdOLIJL6xwIw
OiJbx9xmZe4hiohyI03CKq9FO+6msvcOxKP8+18tiGbMuHVd/5ESBnEsmAxeQwBDvbJrzGqd3e9L
BG4PzYLdCGc3vNiAq3cB8FrgQwPy/Lgi6q+JaKnpsA4tH+fz6Eq5FaTx+RmMjweA4FJ0LL5TNgqx
O7Cw1G34MGCzOiTwY+gx+ydLVXByct6GeI6jm495TiQwSuMp/qkbzc44T2DV4CEKxrK/JVzA236U
X37uwzhrx0fX4uEbC9X9dIx6O0h1psa23gYmms8pKYyMgrswaJ5ZrGFhI3vqlM7TjuAW74cxWdGu
6QQgo9Q79cxcntEygjknhz6sG3w5HShYhV9fZuzJrCBywL80qNyCJDiUC+9VMI4ly8r90zIbEwnS
FiL5cIEnuc0TsVI/DAruNBc86AkVyYNjYQZm5Omd2AVe5Dq2YJPKpNq65dhJfLghHdGWukcJH9sX
N8NK2Hc4wvKqxmnNqGe5/ekZYpLm4Q8KvI7//6eYSnyNWVE8tTX/DM8vIuNNX3vFsY5Lc7N+25Zk
rR71gjDOEdYEQTs3zehy893ewW1IjusDPztjtAjsT0nLCSpcEqO/P/a4tbfONIhz5gYRjQXEnky1
NJ9pflrvlI5fzK4kkiBy0djhpKswmTw1CRIvOxm+0rwVXFhhcCYBaX4e7OdWSfSuTAZpxUcEBUsg
En6kYeMtjT9wELHt2CTReKXhLgIqdYLSCYTDRS8Tt/GT70i4bKF6RKNTPlp40N2j2wbVmfTB8ebh
yATeuJS4zZx9JlHz/v04RzrRJ6JGEOxV7jEMbf99qKDSYOX6vuOJdhabMTWHg2Eb5CxCTNkNoe/u
LWZm5GI07ZmxCYFnsjy2PYXu2pZjfZgVsZTj8MyN1jwndCMYO1jJtlX7POXuDyMN4mvhap6RphU3
hREKyE/PyNblGY+S5uTrmb2MhYcvIl5kzTyS9vAK9Ik1wcBHSZbZWfO8bTI/dB5pCZHuxq19jpLZ
/RQFQ+NgOlWFym92iWvT6mEDoDu8CO5RApUYbk0df5iZAkNnxigDMTaXtbkw8vD6fS95ISU9YTe7
sR76l6ky22XHrj5ad/ychpSBhaflsw4UEhju5fUlGDwMUBMJEoHyP/5XftiTy/5nBjHRQhi+RiGn
B6ngSKDX033GkrYdipgVss9JFHvWVxz3w6unsqfvt87W+LWoWv9Xv84udk0k0WVzFRVjU7c3ryTI
//9LQzAJUd1FuvPgyFybvqeqAxfBkq7Cg7X8vdBtnWOcqKeMc/nO5AOUatdUm3UU4fSS5BaGDtzg
Id9cYOLfdBHl4OYlVyr3qT+MyjcPbpLoPYiae1Pg4LPLKHuJEMa29MqSGL8P06O8jPOuwxU1UEx7
rX9iQHSB6v1ZAOk7+2Ct5IPhyO7kTyxsgNfqW1JcyULMru4YRZfvIjtFuhZNfGQbYbwZwCvPZlmr
Dw59yGSL79yobXYlDVyUMGLH2s7uj3AwCwVpKzSJC82zk5f1LF7r7pbWLBjU1DjXvPKtXcDqaAGh
vSDv/02OTXfXthXC1rXyny3ANYBhLe9yNr+VBCmlIjBurRv8LBa+mezphdYBI0UiaU1hbV0Azl7X
zr43wBouRQ5bFb1LXC86WCiAjjOznQ0fU87LPDMY2ERU3p4YHkmQKg6iNBr8t3xpLiEBQzo9RqIf
EKaQsNEkrfM4eoJErqINDmNZsllzHHHpjPRuJExO6qgMboW07BfPrF8rG49TIyjeGf8gPhWmfmwH
6w90iOka6eIlScz0JTaCW0Mi8bU0B6AwYYtHfdkUtLUNXx2jRQxty39IyDh66B2K/GbumABty1pD
WgExQmWQtue4IlFu+RBSuZIvoIXJsQGdBWIxOw0enHj4L6oMF79YpNlfJhL8dDBiaWcFSOgT1/ns
9YDQ0gUJt6DmEqpqPNuht1s/l7YIsMd42RmFXXhsYIFtynykZAm9iwcl5EBUOCIdCVHcd6Fr2zTA
V2PK5datA7Z+LoFtpUtZVIg5Oq3Pszs1JTi9kNJKKXUSaXOYgROcU63NKybuBuoOdVApmuzU99h8
3CrGAbxMpS0f0V1ptTAN1Mgq3o1/ppWjPuwIjDVOQZvFPNyy9ZIIlwjSKRoQnUjzGsQporBUBWeW
FfO+d9ivU/J5xG/Y/YYZ9PglqB83he3vNJiCnTP17qMRlX/seqq5CvjVWCgW50LUB1Q3zcGiH788
Zi5uTYYxnEfRk2OK6cUVMVv0BgLVwIoa90hK2bseooWes52h4fozoh6fRPsnNpzi2E1WjzUCS2oz
GOJcAl0wunq6E8uBv2HNCLRMArwQFGW3dMh/0sznL9Iwf2TZaOxF7jfnuaF98OPw5nXihOg0fwNR
jTO6f2Wr+lI4Tr3hSQ22jpbtC+kFUERiY7jFzaAf2Qa/DBCBDt36/8pDs9uyUZcHGAcOBupxPGoF
ACrXIYXhnObg5Rc10bwMdPplvrP+lbRTShPbe4rGDMOdSmoM9dBxEHzYEJJHnDSzJMaBNpylA/Np
7l2OON/Jj3D7CWslZH3bLu1Vl46/1jGJTeL3UhAaS0E4d/xIyr6O2sZ7usylmFXoh/VfFMpXT4rg
kakwfvpDwzOjGQ1FKQLU7wusqXggdM2Uwy3jJY7IK01G/qQnJ3393jmCmaWLzb+sbGJg6vjOEJWU
mjyZnvCOOVhZCUnzmTNvKxeAvCHdbbiAE9PYNneDUwv0W3QddklsA/wkF/FEUUJUmBD1xGZgX5MJ
e29jvblLTpoQDmnYkRq2tXGLKWX+KVn+DjsKCwpOeRjJMSocLM0d5ItjiH3lFJhe9iD49vDtl2wc
GY7utBs0B7yPHNRmdLbMuL5UMA9OgQPDRLs8NSlHD/oyQ/ngb5cUuhlfEQ7zIAMz5IjX0IZPjIxr
kv5fiRiQ+gprcMFDfDD9uDuzEUO0HdXA9QKfBd5SYKThlF+d4v9/sWYXmv+B5sPKVliXgXOFTsZB
rAV04GQM7Yeh8/m3kebNS106qC2Whgiplnlug305kBxsOyJ9dhbZiOEWwWYiiOtAyfKrnjQgino8
DYwP9vmIuFwyntlSiZfE1/XiQ2UU801AH+i7FagQpvg7ssEJhpT9cJAVAwe/CRf0QVq/TEn4Oow5
vcDIvkKGiOTUACslxm0V1PmRYLGRCF6veuzDYnjVwjl4eGSP1nLrob/uT60vzikhoFcGaM5TpXsW
QTZVP7arrUjIkrGS96Gpg0Oh/YeycRcSu5oecvAhJ4fbjvWsfXWlXW7KIknuvgGzuCRaTiwDnsbH
08EFGZ5k9IujF8DU8p9qkTud/QRnN6LudImCAgVY/rRn0GVmxv+44MY+J7Yjn9qkGsAV+V9MetV7
w2bFECl6qVjTLRDUQ+k6A17Gxr2uQkYfJUtcxv3RwBtqmA24wWXJi+t4Z0SGuNTKLh8nL/9rFd50
dIYcz/zyK8W/X7MR9/7hsMUjxCHEWwJcPWl6cx+Lor0FHY4DtkMDpo20ugRl+8MymHzL2hyvSeVx
njr0xtWcnIrKY14m7JNT5COPoDqjDHVOVoGWF1vb/N5PCPrh5l9C4Xp3ywtAegKWNtIWMLNXg8hd
vqey6Dw0E3QAdB7OzccBvZ2X281p2L6Mpe9sESyDXM2LCyaS+SKDqNoRtHCt0WVj6sLwS7X72ZXt
Hx1pcVYO8RMGaEtAKc14mzDDLmxDUlv7HD4n7LQOW4sN8zjLo2PqIq2KNb6kdWcadU526CIaRbtd
hO/EuC3TsXUm5odCH039mnnDy9TH4PwHRqeX5UurfUnn0kHvO46otfoeaXhTAcsZWnXyKq4VofuP
mnH2IiAJkMYq7mXLAqWdC4ThfKbPdVsGkPPN8FQbzFmW1kaD6L0NM6GpRk3kA4808aZ1x85/AMIq
yNOKMts4uXYMg89mjQdcgH+gIg4THnfHMR8rI2k265aiotiHrVC2ZxDrz9Rj+QYVQngjxVbiDhbu
rZzBTuMvvHql4+Km4qYbS2YUbJYugxPZFwESbRdVuTpmHdmGZT9DeovK/t5SXXzYPgdbJ7J24/Ux
oSZIfQk/BNBqyvgVVjjnzB6ST/q3qrFRl2JMD9Q+2Idkqw5Ybbm7Wlk8zA7HqNXMDAjisd+Qm5oT
P2Cch1TmT8MiUykM9w9IL1pKc/6UtqEAuoTQElUIsUKO2XGU2QuSf+SHBERX1mKUTLv8ifTbo84q
9VX34oCeMyKwynhH+b0xpPQvMTL+K+cGk/T4d0vLCyFrvFI+IOcL+/Oclki2QSqlkdldJiPW28ht
3Iepc178MpSHIp8PiDDVDb4YCWbGPWRCxsAsfS0sGf/25aZwTbAE2WzcbJYkSMr/LvKUA6D67Ioh
8xWqv3kGYPgS5LhjzPIdjED5RPBme/TtIduOxeL5iqAxgnt9wMc4MkC1AbqixwAAHdbMwaiJDdhO
WYycNK1KVsbLU1aXY3z0llVGl4/nIg9Mygxz2sW1oE8RWPyCuDRwuh+twRkuhUvP3TGBa0aen/Cl
XXY6bWlxh5r2FSiY3E7L25Sm5r//cVVruzu6AzqGrKl/4BjEEq19azNbLrMse3R5923nUBc9/Tol
msSgehp7FszTaP1UEjU44+LpS0xxT865D4Ns+VhVVWE+opZgGsqPOtX+24o0Rmp1ngWSIJnXIXuh
vLo4y3JU+Kk+UxSztvMfB5gKhDtr5nDDeRhkfDWH6oc3x/kZ9ZkP3IPBaNfV3i7tq/a2FneDsrun
HhCfK6PwtczINh2pPPbJVLt4zrlS3Az+SOSH6CYq+xe/ol2NTKCvR+vVwtp/0vSw2BiMYAMoot61
M0QKWFzptfFG8NlhNjMpRXUuTeTiNCRq06hhIlW3SxGP0n20hn/sS4CWnek9ZcwmSDlHXrb+ArDn
+a8gcPqNjMZ9yPztC67Ekjbs+6V1XDs9F4nRNVBNx+aU+sbWH24I/c/LEzjXo2TsS11tmJPc5sgG
Np3RteewbT9TQUynHbQ/I8Euk0OGSCXlyFuU6/4gMIELA75as1Z6U4xTljEUhmgmv8zFve/tuUoa
deYWXIru/zTfWMMTje9u/aVorTlam3LS596On805PmjTNh9nPxxuaVJevocUc7rFcGMcqoWFC7u6
/aGD6MOc/jRN+sMa4VmsvQNHeXjOVT8fGU4hF5kncXCMvxoc5eOYEu4uKX4KZv80x/gNnC5l46Kq
Z63gvkkEB2xX8E92i4IgHefoEs8jE9xFGGgkbfbmFvNnbJBMjX6iIchC0/Zrm/5mPVx70uVmJMGC
tNGwdj4DYCPLJ9Rs6BpZ917w9ZtoP4+GCvNfiPgQhQ4M073yFwifHZNZ/yGo63uzxEMv6hDLJ3Vy
ff8aDP6+Y5M5TVj2wZ1f4PhwOnJB0x5yhPRk30iAUE8tJrAXJoD8ZzHBHUqB1wRV2HzRTEsP2awB
5RJ8tcNrJh5alcAznxHPQoOm4F/aL9Oifmf0zFBThTWz0PE16mBMBMuhYbhZQBIIagLHB9yEUc5h
EjA7i+M0ePKjnNVQaTgPQ2efWYaVu8kPq5MC84MmsGEFt9TVmYTun04kHhhOWJy9+U9kOHj412lg
XW+x/xpvMWzAjT3gX6/94SUHcnCPE+9cEsOTPaS/m0LqG3aw5GFu0Iwx8KFKQxe9iaop38MJxQ7T
S1hlFTUZtsbxqUZKNphW/GbbVHSIhm6xANKFgAsgvTKDh7rmfJFuDmAT1SZwv2C8ttHwu2pRYLhs
8C/pkBoXxzz1hO7tWWaZu/UkXaaAxtipp5i4kigBpuL222SRAQw97XgZa3VIFs2HJutk7tPxt/Sw
FU7ybQLmiLxd3JOQ3ZNpGs2x0gPvK3OE7TAW8R6zHX7l5XlHnHFE3KgIac0WKhC6A9HLgzfDEOy1
Oe1DmVuoQd/sXjE+zmxgVlgLE4YA0oM5TdP9sOLhGf/gxVqb2EiSy+ZZZXAvfOznGqA4HV6yi/KA
lcWiXI9xXl50wyiMqS1TUCvyh72Img9iH+ajoQdA++zzAQCHlyTuD6lbngekQ+5xkTC2Np/xYZ6D
uzmC9ukzwoASgO8iAu0TWSjiAyw2x9LIlthhcAvL0+JWw5O29HiBETvsTTyODw25gl6cjvuWUXS+
+YxyzCCiU+Nz5KkOqRzgeFWbZ9imvy0dqXsieMsMVkXLJ7qvy4Q8Kna8TVV8lag4jn65/NZaHSyN
KwKZkfBwYBgniEf6DZNHtG3a4afPCbAtsvGjSGbjMNk4dlUHq9MoPNCly0d5vcgiuKr7gQ5ivSwy
poBYbhlOdXUPBlj+mGfNG+KgEvtQrIKXosUcUNuyT3C+NSylTOerY08Xq5qDjyr89JGO7ZvJ7LfL
JnMdkDFd/FyHjXNAjmJOSgMxqYR6sQ2qdgyEOHEHYm+x75pEpcNLzTIQvlXMQbsuhYoMcZMcSa0c
0yAlywJ/eRozssaxX+691T4Hvtd8yPHyROX0M1gYfEGzX1sXY1ryFGrqznXsQ8fi313ff+l8SBvQ
jzep2Tz66F9O+CabK36x7bgsOmoNlLUwnXf6RYR8axfU8aEMdD9e1re7dWy1rfl0vxp/UyWQ7BYp
Q2mPWYObxHvfbMOj7Rk4I8mW+qT0pT8L2vTU2STgqSQQB190pOoZAA9G5W1Duw8upvPTAW/NxB1g
Edi/4hyA9Alde6LubgGVrYh5f4oyJGPLPMIkrCRIUcZPxEgygKsPtfLDfZ0nILXYUhhBQHPtJ8Et
cghHmRgEstIYigtpDM1DD4KymIrgu00V0refGGdgSowovscRcBZXtIEg8cji17g1AZJl5sej2RxQ
lGdPVdLAZoEDf+K5nEg2i165/uqliEgunZh/aaeMX2dwlM/TCJTLIS3o9D32KPrGAxatawJQymJP
QlP14Syx4liUHtj5JlcXZ/T3giZzyeIwCs2bJUfA4nAFqlkyNRZODXCvrl/bxlpWrBV6LfpVCx7E
HQkRLB0yAK9DOP0rddHvwEnUL5Ca30U+m58zqejZgBgd1DXnrwp/CQq7YfSGWwUy95ZkDmgXCwWM
IaxHRY6uHt561J1f8wDBcESs9bCKX3gn3oIRmY5uBHOk0aHysKx32TNyYOWG4StA3ZcmAjjfspVj
AvGIJRjxocmkbbmB2fAdApXqu26xdbXTGL4xPEDBrjGm023k6+RPWNFZJ33wXUywVwxuEAURFL1q
nodtEVZf3xkBa7Hh20sp7DTdC+zrBxI8g01KRvtD3xriatlBuk1mR2wGpu37zAWupya/O5eVakj7
4spEYQjSHKDAqTFNOGAl44qz1yTOJ51Uz2WRnfihkTAkUTUfdTdWj0IGH4mhvxAy71AFqGcoofIS
rv9WXdYulxwFzpzVr7HU71HUECfFowz7Qm3U0tmOvfKAGLTjacS97gwD+3IKEMQlVE8jqrhj0Vro
n3qBEwJ/fkKw5amcCYNnlmOeJNbzDSG+B1Tc2b1q0/imCKwBGbRrxnF6maz6Cok0uoge9VbVaZJv
lyq4wBRXIQ3d85/S57n8RTIKKSpE5JlJDi6ul8OZGkbRwJ4MNNPT8qnuQC8N7p6gx+6lTe1HsnS9
U+0y+fKwQLPo4VbrlAdiJnpMWNHeGT8hmF5uiiaK2bNoZ7dsNO4F3rwtcmSMbcY/5VkGjLC5vQ88
qXXnhedBoddxTPd3WQuCwjoU005qRl9V3jOiIG/BEMFH7cbzOQQuQ9wCaKdVOOlTY25pKv8qieCz
ZRr8VjjGP82SF3qB9zfwr6V6bu25/Cx70t7jtn1vAvjS2Ww7n30l0e2PHU49omwI/OVGWsuG9Xw0
AhbKcxnnOxFL4yNrHSb5dkymxTLTdMr6sEKo8ZTA0w4X7vqy2akdir8gwp7PfZsdpYvEb211WqvC
nJVLCzk9P5+ywwZMJi6tBLsZOVK7ovez7RSanPhL62fZ+a+Gn+FUoBAqeDytLJu25JHUPwL0sg83
BjblC6JyREmi1LvvsqFURsDCQEPIsbpT05Ce+X+MndmO3Ei2ZX+lkM/NuiTNOF3crAefx5gVIemF
kEIhzjNpHL6+F6nsbimqkGogMwFlDHKnk2bHztl77aBXgJN9bze5sFByKrPdcrPVtXPvBQqdGEDv
p96oshW25tsWgDWiGvYhE5fsbpqn40Vkf1uujl3TXk6RzDzIHjxia1EELvpYWjtQ4eZOkD3D2ZA9
OptlvW7iyuRUNzdqCy9icGG14gMqdkDkBBTScjFumkBzjsjxFA1GfFN48uYzCyo78gyKiB6U23s7
nbjElW2mBO8MOTkNTZjfIgcetzrSy3NS3tVaaD0kIVN0p3VvDLOFSei81nP6IZyYcJ3V2Hd7mySq
yJvjSHDCmll7HzF2OCyTWARrx7q697ThrplPeHVUPRtDfqHiKj+ZJemHmEaQbVcZJzWAu7WV+B/w
HDLeH/wT/UOcWL3TnZoRZk40FrD7ce4c4JmQMGRlH308YzrJQq2HCqdSDjYJvJS4j8vxsyNIAkNA
TYTnsIrxB+77SYF5imlfFjO5xwL5LnyXqacKd1MWaOvOqOVdXyv8emXFKIoqKrgvnzzTB51SQ01S
NhQdVc2OmPJRwNR6FXNcHsIWmkF9RhXmZPFpuRWmLirPtmA0b0xDejvQLlgNRXSpmkb+db/3U6id
6EhC/fEBBNsc9v/aqlF6ZuuJj7UCu4Ohbykd2L8z5DACDVDJSBmqIU+FdJg8eCPd8T4eTnrQIauO
SuCeFgip5Rah+VgcQ3DUbahKOOH2R3tKk4fSs+KHzhvu5x46sRPFJa0r/9i6IdchNx6VLtRLoK/a
MQvv/PheC7Lotptw9KXJ5Fwi2R6mshSAD5HTQKVWjzhEGgZQONRSIAqr5S7/sbwxAEbBjGSGTeRp
IjmY/PHh2CcyJuey3gqjD2+X/0QoKlsHejkUPQkaegh3LXrc3TC15H05ZXHsCSfdeLiPEE2Ol+Wc
UVT+IS+06sq0jDOXDn/OygJ5lDVzQ9Wo8IMB1IkoFV4EqR9LxWaZmgfBrKVzMebFJpJ+usfvKMy6
/RhXBHmFo0RAoDS1VxracyKqYdE5EF3zfjaeZGGSvYR5ced1YfLi5s0uMlDNl1EsPiRlAnaCNPF1
Y6Avwqr6gosg21SSCU7mufeRx4Bn6ShJz2NmG6A4QpnFwQD6tAh8/TiyM/MbCa3OFZZPikTwq9gs
C2D5ObG20pmaQx4hiVkjJs3GD7UKTLh31h2eEH2R7iNCutF8sNVGIx4GJBcHRq/xYTa8EyJjkG2v
T1sOAS18f819CNL22oKbR+KFqRK2H6iCUdLB6URIKnxme8+NHWy70dYPjVN+sD3XuFqFEDN+xXFO
fTLcG10a3dRd/bXVyG603LB4GEzafJ4HiLxmmkyH5usYDVhonOlhWdlwRoWEbZMdPsoWyH5PpyiM
PNDzkSivfx3bHMc8jY377Hl98EIe3oA93mVbbeCXjnMgltE2HDVxVB0zFm+OEwiIa4/xG3DauDo0
iL3ORmJcCwEtvSIbO/CVOsAr+E4LTj9HuBG2Nc6dTT1PEWJOU4mDl8syXRqeUyBo7KsnVkxtRq1a
6qJ7Zb1GRkOH3Rsj4L3DkYeOynII024jM3O8/Hj2FhnRoU2ZCHhdGcKWQ5CZcx5c056fLgkUDdoQ
uv4wxH54yrv8Jcmn8OhX8VfeTfiIlKhdqdgwz5XtlM8O/ebtoA3o2hW1gN616VY3Y/Ko3dF6tJu7
dK74ysHrTpob7qy+jh7cbII5Yn+zlE7gRdE0906Y1Vsti765OFYf2PmZDgo93UMmYV/NCyIzIwgF
ud4zp7FGEBgqIy9vbJxN3FTTGXkhrI0pBA4zZa/SK74GEZFngD1Rco+6GlZDk9XnrkrkJW71s9GT
LIupr/7qMurNwvS7SCrnBfQwZ6XYfnNG/XmeOOwGB3BgFpX3hAuBorsiRFKcq7hQOUrzjVGzE+C0
BpABfmNtzDNBrDXJFXI4sgkQQzRlW5Speiq8J7/KzANsdgdtWGKfEW7Bz6hT9wWcGIJlGYSf9U7L
Tp4BHUh1RrZNVDfrlSTomSIqrvTR402mM8DnOYgfBq9+cmewiqozYysHU11qTCI7W/oPTm1n9A+h
WnSZFlz69E1XEUfisKfN8OMmdh3ot2hE8AYF6oNgen4WJT6IKczxALfVNVK+uk2bCCJZrk1/lR61
hkR0Gdnhe6JL2oX5Hj8r5FI6TceUl3noTPSgnW5GH83epRWVZsmVUObpBV4BbU4qZ47nGzW7P/qg
u9htaTE2xxqSJEzLEO086g72kAIh6ZPr6TkUU/pdrQokApbCuckDHCnzn1SW5Zc8wY3A0dR6LlCR
bmzJlBEcVHRwJjRBYKe/Stchomjpt9ihvCy5fmaEmBO0qp4mHFjy6FGPOvdRBhhdQ85EeZ181Kxk
uIYz3N/E0yFCJs2BoM8vuq44ZKE7bevc14DM8EAsx6e4yQNMMAVxMBlJyoNuDlfF5AsQUoYyZGlC
+OmXZJETthZMjd5Lz7LLxKGI6+4s3L0+dsQ8zN1H1mfBrBhE01zYE1/a1yVQlGagvFXdIRKdfmtJ
73lihAoDiiwlA+8BHmawFVrXPSWojUikr6aXIPFAMPC94G84Ow6BhuKzQXzjBTmSzUbsmOYbn5KI
dmyX6ZcxaD9Nsw6xF/DJAksTp8Fp1BMOli8t8swt0GDM+FanPQ+9cwoYuD+orlwjs8deVbfmPTs9
DO0iZbqeNRGgLnXycWFxn3ckD9SFufX5pcruBlQ72TFZSm3Di5xNURfJg+l48a2X1Xhe4vRj841+
23BNEWT86MNABMXWkhXWleYAVMa20I4GA7kNlERiL9Eb77zZ/Rc6VgEPRLEjJbW5DcIgeGBj+Eo5
hpG/Ib2ZKIlDmqTXjl7m2Zq7cLGZfIfvKll5emMzpOPDMqic2si7SdPiE6OX/qL1DsPyaQv7YDpS
Q0pY4Mo+kmM+HPGhD6t8OtAkYChRMj2vVab2SwsZEv9WdTqTwBTgatsOau+kzrAuiiRcR0NevPZR
iY4mzJ79rvlYMrBdWcpM7mJXi66Y3+z1zMKSXwMiRXK2t4JZI7EllagAeaXNc1w3d6HeoMud/5Tq
EHzFkJ7kaFZbFsWUTZrARq3QH/2hMD4gByI8g3keXLtsx1zdOdZGGKxpXOYfnPSUpETXk5SMPk7c
z2kGaCuZQQb1F6iAt6OGI6ObdC4TdpYSXQrvAcOjZ1kFAin6BzWNrNiAetVVKdQQZT1IejdbmiMz
+BYGw5x022Zuu8cKB54ZfXwcoo7x7y2tTzeM12ocGh3RJXVh30yZqUjP7R4N0nawfkDG1WrnpfKg
ANQ5MUYTh2j8uuxVDvhGF2ILQIHkHA3t5rwkzv3X6/DfwVvxV7Jj86//4c+vRTnWURC27/74r6ci
45//mX/m/37Prz/xr2v0ysmr+N7+7Xft34qbL9lb8/6bfvnN/O1/vbrNl/bLL3/Y5gSTjPfdWz0+
vDVd2i6vgvcxf+f/7xf/8bb8lqexfPvzj9eiy9v5twVRkf/x15eO3/78wyZ3779+/vV/fW1+/X/+
sXnLOasm73/gDcncn38Y5j9d3dA9z6E0MikT//hH/zZ/wf2nTqfAY6iHR8ly0PX98Y+cVSL88w/L
+eecjOh4poNEDUEw8YlNAYyFL8l/WpZrGp6ne7ZNMJD3x/95Xb98fP/v4/xH3mV3BSbWhr/T++Pn
HEabbEjLsDyJEZDX4bnenNP4+uUhygO+2/hfQia+lBIHncbA6kQj5LmPU0FVSVCPR3V7qLTpiwK9
QlYWw+YeX4tpPPHTDik/GhAuuhutXtw2LbrcsXfWeZ91KEh9RdxdQgfKa9dpTdkzdNXVioAt2FXM
04EZHbh3MR66CpmjWe0xoYcgroBGuCe0lP22pd2+9YMXwf5I5gQ8/3GKtlja670ao1eRP5vQMkeq
fdOtWgR7NbkQHkO72WXYNLa5kYKJSEqj75TUjFaiml6xJAxj43k2SVuVf7IQvh9xfYEJE82pHoAp
VKQJvXW+INoCra+M24+J27lnOd54kUCRHGs3nmEOK7xjA0O+WV8Ty9exy3v0uHe59wz05SkVvk5v
mFOmIHxtP7L+rbTYBysljhE+Q9D6Zn20KM2Y1q2B05HOTOKfa6MpbVrz7qeb8a8P/ecPWXIjlT+F
beq6tFwhbaFTMziu6byLttSaeqzHycSNX7qcnXEPdhmMLOnsg9QO164Rxze0RQqIoucslDV6Wzpk
XhIcLB10F7KXdi0GynYi17c9UmmoTi781VF8JhL5IzJBdn8S+yh48HLljf/QlUAwY7e9Nya8Ax6i
q22bxBdbz7+7qpUXr4SvFWIZlr51t8yRQOrY19h16eJ5ODsj9gbnJnKwIttpvf77C+Lo7y6IoeOi
djyUPo4jCMp5l47aFqOhQVWq1k7OaDnEq7qxNLTHrJxfXXfiwxLqzfUZMXkhLMhxZPIzRpxlgX1g
Km4jFFkWwQ9M3LkrNRNEFLBYB45lj73HVgNUAQ4fUws5BDgE2i3iQToXoqwwOOFrhMhuOi+9WDIj
Y/ipn7XAy38YAca41hIekAQHou68TH3hbdHrBOsxMElakojm5lNXPz+TNmrAY29XQL0mJojQcphE
OPsE/ty2UxPuhpAPNc7uJvJ46fLG004C/jAR+u8QbFxgFIPkG4S/GYvqG96a+jGsG6wE0bjWaDKi
aoIL1DMr6P3hvgkcZixD6n+ycarjcqir38TCmu9iYVknpWcQHMyJ1RXsl++CeKXGBl+FdrmenGTa
9Q58xrZ6ChuQj2XGmKXNGuMkhzQ8lwIHXycJKGwaJM+ht+ckvXWYg20CJjz7Ig2uvS5OlaH5d7KA
xGq6llr5E7e2QCrDXV23v8mQNX5dTSEP8vJNNHKWYzvStvT5vvtpNTXt0jemHg7dsmKagVms+kbG
SGWEWLFHNNvKn+rjcisxVxpuemMXF8KjHVCyvvnZXVXF9JDIMyNHeN+Sj062atvCOVTHv38GrPmh
/3lRMHRLt0xb9wyHqZDnzIvGT6+V8Tl+pE4hqEkhhxQ6IyPInBA/aP7qmCDAbCl4A00KrXczCcc9
OGb1yS/xmhtx8eSH1WlS+rTzojJD1KaJjRaxUpM8S8N6zNCFIjSr8C6sLatBFheSAYBTg9ZLtikQ
iY+Q0Yep/JT6pdpHiFIz25VHYGoC422B7FLjTFBwE+gsz32u1kmLAECBNxizz0FFBHsIksqYF1JD
5EgyI2auSRdsRdpfdStsL5rrPNs2Rq7cpOOiFfk3LQivmsLHZbhJvqlKYor+/qoac97uu6tKFpBt
mULXXYmW/NerCtVmwhQa4UIdeGHQsIjGm8ztCMt6jUK+PiHDJONglZI8XykqwhEMtpg+p4WGL4XX
Ct9wmuUUZ6QOW5NR7W9e4H/42IWrYzJi6TM9abzb8LEyDIEcnWa9vDbgagVrloQqofWEBZOEKc0O
LoRUO1iKwEk6wD2WAFvt0RClNSpWtAOfHDd/S7PoU0mGx28eIvP9bsWNyQXktiSMWZAO/e4SojLz
GzTi5AIXFVEWdFw94gy2OkPJlHuZiqTfVjoT5bmDRJoXw1FQAluB7JnWvQFimLP1ysxiXBjcRGOK
LKgJbW9nxx+CsEM8OM3pAdPzb67svDa9++iRwVjzwuUaQDCsXz961Tcdrzbt10yg2S6a5HufROE6
iYaV390nIhVbu0VSTs5uDgO1T3Yo7Uo0QD5Ie+3N10MaXIOFDbUff3dbvouJZmGiZkSITbmIK9vW
32943tg2fi1JtbBLjeQib+6Om9eeGSYVWIpxoyTFsvQ1gAde952pbOv97nP9D3eeK7njDCSWtiAR
69frU6WQAFRXs6cWTwNpQnunY70oQTn5dA1WdmeeWjzrysAaWog95g0MiyMRLShuV6Y5qHVNBMAm
TsOPi3LCwTN8mm/GwsuMU+U0Z0N2FTXqOZ33v1aAOg8ZC+JI+ftP2vv3q0m57Eo+aK6o6Yr5nf60
dE6G07c5dLk1HJdjmOOCWCw9snNu+q54pdo8wk1FgdA6VDh5u0/GiVdvmUA/5/+PocOn6WXd9V34
sQ1IyMlD1rais75pLImreq6qzbKHiexTObkpqJa4HNB914xl6KWtDeUNPKp7bShfW84PK7hbjF19
BkJFRLlcsCimrrzoGpIyu73NjKGnMqBASYPqVTInAZoU7xz0GOtlvjVW05M/NsE9o/lk2w4N/dei
fOugVZLa1WyiJMEnmOtPyxJg+9qKaLc5Ohbelz5WvL6RhTtKaZqDQOnXJbzOXdZPz74HyUwn9ISw
0Wk3ztt6Wga7ySdnWmnFfaFRxyCjIFstc0ihNTWKLOtzjswXu/3kf2oCf1/IKr4STsvLt/hUY19p
K/RN1V5rcabxYROmTBAFkHHWgvq+HD0A3hKC799/8PI/fPAmj5LASuC6riHeLZ5cerI50E2uRYIf
Sc/IaDUqD328bVyyt0AFDwi55A2Om68WvgnkjT6IN2ZNQqgd7d52axWsBvRIj4D/nwT9qV3ijGvV
ct0ik+O/4X2M55sFyAZf4h1QEjFEHvVvhiJ9B+rMFZY/O4tFc77qoKwqk/nOYI/+1u/pxs5bpiph
uS69ZpJU18p3CQ0ZZf+bq/Efqh2bBqJhsrKYjhTOu6vhtW1QeEXRrutkHG66BpvprObwYU8uN/xA
CuWu7oMvpkuTNxUVFIfBAeI9Zl9d6JnbcrA+0q9BgDvXb1FGYB4Cemaizu92vX+rK23qfArLudBh
cfbmPeenJ7Yy0yGGCTKuoaDaeJFu3LI8Gq4x3EUBFkIYDPWh9k1urXEqDyUByoSe+k8abBr0UfWP
LsovTZSfD2QGJQp/4S+bBS8IwCp1ouEJk39+fUGG0zZNrBNLgNLXfCir1tqmvWhPmmmfmE4EKx96
5tnJmpx+4wzTmkUHS1UJmanZhO5sfsAzRpzpwGEA/T/5Beq5qXjs3My8poZ/KxrnYzHrzaeAH7Ec
kg0jEf5QjRrzAKwpE3GsB+0+IUhuI/yvgd4zGGRWmqADxbw8eVvhTvqtXhVH08jf4jqYITY961jf
+icaczy7WVCC52n2yxoYF3mymTfmsa1uS1H5t0NGwqqY3SwagavQ31nVQlz+o8JsnMUBBxEeoaZI
viRw4c7g8UiPp+3+NHrOh9LL7TOIRXWogEO95GH/qcj69rQUL52Z6ciTCYUe53N4bJX7mE5b3HYf
yDj8ZtWMyJskLs62AQUbGRTcaS4EGx9xhMpAMGSX8tS8eQHJJEL06qPZNc+QtuhXpI9ztJHJWeSa
ElY4TMaulk5LLIjId4wqMCDNtl4Y8dsshYUA+CS/VN50HK1J2zljjB9jns/KwHgoKk/fMio95K1n
XCiQGbWgMMrrmie/CHCbFcrelFr6KpvX2vXSax1wnsz0IMZfwkJvWXiWJjSAB87O3wkhS65Wb+5B
M1J4297ekrBTf4gKaupfQ4U3KLPuQoTP4DhC7F9B4MJjoxFeVWZ0WhbsCRvD1pLhrmq7AQrPxmzd
8bSspnotjINwj3MjHuX+fjDRkUgSaOBYx/2W47HW1sdl6zUzkiczUBw2gsbMUs2Gv1mtw8kM5jHT
Nekq1NYVuOsh4pDbxUph4eTb4pAUNCvDcJ1pT/AeP4UNcufl2Le0IPpGqFUwFte+lV8NtLd76dYM
jUgvV7Z2kSas2qQliA9PnGi2TEVWeYs+id4Mf4PQuCflt2XLDaxqVRQ5aau6ohzzsXhGnFZUbzcv
FQf0bkCuYmleezafmagYjF+QFkf+fBCZb3Ux65NzTBl74abevgYJmdT5a003dm/zL8PUaUNurbG2
IvNeTSSzlBoaEYfjFTDe/hnDPDGZaXWz/GJt8iSS2P7EerSLe8KisMjvE8/yd22F5h5MIO8GtGNd
T9MdFgwPL82+7xySQmz7UNFIA+3LFq3016pvd3Fq3ll2Gd9YZXUXzEZXsFEa0HZrh9WPhpoG1Kya
puuERIzIBNsCVyyeKtyPCQyTO1EXl7qB9Fq2CZ5hO5C7rq4OQCsJNeqt+hgWw4HmvbEKAuQeym8w
x3H7zxtNZEogzYG9wQ5v79JOfoqlx4EP9cG+0opgM3Xdc4gC7VZI/zUTcENGHCaqqQj3GdWq9NDk
4bmoVk49HpFjbnPTMi6d62pHBAc7Kw4fhFNMyIaGvW/b0TnWgg9z36+W/VEWBGPUfffqR9nsIM2v
souORa9FR9AFYeTs6XGgsE1AvWRT8KhZVX+cP/2xkRdbVNjDqDusbL9Qy9j0X0BvhrcF6ZRBSVjd
yJYHRDGcHivDuCQCFLGLtW1nxjJeWShAjq70X8BWJ7dxe7FrzhakYc+BNYN7cqjaVsrQ9ikNlUtQ
5ecUd/G9EqI6ZY62k5QuWWjEH3pj7C+YWZ71aU448FGKaDSmSujgMjPGs+q+siGw5NuEpiifqy6a
wEQRWHsAkSmQlsW7LfuvqhPOFvPl8/IQo5p5Q075GauaseryPDjGZYRZnTNm5VuvuoYMuS4sd49f
qUrIIcm+LH2jyjF27TwOHBME1X3rbqPMWxkF0DBDx0is5ahZIyRmTpaQZj73lAZ3rv0M94lW8wUk
gnuwUMfrWaftUlsn3GhrkFC716th03WqO8qgPYZJ224z3ObEdamL76rhxhzM46CCD1BDaF+JziYi
roQ7RBhNUmKLjOddyiHoxNYcEjHns7XbO/dxL8hukjgaOp4G5DfrmoEwrkZEVzaesFrDld/MqxLz
X9HTsbPpmi3vo5q/EfjCsNV9QH+Iwm7SmI6XN//upUuTFjYYUTToYU4EpqretIzgB5WzGmQxiwNG
ZTp7rIBHgG2f/UofNvCPga7FxmkqsZu5PFmxjZ5t8S90M6nLUm8EDrWHMv7WVRBEfAJQjSAglg9M
Z0ul27a5OiA33y1SUc0EjN5UKc5FjkmBJynydAKSvHoTtzGJavO5YmmxRkDq10ngHyoQcZtYdci6
OERU3ni1XfTkCln7Nhi6x8Qkjikk5mvdmCw5ywkgNsPsViGQXeti5o9O1KZxhKxNny/X0mnUaoqL
PrpAzkZFOa+NJn2Nk01sx5XRB2FyXXRreCPms4zhOg029tm5hqCNuBIZpwSzpRqZwfpWk3/KJP1E
HOEjcSk8S/NpUIsLuY4gxq0mN/o2cfzYtlNJImPpygNWgK+jnoBMNdV5iobpIXHjg8ZTzpJPwZ7u
oJdJuNFQnk3wa5SdHhN6dacj7Tince2tIlEdUUXQFfBxlLu0fKd4QAjsOOl+KVdlite+kmi8e2bK
ZduG5K8oZCsJaYn46GXXfY+V/9QmA+7/BgmqDPxN33mXtNTG3XLPWGPpr6opeGvt7Kicp8TPS858
xbcsCTouRgkMmuC3laOHzdYquw+W/KIPymGmGEJbq4mjotbJspZQCtwN51y8QvHM7uS9hylPM5Ct
offOzenJiPE4L5/xsnGmFdRxEWvGeYzifdmQqDBgvynNutkUeZhvMjd7ERWpV6onPtMFi+t2V8sd
bilK+pNhSNIHhA2zbawRtpmYX6122KUcw1dGGaen0jRu8iwdN5hID3PBscGlAhbaTV8anI3s8XZH
Snl7qPKoW5UVzAZdVPd6X7xqcX6c/610jH59JtxTJkhU5t9KxyKj+/nNzEarp8AEaM3aQKrDJ425
/c6epwexf+LDtQ5ZryHv748pFu89gb/MWTWVrGo/n19GN7Fl6MRBIVEAAwjA1ZunzW95OV6WE1Vb
2BQnLSggRxbxsQ/ip34IuqNp6U+qoZTqS1oQI7EgmWHuA/qY68pwowfF0caD2jSWU7unQYWDEAvc
8lDQrxqR15PAGHiA2Ob2XR479pYde+fNJ/em15B/uxRlgTVn/05Py8913Hmn0dXEcbZgRr5rHkhe
PixlJYDWcNU6Et1hKsnHCAWhEWlKU0PXaCRkPFNoD8MdEacR4v2kPhTI93xEuUoRJkdaHQnvZRhd
PWG74Pq1L8GIBK7qYCorK3V3iRWzuzuBiQCKYsxW2Of1HnWYr9kHUueiWN5lGTlLE6d5BMk1/Yi5
0yozew0KZqTUoX2LbPk+HEPAZEG1zQZIwyVGyZVTxJRlbbgvWn73MPeRO+5ZgSp1gsBHVTqvQhBA
oyPElL8mK4kqt2qATbesK17JYG7yq33kYwKyZhKR6sLt8niZtPc+D21xWPYynCz7DFndtknDLW1h
BQSac/biHBnh/c/RpyswsMNDdiwqCtWWMIWNhcAH1A+fTs6gk6DF5sej23asInEcXZenmSXNbeNi
KyNSQELopD4u02LGis7lZk8MKiRuakUH2fjkxhbuCW23dLDrEHuzjpCJQfxnMD0BTm/yVhuZXZev
Ny2nlqlMdUjuU7qBZ7+xkfTt+wxBnBp5dui3njpWMyRCMBTmYWUk8/uQPs+dBG1heQgYwJ8RbiI/
w9siRUA7UglwDkxjuUbtUN0stVTRriqATQKR2iOEDsREZP4GqAeHjlajHIWV41clTwzf074rUC3l
jZOAYAdDa0uQoAZoZM4JxY5orxDs2rBngkexHaYEQUj/ujxXEIqgCWPF9dcmP0PaRnBlShBgn6HI
nsuy5WOVVS5WQyonjm0gyiyzpJ6t960gpx1vwEH3TT6Q+aYZue2A9A4Xp0b7N/O07D7IINV7PRC0
6ksbhNFJI7wk7mibJIy4sMazrkbGNzll1h3NUIp+p3kxEpoQjgctTXrptzZ5HMlOOS+7P9gqlHVd
9RAhyLnUEwK3dmQ8s7yCiu1ibyCXoWvGUa3gIXG9u0o6l6X/YmRpsJIehvUqeGj6pj6i+nupoQCu
IHnURzhMzDZpYQtxWppeKAX90+yV6cthOEblcLP4BXQ7/BJH7SHWx33dDPoNnlOmHfTEphx1VdDE
6SH2+s1y57NNuXvZedumSW5CZnd81vEjrdEUIO6wg8QBq70T90guXxrfDKlPmasEHrJB3yCTuYly
eFgdb8VhgY2s0dlUOrDWyuczE5MKNyLBF6YbdNIxOsMgtN3qREciZ0yZsyvulB23mMOKc2tWw000
qafBJvqnszjQDwUqFa3sdlpiDcfF1QlsmL5WEn6wB0qHQRrl3m8dZ21L8K3tREJYkWaUcn0hEOKH
/SqsAekt5SsdjeIweeIeW3XBYSDseQVWutZKUkUbf9y2AK2QYxYEfSJr2ERdNK0yth5Zkh/kQWTb
LHtiaAb2TpD8wxEuyfZ9ShuF+dKhVvpecYQHdkqaq6w3mPjQAgg0BoaT03Dp5jF3qL5BRmSuROd0
WVf0QF5zXZ6DJNU4jfKAN7ITG3oD59HHv9Gn2YtWhLjrxxGzP+vmUmPmLqfuCEjJsm8pZ7pLiWmn
1cJ4hVn60yhVSu3vn5fmX1LbNZfzuZp/HnDFY9SpYeuqCPWXVsaHJBLfOPJ9yGquUWuwlFsM3je9
KZMr5zvjkPbVw8JMTHroFvORyh48yEYzmopsxmGVxGyziZvZe6PkQb+f6759GOA2zTDanztiYVzE
lFfPIp0AuwXVkYMfyyB6rtENnC9+gM0S3jy5fiAqycdsUSHdJYr9KEo4qJsGASSlA0c50eRuaoYn
L8Zun3MOonFLsPhcmLadSGGM8ZTnHUfw/rQ8OmHMaScHnbiaIiCfHB7Bu58X3gvHq9+MQZdG2/tG
nMPAGXGkqdvYu39txKVpje6+1dkN8TM7c5S8CF8N9OPbhJHJqVgPTDx3y+a/tKqF18wbv02WIZNQ
EXmfCGhNC0TL6GefNRJWDjb78YDYdkW2SXgqE/NTlLE3Eq9jb0NmjmtJ4t+unZjyN6ZPIrRV3y3e
GqmL3/Vol5b0+/fHmEJCDjFMKd+/P4lCx+gt0hYHE6ILjsxQQnDVe/cJm55YMSA0d4besNNN6CGE
TuJNqkPfMER9hLFJye43p9l1uiX2VyJlpu5xau22d3CjDhI7QIvLpMG9uglgARd4VnZ4De3WOdlq
3IcjIKkxZHZQRcFxqSFce7jP2KDmvwNwDZxjvT5HlulvBD2izXzYmYUGiNUf6D0aR8DDZzbNYhu6
c5eUE49eO/BTEltDsII8TnYfim6Ozhmibq0rPFXmHQ5Kug1jTDCjpse4Dgk1yZpuXykCYxYYX5Ij
cxo42ugFi3vRV2zxCYhWpMMXUsGovRRzQnaGBCmgti4SB80hSfGKPv2pauwnbfQOZmCFBy8g2Ilx
urdazui4kNC9ul+IIPm8zAmSkMsva0zQOvzIC4rw79Ftc+kzr3/oi/BDDkt6g5V53AVJcTHDPtmK
udoRlD2lCUFzNMDiqHrClWUAt3JzYO6Ni4scMTdxYYV1UzKUXhfKQ0/lWl87h+P3csumcXmkN6Pt
DUUvL3faeDMa+NW1eGDXk3tTlMVBUnfuFGPVfcxa6ZSZw7CVgjuQPrrgtNkWvfjRGIzmEUw7nnpg
rRsoHh+FEybrvx+y/Pv8d55M2y7oOym4/dx3T6TMWIbQsBsY32m80XrOaLFNIVr7jkJf+uHOwP62
SD6SWdwV9qw3y7s1ZHBs5tZpoeOM1Z1mR1CbAU1B7VOMGBytdNTUsfct5aiwAapS/WYyiBf43/r6
LlMGjgtIrWzp2e8Grez/qOhNmCILsCZ0Onvrj4qa2iOrIA02aeNWjxmpx4yFOAeygYB2c9nti5YW
U819NB+ouNG0c123wTodgm/ahKWSoBnm7zrE9tlICe8WYfZQObvArB78OHYOoXNc5gNug8ylc4nM
avp+2gqJKhcikDtNp6gsh20Vuc0az3G6CuYL19vpZ23idMvpgSxnW78l4RZeFIk4lF3MdtJ4YK/V
DmOFLUnKz6ZW3rkBUVt9MtIgDz7EpvvZbTq69vPgChEj75JiaMO9vk+wMqLoMgCfIMD7blOoYqE2
HsOhvVIM3aFhJdeCD2qC+jyX42VuA4duAuhvLfagPrGBGNspLfLngjADcln6jV/bbxAb6OCOXyZt
ldMvQ/CRvMRVz7HniCycgeDcFAlITygSxNhzFxrzkhduoZ/b3nAAyEgLeu5difIl5UneYptHhB2c
TI8qyOOV0C1t0Q4rAnDz8mApBCc/irAqOdHl65iiJ8P/Juw8liM3sij6RYiAR2JbQHl602xyg2gL
7z2+fk4mtdBICmkzMaGW2MUCkHjv2iAbqhtA3N3nQJka3RlBe0ltjMU0IilRBUE2DhA7FrWg9zl+
qgzfIZkuzW4btJ+qCKO2KJiOk1917L1ncXSe0EnzkBbLHcazI8kHf4DruQlpuzrryXa6t4RM+72a
q51IJ6SpBarKczBUSdjOpNPu7CZ9GiXok9G/p7J0jdnzsMhlJXcH+CwSN1YT+cWv1SvgVHopyEIG
W0/3sBcJflBrvQ4bJXGAUwcrcR+xILF5Sd0Z8nnTrOvP/5xA2epApSyWUaoEeAHq0KCRDnexsr3T
sEMdTSF5IvNDZDNpc+7A67ZOLuovhzUFceqml6S5VAM/Ad6aKCPdPfsV8RjzHGwlxZNQUAArSVQi
EKTITWULeMSo2tiAyNS+OKk34981efMu3ANNB+MIvf5oQars/a54ijfgLaUIJRLGClyrRLHfDHsN
O6qX+wceoFulAs3Aehg/tiTsO1BGjvtPUV0m7xvPIOvq8zEUHoVMyCS3Bv+My9ySZ0VOMv8Stv7A
aNdzh3WDRUXvFL3HG+qZvO2joNM9IgIpOwoidOd37TYiovRfJkJhP8VhkSFW3qyOFtgxBWHqxnMJ
4lt5RR1wFbxQP7Qf3ML+XFTVTaAgTh0qNmwKOiIV10UH36HGuBSiEOcHRqA2pMwzgICY2XpEyVo0
3EUDp3qEg3GXa/7DEqf60fTmCatWSQ59kzxtVfSqx6yGfeEShOFGt/HgNBe4nF2mT/WVGPrvGgaB
CQ1kRrTDCqAvDA6zCVToYcPviE1E1168iQaabqFcEheMmgXwuNi7cfDGuyTu35WBS03tTUrO9GKY
T5VT0Q61JaSFtn7orjmdcVbsnpyBuzcpOnzBE1hnrCesT4KU2NKtjxRlD6HXoikop+E2rpIzsZHO
M6rPQ0NI1M5piEUQsIf/NW0Jebz//7TlW7qFntqxbOR1uqR9/8Qzb405w3Nzvw5zXCGjxOmfrzbe
Zr0k5HscFvYKvz+UciSn4P4jaa3yxQVoI/FkvswtSxVRyKxmvPXjwYtfDLvfaX2y7LeyNNhvMv2a
W/YPT1v27O/1hcwd6dqmyADTcDqg3dVylgffTiMicsCexawnOw196klzR+midV417SNOU4cCvMQj
8i2hIAqY5dh48U3VlMRU6bwETMYVvKWXoWZr8VZhnAhT2KsHPydT9oADoQuaeLT3GUViChlRf2hP
XPx4yrtLM5ZP84zWLZH3vUUG+awVvGYA6UynuBQa6GefUDJGGDbZ/Vn9Zm+saQoj8IhnLLSCj2tp
gZG6H9hj+hAXekWSBupu5wm2eSP/l5/cFE6071qCQOt4xdLEYUZUZHdWIP5oEkNp+vc9q3BASQMS
8QWWoKcy0mG8b4mirkcXO/5Kso2CWWbcXCyeRVjWUxBt6R2t4ePn+W7h878S70opZD2+ktkxXb3o
x2i8tjkvD7ohLQInd9NC0JWEsdv7Sg51tm1DPZS8G+uSqCET2GUAqev67W2JpzYwuoaOey0+oBFW
A6SSU6BcGjG7JY+KflQMqiwZ25saoQ22/73J2oSEZJIKy0KH6YqKW2cF1R9hy4ni5ChaR8LvzN4p
kJ+QGJXDT8bOsK9KMBaZsIAIlmcPhwtFv1LqSSwrEtD5bHLU30VuQ3loghO3w7BPQ+wD/C/QYwrw
C7AvdsRHo9KVyh+RA7OjcLlpdYseQSky6pfp59KlDuEdxFVqk/ixmYsbWAQmBRRy82FS4Igob38y
7cBE0DYezNZYB2152ObFOhFqToFGW/mnrnHzm3+fMKWx4v+fUt1FAof60XfRGgpp7vjzUzpS6bC2
McVFMSGD6E75VqECEGPyjtGAwSKHMMlKr3+CeMX7wkHwM6Jnz+NS+49h1/kHGa6L3NHAz+E5Bu6Q
v6jiCpQ1drQwqGzDuIYc2i0AK4omn3CQ0IUZSGw61LXoZMAzXrOZEmrfG2mz2Pzjmo33RVx9+5SZ
2mQOFFr5s5cNW2C1ljUy3m2Ue+fdEVa53pElnyN/WH/gW6p3ywbvteljfOhtj7ia1guN/LV2Bjyq
mu7umiV+VszQRkcmyWjbz9jhfFEkNmXcFv5ccquH5pS7ThO6uML64aTeOpq/fHPF0BzXlVixTE8u
dqUdY5TsZPTFHsIpIqMKrd6XlA+Xge4RKECYEimXEOWOA8Lfi/lRp4Mc/hnhdFXNZ4OSuL1CR/S4
MXZdsmq3cW5/98aGYBnTvCfMzbihC06OWYtXpKSxNxjp6ILU7eI8IPahspf7ibbnu4aqWQLRwrar
vmdmMV7SnMA4Qdd57S4TibxgMzayQlaqiAzPvn7OtdYJN5eOeshXHm3epjkcYW10bmiY+fckg1dV
epipsPMA6+kHrKF91Sx6cCgDBJ/OiXjLfSDfuPpt9M4S5s2yQjL3T4kcE+Ys+6YV+Q/KSQJC211S
gNL1sBV+tksnqDYgljfU4a9zjgeRYEjcK5Rr7NfZeFW8nlVXxc4W1Rha3kAbFKcb2WcHEFE7RK4R
X90BizaG9hfdxo4S2wMwGvoxJeirTMz1FRCk3D6U8WHZkv7gYQJyaCTXpuVLmsb7ycwCHhLqf4rs
k9DTaIkE/rC/KsDdlIOzguXrXOj7YehRV3iljPQtw3XFD4MA9qDo2Xxg7orJRPLHjh4jecsrJBl3
PbybXz2os4UG9Md2QEK49SmtwQmZt2WatYcxi7AyI10mXPaTklaswuckK4X9hUOSIAkSRyUt6yTL
aQiUZ3m5X1jfAuF+rxM+gRr1YegZptKfajw0ctxQgtp6Bdz1tvukk6+clgsQqBSns6R9Hwtey3QQ
82lcdkyiSalfBjlXXIougH1gr3ZGxx4Y6zpTYcc7p61u2Cb0czvlfAe4h0P1KImNlAKryAPLnZv7
Zul/jK73YTQGbVxapp3XbvqMyBvhM0OiZK8rmPXOcsgZgTG/ybCKh8CdepByOZ8qDCP3bUmy5Szu
UXOUT1gK24ds+VGs8Q3mBNwQtk4vsbP1+8yvZ/qSNufgTo8xYXqkQDZUEFr511ISbGJr73L82Ccq
G8imcyhiy7bsOFYJhaep68HEga4vRs8eZVAibQ7TVUt47wGssL403N3uLqdAcm+t5LBBYnhLUR39
KKVDLp6Nm6iLXNY9gyQC3kNqjC0F6rcsXTBxSamBNg3JjZYxjqvb0ovaOLQzTOzEISFE8gX96WQ1
3EIIvHgpSEfWNAdjQdG+DDFrc9rz962NlLnGazguZHAiaWNr4RJ9rpxlIh+VBjIqYs4qIkcLY5QY
FOr8iHXN/vwdR7kUb9Fb2vtiP6Z0h0Tmg0JW1bs2Gnn8SamhUZ0eaG/bfo6raTN5MOdhldL21oLI
L2bMjkiSN3udC5jwoGcjoo6OPsqjb/PyTsNRoo0KA5gNgPrJ0sHSkp/2iqIGwIFbeOq/o04Gh635
N23tSmb8QQHNmqCubWu8i9+wnygOYSqXiix18v+QnIQZ0Mqj19A3TPkSmDYqFElZOkO/nfQV45E2
cUIjptCpRgjaXpQnNR5MtcE2TzXCOhIEorKDQFQ57wvaIo3FerZG48IcERht96yGQE9+QERiUJUr
dZ6T391ZAu+cDkggl25GlkDTUwP4z+TbNtcPFVc+SFnFkEYEfNXXxJkotWu2dz0BVx+6xQiIl1lC
8n2ITNb6X6LynlIQDvBNxKMC7I+l0jhEY/lG/MFHX9h7dZzVvbi1TfQ86u2RbsY5No3DSuTBXnFx
6gj4Y8O6J/FBXBm8qdNIBvNTqlaBtWhzT0VWAjVVUcizS/Tyh1pUFDO0eJxkIN/Z0Zd7m2ZSzdd3
qLZo2usWCEJ12KnDsZnclxyWNJjz6V4NembppMeisL4WSXVbt8gFR8G7QTIOhlPuKKa9Wxw7D5Vz
SJ0YCpToqrk7pzA1yo8Ro/iCwKCHFagwcGrxQ0mD9Dx5KSWMOSCT1wduOIWptSmnrReht6vLyN6r
ibtlNp1bclmizDvyuBOr0mmAiwyShVx6R2/6srh4zdVT+XmBpQJEnZmT2R30xgCClCfkQFoNJVb2
IaFPW70N1OGsZlvkkFHnp3DPMFAtyv5z7jIBlMek7qZLRr3CDlyuCletvy6CwIVKzz/Ul6xEi7rU
wy9ZHMsgpY9hDNWLQ5EJhPrc98RkHEs4GP7qpcE0oJ+EhuVCzzKeuqR1A0V/QTC0geYiXad2mjte
eCHarrSn1QQxgbvDqz0eMKi76KrHLuDdofIkCr89kOJAky1VgJzN3oM5oJOcQLYcG86F70x9lVh/
Vg61tUQl651msyyCWEsPHmksZxBtKFrysz9dj9PQ2geUL/V/CZ7/tojqjJUonQ0Hd+/fBc856dOe
8Ce6OaPCfGkopsEBBs/F5RldUoXiNu6RVyFMjUsCMeER3zUkmUEqcqJEHVhWL9b+yyEjkdv/2475
UMLCtGzg05Ef7//n7qS3opFwKDB0PImBgYkKntRpD3GKeLTHLBn6m/FlFsBHvZfSqVcuh38f/f8O
LsvR3yS43OEWtS3lh/7Tgm41seNkJZFV0YR7JCvID/XW33ZhP87ruqd4uQ2UqVedB5wTC1W2X4aG
+3SbopIOMe33COizwbbH9vhl8PEdVFTNXtqVvubZzZ48wJx//9D/YCpzBYn0wvBwlOGN+ovQvl/F
vNorzVr6tDBRrdzWYz75+0qWRJDFQDtRo7eBK6qHSItQCcvA405vbsoxvU0htejyRMdXotuIKYM6
lNkkdhaSiH//nN4/7FXCtg3T8S2+Ws/8yy5Tgz9AwyY4t7wlPW4d7/2ubqFIi/7TpgGXdOXqPGsk
oHNaU2w+TzJPniDngy4j6mcPUHz1dANrKufmkoDiegtD5dhagSk2ZNwFkJa7uZ9HTd+Wa0gS/pOS
ztqN/aN1r03HoJvGYtirI68VzrCbc2OvfDTUuu+J/YROoLVyV5Gbb4/UQvg1z35eE/lUiRdy0PNw
m4h/7/toPFpUD3qkMtSgWlv8ddMQZkVrYl3mzSLEJCEafIOw9xEJ9Zm2d/OOdGh+eNrkbPTIZ3dC
1KHWxfAmVXKaHKL45LzbAN1QyEr17FKgyGJ9Uf8YRKzC+XH894tj/MOJIBybvAEsao5h+ZK5+NOd
H41zWiU+F0fJq2uJR6hz05ozZnYGQtkmNXvnpfw+OOPVGDkbFOxAOu6HmaUP//F55M3wl8OAc8Bg
vzVBZO2/Lr44r8sc+x+e6mVzQr9eiFS18/PGdnBAYUeLjVmRPDAOpzEVaMm7Xz265Vuwwn1SY12z
DQlpI8n798/1DxZkPHJIJbDGEnap/xUcaD23XbaR+DgwFHuvkSVDqYC9UwwjvifCs2rUBnIB1O2m
PdKB803U5ILFfVEeocXhZWSiYCcG+ROmg3hz5LvO73BgpatW7HoS064wsdey4e39758eM9LfvlZM
djr2acO3LfABaVD902Wmt6FZiHInk48I5ZnWRSKK2aGJZRQtGJlWW1+VUQOgAfTXsr+lC/0ysDxP
s0rIdW0ZSTl8zFY+ICKvwqYp1ttoneNdOaXxsbDKIwH/8w5lYf2WW+x0/AXv6Bl1KWFykXWIDfp+
Pcx57b51aY2mFnmFIacPJRMinOj3iGMKxEkCAnH3hKLwrchYoNQNOaUlePVK8KVPnAxpCU+lZl6a
Cp2o27Nbl+2tUuMPUn9Yt6+1FJsqmkGNJqZWpUfbfjMci+TflfhRk4Q3W69fks77tRmxtR+ymXTP
lqnW0QYeA2ljsdMWyW+53QirqD9lfBGdc7ax1IdaoO8pmW6DmTb34pdaVElA1o4W2WrCSh/amr4n
253FjectJ/KG2fn55ch8sA6x0bynTX9QU4xh0x3sUPkV5pomLuw1X7s1fxL9Ut4LlpAwcaxvcAHj
Abvzz1YKztrEIx1jEwc0p+/Um1T/gUEZnvF3ayZNM6ZuIYLw0UEoWPtPNw3uAQZIYbZBVetfDNAW
n7kK9o1M40aI8YbFcgkm4WPJ9ofvqd7nIRzScPdFn4zxzks/9IgQ+Rz+gpCB4UR0bnY/EFGmFmJy
T5HUliFF4HgD4WWUTzzTsw99I59MR0c/zi7WuHY4pzmmaJUXwv3mDE2zVy+DrrulwpoFoL4qgKmB
yyU4MST8kpUpO8EG8oKW3kLiurTQb7ALS2hSKcZB7c4I78RxHvJLVmGCtXrS4QDoz3Nn/K4jwnPK
2gbcRpitdic6aibUDMQuIYN7qGIQFDVnNvOYH7J4fpr87V69TSrbvG4iJhRyXHD28PDz6uXk554I
zT5+GsxXZZToPP0uTZsM9AJuTn0ttmhsYIg2o+UjP88Z8VdjTIbcvEILN+adSZ7YwHbsp3Z5yAbj
3a/N99Kr0CV4cfvHG4RQeK83iv04kjc6AbkIr8LkBlARqi9ATTkbuQILI+9um3EtdpoxBpXfvcnA
5TkdbpF0aQfKfW8pEkKVQA/AovmPhPoiqjc+tZ/6tu0JCKUuQn6rhYtEfpNjtZXcMyYbN7q0KzVt
dMA92gdNztyvAHsi9y7pZtLj2JXYPhFI5yT+Lmu9K62V+hrb6d/U57Sd5rpY4Kx1QkM6YlqLjFm8
an5KiFi8zOleQZqmDAIdZ+KlN0Kd0AA0TQh/9+G0ThwS/bQEhr20oVKbIQyly7wqQCoN72OyQUlI
Xk/geNO97vjrga9x3o2ReZgpKEWCGVXXPI158RM50vR3KdRghuMIgQbao+hagADX5SS5efbaHoVK
BRlFS2/8aLLhBTF059HE0rQTE3INJcgXVHW382rtW2PRD0TrE+RAsWuVGHcY+sxzKqbqeUsIUbdO
5mzrT6YV989UIR3aAVBmI6BeISwGaaG73ehvxaGzAEpTe+IU1sYV0lRcsX/5N7G/nTYZP1gTIg4C
1u2TYQxMHISh4xKSyaKzU0sXOZqEu6AGDxqdqqh81j34QHSZ2ohmbkQJXE68pRa/Jwa5Yx5OlQa4
W0jEFzUiBPVEQmWRkGPix86pTaABOYfCcJ5XHe5n6wJCCmGipEssbpJz2ThDoM9zflL3gNrBpHus
og0iYLj2iHdvt8DvfV4yEo3R1vEwrHmD9QRriudbBmBpke3Vl0EtFcg9YcF/RLLgSAi434sufVe3
py6qr7mHTEgxJ17vHKgBSHbAJSdCTtl55WRpVh210LrPLPiAJhCLnKmb+7SzjjkZqnwoG72WlKAS
+w1lRH48uZREhsHngMOfjA6Xgz3wyWdbO9fmSFO8Hzp90z9ONRHbc7+bIe0DSuHQdmTRIzgVJeG8
hUnGSYPRSOCMYf3qBp2cgr1Mt4SOmqogaVNmXiI/uRaMlhnR0EDoPpgDlUpIZ7Uz8PSnFCF6YE5s
PhXTyuEmrW6dnoSMf1UgPCqPfNn424j1SuJjTzr4jVOJwJYTtVNxLPsdBnsAKvvok5VCazP6xOpB
4dgKS83KGoEGEi/yZRfcf3hNJxJ5VW4AIlWczW5WHJi7fXK20bSUv8fFtYPR04Fl6WY8ZbAKeTtP
OyIcjKBPSZtW3/+Y6wTdlOaL70C+aykt2JplF0Dv4s3FlgrpaVSHKSFGjkENeAn7inp5qIOYVgUA
8w14sKr6V1UCBt3sHfWUho5ebmvJeuesdnWJF+8la+MfzgYr2kk9umsiLJFBbBapVLwUPSJxCJEu
UW2gzGV3Ei+57mFtcUGcfEamZUfUmY+OT/9elFiJ8j7xLtvIOh3FxH6rsamJxidoMPcwA1+HSYbg
W3obdSsvpN07XFk7wqRxL66ZNtAsQuYCwciZw71RklWbkfS/rzAhs4ygsp+H4rkuweaVJMYwXRyN
+HmllMImLgwaNrkjLFn5JHJhvveg3J9vvGRp0zPS+h59QrDkmtTQpLytsSi6W1Q/UHQXeXRP/RzI
/d+Vq4uWyOuf4mh+zUdapkoTs3hGqU2gogfQfF/oa2/u2uY9dvXppPbiKQLQraefVUGPE2Yc6+r6
PVYa6cJtOMnNWdaWS7AsS9salmVHEiFxtKM5pGBLHpUUatJT9G1v4JCUWcDqvlBH9wCtFPiTDUrL
mi3Jkcbd5n2j5zR/4uBtHPSKfUOXZCutLVmSfosqeaXSKFCXQ9NcdKqWdfbS/KFbv2ZF7HNBY6lo
pu0isy5eM3AertWnRXTW1pe4bV6zkvFEvZ2dJJuD3s1YEVtYdORl6Dq9/NXV+Ef1iHuAorvm1hbU
UFd1FVSTfiEyHHeRX+Asz3RvbzVmwdrLS9NayUFHcKUedJobfq+u+UdDozEyM5UJ2Sr0rq/kgITN
TAVTXETd4+j/niqdeyJmQlkX/2sbmXe9VKjTooFg21wwIUhDYCdkVS2EMWJGr3q0C/+rDMG8mPWr
IjGUf0P9Ws3isUfTILFzNqvalzVAbEnRdEgmN25NOUFNy9IQUc8W2rq9djB67JbaED9EuICOlof2
IiLwFxtHgTAlsXWN8/kPSx7x5R9cY8xZ3tGwyGwXyzTj5jH2W0aGWlaRusqwfTcVxpvmW9GlYFLE
wOoR8COXjySdy9MQAxhQ4IKVCNwNf3UtBg/JKZ5ToyLJBalaJ/HLuV7DlqBWquGkBUOKvtRpx+IC
Fw8uA1nN1yNNZ5INVavApzigwLcRWbjWM9dwj91JPWX+fUdA1LHO8pLoxuLd817J9nV/LDMGqNUP
NtRQhQturpAGtT4rBqPBdbybZg7Njkp1GlB+OYgbdwvhT+g/NBKgFe2xfl+9FoakBmFdbS7C0lmE
Y/JhsYEBRzkGO5JV0khc8R7a/GrX0Xu3U8yu3sCvOBapWGNNv4hj9CvDXvSSVKmc2GvBxDF9ncYp
33sewJpdQgGpX9qtoPSzyj0va/RO/EqyRzyItUqyfLUSBphY0DvtS6Ju/Bqdm2d+S3iwJGAsaCSS
Pt9TIchoUM8hEWTf6kT7kVZtc+5x71OdBKExliTfT3Nyyq0RTdM6HMzlvnWx1qjnnATN7QAoXO6W
vHtq9ZFQVwmA1Mh59ttX+tm/S3lPYFccN+pPEjwubeq5YTwZesjucjS/ILX1b0CMIYd01HdhJJUG
okweIVqbHRJsQOGpeABSoMG4JmBF/jRFY6W1/2CZJtox6fcse+3oTRZVcKltkD5d/RqgCoYaiUsF
XbHXZ/dlXg0MTzl1V3b94mr1JZWi9A3dCmncIKR/mEtvkrSeyVtIT1OLemIkzgn/D8iK39U/vXRC
lPR5FSFk9Pk120q8BpLywZrCZdCal7z+3eeELjQyBmUx1t9jsuKCdXiRe/r8s3L0dOdLgUUDJxrQ
HPFsLNldPqQcvMRKY7bjlxQxnAalDYeejIF24L6SYzrJyvdLtS6nRTJJCgr73GI8jWKcub1DQULi
LhPNbDjf68HceQapT9L6qianXAZ2yJO0ycVwUP+9v43XQSDSUZ682Ju+t67x7ZMR6Il38RwdS8Yk
XU0L9VhljpeRhOuTOnuy3P/plP17Jv0xnKVG2JnjL/VIYtf/7rn4zxpywHfd6OI/mfpjj3vls4OZ
mkBgGbJMODWOg5j3k5EfSno03iyfCd8ZzdeVyV9JTRSmT9BYTp1CdbAhgzF+bwe1S6sTAm/OTQuK
d+FMnsJ1yz4dP3lCWr7Qpiwkdrsmqa2iPFAOGuuQE2qI8Y/mxRc1YqZydlDDaAONesUYgIrkIwNr
EVp+Ura3PiWIron7y7pzjGENWg9juLu+6U1dAzbkX/AHivPUzT/VSuh6zX2UMuU5vYgufjKRv9Nj
XIljGVrNzQ6etK9T8owpwERLwC0jZP5RN2dPRclKk7kgDBucEPVvXzO9agITTT4EDr5mFxZ9kax4
WhJ2jsu+MQYRKpYrbfYF8iDUoEAcdk+xIF0JQU7431lxOUrYVWxdDIc1XGOlGK4GqXutz7IYDqt+
ehSRJZPrJ0QsJqnizThiPiY0Oi3qH70A1rVmLVwoLj+Pw7iPNTfHwG9Yh6idKRuKe9Z+xCyLe7uW
KEFQXHLJ9OjZNJoJj43/SkB1taMJ/Yife6ajlQgM/gNtXo4EHAzX1DxmJumVVDPCrJjVyQY1GRN0
LI6R1gdyooLErgREGT/YKNmI4nQRoUE8WGhNvPKUWHhMMU+bsm+iH+NXsZLTpLRqmDlTfMNo+sZJ
b4LMymi64BnZcsynkWa8qkGp0cYfaUZrgZhOND0RnzjInaTKslObl89qbMLJtLF+D4/+zDkSSfbM
Wcu7ap7u55H90ExS3gPCeCJ9P3A3HASk1B412UJDDVBNMNtOZ9ja1QZZ8K2GQ8GvXeyKtM6fuLtl
vDdftaPZu8wbvFu94RFbXWSm+41baF9bvIAMgKRwchdtv22FtWtHxodVa1gkRfPYT45AGNA15D+b
2dXBOku2z0tK8gKvZJJltAQ7YUQPz24AFzUFGTBiLMegXckmyrqNx0DKBjJSUm9iZzrlY7eccw6/
mnCzB/U1T+bANNu5P9balfcYJCsJLkyo/HqELUwvam6sm/IZrUQMGdMj6YmQnU5Tfilm+8W20+aN
/pYBhWC5b7d1OqzTMl2oqYkp0qudg1pfGnPlcnJsh10uKoI+C2Rx5WLwFyHbICyV8D24luMU0+Xl
1iX+85ZoonqBdBd5ekShOhTExreSv52lZXWLkiw00CFTDERFdedndC3amD3ALBDwgfl8cbr0QrZm
8pQ5HYZwfbx1yatngSKnfUrbI4JMcb/2zjdnysCVS82+dTz+vMySB28z+p2X8jbNZ7O/QbU+x0Kc
63r72Q/ZEZMIthLuiIOetwaST2EiZs/ca9Isl47ULJpapgtR0Tc1iBpl8JvBypv+clsvx/6CKrnd
avw4G3p13BHn4byulBKZLmiplqPEt2r+CdkPc2TSPCCQ5Zna4u/jab0XldMfZouEhSL/PstgQiMb
7LMPgbqu60tu0JbrEPpzwczAMX5rGV1+mMVM11PkswmU3M92X4GpVfV8r/XTHtnrtrO7ub5ygbFd
kuLrOaaztzatuJagCIvlE4zr0mszbPUzG/8cTgbvK4OOWApzSFboq+FxtjvQvq6buRrSo55X46FM
XV55/Xz2Vr/70tD8iMAz2ZvRRiwFe9fqFc4bpFOZvxV+PnzdWh/PrBxHTPTr7UrDuW8mO3vQdIQm
43IcsFDsDQ0uB8jzpGltjkem+jBl6jCykP24JiV0iSYY9YChbJIoj3pW3wx18jWChn8sJfApyu7V
Mx4dIlf25jYjvYiG7Vk3yTZxaH1jrL9NoqF8HVrUbZ6jXYtcj0/lSDHZVl0pGmah77r0rLJKcMQn
YVosReBO3rdFG5LHSXAUIKcQAUKxlBbD0O6JTiz0Lcbgw2Gc5xzsGSAPnNwUXSvf+kGEQH6Ipyq7
Tjo0WjLVINwokDHN0H0qo0flw5yBDrpLchRdor0UBk5aYfHXb0PxsNZVdDar+iae+u5YVBGePYvQ
9wbkdrfEDs+dSf0QxVjMyFsmZMrIhgYBr4ubPNUm9PSUz7fZiEZ51IvhaUbX5WVnS6c8rjQoONPd
6F3n1L9hkar2a62dzGpI7oto03cyeTQ0Jls7zH1KVWqeLTTODuV5wehpe3NPMOisQ2jZgS8Q0sB0
uDeN1UT7fDVXjMCLiyls9JDdDSfQiv4wGI24OPXw7uGeQGPv6cemxW1BolZC79e2XrGB3NAPZd2v
gEb3WxNRLsK4XLqjcctaMn2Zp+QmTgvxICPEUoA52gv9m2nOtKCMUh2S1jWOdc4cJ0FyYirz/jAm
PvkYXe5d1P+4dXswu2wiod/0kCibxDDk8KLpkqUUrG95MGV9gRp6oz0wI0aHwL3iCMvBYdLHN9xB
1kldrI3AolMRp7y8qSg/W5o3o/BOnvqNXNGZ+4GOz6KkDZvsYG3xphOdehxLq7mdXQ2JAnSNfAEU
M5OL+RjJtkJ170x2+9GZC+LC2CEXa9B/9r5GAoyOmAFO2j2UnmHstNiZ7/DPL3cFFe7UUskYkXic
Dgv3wEjR6oPoqfXcdH+7y7KEyM4oei4zoX9t4Pj8HHlQFpXG3dYlD3PrxueJ9Gr4Xily4aMnNpYj
MQ7OSaSbK2+Nc59m/QPg0cuwck3iODOfLKzTq/mN3piMblum/7Fr0lPbkTAiIi+i9Syikbx8zggI
fcb0JOsmjOy4uQNn4yYDiYqyvEG3m1wLNhRQOrqtdJrPl6x2yBtYTjGuO5LsunCpo4aOG3yEaPJJ
PJJyGDzaF3Dx/ZwylI8mroOU6LB40KLbxdPPgx/J/JZOe5j0FEtQ9wOM2CIPk9qT1Utv3Vp7JoHm
V5Jl9e06Ve4j/BEQ4njrTdF2W1ZTCtLTYoIYkXpsguehpUPHq3LzAhzg4P3ALBbTLDb3EbZG2IMb
9f/qisWzK5L8WLlSmqJUKbOONle0vewSSo1bs3zBXtldM8ctb6bOQotXLfwLVkuqQpLEG255g7Ob
feCGlfqAIgCi3W30ow+EcdXajmUAGc5p6pjFszTZETKyPGQgdOQLnddmiPYU8DqwrXdjrg3nKsbG
MHb2jYF440C/4M6Px2/Uqmf3xeRRnTGXhHc4hndn4EsO7a71Am+M8I1ieOcR9JYbuMtZ9E+q0W9r
8pD6E30rxudlQXikxesZBYw0w6Ba7uvSuyXMlW4NIXJs481M0MNcH2aNGlM03+meKvTpyIKR33NX
B7ZnS0DBqU4lOPAdQorozpJuhySvl3O70Z3rtsWDsQwkntGteLU12PapduYDNkn0yfCldC1/Lx0B
9ElGJQw3iXh+hH9IZtzPC/ng6czNqRu37YJxokqW/G4wwVpylvxuqssABSubYdx1ZzVNEZA0YaO+
4inwWQmyhu42Zd0tDZDQ1K3CYnEXJCNMxHiEpyCFMg6hVh3qY2QepTsxDqvpVBG0EIEv7Zw5t/Y6
3FEa5u9RiWkEh+jfl6yx3mZS37V8n7a6+ZS4nlTzi3GvAcnvwfxuaulz89v8wWOT6Yn6+8mbGUxi
r3coilopUlWIXdOs32wxiZui3cQntTNywAedf29LK1uO/ZaUqg2jwEDtVdQ177Zd2desTGHoGL7r
lXY0s6y+QVMm+DDpgCvFhRIC/Os+4pEZ9/+AnGmcehrqNP3M66BlfwM9ULvtqsvgU7CTXdO0X6Gp
CGXNCOtJ0cppG4pdo3RqGmxPo/QUV/ESE0HQhUqfsWnuS79IttrX+1PerA81EE9QiQfrMRoM7X40
fzni2apfsxpHUjYsDFW42FY7il4mQUTXNJ9HshouCcXrAUsdeoIGaGtYbYGQkISaftLe0L22GOtx
59uODKDZkvtYQC7JgJlG43crnJpuQ2pZ9k5DNJ+OGI1o6ZFkKHchz5kj+FzmL8hP/sfcmSxHjmRX
9Fdk2qMNjsEBbAMxc47gmBsYmczEPM/4eh1EtUzJYDVpLdNCC5VJ3alKBAb35+/de+7GBuetDxqZ
N/aw4twxbIC9XA12thHUWnczkmfGy3irvFPthZP7/qVi4BXSrBvs7sVOr+Obshrrjap2v+JJTNQY
BtYB5jBM/VxsOeJiQD63gM5HGmHRkZJmJ8+pHTfrsMXJ2AbhsBFKdpH5bUiAFP8wFfZBMXBu6GLG
bMgy162C6LcSRnode4DTq0S98KWuXsCJpg4tzF8cYZt9S/tFIaiPaJ42W1kNcnGPHLJ904pHWyT+
rZbhcqUzXa7aoQ03aTZiqILps/CVXrlVKJ2Th7iZQ0GdMtt+o7+Qn0fpLHOqgb1EOH8jMIs0Wm0q
QlT31NEhxBRuf9pinp+Bcqa687z8uuJPkZauX1l5Xri8FgclNEIazxN2Qi/Ct5n0aIm6AH1D16GU
o9Zkb8/uRQVbVScX7aCDt9sRHZi5p3OkV5FjOg3F8bSSANh6TezuJRvYrcgus7dC1Aiog1JZ5Ayp
F2lVqrNv53flCearRtvs8QgHC6Av9ANjjE+JQCIWduHWS9r6RmmfKVcQbE5UeNLOJzqOurKJ84yA
jUC8VL7S7WkaXCbMWhZ+QcO2qJhspUIku1PT7eRHoIjXOqk9IAYnF/OHMLAKnyQh8MipFzPzNq/N
Hd4GYO9Wod+9JMEV3hLQT7pNQpeZsPDAMEyUgu5HGj4GdsIMH2PLWBFzNBEczrCSohG5VktWR9yz
uAcWsqxOo4kIBHQTat1LhRtjQWnXr6Qh6bcweawNn80fsIiBpfLGymqGoFWyR5gc8b/Q6/GoAtfg
0sgoNIaABNIZo1fb2q8wGZ9P/4dTTc+4vn6dGtlZ5N2ffLezVhBhIbob8C/LUwHizagchNDoq6q/
hix+TOtFtgY0l7klIPMXs3Ru47EiEojcZjFYBJRSUIGGjhaxPjJgCiqG85wLJJ38rGh1t2ZbPZma
wzh7MQWpZKdhg82z3Me5WNq6GFY0Ao8nukYJBBMIV/DUReLQjxo4LE/76UfQd09Sis4qnhmmrGmz
7E9rnqKgc8TRSIE0XMdmdg+r9q+psZYZytYy6ndTGYxvvib9k2BUSt3WdH3WPqqW7pyBtmUgiZEm
Fpe03Gov9HBYp0RmMQew5lxjrFLAeZ9gImSUwP5Rs6CJzo5AWs3eNiEWfJPrxvr0eHhqK5CJ70GH
h8ukOnZtB9E9fvpe2QtUZkgo6LefxPzUIfQAscl1psG/zJjuT+Psr1eKvwOPqJoO5kCDEoDS4UzU
WQYMYELd793QIq26CEYOTEN4F8bRu6cp7ZYc8VMP/zTeOLWFTtt0SLvIxbZ9GWJ2xqAh8WyInzoK
6siqfg+e93aiBBU5HV/fvNFEni7auQFcFK8JcWT5JCr63PSok4p6o3I6b1EIrfhGbqj9DeBY1S2e
HfpjXdonndofkqKcAYwI6oYhWjE+xqXMl1rVg2wl135jFDiHzdk+35ibU2Pp1EI+abisdDYX+pW/
i+fmWezHMCgWPSj2jT4TBBsLnwTKYdKmg59fP5LPEknJrMXC+IVMH1K9dSaRJMTZYS9D+hco5jb2
pl075feYJQxXccjULiYPwwSjx1Gnfapg7l31xphfJErL7hPQl+iUf0K2/68Dt/5VlNaHjK5/mcr1
/zBwCz/kHw9vDvT6kLh19VrVwWuS/MeuTl6z9/rP6K3T/+s/s7cs7R+IpkluxVtpCXbm//xn+JaQ
2j94OckAEgjChSnRMs9AShK2hPiHRAIKYM0AQaLNCsr/zt76B3FcyOYdOevYNVP7d6K35Pw2/Y8A
1lZJQtApX4RBKsPMAj9TagoZjNi2MGjR6Hxg7Xp2mp3jgXBo061kgowojVzeJtkBRSAbGQaGOiZQ
nJOfdBsGqhkxLUXZXjhG9bO08nVQee2ajgPjvbpmzA6yDfEI9NE46e60l11t2hk9JphxflOy2rTT
RnFat1Wzu56/0u7b61Fvt3F1z/GGMths0WqlTGlCZjYVsza1nmOZBG7oLIunbW38QDuETteHlJ2q
SYk1JF7R/hqRdhNcI2W5byaE9T5MIYtJLgclSAR1g96hM3EFmr3LU2BQ1SDHVEn/Qvfm31cSDUut
LluSjr5Rx+ofF6XTLUdBb+iCuHP+cR5+gl4HV2OE3lLXjYf0cRpnvnt2MTEEhBtBW3Wqq/fOsG5S
P58vHry63sTbCVSqq/e33mDSp4qGi7au7mSkXaZenV+h41jrbU1XRlRHHAD2Tg4QMwwkrkuIWU8Q
w1H1eKTLNqgMip0Rpt9pqT+9SoymVfLgSJIjNEk/zyVIfR8ZTWgZh8Ge4DFPb40q3mIO2blmXlJQ
3HkjAJfW/ukY7AjZ9dTol53FLE9BjRqNPvW8+E5H/VGIzL2er4nnZ/Itsayeh2RYNvuagQf80Be3
siSQslzJtq+YLZr3eqc+0p6BvVa4Tjo+G6V+3xNFpKsOnuxsYyK1NZto5wh/b4l2dDNjfKvhQDWZ
+azr4I+wFl2PA56GNPiGCGay0Hz8LrlwIQ1Nnvwzn7ICMqvMDaDO8oBec5FG6TNRkwgMaOYtYjKf
F5xjFjlMT9caFKiiEa7rKX2ry9/MxPgIg9deZu8MVmCNryASzMrwFq6qpBntKTe5PlQuSU/NwtLe
oux5TEea5i1mtLL8oQ0NH3Zcb9ow349gZxQdurDa7NWB0REZXLdF27zGkBc8ThVumNHZsQSCUa/t
bvFCJkttHFK36nuFqSOpmUUvbpGlvNCRNBZ9QPZX60DLQPDZjWLjN9qzQ70kqzulUI+5pz4qavtN
2IE+r2Mf1jldm3lOvAaaMKjlZmPCH5VA1WkkUEQyOCahY65HrXtGMw+iRRJwADEeDycKTdD0JKcP
wPTzF4rCBDkZpzgRZT87X0fu2Y2/Cqf/KTu8cVVY8bN1C5ltsu8ST1n5DYKH2NwVHb7cSYZY+BFx
+6lZ32LcGBXjEdI1BXJogWOAht2YS8+uXtHO3MayfRla/JgIjv/YkW7/+oV/pjyceY34AnTEUirf
gLRtNNXaXN3+8cNx2091OgzREcz3usmY+Eydc13l/YHRbYL3TIyLOqIHoWE3VdDNmuEynZipJoCW
bILoqdrQ7QKYo+9lTRFB6L28Ujz8L2n3MgXi4esL/rw8csE4RAzYJVw5ZpGPF5xPXRagVg2PDiJ6
WlTaTWzeTQWUVv/YVsFGWOXOQitpcMYFb+9fVKl6JemKmbRwi35uQKXyxs97IAOsgBDL4NpGDfW6
cZ3ZcqNU5QHrK215GtTxnaeqt7WdXNtVv+9sZDR1DJ/r69/06Ws2+SkOh3GaMZbjkLH28TcNgRfB
iuEHVG3y3g0BqjhDvtVqc8Dv5iwZp9xMMniB2It6IPFNNxwAvTV6vCRGLqDfBoTZyYLVpBHC7nfa
BflDNOT4A25h/Qolk42h4WBre9plmHft3vSdSzWEbxl1PafOqHjuIjN2S2c2qpdrxRYXkSbHeXzP
YG47VFKuBtpti1HR+pm2ceubbbnOMhAwciTYqkcrsdDLprqIu2pLaoC5i/R4HZsOSXaY5xKdRkqY
HX0atRy7ke5len+nWZuxC1ZWqS310AAyXtx9fWfPKnwqeqyFOAtVVWJJ08jQ+HhnR6+vZJ0K9ZCa
5o/Oam6dDPZ/P4JySvPCgECl9yv+AK454uPWnoEtJMzWQwFkC9SnXymvdjoYKxFbT35jP4aOFbjt
6Bso0hg7TCCqv77is8Ca+YrnHVJCodehITJo+XjFVTB4jlVM4pAk43GwfTci4p6c53ATWxl58dkz
GhLk4x1orqHN9qHXkk/UXDaWskMauDQm+Mn+iawW+ctQzMgWNXX/F1fpCCB4pjBnJuXZG2u3zpj1
pYYReMRvX5f4wxCHLcjJeyv1o4LQ6JJyrHGbsL00RX/FFUIsG69GYH50etv1INHrpBIGIOvhXtWT
12j691e3+WY6WElMDuY4/syzs3lN74nOQaEdEELsY+BiLpobOKHY2DQBCzkhZWqR9j9GGtGT719g
7sJQ1AxXNFTb0lkLtgTaTIRZoSBD9KMOLPqzHKCtWk55xo/QR5//9b3VP5rg/noDHIgvGhuSqsnz
uFtUC1HoMZ06VKYTuNCxf2p164Z+wduHhozhwQpnF9rMDs61uPej6DZUk8kloWXEio3UiyF9qbfq
kgHTHEHX5IdMsxalY4O4VEeNtx7AR+yoSzUGIeEM4Fesg8wjBl0BLWN4iguMrqwH+PCxINNFwhP5
za/82IM8/UpiybD0MHIRaBjPdlwny+hyeNI42BD/mP3B4KHPI/Sidys7jFc4OY4KQ5D1GAwBiQp3
ZhrAEggY34Q+1yarbiM8kuEwh1NwbNpW36u5f+Vp2T5oi4s6qC78sXj3Ww0UErcHcgKdqWJOr2Wu
5Pstymn29OWEB742aX/FDIrSJp5cgJkkAJTyknKv/+bLObPuzb+bs56BehKQK1bj8zK4HttOqlWg
H9q+3Kb8PmdoH3tewJWVisjVxUNUGXD5zMDftAiYzHTUXH90bFfzhqt2TubJuzDZiNtORwZNl+E1
b8DLyBm40xE6yr/9d9B90+U6azv887IpOXFmGhwr54ToP+sEoykDQdGiM1GZNigCroNlq5Bunimz
iQA7Rgv0qn6jKfeex+YDkpJrAMhMSsR354jzmn2+gZS9ugXCEue4edYACe1BDLYX64fIg1RmVpva
viSWk2BfX9smgihfG1qxC1KM8kCEtzVJSLiZuMEhbVNDW/u5/l3o2t89VZPUNYdxg5SsNGcX5bUy
Mzwn1g4dByqPdjjiitWQdk9TFoplbaAECqIXNfXWicKYRVW43iwyTWDS9kPVN09EenHSnPBE0px9
dDRw6GwP6iIqW1Z9BMmrortLjG8OQOL8sMnNZE45t5EoQMRnI6k/dXUrJx6rbh/UWDEXvZb8Hvz6
3aa5vchHEFhs/htanCEnXotwRj36X1wERxmL1YChhGGfv1u9VwzA3TOmdbm6gqYwjbSvAgg1PXRJ
6F9ypUT9HWAwdQF41x/s31+vRacuxp/VP3fBogbm8WGq1dgpPr7caTXJYcRtexDOEC393L9z5LgD
rs5f2CLk1K3fuO3iC+FtHOWh0Qp5CazuCY8sHj8R33p6ucyMbmQ2SG2vReo2ykZmFk1AhxOHnoqs
9MqBQisnR1tPVv04pRHCSdhJTdB/V/P8zQeCdQUxtuR1nLPbz34NPXuO+2x6ZQ9EyHEe/HhMFm/R
kLyVCdNHvRquhdntdM3HQ8ooLlsR2gQ/HqDd1KPbzuPqTVPTdycMEqSyFe2W6LYujccByZQmqhnC
feW1JDp+/RzOD7UmhyYewewNJqL4U96cKto0iCuKNd9RXZFWj1E9XjKtvTTK8KGOqke2xRnT9E3J
dX72++uvpQQ36XULXT07UYR5XGepJ9VD4KDtwD+BmOpQVPoqbQmUKsL20DjZN8eYv/k7DZVuH+8a
64ajnRUmnh9rGGg79cDk+Tm4LSvzjjbWhTZXGUntkOzSfXNzz4ByrOCSFv4ff+XZCq5Ypi8cr1EP
SjrzEDGqIX/2Y0RcVn2dGvqy9K9TlH01JqoRZFRLKN/Xz/dzZUNPUsVHz6wEAAPb08c3MzFTLzdQ
whzg8q5wXu2aQM4Ex71H/b4A8cMAVm76WpEbhmi3odFtWt15NmZcA55YFDgJyTg7xrycKjIN3Kn2
q+2fTFsjd7RqloNg9NcBeUEDM4WL2hS7KgjQVKoCvsHQXBGUsBfDkIGay391tC5xh07fLGefjtTc
aJ7p3KCZt3lc7h9/ZRkSFxEjGjhAqd+3yYb5Fz7hEquUrJzLBm0Eg7nffcoWIC1y3OV90sAtNfFz
4ke5FJM1LBoT6IdSrPJo2srWsbA60oKI8FMS1Pz1UznDQZ9eDI5GLH4AoZmQnp+osyjANpHW04E/
Ci/Jvyf1mcwDsiM8UsQXmeI/WoSRTVZz0wjPxWe+alP9kJc4aDuTSFd/Kg9JlXw3nfmb5cAk+J5D
sUFOtaWe3UcPv5XKasDbAhUMOAaw0AvMPrHxE6nrZeUUj3WnQjnyX21Zw0M0fvgjE0hPdBzcdq1D
aV8Sn83kqNzCKl7zqd1i9qHrSbw6npJ4VB7KWammmMO7oxgr08Cvoovxm5JPnC/IUhgnNAozG+Ao
7DQfXwijGKkKC306hmmMBH1XYQ1Xa+OusvtjnqHBzPb4NS5UkWDNU59klC8RraiQ44mK+Dcf9nwt
tLhIUZA6E71zF70+sA6ofTMe2zJd+Wp4YQ/qpRzr7QBOyy7Q0He+uLREeAEdjjWg3dZeulFVbQek
elU19TcXdHq7/tx75wuyjPmcI+l2W+dfSwjVr1D9RD12Vvo6+hMjXzRzSjBeaoNOhBJsBCxBDqfM
zO+uw0Zf6Q1QtYmcJXUwGegbsHKTYVj0SQTgCyYzI5X3MCA5tDERp4UbWqN3Wa3vECigqOWEqk3O
y7w2mOp0ia0y1ZQbrxBPrcUGmYonlRHFULevQ0b7FiUcmb8L05++AXzK+al//OGImSg82HD49D5/
dl0A+L3vM7ac4DonwAlBFqfLKTI3Xk20nd+/+PFwkxtwOzQm2CxgHNuMhDabmYNhI/eDYDDgiEGf
oryHjKygRsWgXC8GAg7XWmoxpOAMTtejqkGSdyUtVWJ/XQRYj5VHbTOkV0rLGMXL0XeaTPp5xgvy
OjwK1KyBf0U+XMpiWZnX3uxkdJCEznKvyC8urb68EPLN88Z3aSfRkkjJvd31vC7VD2y2wDRmLaxJ
wkTR+HjnPMD4vJTGAlpFtoCnwnDfGHdGUd0PaBu/fs3nQdz5zZ2748y+GaWo6nmWOP1YJQvaqT1O
z6nevua6+WukL2Ln/bEukKOVRQDBxsnW2eD4qNXDizjC1xyPMDDgHS/BLyUEYB4rI0vcgaNoGpu/
itbEA5D5G7XyZq/JkCEtol7yHV7UEGh6bDJ7sefBVNI/d4V4Uc2odumG3GuUe4kH0jJBI8+MRX2y
m+HG728GEl0WSaI9aa3hzbySh4QcWL9NfpRxdNEk4rpIE2KgDLEG7jiRDmEpNUwI/o4y4x9tar9B
NIKV2em3XSMvzdoYaTrfJdTMJBFA0ErZR6FMtIsgzzcACx4yn8Ytz/BJ2mTBoC+ZYlCqE5zfhZpd
4XOmCOAvZib5RETqk1dld4VHJjJ1EjY6Yb0VPvpZNSSzSnrjttSsK3ye0QoZDh74mcOQDnHuogHh
TXvX88ZYjUl5BQ6co0xybKPkOKT1Dj3nrhyNy0DTrr9+/Mb5rEkKGgvWfBajcAA0c7biEs2bGoHV
pPQbE0Jd+GRiYgKijK9I1oeGoR7NhyfhqZqLNwjpW2EcIzCQ+hTfpDqNoSmMDmhGV3Is9mHLq6/r
BTNLi4aL3OV994iyyfSafkXiQI+EVr4ZrOVwSLYsumRCOg9B2qZuY9G7SGrergyjsEDW5zaAmYas
ezPyciP7C/4jDs/420X7EHQlFRk+kwSWFrsUn/TX9+X0uz+uOZYOWcliCsfAme3o407kxHkC8lhm
R/LVdqEZ7UCTumVQPrNnhBvZsOen4HptLVk2tXLJ6f5Ra3xcJqJVGQOMWzTKF3rv4OYsC/TMbYiQ
mPFc2/Pz+l5dRwIRpg4bjxosdyDhC8Uz1pFZrJ1KvjY5NqeSaJLEolko8/jerBOsDFOGgZ/+xdDG
P8mdeBqmZtE0IQIuqkMn2NQWhyjNxOqH5YNMjxgPUsQgyWDxcuW11WpPkaPY23H0f5vaMbXbB9tE
p9f25N6Ug7U10+46UJw1SUG0xOpcxXXDhFePVlkOSw8n4DvzC/KLMe1ZQblILdaoGEdrHOBoiUgc
wFKxLICErqmcXweqiUnXX+1ILILRv8UEcKe06jcFkPF5EZuflsOBFDoeFcRZiwxBLhLdYsiOQ2H/
4qipJBm/03gk+unVSft3ABrbYgTfGKRX8RAfknaCt9u4CeGy6KbJ69WeQ6SptBxeDXt4J3XmIUmb
ay1P16pW58suJX/BxG9nDyhD6rh6yGZyR1JukByDf/JvSb8khQpkiXAu8c9fjLbKcMrkFGg/lcbw
UDrKtWdgQrxrawv1f8IN7yHa2n3xPinI7DwilCq9/fH1i3w6kZ+9yLSedapVJkCfE4O8xNIaT+mK
Y2jFtEXrTYgit9XmQjuIBQJvlMmkzwcsQqiSjaG7JFesQIXsOMusuO5sOGeB/0IMF61Sv6I0l+ND
WMqbAC3jkszLH+3k3Ko1B95UL4kVBpD29U/41OhnjYJzhoRHxwc1F2Mfv8WJvjRib7M4IuDbo4m6
K/L+Kfb1e+7bBX6+q4yuulWAG0FBj+at9O4Y2iJSZw/o0+zaDIO9mqZvoxnsB9xidf9NaaZ9XkXn
gaBGdTK3Kmn3f7xCFVEkp+8oPzrw3DW7ftMFwgzCutk1ajr+jbyLcHWsCqOeloWxZTabYQBR3RwV
J5VWzygcFaPq3Y0hMmELL34RWrSwYeUA8KGuYcWZhePDATM5kalzxEk8ftdQ/9S7lLQU5narThnO
2nfeMYxw4ylKLDLi0seLnjY354KxdY3Jegi79r33hMkanOy0qbsZcHm4GC/9cjLdLCq9JV2ebw4E
f3tjkQkYFvUuZa929mEnipYqqV1lx870L8pKv3eQb9KGuMnH6QeEH087gvt58R3rpxqzLI36US2i
xzhWbzl13bSFQ2/Rw0vaoBymOZ4om6JyoD0HDtSX+rEqbWct1WLX+tk3X95pi/j45WGp16VqYea3
JJTKjy+F3wMDtBCTH4ukOII5vy6U8K6obXdEfO+agbhPAPWhui+KH/TPn2Sm/W6RQ3reSz+DFsxU
wtJnGS/S/oUsGmIe4gL0FnJWX7dnSfVcvmgPTYRrIVWNZ+bmF4kZd4s8Q7Pf1A67K2nRQdX/Cnta
gsLCjt3CjN2QU3LAeYV/SdiId8GJ01J4hCbJdRG3a6P+XgK06ldkUG4HCb2/J0JigVWKqHYSxdXi
aNfxziSCeqqKYwfrtrLTa6P27jJN3WR+8kNCAYGjddMokPIcyeE3Ij6GXJGl0sP1sEkzmNSAFjT5
cm5GzzRTyYIwA9x1fZ+K9QSAgP5wsA/C+g4YQ7+dMgIcixS/tJHqy4xdapm+K0agL5nZ78jNGtwQ
Y44D739ZptYdp4Y7y1bRZOSoakGlNHWzYfBO7r3jv4l+mUrxq0+S4puX9vSVfHzwznxY0e1ZC0Z9
dfbgnciOCica62Opy+Uw6dgE6xExcpEseryLpo/Yo4/hSBUNhpsalmesRHIhg+YGbB4eFa++jTxb
LoiawtOWtS+514GPKQWHhzB6MT1mb2jeq2Vplw+N3RI/l2yzpLyPLYbG9GFnwHNJ20pZkTKxxj78
rFSF4qq6zN3YOXoDhXtuTNi4InsvRkSjFqOvOV88TjEzd20J+SB8StrygtYscyCiMa2aVclRw12L
Bw0giPNLdgioyW3z1j3K6h4DjichkH+9+p8pa2067ZRfmjaP+zmifFr9iyBLVdu26mMdJw/SX1cS
/FSLiRlAQ9W4IOgIASM02PH9X5FdH02V/z7C8uoe1JpVFf5ZAkQjulVyCaIpGVDVqbe+wgHEkyzO
CLoCgnnVpYXR0BUFjdNy0t08GjlMW5j1atrRePUw8PT60Wyj73rqOuvA2euCPpHyW5+HCzQ6z9YJ
J2965jT1sYFPuvA8jwAWpVjHwMyWjWFt83bSVwaZEnaMEEgpNZI6eHGyHJrNaC9nH3BR2HepP96W
NEXtE3k3pxwvC1LWfX8npoY4KrPMvtmYT5KX8ytnJEkaHe071rqzIjkhsG0wlLg6QoQ4pJJ6PUbE
PZHHMCT5b7/2fjWwPgOuOua2lgPnNi5piIxtVI0Xbc9TG0PU7g0nW630FrYR/Cb257ti/lNDV2pU
8ezO9MYYoLK5fbzDHi3kFLYPa97cH5vykJSz9gpDMTWq+pTFrD6eUl4Pj1VRvhIiPQDp+vot/lzD
cAkmYxupowKQnLc+XgJ9eYK5lVEcBurOBdLKO3SWhdvn9GFtskSX2Y4k9WFdEqdSa+W6C7HbmlZw
lTW1IB4aWBWGdijzt7EN9i9qQtdvo29GzeanTgtXiQ4ALSt6VokY5ONVyhTbTTCrAKIA318AF5T8
WlVUKPUNpYb9X7nBJPJlJQV+igSfUu8R+ezU4e8xjt/4+kkAo1BMsSagXftZioKX1QZiOFDq5mZO
AJFcY8hwscfv/by9CmuGJln5WIfaRUUu8SICQsW+eTWS4eImCbmhKugKAvOKFU6cWwhKNUxxW9le
d+2cn5dvptymPnKAG4Fc4gv4qdvRQ6CzkeiBRwkgOaAM3yWNnvQwH979+VYhNLY1h0BavoGPt6q3
AtSSEXNMUZiITuKH0Pae82m4xQ60KaG7WJa31pJu3Xc4PKpq3XbML/Jw/fWL9fkAT+/GNmnfIGZG
7nU+EpTB5PWBDNTDOOarqBk2LYY/+O4135VDUb/Cy7u2jHEzsjUQ+nPbt769yMPZyqQ9KcN8VIz6
97qjl27rtw2K/EWpJtDdKp1kPLALAeCjpZ/S82gcoqzZrmzsKbZyU3tvtj1c9g1iLyARD7oD3S8l
Ow02aLtIdN5RUzEnDF1yJqaEK9koz5PNQ1a99Ec8DL+NfEmsspl9q2f5vGtoFsMxTUevSu2onpaE
P9R6lk4mUgFk5Oj0VFGUfl5oCQw/HmDC0b5l7n2th7Ndox/xTjQEGztzYIxXUMMaYegmNc7X2rEg
JYE0z5rwhi7JZlCGbSjT3VgTtjQAuuaOvtsCTkia+Tu1Ut5xhnfb0AlfRJW8kHrLmdjSPZhz33yq
n2YRrCGGg93ERrAzT2LPKmNYy8lfP9AyAtUl6fl3bdkQbmA32N296FlNO1r6fq4SuaD+5njpaoq9
7gyCoHFLrRW9uez9cfpmoft83kTbjv7dYk9AnvVpQlykbLVpYeVHQ/NenZkrOeg12XHTo5MkL3nZ
2m5ky9eAYDs1JFVeB9wKE/yaeB3iMQnZ82uDWAlnnUmaobFDyHOulEDaeMm0EYNdIaONAQaDgLCE
rOLQef3mi5q/3I9fts3dQ3GKHorG7fk0RTTGaFVJER4H0lkzenepukptT2HRrb1V1j92qL8R4ye2
Gw/bZJi2oZ88BIN/U43KM4XFsuxMcibV4q2u7EOSawfbLDZ2Qf8S6ddR6UaAyOlmGKtLz7cum14s
1Jiqfkii+xFhZZIVN616n+n121SUl77tscy5VVTfYWNe6LL9PSZEs4cFUhyQRj9gKe/DkZZ9KP1H
AGabsfRuvr4p2ufpA2JSqmVU1LOS7dMHFU6+ZhCuFB4bnfRJmSxt0JRMxAuaQy3dIUNDZrXsevou
zdVQRNdNaIDODXEXEmeNAQFxxSId8Lw64ficlqZCk5zxhM2/gDP/a2n5d5G2GDz5swEPsFAb8mYI
MmAEOKCItinXBkYbacwxPxi9WzUN7uNQuR70bNdFxt4oh5uCo8TQlo/GEL0asX+f9/FV36jrvPKu
Y1JLGoMM9szfB2q/HfEdI/jflNLBGu3ckdfBGWT090PQQCAGQ0WIyXuZ4WyII4shavc2JOgKp4h/
KNJ8E4mzBwwDg3BWRxL6xc1gEm4mb0TG2AjFLYvUW5tUiwHXCyANlcoD3dKEgXUK6+epLi+jdH6E
vXzxxS9vAAwdNreeBRZ/FM85SNMifBqL8Do05oV3lC+2eDAiM3WVQFFdJ6rfwcRsS10fQeCAG8Il
Wcw0YRBXxUohPGWAgRUV2bLTwProBknFKn+hn6dXptE/GA44nWRatNl2Mt8GmA9p4R201CHcR302
KNuKrrzoIp5G2CuHqbR/esNlZSU3VTm4vRC4FX1DWRDXqEEEpWaG72DX4WudVm/eELwCml734XjJ
QSGg1EkAAM2tjBafAHiScSEV+9oX1ZNdYe30vOaqyBSMkfxPN2EOq+B2uGEANrWXOWTBrF+bFYdH
L7dMl2iElZgA1WUJCcitlj1EMRRYfcTQ4jcwqVp/RBFX6C6nmX12QrWrjrc3PHMZWlq77mbuMZzm
LREp3DLfi2nU36pG1dzpJPSaWo4LuRM73ryfMSGVG0Mv2CDSwVloXfc77Nu3NreB6BB2P2p7hzGN
9Voo7aqzbXCk8pAY0S8dFyyKymskIy+kJFyAXjxgDnVNY/w1FhCu/MRIoEwP5CYuwRUfQ6NyQ1By
7ljb+iIJBkgBpDzPDOYRRs4iSJhTeJF0tW66t0E3JXn2FiIBX3S5vA8g1C7CVP0Z5my5SU3uRzFx
D3FHAgmmceY513Qz6Szh6H4iSfEQhPBTIwK9Fq1Z7FQv99Cm+7YrQCSE1SzAEv6jMMO9SOr3dHz7
elk5y8LgcDdX5aAWLNpNlDHnbXaz5SNp4D0dVA2Mn94+pgEfOi3qxBWB99SOtApI7+mhjyemIGoF
52EZqetMi353zLE5HC+qyngG8AABo6Vg/foCT7kFHzeD+Qg/O4xmOQYb7scyb2Kw3ypVPRx453BU
O+GzQVxBLLDeT2FHvXNREmTBoUt/FxrgONUjKSBKsTTYSXdFetaFU3DMKTqQqGpn3JVZ/hADC3Kz
otc3RmLN5DCNjyPPllZobyrM8Cg4ops0SO116KBpC3lrswkcVl2O72wa3brVLwjmqF1J3qtbj/qb
WVYMegPr2QZ3s3QsMMeN6b8OiCLW5eAxXVH0PRL1N0XJrr1gzJdOg92/yDn1snEhTtDfDRN7fVPM
0qageScfcmPEUl+ZODwtT6IKlYGxqwPSyZAOLoqMwWtmFuNONa/AlIK90hTddcIr06MCbKMSxV6j
yZVq1zufCn1ZgbVcJGN6tD3/t+foj8LrH5Uez0swQSSTfc7Rvdv4VbzhBcw34YCmipzsx6+f6GeN
AQ5dmKi8eswKUJ2cncS6MbNVZWx4ouN4IJDYbWr5nDbG86ghVw4Dzc1N51cyFkucwy8gVa+Gut7q
LRWVSKr1lPGnvrmkTx0AjbhITcxzOCzEn4Sa0ZQR1Wv13aGv10qDs4TEWGgPOOjG6YXNi4fsJySj
8wZqGiMdpdYQPabPxX9xdh7LcXNZun2XnqMb3kR09yANEzSiFUVJEwQpUfD+wD79XVBVVCUhIXE7
hz+rhJPA8Xt/e33DSiLljyoA5iMyRzTVXJfJqMyrAIRpVnLat+2joltIaJydQ5GRKO1blqM7yfpM
fVNHKUkhdo2uvUnp5zQYDr5UHIhyRbVynxdJCMgb00Zh3WObWGD3GhOgkVbm5czj4PfCYRlcUIkM
cRr5I+Ke23ZtJi0/tI78GwtAe4eyNwsvFJ+7yRAWV53JoFJaQm1OFV+FgXw9Kg2BCd9OttgJkYGW
p1O+wJlaMX6c7lBb/eMI6eCZpvMLUWxwAZndo0k9qSWhke4xgGQwTPHP+DIhoIN/NkADtH2UUKqG
K6XdY48YUteDntnS13svlN5Zze+DEeyYNvrk/sjB3IT1mO6kkiMwhzMw9+0jT0QloMevqgbRTnTj
l4SPXgW4Rpqg0VWpxlCIa+Eu1V+MCcKrN7Hr6CmZ/Z7iz7wadnENg13NbxSO11AfihB7RajeotLc
QaVOl00bAqd+LemNvaNI+kqqqYILuOWAsOh/+H0cwQMpvrGuX6Z3GQN809fxL8kvSxS58VXq1yXK
gfAaC/qn0MAHMDQj1+tz/Koi8Usxcp7fUzHgjMWAVfy4FxYp46C5rtU628hF+EuFJwpEfLjJ4DDx
opwuqPFS9oqWrWhBf9+TZwv9VAtM/b5tIoSY3+dlIJ1J0wx82TALt20yXTe04cLxtO9xEv8ajewV
r9sfhU0gm6PiFhDRrw5kH1SrS7UffyQUAFEgId8rWUouQlypoBkDNeD4mPYqAUnOwkLbeX6JL2wk
b1sqa/doS35UOcbKUe2C9byVIYxQhZC9AJRNqRFx+q1RWjehACk1bmAREToyw1+JU6F00W+IMVPu
p5jEN0Xw3ifUbhEatik7My5FDlHSsLucBLOxh/p1F9T1J9Um1aSwkRoevQRL62aMnU2HR84W7xda
kzS37tJPZkooEnngU+0Vl5XC/TwlP30RW505GZ2uzOY/blzgeikmpISWKmybWN3HTTaVBs0yBiCR
uAVe+an5LlvitSurZzvCra2M/ZXbjP6HzowGkc9C9tIRMxOV+9gg1+reLCwleULLFqHtYb/+pgfU
cGi19CkdB87y0mdd6oAhqSgj+8G64IiAK4Qmf1dbrb4JGgh16rdKcbqtZ0nC7SZaiRpS4eP0TyDs
fxjPRlOZW+6QJNGY/lFvXydpcW9CZc2T/Fpo2qfCYEGyAuSDCdIAr7WgrksUk3VjI+1ArX5rTf3d
UfMEpw652QiPaNgwBlemxvWvze2V1f/P09j0WQibEHMntPVHLMk3k8jOvCF5UvPxR4cUf4too9oI
W0HHqLPeQA0jLNFh0s2A8JKLWCIMaSvveidum67fW5xiiKYiXkkprY0lxD+nV9Y/46j8RBNpIOEF
A9+3uVzJ6kelrS2A+vCi7+tIv0X4/hY/DE3+QrD/ti2qVwpLgzq7k4fbykyvvCwjRyHfFnlNEpv7
oLyL7c5Vc3+tHp10xHzZ14iaYnRHrppFhGLRj8MKwT5rVYBop86aVzu4NFQPZVHg2Ru1i36YfXEh
2k5wz0+3akS0hgQsdUakdaioGT4nlzGWDnBMx3InvxIDnbwRq7fY777XgIGBokS3OljdmgsquEKD
iQ3lPUCmhlNIsPvkRNUzJMFhr4ivsdblG2uY7OwsrutV3rupLx6asnihDMgg3aPghB4dpDxjolG4
yqQkQE+NYl68pKiWcPe2KD2uce6CgLSpfkY7ojX2NkkD4GT8LmwFeU5lKLei1K+5VZN8Nfd23X2L
Bf8y1bRuA9WI6wsRRg07KT0qoMqmxWsZM4IidbiWO+o3Jad8jczyxQz4B43v4aaBfyxqU3ZI5ARV
lHwZdPBOja9emK2RUurQq5u20PSdUkR4uqE3tK3mRk/usg6nSX18SiUGH7Ws8hWuDzUJVb8hwzY+
1eR5kyB/AV1JsYQK0K4ZrT0cTK5Vlv0wJsl96GsPkGO2hvzNIBW3MfC93qV+dtsLoh2eAgnKyfKf
fjd819U8wyFHfeZsRnlNXNw6nvMD2ayyZXqb/WRsV2b3aiebOzPrnjn6XmbKCCK5UrbBhMOH3E1K
Lr1cmSJ/Js2nYahS0EBFHLCW+VaGtwsmqXg4PcWe86Zr1QXmot8CGRF5DCs8bvsfeZXtJdyyNl7U
f1I0+xBiuLsh44rrqj8+FrB7NhbUX000nCVaYk1lp120PreMNPT7jd6SWcz8X6qUfouTwNmDhLkN
fYISaMpRRClQyH24kFILPN/LJUJTqv09UwzwcFbwBA4jdNNaO9AJ41WEnxr3ZeQl6AB22APEN03g
6ll3Hxdg2xQ1JGfsXCoOUB1YQNBXU5n8v4pIJTgIL3xBLIUsYTSp36VAIO5B/davcqCNmyhANe43
xX2Xa26u6nsVcOsmDspy2zrtVH35I6h+5U7xLYrZLns9efRGn+VjI3F+3EUdXVWF3VPAnlSo8jup
I5yGTMmlCAfUo7gbEys/9BkndGnILxV8OrdDpPX4UVEHnlAHwuG3HacBljT5BvkWiP1Qf5BZgpCL
AyRmK39FW3QRe/prJjOJbMmnRM0oXuvwUm1aDH9LDJYwreYAJIptNrVVeUxsRLvvAclz5lS/1a9l
kVlEMXIcbbAGYdJuqYiOtlmDOMPANzzYAQb7UddUzHHdcNuRnbUye7E7Pfr+tgaS5gLTwjLN1V6b
ba2jF/YRkn7/yZAmMybiaLHQXkZFphpeL18HO2DVAEy6a7rMLUr81LkHvhu6/+77xX3hqXdJ9tVU
a3Zg/WrAIyRFYbsz+hjxG44fllJONWw/O1u+jhNUiq1CbJSiO8AD8gMmHZlrYUFrjfbb6RdTjD9u
aRrkmUmC9DsqbM7rjSM4DFSvwRYDwHTHkINYkLe3aYQsztCFdYmn4AaGQ7unwHzcpWr9GNQmmfh6
+KznE2VCs7kWpZBDnCF/sALbO1i1uWklwgZGpTxhSqJfacgyNgamvUqV3ZShGl+V6ahc72F4SlcR
6u+NTrVemY/BdVO2LWVI7bWut9ZGh1iN3gNcCY6BmwEZx15o+D2VbbfPDTwqRxNH7SlsLlegZMyu
cUMtzna+qWzSZ4Bb3sFutC9V5bxT54Ounpiql9XVVfpdtHjbsP55kOoJg2UjSS1V/9oDZcekpUfI
S3qX6TW8RBaW8pRJZDsn+J42/pVi1vLeM0KXyybuR2EtLsY4v2A9fEiDX237qvDBLhw5xs5noKbU
4sPJVb+J5VqhUEWRdqFm7w3RN9vKz4y916pvmifvVP8mECTvIYnuu4FKVEKrGtgz+WBA/tq1Q5Tw
5hJVWx6O1ZHxI+yCOxI20i5tvS9y3r95MArgbqANaUb7UzUAbnCcPN1H/H3nTFEz3yFErcbqJgSJ
gkH5Zwdz7m0FRbsd0WAliXjHjZeFUlHRf2bbBk2mrvrBBepUeNbNXQgveyej5z8kbaO6VbWTNegn
HiXyiEAwyY2BBu8lZ/zOzupvpIHijIoBiHHUvfzWjElwoYG32eLZ/o6h5nWd9c2VXpnBNW4qWz0f
rJ002MY+VcbPjY3YTVIU9mXNQiaNtdPK+J+S5B8uSNPwJ4VOgAAJ/h+1h2j/244MZPDU2F4FLb68
8yjQpKRF+lIGXGjxiit2FphmZAo7u632Hd5L6ghZT0+zS03PX2A0ofGu4l/cyH9FgbKSEvtdkfHx
F065dZPlh0Ddn8EL9vo6Lm2LCZrAzAnJPA6TFWnGtoFPMQF0vSQBw4LsdQefhRf5JtuDVwJNch6k
6NUDHLjxAvOTqK2vVtYcEuY4LjXNpoW/b2dvtlbcs5mNm5q9oLizWumGEwm1guZXM+KwIo0vsRK6
TVNcCo3QdmPeeMRYJcX6XBClc1R8fqbHmUN+E2XxO2a/JKp7B65/99Yb41vva/7Giq8z3ea4qGlE
UcY36KlUaIXQjOL3Scu50aXpGi8QN6LpYEBOyVfsrtJ9T+QgMTC1EiQe9wA4f+ZOD+LCufLxX8Nl
AHsxLLdf+8hDQhx7P7xyKiI32ZUswW1fAGcGjhg8I2y/G7uo3FpO30OUTLYqRkVUtG4qPV7Ryf0p
OkASoTnEXKjtoeZnvq4ScfJsVWLHsLP2OtIzXA/Z1YTVuS2kDSvSXtO+PODe9z2S7W+cYuvJ7wsn
OR2mAFpcLiaRzPaYyuh3ylIjhirjMAicf+OF+k0nkXQxOKTuWmH/qANE1sE+SPMLbp07LAhuEw2W
FR4hyGArZ4ef2EOjkTNKcRCNPJx+CIKHhvzMxYH+wk4IELRQEfuSA1f0ljLlCA9bKdirpcDOOa+4
yQ+Rmwb/uPr8F1A3/z2//8dArv/3v48hb7P//N8lMNz0kB85+T5qWQT/6J8PnUBrH/5jT6JaDA/N
ezU8vtdNIn43R/PT//P/93/8J7rt81C8/89//MibTExP83GvOOa2qVzy/+v48R+Jb8Nrlr5W83/w
T86brMB5M1UGBUw1QG8sRd17Lf7nP5wJAEciEj4gWjCDut1/cd5U+z8NEpTM/kkjbFHR+y/Qm/Of
3GWRsxCH41hsGLb5fyG9TcGIf68y3PdJVyD6mJ+qxzHrK61sCrcyIfqMeUz8Vcv0cCUY/DE08e/H
z85NmB75ZTxRJnQ/Km6kzsGiJBkSh80sc5Q1SdTHiMu/W5laP5JFBGpuoQqwcIZSy5IGalt8ZS4w
z4paVRu3KY3RuBeh5Mcr77X02aa/H7VItYuRm6yzGBw5VAh02MBccxjO1opJZwX6/36l6dh21EAp
oirQE3yteqZv66JgMmvX0MfiGwBHLE0UwPXvmqL6n6WkE181YPBT1hly6qWsq9WXo2H8z0l6jIla
ek3146+QEl2ikKShfrKArUTRRV4meysa0uYfy8CHVeC4gaXxMasIDlphVImwchc/6vYp62zlF+ds
GzCfL61K7pcamQUwSNsTMzYDUCdhZuibIkjsu7jqKH1Jq268OOtTqVMxx1GHCdHYvRHkpQteu72j
PKa7N8ZMXTkNLLzCnMOYh4hqRSXleCaE+nOMBzQs1YwwPVYho7Lmw77Q3dNid/wOsu8EkD88zNQk
jFTH0qAUIsnCx/O+0GwtwKMjU0IrKlxMfpoHRHRltwusyqz2p58/y4X9a878FvEcdYECU1un3qNw
zXjouzs/NCgWryTfw007TcvgcuiK/LqqIm6orMMh6WaQweYVuY5QvjbSGr61l0yC7WxMCQdDHrQJ
asix6a/8xI+VPf/+hbNlY8CJLbctFiqMXiT0vrlcB3sYiLgnU4nv5N+HQPfbfexlhXZjWphpU1wR
quNaWoB+/Mti/5ticvSBDD3o8A3yS9fMK0r/Biy3RptyCEQYxbWUNc7b6Z5YGkezZYODahFHHLRc
UBrZY4qvjEUuJi/s81bf3/m+o/fwQ0KeCvENNzES5OceyYlnKw3slVVvabLN1gvRmU2vRUHpdlUj
cU8xoicpqKIfYMPSldVioYnfAeGjN2gUH3K8FZeu5Aw1UG2JJ8vV2BkEdyxrJQK+0A2/A+NHjeCI
ZnFptws3IobPvd7QaspWU5zgVvph6S1m6wWbLX5THtsDkQCl3o94ixa7Jq2xEY1DOXo5PZqWWpmt
G1O4fEgso3CD0qjtyedKscE7dW1yS5m2F65sRR9vhP+am79XlaOvBdFMWOAxMhcbBq4HXBdj8WRB
i7A+ZYMjccNVe6Q4Ug4P7aFNhjE/cyzMFoU2kEsFwx+WrTbMiGaQU+Li0pcIyxwfZtXprzh9rb/M
/XkOXKv6TvTEz10/RuUA4kPVconbLNJWTMoUlHYb4sDDyjVoaejNVoDWlgpwVSV4rrqws71X1Lq3
H5tgjaOy9PzZuaEvLGoqcpVja8zBeofxZf5TT2Q0wKe/1tLzZ0uAFPWFlJVhgejVIbJlU9LUmUmy
P/30hW1gznvEv01NKwhRbocJTwb/31fCnihuJqznZNRH043D2qi39D52QnFZ2ABPPKdb2wcWZtRc
C5qBmUEsT+9QR+N8hUav/uww6fQxJrGllb1m4QvKs7XBlCRoldXAmRyYKBTDsdOvOs+yfp33CWeL
Qpa0GGADW8dYaaDoSm9gbO39RCLB6+chfpJaHZa44Hm2QnVYPMTfkPtoP043vjCX5tz4oA/jodQ5
aMieoqY7nexn4EZku/qHsMDA48kKwHk+nm5s6UNOfz9alwpJ9T2cARmKejq+Rdyonoklkio9/fip
P/6yLsjax8ebpQplrxelKxIK9ttefsFfFrtABHW4Sj8nZng43dDSoJstCalTBM0wbdpUesQkBPu2
sbbYiOWEIqG8rIXsl5qZrQyDkZamXrV8LhnxcWNNpWQEXhwSOOe9x2xp0BIvqvFuKlzhCECLZEx7
aEROmwaHsRPx2+lW/t4tSDg+dgtCG2LjOfdybDjT7FkJNECpSFwJhwsp9ayLsfO0yY8Ec+uVF/v7
QLOdWT1Raodqrimcz+VIyR61KFEaxH1aWq+MtL/3DBHXj6/kFCKyapk7TDEgh6PsV7Fw3yYBBXuz
7nXj/vSXW3qN2coAarYgnqgUroaWgCIeWLMaGeIzX2J6uaPZmOO0gskxszHzMu06syqUKIjnPudD
EJ5114PL97GJiTkdyzbXVSKYxM8jqSRV0D1hdicuzvtEszkfgOQpJRV/saKnxLECz3NRlb6y8vSl
fp5N9JYZnZJUpQNqTbtWWU0SfDC2GjZ+Ky0sdfFsjgeSWjqpxEgNSXq+kkqbrDKlMPty3ueZzXAw
QVApwp5zczrkd7khDXvIyKsnsYWpbc+mtjlKSqFywXTDofs1elBXy6zeJSGKVUN4nzIpWBEGKdMP
/nNtt+dsJaCiiYN4hX7OovtRDb/aGGmrdoWvU3dTtOlVEai/2ESJRyvkXs/6evZsmkdy7xFvcYhc
wc1wIult9OLH049eGFlEPD9MPqHXwusTVpDA0vFodvKRylZ09ZUUSivze3rU3z7ZbH43Pax2VWly
t266A0WNGAhqtXmpqs6uMPXy2+kXWRjAcwqXyKU2CWW+kR3IAhiSoZB1Tcvd6acvvcNseltOG1Zw
dHM3L8PrSDJR2gvcgujslKzfuFY0uNQbs3lOJdOk9qM3qLcqg22qd8VdyQ2j3mSKDO3p9MssfarZ
XJdaysyVwchdxa72KgZ+WxRHa0SGpS81m+mlVthWUKv0g39XKON1NmiArAt0PPVKXyz8fGs22YNM
6K1jdoUL70GhFGX0+vY6S81qjdaxECkmi/RxUthgcQpUhTm621FC16E2V1Uhq5sUUT6iLDV5xPsg
uLNrkmdKMZpPlSacndHU/ctZPWTNJrwBOpW0fs6UEcXAop/Xj80gByu8tIXVcl5irFh90+YJg1nV
UunOjxrSUWGWj/K2aeGRQevOdSRwPZiM815ntgIMQeOMWiDTIJ7Rw3bs6whbOsFsvTjdwMK8saah
cnSEMCrLH5VpiXGoHEVoa+T7PMRtGKRRdzjdxNKom60AAbXIAda7hNXRpe6w8HEQ1lDLefrpS10y
m/jCKADCGkRKHHOMnlJkpB5ey9RPNIdsyN7iCsXn6ZYW5qc1m/wFYGC5Q6DtqsHActyNkxOZ1t0I
X/efew4U+9Pt/D32A2vyY5fkOs4++L7yvVRPdUVVVUDq86+ZHlwZwnkYy0G4cSmMl9PNLYyAOT0/
rVstaL2CfQz7FgtyihINm6y3u2fU8FTvnW5lYRDMa6hHbKvbyOfjUd+L73fh61R9QV447+nT4Dga
xaKmQDeNGWLMfeuiKPLm0hFUm51++tIXmgbE0dMB7LWak7EwQ8LLdw0EQqzhjcC1YBae2cTU9FET
qpSjhVRYWAY9xOqb/AB1Ho4cgSbBi/D0ayx1wfT34zYsEVG+7yRuXWuY5nDN3fcWPvKnn/4PCe5f
TivmbJ4XtmoCs8c+Vk2c7AGaEC1FlESksj3eqHGDSY+hURs+NiB2Msqy7AwrAbm3QgzZA6EQ2cqs
cFda1SRsrjRUU3YK/bgOoA9u8si2IqQDXve5HSvlKrJj/SAZUXxljQUoMSytN57c9tcY93Q736rV
H01XV89t1fkGVrJg5Dej4FyOLJHaADvywLUVidR+CtUAck9SjJaBDhWs2tbmQHSVNQjbJwOj4qrR
kvFK9ez8TtGpl0wpgPw6ZhbFlrIi0q/Y9Gp3QeeNuzoxpV9JVyJ4wVrafBhUycAkuYiTqwQ39C9t
X4ovzdjnKuok1byLuzF5hrv1vYp6+Q2U3AC2Mom+pxDHX1SB86JcG74LK1HdGFlfbHlBDoEYmRzA
W8ouhGpxIMEkX+cmOj4c7W2DK/mQXWjjqD5agW7/rBSzeMZ7C9+VEFAQMSqnaTBBJZVL/S0+kRsd
KfhnCkdAAJvxWDeUAgsqAtGAm7+8orKu1DRq1H0i2S3OQ5Fn3kPYsy+w0w0efAx0qXJAQvYlNbVy
uJQCJzc2ok2991yE1LKdHl4Lc9CYHSz6WtftUUcDJ8g746tt6TvIU/5ek6DUn25i6fBizFaRzEHB
3NVy4vqhJmGJKmwKwcbRAkEn+71CckxQjo9kVK+8Q4REy9/lo9T1LtV+PWNW82yoNqd/zHQk+9tk
mm1rRd1rsZqm6Df9UXwWmRreEsB8xUIGyW0ox/6m6NJU3ehF6dxi92wmK7vcwoeeS4UGQgdZGPq5
awJuOVgk6MAUycMWxvwabnepidkGB4uiS7o4zF0cBiZHcl8ddhqZzm92HUT6ee/x2+boaLWrK/R1
PupLN7QVnItBZfz0HQzRRtiMa1mahRV1XuOSKLEhtaqeuKPZQO8UmtXIW6uhquT0IFh6/mxXEDn1
r7o/JHA87fgAQBkPmwAR2emnLwwxY7YfDF7bddagUrPmGS+eih+N6JxyJ2xK2dQkJ46dyNTJT/+Z
gKBdGdhL7zTbJTxdCkUHZ8ot5BaAZTtUByNzzJVdaJqqf5k2xmzaNB3FPaUCUc1IrbHfAmoRP8Ou
VB6CUtMPldnp5qZsUnOtiHlhKBuzM6HklX2iqWPt6n0s4zBelLhA62FsO+TT07XC2qVvNpsw1IZ3
sU4U3I3z1LiGN5lA+bSLt9PjYDrG/OWb/SZ/Hs2UINF7wJ8TksHAPRy1d4W4PYlhy8XNRGLIi6hq
Vnp/KQo050RlsMAbmLvSQY5U5MCAbL0Cg2KEuIBMg+da9Bd9mAML5LTb6eLh9CsufEB9trJTlhrV
Qd57XAmS/pD7knQoQ0gWp5++MAh+84OOPmBs1E7oZegVZVwHgW+ktm/sbS91MOZKsS9faWbx282X
g6KwEicsKld3zOa6a9OyfO1iLSiugYpY3lU3RYAvEtVBc56Ega5d9uUYRPdN0Ffjyo9YuJz8rk04
eldIT6CEhZ27WSXV38MRqtvGKgMfp3Oi3KkmSkrBTIEAVNH7lUm91HvT34/apFyb0gbSWi5lr/pn
THV26G3X5tbS6Nc+PtzLQ43rXBm4JRDGbZwjZh9sLdw3JNypzn45b4jM1iWjDhvDqjTfjUfmG2Um
gfiWlGmn73Iv1a/Oa2S2GCFXpkC4HJwDCG7aKBM8n+Ne31gpEKjTTSx1xXwl6tIBmyjdOfRe1n4x
KWj95PWOtbLfLfSFNu1URx0NRlS1gN15Bw+YxVdoG5bg3K+KeAe8oWwvNAKsxcqbLEza3yacR205
pdnGtiTbhzLDY3eoOf1K0ggcydHalXG7sBnN5ayKhpRBFJ3v9jL1Ge9WS/L8CuVR1h0kGaoPBqaO
2lz2WMP/PN09Sy1OH/boperUj6MSg3K4AqWyzeqpfrCoQWpsWjBXzlZOYht8uGO2ayKyhQGhzdak
treDJDAi6VDHCHq2wm6poEq1qbbk9CstNTD9/eiVgqr35D5mwa4yGVyLjg4t3qFWT9ewWksDYbYA
ROqoVkUk4abk6eIidmLH9YOmv7aj9swFTJvN/tJQ86gfUj5SmWfbGifZXQTWfH/eF5rNSUMPLQxV
pMy1++SlbSM2OLPLViKeC59/riQd2z6kEGnIXEkemjtj6JyLOqV08ayfPleSxmR7zNgjZECVf3Xd
OrLjCmrnVz7MggbTnktIHT9JDTh46qHxzfQrhBZ9qxYoeZ0YNXZQchYcrB5towb1wywU9TofKeSw
ojZyhR1WbtjH9oXutC8VoKPTb7ywxP0uLD0azlppyODY7NQlfOgwOS2vexNq6D/ESmy+t/CHzZWd
emFczwWodjJ0tVMRhCn0Ut0G4Pg+AfHTARCF3nnJ4TkgL/MlB9KwRYhHd9INyX9xk3Sy+tn3x/rX
6e+19Baz2UlQBrEBK6erdwRioFdkSIETGW9up1npkqUhPpudHuXDuBHDzegyZCAXWdLr6ca3QNOs
jPKlPp/ty2nVGGXR04BcW80XozU1V+K4tC2q2LhLclxhTn+rpReZLQRROKosMl5/EHEVYESTqx3e
rDIV2CtfaqEz5kLRHEffxsQPntJW0/wZB7J+0yTWxO9Koe6ffomlNmaBHuJbhWkmXuhS4ZNdNHBE
EnDWgzFsc4zhXs9rZNo/j2ahVfkWIT2PHlFyKu5hZ0ch2IUhTLeaT7X37nQzCx2iTAPiqBkQijXI
qz4CbVToe71rcPsF/3dmb0xf8OjpsaknOAFUkWvYkX0j2jG/456oPCRRaX497wWmFztqQm2dPu4y
mugr9bUMCJz4pf7pvGfPZnbidwLGZRq5WV0XeGHZ7UbWVyGeS8NoNqm7HuViXZkhe3lpjdsAh3pr
Ew2SF22cSAHycd5LzKZ25OtjWQCdd005gB8X2zb1cpmk2Wsp24W14/dd8KgHCNhaQWTYAHt9/dWp
R7j6cXSj9/1t18K8Of0WC5GguQS0oFDaHihK4S2021Hp3rtMtygab6CfKy+1RAWuHz3p0vj5dHsL
nTOXfBZxy+U10CjjbCdie9Ao2rWs++K7PLTnyfK5AH8culRCqkkFgdztsXPYjt441Xvb4+XpN1iY
2fJsZvdqpPYge0IgJ4rkUsDquySetZXvs9Qfs5ntA/IEFOOTYRpLJ9nnvSl0+FqN/iYUJMYYJAbh
Q9kHzvcBO3HgH4NNsN49/WpLnTOb8wAsuqI1ubW0itpfqlUrPYi2Da8zP7KeTzexEESYyzwVraLs
FGkR0hmxr2zrPZtAdP4gXh0devgQEc3WB1xvTje31FmztcA0M0QtBGVcMiEd0M6ueXGGeFWrv/T4
2RqQJ5ImWwkjQNIj59rwNTI0rZev6KYWrnRz4E3vlYZfFrnvprFyX/XpvVEPLTxQ7WswWi9Zra+0
8/duxwrg43wp4FRAuCIOkksAIOHFC0CLxEH6DvuU0/2w1MRsa0+bQYS2LHO9z1BobEwn9W6DUtIp
mskbMFvntTKb+BWYehBFNaEWWS5da8jreB85aV1vmwFoyelG/t7nWFh9/FrdKIpWMwfpYGg4uU2c
Wa0bzlMN4xHz8eHYinClyxrpQBYqpXg+vEtSPdpFg7cy/5Z+/fT3o02lbFl3I6CbB3yXgh1WzNVl
3VMAft63mW3scJ27Vokk5xCEZXij9SMmqVK2Jtxd+u2zyZz2fjJSvOXgR44vLEwzE8FHle7O++2z
uRympkGmKPNdTeS/bCBiW9tU1mKnSz99dj5Xo5YCK6mWDpmJIVbhhRmkkDZcuakvzK65klMrKyVr
vNE5VLUmobiymr7cSb9hryKw0rXE5MJLzGWcJAfHjioaYhl4Cblt2/n7vO6asw6F1lyv2VDTqzkR
9EQrivDwE46PvZSanRUgpZL947iHKCtGgfsH5jyTfYDRRqLfWnbZYqOTsS2sHKeWemI2f/1RVdtA
sM6Zg/XLb9N4oxbKp0LBDvSsUTpXbNKzNXnZ0HerCE6DIrC9sjygm6efvvTzZ/M3zKK2lAqSJVhQ
dF9jHfR4ZTgF8FtN3J9uYmkQzSaxNQo7CSPNO3RFR3y6LV7qQShn/v7ZHM4Lg9K4kYeXiv+s2MW1
nnpfdLS/p3/70ueZzWKvyREyOYnvFmiJL2s0jdecwUYXyuiaVnqhiblOE3aRGPHV8w5aMz4EQ3Yl
D+VlUuBGc/oVFj7/XKUp7ArscBg6B6eL4pu8SLFk1zDEOff5sy241PyWshR2R0hhxpcaTsyjKCFl
n/frZ7M40/XO6QOQP0E1AqZNh9INGiTFp58+PeXPbKhlTX1ytDem9tANfc/eKGWAQhEIkRQqrH4b
FVeZr+QrK9FSD0x/P2pFzVS9U8KCMQrGAOV7EZUbPxx6+cwens1hNQ4y1CMVO3wWh5deCJRxDNeM
UZY+0Wz2hj1fW/XYApQQoGDW1eirPPMBw1B/C1pjJfawNAlm01gt7AjLrnEaRLL4lkNirD/VaaDa
NwZXn7WKs6WOmM3mKCm0tmtC75CwWmw7A5Zb4Fv9Sjf//fAOMeVjN5tOO+jU/PClDKFfGlmlPZSh
lG1LGzuH1I6fS8Ve85H4+6UKm6uPbRkpvGlcNbxDEIXhDofk6spBx3RpEQXfm0rWXUJ8GfZRgoXC
WVPFnE3zIWMp1EXqHXD4fjQmQD6erReyKO9DR19T3S50kDmb7XxTGYcScoKqHZb7sFFCMPXNWjh+
6emz2a6FHMUiPZAOrQBVFOFGs8N0VFs5ki09ffr70SzPO6/UoADy9KqwDp5J4VebaMmawTBP+ctK
NddbInCpCrsk9aYBiu8PRJSzDpqVZ0UrQY4FwQG4oI+/3wdCEcDSZB/y2m9N7rwIZyxxOxqvk25w
YY5hQ9upnwc8Q2Wv/3V6VC3Nmdm8L7syd8bAkw7UbeUVElXKdq6EH/v1LkoDHZi4YWnyNhyMXl15
0YWlxpwtAsKRDJHhv3EI1FbcOw7O4bIulY9KWq3VpyysmXM5GkZN2kgI0jmEQ1I41FapaTeZo5jf
VF7ntsvGauX7LWS98Hz42Gul7bE+j5wecrk0g8dyUKt4j8Y/He4LuUzvPUkvlMs8zooRCJKFbVyt
miXWVCGF/weYoomzH+JMbh/9JtTFLsH3BKKvFqyqphbmxVyO44lBdNAdnUPmC/xmlL7asJevFRQu
9OZcjtMPojJIKnIR0pobSQTXcthcDa1/3hVlrhKt6oFgKZ4shxTh//dKxFSsAdPOv5we/tPW8JdZ
PdcUOkruK0reOwfhy3t91N8qSyJBEX2OxhS4veI9iGwobqWwPSuJZxmzJVAvEm4reukdai17GoP+
1nTK266Mi/OOInOZIU5xbYr1unPwHeqMVGNMDpKEP+zpz7XQ2b+JokdLbIm4vPZRtR/6sdyGrf1g
JtIDN+u1AP/S82dLIMQuoxus1jkABn9slPRSarMLyO4rk3Xp8bPFrgsFEnc75pwG9xQ7sTwCctRU
m74szlNoWL/ZgEdfyOza8P9x9rW9cfLO15/IEhgbzFvYXTZJkzZNm7bXG9SnyzxjbAyYT3+f/Um3
1It/yUr7NpFgsWfG45kz54CtGF8gfPOzpDCkUF9Jb3Z+/RY5OE4B96xFpCG5CI7R0OdniJ91x9LF
8op17sTNLV6wn3CLh5IzLqNzEX3iM1iNg4jEHyK9/Ajr4FqzfOfQYZcv/GORAmhEmk4BDSQ96R+X
YQLX0TD1aUDL8UgrTHRSaEFeOW72wt8mLRBFkQ8MYrEZVxCFoEEEfssyj64kHXubskn9q9ygT0cx
IcAxSn0AD+sKhmICDcewuZb47X3AxiniSHbAcOciU1Dc/cTykL73UBXK3nbpvb3Y+ARIj8EyTmBV
eh1A1qFsF58XqQ2quHI61JzWTTK46Jreyd7HbA7/llBbtxNcUEJ2PdOLQgRsWH98+2M2xP//n8kH
Yjj/taxyQhN4BhVqNnq9+c3npeF3zCuX32uNnsGpgqQs9dQxdH75IQ4g0XZHi9yRdIkdLTIMtf2M
bFzrd5Xq+buY+GD7bkNmx8O6av6pNEawKz91x3C2iLiqWbhVSysytEnLL/NQxS+AskI/LjRLd357
OfbecdnzP/wMcsm2rcsoz9qS2VPMLE8WBj7nAeI8t50IW3bsJhhkNa8TXHmGyKSM5ZOeo3+prK6k
3TsRaYt4qwVTK3c+bj1aHqemmBMUUFZwvk/PFoQMh7cXascqg8vf/1ioevLXXFQockQ+uSjpLP0R
ErbDlRLZ3tM3MWIao8r3W55nKHUgl2il95J70fDx7d++48BbuBv6612UKxtnNQMtLNEYPJJhBBmO
FWrquAgZ6J29/aa979iEikjIoGwXhO0IFKffvVKOJ6qK/OW2p28ig2X9TECGiu+Q4pVztby3uSg+
vf3wHTPaAuvUxGqv9XEshwV9cN38DoopDxZzZ3MO/vi337GzPFt4nQlJT4RD6kUw53GKQH/1uKyW
f77t6RtfBgcMBBIqpF5xwOqsrQqVKKjf3RaNtkC5ZZ0IZ8oCyppP45cAfJPf6WrJw6DJcK2OvhON
thA5AuXM0IDQPVsa3dz1bbcmC+/thcz9NoqWaAuRq9vcdX3HBWplzT0H8zLzm29RO1xZpb0d3jjy
zHyu5lGB/nwNowfZjM0d9HW9K4nKno1uznmBURDo6iD5iqDdcL+AEfVxBkPTXes7gF1QSIqzt01p
byM2fgw55QDozBYlXWm+t3P7lXjeOwy7XAMR71yq/qey/kc0tQ1gWKFfI5oqBXHelQO+npQDj7qs
U3Ucpxi3K/kd9sfTYOceGJQyOoVaw9uft7NL2x5+mK+M+0sRZT1Fdhm3jryDDKj+cMvTw23nfoDQ
X10VEJO7oDAPgyTBYSW1f+XE3rGBLeYvDnOUE/SM45TIMmlNhGvKMnYJ5CA/LSgv3vINCNb/Pe6I
DbWfk1VkqGnp7/Po1rO3Tu7KPWXvGzaRql38BTI5cEJGmjsJ+fM0jMg5bjCBJBmEVd/+hr23XP7+
h5G5iVAoOKGrQmX3Xs/x57gdnqC28ck2AP69/Y4dS9ryQpIinGKqUa5mbTwc+yEPMx1rfSW12Xv6
5e9/fMHah6uvc4NgNcgFLfCWHouwfL3tp29CFQZ45rClY5RNc2ugjN6WTQXgBwg6r6z/3q/fRCs5
T66dIKSXFdOSH4vSDFnR1uOn237+JkQp0uhppYPIrDP0Ha/X7hhO/m3sqNEW5ofq5iJriOdl80W/
viqn5jibpb3Narb4vjXXxsYh9pVrSH+GRtHswu96BTm0Y/dbNJ/pwD6uhRRZH4kPQeNPidHxI4tq
m7ow/nbT8m/hfC0zyDaaIcqG3FRffFUEz7NV6kqQ2zl/tnA+HaB2oaowxCw9WZ4jWugDAQ7yAdRR
+soRt2OdW5pG6llvVl6BCAfVYZO0/VK8hm0J+ONtC7TxXc/g7migFZSJebHyuGiIKiXAP+or9r+3
RBv3DfICgkQSZcJOWP5tZT07u1rIO7Ws8vntT9h7xcaBRwkFCcxC4KjB2ftiWZkfMfZVHYpJXUOe
7u3Cxot7SIlCxAcXhhziFUk1G5PISV2rPP/96eGWtHDqENnM5QQIZASJjfgfiOS6K/v7dy+D0sJ/
YzMLHLTrF9yc53a0MtExLe5Kf7JZv4ypv8QNvxIs/r4L4RbaNklbrxAGjTMUuc9uiY5ODd/iNvjx
9ibvrdHltX+cMXW+tM1Yr7h6gjj0te1EVZ1GQXVz5ay/ZAz/t34expf3/vF8s3bNTCrUpsKIHgiB
OIlYfg5r8w0963MjXDbE/o2J18Yl/EpqwErDCEXDoG6TgOgG4pFd4Xk3bsXGISKSYyKhx/1kWPwh
mYo2c744Lnl4U1AN4403sCXoZusieAPEJNmhiEegokDwy25TpkCr9r+bYWstmlELJF4RZNYG5UVp
Edtr5Fg7lrpFvNUBUDJCwpnR7C5SK+qvzuNfIoyOX1n/HZ/bYt1MYCs1LMh9g4h9XDoznTow9Pdj
GNwR5105e3YcYgt5G6A779cj6lXjCulApjGkBrWea3QL/5s1+Ys/bDFv+ezCps1nNB7ruJCgx+Pg
dFpk5BRkbcHY8yB8aK0AtAz5hqYTYJeAEHD4qlRM9L8Yb6Bf5axA/Zozoe4qIGF+MqZj/yjiub1t
TgZyNP81E8z9zqOAwkMmyLzexy0TSzIvM0Tbb4o5W0YtV7Nw1UHFUSaqUVwRnuPfbOO33vHt5+8Z
4iamDS10LNt1EVnXYy71EGH/ICXLu9AmQwRFkStHwJ6lbEIbBynggpEulCu6yXzOAzp9a9c5vJKf
733EJpoJjdqvlBS+OhRPMBkU7ILyoSjHj28v0t6v3wQz4xwJlelE5jUuBOdH2L4aEGtdCft7T9+Y
kID4jO8BL5QVwcDiNI4rOadqjtb4NhsSm1BW2pA2CmQ7GcpP8W8khu6T6ILp89uLs7P4W8RfU0Xz
Cl7JOFNOqHuICnrHqWoBL8xFeNMVO9yC/nLQ7GA+oUC5Lq/liIEeALMh/FxycZt5bqkXHUVPLsbM
ftaDESWLFig7dG15jf1ib4UuMfqPc10OUVznFqDavh7TWga4ZExQJ71GvnlJo/4SJrewv9hrqI28
jmd+v96FeazSoqFZpIf7ojWQAFbz8207vXHioOgWOeWEZxibn7OWoPlRM+a9N3wdbjSmjSe3c0XW
stE41udm+swn4kPFsRygxocAQr6+/R3xzoJt3LkxaxQUxRxlVHX8bnYBg3KeNl6qoBdJ4hGz1BB1
tX6ezH1bnd5+6Y6Xb/F00HAAFkXgpV60oDkbDGMaEHWtnb3zSVsE3cAGttAL1Gz0X/NmBVXUeI4L
lLYndgS1+SHC1Vb7VzGaOxa9hc81jkJcvsfrGIPCQzKNMyhFiY5asKVG7EpU31uxjdusVkNjZ8Ew
Buub6VQKo89c0fmft/fDv+z2X9wmvHzbH14p0AZmkxBh1jubWO6d3NympvnumosGpEmEZQ8jVXer
Nkkv9Tu0tW6DqYfhxpHaFde4uYour3Y+ugRBnEDBAiRWRuc3mtvGkUJXNkoLFmYg1FcoFQa/8jq+
jTUo3ILryjEY+mD0WWbbZjiCFdOkesobqFdOV+4ne/a8ORPV0jM3gnEpC3ieDLI55YGnkp5X54p6
0N5ZnuJVQP31Wgli1xo2ZyQSx1EXGjVJ1K8gY9vUXtcfK1sqlQQrWaoUYrskT2pVxSvI9iGZnrp8
xbxc6LX957mmFYbOZi93N0G1wi3orsFlv8WkPUqOIcB9VQViaFw9r3F27rjWFmfHMXIBlFwRZsOs
TzjoXmtmrpTU9h69uexjrDieVo5aaRMu7giyoyk1Zr6G3/6fNNVfvHaLMQu9boCIO1IxzLAJexSu
buU3cP6BwEWA/XdIbEn8D6EsNUnyiOX5HcSAojnxCu1FCQmJR1Jodfn8UK6G+iddxOCnq0vKx3u9
uuWHFwgI59LwA8/HVSYrstQ+nUExGR7fDjw7sXMLWtMlAGWkFDzr9XD28+a1XCCS3FN+zZb3dmAT
XcoeKqpxxS4vsD99bHOCmshtA0LhFrRWX0p1cg05eI4M+AnFzxbSrLEvfr69OHu/fXs0R2PgxRrX
+klwg7ldPR9I410brL6cHH8znk1UQRWQ+pHWYQZZiPE9ikN1kUAWODj0oFg7ulbGt0XfLXCNl6aK
Vh4hU5oY/TGg++ildSBhk28v0/9aWH/5ki18DXOiwMSCyiKT0JWFSjTvbJP6QHR+8sGW8tQujWMP
TTt24xeiy0oem5V2T1WIyHWAagioVThAOg6KSU6QdJRWd9A7FlMFWylaAapUpMQHaCsZSJDXbr42
4LSzA1tMHCmoLFnOeTaO5evF+C/mE8lpSIpquu0+tYXoLjJf17KjUVZjMAjK03FIoYdNyXhN22DH
SLco3T6YIMYeoF5tRgYiX2Q8d01BgytH397TN3lJXE8SIi4ez1aUFkFLF3f34NutbmvohmwTHRy4
/XDUXW6bXiV/zkqjpoVasneN9WEnvLFN4hHBlMZpXjjOLBYl83DBDzRRnPi5d1tPKGSbIAFyacwb
hWOY5QXyEEiay+5bofL6plZiyDZRwkVQ3qvNiA1o5XAXFHxMo3DsrqBC97Z3k2goaCp5y2g4BtiC
8X5dxuaMDb8NexVuIXtQnms64IpZpnxWHHIS84NYvRsvsluYnTDQpBk72E4Aur4CTNVVKxPad6W8
r7kN/307uO1Y0JZ7DiD4FRN36JdZOkwvTEbex4i68ieI7mR3fPsdO6X2LdIOTJAAc9cI0FpH35HM
NWAM9XpwBa9tzZDZFfy3jWX51UazP115587Ob9F3AMOhzY6zOZvjohjS1gcDOFJmzX6//U07sXWL
uyPT0OGuj04gNA+hbq6t4UHK1jX+FUY9++QAUnh9+017O7TxcYzV4q5UaBQl63J8KpHR/BMCSfsx
r8PuNifcAvFqHkaQn6foCZLQ3nHU9NBa8+srHc29D9i4eCeUca1H8QFzx3VaTHP+BHIz8Y9Arn/l
jN4zsY2jY/ykDKEayrHdVVQkYyjXf4ueMpbwVbnoTq6yyR9njR+SrIAmXZOC3jGDLTqvEVUAw3II
X5K9D1X/NDbRYcWhiHy4kunbFrBjy1t4HuQBRVx2M2pOoR+/D1rLTqrh1+C8e0/f3CFixlpYMjLY
1frFO8Gkf7YFr6/44U69bAvPK0y7TF3nB5nrIpta8Izehyz2T5DPtkc9xvkpFnl1m6tscXoBCyvX
gZQd0BHVuLQoyn45gIe0BMEuYBnXpIp2DHqL1QPLmAV5vQwyAWe88G68BHXTpOUibvPHreRxwyRf
KzkFmealu1NVqSCCw66xs+1t+OZEz5t88a3fsczra3WqJ4DIo9kbTrcZ68bbFXj3odXbsOwyMjkk
tJz8TwvEjq8N8uz9+o2n1wpkr0Ti+UXwka1R+8RW0d9WB9hi2ICCMH4hK6SZegqBPGK/zUXo+KaF
2ULXUPAGA5BGpjOXa/Xg12WJWfo+vPLTd/zM33jx1C+L302oS3umb9e0yutVAL3Wr3AGxhw/Rd4Y
fykmOv54+3N2BhbCLWldnoelXX0RZLUtewFcuwUzA4qsZEou9apH24sW8gMUEo3moAILCQywskIu
6NCXlk0JgxqBOdICd6Uknmno0ioEYTkSAw0p2bzywPSEqdHgXrRj8fvtH71jPN7l73+UIUmpO5Qy
ID2PIaHx6HKPH5p2uI3yJNyC7ooKTEvQaw2yOUKjL1lUV49J2FfuxuuEv/n5pkGbqvVmBJ6x0ofB
NywlXbccblqcrdgyrRjpVw6DWWc6nTEU2T7ztr5NHAdr/N+lb2YRgTfKoxm4bYYDxDnG+25F+6Ru
qmtkaztJwP/0Ov7Y3Vnh0j/0jKKMV793lgFkRsvHUJtPeQcMYcsmelJX+/E7p8AWihdYwJDCqAsy
EOoEd7MlNF1y1p4Fvip7e0d2sostHm+q0DnRYIwH+Dhuo5R1tfoSe3k/pEFXgUCQeaG5dqjtveuy
qH8sngGFjrFt4Gcdb+xBeC1PvZa6xwAyCD/EFLgrVrazbFuAXijHvFryiGZmXUe0MMAsMiYiNkWQ
qrEx023RdovUg2D8OJmLuc1o8Z6hvZEfCmBLrnzExeH+UhHagvRa62EAywReRloh0oKF0QF7cw28
u7cVm4y/MYs0IVr4GeSvOhCKuGfjTfMBahFolF4jgd/7hK0/kiYykPWhuHgv7DOm9/s0yoP+89uW
u/f0TRbgRFGztvf8LNTV9Fmxpnqsl/aaUtzOYbfFyU+dqJe1N34mYl0mqxpRZRwNyW1CjPQ+ecUw
TRhQJ/mVUcm/fw3fIufLgHJXTTPeN8+AJDDbpmgzj1ca7n/fbr5FA86cQYWyGv2sHsvmyEL2MDT8
NPPCJVEECOgtO8K3uEA3SiGaRfnZQOTw4qBr/J6b+VqN9O9ezbdgQN1HNI5afINrXPm4lEQ8eL3v
2gRTRbehf/iW7m7F1MUCVRuKtFuyj1KPzaMKKf1+2/pc9v6P+FdYMSnkLV4Gifbm1KLWdfCL+poe
wt76bFw6wKHtg4rFyxbTracmjhuTTNrl9xAbwZDEbZ+wdWknwE3mWy+bGz8/hNBPe1jZdJt2Ht+C
ACOupQE6wMekIVNfJFm7zxjXu1oq3VuhTV4v5p73U5/Dx/isoU3GzWGGGByGACvvyrXq731OaNX8
d4sjXuFi283YYqKizz1y0nSZBpmEZJ4eSBl0kFzz6nujpvqzDdw1pOnOl23RgRFppCpbxMISOh40
0cPAf8TOH4t0gXjdcnx783eiyBYeWDBDJOi/cCS5wN35/lweCaZXTvMq9bGbRnul4P/32Mu3OMG1
rHxcJ4iX+TUkGs9rC6FbDI53tj7mNuqGI3gJKgpC4EuK+van7YRfcVnYP1yzBjPepLrOy0ooaqJ0
BDav0Rb6dNvTN46/RtEkPHkh/1+MfN8b4r82zs1XbG7vt28c35atBA9cSTM/svo48OIHZDnXKwuz
t+cbh+fDQA3mf+EzfaSyxSPxue3qFXOJkXgCidRthPFcbE7zocMkAm0lzXTLUD8bXH+hQr9W6A64
uKzG/82n+BY0R0TnteDxpdkSSPmvx2aOmqoYXdVYkF00pn5fDign3PGlnpZk0c7hijuQcn3JO9NM
B1fk2nvP5yimqdNdOx3B4boA3ocbcZ6CEQWqEZXhg/kSY27TS0JXsengEVslC6gVxqLwUiYwSzBX
34x2D3mUtw9zHOTPIrDuGVpKJu10NKX9VCyJFkONg035CRFqTjCSc7+U5ps/eEvSxbJO62Ia0pC7
n6omkFDUbL4P17gHJL9/RF1nOcRoYx3yOj/PzBYJqcmQhG2fQ04toscuhopj75q0Bxp3Mt2Xnnvk
VNfq1xTMC6jua8wkEvlczuvvbsgvwnj+K3f6N1Quv/DR+zzSOUxratdk8sY59T0Wpv04v+sMBQ2b
z9oTwQA0p9C/Bcy3S2XF76eefAiLQB+6KfwAxdUx0ZV+soP/sfb550aBa4RTJKGNCnmqowFizKE3
p7J3P1a5DPfEW74KjEgeoxhinaPffRZN/VrE9fsJ/z9CblUfFrpMmRq7OB0aF3RJ7SyE6kjdJ0E5
u1c5GppJhhOlkvZxyflLXi7krgCXMWr4QUJD77mKbZOApPtzBynUtF+FRFd1GA4i4iQxkyanXrqf
vQU7dMm8PrFeOALBIu9tvJRJGYEgzgQ/Kp7PoHenv/ucPXus5U+kt/fIkEowkwUAf5TBb4+SARwr
TZONU/yQq+W+sfE9lL1/8mb9RQy703UbZAsbRVKGDRS+85UeFiSmCWabenxiP6W6qL/rSvgHOzGX
DDlY6qBbVN21EXjTUdjnZwiytPfFYoqDX5bLMQjqb1FZvDOdEUk4+jzhHDIcjBb/zgWrk4o28tlK
9RHkUBUwiLxN6jEakh5N6CSqhl9gaHKHUTXTMWq8zyqalhTbtkBos7aJi/vlvBibo0FoxCGwTXPw
cbVLxmp8pdy+DLl+z4kPSO+IGi38SKCXC8CEFcWLhMYj2tOmPvAVnNgeyIEzuY4vPmjFkl6Dra4v
1iFRkT++Y04/wql+R8o7RzISqb6M+E+QbUq8IKZHYropod34qWEt7k+++mk5/47ZLZSFLO9TkKGC
b5hiF60U36auNcfOq/2jQokiLVnRJ2yu/xloDL1YYlFpGdbE+O0Ip+t+sx73PKCInzTzn6dGQHBz
Wu+cnLo0jup3nMUnkMXUD6umMuUBKpP5RB5c0axnvZr3tSk+roR9XEO4DRr/XdYTBDxv6H750gaA
DHf61BuB3LbnKY/G+ETCwh58Uq3p3AC9pJQkadisP0c61QlmMcHKH9UfxsH7XEbxs6JuPLbQnUwK
hKfUegCNzAbobyNHdgrz/pfRcwXMqgY2RpUcumlsShuwnCSr7WRKHSZ3BXX0HKiyOPSOFafRWZf6
kBi4G/xQQ/nTeSlp2VMbFkXShNHP3oWv45Bj+gRE3bAUa5MJ5DKZz0AKG4ulfEE5id8rS0yZaA+j
IyqIvS8+0LNfdF5BtdTPffCP6EGXzzFUH1nKlaFfS95UBmipMXx0Ruj70gbVyQBK8lEPiDbWG9sp
jRhq2GkExucimUgoT3B/6dLAm8hrNUGOO5KBltgGqrPGX9hZgVn23ht672wgVXKagorhxAnxK/LV
rvf1ctGKz30E0AUQijs03scX7mqt0zjHrBkFRBKVN+X6d57SqDWWkpcsCWZglBKw08ZPnu3qf9ei
4A+jAmYjMX3UZz0EJg8Mry0TGwbFA7e0PE8jjWzi40r+gQTM/9YWk3kAbr/9Ny4G+ayF4i++FNUK
LWzff5axcU9dgGw2FVy1z0xI8ou5efokuznC7grynq9lnc2QYZE443j1YBwg3EmnOvcY6dr0jwqC
XJDi4WFLkpEGwbs4GuezCcqlOUlignO8ju5MrVk/TSK2n0fIH78jDkPxCUQfqzBp5ZIfNL1oWSjH
1/aoqRh+R2A6t0lRLgrc+Q4kg4vNX8hl/hUR4qmY+c9hBASlHUyb+k1cJWpUP10+zB9rtWAkJDA2
oZ6nPyhoud2DJ+gRk5YuCeiSiZB+yZvgRcCAEpD/aRxe+CYopXUHZYdXQkt6AMUNat4G9sdF93Ut
yM8VhvTApHm2VQfkFEidP9VeDiMJo/IeGhx5AikcelSe7yWtw7AEwvhHXkf3OaevmLy0J9GCLbl0
nbsvTaSSYeZVagbI6zYDevIY5l4Qdkv9AfhpduDAuKY48r6bqnxfE1StQx2pFEBh/8ExDclPEa5p
wPvnqoegZdsPAMF3aFbJwXviIe1xlsNZB+hc3vVR8zRClhSzHPmnZeQtBKvpkaHEfxit4jjAJ53S
tXQJNd1PI2OMu7qwSq2bJgT1dsT5j0tIQ0zWBn2Z9uFAEgipPjXrKNO8bkiKljlJ1hjzaW0ffC4b
Z9LVQ3rR26W964vhOzrDEKSSaHi2yE4SF4zZHCLxH4RZ05Jzkc4QQDsAr/xJOcyWV80K3jCv+S7K
CZLR/SiPqvJfQQJbJ4XvN8AWd+ww87lDsTSe0pbof8bc/wXqAJmY2rlDrMk55EpAab6uDmMFJCB4
CV9bcCMlfUM/en7Q32OwAvDRkbvHsG0ETtqgciAL6r7IaGzxaTo6FUswn1Sv6hcGfGuyjkvWys47
TTjfgDHJHyegUn8v86oTHPLeGcCE4kSoCk+Dbvg5LyhBDR8zLXEo2iYVRkUn6Y3QZISSjjxAY7us
EOVdpZ77msAvhnJGi66FlkD9yPug02eBufVTuV7cBffCi9K5k/xDsHiDwswA2CRTXpvoI4xsOlBq
xF0Q+5ere9n9mtahuguLbj0DieqObpb6uxcWKo16YT+IiQX3NC/F2ZVrfzfEfH3xAsreG7r0H3Po
9FYJHTn5kZem/7j4LH8CL2d4IvFQfO0wK3uGWmb+Eaq742FEveN9Hhfdb3AdFMe2GNZHEQfjAygX
JRiFBrSbu7xVae5VcZNoOiNCKLG+9AEDk5vo2ofJTbPBsQwZ8Xn14gdP5l4GYp/5OIN8+dm5cj7Y
uFkZIuNgH2Hr9KuRtfkkFfIb1VTIxKtgxmieU3DhsHitfF29jGtDj+3kBKZjgybFriDvqzpUxbTp
gwdBVn4aa+7DZN3yKI3KDzYIu8+TX4r7pudFmQheYIYFJ/m7XpaqPK1BXx9kJUUaRDlNMaBZHcAh
Jk8gg+JoeVN7pGsd3LUxVceyGL+rnOQ/O7ssP5tZYp1kQI8hxGl/xOEcv49REYRl2PrzCL2aj7qt
9UnEeX+s467IyrFWh8s+P3aQ8EJmEXUAiObkbJZiODeDxRQb06DZCcL5HhPMDZKdFRBWNMmPBeRN
U6Q8y0Grlr0G3ho+TPDdgzBB/6SmcTiUZJzRh2j9DyOQ+qm5ENLZeo6AEwzpwUYheY4jHp6bEV2o
ZO1ihEyZ5/TVlGM8nEHIA9X3MRznI0R9mxJKppGqk7gw3pdwBJtRsmKA9LGqInLfelWDqUPlzQnN
J/mhWmf+jA6y/cWW0XudfR48NIuff19o7n+hpRf7ryWXPQq+rqFQADCuJP9ENRbzNPgu71JCzEj/
qWK/cYdyiYsfhd9P6rH0lVLH3mFKEMzEYPVLy4KTr5B5zRvcT2T9pQxqgjkIiaLNvT9x0hxLabs8
QbIesENQS7vcw8yb4T4QEB9Nqe4K7iUqyKt/GcA5COWkxsRhU0SlO0N+0mOJibkuDsZh4h55KlXD
cfZjTEDUfSFTy+xAz1AvAE+HhaZz95vW0D5/MJOr8nOTTz5Jyqmc/omgd/q+jkaOWfFhqsIHyVy4
nvRC/CopkfcViXZMTc/Tyqj9NqI2vqRAlCBP6jszVnei62M/mUnUGkA1Kc6sDiJqEJosL4N7g4hq
zCJKiSsS9OaVd3BLvsD8amzBR4JjCAy1hYa6Asbi4y7zTRH9akCoPqcYpvT7d44CB3HIWRG398zW
orvvyShU0rXEH9NYrcP6xHI/qDH+2cfven9AYlgu2rJn1gSYZIXKD64Ma8xHnJrRWHrtkWhToRnb
kPUlHroWOgk8QF9bBGy1p5IEPjtN4bJ8xMg+CX4AlYqWNOUD9LAhz8uqY4v0vT8ptpD6uSID+ijd
UuX5odd+WELqfqiGdKJTqLPeV0H/w6vs6CHDDAIfV4+19OxHkOYF1X2tVYn2zgCGmHthfR9p3Axi
2xdXN4u410T6bTY4M2ATqraslrsubph/lzdqFE8oA0SlnzRmpnE6xzMxiQ2wbQlwRCGEGl3VF7h+
tvpXoSLXPTrOx/WJhh0kxJPVKwr3I+iCqkhzIhAQSKd9cV/Lzook5nYBQghKdQP4cBDej3QZcTPw
QINRJzUpmvNAcwlgOtIEyDzOrUXsAvNwfmwoAWoUJyG8UpYTzuFpRufvZZWBR75eZLKDk6U+kmmv
rgJce51iH2xuA/Ajo32R8JmI/DFwjDaHokPcOPdmnacETfG2hrVXM4yqlHF4dLoyBNUO3vV3AlBk
70cOmZdHXreeSQKoAiNxEnws8E0KfERr48fu5EEViuLS73clzHuNhykJBxvP8F4Frg1E/kmdjD+O
/5qSTz9GDSblwwzK2vxcdYCFP4U9oeKeUrD7pUDzL1OCNC5Y3kH/a/UPxKiieyynlo9gkBBNe9eN
eesf7TIFHUTUtLKvUeX84DM1AWIYTvPZpZORwoOUZhPJe4DdQW/MyP/j6LyW48axMPxErGIOtwyd
1K0sjawblizbBEESYE5Pv5/2aqtmx+OWmgTO+SP/k+WEn9vXQpj6aagieE3WzXw4cCuz9znOVMmb
NDYjuEwMXJJIg4omcF7BYD7jkpte86H2/zPKYhYgNfbgJbOZQ0YkdHgUw4FNut2+91k47j3kqWj/
UhRiTX8JXefjaXrTMjs0ovLb3mv1ZXnshylGqNGJvXXb5/vOxD/20Kyo/ZLBD0PjkfrffkjDvJxK
RipTQZbjTN64DGyXewH1NwjTqiUeo2VQRboxy3AUTKUoH8nHqPqPwiTE5VKqov29yqgsn1xld7QY
ev3YZFqpekzCLdfbZQ/HyuKL6qsao2e5OfFmL85+v+ftsh3nRm3Gpfa36r+uKMfiaV762YmnaVna
M8+O08bbXkYipc/EWzNrX/RytLvK+ue0wvw7zCH/XmMxJB7Z7Ybg2geDVbN9L5xFezNN3q2b8Wmc
J2/U5qV19nU/u33VzwfTzQ1144mxvGcohwnsCq+4m0yev7iZb3fllFaLyS7v8Kp/0jQ7bH9NE7nv
q0DUtMfAx5V7DB0/IhMxmEhqn+vaNxE6mQP5xZVo+jt3VOGeWtYYlJm/rO1w9fxpLxPHd43wXNuN
bxKLp0P72Fozy0AEeMPmYQzLfhDU+v3xh3rRqdvq3uUOmkR9heMencuwtiPv8M59lU5GXXlZHuwi
ysZR6+kIMDdx1OdexVNP3KuIRTusbhbKPlozLB8dSwKhDkYMo2D28VQDw94xGbjiWlSsFInsl3lP
zclw3QwRonE/d3VZHqMCO0qsy13AVCJDHOJBmb68Y2puxxNroTscZ0eLLa058dnEgrUo70rl7lVq
lKu9g5ap/J/pGMaS+bKzVVrqqv5Ve7J4x6yrrURs2v4XCBRqcTNPckw7EThdKqbFecLD0P39+YfM
vfRLFpknhFGlvquLj4BkWSvefd/7Nbpm1Z9XW/ht2m/dzNkrasNqE68enH+4+hcvm+Hgetb4HFTN
dgTTEbhgoe5WYgqaQzBOUh6HwWvLCxlLPl8KdaOTnUy5HsuDDiLh77HkNRLZPBDU8/zT0yHOfUF6
EkeuX/RPU0R5UwIpZPm3fdW4ioptWA1ED6vpYKAYm3q2LyzCXpD2AT/vYSDOlhE8bHr2p5LkJR5A
6lGIku7293aWgrJ2Nn4/Nkp39T77Cqfjo0MU4XpwiampXtCoWkEBVEb2QdKX4/QcSI0MyfPILnqt
pSf7U11ghcrmqK7lue9IsPxjeUVoXSJChjE+WU0lP6i6rpsD57MP5Ngrmyh6XkidGYU03VQuky4e
uMCojZaGEWoVE6dKrjwDCIT/NUe2uiQbtRa8GJGMum+lHV+f9jUoV4wtetd3hCiuzs9JuIkm8bm+
+phLvS3jiGmTi1tquTyxbtr8H7mEnDk0gIkPTHS6OPRATGM8jave0s5HH38WTIvWxTVU0F00yKp7
aezSOtE/PVxromjVWdeKs2eynZ31s8PJmTnKolioaz0H0kF7uTqN/VAF6KG197Jse8ucXuvKB2Dx
RuCOas7zWEq7GlPfcj2g1qXu+z+jN5lGym+zzJ9orgMqVNr1XjSWfM0VAsqZobMorAPE6cipiHdM
puSPlcNlCdv8o+Q6FbeKRluX5bTsgpiE5D2696KyQ/y9We0Ut1E4p05hL3f0aSxNPOpFn7ohsv6A
iJuPgNvBh91s2ufyXLpsrbqZNPu6259+hlwdb0IhVCp9UOlAjdGT6LZFx3kbAB6XbkUxqSeeI893
CHgxt+9AhcUH18p8J+nEe80Ny2TELVV3bPe9Y56Uw56zQBNjKBurONiGCDKfHKybueh8jDmVeHtd
znway0bjrrcWaf7gj5XI+jqXv2W3gJFU2xhchSbxJSknwwM+zFcza3JzGrhjIzPDAD29N5atJpai
3nuvB7CLfEb0mcleGlkwDv2l4nuFfAh7k4cnj2DsB0kHLUGywaHz1oXdmpIePE/D9LA5dveWV81+
8MAo1KXKC4LarWkCWXIN+yMqpl0dhq6pYR7EENosBSu4sB3a08bEE24nf2cVe2rdprt4Vs5erE35
auic5hGjlI+5Go3zatg8hlGobkW1eJSF+CGWxmEJZs48Zd+7JQxCMVvmF61Q03GZsVz/HNlvUq5e
ukN+33m7llebv5ezphUvQbc6T3SN5J9mr/+pNhTJvLjrFEfkwp+6bTadmAtwAf9dIg4JIyBB2eGS
gkN7q3YXjliY/kTMVzdfd2kHv3u/58CpWu8QFe7wux7V8Dl1qriMrhj/1EEIEr+G9oiTlQ0oXkO1
3gKWlC+CdG3OzHXp68M2NPiQiRQtnMQOxnZLix2bFkNrN7nxNnv2HnebJcR5KsM6zFSfr8tZ03O/
HFjnv+VevsnS7TN8ds695e91mFh4sbIWYT2TIPvaIWj1aGY7Fsgg5n2zwYe35SXci+pjdZw6jUYi
qIpwFi9kRqt/LRzMd7iP9h9V7wyva21WXElen5rdULMj1XN/Fov5PIYGJG/pfNtc1DfEY3DOpbv9
51Rln5h9NJCL4E5p7TgtrUtNlFiLkb85QfnTfltte9ZvE6mBgjgqWKM53g2QpaD221NdOxHAAtW7
fFz3sLKoZZHKP1tzyyEDl/CwmnsJeFTWB+7f8QMzEvMLmv77Ys9PweqZmblSS+AZexXPzYQ5vw7m
T7MqjOvMr60azeWuNrflNE2qnzIcAwZMEW14f38kgr9tQsWzAUthNgx0mo2h9g6+YZhd7Kkw+MYt
7Ed0j/b6wBnjZr3hTteJ8pxzF+joMJYdyhEVuAk8JH86r6tLVfrGxZ/C4Qz7Zp22hiiulUmLlJ3V
T+06zN/8NprOkWn5vJYeSzkm5W86tFUQc/fuH5Xh7DTDUc3BH97/OIrDylIsLwEERxwRYR1DQe5M
DKOR7kwTR1OwnI5OOzz6pivPw7QPFMCsvI1G5T4oiqVqeLawPVIgtsYNyZoNQgi9PzPCe6niE2fT
MgvB1m4Yj6rr5rswKpyPSUzTnWDJStbGkPFSjSzQtlTr9x7uy0nRW3M1bON3Y8ngfZ7z9VUNxVPo
mhOmfqgvXa4lOxBdUCWf6cWsveK8eW2XhH3THdquaz9A98PHzRP6A9JncNNw9rhXKNBM/X70m6zz
5sF81bLhWTLnvj6GgRNmxG+IFAm3IrXTC/uMYcrNZqNznsfai1Ksm+oi5LQzc0ZlLFVgkTDzg2fk
QweV465pu9vO/dgWU9rUS3UPKKmOwlJWakXrV8FUcKO5Xjzu1eyk+Aymk+jtNWsUq42yjCgJOvE7
35x7MXTsMFblJJVeq6SmOOonlLs4unbepP0oq4nW8gCkWOUAi2DqG8yGaUcsdMbC15i6rvC+l84Q
t6iu7MuY+4sN7PwD+i92frCRFqclhBwfrcz9ZJ56+af3xR77zli9L73NuQTDdHaCMf8rpDXcEebQ
Xjrxw8Dh+HDfg2114IlmVvkkaAsymfPF2m/rT4Ovt9boRlg7n03luB+eF7QTuySW/SRwaJ5YS/vV
kvql8RiakxC0CJC77GaKoyS8S7ByvMStIm42LhzCvGKr7SYiMWrin7ep6P9Q1bDf2bOs0m7V/gTT
N1BDD/By7kMnp7l6tw9irs+hOY0vhm9G79ZWDL9LCdfWMZ6mIZFJx2VvDIx9ZX/TEy8jLkV117hG
cG4mKXhIRgiOCkjmxY2cmk9o0HNZ859G49F3WV770HuhHrLCLl7IZYoOi7G6G0RgGFyUiCLACEM6
WUj866d2LXLPKOdKPJBKIioC454XvY8DoPzv3TXMl045/sk1OAj7ZYkuMz0Qh5FF/m53jOAG7Dfc
9DZAMtnVicLWIiG2bf8CnROZOc3y0XTqt6ax6ssquwqufFg++65+wicPy9X2lGWhtTlqZcxnJrJN
xoW1+we5u2+acyGWTpef+okDa4pm+5eoG+ttqxaDwPa2+vBdWR9VbVlMxrAaCNC2r9w0nX+mH/4d
iW6Guei6IP3JVoDVieDWI9kcJmUOt9ryloNHR1USeY1zP3HCczvpwjxJOdQpghnsTnXkt8fwp0lH
mVLf7eS5nZGIFJ8RINfTXPrkNHdT9bk643xUs7e9hIvfXnZrNDKpyvYhagcj3bSJUbmK0moo9yzQ
JTKjSH7QNZTHCD3KNDR4We1yBRgWzNW2I4MHJIbrIRdLcavz6HfgO+op0D8gU2R3y51RBP5dNVUQ
f+A2T27ZLodZzmD8pek0iWbkzkTR8s36tUdWq8s5CEYHoobpasiINhj+4Imy740oMg6TX9apjFYk
y0zEl8izfIoJgv3dgp1jm5PhVRDZ/t6KUNPGa2QO7WdpY0fN1bZIO+AvcYpvFYY7VnHna5atutdL
/dSYm/sgbbpperCmK3SBl/XNIk6ul3vvdCxFn94+5PdbBTnZlJ0+46Lcb1RWiwvKSyszTZUhMQke
JbNgZhh6PlqK2zG2e6zApoJW0VP+q6HQ+arnVf/RPUDL6kowF1X1QImzyHZXWdnSQ/8pMU4H9uL8
ysYZnAYQxgPvBXc/QNS5E8v2d+0mwhP73btbGmhsqbjPzcJFFNBN/tmrNwVjUh7mbqsPfdM7BxfR
1kc5jABPMnx3/So6YTta71HSR+le9TLuJnQ3qBRgbUjFDA8zikPmxm2+AUTq+8qRw8kIi+oOnELE
w1S3rNFtzftAmppGzZwM0Qzj4O9F2lB59qvroUb6UtepnTMAEUhgJcsGpiC4Xa6+Fb3VZHsjwBn6
qwGR8FLMlHbGQIHT1RaRvK7t/hX0wiDQJf8XbFame6d+thxrJ3ILrsOwTS9udqs5oP4Apd+Zw4QY
DmuZr6fen7+6NuqA8wY7gbNajvve+ve4LAxwsGquT7t2jazf/W9eGkkW8dpeo8GcTuxfC6NEVR9B
l90XAzrqjBMe+qAOPiqPms8c7zqrA1WKs43neDO3/mzVP8TGBm2yrosC0/CmOGfVf20ae4h9RtNz
xBqbTGAHv8GOoIvpQvgIqrB633686cIkjiWvBuOOlSM8e8zET8tcWOeeg+lANydqGoNF8zaPkXyq
sbt+BOtUPtYlHZj9j+IqLzp1hg6vb2XfPVjRjN+p2//rGAQyEM4iaXrPOI15dD/4W3RAKvM9lcGS
mkUt3g2mjoeKeLND1cNlrkE9X1YoglMp3I/C4tXPh2m2iYGpmhTSu03D0OEeEmP9F+FVfxQeHJUR
juNpMxauCQyNRc6Ai2Bg/zPp2neIPpDBpQwjFS+7lH/3Fg7M0kJli0sQmW+P9cGCzmQSkZLTnc0A
v19xNh0UUDVAjGSJFeph8R2g6cKfE9RbAzidEySlpdqryr3+2ss6P2/rvB7NOSQ7Xgk8djiErxjt
2jh0abG3fHtN5sKwjmwi5uMeUiC0eL7fxgEgwscioaODWhnpKtR/+2ZX34G5EooTzW5xZ3ZLCDYy
PKFqCWK/zss0yL2/zkqUkm8H+3EoyjWVI8dcHdYMpWocDru59gc3j361IYqkXkZLYrBrAWW108P0
85OupfovLLV5CAmAeg6bPLoNu98n/jhCuJW7d4k285fHqgQ2OgAw5M3ZxP+cDEZ5T34kE6bVjqnT
LACjJLgynamPJmScnfb+tQdzTNcFFAvx/p7mqmy+yBDUD2Fb5PEezuu7rAi/txynvFSboc91WP21
/blg8PbfZOTZWeCsDhqUsEudFiRnsLWZ2S1KPEXszXXNp5NB+vaTooUuJZNZcmXxqi1msSHh4DCZ
ZwJmfBE5/DisGbCrVeK3szhFlW1xu9jV1TFWYBaLe9w0LWLLPPl3sIw58WRYPFsm5yeBVWjr8jWY
Djs+snTQPRwpNW/pjjTp3KBjSIBa/VjVjb4MP4lTQ7ui54NziUGa1Vkt9XRUkvaIoW8x2ijyXYQp
nsljM9CNqP5u9VzzOq5z8WnbEX907oDbesLElVvkh6Xy8/epwS2T54IkTG8cnyau8UthNJ9dBLc7
jju+i7LmzdrNOm07z4eACeu72rB/+6v3n+PD9qyFZ8WWjTIVwUEWRTmSNeTP3BVGSy6TsuaL6Tr+
A+754DZ7lX2jEF4k5Wg+DdKfzy4qw7SMIp1uvavuRhOgwp1WGWMqnai7n8E5CrTobtXY3JO1H0fQ
aAgkTHUG20UpZBEx6FisqEUwzJnpoipQNIX6i/rMJToEtG5mXCA9iQsUEvGMPSIx8L8zSDbFbSin
6Cq5BB+kX3knsebLh6mJKYLtsPTDTwtsPPXN7HM4NQCZrTftb4FZsqEVs52Bgpj9FeFd9Ih4DBGG
ZfcEBubLaef1vkDgbY8kaQiUk+YBLUN/U0X+b5ZW8YoUx0uDictwti15J6hdgmgkZ64Y1/65JPYx
GVqStUdhrAewzfwKaWnFrgevVlrG72IA8JsXzVa/FkoTSaTWBrkU6aoIMX5P/LDP0GjdWUxFmXhi
fCp7vjBpNm/VMrpHWaKS5yiof3L1vuAvZOL7xl3YsE1B/2O1d3FVrZ/lj3Rj8ufxKDpRJ/zWamhf
z0X0KX//MK4JVfMOV73/GS7dbxeu9T70ZcMA2t6RwHo/9aQzee0a11X7tjn7004WWWovSFycsD8E
xvjfEJhvnTmTybUyZmy78dhuO8alWkFkR2q655FyYAYcJ/G0/1f1XXnsQ8NKXAcgnF7EMVbIIo9y
ELdmLf8LFlajfW67OHB9/dekyPDK7EsPJjqMeyfsGpZfRL0fISbXV7XWo4nSNWI9qzD2z9xp/1nD
OBzDbu5OXl1GGYyKd1r7KEwqAxEGgk0k5cle7eUfXbZkJu9iMRIXvvFojECke19M1r05wpb2bDz/
oNXbW9cwFSjT8as4N5Y2jf4vF3NQV4lx7ikWrHooJ9dPkY3Z4B9eAabaBuNnZIbwwePEerCp+dlE
RfhFvl391Rf9z1U/+3d9AeqGADA3LptuHIabDW3mbA3u34jmkX+60HR/aVTBXGD+/G41GDA4ZAzK
6I1hss2Us14f8ih3ofVnYhYcQ61fM5VWp5DOMHLjgu3sihmdjr8P69PY+h1E/dIdFreqjvlemAlz
ZX0F6rRvcl3K07b0DSN2NaBqpopEHSwn9/+hcCjPYwXRJf22f5ujcjpJI0CGojha+ypynjSj/GUd
cHgug15Sd2/mV38xNyBK/q409HhVDVT97723iT+wi0SByCYyATIJif8Pyka9UTLZvpvCizJncmU6
aWO5M02zHWO9VHvcFu3wZ472to/90dysg7OVSMYohN33bEClSvBYVXZNXKg8OOHtGL5p3QC15eus
WKJZxpgkxI3VzLgz6IG8gknWCNbkaCPr3iP7a4uIGkauKhdCnKryIfehFLl1WmQWDJz3IhztY0OO
73PRDWaQekQjgyhJcA62XTsOharfUSN1Cm4+GFnGN+LurtuuzSgB4tERco1KLSeINP21Fmb9riNz
upUoDVjudqSxpEqCpibQkOix/a4JlqzxtggqxAu6O7cZ2Vog76wiNrtRwOoIM6ozIetiTLqmc7d3
c2HmjaPVKoJkA7TJqq1hKBS8amPitpUDqOtJ92DZyzyxnFT6G2Vr0P3ENtusAW0wicRclolComL0
dVqpscx25kCgn3pkU2Aonk6dO+nHfPCCDKbRudcNHNY534MoSFqECf5tMgGmGU0J+TtoX5lR3A9R
dYlUwQO8OrACma9mwDCHSkLJwLzAW/PCGr8kAGDzXOUC1LRXfCnJAO4zp13dejrFtjiHh4Xy0Onw
M+k9DpZ2o6zrnf4RoXt0Hoci0Kla+71JUL4YUSotA4rYnsvaYZwcyy+XYhQvbhnAVbbV4bogbtk3
LATSH6JzUJZ+QBY0xlV+IXWbdznHWx8530hLx+qpBB7bYmQ8tnu3hdq3EyRm7pzRypY3yRxI8K1R
j3KC5esb5G9Av/t9OVW6PyGxr9cYQI3fU845vqa+r538bdT2kL+sKtz0LyGb2WkQKSy1PPgK1vAD
jnWdjkHJMDTSPL918qj2yg7TfFbluyzq7lET6/NaKhHUsQFqf98bJZ+Sc5VRyQtF0KSNpYG1nW7t
3+GJnDIF9ez380ybSJs02yg+BmnZedLR8TJfukX0W2o2awC1HS2D/Ibmdd2nwArM9sHJzbw+LujA
iKAfjBr+wPeRbFIq+UOULHbIZZqvP3Lujamdtsx2f3PXzfy96Ko8CqNzU8vubNJnx+eqEfwkhSlP
eaSalJid8TVAHpqOVvfEwr3e+US8ZL27Dgwcw5OsdI4wPSxWjAGeOqyTNGOF1jWl3RgUlg+agB/r
+321GCiqZqPtj+LRh9VrrS1mYgNzhjfOYLTXX942P3EhVqfSnp3XwfXWizsX4cNAmQLmvQ5F0553
x6L1OHInZ3zbgdggpNfPyUQAVlQIk5VYRBpCvyLLXI1YhLY8VgQ3/cyIZL5VWr/AQzFuunP1tFpG
m6JHmA9hIPZ0rbVxW9wWpYaHGXuZsVMaK7ITpgl9MKXMKX0NXGbXoLe3+5H94qGIxmXJoi6wfkFV
mpywGhrLztvuY5TbfG5RgxAMaXTdFZ2k0ScKZbWdMKDrVE5DmBkhGwFOGA67uO7y4hOJZ38tK7Y+
FEXWch+5W4fwfp36v6UJZG6hrLSSKQpLC7NLjaGgLvsVEY+1ck1Ew3JwBs9+iGAzwCl5oOBn55fC
G8Zs1nTW4Jtx0f7X8tWeuuLc+1tz7rfW+1Npm6HQVu2D2kR7zdFivfie6d/ZYubWWOx64FJjYYmt
2W3FQZduS6KePR9o+2ZhQ0ZHWTUh7oz/8HCfa2BXrFWh3u/6dd4/3R5IK/a2LVpjgjnzVELjnbkM
h4xd5d2z/bxLe3+ioo7Ovd99hSSnbUfrxWXyZD+agtRaPfJqA5TUXmGG7wGo/NEuKaDbxvI5j4xP
4k8qKLlKHMjSvW8088e+7cHZJdT2wMl4DpC9pcQ55pkJcsmWp/ny9EPQy6szKzOTJgJCqRYEbGY5
3rFJYIuwAo+N1fnSZYmsX9v1Uc9DG0t3eIxcPaV7K2XqzxOBN1N42xUTcxcV9UWGgZ90o7+lxjgE
mHja+3CybwiHsrZ21Gkfq1MvllQGCP90Pzj35JQ8KoWYmiKv91o0LkG92vqPurWvDa4/duc2TIxZ
oJAKvFd4ziUzCNTM6F7/Qlh084f96E0qOHtGex09/y1E2Erq0tpD9Ygbz/sGBq3wEvWFHW+51Z8c
MKZ8moo0dGTmLfXrZFS/e2EynUGI0FYGXirOtieu+YDgCi/aDf45iIvOMs9hu9E1xlE3xnCEQUou
iQtx5Wa5U46Mesbjjw4V3TuvGL5kp+vOUyvEa+nre2cfp4Qi3CqxnEIyn+infMXspQsBH8o3H69g
rdAjg2hi2bll5nbI+jpuOGitwjkMw8/p41VmeWPC+WrcEtyMWyWDvZtRoQ0BSDR7mlO1BrcV8Lub
zxfVu7dWL1+hVbZpEW2/IlSCAuIUbrpwzmW0g/ItgXdQosfA0bXgFm7ZJRus8BkS3sn2UDTZNGLG
cpY2+BMpiK1gxftDbK9zR9pV+0TRwPjqFxK0a17LlPyXKRWLu6FSjW5Sbzsvu1tE71PkvbdOTakE
S9N0QD1znU2rfTOC+hZuTZGgsYroavbNX5u/tL9FWCxMZcq6QV/X8op3grMQSvoaaA9k2GBU3PJN
Huwccf+IDWAb6v+GqFsf8f1AHqNdSFa/8C6rM1snJ3K2z4XT/xUSrUhlB24flfbDhKsKGmwx49EN
Omjp0kZg2eIg6sQXAzZGsGIQ5XNvmBaONCT/gwrEmiwKWfMdkAJsYT/9HtEsXlzsfOPshodc2gis
+ulJIr3gmgvfmF2RixgI0euSdz2A6S/8bTq5Szf8Ub29n1q7OONzu7nsLSfLFvW9RFCCHuyX1NWb
mbe/Kl3cKSRCxwhV8Y105ikFj57TcNLbL3551nFnoE6NZvzx67SjcemqSU+xuXn2TduYFkXFWxo0
GwI+NA/iil+cV3LssDaOLqLswLHTrY68U2Us3rULA32F2WbKF9P4HbRmcTYGX//bPZ4P3w79+4AT
KcEyZR2QXoukmg0XPHJqr/Uy7X/LYJA9MdjAeZCUPhKHKBeX0JXl56zInFATtU2NcvRHIzkQ/aCC
NfP+4V0o7rZgtf9B/a8XLfL6pNgWkU2S2e0QhngaV1ElHjUx9wP0JH9l6J1LA9sixoyijgfKOq/B
nLPsmGXjfs72zswhqH095uMQyluDi6VO6CI3/zV7ANrmNks3Pa9VbyEckVH0vjaD9xZQ3lvGnW63
mzaa+RTBNJbHqgMPgj43y0fbjdRvHpyivgu0EzwXQbH6KA09jHQ5OW2Tv2DZ+MlPucvXzr8SQmY9
mSj3daKadSWYqDSX1ItUh4HAN35rn3rdFQPFxr5VeBXZTU7zWNaN+BzZqU/zPO9/h33prlVUySll
Yw//m8u9NY9SbBsgg0QTO5vBo81DO8SLnMDHZqwJzMOW+4oCLPISrXYLWRr0H7Oa6Dzwgr67t1HZ
vVYGwIsztPUVn8JwBqtBPYZ36tbltnHbK9pnelF2OWa3Xq0HKxd+2prG0PM7D+xnhk5/pdEkKn95
KKfvatcczqXytqNN0jXKnDF0boh4mydnClUadgvmhlE7N6MPrCsjKrqEkpAE1CuIYxa8ktjzo+FV
MeCmwvpB9UwzbB9b9IpVsrSznw7TWCe7bUMujCWEvbf9cm32v2HtxvdShMbB2+SPb2oJnySbLyuO
A1myYJc/qHr9J/2ufKojzLtQinn7V1ot08SAmp5pnmyMwuxulu2WF0/U68Xreo9YIRdXXa7Xm2Pv
xoFnpMo8P0SmvO9OOhI48y7rjTZH7v8HiOgXzxrKE0reHVlOOVinynRn3KvA8Kiyv01XAbII1rHd
q5cknMH0OowYsVX7Lybm/bidO/x+C+hL59jFK8Ie71wVu/1CYMucDR0KeGuZx2SuLcgj4eJPYBzC
ndxuGVo5h2WN30MPvPCjVADO6/jJ2MrZHziuX2fHbFKhKSEdC5TszOaakccvzhYUK4cGgKpj2/aZ
KmCABH8bkxyx6mNveesWIzSx/nANrYehpj3Cm3pATIMlnXbtlb2ifgTzDQ8sZmTuwwGhHVwQXUT+
tRwA3Tohom96535QsXy9Rr2Y48D+H2nnuRy5da7rW3H5P7yRw65tVx0AHdjNnMk/KJLDQc4ZV38e
jHSsHkyL7a1TdqkkUcOFBazwhTd4dGZxUl6js0KUrtP6Dqb2Mp3GEDCvTvCAtI+L409EXm7RYA0l
7wq8Ru/w5YNNG4jnflRd0XCOKIeCwIrqmpBfN5U7dW7oJWn4vSO9sbMhRtC8CyS2Yx1uxi5VbBHS
itOIQJtASksrHwIif/H0yyKXUyCTlnHZx9KDZXWGk4Oyuu55fa9gP74rM0Ul80ntpFC87rQsWBsG
UD/qQpQ+yVhsqUQ1uu46fxUB2iRhMAUqJcZ4paOImUcTGFqImeVM1qilfrJxStbsSmTZqwm1uSTq
LognUrvyeyR4+60+AEXzNeB5UmltqyHmjykkoqo2m9QP6gVuTqFTdBA91RLpUE8tuD4K4zsHAcZO
6ZB+pprZbdRJ/0Y8XF2VSsjrnCi0wLZo9p0Pu7mKxWusWsxtk5vlWRh6sW0WeUm6K9dc9cC9TAXo
DXQnAiK6OJmQeCwvrZYuEzCAmwg8rxMPIx282Z887NExGqbiOW7T2WOJEDLN1PuGFJAFokeb3got
GjjgcCdS5B1ucs8oFFoOl9ueEnTLzP3MBZyQrgwJBxnofykBv0ITH/eoywjQ41vQCkZIlNJoe8Xo
y1skGoUrruZxG1ZtRYZbNqAYfY3DoAe+lQEMbsjVN3D3bkzwQntBMxMq9YlK8BuS/lF5PUv7Lrsd
gFe1vqiRJXFGWA0V2XZSFUeHC2ETH4Xoc2nAE+DRbQwzENi9lqg86eKYOvQ62OlZPtCthzZQFGJG
CW4yXjtrjLc9TkSXE4Dl2yHpWlfAEupSH4xsjcIs3qQkapQSkpq/HfQOrlUKttsLRgfDjvhyEAef
wC3KXNkcJjRTGmWLgtFdO9WSKw7WrE+QaxcqhDkHRDN1YxkeG2l9sCvD9ALs1JUWF8k6rH1/k3jS
VZyWFwJoNkeRYMaZQ87FSHHmrBaBd42h2TzJUONoNKQ1cLA02g5qaNid4Y1XkZdHsD4zwsK+tUMQ
nJxsYrfi1L7os7n4D7K2rgDOZGls7JvJkO+bgLQh6TD1bcKC1tA4E6bjnNJ2lVFQjoR2Q5Wq2VSg
sq4zBKTJSZrOjqT2CnTxk9AL4qpOPMEGilZfKLx311DTXa4ET6Dea0ccQF8XGuFINTaXFN2mu9o0
ivMajcdCrl8H3SrXMeReym5YuAw11U9fxSvek4k+PA4NbQInBi/kduAIdcRoeMDa8l0LucX1YCjW
wF66VRan3UZJggtPVZVVa2p3mt92ZB7WVo/VZDXFlrgW/dznc5QPqsHPCzyMrTR7qmJQmb0mj6uK
WoFmQJgrsRVYKaBStsYYh2Bs4/TMq4P6weiU56maYvAM9B4ytQF82VnfJPyRCeWkzFENFt44xfDb
4ffCDk84Iiy/2BaqRT0sDO+UYajeIjXb6XI4vkHUivdeLPs7SY5MFzYhOrZ59VZIsUziplV0W0fl
Cl+J7r0a8ng9kWK+RInS7TM4D+scYuJdUsGY0ypA2b4ggpJRNBk2hnqFTgAtbovOH014WyFP46aC
Lai2kiPryhW5RYruAlXCDsNruElb3VOvkT0l3hk2hSjf+EKz5mTcAQt/rOrgXIq448DOhU5dADs2
eOtA65oV/PYPf8hiLtF0vqk625Ti2uVevYSaC+pUjC5lxC5I5DhYC0+EJDsIF97UuYXfrKygg2nS
Cpc4l2urtqspyjYy5El/o08RSLyk/a5zAyPEYQyrkVjTHdj3NvbwsmuZ0TeYUyT2CXK00A7RB0li
KV9JzRhfh2FznqQmK0BlVfkCLwKu6ms5yQ+cha8andS111pw+AJBdWu9BYlFegvkNA3X3OMT/c7Y
X/m+ZUd1oVxaSkAjUPIfIFuwSZJ22puxfqcUY7/xx/FGAmmHoEMOqmei5zjFcULKDv28KKVsT+xW
zvSaJKfk6HWPYYtxQC0DIpDkCdT2UL6YYf0dORF4skAwTaEF4ZB4/vnkQQAFnTQ5kB/h/pS43hp4
4W7VTB+c1k9FWoEEMGkCMUWacuBNAIVsJRdDelv1Q+BPEZW86ZI0bA6dusjxwKKvNJjTtlgr50nj
V3YQ08PUR6FwMogQNlXr+zxXJLvx5GuM2IGeJNQcY02FhUOJzvHT4MWn+x5S0Y4HsOql4ITkXSsz
Ns01APXM0dL008unx8nSkzVmInPDJ7lSQ7kEEFoAtYvBsYYaJFLLK2njytNaUqfhyopH3QkImx4r
ZWqdQug8dtfou0pJu9eoYnONBkqxp7Mm2/Dw9XVRQaCnyQuF0JL3o18Ze5AFPY2yIFyL4AI5lfr3
su89iGZDslHU5rGLk+uScqLdURSb2fjhVpbLt9wUH4KghZLYB5ODKGfCqqaVPYqzbkb9YDZGtTLU
DqrPDNQvZPLqNCVISqdHs0cAggwPFwhPoEOvidVmAmmFpWZEiVntUmK0qpjUTZLWYIDhB1qKK4xE
C/YQT2wSQUrCq8AQ+YiBoicfsC7rVypZWUXLXfMRTh2NPZwhTkD4kdJHyJneuZWiVulGaEtBckfq
U/lGLkVgP34noDhjVlZD70rLIu+s94MWKdk4NAIwOkPJdxSUytpoWptbl2rva8NekqrusfdYvvex
3gE3kROv0e1cV7x2TZ88rOk4WBNbjfq5Tr1ZBPQF+iM8pfn9J9JKSy88r9UkRTZIrnWhBCZuWeL4
bsKj+v61LtSfyHYtffBGYRqGQdTgSktTCj5q6M6p2+FKFOSj8/UQ0izUdET3aGmF5ydyB28XlFso
qqK0JaiOJFYdRS5nBMCHbE8eVnjwZXr4RrBffFRNOerU9Dw5vZikNi02yLUMN18/zp/ISRnzvz/Q
2cLagS1N7Wnj5Tnxl1VysWn9R6p3L5MyntDZ+xP9sKWBnkBIEZu04TdlpqaEj573KFOsCe3EV+Hm
FlHMHpdKsOdfT+rPVsn87w8m5QelEQNFnTbQ3CheCMnktmol3/21376Q95JEpac9W02brC11l5RH
3YpiHp7Q9/qzJbjQ9yIaEH050nlXHQ0yMKcifCKKnYbhndJn/7PXs5D2SiorF02AJZtcslK8y+Ch
yMSEUXBCl/rP1tRC1k/IpAxCHFzFoLwJ5HYbq4U7Eo71wilHzz9ZUEuvP5ooCfpc6YR+m/JRevQE
pUvhUZHXZVjlf20RLR3/gC+34CAwha5inRrEqAkrma7A9utF9GczmP/9wRId0ObQCjGaCM7mVrdW
55sRoYoNiInR1SrJQ1qkLE7oBP7ZYItNHoOXDLWGD1J3Gg6GIlyXFmWE3ej74dos0ozSVef/pn73
Xx/Df/uf+fVvR1n9r//hnz+ouVWhHzSLf/zXRfhR5XX+vfmf+Y/9+z/7+Q/96z5P+f/yP/npT/CL
fx/YfWvefvqHFd3nZrxpP6vx9pMKcPPjt/OI83/5n/7wb58/fsv9WHz+8+9ohWXN/Ns4+7K///6j
s2///Ls0i4f/1+Hv//2Hl28pf26bZ/7f9vNf7v7P7S9/7vOtbvgVkvoPVdUR47MMS7XkWW++//zt
J8o/oERISJopBlqtOl8py6sm+OffZfkfmmaJkExEAlpkQzgU6rz9/UcSgGMgvJasG/xa6e//7/l+
+kR/fLK/ZW16nYeg/3ian08dw1RlVUIbAnozfycaxuL06QyI93Fci3v/rcWY6hsF7fa1fajeAdqE
NqXZwnASwxGfTp0VRwc2RJnr21LkX3TUsz7SAnOKxH08PejZw+SdV+Hjwcf4fbKHkzs2hKGKmqla
Gig+cal23aEPGEiduFf8Gkj/qoM14usn9vPPZ95vL9BQVVEWLV6gqM8PcbCvEa0iBhd6cY9XHm9q
ukfxaavm1EOr8kQE8fPx/ftQuiTDoLYUyZIWxyzSymB4sb2lOvLYtvcIUp84+X4+Ln4dYHlPIAQq
leD29uZAa5neiyRgcvMRKcUuaE5ZJEjztflHPPTraIulN0Wj1xgTo/U36aPwrD5AckI108OL/KpG
owfGi1s+fb0kTr3C5VWedFLjIQ65D4JXdXoCofhXfr+qK7qhs7iNxe/3M+Q40DcX98gV2EH3fahP
rOnjn+iPAeYJHiw3f8gHhG6YQNsq6whMuNI85ahjJZa4CaITjlo/a+j+/oUMSRNNQ1KZzmLBwekq
W+zMxH3XFSur26XUPvUZeAGrIK+epwlHCCzJvn6FPyLQX9aFocJQQmgBZvFiR8Fwl+lOT+JeUz5N
GHFNI9tiM8LzuTDBNNmtYczI4ZXR9g6WX46UJ7uciqAvtQ9pDLwnhjlq1qt+FGlaZA7J1FmbFWvB
mK6MEiGoPl+16BqCroM/ll1EXg/EHN1DNGW2A7gt9KlWlngLOhRWa2IPRXRemSAhO1Q8qsdhfDKF
cNUk/Y7OYF2/orLtal1wOYrZVQvJEFyd23iGG7fDZQ81LM6AX7fKavCga1DmMGK0VBr6vN6+V4RN
zUdspRwGzl41riYkFYTyJUddYqhCEKAfaQSZGQdNw2B7yO+T9QQBwW6U6kRCcHRlHbz2+aA7WFl5
QSXayEURVHL0PJfAwTKCK5psFdLP6Jt/5dw0TMUUdZBHYOwXw7UyXApO1H3TIgItVLal3aDkYwvp
cGpPHl3GpmRKOvtSln4cRAczY0sOkyQ03AOm9wSmZY3wCCDAVw80/GQJZ2PyCY9xj4PZ1Vj1lx0A
riHVzuhX7gEXAFMCeYRcW9KKT0JO0cj61voPkQ8GE8fCyevWyMe+yNRqaQU6uWw6UbSzlBnY+qIi
Eag37VnMOvLmUi3Y2aqjQ6FTNwzv/VgFCU2KTokeBrTji3c9dtNwVyIog7lEbR5t16/3l3z0xjI1
GZwLpHSVAOKnDx3BB0zbhA+to3CbkvZaXfBdquVVZHxqtLHKNreH0rItOOYh2OFWDtbYeq+QXjsL
Y20jp2/ErHZkoNAMfBctlW0Wy/vWiEAmK7feIL/6EqaY7Smbtx/nzfJksEyJhEuSTGDBi9NVQD8A
9YRC2utteh5P+qYLrR0aAltEPK5atJk0UP0KKoasrRe/ZgpacS5Dccxwa5VN9Syq0zuIHWge0vry
y/ehL04sa3m+tQ6fkW6ChoowMRqxjaZbiwM6gZpGgV0e9nKVAKABr0bxBUEeQB+lXUrwjalbceCu
FPFJHgEMVihK+GiTgc7rVYQpAD9oMk0RKbyEB+gms3SdoAPrVdyvF8KPeOGrR10ctAaaNOXoiwMy
WelON+58tLYCDWhL+5F75ToNEs61Vx8WzdcDL0+aH6+I8AVSg07QpCwWoK4WmQ4MkeoSn0IFvztW
otNX94n0XfOsE4MtN/9ysPl7HWx+DplSG1MG62LVjiWQjXAD0+Iip/43ojkWFCkiE/+7ZJ5Yf14F
B1NcrFRPifOx98Zhn2UvaXShpdQq+5evX+MylpnHIBBUcFTXuSmX/iRKjlIiMHNm1qQXAWBBEwjr
10PI83Mul4gpGgTpKF/K8rJ2RWmiETqgHXuDDi8o5TaXNgK01KEvbVO2NkDZnEkqbPD2qyIHod8E
Z6JG6VWmigkUJNdurT6mfx1eqb6A9DA4swoDcDhUavrw9cPq4nxn/PK0pqXxP4VltbT2CvyBeiU4
hX2gR8SuH9P0AaQg0KGFBkhJdgrsF/rBqPoWIx8EGiKw9dVoNevak3a0Zajx7poAmSMqMWha2Rly
OUC0QHIP7mDdCKhGSlzH+fQqKdeV0dhgUfBW6ZwOFRizvmyqXdTTpvKTFWRIO+1u1Uh25NxwdL/Y
l+p+gjQOhAgfmW2j6DvBB8lgJbtUZ202SDBnILhbvHXr2k7QyDaGwQ61LXYba6gt68mDESi7AbBu
o30xgO+oorcqxgdt7N0ufcvldw9uGX0mOtVyfCsNd0iP2UF53ffYcfbAQQXTpRJMzKSt4zq7mgrt
3AdzlnY0EzLkMSXCH/QIuqKw4em4lYTIMbpnI0plVh1dZuMzqsj7QvHgbUGmAOQConONSOcVGMKt
WI5OHyt3Y3TTm88SyNsWyWoxV9Z60H2KE8Xw8DGfYAlWewNec/naBcW25bYwB9U1rFcLBEfe6m5f
mK6lo8TTV+domUi0BZULBCzsdqTMP1516TvkfLAS27T8GFDWqx4DTK1LmV6YeYl4QdjT5EfAUeml
J1HQbJPJ16Nwi6bCoxwKLgWxc18MvwswlfMivGeHbtKgvgW7vhKFB0Wrb0cwMGNkuCo0vN4sN0N4
jUsFYl9uIUxbKKRuH3ZnkTCsamr5FQQX0TpL82sL4nlnBpAaLxBnVgfD6YEkm5Kwycveoa1iS9V9
CNRBqrJNDJIKFF0TbJSm5anSHarda01/LcS7orXcNrgym3UpitukhYNiNNsWctTM11MMmkB5vSn1
703nrXHY3Q4WBCyW7aCWtzlyPKClUbCit6fZIqCSTgvdNHrVJOSgqu+eh0Q8hf5E/lYWt8jw7cFV
0P8a7Dygy0XH0jTaM4xj3Wn0ATjcdJpid/VLk6SXlfhpjOD1CdcC9KuFCytqUK7QnBKpBPVZB1VV
dm+1eZW1WxEybJp1UKiQYRDpDkHTL8JtMq2t4QaNB5ALxtYo+QyxxvnxIfb9Lu6/d1W5b72elu67
nl10CuosoP9EFLbzD6G86At4YVAipnylAekHmn4vcubEwRNiaCsZKh9ag9s0uLf8N7HegabBo5Bf
di8BRw26fFv1iM9JcMHj7wYtPx3dRzN/RPaZRo1dmPrLxH0hcjnhmuqq9QoaVKY0bjTQTWIPR0gE
kqt6u7i7zfMrsb3SuwfQGGtZe5rCjSEIWw003ixW0lb3KfA5WOyrxIzsHHFTJBI7swVh2rlobsLO
4t6vb1sTdihijpCnNfGGjMXX8AjwPzvF5IoEIcpm7Ekm6EujvlK4MqiVlneo30MhNrNPZLAq8Ogi
oeeUvMtCtPZz1AOBWk5pSSsvQmA0pcu/l+tzw8rWE+srQuak9tr7Juqv+uQMnDw+fcYOJzfURa27
ztjX0kUaWnyyHXQhpYDoVkH10Dmc6mdA0BDEIOEjq2rRHKIlT4UlPJ98/zNSoTK0j9FAmyN+kprK
RgFkm9ZM53OMYifNGjgWHJvyt3S4GTJCAbpGUZY5PZ1n6Y5CfuyDNqdhno6OGKI9pUuOMUhnxXjX
qW9i+QwdCFIXQrDqtih02m6Qr5DjQbvKFvJ85bclyeK1Z21lPk96gwYPytSTYzYAEsZsD0UvQ2eg
dbrmoYNUZ1dGvsrj4DPB662q71L/WdWETeNVSNXIjtQ8jVm6zScQGvn0oankBbLxaUqWLWjNusk9
u6/Jm+RcQEtYdyb1dZYCyxLUltNg7kR+pJa+HtN0K0L7sBGweAehAUNIGSM6v+FVAjdGbwZIv7zT
BknzrEquqw6ivXUTqXtPkT4iTQUeF+/1bK2EwF3fK/FSLp9E6cVog9sgSq/QKjzP9Q9EiikKlJvK
fyl5AqV8tGIVN8TsAuCNo8Yz/vKhLe61gj5hZqz6SV/5iOcGNFMHqUZM/KKr3uVuBwYZgF+OoihX
QhSv/ekyn/kJ7UOYv+t67GZNcllN95XwksH4VbgVe22A2vetyS6MgliBoEslf08spMise67crQgr
HcIaJ5O+G9sQRLTecT1K68gYZzWljSd+qsG4yUH79zIkU0QHa926L+PqPVCLdS9VK53zJEWkOptx
glFh7tLpO9JWa5kyUkp/X28gXDKspO7UurfTYi162XOuvcrDcBEW5YXiB/dwUZys7rai2b0rnXfu
FzeeLtkIV7pxo5zV+d7LL4jzLwyAyaU8/zZwk17zDPpuNUTId8Yvk8n29aR3o663IDDdLCphlZaO
1g1ndE7PBv1pzIW11KOqpklrNavR5wAaAXdAsIS9r2HqEHx8HQvNofvPkZCqGiaof1MyIJnLi9Be
lHy/pxo9QiJvbAkmUDuW+9Bcfz3KD1Pi5TCmCv8HfXLdJO35ObjuG9iSU2kN+8c9kKZV7zw+Eh3Z
r+mKVt86WIPQWoVOYyd26748UEx2kpvRHk9EqT/iul8eQ1eVOfCjmP4j4z2I8buZIAI+d9wj0yDt
hPBVQYFxMt8al11rs3w3evqSUJEbQU9k0g5vTVu2T8X8C5PUOegHeWpIsiJpqoLt+CLVsDA57OLS
IyBn3Hojo6gmshlSwW69GDLajeqCnHdRXIHdhF+TnK/l5lo7kdYdyUB5DGreBk9hiZqyeIwwKQZp
iNJxX67alborzqozb2Puimv4TivARef6s/ls7bjbV579hp6F8/WqmMvqv3wNHoDOhyTzUuafH3wN
KU6UMZgXhRgWl5KqbnFacbQaE+UYArwCTg65xa+H/DWjZMqWxFJUTN2Ql03trCgqKav8cR9RPhug
kuglsRuaKNlwG40gMr4eTpoz1OUUrTkdonciydrSh6sESiSpZT7u25W3QRLGMVbaxrMvUcdZfT3U
slgzr6nDkRYvsxKjGqYVH5PLk7zjPku/pWhFq4ARvx5IOvYOD0eaE+mDz5bA/w5CMWNODhWt9XCu
OvEKRKyDmopbrZ7OFafatCcqzMfOKVJYGhri/NmWB0iux62QRQyaZhujnVy4Oet09E6UNqVfU2Xe
omJBHKSIDWVxcRy2EQ4rQQ8GdtwM68FVXFS418WqW+3e0Ia1TxnFH6ms/DzeopaK3R+aH/k8npO5
ZFcbw6lsKHknl8eP2uUvK/FgZvNXPfhq3Qj3nMTtt692JdiRG3PckW4wHD4UpxbJsb19+CIXyxEd
1rRCnm8ejj75unHBU9uQbTaey8nixmemzV53Kic5cagc3Qc0BOaaERVAfTHPmUM1dXmLaxdBop8j
+5Lfj3TYdLDVf2UjHAy1mCM3ZZ6pQT3uiRs33NdOsu622mW2Lbb+ubKR12isX8ZPyv3X4ypHF+nB
uIsNSAZG+6hhikb0loQoF6k7BR16b7w39Qc0hGa1N1euWiB9jTPixVPCaCs1/SyEPZZr8ZmStuSw
8R45SahoQKohhAExuIH27abVB4K1ILw/h2GrZZcYrkh02qZMd7tGxEEBPTqU3r+e0tHd/ceMjEWN
X0gjaUQYb9xnEhR+nE2UOR+JT3WMjqwNDdleEybDjwr/YncXMJRSFWXMfcol0/fxuuu6vVS8i4n+
v5+QJqI+QstCtBQ09H/ebf0QSMBy5Gmv19BXMsOVAVDL6sPXr+3IQphbbrpFSIEHkLZY6xTo27JW
xHEvkYoOzZvQn8DpHLu/NBwgENkxqcDqy93E2ZSM3KZziDC5wlN9Q/15Na2mh+nBcr+ezMmxFtsJ
KSNYa4k2jzW44oP8QDdhJbr1HSSOE2MdWW8/TWuxg3pRACSkMq0suB40+bXU37yufv56QtqxzwPo
XqUkQHQjLfuTXp3BbJaGYd8j7eNHcyojRbA8W6fSrUeIfHV44wX+CoK2kxezpt0IzhqionldAAex
4fBtKJAFaOKadDDTCyt4HcY3IMFpOe51WgVQ66jqoZneG8KqkHT8U7qdlubukE9NaEthkDtxL9lW
fmfp+pai7FaPNMTGpjVC7FcdqrMIYvior5I5KTaUwDPqj2c+TG/IVwDTlU0Qy+sh0O4JqzTMkzJ9
m8Oe+fpNHQuINQlErQhgRTaxIvp5u6DSqaDuoQ772fuwCoy92htYhBVYEuI1UJqfRg5UlSTNbiuU
x+eKKThpIwJ2Ugn5dVPAHPaF17bWIE1RJPz68ebVsLg6NVnVDPpglmTJ4uKSnvMj9DciciQHSLj9
+XL5cPIN/FqRVn8aY7GVQ8T+xUlnjMdXwb4a7HP4LPb3r+dxLLr5aZDFa5ZaKGNRzyDPr+/3/urz
6XwX2Hc+gc2JgZQTb2yxv9A0EZXACpnN82to3242m/OH79++HkQ+8Vl+xFYHEU3qlXVPrWrcY0S0
ljfBGX91AsIMbEAcWOg2XXiCHNVtdtUqPqPvvlacyH6L18UG9vWpNXwk1D98uT+Ot4PHGY1irBWD
xyHBte99W1hlhFYPuN79f77dH/jhg5FCojh1iBhpT0vWRtqZN0yxyt5lzol3PC+IL1b+j6DyYCS1
Rq8QYRwijclyscwxkme0P1ZB8q5m36Zp8/UXndf4r6NxWNKnYrepi+WpNZ6CmwrZOexp1NGzdY4f
gRKRD+q3yfj89WDa0eWDLSn/k8C0LVPBCkVbxKVNShKQyB3Dju3H2H7W7HbVuMT+6+SsOacq4EKs
JW97vxJZUe+G/U1zhXW5Muz3+8HGU9ZR7cbGU9DpHIBIK1yj3dbNbPh4yndtJ2zA4NvfBffh7sRm
Pvpp9BkSp+k0un8cqQefxpCjAJkekPdF9oK4hdMrMDKRJnqRW/k9nBlUAZTir9+ZcuzeJArA1EBT
yJOW5tVVNAypVbAeiszbwJiC1/UYKNGlkj2L1icWAk5MyVSVAgdq46oAF5Cg1TokVwIFalPdIayF
xjjVRZPwX3pUTbSmpTOh/8ii23joXlBGw+VA33tS9953b3F9RyVAnJCJRsNugkbWmldfT+lYXsS5
/seUFkcVXgp9X4ccVY37/H51f3v9YtoPdyf2kXL0QISWrwKjAE3x48UefC0plAVDgyu/j6Ekq0oE
xB8pHEqE1QAZJu/aq1LNz7RYOC/HaNv65odGcwsXgL3p3UCqmgQaQO+gnaDQZGcyuUwt6eczeVmc
vT364RI6jCOJ3VpqXicM96ysv/YreVWWodv6OVRa6fbEm1OPbFdmQ3D724aV+fnBnAJLrTJ0sMd9
vhKdwUXjzE2dD3iU9mXjbE+FbPKx04E1J6myKYLQMRZggNJM27oWidkU6tVnpFs7ZQ1t2qW0ugrO
kvPBHVe1HW/m875+br4jB27dmFeiC19wra/+yuQPnmYxeTh3uVFNPM1j51K220ycwr59DXrDwSTL
+QubHf6KAa5SmxEti0WKhouFXwHFnXhE+DEC/zVgAQGnDPnCal2ajXtiesc2+sGASwvuWpARWEbr
ZB/be8q07xKTg91kf7xENhSh9dfDHctoNdxUJEvVZTK05cmvEoXWfUUm7XtPaL86PcrwWUJFHz2A
Wl9b7bCtoQOrJm24EcXmIlrjr4Adz1kQn1nFVmw2yJ6udDQhc58uilhe0v94grB4a4kCkqj6jYlm
lCV8mhWYKoTKdEN4tmAEtF50bighBPuTtaRjCxZg57/3vP7z/vDTEkWuVBj2uPdtMxUZTKFbSbSm
0KqEwd9uJZSSIP2sU+vT9IY7uDwIeI42pj12zNEZwyaekMb4+l3/guqiUKgdPtb82Afb1qB5qwqW
Puz5sBg0n73KzhWMOjtYf3b2x5Nqo1RK8Xl3iQj9u+V+M06srWNLSwGZjN+GQUFvmbTGsjgGJm4F
ey+608tPlLvp7pw41Y8dTdQKAX7I5N+Ikfw8xxr5jqFpzB5Y3u3c5Rybk1fh/PWWwcrhEIuvi8Rn
6HmF1e8j5VFBoXKkSILb8Co1v3WGsFaxDwEpKg2I0dK7tCLdacZhJdNjxTi8iHW7Td8iWU3tLqrX
RtrvpEJ2VS/aRnmLM9IlqCG7zCZnpA/ZoAYAFccuFA52786CL0u7MekFmoASIgbNiTVyLLYAFUOV
hB3JWbs8amPonorkMTfqCsh1IPOBtFx2LZh4CvizQ9e0O7Eqj+U/h0MuztMgAmMRz7KOWPdusYPZ
dtfKk3qtXE431k1yW16PZzg7nqElfyXf5ieKy0eXy8F859v7YEsQ5WayBYZgD205weSiBijw9fyO
LnpaGIYMYFNHrffnERByEY3R0Pu9zt2MBZXdggMK0B79epijm5sr8t/jLL5c5DWVGmsK48T+2kA9
DHnanYFqE0Lzd1JorTtcS9NU3aB4cy0pFTzPZNP2c9NfAQNduW3Runz8M1TMsTyUP2sEMpsqdEy9
XpuIkGKXbMjiNhvbE8fC0f108OSLBaBbSt5n8xtCgAZNe0SHcTWq9cAJMvHEUMc/9x8vafG5DR9v
GgX5zP1QXyBGmtbVic9wtJR1+BnmJzhYUKJaGVYtaoiU0qgHWePosxNmtVMjACS4JINPxWwasE0F
NEo8kYmeepOLww9Ue+Bzl/R7KcEHg/59VxbrUb5Ogs+vV9uxdqpGZVCTFYuiDW28n6cZ634tAMzh
hluBe9lgO0omRBZEqBC5FEqeKsKheP0fJNvzavjl9D0YeTFHmVs+EFLAs5pt2BUR2Dyy6r7M2da3
r2d5dLUcDLU46DsdJwANwjl6nh1YqiZwmqmwTnyzX+hV8618+CoXtzKGiLnXt7zKx0fcwu0rSkC3
H0+EODZQtlPL89TbWyTaIsiKFGrIsG/WvaMSt88tmcx++0+KFceiIIW5zVBLJEiWwFDsBHN8PgG4
PmLw6RiI/Isf/eBYuITkc7ZQ2R3acjjhtqhxnqzKmPNe/mWhHAy/mKra9JoVWz095rpyRml0I/wA
B/888hEODD8TnJli1CUUwrOG4w3filXkX+vKGkYnko53U5JfDvGr1UHdqJGUiiwsmGunanWsRF8G
w0NZR9hNcoW4yoUVf6+1/FaSBpR1E1uNvJUnGSuzRmJBB8Glwkvv5yZ/5kjSZYzYINZN69LrKGdi
CVFne7DpOARZYNCw8+Z52uA8UNDiQQMpnioMnd6mVkFn4VpIgQPGmR0g0eLXOD0m2QYt4HUnBNsm
u2yyzh0E/Ppm4XovO2vNClMt12we8B+3U+tbnqONIp4j6Qve7Mnz7kekahChgZ9/6akhler3r7fR
sRtw5tjB4pNVVRYXCzyWYK52CPPtdW2fIgc8XEvZXxmChojK/zWLxPTn46ipwf2jqjXtGwVnG5wn
0+Q2xNLg64kcOw9gofx7lMWhB6ZjqnD3nPbEnk5kao4pn4q/1GO1qcMxFsdbpSu/j+GxdErzRSjj
89C/kXqE7/HPyksor6XjV8iLxHaLK2JgfvYxFl7igNSwaOMqsPJRZPTuowSAI+a88n0x3EzWg5Gg
QiLdj/iaVOQYqN/vh2jAIsa3UxNnR2+68sMz3dyCPEyCERECAdE3bz0aeCnilIcyFdy73dghvF8/
pMSHntE4tXhTic9fv2fp2D2GBB30E5odkrZknMaj2aZ6jDeUfgOo+rzcGe/FVbf9oMB2Vl+Pd8MF
3uTrrwc99uJNiLY4hcBwohT58xKipGxqvSwwpncdQdMsnkhUmPo4rutu939Ju67dyJUk+0UE6M0r
bbG8kVSSXgiZFpn0SU9+/R5qdm6XKG4RuIsezGBmLjoqk2kiI44Jw+P9cPM36M3xNHnYI6uSkx4u
gBsBj2xhJaxiOzPOna4YQNOiWF0YIHtsvPMSWmR2cm+O5ekDP4zFVoZ6yHiBskYcP6rCSWD3gQGR
av0KPxkBomvJFZi3pZLy3Pa5DTzJUAWpp2DZYsQhJM9QBBRNoDCXpnX2gkNZCuRXdqQjTqZVDJlM
bWOh26DPAYNQA3WZXk8NKHMvHAbz9zY8z6CNJ6HRN61c5H0opX4PGWp4FNhwGLfTh8BgLNEtLNaG
K54D452lmOMU/brTbmJORsdTEYTlEjGfAHc1CCpPcC8w3i6t/m9WJyoyqDuxPIq+k2/Vcg3ksnna
bdS6eoQWD6TceZNjfbgrIS/hPCetUoilodOi/qGeBuxAq2vqi9xGkd5S5Yic/gwddSPU/L3mfS38
uu8D4Nc8aKBSA88nAEU3OSWHig3qQQNqoOBQQ0Axxy/OUfuacAd4WwiRj/JJ9p4Wdu2vOA/Grq8n
CRZHa0F97NN1TfZxDu2wVwFUhJoP8SP1Bv+hDKyDooIO0oLff0EfFfvgDUawQH/6uhK9wKyRhQ6k
FDkldUI/hU5WplewSCNqbUKjpS4M/ytrNqSArBraqFC3YGDyU8a7rv/jMVtVWwfFiZOA0zK5HIQf
1NJ37LCLpU3V/6kKKH/ZHPMiRxcyQCG3JHbRPlOVuH6UPWkcPTJ+dGjFwJKQAciyhoLvFpKnihKd
JDQigDfvqc0/FPJL3x7C8NrXFsi4WniR1NcKXkQyaB1X9iGGe0BYFAZKuxBxA8IJSre156qBaGnF
m1KdCYrGAsoQ3W5AvRHKUJ0dABxdmokMQwhUMwTVRI8AqqN4XHpGiVa9/55LyEhAmSPVQ1ttRNhm
U4vkR0xin29pex5qHN7+kU0vQ7qlnssy+yhd+ck2p4eeXgh143grB4zZgpfTqXYXujwwUaEVUqh5
twcIn+lD8RiJIJZ8pkCzQHB4SC9tQ02ao3oCfm75GahWBEtuUYXyrLJXQu6559LXQL5ChBe65yeM
X6w/7y/GuewGpH4BHGjYFYPm//PeoHVbdGwMSE7kXdQOJX4JrQ8QP+9Hmculob0AJhzqpLz8XSK/
eVYGjRByFScABIcNFlPc4fAFgfQpjKXFEQgeLIxq9nQbtcRRCsaFCJLiz2H5dTZAwhBlYF5Y8y2O
Twh+K8wjwyjG4OOZnhQ6ReIp5YUZkg7CgVAVg2tQGj5Fnnl/7GOo6WZH2qipCshs2O+T/JHpYZ7J
eCgRe6qHncmaRDh1na+jFGK1RY+tAKl4VNruRx2/26+owthuwHwryhTCoaCaQuEp2W/EnocPaLIC
PmXho/LCXAzAjoBHxlnGTRuRfSQlckwRozEluzSaFYDQG7heOOSkutWaP3iH3oxMaPtCiXzD2LDs
W6h/jVnNr1EClK1g8YKMJ46/8GZdDWykJQzv9RtVgXStgrLbFZZ2sKy0oKfpRpf7c7oUbbJXejXO
mZpBNOGjl67wPJZUaOE9cFSyFVBe7web3TISNDA4joeEyLREgXsbDm8Z+jSVPTIzUp2aAMNxS+Xg
OVAsVOz+xpncRRHnyWI0IooyiTV8MKZk4sKWBBgExuLClQS2HYtV2gHf0hkeqhS4FZcW0uxiBcZY
xWWoIXOefEa/FXowg4Jhk36oMG0AshMN7MhKjPNVcCgcCyDn/hSmK7DZP3BvGfCmMDwDrUWY2Nyf
9W8Iwq8VJUuyNOqpiNg4P1cU4HyQG64ZoJQ4BwZKyKGzQ3AhD/ywl3v7C2bnzML5MNtihXzOf0NO
M1oG9TZZZBHyCf66BonX9Amq/nv5VD2DXzpc0o/e0VZPlckhISTON3fRKO2PaNtByhPNpkxPGSs4
h/olXfgy38+G39OhAfaCN4WAQ+zndKhDB+1PNho2gZtvpeduy5mpGdoADVi8XbqogSBbhHgFPsj9
DzF7L8l/A0++A8z/oKDe+cMmVF67dFiFEuf0Hfis98PMvmMkIKPQz9GQMnxfJDcnCMyKvSxJAElh
NqwjO4WrHZAKY4iRI8D9dyPqvN260jqzwYdz7gef4zFIt8EnFTpfgnhorf4vEAjeTSbdlKvc9BzR
gkXuo2bJbmtDoPgkACaDY/yw9JoCwXnmBJXAYgDkUwR+RZjU9xU5hcVYDV6BXHwI0IGMi9PAy3an
JOc6gV5iTMEtImYDgiSFdLwvFgBr5DI4/uQBpTPkh5CsRK1HOSnxaymjJygmIIpVm4INHLUnFsw5
DmLyEeW4GNrKRqXcGjOcVFqV5TZSXwFzAYfhU47cJmldUOYA5oOIUbnl2C3vXeEQQJOvRhwMaJJ2
skvptUCrkYcStTbgzC89txYkA7KsFQuYIhOtYpScujpblZq/6ZLE9P0vTtYgPsGgZ6AaXqHBVoc1
xfiN9187Ackicr+2K+EbFtmwIN9XcufG0rbkjxAChSqBLQ7qKqB7eCLCC+CliYQVmkx6W4M/WgN+
uVeRJoKqDT31DEryYmMCdGc3Smt76YsCjwtodzZXgPTMrOIgH7zR4ABf94pNkBDW244GLlQp9TrS
9Kh3hXStwdO8gCB7BQZpyDxkGnNMalBdOgJt89HvIHT7AeopUO2WBVO0YOale6BSwgOxRcEBvOAa
ljFybtAittRK0vESsmO1N9OG6L0QruKS0StKL1Hb6fASWCU5yOC5YOTgltRwaRKKtyYCvXqXDJss
e/RCW+vfhYSzuiA4ieqXFnyIfGDmsGuP+BxiOQOAmsgbU+hHs9SoqVMpMDWVlD+5gCeM2llsKOpp
w7oVA2ZCKlixAp/fSNKrBn7jY/ovJ0cVaIDGB4+ggc1C5p1D2Gc3YLzCi13H2xtPBOZJo1Aq77KV
xh6of4Z7AnxFwQhmLkEfQxeWs+Pq0RfPEOrXi95/rMWvNO/dATLYGjxOMyQGQpjaCXzAIg2K0jCG
wq+wwlJ+qBURhUd8GPYFRmprD4w3ts6sQuqQq36F2a7kTl7xCXcUhy35U6iwC63fuewCiCgVCTKo
TWhh/jxqazYMBAZSvpsWXY9IhD3uCT4aJnpg4O6hwd557v3jZzZJhm2AAhAZwFggqPyMWIlxC8Mt
bsRKSPozvEkMsO9dxfoAGVeHwIu71EH/Tlqm18ltxMm7PCkIfkUG5A0YOKamB0ZsZk6nf3RGb/Jm
ZJerhSHOZRa3Acfj7+Z4b+BrE0EvAXfryNp7JxY5BebHi4/mDjAbCzf53J2FFH/E5aHsgObSz2Cy
53sFN+KKSLSKeugOy08cra37Q8JSwF/zaxI1LBMetQ1Is08ytqwK6igPGsDNkRgGkBEm0UMheBeI
sztwxzIJB534grFj5UDzYVvSDyV688GC5mNolmcN+NEPAQHGE/a5SsGY/iAZcarptXAOstPAIaMY
9pAF0P3qhakTU4AKdpduNCZxNNhz1/IVxognQZZ1SYNwE0dBRvXMApQMFeZ7RLloDSSPClcJUCJj
C0PT3livN0vafMVpu1FLV+auRfjS4Z7JBlciLnSs8PI+NjFY+RT3C3nyBmAUs/QowZ4ppE9S3qwF
dtBJhloH5AgoE7pqrezCyFR4PRHhu9axYETvPe+F56BPpQBU3hmlp4KA2sLWq4AMZb8Plev40mq1
3CxY69sQo3gdcOlCWytjB0PL8C6TvUfPh5g5DjN0pM2a2RK212U1gdWr5zA8t4V9jJ4DoK6oX333
GQtbGb1Kpr/4xUaKIKXBZCtoeBtyD3ORANXnDspXCn4dlFmyc1ihEhD7dhu/++Q5g2cJ421TjJql
oGnB8VCkKZT6r6H8KtbnVvsjwL4Rwl9mKBVOCNIwFhaT4ywr8DdHAIqozmiGwQvslsT7uIa5dALM
g9qaAtQd8ubchzx8pyDGs6s8m812rRlAVk/1cTPyDtPp7Vkpd7QDQGJIbGpKykXAZ5VjRqdhoYtw
9uvFI9s+wmhBadbQtDdLVKk67ZXtoJhB3nGEwxsTlebwpPLQJfmIG2DZ2yeWPQX+uyDuivbq0ciO
49CAaIReg3cPA6oqOWcFARGgRaN8hWecGXRUD4cK93AFoJwCN4sYLIFGiwACLHxTQSWFCX1gpVDB
atfQobQhLT72SSwC5Yxyp4Lbjee32zCwHAZRaGi0Dc/IdtUMbym82ZseEmP5U1a+avKZ0S5coq0L
NbcrQbzGefoqivGaSGDRPsFj5sQiE0lqPH5SJCtYdqUPBfjsQaxSnUA30g+ytVfVKxg9bjz0IAjj
X9IU1p9xfaoF+UhYYZNqnAn/PcPjzg0Pmwtk7priGZX4KDQogA74p9lo6wkXiCqU8bmicKcECpup
0OdLNjDyNhlO2EVa6Qy5meRPQn7Jg7cYeBo61qEgYv9Iw12K2nt6gYlzHZwY5sqnW6ndl8Ol8DZC
fCjSCyyOuNIstKsMUCae5fQNrr2OqmomWBU52YYcRLK6c+3zKAWePBhoNcy5rla0hCWfpvtNdlZE
/xEWORgdDIXMqtpLkglyrw4zsEwwh+wJQr4V1EqSCNraZp+fCMwOBAKFisBJuA+v6i21a3oIrKAM
o+2htigGDmwwdRnOtAAZFDCKq0Fogq96hOWJ1lR5ha7+poVmlwYPTikPnaYpH1Wm3EB4HrA5+VT2
X0hZ4qDUC4B8AgrOaFmURiWhpgyd80D11nwGZXV1tNCuTR75qAjPUUgLGMj39aYSbZrAyE/p0UTd
Rz40R8JmJdeamxfRviLrJqyhvmcyopV10LbX4B8FO4CehWMsjONIb2gwXYGCXA9dlBzdTFE+RtXR
Bygj8PaJZhUtsXEAVR2Y2uiUVjhPVFeN1k0yAEWDItQQ2DiNvOCtTAWjpTAbh/RFfanl3G7aCGlV
Z6psBBWKtR8fSPMYjzJExOUDGBcyLs+x5iD3z8DtnHOAXjqsp6hGpRMdVmQ7vVHA6SGF6TomOB8F
80P0EvLgEY7NZpWoLhvWxzD+gFkmqRNYiK658Imm/FZVG8snwrrzH5gKdVaF2h686hPO9GHkyGKa
xOKUeQSms+gES3tIkFqoZ1t9CxiFDGPJNjgOGKkIN6+EW2lIEgf4m6ShweWe00ovjAxsFteYpP0I
u+qBAAErgNl3bZQLYQrk7em1qsRVnPkuHC+2PISMFq7Q2QtUA1QfXjocq07eltoAH2wJy3EjBQ4A
Y9APURcizD+rtH9CTFMrVobqmJeDtCrxBawHIPtCHypSuz0kL+rh3ObPflc5gue/sFW1KnzilCm1
4k4zWpx7TAsBvSIkJoD+jgqvExkKCnX1NcAk9v5UjEnlNJdAviLxgOFCTuEblnWTH0GhIUiGGlPh
S6zu5ZsAbnpFHJmjhcX9SLOlBJAKgZ1EBxq0+UnuR6thQKkuYjf8TnQqV1klrwLOZ106x5vOSFxe
5+HVBg8So8Yr+H7wORkHyHv9DT7JA2VQXOA7nkCL0VSd+JicNXtwo02CxmW3gTyc5ePFHdqB2Rit
zdv8toUvASSB9PQEXSJnqVs7l5aOmpAoqHACxFsmK9Bj1BrPR8iO8rWCexcA5WihtjCXi8oCJlpB
2Rn10UnhJm9hGqa1kGmtmAMhn6J3kBdV7pZiTEYhx9AV4UqMouquIvOHqc8QSLz/4eaqoDfDkCdP
lBz3cphzCBExOHeZUm+kGJg0nIAlgOvt6X602RfRbbjJGo3yBJ7bPcJBCsltXDz0D6gpn6k5WKGV
OjBKuZYLI5xdCujZS+NqEDh+ElIcDZNICLBA7H9Am2k0eL4/qO8Wzq89Looj3waNEPWbT3SzxwVJ
gh0qQYTcDDMdZQHkaqAEKbZswJJnjZqeTd6UC97R1RYvT4usE6NYHUU9Qd0LT3DLd+Mn2HKuUwt9
YUtY0612Utb0AakVWPBL1eDZVfX3504/OayHvQx1/QECw4CIUKizwgJTQpHz/rR8N1l/TQu2HoQs
4bjOTmkZGRcPXcJw7AbQVwOQDUMIaxi6fjLhSwbVqDw3mvYi0nPV7/3wmSvXbe1bGioEfI27FQJi
RP0Y/Y9ghoyKR+uG5BQmhZENKJHyULq7/3Nn6T4QGoX9hyAoyOYnrz6ZyBLct9Ezpqi4wQoROk9A
fSWsRUq8CRgLmVYbPKZD4uQ+hKKYztT8YIlVPXddgOQqwisJqGPY2f184YaNL7MEvi9YSrXx/ApA
1g66nS72h3FhdcUMdurC6p1bDbcRx+1zs3g5JiFeliNiOxYaIfVXoWLHtQv3w+zGvw0zmV1StnVB
uXF2LfqWu5JNnWSHWvuqtUVb3IYnzwoXTujZow1TqKDNgCvxuy1wMzKNwDozT3mI1CZrNautVNlF
wK9l6lqQyQJKfVTT/33PKxAIFnDNy9C7/DmNVKOwem46HNU8ZIFExkk9WNWjZlagRgG1qAKoRiF6
LbJntMsblNVIrO286IlEeIwQzyBMaXJibNQNynselH8oD1tDaSPJnhGPUq+QzfJSHtJhmt56ikEy
Ye1XR1CfUPx9YEPYsSVvJYseVrKVB0gkMIpFsJ1Y8A1AvEIjY2G7zM7uzYAn918mt/KQoduKun67
HuzBzO1hE+GTwq3Qau3OwjvTRjHiPw4RcHqYdxuY7YkChKWNmFEA5sXJcc40Sgd1F4XdhFtvp9lk
HV4w+ARcywJ35JeU6OxRvLRbeQVhuVjdKsyKolYNcRFkeYkevS/Mw9z+GSVoAV4cEUVTQFEeFnnL
J1CGzs3Sivb+SjZCkzGoCTMyhzNQCDOXSFFzUw9tKE4Balb+rb5cJyTEvQ315QiKYgLe9dKziBIu
D2XAIVvSb51t2OE8FCQciSi5TVMpksVF3deQxihMvNrcekfxiZt1fFbxeZcu69kC5k00aZKPBEOT
VGqCaBVapKP0lrY/jysKwpaYR2a7RNf7RgdMb6nbgJP11GmF3xUxAtZYxYIJr0ZLO2RP9IlZlVZn
F+5YQVVN0fSPtang27ZOt8L+24oH/HdH3Ca24NJV4cQr+pBaSy2sxQkZD56bUyyvoBQPM78Bu0w+
wWJsrdndyncIUoTBKg/V49KxOUtRUARgVHFt82iPT46yKIFBHPyEhg3olsb7O0g94C9TVMRGgt+/
qljfRpucI34Ch7oqx/h4p9o2D5qdWCiDGqxd7YMNVM/tf3Ph3QacJNUJhQ96lQMLHKKrMniCxY+0
cmnh3Td3LNxE+dYhv/lshVAnIeqz6LjDQxlEXCaFy+8StuA7d/21eP9+qmluG8KUJU8VYQTC0ifR
eI8s6gyr6nr1APzTDPUCq0qzcmL8YR7khaP4W0bhXvTJ0lSDFHayGaIP2hvc0fUmG+wKLMouxsPa
f2aII7KoQlTHhSN3LqO/ndtJksRDRZgJxzOCP8kOuysdadNs0FxaRw8Mcuj0sXu5H3HpY05yJIbP
c6kezwjfP4CP55e7PDn//0KMP+F2vYh+KWgR5lLtKp0HLashMBRfavrPglFup27MP2/CxH4weDGa
vRsoGcKpuz17T9qGPqpuuuq+0j1KI8kHtyt24a5amMP5g+xmrU6OlZrJw5qKGGG77ux+F14KdKI3
0ZZbgwP7qJ5jI7nen9OldTI5WiKKB3pR4mhJ/FMnvNL2z/2/fzYXuZ3NyVECVB9BIQkBZEc2qJM5
wSG2AZO0PbfYcE64h3uIFe/g42FXTmQHO7DvrPu/YRZfcfMbpvgCaJ2VBaX4DZ2t2O1ONnqrsYut
59QOcXKomwhOdGzOw2OwXow9brQ7B8BUhT8JSIR/4ZNCrhtAGjdbI+O0FKt8lp+bc/7IL504s1/0
H6oIN0XLAADZ+lAbwhf1gLmXUHzW0BhKVjUaGlzEWZr0qMFfVYGIlw9h3pJkbklyhxD/X7ya/nJW
OG3y5asIHF9Zwxu6jdcQ99bZ/ABCjb7wbWfn95/hAgP4c7eyXUvFGMQLaA621rDNL+WjvxPNZCva
6SmnOrO9H3D81b++5028SS5EapIBKIHprbVjnX15qHPnAb/qAehsIaqcsddKWAKEzVZy/04lSog/
BykMHGWECIcrtQo3PQrbA/gcKwg/H6VziSxaWWtOaBUOuYQQfs0f64Wn6f01xbOT26RKZZp6nTps
REiPFGhGBq/3Z3UpwPj/35y5PtwASJhhrcjsoeme4Au6sE6WPtvk7ghIC/XlCgEyGgPAElrsgAZI
CZN5qYSXeWnEYIp38AW4P67ZAs/tl5tcJr0APRNk67izXmWUnJO9ZL+DxWcCBAC1SqQeNuzkdaiI
nVjXP1Z7/1m9tptkob43ju7XooXQDXRzZQWiuZNF2zWFFOQxFi1J1h56vvVzwXzeH+lcVUaRRdRl
FCC54Jj38wuKQ+aVdYSBZv1B7h9CmAHIMPiGOvT9OPN35E2gyY0VdGzlpRR7AVyrc3NJ4O6g8y/e
Ci7wrrpK4f5yFRfO1NnVeRNycpINMgeiUYuxBSyMeEK3g8bE/VHN6rPcTN+04Igud5/K4zppkXUQ
8QTjSrMrViG66oyK9nxQOmCrvUPFVW+4wUqkr1R54Fqbgx0PQVuwat/URnQjf0+iHRiq0EqozAgN
TipXLmWVXQANc3EheZi/WP9OzFTqoBsUGrPF+NGt3KzMbC9axUVZlbvIiXUnWLFbDmdTYuY7svB2
QKVvbk0r4AuMriyj8+BkwTVco+JJPspRyubgt5YiRSbJWbOJX0MPFgv0s+Z9h+9jQ+ljm4eYehAD
XaRt+37Q+zpzM+DYNOE9QjszGN1T8sLOMsgncm9lsfej2ugqiwciI1EkC8L9OpB/NQM7ijR0gqIy
0HM0aPNA2aMWxZZEL6zcQJHkUwDArWjZc9dzNgelcx8d0yjmbDZR9MDHtgAcgHo8epUgkRJ6FKJC
j6FgX0YvLdnwfm0RFeySz6gDcD3NUHY+5N6ViQFNifVylFvXQsiuy7qavnBMZ+TVNk3XZQydd6AU
mmYLvrXlV+c4zgGnAVxP8Q2Nh546QbUgfhyko5KhaqD6+7HvmCeAIgYHr1eNxBetiEUzVX0i/h7c
QZ0bIquE47xQu2KZgukG6xa1WqnQ4+hkxhrQrc9pCDwPFMi5pyZQjygCGQCaLJxf/OwOvPnYkwuw
FXgYuMrIyfFRoFTkb+iZrIDQ1D8Ug3cB3TMge+4ZEGg1gecxIXaxqLe9uOAml2DB1I2IPYYWRvXc
omdKj14LyX3wn0Uq6QWnYH7gMf91/2SYHTlAwQKg2aicTisNpIfcrNIVqJ01zy1gEfB9WLijxpP5
1+VwE2FyoMK7DIBaeENtJMi2K9FDxx4l0uoCUI58u3BLfEt1/AqmAdgOGVnw4qTJh8wbILCGMkfD
Q6/MRP8EURt/INaiv3M6tEP0PzA7RAUJjG0j1a9ALOCPaspIcnLQ+aFs7wRWuSpXn7EBUwx9KdWa
uynxs8BZgaidwP1qWUq5XxUV/FIbHL7MS5NWlloMC+nULH/0NsrkQolIy6aiBqIsQKWGANqKsIEA
1hrOiyaaC4a4SVANcU/3V9Js8/uGEjzlI2lxJcApDakytXpAH0VjTESiVWn4VqWD4+DCPNEJN7nx
b8pJN4GVSY4+BDJH6Hh/quW2UXakei7FpSkdF850Yd3GmFwHRK7ykE8QQ9DV8aVpxAe4bZisGVpw
dXL+zVTeMJ0nH1DRusj3JHzAzBonkzdQAswc5cy+ePZ2i/ac3q6CHX1fCDuXxd4QrKcVsyYKhISH
jhAE8Su3NABsP0RWtM6cPyKkICqnvDwCB7MCp8y8H3nuFLoNPJldwYfvA5zlQdtH+lyxok78hXfV
7Mb7O6PfT6CbFwBV2LIpRMwoNxwVNGdYKhgaQHz3xzFbDbwdyOQQhz4e8L8xBtIaoevtvJ0M4RVO
98x8I+2LFWBb68z1oaw+Cq+EztJOmM1eb+OPE30zTCkAYHEYt0JhyqdR1T1Flw9a8ka4py7Qo+bS
gTZ/1txM7OTlw1G2k7wcIy4gzAnjGBOSyW7kZIYM0wEe3fNg7R+WXsmzF/btOCfvnlKpo7YP8N4C
4Myga86UR4l+x7ciq3XQMzZh42X3I6RBh5fMBixkR7wudVRns+rbXzF5lCgZzTx5LA6E0idEq3WY
R+uMemmQVbeKZGbxZ1h/pdoHW8DDgnljyDUESE6jMG7vC1eujhncmWXAkYTGaeH0UxWwtltLvi16
xyI6J8lSuWhpn03u4laEo61KMG05LNDaE5s931//wvgX/Domb1bD5OBK5Gwg/PiSF7oLpwEpTZ+i
4SxUJ5ig6wkASOwBZhh6rr032jorwa0QVj0DWgPZh1kGpWyqR1BkamD2wcEBjG01i1cjU6srU4YZ
U49GKrLIbljL0mvYIUdDh5FpgKlFkTvGaqcARYOkLBRGVTzeH9tsleTma0/LfEIy+Gh14wgpzNYS
sMboDrZurnhM0EdnLJA8HN8QrMSOd+o5+CNCJWvhFpo/xOAdDo6xCiDbJLsZuCzy+xwIL6WBWWHz
GVRPXt0tnMXfp/zkG8qjFAwgczDjAYLw5xlCqBDVRVkNG5ifgTQBExz9fbQAQpK0IciaClw/8Isy
Wv1z8fyaGSGgegKormALsoo6OU1CPoYiYN6iOL4uLQBFnWQdH7prZAgOUDlW5YgradEqYuZu/xF0
cpj4rReBPYqgBaq2gl0digNx4ArpynZ9SBYoMDNb8EewyezSgYD0CitjYKBhx9YDlbqI/ZxDevyI
MdnmmZDIlMkwIGpVW8Ue+8XNKkJLT9Q5g1/BqRIYROv+9pgD7/wIOtn6vsqTXCgQNN2iJLAe0z6I
ECDtw4vJZtxgIUeaO3xv403hpxQ20IEfYCKhmmdq0bYloZ6Kg0nh9ifUYED0Dy04lfTCDfpOGLaM
8sJIH9yAfJ+FQ96TD5Nali32QQoAnPIac8DEM9RgClWnmSPiCLk/QTPJFX6vjFKCKMDlaKoPAPyb
Cl0HSBPl+UOmbjvWUolBBrvjVlnkepl7P9zccfUj3mQRNL7Q0oxFvGDbQXu9hOqbh4eOZvwpNtoZ
SlkWdBjAuIQInKla5AqA9MIvmN/Mf0c8WRFeXJCiZcYRm6wDkxkcmtG62nD77pwn+rBv1ih+mMGo
/uKIewb/mHAobNXSFqZiTsH2diqmJ7cPEsZ/fojCvMoQ0ABTDlblhfYaZ66SnfjRORbqX8qH6j31
PGD+wCpnYbNO4f3dkWSfNuU+4CD2owQjMB7Y9/pZZN68EvaAcWmFnmdoanzIElvyAFBPsdH4dRA+
hRI8EXBf3Z/XhWmdtnygeOezbdnjjFQhbgIb3yG9NnBiuB9lrvj2Y9Iml42WZaXCV8Ag4IbVBRP6
RxuKdw/Brs5XpZ2iFnIhJgHZBajqhSHO1bV/BJ/k0fCA1JKsG3W8nGCrHYJPdNYp2un9cdhLu2gL
D5ytD/klasm7eFvrbxzATous9Zka4I9fMcmmKyg5ez3DjkgYMIVwoHluhYLBewclqNIAMtCpVokB
ZgQe1aGV4/fsgxVnjRZR0Nd5GAR9yV5o9tsrLAxfvqvg7OT2kLy0ZQahAZJWfOJEUFG9QyhJS59+
/Ft+ZQA3USZHx8AUhUb5emTEQ/TC0aCYhIrrpoGNQaB/oXq48yx1EYeyNLbJccE1Ijf4GsYWdW81
1jOJahSjl0p9s9/079i+y3A3L6TeK5Oe1XBNcXbrKNfgozrCkdccLQJYGz3/nXhNbChZo8TXrhZx
v+OmuTOz38Cfm+iKx3h80CJ6afXWgNZMgV5tsWlW1HgVIIBF8eJv0T8WUaMiemNydu7KDnwPVr1T
G54DJXcdvP0d63o22RJX27U2WHAGutz78WH5lo3tbifYKUf+vHAgjF/93m+fHAisqsJbe1x73OE7
A7Yrl7cSCwJUJucE++DcPY2SZICILRTj517VMoB9/13136nHzawRJikbCEaPr+oOIEdpJVqKnZ2o
w1jKmHW/lA8CwOuKmZuMWy9+tdmUDfhVnscvgEHVZNOlPmHCIUSmEQ2lEdLMKBWycODNFc8wxL8x
JlsOmkEDQNEYYuCKjueAcIZpTQxlX9uRK9qF0a58+6Thpl74qvN7XYHxlgAgI1wvf2b7JWTBeon3
x2MeIgUQhRhW6viicT5eHgOLcfF4Py4d77M7XYUOChDBwFlPm+qaX5M8FUbFDekcCo9h9yhT5/64
5l8xsK8E/opF4W7aO4o8PmtCTwMr+rsYuR79B4gV2hBOACJ0MI6McfWNygnWS2YIc0UYGRKU/4Se
bJS0g81srkLsZCwCDaAgJOvSCVCSgIP9RkX/YKGGP1eD+RFwcltCak2KwzEgvHatyn4+QE0fwrEa
QJuluWf105Ky3py9DyKCBw5HKE77hUgVUrFOOZGMqV2H2gvcsnZkTfHO6Fa4Lcw/zSpxRNgXVoZ8
rQBm6jcxyr7QcQMMTjOXEIz/x8f+5+dMIauAfvPpUAdjvTRBttKOD/MXoBf21dp3wz1vskgy643i
RtfmZan7Pf/y0bhRzx7Cf8rUKrWHMUQFq5JxC6EIZg76nz8fsIh6vCxV2Mfv+OsEvgk0uSHDROhT
QSpQXeGOEn8J6QvvgfUKfmbbh7si+MPArB56s0Xj1IJLFm+A8e+/E396d2b+QBSv/R7o6KMEu2u0
VgZcSNhYJpwJrFjfF0ZggWq3cAXM7ylY6SmQGQO+f8okUAdZa0iSACKyY50aMBVqAM2BJV7apck4
jRMv8EDgcTt7Wd/EnKR/YiumSZylw0bDOKG+njgoP9WRxWy5TIc4S/cCeY7KptJe9Iy00XNkyjCG
6/Sy1eXGykrbV49CaPLwKApWTGCgoiXWZiy8ZdSJt2SVtTsarWXVVNAg0Zwayi1QRPGdiNgabn8R
/yOUYnToGHIfkm942SoMrTowFNlggs+C21TeJ4yFmHc13JShWUPI5zHk9YCHlsk20R7gVV9+UQgj
K0DYWniaQGkAsh6fhfgI1Y/W6g4t95yXFovuNEw6vmi8R/tPAt1BcoXwEBJbRMkuUfWSIXoFjeZ6
31bbWDUaBqPTQegH3xYU6eYYSg4496rFAWXS1cfU0/N6rwx6ka9j2aqFwhmy2mEGm4Y8QNpCYWon
X2BXYgdEO5dtm6f+SxEaW/lKJYt/riCWzHzgEZ/321g+y37qUh7CcoY09C5XfCgaVKGzLaSx8O/K
VwNGC06WcB0eW+i3J0apmsP/kHZeu5FjUXT9IgLM4ZVksVi5SqX8Qigy58yv96oxYLeFdguwn3p6
Rhrme0/YZ+2NcYe8sq7Pmv4h8mu5vGo6fDid5r4O7Yz5AOHOLJR1ob1VZ/nSrxOsaphgv09K/4ZI
gPtTYJluQ6GpYM+0rwqBF8wwXB7qFUM6tX7t209zOAGG4PcSeJCYFtsgE/M7Tmw8IkaLSK9BvN8z
2DfR+a9WVrsrig2FUJgvOYSB/GscLdcynqdRsVN5HwI/W7S19J1WrFwB4J7a0z6lEi2qI7+3nrhX
U8eAzOLAE9gzu2kVq5GpTvmwGE44XMb6NR2ROe/n6DK066bzmTZmICGTXarO8bJqBH9krNzO70Jv
6J6XcJUxvs4o+UtI8x0OdcSouzvewcJ4qs1TIjm3M6jXRb5Sn6fXIXIaYTWete7IeDb4yliuedf9
bHSNYiOxtKsni9/RVrXqak9BVDhpfVSJdXPPsOzyPUZ+sqwYMA9Tf7yzIluWUA9jcSgPG3PyuoAB
ccCUrnDM6LYzKkw/qNzokz9Zftg+FrxB6bblou+wYGqbjwBTdEbBM8fad4Fdlp9puYW00W/jHWao
c/GYAlACFi48BsFhmtyyOJjqqao3SxACf7i0+CaaDOY7cm4n6boo9xGTwZI9mI+YP2pPaCGiZ53B
h3o9527y0fLyh46A8+WykiNnhEoBPQR39uAUXpreiVoXU/q5hvfoguuotDsLIkK3BoLJX4XwTvOg
Z0awN5J1xbh56PXDSn/LnlPmPo3NCFoj8OXv21D/OR8i/OW5G3b4ZL1TKqQybmgOzquBddWX1TTw
OfEQ9lp730JBKhyZJvdnOW4CnjUOS88LcxE1jJ9DczthhwNEz4P0WbX+Mq2Dxyb2hJnb30rb/Cvb
GPFaNByKd+nnjWU9M9COqeQXX4vWrTv6LMquDK9gqlgvAut75H8As8c3oy80NE4ZfU5M97QMSmk2
EIUh9uSyB5/gMPWPZ5AceYJ4VNvXgs2YFVw7wOZAb4Rq3WzXde7UaFEseIPHenBQQPECjf2pah0B
9Qs/I9EUdAKPETlrBdW1F+AEIG5LN8uyaQfbGFxIY06b7Cf5gr5Aw48kvygm8tBTO+7KBLeNTXoJ
PxITpNWhpXGksASstb0xeJxG1W+T0FWajcZKn20G6tw7U3HMCkwV5BG7KFDR2Nrsz8lRTdeJ/hlU
M4DL3UAhCLEM+XD91DB+yirQPmeK2z9MOcuPA4W+n9FW+IrhlLInIqQ0bf3N1GxWGfFLnx1pB4Tk
9ntPw2f/mKM7WYCLrDgv6yQerOxQSyuYIcX8aNAtYb99N3bhGlLd4HUK9FybFU8oHkRmXb9Vw21O
feGo8Oh9VbCHj9FYRUza4xBfbtO36FTyWqe+FTrR5Izdqki3qrHOk7VkXHXF7kq/szz45TBAFtld
/EB25ocaLv54NZq7fNrGgp2qX3qKzQ0uXuZ8rq2HAb2KskvvhH33VN6jYXX4wZTzkTxKZxPBwvwc
KOdWdavI0ZOdGG1bdQKLsdLuzMvwFH3O8q6e/OZz6R0+dpSU7pjqrhDCc5g1p+iwU6140WGIqVGK
7okRnKZ3yaicUSvthQWgsyjZw/IoRW0V3/YHIBWSwshfWEAe4aFytlnPUqgzKASDto9ZNOTJluVd
06T2kH4ZdXxUGe6LLYZx9cuC14k6BA4GVWzEb9m0VjuwEj32N5N0yme3xb6MaHeVqNdah6bxEaeP
Q7LHmCAIr2G3j4NLAJMHVZMRrOb+CGasSo+yuc6hAdAIZtSGUGapvUEEXbJyeu04CId87p0QKGLG
OtFae3Xp3MU61hnKQzZGnsxE8XQqvk35ZZHe5eDFNNdD8DIHL1L/nfHfDGl9o3rF5bCds3MarHID
dt2HivV1tS1lip/hJ4FJJPZuwLnJJtPS1ioPTyXT81OMXIbPC954gEVSVuauZD5ASPRCofZTdmEj
+Gqr2J6Y4+6hC5v3S3CAkHaIZkQ1KaXmtNgsPc5OKmc6rpepXFsMERGhYUZfrLsqc0p13Kgqm8n7
XELhgqOy9NW14QMpCsLK6X0U2g2YylXHfWbXFwB31KIvgpOgA7aB7gHfKHdGU1tPwJfmTN80/VfA
tdOfs434lCnWThrGzqaCCWYHVy+KlIKqOQq6tka8V4LUBtNmB4K+t+Kzpp4M8ZwzH23UnWMIJgLI
3Ili9UAad4pawTc7w07m+wCAcJawEXV7jfdgzCRXmDaNgMVDwoUwzJ1Xn82UEgtka5CSjrmYrgb7
YMZIMGPbDQOm2BCRFqAodGG0JTDJTVZ4Un8aRvpBeElhk+BX6UcmqY6a6Nu6wTW1Nu0Rnx85yJ1S
eY3R1StZaRs93hRyD+eIvVarHaXZp1yzlb+pxXdRju7Qy2vD5I1ZAPXE/0GCjUxetfhlyEQnen+v
tLFv9a9Rd7KKXQIOSM0lJ5muYWK+1XmF3vBG80vczExWcmN6VfqYyqUb9xdRrZ9iY3ibLUowlnCY
qlCGAm2iIGOdYyMIGioxYubEofQiF+gChPAxVAyAR1x+f1AQ+EUheNM88CDuLUtqh2HqpRiLlmQw
C/NLXDlGck49RduSX5Qhtah1tNabYCWET2Ve74dklabHhfKP8FpElxG8YIwMsslzoEtsntK2FptT
a20m2Tzhj7xCsspzfKx4gbPmQY6eIq55GB/01ljPAbXtsHU1/TniI5WjYmWhEtEHwQ6Uyl0KCZR4
uo74nwcqu6q4FmFWtkdZmJ359i+kB+O/VEzyU9N0KiSPoYU1Zlg+xMpr0TABHdutiI5V+EY+a5f1
RRJOxvTaV5+dto06v88bCsyXKvyodKoFybU0Qk+XNkvzKkhfk2HsotsCOBwqDKraocAg+tGIdpJx
aDCO1pRHQaZ4qIy22nxawdZc7tBlJhCoVWFfGdtsuAg0NarUKVvVFhMoafP4sajoU0YmNcBjCbrk
jszzplulepmTsyqTTUjYSOTvfc8aUau2MH1Py1FOHgfpPODcNgqjGzOlmIXTplIIDyOWLutgaImb
Jwwszu3DMGS2wpoXDJ9ZeGyQj2oz7u4YsJmHNqXuVCLJk7DVpspV3mCoCR4sbXrtSnVVa4TctziQ
JzBP8b7rH6fkLscdPttLMJqmXTTFfPK3Z9GzfgWw5IXHiiFs6W1pibT3xQLr6qxOD6nwUjYfkfBe
xmsp3GXNky691LpEIHBoJMlr6peRMcGbdfdcYw4DQEX+EhsaHL361YaRn0fhpuauyR0lBo1gnZBZ
T4Rd072FA5SoRrXbDAW8aPkmd0WLqEXoxgarqX2Oe9cC+6pe6pNlIhOB+7qZs2jTKWhltI2Vnyyl
t0VewTCe+GbYnmFiCaPmyEA2Y5bJlKVjJFBejLt6poEGo6x5LaONlcyrXhq828o+Z3zBY3MsQUr0
cuSXBmX06DsNdlG/q+fXWXxO4p02P2YQMAVi2zZM1mH1lSeXcTpMJCoJdKlJcRQsPRLW85H7gbai
n7cjMZDcpVg4Vq7ByjUHn4lK6giRs1Lfq/TQhwg6y3LbwYuwVPTL4wG26aSeYsxKyk0y0u3MT2ov
2bMkMyp0yujt6PNWAmk3K/0BM0a/xLJPHiN3RoZsJJErlQs6g5nifFdjt4jZedneVQRVfdvhy0ex
cknfu6n2p35lSD1xMXCKoN7n42jL6odVEr9IFMEAXDbGS4S9WxzHGO3AvlCElRy8zdO3WGBWLn/I
0saSCDPVA8MwR4XERUVagUf8tmtRO1REK1XpmOp6tBJv7DpMgiYnyXYo5BEpz2wltC/1p1qJvKGG
WhV86lQCMsLVUuWLqh71eluUj70R+QsJiVirTtOWp/Gm1O5gQwbHKojWA3nE0GEXL1tOXFFe17ur
aUS2RTEgkmSnJqVdutGXs9rTs24lEj0eWvCnjSKtTIoOSYflNLHCEq2pEFkRe/scP0TD4grWNu0P
2sxHAxJ1Sg/d9GCNRyv3u5b5TYyVMszPJOmRoVkYCCT7ieKR76XKsI+XwFUTRKOtsCeXDm2ExBth
othfm6sJlL5emGSdipcKs1ur6nNPRpVT6xBU4GfxjHtUclOKA3syzsIMaivxgvas1ulGN7pndSzd
MlF2IQF8MLaO1e+VGfVY/jFXa4Kjau6YQDCcaDxNA2QXtsOeRNkoapKt4dyW+c64IWAtZSUkGEbo
GLCix1+muymP1oD1OLy0HVTDV+tlu8zNqdTOUSOdVa1YC7Vii12/TQuVnIdkl3YMUQi9P6QZVJmi
ya1BiU06U185wdGCIBvGbiknrjpsBVbb5NaHVUQqCaKrBH4WS04ntOfeJPKp9UOMAXRuRr61cJ96
yTEH02n7ibKOScrJvDDBSCIVblpnzCkXW1UqVlMnbMc4eJzG6NkYR7cdMkdN4f3x/DV2dKk0IPXJ
m3AAtzWzGilYQOpuhj1ryyxHWg2nUsE4lPAnIb5betYPGJGKMjE9Iz5aQv08EhwMRklRZrG7nMXo
uVUIU+PclqRxpc+tb9w0+f1jVDYYZ+6qVIBAB3tXeMr4N8rQ8eK+yKxQdbYOuseujLdZNrwo1naa
N5n0JAjKShO2FihLGW9CXWFleWiDdGv1hjNGHwk1DSBtK3YW6P2WX85eZ5wMhfRwYfZMNVdyqpCD
Fo6VVvYSiv5AUp2HyF8t6M0xo8djfZxZapSx9XttcCNZtWlm+IuC7xbwynoGTtc7Ne+Kln+ZIUHx
Yqxvy4AmUgor04T8NZ2eenifYctcMVOEwVWrJcfIukOuRucxalxTfy7qtVndlkIoA3Ox7ltlXZYN
sY12wWAsgPKctURxuSx71TIclPDEw7PDhfWEmwOyzx6U0AvIqaTq2LSTK4qvJQIxIZlKcuWbE/en
EQNgnBhowfSjlGNvKAbqDNl2NEeuHmM0cRj3jUyYJ5v+ELCEzOmq4CFWy0NREqq1i6eN18yUV2H5
0RXLldDsKjKS2YJcm1KGOgTuqpfcptJSQ7TFQfKKaRMADhyyydHGTW60tmTsh2BgRbQcWX6prXTV
WwyyG6NTSNF/tuXm9G1EaIqoaAlD+NHKyn6gvhaFC+rFYdvJwraGgbk0y6HrYq8VopVe6PcJwUIs
WqdgXBzJOiT5Xgq0nQgxVOu+apKxQICNrGfO0pHfTCoRQOxKhrIzhBcVwXwhOl067KvbeAvFRyu4
NNRZUxLWTMncIFXwKhqdcZr9uJPtXtNORvQYWbOtScKhXVSnqo51ee4UrDePISPPFHMtQtP4UVMv
S/YS06+Z78pKt+mmyPukwtVB0rbjqF7nQYG6Cq6/zM4M+GFs0tnpLdhfpNcmSP/LBbo0PCipvNH1
4VnDAlzu+xbIHc7MvKBSRdhWnesET/ocZCTbstrwBfeVl6iCp2nDZcB5gSNTQlWhvRLuGsGhjEjo
khXA5L08No4oZY5Wi1tVpgRUDvqrKBTehLWMuh90c6VjfBhPs90shiuN5P9p4MyTzlYwnrSmBPbN
pjpv2+UkJjMEUdQJloDbQu2InXbJqDBYGcFk0Vb2VJV7EXB0XUpbU6mPoqrDFlgEgibj2HCLxvDL
IguT0tTp2WOq6BKaDKsum4nCiUIgFxXZoQ2oM1KeENKtoQKFKXrGgsghgtpWitexeijYGOaZtEHW
Vmn5nhSRPVY7UdpnLI9LBoV0IF9nilFYaUrqqka0yqO7KnqCk+sknemIwKgwyLhZ7ynlsRuo1upv
rdRA4oxtAaxrqsF8tT6iTNi306ZsBbc3lY2OnSHEaIaUvycSMeJUFHGNrd9Y30u57qt9hgC1El5k
OXUqsXT6dHC06tgT8EkUSYHurFkOHSXH+EaIvUX9winZMYV9liEd0GgFyHC9Kmi7KrNgeev2WrkW
S+rWFzWIWZJJYIePlMHeHo+hqT9EQbUOddJp4vteSr2mSRw5zr4h9trqdF8l2zhnK2/vpKpzkPFe
KaNnzanWKeiHX6ZBURpZLXQi6K6FHw1fskRhJspXRvYtLOvEQstZ5RulrLeRaPiMp510Y9+PRDmZ
wQTaf/ZJJptbAQEYsaeAsxLVxxLtbVH3p5R6XCFRwRCp0bHX9EPKx6jcK8TLlvo2msg1cxhIluCK
9T4IwkslR5RUXpIcC0fpMZMNX0lZExQ295HGB+94Q7qEFaDZBLZRp3Y9ksxGBArUAzuG4wo+1Fr8
joojzoE3f+N8WYtUQ5UE/8Oi9bJ4OAnC/J7osXsrYehtQQTOQmtlpz6RVgOVXZ4PTnsGZT5qICeF
+Tpi7EISnJbBs3IpvVIh8zCvddytg5BPTwq9BjyxrCI2hdzPPjhQSsSydS+ObPfFyB4hYFAk7iK1
2hZgpM1hXNWsnnGebSLCwMxCFgR6trsh/4fJzSWFIEnjT6z9anGf4zJVgrjM2qd+yVbW9Jp3/U4M
ThU497I4lQUGXvHVMnWKV5h8U0utu2RvDqDHyAlDEdyGOGw6NT0JpPwTRQOrS51B4lUMkmaFD9Im
TQtqUp/BEviWuTY7pOYTZ2hku7Rq1socEz7G21Kk/EC5w1y0XasH2zqatx3F0dhEta9mu6Sm0YRt
Vp5qXjX1FOP5QqJ2VZYTbDbJ1+B3KuSXE9I5FQfLMWHZBv3Jy+1Puer3+oPW5m6zhG4nsL5UHdh+
9SjWtGnUN2FhLRN6F7bRmoDba8Vb32rcjxjAFFT3WqW2I0V+kNvsqocfJqXewYq9Mm19gf27wbLF
DNHRF4SV5ndjvHbtcxLdsqTspcAyviiVPba4dsRxutZAS5+4YovLRTdu09Y85CQUYiPyNpq7GuvF
tBhJ1JJDJUbHOZjWnWUcshh9JGVkVdkpAj3kUbkZK7nGxJAsWTK8Y9oXVN3zcDgsBcqUMFp3XfeC
oaps6+lDJForxSKVUTGT0LrmtTPw2xD6ypWoi+TJ9Mg3Rip5yziNIfZzdSGBZYg0l5GxioAHZShe
yf2whPu2GsL1mL+OcrEe5dabtS8pSVehwFclCRE+ZJgPqBdFiHmbe4owCNSnr15404eDlvlZxlcl
QZXcyLxVfRecSvOhDM+qPhLE+CHcYynYUw7EUgDTNbwZqCs1g8H9UfbCLLoh61uqEobja2VKnq5s
JeP+RuFW4BNr66I5s7XHwsPQyK5hXvPoCVRvJ783kdclD7GYkD6dzGULDtYz9E8BlRC+q9KlAN+s
ZAQSuG6LL5X4EseV06iZm3YZItyaMvCHMG9imicMAji4xgfT1kLXq/qtDFhYwLZ2qL76bFyVwLey
/qNX76x0N1CwXDAcu0/Vx4HyvmQ9qwM0/gEVZ1S8leGEa7ZEWTXy54zemzhJT3IfrYa6ucaieD8x
2SrHwllrzxKrS6EzUd/VbjgdBWnca4DCC/0SLHspN70glT+jcZ8NB5xi93XdHyzRbJ0RNLOras05
NJWFzu6DAYR+jJbvPIeY3kqP1RR8pkXPVz3IztDMbsBWZlFDwdRtystjRVXeSuVt0c7chtrDxYQB
SsBX2TWHWZ9Q+NZEijPNU6h3xzKa4CgromuxcCfsX2NwHwnZLp/OOrtFpLQroRtJHxq6KQ1Nvjbj
w6UvozWU8tXRC5vSl+XLQjfUqjyTrGOwxNpWCytahcOdFqb7ZCjeTKztprT3IkvezPx5+3szjJ4S
LJuaP7so/u/voqC6ahXdruCsCPlh0vXtIuLfIQrEs/qyZkjZkYz3PB/gajOLTMsirai8C/HbVBmu
LlKKK5ghsbqawfO9me6MArWrpg+erOtXJov9XmHToAtKqoUn8Hw3gZGWhg0Of7dGqmXO9JKmfRD1
WJE1hdPnrxig6dN3bD6H83tBF7dtJa/TqnW+YAhFzqiGb6V0qZkqt4bVzD1rxgPKA4/JGVcBPG0K
nsGPV8uXQn/QWmZm6A1PY/0TmtIG3GUX/PPc9FSq/Ek85JrhKNLiFgTIeOvSZcyLfd59Dtlb3Ne+
Amuww8WLhrVJZXAgxY+Ni5Idi+gtZOsB7WKDm2+0mVyhp1mWX6UwcIWRYHoK4vvBoJVYFYIPaPsY
GZu+2lBzL+k5jUzw5V9JOJ4agdhaNJ+EGLhGuFkqP5GNdc8WH4Qd27ux0mmdSsnHmNOWn64Tb+eE
l1+qPs3qRc36kykPvmRpbpbjYYDiN8CNpoiTR5md0b4Fx0bSr6Q0kW2hUu2FbrQUKl6/bESiFSHb
DuNugP8uTs0W1u2apVbosdtKh2+dtbRsK3+R7kNSLbbDRGOpmuP+nlRHpZYQf5gpXLJE/VCGW5ar
4lmQi9ZuAQ5fDCbLMbPt03LBXVeCVp6sJkCL7AD7sksvwG73Y5vuTX3xo5j3dRj8btwJDRm1Fh9y
XdlIPeQl1txkovaw1Ote1dYLzAex26jKp0DzTXlIZyLO91Z6T8a3kLaJpOzTdN+h4xh7MuRTrR11
/aL1x5qYWA6nk0BfSaBvmS4fSftkzU9Z8EWEYBfzUR38PvLE8MTwDUbbGz3dF7j4YpTXSOR40hm9
gwRpvanPpoBfDLxWcSN022m8pM0hrI5qdpCiQywdxPmDx+SKzbXtY7e0QkjrCfYWr3ie7hdW3CyY
yZPm5GWsRMCLH4DUayWz02k4lxr1nTpfZfRaqVVSt9Tv6oblXr/G5qaKtmJNw5r83BtNcELRVW8w
taTHWqd31STYt97GMql2lpvE9vcjBahe2fLeBhbAmvBOTe4qSu1W/VAZ+qXv5btQyk+h6oujX/Ej
3aBwF3U3yL9LKSbP3ffiRy2ob3r9FBkHfHcpDvNqAJsATz8phPixuo4KjYi63QjVITNvD3fXG8pR
wPoU4Uf/kKafFcjPJaQcuxtTstCm2UiGwIeMyKHOh20kIcVZjO0SXm6bLsD3mwkGNhmJ9daX/WlS
G6L69nVqPqz6uTI0T9IXL7Ro+9WPunktrILA9L2N8gtSZT/ox10E1lQZpWOudS45nx+pDxImCDf/
iTqcKBVsGnPDB0eEczSt45DM69TAWWkIV2LO4NrU32PD4BiF5o1B7YfJkwWvLkx8tXozWhSYmrJN
cVUUyvydsELCJdN01HgTp464rgsbEQJplhK8008NInooXo/J6gspqGsFfIPfcYWfAb4Yp1yc3Uhx
55GWgK8LNH9TFx+GUVrzBZ4Va9OzxZRY/0h+b+yyvZF+lNpBZAoLA3L9O6ifgqdUoV4fZHtNzB35
JFZ++IgYaZA9VXxXUHCIlCWUcKfLy16uAhpDbOZP7NPJw2IhaWLnCZM7bbSb9qM2gN1mvmz52fwm
Ga7wHaleLpy61O8uCT130x4SZ/mW0PKAFm0d/cSOIlAbzZBiOEnlMSvMD8kn029Fm5x/YljDwUnk
tp89zGuT17x1isUJjQN+EqyCGe4j42ZK3ISWzvcSUCteCaOfaspaLRIWdrw77V5d6e+1ImMN4wTX
gTJSZT3mjA5VGfBForml2rcl/8jWS1lxLzCmWO5o9BI/E+umAEfxS6ifhNRbspuygDJt+9q+BelO
zrZYb2rpntphTwNTDnbzY/rQHjF47pF+jfK2BDAc7/rxIbO2SM0y1PeJU0l3gnieWoJIDMcvYbnt
eagt1WBHSvGPrcBsPQ3Cxkjf2dA5dO22kN22U/UZnnS6S8WChIvXAx7tg8lYvvhMOpLivjdeNEoI
w0rq/b7keuWHiTyErEAkPrA8luIUQUC1J/IIEIOkThTY8Wl6LYf18mBWK9W4zzQnJo3/boF1hP6/
Vbx/VbZKIswfHe9WSRZ/SPBMvShUo7rhzeA5WM8Sritb9BFITHuv3htb02tPxTZ2fzns34SWfx72
JmD+Q3C+qEFY1hoQoHIlb//nEZtdvO9dRhCdyvkVAPQ3af2fx/sxgZhm1M//wziGFGOZaluV42uj
rWOLWbQcW7jivVLP8S3vSU/MZ0JVqd0yOJfgaHRamXn0HYiHmfhPpAfeLTSP5o9qPk6Jl0cjiWNk
V+21qg5Ce7RYMGZS31hGooMLwpwt+6XJNyJmZ4Z5TCfBUUV5ParvvfgetdhceCCVDfYr5RjFOCHX
9r9vtvo3NTgOFZIpM9gKu+OH9L1WG1XUb/g81eDjmvDfNI6ydh9RwlHUO+r7GFvbqYn5yHgo887R
tNjNUcBgamYSRZKni89t2OAAV7hdFbnV2B2N7DUcH8v0OBh+bKl7SWtXVSOso94To32RUMtvLtWC
5QldXk17N1BXLdNxUO47adfSALGSYzM86Le2Kg2vf1/xX8X+f17xDx3vNIxlHkZcMXYYTNgM1/pS
mdQ47Mi7zTMI2+4u/6Di/mBstPtfjv03De8fx9Z/wDLyttL18AZMhAzi9uviRNGtfJ3eLSAd6abe
oEZ5kN/Hp/opOfw2yHH7Wn/qh/889s9ZA2xXOm00ENTqftPjcMpa88vl3b6Ufx3ih/ZeoAhaAaNh
ZMujZ7mSXGprJ1x7oaFluIdyXGf2pc2/j/rLG6z/0N9HeAta4Q0OMlqEZ7vOutbFL3Lk/+Yw/nVh
t3v7x5JkQSNfGC+9zcBoXuRoPrjDawFvAWvDS30wcDAYtqqr36unaUWKz85X2yQETuPGp+IQbekk
7H6bHvntgf5YJ7VQmfDz4cLjYjuTo0TYaf7/3dofK2NU6WOokC1C7tt28UsaHMbkl4nsv04P/Pla
/pjvkQaAliKB3m7ekj7BdtbulLsSge7zsGW7c7l7B/0OVbDHdOrxt5fnv8Hffz3ZH+tfbMxhGt7Q
tuhiXKIXd2bgC9WDR0RyrKgOfA1P5TpwP0KnOiSX7BCfmnWzFs69///AYdH/vBM/FqYumhqhbnme
CX3GXJudmjr2vx/oX6cl/jiG8WMBilpNkLSZy23cG6CEzMvFX8HF/M0W7dDTzv8+3t/mmySF0S0F
FwxTUn883CTSAELdhrfyCIkCIWi3baprZu1uwI1/H+qvc/d/HuvHk2zirOm0dICcEAuwK0jd+QYV
8bFBH77QzmtoayjUt4xY9Uzp00IDkBflVh76Qyktv3w5f/02/7jwH88yMUOpS3SGOEXzWSgf8/b6
76v966IHHwLGqoR5s/Vj0atFxcCDkDHkmKKSWLxN00P5G973t2P8WPSafG6qQeIYHd6IyX2XMQbw
8P93GT+WsLZKxQQTWsDS0kleetc07hpq8P8+yP/lzWB0RwMmqJr6jzdDjGOx1GbejHEbH83tcEYh
PrxXT/OZFONtuFBJrkVb+vzlsH9/B/73YX+8A2oUtk0/cth5O9ynO3I3uivZTr9Gd+ZOfKeppx+t
X0hLvxzz5/c9pKNupiXHFPNjpK5b4zeuwN/DJ+V/XdVP3CjWhJJFme8GCVGuaKCf+1X7eGNOLO8k
mOKm+sYx3HxGhLC1Xn65o39fTv73sX/EFwl1WQqdt6u7VPtwR3R5qd6Td+WOQuuGxreXXJKHkOb6
L4zQv8Y1f1zzj68tVhqTkUagLMOA8AVapGIe4yCx6+q3Pf3v2+Efh7o94D8ijWxgFDUKWTgSRPlS
Z60qdFFyYOwwqkGs25HDHubgEvXnQbuO6KUhSVI3R9A4x7ZZMXyRIHRT7yRrJUqd++8HIP/19dIs
DIsM3J5g1PyfZ4eWoRRG1h0mD2Frna1T52p2tkE7YZdOswOivm2xiih81R7x28292Sd3+eUs/rou
/XESP6KSpodcmeecBAoGY/kMzMDXm+mXD8n461FwIbrNFOLY9R8k4Y8HoaVdKylatOw0/Bsn+Y7h
FFG979Fh1QlFUJWWWHJekhc0KwU2FMV7FL2j7OAZUPy/KQh7GtHTU4AiVm3fTf1o4u9eW+RRyA90
mmeC7kBtoVV6TSV6AfpZMD4UcDT64Ja3jm/5oAUEkD06gu5dRVsY0cbPyucuRuq5t8T3OLnE/4O5
82iS3ciu8F9RcA8KNoGM0MyivG1v3wbRFi7hbeLX6yvOSCJfMIbSThHcPHZXVTcayLx57znfCVic
b4z5loQ9HCJXYj5Ia1czzzHjm6RpDmH65nhnI70S8V0buEuPVEkR/gis+mi0HmCo+lD5wSJLGFir
naXjT1U+B6pHW7/LHZQEev+vb6E/v6zCkw4hQaQY/3QKsUUWRPST9dEULzNdcEdfRO13//pD/vR5
Ff/zIT+tE0Yw1raVXT7EfhUBfb7iZqZRbbjyL4qOP30epAkl15UXi/xPS3wdNcVoOnxQikAgx4WY
V39xvf70V/mfT/gZtDOUKIQClJrHWrbr2bqrw7uKxoSV/+W5+E8X19990k9/GS8XRT6iZzvKINsO
HSfhRKIVprMXiUNBk9t3CeUSkoFyj2/tosvAYhMSTnstvGN5EYzU3V8svN6fASMs6dKgcLH2+s5P
BWQdB5XVu8RHgpvb9ZNzaptyLbtxjy5vHxCCNnoEXrj3iU4+vDhAYnPv9e6TLPxtINUR9Xcu8PY4
JGz1SNU3Gc7C2v4mu5Buzn0c47aZBdKDYhGMpIsmTNIblIiocMwObVRobhqn2QhFj+JH5lW0hvAH
6OzJtcFBSL2McHdaZoTy+UGMap0yw63m6Z3kpufMe/xLEPefhRGRMmlKz6Ge9tzgp53I8sisY+W4
3A4ovgd5ZY0oMFGdutmqRyYWivNU2kc2hFPid8gCHv71k/WnYJrf/wCXJ+J3yyIdIjcKA34Ahi0p
nr8ruWD6fIZbsOpY+1t7gbzGW4ZH2H+rv6ZB/Nnj4EKE9j3bNgPn58fB9qLGGG2bkZbT72TCPVFf
TxfXG+Kg337Tf/9D0lb79//g3x9lpZskiruf/vn3c/LRlG353f3H5WX//W1/fNHfr96GpPguf/6e
P7yEd/7nJ6/eurc//GNddEmnb/uvRt99tb3qfnt70sAu3/m//eK/ff32Lg+6+vrbLx9lX3SXd4uS
svjln1/af/7tl4DK999///b//NrVW87Ltl8lObBvP7/g663t/vaLK371wRRDHbBd16InyJo6fv32
FfPXS7ghHUQqAukTAfnLvxVl08W8yPkVYoe0Lnl+HhMlnxe1Zf/bl6xfTQ/SHJlhsC+k5Vq//NcP
dvOP8/k//hh/norG/c9997tzPNA626YucW1XuKYktv6P92WGMrGIehiOtjvkmDiTJHyxQgHiscmD
qUX23iNhLjCGtaNVo2YL29u8zvSGKQnpc7aVb5i6gY28KKyyKRd3RtVY+FREf0rFNOxNNyeDwQuj
lS0KRDqZ6nd1h1nQ1Faxt0dpItAt7K0VO5c8dZ24q7Rhi25N3aA5nIIVHoJuZ7YRk4QqK/dBHs5I
t5vigI6gQAmkccEEXbIMIoxIRquNu6Fy9Xeu6SJbTpPzQ6cAaqCmbzQaomOHxHQFVVWumNh36zRz
BTarUX7WfekuSiIB8XGKLEdh6JtItnB0y7zxrqUunjk/YkDrcDukfRmvCJ9P0HnlIlypuQRjk1p0
Zw2n2FSpb+2NJME4YMftvZPaoAayHnIyH7ApdfE+E4Ky6Qup1xar9a6MmDCpgeCjtm7lOrBDwcWK
rXXp+4R3S5FiriBfwwn7gZkdwprUT521aBPy1ARxVM5gcGAXBczqOjQXbVW219aAZbtykNKWhYWA
IQjbjeFr8xYhJg35mQuRRO5H3qTpxutEdWORk4JeC3dBYmg8E2GAhcnC8O5HxQ/HyK6CaW72FSLJ
JeYSOAod472oi+x3jQ5ok3ttvZ7diqYQf9mVqdwCY4F2d7UagcQn2Yiw8/IJ81wx74Iss5RxzHuZ
mFAj02WDREK0NVSf76yBofllysKkP3Jem7LyXovaYJCR1O5DFDbyHIyuPmUyu1hTqotuoRUaCVrZ
jNvU8L0nBIwo3pxwtCgbh+lYZrN18nsrePF8yQgNmd0BLRW8tLSIzr09mNu28srXiSm+s2jTHN1+
Gac4b4pO3xmZ5H82U/jS64YeiTZiWiSD8NHtSZWi/vKsH6j5FAFMiXeNGClbKUFsGA/RkFs480v3
MIaj3PiJGg/OaEdXZZV5+LAzGZzNiUAazdT5GFWxeTfmdXw2VWfu63CoOHoz67t04L8haSGfSrqw
ucrKTD2YoVk8QHlGl5+O5WsdBtEpxU91NAp/3spQ5/GqCKLoyizn6broc4D4hmezH6Py2rez5a7g
V6Khc1VeXWeF7e09p9Y4zrvxVANhPwihw/tepS2KBqs4YJ5K7gescFtrbjg9GV5caua2RXmWeS2u
s870J7jvcXMqkH+3i250xi8nM/3zWLjFMTJUfVMNQbHVlcOYlZT4/sUPM3VriFg9h3PJpLOIk+A8
6Qj9q5XA6A3roV+0oZ98B2003RrjjM6g8wI8zagC6qGJt36k+q8qjy8OSSe+NZF0zMu2qHq1M6bW
PvT+oMLFSAjYuZJ99MHJMH1ECtltgqHFzDzYuYU62BuwivhcZUAKqqoYJnpe/6Py4+hWinjcat/D
DF5gkDjJNJ/u7CnwDCyNF/fflGXI79OSwHlEtUsjFM6tr1qUgkUKACGN8y/TA2e71HHHJ4aDHl/S
XMptx538okQpXPT6nDIObjS2nxhRug9Ue8YuiTPrRxZN3ExOneDt4TyANYI0M1hWTk8IbzMTRrcY
mpGyKzEHpPVuMrxVjkIm489B85aIPsD+347VIc7NaVHrsfph50zUAuXWn5k/OXj1E4C2ZdXmeylT
6y5SDfa3NPBuRMhgfhycETIBDwoz1bLMzb2Kw/AiSmVNskQcjKs+siuczAxulZHG20ab5VlkzHYL
egBXkifnyHbBxMZwqvMwaCwCfmczPwu5ovhmY38n3QENYxDk+WOivfiWc+t8q+eLyTcJ3QlvXFXs
/VxrkM1MPHk0KjwKgrRm8J102yxt1fsCfaNcXDJe7YVfGuKej3IVJxpROau8HOOnqfGtt94LnU05
mMZOVi4T4SmJm10+IN8Wg58fqjKwEJTW47Tn71keYtfyzjoP2rWacYJlWYCx3M9cdKxG35lIQjxw
SYUhonXTFtGGWSjreeey5AEhw5kSBrIrsJTU1rkuh3BTC22hyWnMuzmHFDBUTXJdTkX4OLFzZUhd
vRguvDsc56EV35XCstCUs362xwDTIeebbW0a1k3MxlEt6qCY3o20HO4RtODfrRSO6rKtcVGMnYlM
UxluephZ9X/wDDWvfEV9ttXMgxVpeVNHCBOkVePwzxKjPKQBbsl6LEoacGUIsC1pFXx8RKZ6oV2R
YJeJPLgXCeaa1Eu9XWZU8am3+hBCCnJgKxfuOoTD9NEZkf/cC7tR65ZEo5PMgvSc1Mp/qbESot5H
/2rVTfCSp3PXcB7y8Q/UMDziPG7v6ihQX53tzVueCW9XBN1QLsKqx5SHuLA4BBdfan8RBalelbvE
YcCauLJczymOt95Lw1U4Rhbm1ipN3Iv+HU5ernykp613ZwrtPFVeYm+SVnApXK+uN2YQYm2jNBqX
VWvjDBiaIYfkjHkSj17muWuPu2xjdnN6pUgCxZOIDPsaqnj6lJQ8MzGbqb30hjIaF8NoT5si743v
LkPe0TWBf4rSPE5XY2Na5zFILrIs4MaL1HWNy46jTVZVAhoxc2EhP3euCV1bTbgQWiFvMjkjBEW3
XYll21jkbXiyyE/aDpyT2zWzs5J2lHf7zGSD3/ZWnicrHpRsWGV+pfas8HWxzbg9Ue07Wr7PVpMM
C5QD1XVfl9iWu3CgB6Mwc++s1HbyVd1VLpRoWyK26XTHLu61YQA2vDb65FoUF/mFqXrxGXDn/+D5
ZTNtowwxD07Z/Dhzrdp13s9cJwvz/JXhlePzmMa45NvYnAHVNMIjMwBfDXbeJnY2RTBiQLOCLiuv
bN9yqcH6wBq3oRPBOVDh1DnrUClG4rOpmLLPBgCDuXovwm+eEYTNhA0g/+Dc8zYPJZ50hafUR4mS
ZPVHP7kY5upVSGS95TEHmMurFjHx2N431VMaQIa49wcMR9SKgC0KbqpqOmj/q43vLDthjZPL1o1X
NlRnjFNDKq6S5rat7ktGxFJg17X75chsh51vb7j40PBK8SajiSkHjgO+Nteob3im9rpWz05fP+Ye
oK/OOnhp9VBX3qPfoBcqmmWIP6mdP+pgmxWoy8bUX+Cf+VGa7Uvj1iuv7x6abIQTn2q5N3J3eg3k
itIWdo61MPPw3kSMeRRYx8tlR9b8qbP7e5WFu7SBQmpUxN+lVPmuNX7Z09iswkL7j1lX11+dSjaK
dTsI7emNm0evx9i/tmNs/LJqQeK22jyFdTJvxzhgyYiceNikFJFoRVNnWiUE71Cwq4dEpOo9cXtS
nRPP2nb94C3mHO9Grmiohb1aVYn/6eTjTcUGuOz9FHlXV23wvz4HTn/T5dCIZq3kXZ8JlCJhh7jE
b7TezEBwZBJ5Z4Xl/LYzIwvD5QyEZm6zpVcqSRL2bC905bub1q+eItDCy7EaWM8MDyJR0se7EBP8
suyM4S5qw+5mEOj8MpOtxg8UhWfL9a66CJlDXa/LwsmXvavfO05GqKtbYuZGKdGptgjMy7h+DNWl
j+AyGZnkQToFesIRpVkpp1UxyhYh1/BCpfqjm6W1yspoC6PxapCGRJ3KocYscZvN9DLrMvFWfcNu
nyXuuzFQNignfu4q1oBGsqMnCR2T3hBk7XA4W0DvY6V3+uc54qn2SqPdJH2DJkqm8TqcCmTxLkYA
A//jQkyOtZrHjIhxaSHpyqsXzDu0JIRTPvgBOh6nI0s08nuPk43/PrMRo3Gemp0fpiRJybBcVYVn
b5kVGstEmm+TU4J+rCfmoR0wA0/Rf80MVe3rHECQZ4bZpdPuvch48q6n6aKhw8DYfgdG7996sY6P
RjA4Z2GH3nNCLizgWsqtk6bgvpuiJns3CzAx0Ty6b62bE0qhLLIaBxVBFBNNfkqjSmGUd60r2WDh
WvRF2IttKy7mImGgyDQN6kjO6Gi2EXNfO52RHcs+Llh4ulA8jqVdckflYifc5HLVbC9c90PILi8t
MMlNn8hLzwB5qM1vOgLi2OelDN77WoTnqhHdw6iyCFF5pZ6zItFgFnr7ZGrnwvxQullx96fUm1bL
q21dgcjs/P46Jvz9eSjb+d7wWhtbY974e8edAZ0RGv7QWso85iweOYeMVLbLiud7Ew0wjq+kcsaX
ZrY7vZaFYVuUNEWqd2MQidd6Qk/q9ZcVygkS79jHPqbW2mtNRS7BkHgLknaaZB8yjXrm8Euqmo2/
sVi5c34x8drGsvGATgdZUn0WoQmZNcs56TTCnPdB1VHR+35Z3M+GzB1oNiPH4grTYd0V1Y5UYe+g
+yrcWroFBjP0dUsXQZa+Wgx4vs/kLPCURzQJkMe6FrnDsnc3ctQI8mukqLjkcAVqbHB9FIebItao
6FsHdaJvopWescBr3Tu71pje6sKQy6aMmFcHMnkMmEdvQ2vG6lN38xfiMBho7mznR9U25qmB3Y9d
KY6qY0PNfnZc+qABB8W1l0zsIXqEl2Jh2Li288x5TcXcrjhOI1MTsuAkNHJ/NEFxZfVmeuNbwHB4
lXFkKdHkUvT6w+pEc6rwASO0ZJOlqQc/okzK6brDzrmuR3e6T7LWPcw+LVfXtxn+aa9G5l8UzmM9
e9OPOQvENdXHvBiofY9Rm1ZsogBvdIp2dMzHeROoac6uuypEETr77XXSBo1c1K1L/VgPqn2EuyAe
hoyj5CobI5OrP5XVdyXb6roK2vYxzCdnWPvCidJlEdb+JnZbcy/qi+GststixZkUxeSkO2gUnU5A
/CpsKaIw/F01N1m/Tv0Ixl40NJK71tcBpVbfxw9uE075SjSJ5bIIOPDjzKKebsHSlAswlObWH/kB
l0nppqtMDY9VHlxPqR0tXW+mNC/LfZfSNw8Li5OId3kr+xLlRo+KZDVTcF6ym2iFFoQHAj/GFd/c
PhluhL1A9V11dJyY/ooVTNfOGBXrsvfn0+W49UpJwbg/7afx+f/e7Hwoc/77uYv5h74nHcJLq7D9
+Zv+H7Y6aVH+q17n6a0b/tjq/O0F/+h12sGvNBJ9YgeFH7jg0/6r1Wmbv0rhmzb9Z8tzCOmgC/nP
VqcX/GoSSUgDlD6kaTLB/e9Wp+f9ynsE9Kx9gjVAXf6fWp2Oc/lNft/rNF2mkdKnq2RJ4fCjXJrk
v+vBm1naaUtIsSKwDll+zzpgKEp3W01rw+mio+ll0dEwgfvn1WGWtxqPdhzM8KK2VqOXYQexaR/q
6q4LObA2IGEKHE5FGxgAd4ZFUNLGT1sICRfYU3axNEVzz5ikN9CjqxonsTTEwYwf8iq/URTYT7mw
r13K4NnKXua2sKEz4LnPerzYSc8OuMbWLZZhb7ZHFr1nlcwXaE28a4lkWzEGrLUnt6oobmJWFK2c
7siU9exnxr01iWdl01IdmkBfzizWWZvjaaDwX7kyPApqu96Mz0VULgJRryzqlo1snBdfUD0wv3Kp
R4jUghrROgX7i3wvkvJtzt/m1PmM3G7jtiX0JlZYJ9lQQD2Kptq7I9wTO8ZqMyIlNyN1m7iMV5nb
VqH6QuI/KQdp+IVHoWIPYh5pi60K36K4okp9jxkF9kZ4Ndo00QwI/vG871q1aqtn3483NouZEdmc
Y4INHToMfBPIHL0VsEic2TiXbrmOEpbyMWfiZYGyayIPV6WxcstoZ+XhVopHg6byutZ4VRtOKLQM
twRCM4ka3ttoo2j7jqLZmAlgv3rottLMn+qie8LNmppfiV/eXC5yEyNalBSC+Is6JPR9WG0Ka8Lv
b68zYHcW9BPDEe+DGe9qX+3SkfQb9+wm8Nn9iJH05D8rQ9JoI2MimXYDhsTOtfeN79wO1PhGzCku
ANBa5swTueswKIXBLkxIVHbEDJuGbwqotuAndsvOGk61pnWEV+8uw4rxWFvZasajF6c3yo+WUZAf
IyrKweaNlDDwYRTQe3K2qWlbui9R6k4cLma9HrRYpj5I2KR4U/688WNvWnG2eBCqsY+VY4CL8INV
0tFgKmG5Dq77OAzJYQ4pEa9wEqLh7D5MGaz8S5egecsu1t5p+GweozI6di22cDMFesBUX8clhV4B
7s8x2w2JUtee2X+HRrl2MxymJSBRW5TTumsBgjQq2TpxcBt2HNjcyMRBG834vGOJ49TMXuIJK1Rj
uT9az/JwZlLGR7N5GibYW67rmRhG0bDlmM43XVkc2woh77gdqoKAYzzY+cHsq+XYDKvBo0wfmP7/
KMLVEL4nLda0XKX7IfaTK9PLT7lpOftRlkytkQ/cFrVs9rhhIPb0NUwHFcq9VTAWmeyz2WYmFzyW
q9bqGwTeySPzEPchjzr3vsf87/fdUcbDbWegIG/oM0DAHM2Ld4LDy5StYgRWKvtB27oV5TGmbp16
uCBx9tD3KPWG+GMo72JaBHhPCgwmHi5SSrqd6y+pIpYzHorMmh5hv11eRA2VLHT3TbAcJSopXum0
iHu9FsMjLQRSfOfFaKlTS5O9Ge2rjr+9YC8GZxTZLyPSGG3joAUOpre5b97T0VspuAie9xaazaZX
9tLOPoqCGQ0opwqttGmX69ANVzTzFgZm6RQ72SzCm6E9i2pcN0CtgrrH1DEsEHFidby36nk7FS2Q
l2alaAO19u1UvAhOQo364eD1ZLzsz5zdhwd0RRW0CMUNkwL+i8ybubhtb9uw3poqPngdNZb1aIBY
YfYSNVe05zdDki9Dy9j6sbnNLQMZIOwlB4xVzOGoWTjtazxZPGv6lj/TMsFshDMWhiek4cLB8EcL
srqNzeCmpN82Q9CDPOPNGL/iCGBCFxfPVDwPJT56z582tIM3TedAhGw2FQ5+j263Y2iC3qT7pFO1
MYvgMKVY7AhOUNC7Iv2UW7sBYM0svtsLqUfqxdximkmr/dTF63QC1Fy8lE221s1zIs4BqZgpX6DD
ZKSbhvOxTtRVECTrKUi2owZfNyY32ST3ZL7gdksymgnrzo/ojnnb3POWuabbPjOyY5DfJpJWV7u8
uC8TBCB+666Ty4Sn+I1oqy4yqmxdlVSa+TONq/tLkosAlDPb0Wvev+WYsOP8whPJL45rhnwDgCn3
FMmXOiq3QzJsUCChsPoRxd+19jnXf7dd+nFpUUL92I7JbYJFuyku2B1YDNK+bQZrgX6N7jyAG7Yz
j/EF60k7cij1XfzXIA5yhiLkAsEgNgroR1bTX9lte45TlJEm3qK2vE1HYzXFq0jDG/K3XodSaLbl
N8bN19/+nwQQW4d606f1jYAx417Rz2dUbxoXZk1YYVuCRJK7Af1vp7Y3UFVIgoWvZcRPw+wcGtns
dKNYg7JgR49saUbZPSfhrZFnnA4UQck/Qus1tK6nnBZi8d5hzE7Yg+eZkEoHSFf/3iZPBXyQGf4K
Y3xoMAwEccHYPSYLZdg4nFAmwClM74eiJz3Kg6xzl4sRENGTSF94ghgHttBl5rMJRmnaW2G8j0Yg
8lb5nsXV1iu6TQ45h/KN88UTnZRTmUzrMUGsMjKOCcLT4L366OFzk0uLqsOksR+sC1rpSHauObxw
02OlxeVi5IJ9TmU7TZ+8mZxDhfs2ithIsx3EjC0F+QYQ2LWp3ZWvJzhfx9b4lKyuMU6tzvsqWPJo
c2w43G0moqOdRr/kNPIbG0NzUS4lzzRh3kGVLqJ8WrtRsyrNesf2vu3TcqunaqdaqENlRsnmLYOy
gpY9nK3w0oykaRA68IuHVw9uWjH7NHmmdsdM4I6EnlMt2INyNsZ5ALQ0nNLSAyclvyNX78BlwnRh
oI1NKbfvzsYI/KZyxX0byrdYjw+iSN/Hnhs8tuqNDycW5IPERS+3o08Wl1uAM+JGzbHrs3RiNM9z
8wd1DIVkmEaoZdqOZWDob5w4GSBTsESPLhRPA3xnGUUHv6ZDVXwS3vGppIu4fPAe68i9CSXuVu6A
wNQ4pzmWGaEHHnE69QUH7cKihZVAKSK1QSOXi6KT8hvSUCuU1DS+gf3iIwlmaADRKhlh41rJfR8w
x4xi/akGMGqyv1RzMH6lfLTTGmUx1s5C3/m4j1wl7yfLWg4TWF5A51mSHplv1vNwVZvHzkEb5AR4
9jhYtuOyb/SB8KrPJmKVBN1Y1RD6yprloD+WNLEWeNldvPoBdU1w6IhHAjYh4rJYDGG5bdMPL6WL
XaiNz3nQCupnkX32g7NzarHsQiBrrbHQgUe1zBv007oHNF+qo4shysREgv+RX29kKbqe9Psl5BKy
uALLFhbVsXfVqRqmTW9U1xI6z6LN2cpDZ2ExArRMcxXk3iuk6FLCalfNbsySdWdeeXirc92u0ph7
Ay9sVDRHY35KYvs48r/mCymsqnYs0jwF7SKHwcwQBiCSc2b8ucz5BUBBTHa1rdNgVZf3gN92pTE9
+dSHoU8yTrHSJkosQKLTmJ5jh4SKJ4Rcy0F+JqrcpuABWz3uZmBKkfmjTsXaxanqGw+0LHZTrWjo
6E3ZaRg7FZ+fL/WAubVWD4J1Q3PPJd5bieYrLvezy+qKzAOcAt5/Bbhino65f0+T2oeNm9EMAQhA
QPoyHhA/anc9jHSFkvIhYYLECzeqFLeCxx+qaLMZfb2semBV0ABqt3oZPWMVRh88pgejuIBrUsCK
5s6gjI+d7pYp4DYP3T2SBI8eYXVtmz0pG3b2lY0QQILpLocgE41sJgCEiL2livH0tHJSA4q5MZBn
0PrZbZ/oYZOIjJ7OzHKZeq57EMp4Qf3xCn4wX7PB39TauU9FtQpDryfo4II9VI9BS2ewpRT5gBkD
EOs6ytSiAvg5CkzBSEmkBBvXIY4In5yeUpTaGlK4ADZacoqjyJEAqIIeWg7XjqUTfumt59LWGu1l
bHwW2WOHisyCGz3X8B6zeG+SucnNm7F72R4mczN662g3zRe0riapId/Z9V02HbrBWZsITsPKh/uq
z2CyUgZdNmj7MrgS9U1tZnuDFrHnEd01l3cjphfDD5dZR+mS7S9snczsz9zt9Kt5UmCvt4j3ytRe
SY3QbT7SNOTMNqz7KXyswXHPmNUz4PwBR1wbO388F9c+CMhkMDdzAlLuHHTXbJZsLOxDYbIzRXSc
zOdOXIrf3Th3b5kGShH2+0RPd5FnnbwKqSDd1fAwUG2UbGodi8VQfKu3mWcz4Rec04cpjHZIhbdx
mi8qmM1NEVy1VXiO5CozOHICcFBWt7MYn+QpvB+QjRYW8IIiJZ8P/ugclf2UiGSX+c8WhyUVvucy
vADXdlbpPZomt+o4r+zyO1UZOFJFbGK09os7K3iD0wvmDpu089HgfLflW2EddRhsc9B21P2beQMq
irzymxTpRp/uGaRcgDH9AAGFCtw7ZfCfkqZbh97LQNN8FuzYaYYihqsK8rh3GabSe2ZsGBhwL7qH
gbLZTGHUs1S0xr2n1XJE1KwghFp0PwcmK6ol3lE9zzWJwAkJVViZo+kVKAPH02vN34fO22Y2/a0b
yk3H/K9sR05LAKDiYVuZ+bYBEmTK9wFyc6r8lS7mNdkOKeWVrc9VFi2F9eDpduk65754Fxm8SesT
v8zGKIgrbXfJ3Gz9JNnrYtzMPgx7GZ0b+LxBh7qrvEvG/kg0hlf2h9mTCyavKz0TwjExvJjffEp4
W1nLdsq3ggLLL3IAFkCcYNF0HacekINCUhiy7OhTUNx5KBsysIcClYUrb5rGX9W2c2V5FNWGupKx
fO1p9k1hxpYcLBRlh4bDIib7ytbNJrtgbssecHe/cdST7WKhmBnPE0GSNdsKbEDi4oizk9PQj+Fy
xCyOFR54jGyu0zIugOfCRxmMdy9NbpVRbWmc07A3PCaDLiNlwwjXSR7ca5zvDL62Uz08+7iK6Lq0
S0VDu0rhBY3VeNv4Ebr9VNoQTIxr3Q8b06w/cv8xKXxj10GjKK38lnj0Y2DU1IcmkyK9Eh6hGZxe
ph7+rvPdoOKgMGVU1d/iWLhpKDhlGmxmIh6Mhub+pNCzlNeTOHUFhLygg2ydsGG32wgFlDdKthZj
Vwvorbl/q9l9mtHddhn1ty5u6Zct9Efb7QH6aLJMVNsBO0YL5LI6l9ZH4EE/zdTB0RSHRbWPuEIL
Ob0iGwUPEqxKzgjSI4qcoef84ahgPXv5wQ2ZyDlvE/eGyXWrimPHsT4KAUsV8Gsd58o08mfWBBhN
ezsOvphebMfL6FLSvUqHjVXlq3mAqtDmx5jh1dT1S6MiztJOydeYocHHV6F+EUPJMGH2VkXxYgLF
T4HrV6AUBzfdRL63jhz9MEM8hTW9dkO1CrwHFfRbXzIIHl+l+6XVpzbTbaizXet5ty0BHJOJ6q1v
VwUgowjq82UKNNY3Pt2gqMjg+AbnxOjffClQRzpk2+huPd4p079GHmnDbpKAx8a3kdNrY90FFqYA
o0MGUaXpojOZd44Q/itcRUu60aExgjf3o5XqarFioAWcz+oP2rXM4xk3fPoNmzQyzP2DqB9T/9PU
DBxHys7G5qoYIlyrkoNrbM/5PsasICJDI1bMTnFQfznul5NaOM+zk89Re+omKHEacALY0Z5zv8Ch
LzP/Rlw0ldToeTr+SErjyUsDdgb0HjzeE7tDYzqc+LfwJkrVHqaablZdbcSIZPqKCmNtThhYcr01
evMwQ7hLxPAdR0zQG3ffw4EgsSMC0mzSDB3zG3R69+Qyc/Hu56LcWeIzzbxt4+1QM26NADqvixt+
eBVuDW4xZde9VW1yJ3gOJpdNvpqIGgHOpkV51RcFPwcgKGE+hHYF5IGSVsngh64jtGcHExoVVnxg
cPMnx/XFxDyLIO6HBh5kay596L39yaifK7b90Pj+T+rOY7l2ZNuuv6JQHy/gM9FQh9s7evKYDoLH
AciESXjz9Rpg3Yh3byl0n9RQQ50ddVjFUyRM5sq15hwTGB9Uu68uEDKO2J87JYy3L1arkI5w4LTz
Y1B67MBUEMEPN4NilKN5HX9nE06WVlAlQljMoJf2/p9puIWWMHTQnG3mOQdq+/upWRuyHNHE8jXm
9DxQ5jukrpQt6a2EDoCEdvOZ7KPdwF/E0/DYMeigypg+Il2/JcgVWbj4f0lLvDW6efdU+8Go/3fd
gC9rOJnBiKOD7ZVyExTf3WU3Wgfag4zyEiDGZm8zhGFrrHlX4pZWhlUA9inOY4AEHYuNS+FBG3Zj
guZLaaKbP5sL336xlX4fOTLa7tGdomMYXWdFHPNMi7q7TUVwgINNQUuIaVOB6M9AQ74UAXhuauC0
+6J3EQ4c1CQigL+e35rx3R83fvurbtr7oXktYvZOzrQFHKFOLBs9+S/FeEMhvfXS+OJmxDPpsoaM
6JKnEiPti0x6dJMhPRKU8tbaUOKKAAxycXE1d3xFXpbBj2iOLlZOJlFdvQ5T/svQ8bHcCvQNaPGM
OKhbrX72Y3Jw6J5Fqdg7EFypvtzylLb2bhjEISoY6Zto27vzxQ8kRV5DuY0+gnFoG3qcZc1GqSdf
v7fwJPMB+Uf9XiFXi8v6dapG3o2fRfAdXum9yb9xOS5diIQDTuubxmReIVXJxUdRIXNBvtkD8XXT
GrK+vXPT4fYppMKawCk5HvuXUbNOVL7cjnKT6zpEzhHtFYkaMhasnN9V+FQQ8SSbn4qmh1pylvDu
IJz6d1A4Wz8/QwM8jm5wF8JDaRt5DeAVEduwdaPntiEAyRrfvOFgRRqNLqhDihPNtD8Jd7ngZJWB
rVffE/2+cOZIg+9RwOInnafYAuSjfpcMFFS+7HMwLH3CRESmL5Gxf2Vjdgq7vjn1UTPtSodQGh3K
zQyfpmkFgT24RXr9nuaIaYx7o0Z/bF1UbnmCA2PNaLvzTEhOEnvv6C7WPs8JPI49LpXT5mB/tXTP
M9FNg+PdSA68Rxj2itaj2nAQ5+0r/Icmp1azyls1tFikWoRWvZWYkwqjL47qqvtMsTJk5ddCZO9d
v4ysL+Wjr/fTnIHUE/PHmGZ3C9JyNs35CdsesTsq+4Iyx98tQlGORt4J6ZjHbjYdPJequUg7Ynz5
H8j6s5yEAcQyxYb6aFWsyGCzsvk0pu05B7XG2P1QZqgxaIjYOHJKsBb4hAb03SSCyvnsg8gu7ORc
0HGySmfbEp4zUt7SbW2bBW1NB1yxh9JMT0+orzOkR79zzZ1V5rQrmuWLKRiWplZ6+fygm4paStlX
QiWfMg9Zme9eg6bRx8QbtlGYHSyK0UTkeydeIN/3Rz2k+9r7iTYZvdxKSmvMoU9VsPds9yEKzWvI
qgIRTdRYF0v5I8T2A2e+BdyXb7w5+aOQ90ANMkX5tcmsnxqFgkmofejgurRECdSAJgd8guJpepsm
+UWmPXlUAyXgTBhAYsy2jGg6ddCxZbC3d22dkhxzCuqeipSN1Uu37XRuera5Rl3SkCUIzn0bj+CG
8+us612WfUUTAQ0lQKUKejp1d1mPu5Pms8vTUtv9QbMODYMmhnA/5amNPBxugJtDCc1mXghaPLdG
ZOpkSVQwjPJ9w2EZjFRynKf0EuCZOLjB8OTU1q/YAqxsevYvCzHsVcTVDg17dI19Owf1NT50VrMS
/YEwOZqgHMd5nde3eArLI+3+YGsQMPmyedVA5FNP0xV2BgZvq5LGSpbTOFj0qKeIFlcIQHvM0SFY
hfeskhZ+IKKVaqZhuAh+gCy1031ynYJ4Ii6pnw4BQGU1h89LAnlI45N0GI5NTJju9amrY/8s4/I6
T/vASefrhHWhroFsLvG3Cfz3vm7YzWvB2b3xoTvxYVe87lbNoQ9l+rMNGfsSLsWbr98SI/IXW5zq
ajHbIAmevNRXB7LVAFbevBGEXSqHP50bEq8Z9KfCIWyq7UVwk7V/Z8Z+PHZoMhEs0TEKg5yNMhqa
89KiMOgyRhXzisckRW0c5njXyhL32BKfdWWGjRDwdZLOm8+6gwouR1Z7N00OZcwuILgWG2SVzUbz
tE/CvAWpqE/RUF+1l8RX13N5e4V/sKY6OPCjvfdd7+5sFeyMJ5FkCucaWXiWeaB5rXNOtX0IzZ4C
fAxRqiQaIWEzo18Ys5kBS41ucBm0ulRFf8rFlO8j74+sJnfXVy3oTwMvOZmqD8F0UxWl2Q7LKPbS
Gx+CopPnOLeyUxern1HEA9mTzLGtBhBJM4/9RRr/axH5q+6cpTyn4EM2Tnk10mVw2ENCaiVADptq
6JfHpbKqU0rzPJaT2InRfs8rL9o2jmtvJ8FouvR5rgdozhWkPBt0+iEyTPXEiHArXN/SZjeGfn82
qsSr7ImKjvOqVO+zm4XzQ5XgBx69JU7vFZRjSIbuLUuyH+EUefu49n4N7ge3InrXclqH0pCmk7K8
+glxKlb0gud97ArK76LZI//9Ongu8SvsANq8y8HyD1GqvmWD05M6gBPRReUBuGzouJz8oHXmYdNl
nfWVrwmuYXLZT2V20LeUo2dBEyNS4j0rSMGxussA8+Eu9JzhgJTmva/4vti2Rph0abZrdXOZFJkb
fowkrySJri0Qi3fQ5xNqsETEj0mUflgOI8loMgsFGY25mqew9nHB+F76kJcMzmBpP0bFAuhmQhww
VekbVju4nX1wY9ISP3bRCqdVmBG8ngIgXRi4JUkB40yUj3HSmn0U1R+ZkP33FpKiCQxTapGYI3qs
r57oiGpZjZqhq6+T6r+UQu9dXEAg3SFo1kv4olHp56lBxkre4JS4/UmVq1QrYfjeFAh6TIpZIOgF
fTCih5n7zH8QS+19nvxTbpatPbOypL33B3HqqkIeHxPPqtAcG9bOCqjiSDvi88NLhc0Fr+nh+o+j
M/nQgzht9ln500rAk9+Nqfcyt4ymsjQ+N01NWXri7JAevXTi6B6fib1t6U50LsKJbmH1Qu3TVh7B
BPSqYmKi+Nu72xBu+17JnZS+2bRF+agkiNpMiepaMH11MFKwHHKM7edNYXWkaFaJdbJ00+46X+xi
JEsQTRpMRQJvGiEyXmGdq6mOj1ZY/W6XSdCUK+tn2Vv0H2sL1CtRSm4aW3s7JBg11d2718Q1PSN9
bsAfL3WPAZxZq5aCQxky5m3Y0a41/XaZYWyWPvr/PCuSg1So0oaetLYy2/JbqUNlLW9VMDx4WJPZ
T2qA+RYJAc0lt8iPYm1LduQA7Oh4FWdUcyh0q2+xHYxbDD0/mCxRcyw8DEWxS2Zf7NGJfBSmjgmL
qB/j1Cl2NkK/DeMkg7u2olziIO169NBzDTQmZEblIdKBOqpB5I0h8PC2bTaFIeG4IJayN8i4CCcI
7nQekA6ZZF+tzgDStppT08gvhNiMhH3K6tizkxVxHz8gR+aELjuwx+IFbf5z4he05sx4Sopiswiv
5PyACjgZw3AfVZ7NJMRt9nmjOC1OmtglRulH4e65ztm91N3JTuf6kmVtsENpt767nvMaEvDRxKN7
8pOh3lu+eLGs8rc16P65EsHMcElzSaqEBIlZRPtCWuWLm8XOc8ABhhhNxgOj24fHunIPURkEF1NH
5I8Ii+ysAu1MNNynsn2zlOyOJfCWkQOFd8wjt4AIHvnIdYrgLBaSv9oyhYBdiuhJAcKs17AuWg4O
0Fff5RyoH2pYgDurXYKvgDFVFU/f3AjHQuGh1BlM9TMe4uTboorvVvVLDFV6m5d6fs3rvNtodPo7
bGPv3dCIV4JkeHyHFGHN+kczR6TyzLgHLT97yQqPFaZQlEYZFNrBCSxaYoznTEtQZkcHr5mN3Cs7
LF+zOj5QFDNCc1pzDrXmV9cjxhJMm4+GxISNDqJgn3hO/UiFvM0E+2zl+tkNkp26BUUM4NkiijGc
ya0pSxoakZU6588Psf5TFhbWSab3QVCJs92Ua1zIQFswRsXvFPaPwq1wZI0lM5eWEcAse+IKJwWX
Oz6zqWSPAs7zRN/5jGeBjhWTrV1WOwHuFoCoKHQIa8ALcFtkUt+c9aNo52HjKTs7xordtlezdR+2
GSJc9KKpH82vo4+8Jgg/PCxIr7HvM9iOkXlmxiNqu2xwqzqa9nxIUASKBHXnz8F0GNeM6hI/0eBY
4j5gbDJ1+zh33bNpaAtAR17F2bl+clL3gNb1lxXVzU1rdSZErnoRrt52oaWuWUcGlJpzYHHDcO9z
ujt4tf620F6LZ7d4LJwWuZadwlYw05/CpDgfV7V+nJXl+5LgItXJKHgtAv+UpLLfFe7eGxY6fagu
dy5C7Ney9r+NXsXBrQzIPmAbeQ9CtYZUds4pTJlY20X13FhKXeBQ//YgUj5LPZTPDGU3OVlQm8a3
m6MKJvEq2Zf2Xh8MuxJS9Z46Oj9VWbg1jSuTO5XWRD+rHhts4x1DurD7yhC+7IUhMXVe/mfxVXpR
/TGz/fKhdetlWwzLjUSPeR9Gfn2mXHsi2IoQrJbdx9jYPuNqSO/l+hEO3vdlIuU5ZSzVNlb8sJja
enDWDz1VpMY6/pviaLCZKKEe8YpMj64CqrYwSfK9aHz8/LoUM4fXIVj25dyDWm3BiaBgpudla9/B
8hFJjvhBcUO1duFeTE/knUxPgUwI7rL8d1BbMO9tNhGNJ/Lml2RbGMdFE4V1BoMhtrLImo9uKOiG
GPxLtu7RtVO7oKcOWg8vMIRiILnhvlkgTkZYiugRx+4e+TBz+2523xsvjuiPFccSZ/CjN1u/BQNT
dq3cfQimKESmBznYG6rvOCrHum84G6r5io+gIzG55DxA15MhW1EdwRhjTbDb/t7J+Bfo4L8wYWj3
KMutbx2nWUW+n/EpZccR5iudFyb36APqOOl3RljFecKv8No3ASIickoDqtebrUvcvCOssXwmBc/y
UOXI1j05hjI7RM+N+M772k19C4SfPldS6JAKqRyvZcBMw3gJNlMEkGLDI7Pc12AGeh+Abdaq8YHo
TWglSZc9eOROayPabboUy0e64FpICFwjJwk9jkZzyPv7A+IAZdpYPeg4HN8FzOyQHeioPMIcWIzF
4xx14hFnqwTMa9HgUwFza5R6r6D9gheXrE4NMzl2fCg0USRfQWcetbtF9WbfgrajKkMgRvjGwNkX
y9i1qPyZht6UcOiWtUSLNuh9qkKXnnBXP87DWJ+smFgXk+LvZh2rcO825muzHsoixt0TQkoMfPOj
0HQx+CvHwyRn71Zk06Ft2+Sc2Y1zaLzmexp73s1iQrfToqHBjYX0Lc5E80RJ/ppklrngjbfXuBm9
cUpcQBMasru4p209x/FDNlKS5vRMJqjdu9BTxXEspxftxmTZNOoQ9GAkMl/7X7PMPRBDRYpngB/f
N1BTCcdpGIgOv8RqvSPmkbCb8EGGE4kTAzOOZMrAGE8zMGAd4P6pFQfHHVhkzMCDv9WTPezTTv5u
cv8ZcrTa18uaMgt4BwM5E9IpeByj5UthOLqGiTC7cYjl1rMgtDcTc5sOBcVdx764T8f5qz2N2Rvf
eNdU9hok4j/4jvjixtUHnoNvWT+/c4GyjUpiCHuld50lwhD8noSg5ON9aZvoLSy6bRqN/vd5gNlE
z0vsptXWlhR99BTaYodbQGz7yliwhAy/v2NOgB+v1CME3knMgMEwfCPweTk3MUbRJg9eUzGQ3lyM
5E444Y0AQCoDHGoajPchtxIGrw5Uf00hVdtoydox5FxE84JwAyqweOBMxvHDlCROd42Nrs21i0sQ
5PmhXJVfOk05K/QkF7ReVVz9gZhtQz3rM0KLE4v5SpACW+4bdO847yYNGd+1w9NcjPctZmW+LPVJ
x1+iqAue0uQDKe17K+b4aHp5xUE3vODSQ+/AztkkNuoW26NAveDwb4nIRKPTT1P6OLkvVVIRtjwi
PMCMckOCNBJhVnUnIwsUun3mYSze6Igmokc9jhbvrmlolScRXULdXWXBWiHjL4Lj6cYW2gOu4CaE
siCXyG063MUweFeNU4jWYTlSoTUEk8T0fDFYXrxKLVtjodQp45NEYnZDNPyc1q1DN5PDel+SjaFS
Ue4S6a9SEJhKKmVkINPXpomrG74B4ndUEexcm7BoO+1tNC9oOI2Au04WltrOTvZQzIl66OV9V3MD
fFrDdxOWXwpyE5ENQ3BQxrwyyGnXBP58bxYSsadFXJhT7AN+4GvmfMyVV97jQfjo7bDF/ihIQxkF
WXLLTCJOmv2YMOmfiw5yWzQdTE4DuCuvYiTNOUlCOhd2Yg6VXWKpTgACDk/DRAwzdqVwi0+5mszH
EqIClfCpV9mMrp3frnIDdEf0MBWQh11HNhj/4YOtc3OxYqYI0ssBcTMTu4p69UOqTu1IjmrIrWuu
9hA9FJX9u8MjsYsJZs6IcGG8E93nPlo+2FwLfbA22DYZI6aU3geGcV5Mv6dblMo3IIwGIA5yq4GW
iO4wLMtu8nYSgt1d5czWC60nmGqzuAtKP0cjUK2aA91e6J/B4zV0c0cLNCSRdPhwOKQL3IdicXDJ
l706tiX1KGf2+7ZdaqY9APXtyIE7XiqM+h5JaWH71kzzH+xA0zVKsXxb60fkWntjwvhYYwW705T3
UDbmZJf6BCJJJzziiau3xCO8Dl51pVzGFjlznhkLw/bZ1+794rgL4a1f/ajYZX6s9pOtn5kZkGQ5
zPNDswZUhKr1YctHgEE84cHNOA7QYm+JYy5xErfHye8THry22RogI35uiaclgG9uVSPg/XFCr2NN
932bJadREDvBjMvf4eSSBxoZp0KPzkmQbDDR3Dx7r4m92Ncg73eV339zBxpPpXTulPnNQl7uawlQ
qQimDyUZrSvj/QrCtzSaGEbJfnlYYPR3X9OxD5lWyGKbtRQkuG92+dwhyxwyuPA2wZ8e0eqN5ng8
4R3dijKiI84WXpv2nuV8dQ9PJ9xCQJ6oT5b4p8yx4hjHuQsdR2+WwsHI49YtbX3O2wR+vnv+FztA
NOEOTNL6cO922A18WnhZiHy8r+8BonAA1BNnVoA3aAUp7ElrQXJtqZPynHlDD5L+RhOTG7QEJKSi
N8wUS6BVF5fRb2t0RI7eAbiP6W9ywHFyDJgY0DNyGSsfqQCB9rA0tlnBuJt4qkjWzhnH+YtbTvLQ
mY57m0t8ZSneDI9EjRqWKONPwiJ98BJBwvHPy6prJ+NXE9rkNpX8IhINVkgdCdnD3jhZoB67n7jT
6Ke7txy5C03bjRQCzIy1TKc6rN4lLSWyjVBoesQu+4i/uRrrJk3hXi4oKauYiMQuD+AWuMXb0PnP
rsq6B3B2F29Kbqz93912+ZHZC4486ropV9d2dSc4Lc1cvc64dWU5vDAbrupeJZJcl/IXyyyOsgS3
RT6ERJHo6ArrhHqbggXZM0M311toJ23xDDTIt0HbsWWvWhx1QawNaYT+Uts4qA9sPWznLLyzZUkM
OM3EqNliktdMztjeSSQXd11/6E04nII8ec7Hhs3LKej/t222WxOAY446q7ObCX5WHZLlOhFA+kcM
38re4WSsiu4WJb+TKqa9CBHiUKQ2qW2u3o85JoSMBsgmov5cD5kztwxdPziQyxwFeOjkU1pgRQ7L
9A2mH2dbw+u6fhtLpA3C6xoNmvmYR1aJWwTbcISGEzooc9TejGG0sxfMyF3c/hoTQp4NwKI74WNN
Q95rHeBcZKonbSxDqQTNZOtkltqWXeXsRsGsMWXuREz2MlP01beGmuoC6QCND2ADvAz4yl/rjLTv
SCQrbIJxWhty86dZkKBnKbEf2+HVqfkBEzGnh2Ax35sOxwNKlGBrR9OzZGa2HU2j8bT0FYY+uMk4
HXIaImffdnZuSOBmEpnm1jYvo+SBp6md7os+eICrne9GG21QyHlwk4boL2T3FoMMQBHBOcseqoMG
rXRXjGwb8tfgCZzePklH8/DTaKvdqRrhBZMOzt5Z5BCSC61gckhEHaYvddHLz0VAlsrmBLCeZ2kW
p2pnZFrt7XM1oqnBrfyaVQt+eElLGfHFeFe4iJ40uviWHJ2apfhu8mj2FfW8I1PoSzyE3GO6BJzf
vlmpZw5d8rsNk+ZqWSA7gxyIiE9YnJsNPzonJNaxUfZxfnYr8sX6sBo3aUe7V+ZMFwMO4AmzJzEO
pEuMA8PStqIkTO3vtlt8spbaTRw/1V0dUIglPY0Ibnc0xBZzvb64B2JwHVPdHmVQf9hui63IYCl1
+4U3f65efYu1grYBF2honXuBWM8PfqJDeM+ivPlWednNL0TwW8TWKfJeIlW1JF7EhIzZwQ+itPxr
gmtgGvMnYZEjkyfF2dVxzwxyhKJXj489LoCt6NPwMLWTONIVS3DplD9y7b72UzY/dQE1UPkmGz2/
hjFTh4jZ7aZRwbPIiMcsMXnSTql+YCHdCPU4KWc5Av8f7tp1gi67EekjR8HN4gcMhnkvuSW07aIC
MwQIH5vOUegc3SZ/17GRFye0ggPMxnQDzwblpcMl+X9imfw/Q8j9/2SsFDAY//cQuXugVB/zPzPk
nPUb/jJWekDfQgn5M3Ic4XtOCD1w/P0JkfuPtQ+EcTLyXI/RzQo+/IezUjj/4fANeK1s1/VDO+Kb
/gGRC8R/RCJio/KFA/NNuvL/BiInV5jkfzLkQth1gLSheEKJDiLJ/+9ffZW0uMrGMS7+PL9HvR3Z
FZ55P0XBU7NyCtXi/7H1JZuLfCYMLBhuJMnVAylrBmEFEIL83LSdhGoGvAHQQfQaQRYYa22eCXqN
XlUsvobGjsFh8e9whN/Hej7kNuHn2dJ9bxUn1rlm95kEqi7TkX+qEAd/7dHeJYAVABQ1jM7Xvts4
rZm9g5j3iMTaB2XhrYlbae8mDerqXNUIrnq3uMp5SM/a1/2JERSdjTRkzqXhVVE59+wbpd88zbZL
tZuoJ1na/aUdfI4zky9IU/OHwT0rZInQGcgVA+Dmk9NuYc8ywSV2suFUwuo6jLH96gfheVzML2f0
o4snq2uydgaD7N5jZJSk2dGtbPQotAQQHqpvpG4GHNdbQpvfiher8mkJWylk7qDriIev7+qpCV4c
Jy0Pxq/arbaTP//0WP4DIfjfoIA9VlnZtf/jv3+Cqv/1bgc47W0hJNph6f893UYHk+kq6ri9jmZs
nCLX9oOaivJOTaG9bweCfv7zI+5c9Lfxh3HG+BoMvnh1WjrSDWJJ0kWVoBRHyOf0njoIGGvmrrTf
psEbzrZltRSCMFQ+bw+MFedouVF5NJI8MsbICtRAniIdnXHfc03PM+fCC1a7m16c6bigDwla0z6Z
cW6eaqfdWiUPjJv6NcIGd6IwKogQSzItTi4zEKx1R99OqodBEwc4mxauSZmbnx3r4N6awvRiZyjc
mpy4N/6gehlRIBpS3Ar2oJzyy/asFjU2E8IYDMhWjEJdu0Jcu88HA5CUjyjUaZCiuT/deSr3cysJ
HUSIRaZxi0vo398nwAR/ey0DGz6kbQe0JVkfUCn+62spes8r4sqAk46G7+GSN97WPbioQD3TDg/N
+ghP1NEPS4LrQJNfLURS7JmJttcUlNRpCpcHGvreG1A9D7F03V+cIXT/+uOST+2uNDOMrPUCtzVW
Nz0jIWCjefRqf3qMwpLu94IWLwaPmKUhStaq+up+AhAKb9NnmXNNmRXc+U23PIJ1o/FJbu/p87ul
jcq7pDn/7vXFZvDJudcxLkaf6dAFwpw6SXT+h6xoXgEmR2hHmC78dalJqkSp6Kj2ScY0+MEhcJu9
aZ/5NoNucJYkRSrWJi99yWQxbwJNvhX6cfyUail+NlZ/gLjXf8m9D0PI0E02jrpW9oQZUv3IcK3e
l8rpaf2GNY4+Ii/7aHmeGgA4yNquownsF7+wrtjfaOMtlPjrh9UnZw8TGgpmyvewfxtpSneO5A0C
LNbtQ5Q/t44z9W0JAp8kTRQPk/nmp3j/OqATTUJyY5JiMCnVgFyG++AL5pfSIaKhi6aHphqb+wjq
MSKN5U+5EJLmgO3a1ut9Vr278QZMg7Fp0peEoBeZZ2Jjhr68lU61wCR6dtkwjotR2DJbayEzNWJq
67oIIKvU3ivQ0Nd+Eu6pT2R6qtZp63/xwDr/yiINo8AWPK/UrY7vucKz/7aPcBSOpmFOUcRYZXDr
a1jJcZe2QKLD6ksuI/BrqxvIN9/+utFpCKctdpfpFmQSjQ7N/svnx9LiynG0SzyhPc/HaG7e+4bX
EbWguvph6b9xMp2730jBgNLDZas5yybtXjlZeoOLjskozbFkLTISl2iwEERPAElQaMr44sTgAFq6
6g9U0XnrXAc0VCeRNgyGlghF20jEfJcwBmuG+vT5xyrvJmY5NHKTpOpxnjXxaVlGdoosUdH58wGJ
bXzjcVjU+O8WC+dRzaQ1ks3RxI3Xb4YKMd2S0H2vBocUQrRrEbPFFV5MBPT6lmZkEUtT7aQ2PFSN
LumPrfe+ijr3GPRIRv8axbnGI6OFn+hxbtNtD1zs2q4f1oKSFhOMfYA9d6/1lLzjKBRA7ow4VFmT
vldkz+Kg2+ddy2RGVHpbSWIhCC12rCVxEEGV/saf22i1WW4s9FeEb2Ee9cC1ICXTr6UbYbXh0Ejr
hHHO58IIuy+5QFeIX+OA4rRQz7xvd3Vmsl3KUea+b6ro6GXFbpin4ISo6uW/eOzs/+Wxc6MoEsKL
gMTQaFphv/+MhaDOr3PooaiAWQUv1fq25j6+Bz2XEDjbbNkxYV1t3AxgSbqN622kcEbB+UGLKMbF
uTAMqQ5Z7MbXkBjxQ0qsN8bfTNI9y3xxDfvkpNMlOTTMSiBulptQ0GsrM/+Vg6x9+VxBrQjAnWow
NwVANbe6SFanasydyNJ6N8W1+SarRV5ceGmXMG6/aFmducRXd735dHxe6iS+hzTq7Rn6D/Dhev9x
Ep732I9Rf11W6D+58jCjvFPrEBHW1z1UudRtH7w5zA+JnhoWmAD0ijZkxeaWd5rFNGx7nXnHOM2L
vSvq5WT4rdnDWPZalr3Pt9EWV76gHowj86cxrJ9EGLTPnx8NpEN8OV/q0NMHlCLBC4UhrrCW/jHr
cr+k4ZuD1IT4Mpf1N0HOu7jOqxYRnfQZJOrV6oR1BS4SbR286O5OoP4+9GH9jCgL41+X69csQL7u
ill+hDlkJpvcUQ0xWCw+Z9MGbblS0/PYt9P2859KssL//TMk/5XOz8pF+Ru6oRdJh/3W/ntNJGST
NIVVODu/tWC/tYzdUXexasXOk6Hh9A6FLTj1i6t2aWY1T51E/oWkDZ+mBCk6eQ0UyPUlXAoyDBk4
EDS7fi3UKKA/r32Qj/omUyCHjl81h4BZPyPammE9Y7Efrt3IHavrQO+0sbaRV/THwlJmM49FcbVw
yadBy/kPOeoLsqv2IZxsEm3D4epU/n3AsIVkIf3PH9bCIKvrjUDuZ5GJqwBVohb7GlRMAP/ayHh+
f4ZF8btZ18Ju/bAauQ3TVD/M1KX2ukcpRlV/vefSXTxGfP34wqaDmxjugY6yi5N3+jCTAS+zzFr3
qfhJzP50Khdaya5o+5uIkguOxPIx6TFy9rQjjzQVTx0Txwfdes1ju4CC0062BesCKKISFfG9S/dk
lyWdwA4W3L+/2+6aTvDPFTB3m6LK5lwFS8aP1tPYPy8YDEBiOkChs5NYspD7EDpsgn7HvoJwLG8u
fR5rRuClf8LhET3ITv0prNi7qiYYXsvIHfDJpGjkV1bbXKv7Ek/cBWtsxrHINd2ts+nSyibcwQnu
nz3zUSA++5o6881xqVldHvc3uC/+rurd7//+d/P//rtRJgLItwGj2iKEXP63382haq1iRzGBDEZx
CmP0MjYYd3w5C1jsFmzX7vOLTLuDrfJjtuh8SdlNacE6iHcsYigZqqfWpcCjUETuX19pq8Um/JDA
Ri98sYn42ZbFgGYGCv5a83wWPhpXySWZ5krtq75u6E1jc7TlwF8kMWeg2ZmO7SThXXrjqEEn2wTP
K1YD3KPBLvKR04+2730ZmbNe0zDob5+L3ZQ2aMOdZOvEfv8jzmH3Or3+TlMqQNFTj4f/4gr+veyO
ILY7Qkq0PhHg9+hvRPW0Y+SS+xke90qVwK6a6VYuISffqUynW0R8yCFIkp9poHoyLZFIsBgEJ+nm
5aEcIDwAut4OuXTOHjzsM49II8go4Ia9Bbz/jGxBm0T5aL1N1IykI0nxrcvNFoNndstkj62M9Msx
qebvIsVSNM2KBZ+jJAb3lDrUOOwwOhQn/T8JO6/luJFsi34RIuAS5rW8r6IRKekFIQtvEi4BfP1d
AHvuTGsipl+qqyg1KVYBmSfP2XttUqm35Th0s+8SCwbcDuyfHoBVJKCPLqt/Ev8AdkGxfsrgleNP
e0FhgNt0fhlnifkP75w5H0j+fl8ZNm0OyzF81BXmcqD5Dz6TC4otSnGOfJQHRC4Kql3es5EakOLb
DeSvCXuQXdq/hZ2/DZX1FCVQDeZjnpNYJNx7w8MiHVvAgLeFJdAgIlqRqbonjou31pm+j5kHCS5L
qXJrSckSYj/8hwvgz82AEoKQH64Bx2VDMv68hYRpFABNdLKm605n3NK6p+UB+sJfz5aXdqHogrZl
joRvwN3fBwqhEAcnk+zAVWygoKEepizSkSJVDkbt0kOiAQfmGCUaGR1DXB0nHdWNUanzckj4OCkg
v1F0Jj4W6Sgo9Oc+z7I18RDe9uOLpWmhG5OUckODlLAeuw1v6DoeAsAQDZqbAgeC5b+bkW5+ijLK
wUm671aAGvkf3qv/ulkouQQScI+1Rqet8MfNEk8Rd4BijG+l8Jvo0A9PLIufRFWNnz0BbmhChxFN
+6oy0nduuENXMUF1iuy5Bmqabsz8DC0ayEo3vVSaGZ9zi4BladZfliVlOVX5PY1NH8djF/j1U0bV
xfXeHcK02PdaV1+ahGY7siAkQBgjSpAD0FsZ55GBnKEmCePhKrX0BY3I8KBE7RmhvLcdRuK2mt79
OrjKLHpZDlZDgMurryxhH1SVG4gV8+6fNp//3n0MeoG0XhzdgZhm/xntUpQeIL6y0CjMbLzLVPgO
Owx3PYbWsNLFQS2CwLFLHokBy3AuD0ejpsnQ5ugRypZO8XL2tlysqPyUj8pj+VIKm2+f+6iZYJxb
xF/fGUfqr8uxH1gu1ysKy8KV4qlnKP3cQpPcf7xh3NUkw89CFiuLxTbxxbtRGsPVQo2ALTU/F5mM
DzEyjHWFmPjZaQl6yAcvupQYHFf5mExXpMosUhongyJW69GT4FhmydeoTc8se/5aH/2nvjEpd8lj
IER7Pgq6eL04o8AK0P3Q+kRkQnwtsiulKwNozW4vU4gWNJicWzLXtpGX/Yg09TINlVp//NOJlWdg
DeMgE/ZkbJZz99DgQQsHXOyR/4ZOGPnxclrRQoV+v+/qE5Pl6ETvDX10zDTTyx8I3OoN1UqFPCLH
r7cc9rPGPtRlH5zxgQZn2LYuYNvKPNiVqW+TOLkbRqw/hV3xmKGT73VW3ZgvujYuXSbIy4lvzDJm
hcn0HA/x8GzV0cFto+i6PMgcIMRykpy/1/ItiHEstrlTy0NaF7feq346ZI1s6YO6Nw3UFryzYTD2
uj1V+7B39auOam7VYgxH1QIM3qsn3LNaMUcaYxYR+kobkbugiKF7NNd0XaRhYDVyTFIMfgqR0ZAs
KdIkPJzdWPcZO60Z3bWxL89G/LZ0JKkOrS2yTI680Th5qKJ96MEjw+8MjAeHSfql8+E760CImR2y
jraW5RVnaAxEZVTNtkQutAkTEstRhf00JvVdB7Yg2777HJlQiIQ+mo8q8R3QJEG1/2hOpiJ8zVWs
4F9oU0+vwJMr7EDN3Y0vwSxBqGMI5thsRyaolJi208Pd8uWbqNz7cggs6mQ4MnJ5+riPGE0zp1b1
JQRfDVnXdXfWhMfUiRVUITK/ATjMfeDlIgqRnO+7PKAFpkv1MytI/hihvLCj99Y7+M10zySLBKh+
HVcVh0syr9EeaY462ODQd2YxqYOFiGsbcbdt+f/VlfMHZsIUqoPlZvt2FKBqGlBQPY6slTHfAdZo
vHUchm5LnSh4lRoIIAJcQYgKDdQcy5l1edBtj9NrPZb/sJXbf44EBA1iz9I9JgPefK7+Y123zW6M
ansIcAujzOqssgTlgt16WUk0QIIfL5c31TU55QMSwlsUX7QBO0w2yG8kj4D+WL7GRsdTkN/xJUIH
e2nyHOReo68qv4Lw2oeI8uGeB6sJ6PCmnV86E0EFOK21Teh8l0UWwwXqWbpRCrnh+LWbo1XT2rqP
MjqhqG2fvT771FfomhB9uBt08EwB60wvdsGIUUNzEeGOiPJAV0TZXnfr8hZMnbH939shk5s/SyDm
NQKvDQU4Mxvbmf/8P0ogEsuGQvi9u0niZthamuXCydf0rQtXhhGvkFdQYp2naFs5gpC2IkVenjbB
Db38ponj/lKZZsBdD1Y7V1aygarPhRWULX6lRnkbbWjFsa/k5qOqN/3gl9tzLlwn9MdfDNsDju3Y
xktYxu6+mkG7k17edbP0H7mdX1IyfB4q4iStoAPI2v06ULIgGG6r+xhheSgMqNh9QMTZohW1W1ec
QqtCGjMvHUZIH12bgsfywc+v7Mb3H+Z0HKI+fQitas7UOs9J71uP5cGo3J9J0Ze7xLWxuRmj/mW5
tyzsKbTHyAghymb/UeizRm6WX395R5YHTGf3PKZ16nUSLSHS2a+dgzq/rxh1QnZb3mFjfpu10glP
qvbOypKfSRCmpIT+swf9Jw4+/LyXKf2altGDN1t/Xh5yAWk4QIK270vJFsM+oAPdvmf++OT5nHwG
r0O5MjakF7JBCHoqZcDeRkg9SQS7Pmn1VYkna2XnOrqvQtABE+WL72XVi2X3kLD8LCSska/hf41P
LPpIB+c/7RDbruIC169WJm/FfFiaCpa+k14xr+68jKZ6LA1/rRnaF06Z8xJHk15Hy7WRi1LXiIxu
B/qbpqZH9hMmtvuyADpTdeLiui2FaC/jDruKf9MRGb66BeMkv2iOqgvQzU5Seywl0UdZQYNgukuX
qAFlifjR9Zg//Km8q8pEzddPT/UsHY5U2t8L3x8e6HbUthohcniuBucwsqKHH0d/PaQ07qWc4osY
Of2JJB0O6ZA3T0i1AGBabBFzVRMFKYWrwJKyXFyTF32rNY2s7dx/pv+frNy2vNTgZz81nTB3oY81
teqs7qwNuFulQ6pCU7Jxa8bbMi5oXa9Yl4oNnKObQ5ONwy/Yib+eLV9r3V7bRbHx/vGHjXUaahvS
AGlNq9BUzR23PA5JTKJ4BQz7ORM/lIwKQnrq7ATs9EcW+cFh8slAzblrK+e7h70C8Xcc3iOnnPng
TdKfiGvLd1OjEszeFmmgyNH4LMGKtLkBXYMgJXiq9Bxr24leRuu9gpuqsKNPvXtdPjo0fC/EzbhY
mNgt0W9lUA2MQPx0q9Y90sz6ruaTFauZB18s7045jR2+59xq9rPoG7k3xKaaafHoippSV1e/6F5x
QGQC0WGmfW0yfetFnMBAUz2WaSvHM+h+njttFuNDXaQKKON48h0Fl8kR/e3DEGFnYld0yJBaR4lD
O+FyHmf/sGjMRzsM+dENNcR1YibZpW7+qmQ1HvVaJGsyVIvjR13VVKRGFaJhCtvTxuwNCHEZXI/X
ys9gUlJDdm3tb0iFaJ4icis2rovwcq7/LZIdKFD8eJcQonxKjZkPP4/ulmeFF5kns+BWbmREYdk6
qMV1LxkB302ayeSSIcqkT8OWFRHqVZ1n4Scv1J5w91jz/CH0u78ezAp6SYcaa5pHUcu/lemDYY5q
XgPqpyCS8UV352zF9D7YVf5zfoJGqj5EuaJST5DOMb4Juu1QtkiBW1Siuiif6P0HT4U9zLFUQP1V
6QVPNRT4pxaLDZMLdJ26eQliNZ09VHNYrnuURelAN3CWqHd+bV5SzTlCD9cvodZwqTJaPnhoSrS5
Iptmdyjif3RkOpwl5SvnOP/T4DlgFwKcRNvtXw+R4ETkaBUwnvlrfWrso7y8WIPVHBwHGzLmH4KN
QgeiT9gk99qQSPSc4dhLt7qNzhCsO6ejQ4KfhRMz2qf0NIZCnnxO53szNYKH8L4n8Rfq7nhdyql7
+3g2S7zGNGd+PiHpkwnG0Lptji2u1PVSNS8PHQlYFRgdM2uK4zJmcSyrwSQ3z16WFvcyCAE/js3e
sJyHgKo1WiU8gwgf1WSNxH/MMJx28lyKOj6VzHHTh+tgBjCj3L7ZZXaypzjcgSw27ykLLsMfsB34
B2FO9gQKc3mNRs6to3HgwZyXBRNz6goE8/KsHAOQzsvJQ2Gu3OSuVtxyWu4+69MZp3O8arC53cgr
mDZysNdu2XMYpVeyA5wdbewYmwBD8oF2JGUJuD3SHgQRd5/wYISXjtIRLJnTb5uu8ndlDaS5bsZw
E8VCETkgqQTmqz+31EvrYie+EpZgndqCpI6ptp8Gi2/nkQuFUK7u4ROoV0nNdzeZMZw/3ke/I9g0
iUZjX1S9Tc6LZzwqo8z2vvKgKujVU2hP9UVIcXWD8NWeL9/lIeeaHcOmv5jzl/qeQa9phf0OvuA2
Anf3/DEfFd3At4G1cDXnjVqRHrie4gFiojPcXWl30RoRgdjlhnErOqRQUqH6dfQKzYcAHwRr3gHC
uPjQatdFbsy5Ndjltu6f2nkIbYQeQJlZaVl9HGZCgRgtnLsx3llMrfmp6uTv6BtFuXawxzICMhEa
AZsvbe64MsB12OXJmSmeQu9ZYkJ5ij14fpTu5bUca4EhBT6oW0RYJSqflkMeJGcDX7cfwo7t1Xdt
sujNzQ+ubr0uDskqSjhuz4MWG2UinD1dXOhbxiSefIlbRJkCXeWKiapzSFBPPllx/VkzWo7WeeSc
8ymEJqli/R86Npb1Z8tG0JoD8G7Ai6JrQ4Pz7yVqQ2Nq8NrI20Z5s3fmf58wOPgKvcRBMnc7Nbvf
Wjbhi/3oMYi0+yc5NxiZXYQEAuSgcdsw3vbErRCUl8cYYT5PneDu7uxiP9jltOO+Ga+Nf1t2+T6S
1aOKC0QfibMPmb3BUZDEAsXFLykTzBDoxFei6/+aCi9SIn0Ms40tafYyTWRLMW17V6UjsodaPIMk
JylmOadZyWDuxHwiNINJ3Voj2Hcj9GrTlvk+EBASaveABbM6ED3ZboIBRUjj2Chc5lOew5DSli2b
A6Dy/pCK6YIw/4CWoD4abU8VxtiE2ius7kVr50/2E4LcjwKMKIfyc1XBwRjnXf9jbmSE0OJo/wXP
Wuj8bpTMf+jsc1oQbVw47GNcWp+qxMh2FrZzqK8toO6kb55QW5qHAsZAw9TwArXkgow8uADXviZ1
Er+4xZBus2RD1Ep5G1kctpFiArhMnJa+T6HnTy5ZPhtEvIeu1M6Tj/igIrQKlhCWv/+vHns/pzFg
jOKa23hg+wwjT2Rq2w6UzDVsHNaatoog+MGw7pmHldLXt6XD/QfqtdgZBtZeF4gJB/04Zv43+ofS
64vT4AKKkdOgb/TcNB/LgxUKMJaed/v3lyIT6IHXW9iU2sj6+GteAsPQlom+TqgywJr1v0InHWaw
hLGLBhxQqd5PN5vIO9eLop099xa7tjjXpRW8CjE1Bw0YGd9i3GjxFL8YDHbXcZd1Rzzky2EjwiJ3
jEhpXLWoUV7bthRP8XXZOpYSeM4u+GthoAhMN5oe3pQEFNfOFQfd4n5T1yOGmox5vj+YYJ+ayZ4r
UHsr69Qnbpyeo2Zg9dGA+dHLLrF4KA5zI1SVWqX0ZmL3MRCQdJA6NgmpaO8EZfwLVu9wxbgPAGQI
tsRUWqdgbq3EPWi1xs3ZQQb3dxEK72YNDRfBvPkEpdMcehuraubE58n+urhRF3Pq2I7fPIx1G5im
3X5pXC0P1khrFDXIwxDqSVf0RLqWlB/QJy5AGwwwq3wA1pPkTbnndgq/a9Bd2D7j72wCK/RJI0hO
dYUGirmsBGSz/LTl5y4Pps4vOxGI9LHkq77QjpTeR2vs7FsVV/ltSh37FmQVwDrseF+cLGo2eggu
Kuy18OSaoX0vmT2u0k+ydZorDfgEsaE5FWfL1GiUuMNn1+x+Cf7vtYme8Qj+8lRquB3pdaL5TbsC
Uk0jT6E5VJfGD8JjpDU2kBxtTzpchg1s+NQH7hyuF36D7hx/r5MeFEal8FOm31XkObsqVOkFoBhu
UIyHEMaRHOoTBluZcSsJZexKe0iueW5NlyKLzA03bXSCb0ZrprUy8sJdO7xauceMa+kfFqIlsXWu
ylxkGKe2gw6OhPudczjmxxTUIWlCr4OTwwkYRLQbRRaBRsFH1LQ11om4hDlS9wBXAGIQ56YqWAbu
rCBsK30TKbDZI/UDQ2U9gGURVhLZeDWeK4EjgTsHKQApDqYEPE4MSp176gLyY1dUhXpL/H5AXv+c
z8ztf+/PyzO394+JPbNidf2zgTpsayeWd0lM5xnB3DgDrCF05XVzQIZVnP+hjTJHrv9tkGQKz7WF
Sw+KTxIV7N+3KBpujVnIsMeLb1N+dQ7i/HDMf4SVse3cWH6B5qFvbV3XTraTUTomab9NWuoKb4jU
zsAfeY+LMLvTIs/uaWpn2yBH7b78wfI1o5q9tLNGgum4vVk+Ng8RCfV6zQziN9QESCFNBJCEgKtN
MsTGZphxz6EhmVHP+2HQChbsZR9RMTr8doKj3hO7uatLsDEfpUve5MQSWFRuecNiEWuQBKluxDbX
wkOHfWMdjdDYCVsrHhKG6sd69b/fTuvvuSmO71uWYczKLNzMnuXbf+iywt6aZsHKzGw1yTgWHXM5
h7ABJ4SfgLrz0UN869tY7h1cBYjn/iWv9bE5Bq3fPtUmcIyk7fXvaReEJ43T5lWXWXExgrK5Brlp
39ImvyHzOTFYtC7O2NPg7H3nphW7eD5Xk5t58TBNHUm3mv5ppvKnAshnJod729BpvHm24cwTvf/o
uulsuaPWIbVIJZQXZ1ZA1kBYmLAwhIPyiBBOhe4OKMN4JHyVJYCkrhUcKWMvRvqBoNCPutEzeiG6
YBt71nlIgZzEo87oOk/zp66hdu9huPqGgvVYWuY/qD29Py952qzMHG2QRB4T/CV75z9/hbD1Q01V
FWmj6Adh47n9IegN89DG4Y+mG18HhTJ2aZPkb3YCRd4YevE0uebBw/70iGbvdTboJ0uT0ZuNE+Ro
a1TFvQ+uU6/p1XReooHso6ONlko9hxH1OWc4Ill777G8SkYvP/b6vJJFb4kCfC2n0sZCyzMRSjxv
KdNp1kl5UdNVbweNM3XyV/nVGCgL0oidZ1D2JJxVYjDUSmZrah/X+dn3OibWUflcEN8FQtx8NN3w
TeCf2SoaQlfLQ6US0hzpa+nvh4yFrCkVsAu6+kPrUHb3xvljacJchcepxTlrolJqv/bw/cGiNNot
LO0fRSJgLS9e8HTMCTxL45PqzfTeVfrb8u2ElTFPkDG1qF8ex96UDx0J2dv/vuuWi+4/F7FZ0e+Q
/Q76jUOp+POucyE3iBR1Hxl3x8Rz+5Nv/CzqKNNwcPTuWpKIvqXgaZCesnoNOdP8AZ7uR11r444J
+jh8WM7wy0as8ehNUZ1gxc6kgwS9fNC95AZAJl0U5b1V49FPQXz3ui32YaVBZUzbu0LJcozmmt7s
q+3HNqU6dDx1V4WXj+lZNeofIsJFSWiCLWOWBh+ddtmXRfCF2rS8GLb93tMqhfIvgbzXA5qP+aGp
S28/FsNPJLX1NjLbs9HJlgq/wNEacB4F615Mt2wapltsWfvlkDXF8rn2gEobE/EXm6wzu2s6S+VE
aAc7p0Pq+L8/C/FfdxeXkG36LA0eDgxutL8vEKnUBGcBOKL0aRDjza0zVm9C1vVj6EbV3UOVTsaz
Vd2VqFjuk/qTSvQAlXtOqkapfJSiKd3mwa82no7nmXx0kJehQgYW4wpWc51YCeKMUgugrc/Ubjub
Nw46w6DPsatDI9WmbcLMYt9kAsGlG9s0angwKpS+TCR7RKGVPONDXi9TumnIyBUx7Je68ofPZeCc
YJP5a+Fq/y+fbcmxQfrXr0PdCjaarW9xXb8YacRfm8+xMqZ2+9/vpGH8OeHwZ3nHLLQk8ct3DfGH
Kl3alQ8+I8E6BnD2PCm7pifmIgAEb5En1VtPaPbP1rZOrpbkNJxnj0GidBdE71DelvMmE4J4bUkY
7XQtnj6EAIl//ZhjiPirtRzRPaZkBDuAk+uC5woB7+FjEugAcwnQWV0co2S+jSd6XYRRivezx93L
FIB9O8b7Nxoouwir0Q/myK6gZ2Lc/3suoZCGk9dCxm+Lv2VRcFo1ZWSeSW+fWdOrM7j53ZoFFI0a
XmM3RVpv1ZxBdKX2UHGBI8+SuaVNpTOixi1KzxenSHJ0HWDpLG862faq3Pvktp6wK79+tFu0tH9F
WVyuCNxID6p1m7vdEzb+UTAUagjX6Tw+GVrgvl0/Wvt4fmkPdDU+btnaaX8W85B/qlEELVdLNr9M
DetO98k5RpmDAxtQ3FI2N0bYHgUc2Y/anPMafMSZayJ6iJVVmj280NaPuEkUsyMWpN4S5WZRrBpu
x8GJbi9dK4NTvJGVu6gXVxDzb8uhsgtKa7dckx/OGQMkzLGnm+IHNsfnBvXKnhST77GbvXfT2JJ8
gD0msd7/6bJ0zf+qcpC8OTp5cybXJUXjHzJgMx8dlYIzhXkwX3M9liWmkeF47gKFGXdGPptT/B45
CekbuXUzZRSu2/mi7DP/U0JiuWhjlk0JtNKLqSwlhoZIOdphGSQnfjasPxTkfHpfIBkdlis6b/3v
lSggy9pEijRTU70OXdvvgzJNj41IfulQyQ9pV8Y71ZU/Clane1CkP6zSiG7IzA+eFiVPou5vU6xH
390c2pHq0pOZdq8uOwPOhjB+aTcNWsYdv1j0ZJbdzAg1q3dUkyENzRa6Zj2L3mkmAJjUyDwmn9c9
lyKD55D7D1uC7MXRXN/K/lvq6uIToyz1QDzw2rnhk9GX1afKhmiWREV7ykizoKlTQUTMxYfPRHgI
BRW9gy1n4U9LW4cmEq79Gr0KR7q8G9pnWsL2nXsU0Qdru1Om1UWNrfdsA7hhK65eqHoeoeyojeMS
NfI8AioVSUeerNdZzS1UW23xirNRO8tqgprCCAm0eZCfMSWNXzV8vDh1maI4AXRLg2yNU2GCkSj8
DlbzmNkYTFkS9KHs1naOQzedBUADmCvErEw0i7mjEfLGPdD7GttKi+TeS5FWWT186c4PxatpBYJw
Xr/8Gjjey2Q6zW+rvNNiMMba/W7wm60zA/kEe7M8IERuDmWp0QZczmSj6T18SG7nISsevvStd3hy
qOFqvDkKY/+qBBYVLLPEAzTPQ5yAnpWwQDHWuPp98HR7ZeBCkbO8oIrz4SImUjMH+4ecuPBXkU0P
c+6J6XwKF1JCs8PUdicNMghyJ/r4lXszCjdfZ5benJZicXnJmwykDoDG4gZavqTaYAOTMD75rpQv
Rdy8LrNVlzPOpmoKlC4NkTuJ4Y4rG6DMgSU+mL1p7XOdeDCFM++XPytFF7no8pB7/jeGLWdlsgwv
6qM04wYqXc7YhZFe3Ri0uiTRZkVJSkd//vSdymbdbCMXpXwe3P79kGrRKzrSBnYeA8O8CnAnIDTx
Lr4OvOFjJF4HTJ0XRUqReCxLthq3NolCKEkZtBRpzTvfquTZhS2dgK99jzXHhLIde3dEa3ctCq1b
Mg+oPAPIR9BDUgkbQvZMR9rvWmWtYf9bd7uEEUgPJLyKtu73tl0ldMeE9h0uESvqcvxLzPptwlD2
tKjpfW8AYBQUwSXNpnjNPcRcvHTui/BpyK0H+c9n7G14oaQfvUQaMDWrK0000PFLwM75bgyKPrVz
/atJqdfhffGr4ILk8OGW48EgKOAydJHcxYbIH3bRJIe4cOgQKOhYzdikd+SFDMEm+0WjcfPGrPy+
uKNkDt+diEML4x8WEjIKnZtw2Y3aSdKDTkL4Xl1VvuV6Rd89lV8S2RGYI7WGaTEzvCiKoaEsGrss
xRIf0+a+JMMEeJoCLp68n5DgrZeAFjKjAAB7+nicPNH9QAz4k26N+xl5U7iu4FidadQQ/swoZJ8N
GDKwuKXPaSVDyAHtq5z1VsuVtaiRswGITVliY+esDcPtC6IZ8t4WSVyk+eiQ2byXiqCdkL0tz9LJ
OmK/tsjKqscd3aP2nPfJEOxEKpGvh6q/mUA5V4QobcHZj19rIPy0vgGHdSE0CNEq7Q08+FY1rn8q
Jh8TiSGNC048/SID+UKaR5isksazjlkK8GAeFI4gZolegc/oNFp8br38S5mk3Ul2ECCV1eIcM9sf
Vu2TTh0H4e6jp4syglnflW68ApTUrXz8NmdinygNq2ZXwOl61WyuSfRrpGpSg2zsOg1/0viQhzb3
JvoGGSKCDIVIl4REeNiCqTY+qp1bG7QwXQWwSqcjtFSqKbeOrYxqa9X5V2WD4NKnDo6A03b3oR0Z
rZEJ5k6N+6pX8e+BXLGdP3TVdhlwwDVTu94JGVUG0oIHEBSrWYd0CUh2TOGKIEFNdm2ofTK6jDFd
jfnmB554eQYMz+JaCRyNg+lhJghvCcXJQVNojNAN19u4xrXkJdYvO4Vn7hQsXGGp04uetZvOIMPD
0imh5CaRhJ9A/GywcmWO8MzKkpOGStC0RPKU48ysRrc5f3T35Tj+CKF8flm6vYqP6EwnEB2X34Y3
PZxiEgi8o9OYzk9v6N9hE3HnlCF5hH3yFHfemSWBKVWHLP6kZQqagMrfP3o2zOPQuHdAeubefFae
aMJdod2u2jjNf0zUoXoAxJ6O5cuHuksDVwZ7s2gmde0nr73Vpk/FlV2WHx8DQdOkCXh8ubKZ7tyW
xSe1xvA62PZ6WWJUZPwugmbCn4x2ntKWj73KcFHTTn4L9M5+TfzfQgN7tUxutNjItsR+j2uvGqML
gtgy3eVaU8xLa4FkPbDvSjFoRrwHE4zQKA8iT1a+Fk7rnT2PQIKpuuglwB41xD+o8rVdY043g57r
IaBp5mKHOBomkVRJ7W7tlnl15e29go5MH1Kfg3aju9n87tI82YCH+qIyuUr9mTnm6EwRPBKNRDr9
mghllJO9R9WHar3VTRJIU9INm26LjpQc3xScoT0Q5u1n3roxXGM7QlpfpaqOd6NFA9tE48y4k2xy
JY1oM2jsLWFfYmKj+R+LK6PTfUU670EnWAS1HlknngrDvTQctTbC8pw09Y1EV4WgWjsGjru27OBt
6qVaMbb1V0SipYRAUqBHuyGG0hCl37K8vBcq/6V1Hefhb6ETPgrgbUQVHHxkP1pl3+mySk1+c3Lt
qlfqV+UWcNHSh+GG5xkcX+fHDl+vH6hz55DD7Y1iSyzT9ylF9p9PFFpmm73mBXydwsgwBVX9ipzK
q2bkm7yxZlrKeMpge44SYS7vt7NH13DRwuh7QdzxShfRwHFjVYCrAPPmsh2o22AgIHVrNF/w4Ig3
BIRu61hRg2gLSB1C7jT338tsp/XMCXXiM0gf5eBbAupqBIR7srzdIYjWAL6IF7BhwuRI0KJ8nXek
i5utkextq/w5QCFk7IRfZhL9c5ZNT8Ykr5UTXThBftEKydA/hNIIVLnFrhZx0UxEILL6do8IL682
6G9DT2wOugS0OqC/fTJYKjSapWTA0l1i0BpWmx5D3Tg5qftltMjfpPi4kBm2rkciEGoKNzS+/i/0
oWvWqhCJKntTYuHyrAu+VZt9tXVt/jQ1krualEEh71gwmaTwrusIy4qU9qFXxfvArzlq/sXV5c8J
nZKPTWslFGfvqo/epFHKnQ3SeuqAwVsjoXxj4fKxoBHSs07RgKtQqo1Ivs33xGpvEh7Qq4jyb3UB
4G8kzoz2HHboqMm/MXB94ky6tcdgnWTmoWnLo068u5qdhQ5Gw9qaQk5snCW8rEYO4W+qnASZ6mHZ
1YsboDzo2E6myH+1y75eHQfBsNqzbwkNmGvekplmZVm94U45hwza9q1pR0c1VmRXTMY3Dztpayu5
icgVWOENBMpt6Cy3yv/dg6zy246rTxlPhCb/xLP8nnUnXzyb+MBWpqCMrtAqcZSVRMda8DELDe0D
7OpmFkZWV9Xn5qrnRM24AyGfqZMZZMR1dWjC9hJp2ghwWf/aL8gAn/l5RmiFLJh5VcApU26l6g1L
/FNXJD9MQ5AABCB3lYznVEOzx6JA2yYqh5WkZhm6/lPVhBlub+d7kujopPQzngbJeNc6lfpa5YxK
puBmJbDBXMK9Ge1Vd9fu+PxHOnhVS7syaJ9D3/yCD5aQsERcA4N0nlHDhN4AyQi6W5OhhsGFF+/0
1F0XzkAUdTCcA9esT7Y/6Ds/isctiWY0I3r1CQm0TupH/CsmmsqoITVVwTEMh2PrOgT2ghBazb8k
FFEUJAI5YZg6BBUY2MqYRVTjRUGtZHcl5EdvkktE82i+FuocwlV0y8dtgWWzqmHvmzL97srkva/y
ncHof230kKqyMnmk2RgdOlIhrDRGPTG8GPy625FASqI9NSQ5qLk1HSDfFGHkF9qhlslvEfmfwyHH
kVKjJ0vrjQ8JYpPZMLwdZrfg9mDT+79bMZnrsCZkNzVo6fpJ9cJ/p306ldEKA8/rhPouE/Fen1h7
p4hxKROdSy4yue7HnfQyb5NRsVBFgMYIaOVOZguCN3vGxl2evNIAXGUF4PU8n1yK7EWn1xKZdXRq
+bu6yEYWdHemY4+XPuLJmGBesEYJ6tjbYkNBQ2NB3JZR9amcQaZ5oQh6GsHEix+mnZpbEWMaz/NE
Oxk/ZE1HuhVuQkqjIFKBY/zKCjwA8lJ3VxYsVqDslOMcoA4l+VWFdtKxt+9Jocj3BbbPMlA5F3Bs
XScrfndG+CFUoNDpnBg4lzQGKHqkHhMjITIAwWbxydHG1yRiZYFTFtN85we2oicWocGXmP5ofDVe
s1H9QqAnN4jLyI8w+Is9FC07qlgQjMLZKuFsxtEnigE8NIJK4gUwR3bwl8U+4KhCJg4+Xi/isOA6
prfhXSdP3oR5BpMDZkYRsOdYhKL46cjPrxK4mT2iAhZ/jL1Ev80wYlQCW1DNd9uWv8lvJbkS1S2H
GsAxfFRrTycpsQx6+8R4E0vg/7F1XsuRassW/SIi8Oa1vHfyeiGkNni7Fvbr74De5/SOE/eFKChU
clWwMnPOMeNiR6fbQTejwfmP+6lqp9epSrEQbVqvWWoCQvfNXaBh4s/KqMCGr27tMEnJOGKxpkF8
ymyUGr7R0e1LyjMDeOQ36neoIgwHf7ekVfTbsoIfo6cAAGueuwpOn5Lh4IA2IMOXISUwMSepUujP
Zhpx8TPDrRvF6TLUsweO7xTzJGqezjT2VGck93Wp/qXji3T1WHnpbC7CqF8OOgkcB4HJaAmTeENf
zPqMBpmtwxDCip4Ed9GbwRtqL3ohpeDOHI8bu6g+M36YjW8Z37RAwaOT7jjSm8bijxRcJ54uDk94
Ab9DiW8g6Z8aUrg3LcDvVT4Q/JL175SNxakiP32teM8e5osLqwoSAzOkeKWG8sIksDon+QprVkkl
nL93Y+4+2raND7VmxrREQgBo/DYXfdqQL9ytRpVPBVdH7+xBCTu0VXia98bBXrdx1O2JknF2Km/b
gPJ7lbGwXNo5Yyq/axH88Df1HC5A1DuEjCP2VKIoPWIIGDKGxK4jzrlv4yPhUo/wXQWchnC0L7Xv
duI/NBgitA57hWwYTsLU+iQr/lt6HeOcMlunxD4hGtOr4geJesGCURyIO2+ShSvyc/QIuOwTSGNB
t+syoP292exML0fCaFELaYRcbZi5iHMdiufZn4bVlzQfkmY2xiQpGcdyjTx6Gfql9ULpp51NSX6O
Rn7RSyMH8HGAVRfzs7Ul6AcETbawbd16IanFodozjEMAjHdpu7X1Zev+IfDb6lVhMLJrnYBxE1yG
9xoQpOxt66seJuIP+qmTN6rhvWfds6inJ3Ir+J2n2fAwk9Slb5wn6/n42NzoB/bgkrDy2yiiFlXY
/3JRjB07f0rJCGx4uCnThNRmDmOAz+CG6Hv9KrYLF4USizx67S95M4qbXYnXjAyhNxmV+T7xsg6i
c9m+kWNTrhruLvtiejYT1VPdKc5NVuQ/whxdzl80op886Q73rPmLUDs2GwlBAPhiHSKh7cJ7O2b1
hfTtFY7q8O67HJqPj/GXoo+0QP97JDKqqyubBD6oT8Bl6YJ+FiWRMNDpNZB0wXifN7ZMf7fkTxzI
fvvnkK5XVwcL4unPCdPxiKmNO6bO5e8hBYJdJIujAh+CVXDzgQzVWIISIY1+TOXexg7Cjz9gWRvC
jOoeoqyj5t86QryVTaLduXXdHGX4pHHj4vWdO2QzYw18VSXyGcT6Jl58f3zVoD/PJyh9kyxlVq51
I1HOWaWqO19HEtq2qriFrTIuFT1wPgvP2uJAarZDkalUAejQmm4kb0SM6pukjccq8A30Uctw3STz
xEvVN0f0zZYmj7cObLVfWaUW7XAGIcMfZbmhipHUj2l+sPLMRTuXyGdP2MYtUNNt46vdmXc49kFj
OIaep35yNTTo99X2AVKK9qx7+nk+DrSKi0Hcp8e807Jnj1BMXlpQpCdoxH2RLfsyGolCqJ9FEUQ0
oYk3Cw2yQQEK8iEPkq9gaE2w1a7EeVxMcZC1cYEN2GJ3aQMWivWym2AVhkLfJuYaSRsDzCQQBmWD
PdK7uLAqN3ETdzeniBA+1W69T2i4nswczxCRNdVPEZOiqRvKb106pFjrw0mq8ND9jk6LTP2a3k3X
0a+VxNXUdrPSKj2klWBqW8fDnhXVCm1JtSnRJLjdviss55SGPdGLmhvdLQXWbmPX+rUPveYSGFCZ
LdPJ3/vUAcPZDta2kGXx3mjVk6WLz7ppdqXTaM+jCig3rYbkYIrpbypz7D+1k23mZ6PM3ZjMSGlP
JNo99NpmBXnRe+IW3y8DNypfLVUSio0keycG/Hk+Crqt3dA1b4hyHLrCf6O6qxz5XYvKmS6hxjFi
LXkzEpSV8xNAQ8DMaNYL9RqBm8F4I6va3LZa6760SX3jee07Ubp2oVRRfa9pUh9o6BD5VlvyM9cY
ck1n0AxziJfQjDP5JyaK3pFM3Vc/kNl9GGyBYDUFsUajC70YpR9MJvDUwb3A8HRTGKOesxHKmyDE
WSTSR5dRvJq9bVzlZoizOqSmjAGfmvWz3mXecCEDPN2UY9+QjOoq28ziUjU5yowpBajtXI3fhF1f
BSN97yYzmTJE8TZPxvf5iRxCxzAYuH1wXp6UaWNKSznOGzKFA7HIXXdaW2btShlkuGOG+9JNjBKS
E/7ZzLQSJUIatWi1JDkYyKDnU2aWyd/z5mONzI5Km2evNeZTZNNjSFz4l0hTAI3QOT19MOl2R+pS
5AWzIU+t9kCC9J/SyB9trlbf7lj8VFyrvgxOXK0Ssjpqs4R3a9Pm4F3bnrotBR8BAtPjqLBb7mPT
wzJOA9jSATzyKieWZT5oGAZ9ZcakbQy6PehUG+1SiYxpflgnoXEKzU+rQoYWNh1zC4eo1LSrbq6c
eB16/buaDo1QW70F8PIHwPbwOJ8xn4uCkQRlaotlFLiQqQtJWYo55oIRygX4U+vEcihYfjWTyA3u
qBciZ/JVqdXhZ8t/Wmex8sso7De6pt0rbRVmHxkyhFRFZWW2ukIR5RFa443X+VRbAdRVphJxMe9z
O7LqMxNhZ2UYPdWkRbcwgwv0nvPSCTekHz3mQczvnocTpMJvJGEfiZ6ghDJgSjafgpz6lDoRcxlg
WWvmgsxls1a9DmVNeCQvhHrPf0W2dFSFY760uUCdHLX5RsZO/lWecLTLr9Qi1sVv83ovOrq5bZif
7el4n+fG0hhdvMuKUd8soTL4RknK2IS/Cg6hYemYsl8nMHXWA2FJj3nT0AhOGN9ejVI1HlHl9Lvg
y1ejFnstb5pcKMUzveniWYJfBzL0NO/0pCkBia8/3RII+ZDaIYwVApJEWxR4CKaH8wYadkRgjraA
fMxsJtDS87wBm/zPo3kXF9/WzL3kkJY2wIgqG7ivGcwxYqfxFp2Zty8UEd6yCEhXIGo6X6ZeYbDG
UJxlwBL6g1qgWASDa1yVqdaJFfPOVKFf0LbD6knz5KBqBSVsJ9ObQx7TJDRbS8apCElTsQ+E0G7z
pot9FMZaj3bIIxUBbnQUnvKKvlmL5Ne0vK8xswgQmTZMTun4TBvD6kdy26aDmMD6DQr1p7+nzI/m
8+av0P6ePO//z9Pz7rzBJJCsSx0fQosS6kb5jH1TRptC+MXN7/rYo441YhJ5YUNhBytu8zMVfFpi
AJrTvDcfn7++QXm/sHWSKufdGBfhzW5oWpHN8jIf+vsFaYzwsZKo4+djitE/YTxAhuwCg87Umng4
Gs9ZSNg80tF97dEJUoL2JYto/rd9+7NJHOK9GnPhKajADM97KSVi4pKVj6InwwU9l7FqgC9isDV+
1q0AVOUOXwIX4c4arWpJ+O93N9YpV3ZfP6ZJ6j/1nTDQkk9mcsS3T6nZcksXkKgoZTwZ1U9VpVdP
VB8kQ1c9I49pNxr9hwfEb1PWOq1eP2+fbNEeQx9SCTBPMttMZavXjUI0i/+zC/QjERLk5zEEJciJ
XC98eMVOpE4HxCqqdxAI4geENIYp1M8vQCQ/opJOZV/77yZ64a30/WYL0zj7AA8HKDdJv6QlVSIB
h2ABHo26LdPDF7/oLipT6S9HJ14XFSvFHuaCm5KPFT/m+IWyUXtKhP6Q9cB6VWJfl8mnFlf2J+lU
BbYvcm3KopT465X22erDbKMaUJKrGLflWFkkp4npV+5UdUWw+bhp1Sl0MR1/ZqVZHue9RMVwatF2
n5Vg8yFIxSO+xuoK6BcIs+iLezfY+R17obZxO1IYQoNYvdzLyLSnDR0ZiXqURTgNA6eH9NlCRAOV
e8Tn87MZ8uBH45TvNTPu55SaaTdArt1qcZS+eNn4Mp/gqjkusq4ongY+J3svNYLtUOKrdDPv3ENe
/hHXtljQNnLvgY5eu60HaBUhPMjGoIM0fRM7qXh7WxtX0C4gicOGT6dDHjOQPyidX9zDtkyXIo2T
F0w/6ygum+O8CXVj2Ggy/cj7niCYfipmanp82A0IdSe/VvPWTjWxRXV8HCIaXrivJU9eKr6C1CuJ
WRnwSenPsdJ00+cz5+M/gKEMp8t+wm1J9JXyMoQd74Y4iH42kMoHfcQb7CItCMEiIC7MXroCD4FH
iywxPI1+FHWj4f0grpvblIBtJkz7GKHSZ8mQoUIe5UdoQzZJ0QhtIs8QH4lGAB0Cp2fplum5sEfe
u9NxKtInDzXCMGrlNUP/+GfTBzDbo3TwNoC+8F5JQsbsSA7XeUM2LrimGEg899i9AP7yiK3Oe1QF
nIo2x9yafraV5d07x9APaub8TnTp3ecNA/JuAz+FtJL/HsNOdYBE9wzaiglQYTPmt/sp+pcYB8ui
wNNRKjhJ7mw8Jv2K3me3UHq8o0rlmcbEtlbNnpB2k+g8OrE7q27eawD3lzDFSbpoUtYBRpacW0nV
34Y/uGUI2qmDuMyPtOkRGAf44G5P+FCvPAJH9hdPxv3FZ2RxmXejtgFdnwCLhLu7CJWsu1rMBK4i
wwZuF9hph7ZN+X+wOx/ra+W35tmojmlpWTn6J5f2893phXUuZHUQVkV8lVHbeyar5pK3IWYYMmHP
pKuHu8SsvQlcV+6DEdPuECYaARzc8xWni09q0zDDGi2NVnWI+6ikTlX02GClN8b3Mi+sVWfKH14S
ZJd66H+lcRy90ByjBsolDtWx+tawfiyhzpZ1o11K33pipe3y6iS00uu3TERwAe7tEJvIqvcYCqm+
Scx03yDqSpUdBLr83JTdvzd1NX62iN8rTSNcSDErZ603rr7AEog4LTUsCFPzw2H03RPW37JReQIL
xhMOD+vID38UmcJ/q7X6h5p02bFR3d/KWOTZEhEmgpu2Hrd5aBa08fDsShp8EoTomhghG6skG2WK
ec4bFgomw/bV/MR8TFKI8leenp5PlIFKsMK87xspwlFaD3dEOP2uDMjk0PHFMYc0CO2ISJCZj9kg
+v55NB3rUuFBSzaN9TgoJteX6eDfcwpqOZKZ4Nv/9wX+vMq0K3JyhrWMYczfL52fnTfJAP7Baw3/
X9/877Pz6zG47RZ+HzWb+Tv+z/eYT9bhTNQ+3LN5bz5NBUwGLAxY1T4vhj+/C5qsDj0zJZ5Vkeht
iso8SzldPaLwSpZFd8gYl4zZRemMo+MjtgoofXea4dvrvG86TGem3Nc6zXzGWCGpjXZy6AOh3gHm
g64ELjWOk/2h4FrjK05zdpL6laLKCQv6m7MFsrpnqvfdeMpba0ZIGeLUIt2ojP3N7Ot2IhejYh8d
Rl/ztUWHTYkxDvlpfBgGimhrWGf+rxZo9lXF0HafNyZkW1k11cmuLIY74Wog6v3BAC4/4dp+rV21
eXgOdjGDXDYt7n5YffypgPDYlZat3SZsQWkCJtIywz46jdlte3DdGyM+ca2L3pumdA96ZsYrdyAX
2vTI2ECNuMJVhpSitw5CFPWaq52x1HSRXsnkWdRlaFGbtA7fr73XdVUti7rRWYU39oX8mmcf6kPT
aOZrOrb8n2qpvTnxS4zDSuX39opEHkpoVnsK+60uhoIpKy1SUx1WknQ/sA/uEpqHv0JJTHKB4PML
LYWmSLXMjKF9YH0gGCWlT0LYpvLsiMCDzmsKsu3L4AWFu3lAV2NTK/NsWRfgA6v8PZr26qT276kX
rOfnmshFntdbUx+hL9KFMMZfumGU6z+7+nww4cp7mDf/2sf0ycV+eqaNmurwd9d2YvKb5md8k8RW
o2m8ZevJ8FGMVvgogePQbBE3Il3CRwoi+kR5++e5+aywXo0uIAAfvdufTeDrzcpv8MX+PTY/whlA
tFxN3sV/z/Wawbk480YhCHso9JoRxH9eKeoDspIzC7E8TmumsEF1D1qUJ1GXa/io1eKYvxmp8Nfz
O6+tquiO3/qaZP0VjZL/FYq30TBb1iG0z0fDsVZWz3AbQgc57QFaiRJOKjDb8hHRFd0PffzLcJo7
QwX77mPJucd9ADbRTjc+i6xFIIbhzmhvoG/ZhFucA8ki64atcMscIiefSRinEy0D+0Q2RO65LPEm
NlgdqiK/jpFPttOU8KDFvUCQh/HGKQpJWMR0UCXo68/TdkqazIK8GgvIn7+en/27mV8GDGmc5NGz
CmwjLkeceNzxtlDOoq1bhuMHggPqUYdehg2MFtA0offT8Thm6Kv40EINkziPDu7eKTbRaAXaS4Yx
cdsQ1rvqCkiHegrauGL6q3cDwSNl2kGVYDDh5dV4cBjyYe69NXqurweNTnYRaMNbTzNuMcrOYAiV
D7gDthMV51V3CgcwgBPC/uEsy0KMgBS+X2fTbhR4xVJL2g6MjP+tJbrYeL4iXpWe5qN0NxR5/Vl8
94bav0N4DI5WB/w0czT7XdpGsERcBagSsuLL5JDIEajs6JiUW8S53s73yIkupGuEzLJcsesKB4VJ
0sKOj5FR51JjADFtsiogN9oAzlIr/xxyO0071URzW1mpLropFrsauyeJ6mPfAFhC+uV5ObN/HMfL
lNoagQbn/N2kVVKvk5h3TmkRZeT4qpqh6Ji2ap+RWjMfngvOeWNpLDHhpDBIN2ACWWARtkbS6G+4
9XDlRFkKfT2u35hwzYf9gBWkTLPzbGyLbMWG/zKJVSefGxLN5Dq72yympYwhxO1/jueZaWMd/tfp
CYoT2qX1IY/T8Ygul/TU6ZE3hEAvmhSt05Ad/fI/x7vY6I+w9MtI+aYdibTeCH6Z+fgdBry5qix5
tdukXIWla6zjOPa5ccQ73W3iN5F277FQiZsrR5KEKhCpgeAPPz9S7aKnr9zTUmib4pj1Mpr4mgzm
DOUg9QjcZ2Ny7Q+r7Bx0XPhN1kf0+MiQrSKXSWzgcSwsQnTL/OfiUE2P5NYCjZgfjrF9ATubcbnY
DSw9aG0WJBGMQDhjjSt5W7ZHQH3Nikv9Xihlv3DJ5bnqIOVYxbt3sBBffgQuPvUEJiySr3CgMd2n
LX7IbALQLVfbAyjqT61a9qf50bzpp90/x4ouW3o+NkMMIjSF4A96J2r7fza4kbxTaqA/8+J0UxFs
n2Y460hnE7bv3MK4cm94Hv19UfW/42lvPp5nwJw1BTdwzK11iJw73L+z6ozeumkSYJNV4e9Y+Tr0
ypkMqEndHRKwNtwnFgZkslteNr/DKai3N/kjG/XogYgYnqshc48YYD5YCpqaYVDrf2EjSPaxpb93
UZ+eLEsq9HwH3k5eu89Q11eqou5rco+SQn/RaKEfCpw4h9L039Sp6OlcQyP8y2X23NnFkuqMAbwn
tUWPMUNDyr7oGQTmJsPKus7ReUQ6opHAT/ch9CgteAprtd9nCp2+WB92jr4o4Gut4lCLllajf3dt
/NTFLhBsIHoYwfaGKMqlWaon3hfg+/RL5nJvyy5YtSZJD29FfG5IchyX3DrbXUca9uzRgICkKdoq
VvqLksXRovY9fTnYuoZk77tgHYjn7S5zyBlkWBQxQROdxFbK/WGlJywQchfDWi1WffHclUp/Hm1R
sNIJfiU1wYzwfEidFUTPygCzrk6YYQOTYxG7+Re4lNWACn/g8xQHTrYIQ/tZDQjEbIJu23g6ZcHk
TM86bx923LUV7MdL0iztIaH33DFEcXv3NbUKsVSz7AaIlRThSNhLI4qjlWB1tEgRN6z9CRATgyPy
3Jhbou8dh2qgxadh1aJHca0KdVx5UX4WsWEt9OIVx3a30WEFEJwN1iwDi2GX2rsk2JL5EokmkR0s
Ky19FOiUV2ymZF2wSn2rbIOBrEk8N9Zrnry46tQDR8V9zoKyufdBc/bAjSQGhHEXU8ql0N5dIfO3
kqkjK7UsYbTPrhyMh0Qbfw5/epGr79EmLZrQ3GNseOo9wENdR+C017zFQrIES/RlliGKzBy1Z15M
YKyXB/sSAI8BN98eaRj0uc5SuQ7kLggdnIqCpSsRIg2syLU3CqjEMKcYLKBwJcdpM+Q4dD0HJGtG
nmmNB4YMZpPIgRypq6O5jzRqTmpM97+ts5WsKOtdgIONFC8GeadLAovhwSfMAph4oWVlFHGEZbwc
8GZnROIdqtD86QQJDLcUmiHWIIWaTm4FIU5J84sW+L4vFkPQq+e88H+rDGkWBeN/4EZEwGl0dSCp
E33MoDga4NrUaaItEUuTPIvw3VwwbLLLjp5Fh+q7JLlsp5rDs+yNGqglwbvkI9ssZhf8aUCekNPD
Irh7rUNPwQQU74bQUC6xQeeNaHl7ictjwF2LIbZxuSFHikCF2iox8uLgXruesjGQDxKhxh2pMdqd
ISXjMNcVa2QNxYOfI/KeisGzl2XVkssWUQ85LpqwWOz0YKyvgw3xHUZCz5hhr7Uevi8zfKJNxuzX
3BTEn/UYjI6DwhRSKcmEi0352bC+M/r4Yo+2dVQ8rlSI9k45ma+sZdCllCgCfYtYGShcBAYp/oqF
4DPl78W3BtDUXdOcGrUaDqT9LUWRU4HH+Fyxrixw1Xh7rMtfvTJZpfphY5mIHOOISh9YBXwQv8k3
qeq0W8vUvnOGK2ev4xcajSkAEG/XMyvbSEXG5YF0iIkqrIRyJE/zgoG1v0aMAf2UTFm6qVJJi3sa
1/mVKeBS7611ziDimhZ4c7Qawq7PlC0vJQkNfTPFxbHCq6U+QgiKvxgXyrNVkSRtKpMbLBxepE1X
hyzAcdU/GbwtJsHmcIqygoi/OCS/+O/+/IiYcmUFyU7580SnoF+WRlwtWVVoK7hUUDRGsdeMaCtq
OKNoP0C+CtBkCG8vPpeKk+tVXJRG7aA0NhYpz9xqtHD2GWIBdLeLrE9aGsaMQ/VAex7QKZcNkcdc
43HemTQf4BhnqbP3E5XxPPf69cDNCDJm9e1kDFZ7I90UkTcNaGzEShgXhLMhV9c7mHa5mR0Fee3+
qAQZFzZ4tIVfJhjdIR6mpa9wDfB9wN4DIoxu6o8lFVOrOoqXvizWdR7n59yt65unp8bK92tzpQS1
A/skvRWInJBTCEEK6Xito9paBDh3l7mimCfdhX+hBLR563AvIq6Bqu1FH1zet+BFsfFofNThErYq
nw/mVAjTGyZl6Li3Zih3kNfLc9o614hkaYxayLIEMex00XEY+o5WX/1YnAfO2iWTtoNARQNXRbua
wu5G+uBI00W6HfFmQRr0uEQSjxmgjExNUDI4TDHVWu8C7SDamqbAn4rMp2GC8KdX049tu64raoRK
ldUJXF910lX/B6YpdBJGQK0Wms8hbKUtoyQUoNxNmevZXEy4hiTItxXWQSMiIJkdlF4jfITrZ4se
PVPyH2C5VCCrdrEeAnSg9MkR+mL4xbN/KLzPklHjhg4Ff7IUR25FuXRolPKn72cONYknmW553mW0
8l+N1p0HGvt3uvWIOBE3LRrwEavM79NPKa0HxOGYqBSXf41RGw8uavUy97V0F8IivxvUbYFn3yKr
vJthrWEM1BVo6ch4MDbSb1cj6zAIeCXTnl131VX2MP0h/TaLOiBbpFUEuvDQQb1UjcHScczPXAaU
Q2m4rfTh2hSpcZ43dd0SE16X5bLRCKvFOvTPEzajNmYC04mDWW58h1XufPLfr50fGRWN1NgYb//v
l4YQphCu58WqaSwDOyaS8T8vOr+W0+qXypbtfv7if31LPv06aCt7JargV5QT68yCYR00zfhFAniy
0BFovEuPPGCBR5puResue70zHxgco7UWmtlNb3W5aUaV/kowKlsQ55MsS7wgie+PKrDhlKP4fN66
yHEnhA09nUFd+DmzPnwSF/RALD60sL6GfAwkmU6Hysw8/vtp9pFNsdsWGsSjXsU0sPDJi3SjEXn8
NKgp3RnZWYeqVI+44Lxr2an6M0NaQhCzWjnMuyU4jBUOyHA771a2ku0QG4AebqJ+p06CzwDz6Mmu
s1/M5zsy2239YWXbInwMiZs+d9OmtJPfrlDa03xIGKpcJ5qabhwruFcgDTJbZLT42t9GGO8bxyIj
pQpIJ5U/oSgyUgN0sAIgRgqp7NSV0sibqDrnQHDS0ihq7U4sJWHLDXa0nBuYXYnsFp8JnMtXrkfk
PBQhYlMD0O5VrnDLzbFIhbBWiFj+hlBDWnNcttuiZXHW1tsJeBlU+men1QV1Oh+bTpqXlAjd1CEF
D46aIFG93BLYoGXN3hX2l4tdcGE7wSs5rasMDBtyRp/xNFrJqgScRSbmR+GROlK7O0MPm2sayO7F
Io+8cRhiou8Pt6kz7sYmIb2o6HTCiDEP1B1Lf59F7xvYqJsJKpnEC2ToxTk3sweTomtGqHM/VtTN
7S5uqlWMQ6lIoC5r4Zst/E9NYwWkFcq+KOAQiO6SKGti5tAwD4lY1HhDMqPY4Oq9xSDtmPfeSfx7
qbziVgePkeapgIO5HCGrNoRWL3h3X90gvev6oeHjLAbnN3TAPf++74YFclYb9aLwuJYIeISO2OV0
gNLOwNxww7a7UUvlkNY4oMeHlo8rplF7xwdQ3G/UrMd9NjAcT8h0HcP2jnKE9QCtesk/cdRPygPF
K4o9vCdJBjBJdOnJGCgN1HOUheWicMtdrNtfFVD2oFWfCojzC8ZKiHFbe1vF+cZwtUsv2ltFR9JL
x89A+qfxB2GwVAvWh2U8YA3v7EhH5F7YfOQ0CittafboiBy5UTqbxKjW+6GOZ+Tq+yrVX5AavzUR
dEPMLZsiQzzXpB+BZd60tj8w3n41uWBOxQkin1MUTXO7apPLfF1hq3UVcYNPaMP1LL0HSG6g56eS
+Gzy626OruzppSysGhOmsK4q/KAWPCx95J4pnC2v+DzcvrznpPx4Xf8ESf7Gmghvns9Svtqkg3Lr
uPSb6pa+NN5IZ8S5kB66qHzpWHP5JD/DoDd/keV34EN+gDOwJhjpqsZMqcJioeJ8YlAdZe8FC2fE
VU8txPoFbhGuOxq3mk6dWCBIRBTrszIZLZgtfC9qqp6UqnEaV07SZ6B4MAnVVydnZCynZuD096IL
JBYpH6sFQdc/MTzDjvnKMxhOVY7ozebqw2B5reQUCL1Ekc8yt5P46dNIfA2qt8+0aG2xAuwioBKT
SHXZ26i1WNnEXBMTWxxKrLYZdXuQalsupRD4ATXrw9pyhj35iCRNJLhPAv/gfna9vWcIoNjjY/Sy
b2H2r8AB9qjglomfbfrBPGNYXJeMwIOG0RdYO/6ZK89qtsh3N9FgM5kwmfsQEd8Nu2zAwdyp5yLu
76pDd70LaZkY2LibZ24iPaues9t9MqEdl0Klao10rUBQs3Pb+BsL4Bp64sURPOuUFoIVGq9Ynric
j6sitNd1k175mP/IGi5cKeO0KGRUF59TNbo7vF0c21sBBrrWgffe9iQERZSveXHbNerCMup9b7Sn
pjL3mqbsCj0+OS4scKJ5OkkofYIWaJBfuZ0ZR03/WSqfFkrBXalxbawJWtN14NvaD6lr35WbUDvh
rRzTDQrRh2VBSHUGTJdte/Ts9INpBSJLsoJVOzz3tvrMOntja8q2ErCIOw3Ff6T0H2ODt0tHa0TT
+B3hEbyJNv9Gjr4vbT60VY320mE2biCI9jfDJDTEBLpwrFdHR6kRwN3uovG5cYtvlGEaHpWRFQG4
lg/IfuAKg2PhFUfrBzYi8iC6i8aNCedXloY4Kfhc9opEeXQq8p6RgrIyJZkVetK9D9WIJrTYGrl3
wUdzs2BU826dJCfxVu+jI3KWjQsQNgg2WTdebN8kSZpUKgRYh1xaJ7XCjeAE3CTAHkQANNr+GbAe
lSfTys79EY7hBL2/TPnief87Z6U0+s5S1m/IKppjHgS/dN/fJH0C3FwLtl7VXyxCggAx5b2NNoL3
m6S10VYE5yClMSlfXUXDyJ+tx0sJvX1to5JAHgxbjY8KATu4AsGfUggetbb7omRBaKLJtRz9YiXD
+GYWyqEzmn0PQ3q626iJ/64pcuVmWGMc9XUwcRw5dO7slBxr7i1bmFeXQE+wwSn1eyvS1eA8I9e6
q73mbSrjmrTWtwEOz2qBJQDDWZRhgu+j/ihS/x7bLCEQcawNQXaRh+h/1NExmZn4jMgrLVHE4etP
1zoeaYW7HeSWBY2DfQ5hbDS+TPjNdldjpxTOg9CCpdajvFNl9K6nPSxibu/LXNK4Mq1bb3YfiAHo
FtI6C3XxGEzt3cpPFMHuAkt3gPsk2xmEhixamiIRw24C/S6mbd0QRqyLvDsiXMO+LmEl0enVCfmm
591+x1vYCtualS3rqvJTcZP3O0FI+dJSNMou5IdOq5orYXLjct30K8HfSa/sgj31tc7z36Mf3dwI
Ng1FBisBw34xa2zOeUPonzDrhQPPIY8ukcrUsKVOrAtvXRNYsSNigmyOmJgF8hcpU/wVwYYXnZSt
3rcSeo3JrzwUL6qzgc4R0qlhQYWT5qJGRoSTYtzatvqllgGQG32N2nAZYZexWIwHTCv8ZGEr+ipg
/Sk/rJj8ExSKRkcjJUEaDWFhaKu1Bnmz7dolhgQjUNd+UoLmU9eiD7ciEuTcM2zFGJU4AckehNsv
UzPdJLxszAuN8HuMmiRhka4bnbDUOt4nlr/KTFriw1KEqPk1huGwbwVj98RymHhA+xEZKnCJlCXf
0q1ORqhkJjdYUa6QAMLx1FZYeLeGKWAMyl3jGGvRZvynyB/Wt2hdN/9H1Xksua10zfaJEAFXMFN6
T7ZRt6QJQqYPvPd4+ruq+H+huBMckq3ThgQKu/bOXGmUwT5yfxfsnWI00A6y6Akyllnol84iXif+
xs++pNCkGPjsdG3ezlP4wsp4mmGzzGUm8cH7wLD2HU0Xl4ZWO867yUNsG7u7Kil3IXvfqtvbJrez
1ttY5bxNy+loZu4hw7k70MbIE+Ol56cblr2L0AfgZAPTjXu90Q6tQL7TkusMK5/bR4A2nabwMUwH
xvw0dzoCkLmDl5a7HVM2vFN8YJaw1UsbwWi8DavbwBQkGJNjp5NotBjHQDYa8A6EuDfY5u3IDkVG
MaK30NGA8wEybgz5DjD5jTw+Fs64i834WHniPDoVErFhb7jdxk7mnRY76wKWSFSk64kTfKYR1dA1
cOu7z3Uw1cuOTuEWe9NuRnsh2CvPtIDb1qUpTLRS5WynZjqAz9g1JoIKcFelaR+0wIPmtK7EIoOh
t7bjAEF4s9zkFuftdgGUUpoOKmP3oPXL1k1M/osxGZpsgUSK9jSG5mVr62zAsnQfhjG1umTqjug9
9DcPkpD8eulqm1ctLjd6scaac8w0DM/ZvKm07JoG7pEN3L50XLzVy3vYb6SV27DOemcdpAlXqqaG
jfx93Cg5MFQEcTpvot7ep1V5tIGapB3C/EUcQt/esEE/DW4Gqz6GgLcuLNhzSb0rh5IdQ3sOZXjE
YINuiw8hzpWwsP6U7K0MTt5In/e9EHsnmzbUjPOyhSGwc1tvm2r6Jg6jW0uvFrrDUUv0A3kjm1o7
5oRk6OJPms6btKp3QhMn0gno+nlHrt/NqB9arTnFBHGmvDveRFnnrVLr7yQ1LVm/K6g6y9HZpBh1
TVF+tmV7wd0c1j8np6dH5sBJM7ZEscKVN3BMaeRYCz5Tv9lLwwY98kW0fOg9Pm+9RPygDrgoD1qZ
Mega0M1KPmTS5dFRcUFhlYV7Zlw/ZXbfqtEqfQspxiXkRkb/MkO9dkjyFGs+BwN/YNh+bcT8OrbD
D4ZGOGwkiU2lwKhDY4hnjmunLdElwynS5mn1fRwPTU+XP0Pt3zvMRTomNedFoPPoq8zdtoGRniMc
VfgDClqrRq2x152bF7CA1GZBY5waC+baVJzN/Be6vf/LjR3mID2JbPmNuXD+SbNeu3uRX24MHQiC
Fkq/CT2AYx5pbHS68XcJFCMJJ/hm/i2SHD8F81MIPrwmWF8lYtgvg5r13tcvOoCBC0zhz3qsrG+C
tjZCZW9jmGGyw4qlXxRfTvG61VMbKaMsFOExa9DmJN81M+Z3QOoNYyuZ3OJ0V0ah7XlU70JRNSkE
yXnZUTD+zRlwXMLJSTmH/BjdE8sahob8YseRfjLsxed20dORyaM9xea0I7Zv3igsDeGQ0YEFagse
fHoUBVlpIB0owAlUX7P6WCsC2by9ypd34ZTQ2pfZmQiWuOWQ8yb/WM3LDf6gdt262eZJ9WkjPUWr
GqR7tuD3SmN/gxuh32NGtFkqGOIHtOyf3yszE1jyfr1mi4/xoJtIkpAHHMfosAeG8SzVGSAbu1tX
dKuJoP7foRjJ+gzcbEo/s5FNPMkCypydvoU5DJm5P6j8HNsaMnmzaxlW+4DAtKD31pkWUawEWXtX
1LFC567//IXmgVI86k6BMX9FeSVuCcbLQeWQ0LOJjp0NKEwG66YyWFc9UoeuJpeGKdcED8I1aDwM
hNvqWXM0/aa/P9+YqfG+hPvNI+6MCEgtoZLhYL+wqx+uZhYeoJEEZ3WY5jo4F278a4oXsesMST+K
5VfNm04z7yZkCoU6dDbLBLOXk3pW98NwqwrnZuM5PShejCbpRBW6Tlhx4a8uM2tr8/IkX0Sz8aP2
XTIVZGKVsegaw7DUZu/ET2rUD/33Kz2fe70uUd1TuFNfUb8TYXsv04hAagL7jjp8puoIq9Yj8K6b
CU6OvwaA/od5tOSkVEctb7UChaSva1tHYtcVPqyus9eG8JyjeuaE9p+orkccfd2EYdCqN41kYg22
/a3hzTkA3fYvg1P/zc252Ktn6iCMrm426iGWcjIBSlJbvBlrQFJZn7M9ECA8mXtPhMOLbb6MzWTe
fMGoFRjRcEGlz4bCrGqcluEqCGnjq9f53Y96gFVwom1tzMl8j4YGCer/R+bh3GQXayJExN2Ajdcx
m90c+I6N391GQSQPox0yo+gSgdILGQyu4aDbRLVprRIyts7qUI9YFUzUpZs8ySC2GZZMb6rpheeL
zMcD8ALzChZ/yD98LdPwPS2id62L4PKZ5mGgF75Hfov/spJMH7n4NCniK3egDwcqmAtVm+yD/N4o
dIZj4A8MfvzpQIsh/tbkrME22qdnVCMo+AbrDu2hnjfnwVQ02dmQv1aN/OPjAC29R5i8/KQXeOM3
ELjlDcP2viqN/LVYEA1UQ6jhbijbjRUYsML6bN3LNrA5JfaV6Y11tfXpr3Tg0zcb36MOI6pDqX7o
RzgCjenSWK7UWfmN8Ehzx4CIFj48u7m1xn2l9UF3tLhTSB+VdyqjjyCyPYTvyathDqfeWOZTbOWc
9nWRo58npzwY0nvMhv0opOHXkoexDtlmJ7W5rERU5pvMoD9sy8rG1wtYBSWu72nhh1gpPHHFmu/o
2V7G3Gbaj5iotaKzKWPLiN5BlhNNe8Pv2byRuIekzj0/CVmOmREH3vTsOZqCvpo+Bu9tD86AyceE
mDiG/SZzZPt5cA5dnH/6CJR1ycOzTMawsM6zDyvybnSYGmeJr9ik62vBSX5tsV2d0w5pSlvq5ZWe
CzB+Gqqr3K8udQQujyg8fS91dJeqJ1uuM2mtIDl1Iy5V22o6ekTmFG3xG/jYK0gmZFNDR9Kp4eey
x6//tJveQv/gKgaQlyL49xr7v3oGnzK3ZKIkXQh6qllInOsn/vSct22vF3ZxrtrK/9Z7ElVp+e8u
W6TQ0oe96Vr6oUMAuRl9YFEEiqWbZsgstKaOt9cNo1sXE15VBVzGu/Hg7UrovaEM1tJHDOFQBsn7
dvsS6qI/Idkidza10cvJpwW36KtJi8ylAtKrxzxO7lH+xkm1jeYmQowG/8CsbfqSVvLG7Qa1Xdtp
JTOn1t17m9Is3SOp4d41lrd9S4Z25NRmKKI9vO5ZF55SqDwqcLopmKuzPZKdLc6SzPvlueXX3Prt
Xn0efZaVhwFeFq3NJDqCWOwPSctHYCJvaQOUyepTjIyGIYxsTs3Jb2PsqOPltwsTYIhWFQ1Xzkaw
23ZZnUwdtweCh+zy/LAgqRanOgjJUg3G3TSmpzD1gqNojR6WbKUP2xkoxMqZ5Ox6qZE7Y/I9q0et
3zEWZOBomsO40luNlPgmzetT2VknVa6oQyXHdCSbf9q9PLP92N+bQ/dWIjHDuV/QAK095yXOA2sl
8r47EMYAQw3Idp0W89HVmSKqcsXOfNyYjDQyisG1wnYag2EzUp33buYmaMsIrjFqJ8UwCaSycp2v
BJciljZwWoIJoqwRRifwTvYYggmbX4PK+JynJrnrlb5rvZlkk9DyBT3c2WWLNBwU8MorXeOnTh/0
Bia3/kn8KKmXHZ2kpk5PfQ8d3nbLcYulFwWjR0pUGgXxa2dTVzKjQL+Nu25JD4Ytxa/5Qx0USVlK
Fjqg4L4Z/8kMAy2BNfR7rJ/zrc6ASatF+Lmg6qBQ10aGXkStpxOwPs0ckdWNzfw8n0fh5/u28PF8
myNMVFmnACf80jocU1qrW1dfHhAgFhd30IbHaCAyU0vDk8NWOQjLUJtYD3KS+HNKuCG1WdrPIDoy
B81jSkJp5dUPhT1okS/BMpLLoFaJ4Wo4B71t0pvRCIuAGixLxO46r77tAikg/eJElKTzGgSIA1jj
HhETtg2G0uxgZLl5C7FO4acF+hjOfcR0+3vNxfE2AJLI/bTZZRlSf8G8Z9snwDlSuqybBRnf3pjT
H6Sm9Ee+Nl1T5tIHiLaz/xtNWPimF2NMOHKJ/JB8YUhj4arPO2tehVpkXgEFOud5RGMimQ3uSIsS
8UC8E4nmX9VrPpDB65SQj1RG4l2VbxHsczbjFNaACg4Jy0jtoWdSH1sTZ2jRHdqCbOvL5qRC+BzL
cm/Y9SQrNfLM78QbEMssS5gQRI9OhN5R0KK665SVOztpEGfbwxhtxVK0WMAZUAxEuf/vxYYOjwnT
NgUAolYuIV9pNMEtCGPHiyHjjGDfOhsRIc1iJIh0JSvDzbPyllkKU0Dspeu8/8u872PHX081A7B4
hoS/hphw7BzTPTVEBTzzriqXRoqbN0hH8Gy+N+IPjp5uOxC0s4lJ37tD9NOvQ5quRUyNDTE2XVnL
aG+FNEYd1c9SX4GCnSNnPPUmtqxVDR2PG20dnIyY0dtUpfCfNf1Nr4hPNePEfrid8RXFjBAOoy0D
VNliPNAQ49AnmFgmCVDagGP0gnYvOvMV6Hawt2cE9SrsA05TT1hH65DpkROSQhSnfaQv9KKKj1hg
pRrEsGyjmqBGfHGEHGo906+xeMlpeOyWGVWlvgSC2s5iKiGXr24cmx3xpTaev7pHtgSfZ5kR8nh+
SP54mtUbwhEbWk9g0Ulvsi5kE7gPU6A1Mye/4D7ZO8BO4LF4wQYmbQSzhcQJicDrGC0csYneEQLH
N7U82FX0R314UUPrt4vscEch6j+09HuTlgw+HYrhLuvOTOU/gNmwgwjrhzA1+2Ga/8ULIBUZPjnT
khfZwA1a/cKFmRnnGmAIiED6cM5Y0OUaPhRlz00kLH7M8HDFzbnQg3dLvtvAfdcVp60Th8aDqMTf
KtjK0X0SeSKUu5wcEHNAOHFpcCg7oue7NomPXer0RLhYL0tU9XtbbRxJyzNL4+EmOGmfn8/UIJAm
ufclJUliJ4wI1qsMqI5igHhmh3a0cIkHGbiLUJVnH2WPY2isl2WVasNH4wTJu6GP/HN9WpsjNoIi
LTe4SbSXMPoTyQyumkHHicz0Mw4I/WYvmbYhCTK4orIEC0mopIq8ntwSZ5URXsuhTRh3CO8jTMcX
FCzLa5SITR768S8Wjb7U39QmOLISjy6PjHaq0CiiNpp/OrqR0ZiLi3Pbw0237HRDgmf2EdozOv0P
qlvjh4WBCpMKkzKNXBwnJSW09prL5DTfdMsvSR2f5wOOsE+rzj+t2CfBu7Y+NQSYqyRZxDkImam3
sp5UN1qvNrh7Wu1LLNc2tcDhxiCPgG7C2kBDeg0L3zxM40TTWyNtI6cUBumZ70hAP7QGV4Gbkp+H
hvzELU+MGEWGnws6hINpGMkdvCtKv6DEeMSzom+ik4X1NoNBcPOSjlaZcB+T37nc4gIs/GWg/84j
G/fHmF9a6t637n3IphCYTF083CpZpx2kGvNt6sMS9F9dXgcw/c//sc1duK5yWcydCKCDyUdRR4t+
C2oXAaE3oNGD/LAJTe2Hpg9QS8LvkU4AgmXgy8nB8Rwi5P9HpwqMI9k0BX9tFMD14mAUTOWKOQuJ
tS5cVPtB+pYXQryinnFe2zIH6zSBjSjk/QtF6ynwHGYEXv2nrOP4m+en3qNK7AOi6PhbYoyyqqNE
4ybIbC8SH+A55bBc/FDPCq+yoIF6LTElfFEY0NvJdExWvl3gfkF0FNY4mP6ttDpGeIzKE/HXtbfx
m+V3D9ors76yqH8te1RHxHDZkn9N3QFDh2HKZVig17B1xRqGmftQzYCN6dPRx6dqjmZsZLpcAxbG
QYTFHet4NJEW9gRsDl2/C0Wkvfpcrare6cLmpz/71msLGGPrM2PbqqeZSfqpPTLlA+jk72M//8x0
71Hn9XzluhDv0+L/Tua0ufZpFW1nyNN7p/H48HBSnGfUwge7S4p1MJCwJ4b5HUlJztSanRHeV4kR
ihmAh9mljad264QFdpllIOVz+NZMWXUBX3CGJ9PsU9kOmsUflgTuPRmOpzzUsluMvmKYtOHWGP5B
iNw4cPdm6Cdovos4eg8Skb+kmfVdjFWAktcNj7rmzp9exNzJY+ocmHOzFrIdGdideaFHBm5VGw5k
95irJZhRw4mZ/yk5NGa3ZSaDTj/aj+OQrbyl/eIX9l4wUOb7OkrLbSyQvKoFPHRN/TcTWhcutQMd
mq4wUmAddHdm5vWRD4Ym45ynlwWb0N5KOtTKJHyisDfLnUn/7ZCbWkl/um1Ri6CaBQgcn1gMa0AR
OfkckDppGdwTkeTszrCl9ih2nCa2PtEb40aVheLgxc69adEBM3b5KqvhkLXd8FjSHKBxzzyFbZW7
brSsPppjwmQns259FJ2thRpbnReGA5Y4kK07ILfbZiFoxaCdjdA5Ig/lK3ESc1/qQbE3efPw74Gn
gVAdr3NT/NeWc3mulqI5LIEuzmYxf9gkPr0UYGJ2BnQe8Dv2eQqHgdqNqic0uT0E4CT7IEfdYtkv
VuWm6KGg28WW/YvCorkQGdBe1CPNScgAaXRz7UacNkmGsdGXtnJEt/ih9Tv/72Kw64sC0LdRtRCI
1l1s7RPK3tZbKvOqCmHHHbDg0Xc25abNkttRb0oTSMD0g3S3WL61JuXZc+mwBW9qCH2O2Un46dFF
WBWhySwt179Uw9Jp60OPv5d+cs28seu8O7GFU0daWRY4fCSt0PbjBBeiGZdkU8WAgKZEI0wos1rv
hIWnJ4v9E2irdYLP9bAIlnmCv0cJCc8Ns0HVPnlr6kR/5SEhuo2A1LeDngfPcNim7Met0UX9emRf
0+5Gc9R3aldhlW65I3YwQUk5JmetLxK220wW6YyiFGbZnVJiVbhGvvrZ/6NI8FYLZCzXKSQX92b7
wUfp2XDxdTfZN9jQYlDfW90nkykg/5eQYaAa6hDLHhVd8t9FQQiICe3tUeBXwYswpLAjqQ/inB52
wcBoI2pUtqo2ZhNDv6EChQ+L/pCOuBh98sSYgQzc4brsNY4c0MEg9tX9dsqbv0j1h7s1GWikWzvY
9yGEd9H0aKsb2AUJOSnrPKCg24xaGbGwlt7aLKzmnoEGkUFrWer5FwSo3OfMKknarVeiXCDPiGDV
lAW7acvhEPbTpdPEhRECZbc1vIa1+94gGoeP510G/JfRhu2xQM7pHOz6T2q7QDL9Ek8oq6aBHJ6E
iilnL6s7Ag7BYE4gPV6icWJO1wwv1H6fqmfg4Ls92OPw5iEGGvl0H1blja8pcW6L6+sfFPHtpstG
9qz+/0J3Mcp6kAcdLLeetbezxHgXdKdOtizfmqI8EFhfbusF84Zhxm8mNfux7nChYlPqntcAZw9r
u245a/VtVaqvN5tfz3aBOZXfs3igjp6KCbDvUgBURGZjds74UdTRo2KwezLLFBYkZd42SHQmGVWM
t3Apz5mb/RpcCbiscznJ7INjLFqgWWbzmnRd/AgbzE9yC1plNP06OgwrbWxg03rYgWtNY4rqsBEP
tDA+0W8wXoxO57WquZIKpZ9gza1VoTeUXnd0oPw3UyPe8Pai2Iyt1UTI3c5s2t9+QX5Ag/2iHfRx
nQCuYIBajdfW8mgPka12gNbJuCFvtsxGgp9ALH9HVD6GwYjED8tPNptfGbfa1bws1mmOJ+sWJtbD
7uKWTOXE29Y2OwMYb4hzZbm71P2FVrH1rQ4055ZkLyiO+1XeZdojW+jXNBpCXKPCylNUM1jEftJu
ThpuPEd86wxvGbB+FG9GbpIV7g7x99Rlkw0w0Dt5HU7fGQRo5Fbl+tlMinK04MKjWWU2WkBSog+x
OUvCI4lNEBqHXro4cGUso/GH4Wr+bmhaee1D4e2JKxqPokAkki4Z/JmoeADFQSoS45ruDFzTNvfV
ANWeZ5Q/zSKPX58/EyHeVi99OKjwfc8RrIk79Xf6TaISzbK4qkrZSDNwkVORboZsE0+IFzQdK6fa
3ZRF0201S/eY3tDLdGOyEm22ZRv1tO3te9qnf50cUKfnas61W9ruBSnlf/6x3mhDV1JhZ92Hqcjf
EIqwN9ifgKVBIcgHoKAJnFguXWppV6O0/AV5BGOhLnIgz7FjDH+7ck+uLocwrzP4C7IxZ5UFNouU
QGGyW39ih3X+on+BEiW8d3duxQ7Z5Hx77iZlP7sBgw1T0h1Xz0SaHgzu51Lo0XoBWfGaZ2RHhlRn
Ihi/q7PTiFKmTIU37VVIdtq1DaXtXD2fqvTssAKPXU78QRWGHd6ddysJtnaPST31xk++Z3JK6Jfs
AtbLUxQnv8im6NaEXRABKvfmRA75dwr/biV8Ue7hbS7tzbZj9tSkI/hFdG3Yk95rK6aD5kx/k8oU
Z6Sh0VvqE/DIrZzmjPYa91HzB3bYKymSzZ+ZB2MSN+uWkLWkqEIoHyE+c80hUtBZ6FpMy8oSnfWN
wS16OUfnNa2bADeNG6NnX4YkS7UrRMfOb8F3v/bGxTgbNv0J9Yi3kNSWuPhN4iciOxtFyL+Z8ZgW
FRYsCEB6LabNLHIs/w25GFGo0H7RYxZaSQgCSPkmRYlVpDhkZQtOdd+SCVXOqrWXCdtLPmAmJy7F
K1rnoIF5Pc+dXoC5FzSfZzrnJZlgxDbl2wY7KiJXrabhRQ6cvEAqQahhj6j8kMwVFkuDPKlV6lpn
O5jyw4xdAJI6s1mH7bu6NKuqKaRWxcdHJ4YLzCh4ZNyCx0sFGZx4u3NrmVjXdIOEqP+dXWpQsrQU
cZUXg4qUoZkobDjNYY2v8YHFm7iq+m4VJ9PX6LDyqN0ztaK3Ym9V7/vUKHY6Fp9N5L8B1LL+xO8I
lsRfD7NUTIqBMBNn76XCfnPge5zNqoMbLTNgoBCXxASD08sWzNzYNZCqqhkcOKajkVRfWD+bd103
1sySvBf1jNvNArQBOJ56urS09QBY6VtEcOQiWzR/gBG1L1hHxEE4tKVDkQxk79iGAxGmtwBSOYSF
/O/eph4xY8cOoBbESYf81ZK6rnZOVJTdpSffU730PCCiWnf9QB6Do7nnfwcnrVDIt/UnZXXEH8wz
9cVe/yWWH6pm0YsQPLqvkek82cFJ7VDxR8fnBiWo2qqCxMMjS52+MaEwX4ogr3fpkBZvVTnQjOdE
sI+WEQ9rNfL6d4jTdpNFgP+FTr0GhXfV62b8vapBHrQ6pvS0M+371JoC/0JMZieZp9TaoKLIfws6
Gd2tYTBkZyI/a6DNEWyPyNxGjk6alml96qPXHgEobpBrz+imPWhX3dQ8kmjq7kP8+PeKenkZsUqV
EzdGOvvDxoqZozUGWw4mIoiaLWEfnLHXd3bl2wcfbdYmFR2ICBdBgIWPZwPnB8pjmUCU60cjvxsv
zFLbZ7JXIx81bp3fnbe0sN1rgSRwBKqxKTAeo3hBeUyTzL5GGnCbxHGWn6VDfRyKNjhZWmBAT0Yv
oBQS5M2k3BKyvKZ/43b1wWDnffBjt3nBIV3spjxMNpxqiFiSsNsvmUdfpA+pG6IArJI8rZsysjdO
5Fg7uoTirbU5Z2o7/O1/U5eKTRSJsWMRD9GpDxHhm3n54olqXQqI6OqO2XlMeEsXvBwxI/gyx+Sq
jSR8GlpZf5C1PsPpXE0tnQBbWOKtEnTzgPQA+XJ0wSC+nCrGh4N3MdPcA8ZIJs+/p3EFPZa4AGMN
e4lQnWcuLlk1R9XNr/mrTzCkbqDMmkubTNUFkf8yJvsyASH5DPPVRj70KMoM+ql9e1cbN9efhl9u
qVPKd/5tsnqc4XKx6eXi0zuoYYe2YnwWOCBXawevqihdRpgiecXDBUG0I21NPnPqAJxneFZLVau+
hTxktADxssGZVF+YmZxgntWjr4k48DW9hW7TlUXCt5Vx9AWmSFZtrvTBCzC8iwL7mNd9eGafMzvB
ttWU1itMYBpByYIevAnS7dQCiXWW/pIKmj6Zy3RuoWtFacHA0hjY5rdtn9xKZpe4O/EGwwai7AI0
ERFtnrPli1oo2Og+/7XBs3j5UXY/apt3UEXS6nP1E5XSdM4S0V2DPqANlyIlozlAtlajU0jM3UcY
0UoKh5uKBNZNHSFEDKmc3R7cf2Hc41hPXmuUIn4+v/TJnB0If2L8HZuo2th2XUu3JRg4dOqtH7bm
3TaHT/LIcbzkQ3Xt8/TNca0FDeBrIgc59BHre3FHHO3zJ9MDQOF9fmqmZJlUwr0mCfFHZyLmEh2Z
T5FaRYVV/3JxvDeR6dCdJYdvSpDHW2aL07wqv8l2YumG0zvjwWE9t8ZvFCLoRdRCNSERIkF8JLaJ
aze61v0b9RWsxsU+JkPwRbpr/NxhBoTpALFDlR9yc1GKrzBBfQxhx74u3QD4LWWcoM0eJjKmoYWD
fMHriFG1lzrkV7Hf/q/gYm5GejaIDvnPuN12u6Jheg6Ck7BJteAXhpu+TMlSHU0SZFdBVmZHWzIM
VM+6wmS9zos0XqvXTPknzwtjz9EQ3k518LUcQ1mkzdTQ0rhPouyx6Rx9nzT9M4xObTyp9XNsU5W2
9XXEcSN6/1cjpCkBjgVihwvavTbz31mpQcjvaXYF6EQHmWC5LCE0wzzutnZqc+tuI/OsHmVZvzCt
KshHZrpyGWhbxFZ36Ij7I01AxMZhQBpdZNU9kPMZ1WPhX3pM4RNCqaCBBszKzfSWl9WbOu9MwOyr
MBz7VSajv9hYHrgSRnZYPAuinmiPCgiqEoGEgVfu03j50N2mvOlWi7unrCrE5GkGjixloGEwtkjA
wK4CpWdxsWOqR5WFXziw/D3JIQ7u0so+eIVO1TiIW1m7yyuaBBCP8xWyMZmUdlx9Nvj7d4GdI5YP
csAJbjETyIdcQx1ixzCg2y3W5t9rEU5k1543akqRHnWXJVZf4MkbgZ6c4RjnpPpqdDiCJiGILU6w
f/MF9dQPaJJQEykFnw+5mHUAD8cgTjg6YQ/Jg8co6flIPXWs/AcIBX//7/UgctJ1smjZfu4wseNY
DvZUdydq8eBkA5Q6w31mF0A6ASHCWbWeRfpTb73upq4s+UwQmHd2rf45dZqlEsupfFZ8DYCtNkUp
XHgEYNihwgM0yPduFkW0CSIEywvulHhAl+8wKLswpqnPatluiZhZG6AI8cLINXAwRxq4Q3UIGaIi
veQn7kds9jslPGxrrvQ9qJd6Wxd28zIZpzaICZCV2U9ByvQ5bFP3Orvh3Z2IGOHzjOes/8AUUJ29
wjuo3YfrvdnJUBG/J96gDltn4Wbhw+n66ILk2V5VlT1AEwoS/GsEllUWwoO26WHUpOnfIQGhDOBG
wICF8SzHIHGIRQV4x3jsaaufKwP/awTbfDWLejxAyyzoQHIoSt84DbTTc296VcsIIJrXBM1zDK/z
6tUBk7/QIl0XPW+4c1WIbOPFRAiZqFkrdi8dXbXuPU79+KKK1nAGo5D4xlpFcWo+PpiK82JGkXqt
rGEfRpUHxvkamo3/rnKh7FT/r5cXckdSyjFoBsTadtEdEsdO98KMvdfOHe30utiUstNUVVfT1iow
F4b7c6rCT6jPd3USa51/RzKUrqbxGkTp/N0rCvOYLJhAx9DVf/BbfaDf+dvEHg73/08S+DxLEocs
UeIMvSKikdzH8/c5zr7UR+nUJX3VzG4Pehw4d03oGcy/2juB/hZrGgfzmRkMbsQNCIrypSgbySEy
8FKOPVFo1DVEdtS/zWApfg3jO91B4zcmeTbPqZPSI0qWm8gjILRsx25kqwQHdW3pFtYBryUJSz0V
snKHLPYyByYQGRJRVrYxRvcpJ4FzNZAic864Zdda4+4jWOIrCFncMbPqr3zQgph4sJrEK7dP60NL
bPiabKEFBx7Re2UcH1s91L68P56doHcZtS/5mkB5s3JsEb+hZT6k3CNebECaLPqVjDUgpSFouADV
R9lbxDQktv0fFV4BruUrBBO0Kh5BRG98ncUTJQlog03pRH9IqhU/gqLgHgciAHLGsH/Gh7Uiv9eO
gXu54532qp75kZfu4jqFB2PhqDIi1vyRMxOcMYYobbyagZQghSMsQSY1J3R8MVCPiYZNHqGk10px
Ska3P1U+geAtYBnf5JesRXKKirr+CMwOkQJeUmYh6bXluruLKggYi1tfrAv9IS5dLF5yDJiZhosl
POJyIjOXnZR3w0ynb4SWFq8DLsZe6g3UzVX1NSoIRlsD/BAfv9YcF3t80cj86Z+7GYhOdZboPwPT
0u6tZt01I/W3ptcwk2NnlpXz8KvK58KkH9IVv8ZcyMwfXZSvrA/mswp3gUZcDEeQIRf8DavkI8SZ
cooseoSUYN0LMsRCXvzLLzKSilVuM3qL4+C/CBPzWzDJGYXDLVnJeNhXKIH0gg/uqmsTFryW7LMZ
tR8tb+uz9Px5Ozqw6hapo6ZexgPC3ccW5ZpkCec9oOv9eG6XVP63x5w5RAI12yv4pM5+CRnNepFl
bckEYxEqAwRHJYzFzsAuG1aMkDTD9O/9sk58tlY1a9hq9Ib5c+jCag9pFW98N5lrdRsiUfX/bkj/
blIuMjI9aq9aTYtW66NxZ2iww1amF/rn5xIOYyh+CoPhCeObm8Hop3V4naeYrLiQZBnVrgAg5l49
CyuJbF6oqRli0J9+Won9U2Xs5OXR14AAGxFYFiaA6d6J4wjNgv13mPvulJNwuvIB41WMY8gbsWOx
C0qKGprW/QPuEFZTBmW35+kMwiDeLynKpiLxxEczorVz9Wg+qE1Pzqq/Knts2gUpGiVptB84MNJ1
FKfWS6qRk4MEl4QgcrEMWXHUHTA3B7W3zLxlRwrFaVPUhLAnXtsf2TY4K9/TIWYXPpbO8OW5TeBX
Il+Pjv8DfUv4iH6plTVp0upEQwUBIgqTx7hEwSaTZLMhX9wT8jUWPg2lgDPgR2uUoqvOgTsvBc45
3adl7zqifcVH6t0DEjcsNFODTZuPMehCum3FjMADMAJDKbG+kYLwiNjtwo9wSTbJR4mfckHHIfGi
46Q+DozO9r4kpOQpBR/qYavpZbdrllZ/TeSfy1w7b9AnMwclktusN7WH8xR7xll0dXrRIWABbA0O
wrD+dEtUY8mb8HbTARguesQe7dWL0kcVGw1hExGmWJJyrKr0LsncZ9cg7vT/x9V5LbetbFv0i1CF
HF6ZKZLKlmS9oGzZRs5AI3z9Hd3wOb51Xlgk7e0tkUD36rXmHJMzeFZ/JiRm5H5JFmk8fqpfUxr5
H0jQOWR9M2/X75ZxiF0vyKxjQStYtq/6mbO3X5NWESb+R9DbxUeqlyfPJi+qCQd9t35Cq/rbDnLw
Y76GUdEekPlp9KImpcsxy3arhkmmnCipZ//zMuj5yQks/QQQCerHd1L8y6ZV7tUML4/JT/JsulX/
FNKalKGTNXmOxNjcJo6N5PmZDfAOX+My4DvVkth5MF1inWXB72bEkYlgxupShvW+ALqxc2TOuScf
6nR475oGe7hFuDV+hfKOIc2WNiI+AXwca4n2PxvyVAOq2A+93h48Ix+Ookyc8/qJrLvE1FFLyM+R
WuFpcNr8ghf9pmlT9hrNyTOw6/l9HOuvgmlwEIuXSo4kmjGU7lzCZmwseEoeBFbdewwX/MuQakgL
lpKhyA4jjKT5dyXw+Of+YIqdHRvi2Mp0aNdqcZEOrdFyEQ5Zj0pSrCM/gd+DCWcM8mFbL46N1vhZ
HYDToDl5DuwM2BMPGZj7B7t3gm1ZeZwa6ubJDNP0Sv4eschJXRFHA7Chs7GoqLLPsEisBXgPMMqs
YosJM4bk2m9/mllTgUEdmMzZQberlmyhGBs8Li/NR1nRnsclL47CwcHl+WCIcxOZsRxAmS4CU9ei
ek0rS8P1BkQHNDHhYJX9DCW5v58HegMdtVtJRFyaFRiF9QzIrlz/11Z9Hfl7RxfUb4T2XWenIzOi
/qHVYfEc2rpzHSWbfGSe+7d3lrQMgYZ6AYHSJETgsnZtlUbbLkLvyLpknaeJr23xSucFW0ewK3Jr
PGw1fyLDeXKKr5Rs7BZ0aV91+r2FoxykXETHTGubfqf6krAL9iG7EsNqRN8b1ZgUy81HHZDd6DKi
mmoCdPpjzvFdKj8ZxG3plO9Lwf5rNPVz1VjmrXHz78Ta1N+Zo6HocVH/dR360SynePX8/pnjr/4Z
LDe07lK2BfhW7aNuOnTPLHJZPn5VIb7dqBzq92LquKuNMjhlpRFe1pULweJHki2PrkbpRbsDrJSp
XfoBpjTwA5RpU3GcKDTdO2skO4RzqrLxCIEZZ5rNYisyVvBDZzFhtyvdJDIVzwCD2z+eNtwCp5+f
SBwl1G+Ov8XjbNyhb89upSZ9H0YLalO22Bvh2pwvpu92OeE/DyracAW65c0C0Rx9mgMy2826/Ygl
auvKm1pzp/m40F3BNM3LrCuugJFxoYOnuU4Y5rc2s0oGy0wjXVCbj3oIQYDIbv5NefIY5J764bUL
saieD+OmIShzWJIvZpQARP77FqimywhfE5VbW5APEo70rxoiU8ndOq/njxiSUCqYAucelGU1U0gX
NAhM2kqb1notAgRxDIA7CCQlmD2Mf7XW+tcuTv4ELPCvS0imWguOuELt/lplOZm8UXSn7v50lNQQ
QaSA0XqvHdriu/UGQdSD0p5jFxjAu6XKvVfVEIFJQTBb8jLGrJUGyS5E2nV0zx0dBv6UjMelt5NH
zdPDh3VqPdmpc1IWiYWaD4ihbRPEozOXLPXo4GpturYHfNkj+J9GAceQp7VfGVuef0aG8GAvY/ik
Hvj73rEhBArM8Ig9Tc3VBNf9Rln6uHeSTQH45i4o/qhBcifYnlvs4Y3gehnL/g4IPNOlaWz3pKhz
NE2Ml1ivspOfpiXcUWJpy34+q3LDxpMAZxclZpgSk1MGrAMlx+ycKgq83NiuW7Jq6asHrrSG/GiK
QlVuOKSccVMyaVs725M2PooIaheWZGeURgQdlToO/WmvbHdbwdGP8cvwk3DoN53E58XOxDWfio78
0fEIWXGzSn/ckp1Y4NGfa0IwoRi8MaXD6yTHhnjVLIBkFZMdOfGJFq/fdDqeL1xgH2XsitvYILvV
KlKH7U6jBAGsDXBgmidk40m81+V3ph66jFqTXjpkHHm9h5qVPAKnjemEMbUCEMXYKbTSTS5PnobQ
6qsWnlmivDuMoN6deqYeAmP6+9IINJjk8k/Ve3VFoK9Xd8GubOMcyzsM67u1V+UJ0L62XpKSJW8s
ZGSYu0s8zcRzundpHV+W2sbvMTLvTHsEO9bsGcfO8FPI2Sis1hmQU+RI6z0Dyk6qf+E9XA8JWp43
92XeX9Xalns7xHAkp5gko5Y95Z8IoQ8mGbrl9WmfcqjoYc3sRKydnAGQ0L8H6DQc0HWsKVYhGrYX
D38iJ5HJ8j/h8bMcREbyicBkOHd9TrRv6Bg7uDpTdSy9s2O+BqaYf7I6plHKTkBHjiOXQUpcoGeH
yuvTm0cyyY7idf5pjTu3m35EbK0npaj4N9ZaPKQhSYDcP+wBN+sB9zVaLfHeEamxoFt77ig7X9q4
IGA2DU5r/emSM4RpXkQ3pYm1qu6litjTM+nJKwAwrAcMgo5wHUgRbRB52r4Z4G6M5vDUmiP+OJ0T
TVChiA1pFm4WYaXHGpi9GskKm29kyEjtWqqU1iw96/1imtElsTFvqWeTfDnTTj3FgXVS7+P9D4nr
ZPMno9wyjiilRpog0F/qyuyuqoSvCnrYbtnt1to2rZaGUB2M8fwXHh684D+WYNneNoqzVoh97RcZ
Uk76aUrUXdoMHNIFex/fDrU7dFYwJOgb08r9XO+OPMBOSk6CurnUbZbaFhnOecKohI/8RJFOc5tO
zrbMRutKhXwrErdlSjrRiSPHz7m56YeBhAPzNtrhCB6sDyD63xnMBAWZh444J3P7G3PDfFAmW6wO
gB1k8SCsKt2q+XudOMFDQp4Hw2wz2+q18wJhPsFRi9ZUxZb00Hau5Mzf0+MaIoA3YLcRp2onnWPz
PhPIg0xywDHtcQahk0iOHLgm1bNz/fwndqv6bDMHORLvxAxVTVo6j+BCK5w2Uz7OH6zJ74HPRDPX
FrLgclJsdFG4u8WL+a0NqY5a9wH00y+q1FTbDt5Qim4KEtcieVdNGNW8MZwdQbhGOzJWh4Xutkb7
VCfmG0by7NwtjXkeJwxrUdSVD6olg1CsoXqfbxY4uU/LRmWllX78IpgiHtLWESAQpLajmDC6ep14
LQLA8IHNKVB0zWPkEFXJd9PdQj8mISdrYChlXrVHEdRtHU1URJgD5iQQFoEelhOoeoM/zR8p+Zzy
m9mwPDMqHHyCM7uYcE9DnLtczJ+RGX8FaVBcrTJb28b/OsNOL2iquWFDFCueLQ7cC+zvV4Rhp2YS
8Q2GFbJ/JrjbdirrdyCegCtx/RwnD1IvjihUXbqNDwQ+k98tpKlnKft95Z8jrakfM3uCj13iyQ/a
fkHtg9/q7/GXRsBB0w1xXBw0cFQfTAb9dlMWaf9aFubOSI36Dp9H8VjlHM/XGm4uFr5ERpulFTRH
d7brXdhlPyoCb+EAasWj7Vp8a0lPoehr5At3VOMeaIFnB54EBQmtCnUj2WnV7CarJCYNA8RrX3QE
pDOYAeNBCyNqxl+NBQ5C9QJr3f1oUk5BKASW8oBucKtBL7h2BjLeyBzEwXFReqiXVW/YiKHSTZ9Q
2quh7JJX3pPMo1fncHQ+mCVN417t80sGx5mhKboFTu4GQRG51Mn2cTHtWHUhjiEdITxCHPpmgOTQ
OCRSd1F6taWer7C74WQsjPR2RrRTorqxcQb8ApV17eYJYYBsjidmTRRQ+akFWnVq5KoDY9C7KSFw
LJcjbYCBiL/zh3o/uMIbamHcoht0sQxI1z9ngXxb+s6dVaBMUh8oSWIdHuX2ZCPH+Vthz9GLGYHG
jnP8nE08a7c56REi9aSF3jxv8uAydZwc4O3va5LVrmp+rsbpTTX3W4+zBphNPC+dD3QaKaM4m7WN
AdHJHTBdBkgu+aOr8aBaSTOve9dL79WNk+6qF0PMcKPCaB5M/aFy3em5mvWaXLGo/j451t9n63uT
HR9i03QA7S7zpaSo8tIAhxmCESZKn9z00Q7opXcZJ8QzkR59rIXdVJWdzH6bdjFbxZUsBLFPYuYP
nRxL+GS0HFMWu+0E+ZNum9S2VUFhbVXHwhfRQlETR6jwwndyovJvAk2+Zxf+BzYbACwOGOSx7ayb
Q+rfxmiK6EXKoaHJ1T/g+cQPjEn0twjfMFpIE4nj1Lz6WYpHvQYKQ4Px0geM6QBlb8KKcK9ACgxE
3IZ3fH9HjSb9TaMJARijB9FSI1r870Od+H9fRuhzDkgezJ1OX5kQNSKRhAcDT20oWCenPQ3Dchtg
P9s3GaQs/OaLd/IitJLKMOMD4mQR8MDttu4zftm20F/U3CKNMN2jHtkNBmRYmZl466rB03f0uGUY
uY3Ryxril8WMgs1qiu9MNJTTTHMttQDUFv4Lwt+RrmtCQVUE2BrH1htuUMsnL7WOWk7qWl4KOQqA
4Xds8AhtZyPtnsYmCFZuR9W2LxjuCVurGw7ZkjnA2SN7LibERkgcgmUEy0lrSz100jw8my52AenG
pV/b4Mbto/3aGqKGvQNrTiE8pQ6OFQuZrXrpO918erMSlJpKro4kbdPYoDrWs4QXj+3R59jKtzRW
l2YoP4PGvaktWIjgJ+Jx59xzLMLamR34XNEVTvGI2oCYI1UYqXpIPfMK9vVx8sXG6vpNb3736ex/
BrSy9rM2OOdBL8hzSUALkrjSHrhp6PWQ8LVb8Dki2IV4Mo/vasNVF7IXe8WeDJlkkxEiyUzTtH/U
PofSdHkaLfPCaaN4refFuzpe8eW2fXxjJh7vG9+BGWn1AgB0vmV0FBESKViUKomyCQmjbVFIOQyS
5X1e1t1PTfNpWclXrd+giM/T4TCA8sTOH3Jwke5x1rJ9VTtnpXxgXpK8WTSrtpEGt7vz0VVygrgs
JMSsnaGcV9htTVh+pxUWQgfQJbuDNB+/JYlFtl0z1/fv++G36hGqh8qJbimJa2gK6+Jc6Ul9ScXS
gsgQP1TRGLhWd6lH5yvkJtyuJSjrL0NqnClbApnde9r/e5IRpY80qsBWcIOpZ/8eTOziJCNhbdLK
2XrsoYdtyQT0D4kUBncGA3scuBPNrv+Ulc7Sm9+shVPw9GcMy/lJgxtzSnyd1KWufNeFgB3K+fhq
OQBglsKoLn3ifRtbYd7lBdHtocnpBunvd0xHnDJ141cc0xFPOsYUFkFkZ4/o+OeIaDdN0jmxb5PC
0SS04IAwbKJs4QuR05ZIpwWrXDuuB2KNaYH+LOaqevQDe6teFXSarqFh1ie17rglbXC7AaiEL/me
D/y4NLV5Vk2oyWqNq6IFqJfD3XptGGjclF20IWBh1890oKaZW3kvgiHfRb6DcTSJGzKYtfo74Q72
LmBnPIuCSOIowLyz7jOo4d/+nfWJ+KmaTWI3vwRSs2NrYUgrzOh3I52t6iFOJ/1ODSCx2iNNgqCZ
ttq3KRfxYTCBwfbOtB+Nzn/SEQXTFanzv8LlStc2WuAG32s7odWT1OH30dPPRtWBw+uSawst/tsw
/VindzoihGpx+z8d8HE9oG2t1bV2I5IHubIxuw9d8qYKOUjj8ckjk2nTjG6AYz87tTaC1YbWFQwL
WG5FsVWdO1ZPGlQyVJszejCyNg9A6J7LIgKlkLKLFUO+10c0lJJg4shThiKpLBPcwMUGe9BnaA0j
O0OSoO62xt/bRvA9ycYaTu9o7KepnY4j2rNbFBbBjahpJpXgnrzGbDDctNElRwjCoRw9SmQW41m5
NVg0yTixaDxYlCDBWHy0Y21985r6rEWm+5543jUKLecXduZr2Q3kMpneTkRpu5uKd6jTOxsf2U2X
P1PsgVhxMp+hk3yZ6UJqnnZqKBn0PVI+7JVXX1t6uBP5fKb/7jRu9a21mPB14/BokkiGb8z116ZM
n6E6Sgy6ashWoeigXVAPqjuuhlT0hPdxrJ+J5apBiRtgBLSgPq5nCNfkSktIVz81pmmhfpO2bI48
G2VyJd7CJEqFT7aIEcb/HUzQtsA/l5WPwg7afeyQtble8lW1HFGOwvGRIrTEscp7t2UuPQfELMr2
L3swv26FaWlsHyAIgtIhDu4+1+v+5ElFcXGJLA++shQWu5nGDppglAmlOsQhW57UkpmOdj765h4Y
KSVna6K/FQ3zm8WCwBoHQO5IWGoEx2HoBhOAYtts3avR9ncG7aeTkiv/Uy9njU5fxrcTNkkrjfis
Q3+3fjTaOCKy9lIy5eNxuAR1bxzWMsidwaQwlcpPlSMDkqa5xEUX9NoLpUy3/X+zXJKzSeOjyYKu
OLqYk2E/qIfGmVF8GzDb1UuBt6tw3fo6KxIJVR55Gqn3Hi41duce8eiptB9r3bSP/xoS6lmNRW5j
zGjKVKdXzQx0TkDNxP9PyTEnzjb7teLTXD3d/vt7eQbrIvSKs7pW4owfvTOIgGnB6HQhsm/byrLX
RnN3fUKN2bHJQ7ujOa7TiXtXz7JetHgKCTAapSF81g2Ujp5lPaoHS4BqzcswdD4SI492Wu7mTA/r
d9TAoG5sI42vIunj65jZf3KQWMZuyPX2ouNr2AbUW09kWFqvauzhN+hzWEoujZ9Xh8opzUvay4gG
+nG0Ssx3J477b1mWcGSZEvM166bXQWoQaUOJfRaNHGMIoY+3vgaMr+qi5uI3ceBvi8yHQO4jvDXq
6Fn6we8Z/xWvaflcdqDXSzMUH6OFUnSGvLU+U+/RqRWbUb63PtOz3WiAL4btmpIee12nqIhaidqk
Q8YhOg05hpiC4PskvLXCsTfklpFhrkXDtZv81w7Sz7k3YwPS+H+ctuqZQ1ArZSVAWZP0pSgexEtH
OOqjkzTrK9cqmy0npXlG5sJeh/gjA0+qOodth218NpHgqCNQ03PfMEIJd+o6teeKslP+nWtlTKWW
I1PX7oO0AYfZoxBCOP5b773yrUNVzRlpmJmGzr+NsoG7Jd3jQwiTo1+o7BuB8RGeR0oraKl3dba8
LwF6dgRy9bMeI4+IU2JKPbodTF1RSjMVjg7thLrNsyLmZ3KJ8Drrs1eXB7s+uLgFUvEm6aMOJwJV
W0sKgdUxEFQSwDRCsKT28c6yy7sSdD9k3qUqThjvsNKyBdsAcs6WXbjeikXB8gUbxTI/+tGpmZ1L
OjckSv7iTDnDknQy/cm6Wz+WaGBSQAU8H4oGNqHRN+ZhiezG36SO7dy39Rd+oIRJTJc81vJZFxAs
4RYbJzLMgxrhzEBiNlIHd7WM0Nr1KYKLP00rkD86DfGp8mCL3pEwGiWVMhZY16knjnlBfmyXgOT/
R5VrtcnDb4HTkLxNph7RWcic4XZOs0uJbJXG8cBP1S0/mbvSUWrj6SMjGiGe0vO6AqxkBhMHOUWt
6ImdhvWVDAAwmfJ9Ywubd1Xda/diMpxj5vl7tknJ20Ipqx6KFL9IB8f9bLcfXcWJz5bNLj9yyQ9W
R0TqHE4mcU0IdzV/Sg5fSyThNp/9Ymf+d9IQZ3G1XbLYO9aNiTG2cWzI3c3E5Gb4FlvGdy31pkd3
dH+xhm344+mFYyHDuZhQmI7olkiLphc9Wuw7wimea/oWF+GJJzWMbWSelHqWNUdmAzijsJsLX0fk
F2sXNatOZifepqQVrd0MclhPVTo68FCAMY1lR8ExLvDUswZqGDNjqc4yraG/qVcB2YJoo6WKCdOn
tR2DsoQN5lG+yhNf2fuEV0Tzgbns4zh79ffEjlyykwhOcmzWSaV5jgwBE4mYuazISC9RwxbfC4Kr
aflXYDDVp6vbZPNEoKcb2wS3Tn/zHEk4pqu376aLjXqlLKbap+rcdfT0wVppW1Vom7OTPlYD/YZx
uC+HuPtVm929zoDtw/AR6PrpVk0qaz2rTw1TPfZZ+sFTaky7UKr1Uy+xN0Zp3RorojVj22kNiNbs
HqzCP02+w5EvSn+tyhMwXDAH0u5uldsHzddA+ub91J4TTYuv/1hrYHHGK7dQcAyW6YU6tyOaj1D1
yqkYLnUGPjsziihOIdXMhkfeOG/9ez8zr3MSNAeaRdPeMYm41Wib73wklL/qXs/OTHjHk5Hm71W0
uM8JSUN7c8iRflE/hNxulLadGfrf6bnC3RWJ/x0fL/KvlvJ0Tl+6bFyORg9c12S4DWTGP1cLigMj
1S8M80HND1P/rDrBKRww5k/bhPnObfFBCSQexa/m8iXUObWhZ0h4vDe9lTHkG4lEGYxaMM+FA4rB
IcJ91i8vgi/5MTbcPaENy0sc8lYtRUDRgvkcMFDLdtsm14j1/PQ/z8aJFIGxlqSxPtYZN+KpGjCj
X9KYsOLcpdHW6cK7yhK9a9zhD9PeI61EUuCwGh7sycNTCcrvXTeR3jR4IL7GwD9YaaJ9emU636ur
OZjpJw8Vh6p5AMziGq59N2Jl2qB0ah4GR3e2zViRvq7GyotuY0SUSp3eoAMUh5lzUi2DePJea9R7
W2G2w3lx3PHmAZIbe/+nVdLX476zoyDcZTCzL3ELh7bWcOA1IQp7vXgjaeGjG717X0xf6vwwVORb
F+Us5YQUvYgsJIO7ZbjK7Xefz/DI/7tsDS4XF2kVzdY3SMbo07B+6VrRbVMN/bqGXF0N/vBHFOfR
++lgqyWyxLTvooYusGeWDvBP1wI3A4pCDS8LdnkGLhcM5M8+BdcqSYGS5aDZ7sVRi2FO1UGt76Jx
bL7b1CwMJb7pft5e1JKJRiklVs0X+/hH4KHjVk38DITKvo4Rw+IzYlZiazfC4MNsO9McOIi0b3YW
Av5nw7Z6dOuV8a2cB6TiSI/hx9WRSXp4OtkPdkvTuhROtsnGHNMB/WcMGjSx2vyFS8I54w3uHucd
CTMB8AZw1jluf+alwRFY+MptjCK4CtypH+2cWZi0E6xJbKvI7MTbaC3Woz9Y0DSqDPsO/81a9ZIy
R0ohv5p6OfiNuENydtHsJMQI735Xy6dqW1gyJalpjguQbwx4ULDChnOCZZv1oSdycGPb7jmba4Io
jIAe4H/9RY7H6XCgmaTmZYVh/JqCyjkMoX+vFMRJNX9g9PCe4gRvroQriLnn/BHP63we1iwim6L/
NmSR7G8nEnEKm0W0xt8iNBHwjaNieq+u6roApP5Q+16587Blv5pa+xxH4neWOhIiSS1GMdSDeSi+
aAUP0+dSjCCB/xRjeOjdwWMtr+7bmIQgOjyboMvAMQxGAwleLqpD4L6MZvXkqDoMwgIxSrFc9WG/
JGV4z3Q2wVNgYZRJvOyY29rJf1m8TAPMPnW/pmbE0tIbzGyrzMpARmnfHDG8JrkZnv1+AAbmpDCz
VZ1hZ5ypOWuEF05k+PdS46YejKEL6QLnhIdm0fKr5t+72bk3nuMh+jUPs0OCHcdvK5qLL9DnTlsQ
d5AwQTFwZAAjjRAg+0V5ai3zN2Km4f7f++ol5t5vpZYBE5HSKfVgZ8vbXNna+lbo9ta27smnisYy
J9G6zA921NMlHzUnOQIDQPVPxzP2KiDuFBxqxBb/IPb+rkh8elmq8qOqd6525tAohcwYVR8WCWBH
2W8bXacHZW5LrhzPRnAQZ4pPzNaYzwjEQCPT9gJXawKZohx+mkXGZVMZ0cmc54/13Ks27cq2ql0U
ze+V6TU/yXhURY9R28RHLDMMdHmo72LgGm4H0IvsEPPA5devJv1/h7c09cJD15W3Zpnqi1t6Fwzq
ZzEAgTQ0mkTwApiiCY3oxZFlHssdPY62yatdUMfPqPvbmy4b7zaaLSOjcSL8yGKZMckHKN1ffTZ9
Z+/ALhPA1lU3ne4ky80g1wUKMxo45YeFlpWhyeOrl9r3AHBTFvzpGL/JqU7/HEA+QZEenyw/1WTI
TPqqNcmjHrcTtrYO6YCuzVdBaudGVRxCoL0FFUeHaqDqxR9WnBm3VVu63cahNA195wa0n8DlpFt9
1pxj6hXzFSnWzoWbcI+C5I2TJmLZSAZlcvhFOIWt4wSprdnqLmXx0Dnf7WYc5TJPpISn0z5XmEh9
NPv7SsfE3hukh7OwvSAQZyxWF3QpJVbBx/q84Xj/gVoUI754mCWILhdgZMHh+XsCdKaXSgTrYA2j
wjkloPOM9zzZQbVzpaKlgi6CUnaxNQzXMxMRJ4juBa3DM4EY7K2jZ5zwlUenVe5L0+o0zOTqqS0q
WTgFGkBZTzksXZipWf48lMuTNZgY/XJMfWlpPph0xy+MivGlOCSKZYb7s0vMBAcdO5caxI2hbl56
O7+Mrb1fFU1jTQdHJM50Xxqtuwtd1LE18RyqwEtaf9u4U/8W5vmdGdfeMRjreacKdM6f29HCgs71
9cs3pltZWssv2r7Vzy6y/vQM3i5qioGkw7qrJ7faaESDbbpk/AoGybgx66eGdv1NCQ5DsM3IKfrp
MTVIclcDgKkETGQgmNzZFmzVuK9OIVegMr/4GD/uYBNA77DcETx3ah0i+azUuYeVZDxHY7sdAi84
TU6ePJUunSx5aELZ/apYSS3ji9Ip8wt4OWejZ4lNsJOTn5PWrk957RH70xKlujZoKDO2lWETgFPp
xUGt+3OKYhsPjw0hINJZkFJ3p3d4T/0E4UBUAMskvPqRg0iMP1sXd8qPhcoRnVkCRd72vSMc4/in
SPUF1fvYHedQsPh75vCbNeHBqyvEYnFZ7gsNEue/RQDpKbKXZQl3FWaevU8yximxIMVjSZg/Z3pv
toPnCG2Guc+4Wm9l0NYbR9Dy5jpNz7qw+k2IuO1kYi9ipiQxuCPi8obimdo85lQBYEjJ5yo36i6r
EHZGMz/0hI/RPLKfO44gnBD7z2VmTdjqIdLzFsL/kauVM40W0/hAuXPNZQBgTG7c1W1yJhgTWV3y
lRXCqnI90u0xEz1WVhf/nHvhb7CS9XdBtdxWZ3pUfAK6wE9LptFfaXabmQ9FSxbh5M13ZkYInKUE
U9o4NS9aapmo8drhcUXrqt6Fgai8xct8tEQx0NQ38hfs3E9VaZC91Jovg91TDEnrxAhkOZU8G84r
Onduxe+iXsoH9WwAU7VPNDR2cWlkT1pp+Rt+g/RX0f80uya+sHkgqJA49jkPs6vXDi32DanoIh7n
zUEvvE8sPVo/XquMtuun2wThdB+F941gPJFW9Qg4HKGKISbUilX6rYx1cBkQb4xIoCmR4whFnERz
SPEZkUUkDfttzPg5qSdv1UIyC67uRNl/qO/SMBoZBo3wceNx/58idmc8D5Ju6C/uuEsRfHO54YRm
X9yu79noEVukKA8uEA0FiM/PtFnDg6jr+HXMrWIzh+lvMvKSVzHodJ91hPv7Joo/1+MfEb7hnn/r
ZFeZgf+IGbGIRhw96nSluVesLSA2R2J5PMGdvk315lj3pO11jhleaMOUr0BXiVYPsSCWSXqNBzLM
TKy7DFOa+UIMwwN6qoUpFDjsv67qgYjWpQ6sO9oVeIxt2vt+n/3VEWdGduzkbDPCqbZziP/aqnbZ
2jODzgUAhDGyiYdw0KJi07dpT9AgD1pahFdEfCdXas3UW0u6/AKKYCDNyh7Udsa0NX1Ur3JIsuvY
DZXPuM416yhi8CwjMJTRo6mYhpb5XHEbYB10BrqpaRfqz2qcpLvRbyvWklMbVu59XkQmhi9+0cIV
L4GH2NwUb35mBfdKG8uSEDzkYnyva9y2mHyDzapno3vkXDvtGob1sgqq/7bkg2W4VKgl6FEu+Vdf
G0dGX/lNm8LhKoTzPJGu8tuGkhP24pU7HJlEI75DLiqPywihK87Ko9ZObAp8uxtzNLOnuXZnsrTc
k9pe1cOYpChqalyfWfVj7o12o8oIBEeoLpWeOuUqU6JUPccOT96uP27bHu2dkjvwHTI/pfTbxIkB
RUw2OdWD+hINgx5grRsNeXH4qUViAJxRHIV8QBOngLrqwZwC7Ohp9X20M5irUlrjIaK4jzFAeYhm
d5peYHVKE7j/WpIcppLukDLsQqkj50QdxT09bXb06JJsvlsnbbSIiYtBZl1BBFqFIHGf4x0GNM+p
SqK3JZZcPXjEW0Expx0o6v5PJEk/aZxqJLTN8yGQpJ9q6b9ia+dUToezA/G+A9B477EXglzz473f
0BEqenAeMBP5QdvAuyYO2XN9XXKUj7Lk59It35pjlHX5j2rovhhC1D+WsL4fgt9KWzL2SX6xi0SC
BgPjmnoR5xktwES8CnzqudxZeFQukVY4N+2bkiioByVpIfAUcatH9F0FXneXzpH/RLMeqzE531jC
2NtRRb8QVbmwU8zc7lVwqaY8IeVav5KtYr81efQ1utGDlfj9VaeNfU6W6ZeSm6vzWkxc2sZEy3BW
opHOqlxMNYPYtbDqlX4JwUJ4TIEqbRIvSn9GBM0i6ZUQGzhjTY40whl2mUuSpaUt1zHNrMdI6AtG
nOILpaJzqaLiplwdS/GsGsgZYz09fGdxnY+dPNcZHrtibRXl2sc0QpJqMoeeuOoPBGhmkA+U4YZK
FRQVa28H6Wenqn0rq/VjdaSdP7+YpgcOLfGeh0KchjqIno3GCO/GIS6gIVXJ3grmlouLCJBi5BQX
zeMPxP5gZrTmx5RFl3RsQCvIiX01OwZxkFT4qmgq6dZuUNH3iKeIi1p1ZWbtP6u5jG1jvIEQxHDW
qTcGau9rNCw5XnCpyOlwVpSZbV9rOiVHP21wqqhBSqT3F7MX9HjBZJARlSencmzcLS0jg7iyybmb
FvLIMDsAGyhYtpoZ4T0KOhkENKdPC0M2nN6dd+6iobk0Aeb2jXoayaCZQth0cgriiTZ6kf5kY6HX
Q2xRG5IqxNKgvdn2wNF9pLeoXiY+n7BHlKIra3EqBrTjV/ULInT6lYdzuheovVbrnS3pcmtHlOxq
sRsdYq48fX4IQ1v+RnEaEoYMdEzVFrkBnHpu0PZBIZPYw0jrQECasXVAw5vtVT3aE5Uagi7aBLTX
T+pyrCaaLev/ZfFaY++Tlys71KmWhU/GggTadd2vggyJp1hbOmndCHYk7QV70WULn7uF3q+pH+a8
wipjL6cE8depC/QKrB+BV5GJ4iwQuAjVg48udn327z1P/mk2YsqoIUnt/v0B+KoTOY2XfporvALu
86i0A0lOHSBfqvUYKCaentxlccQ6fw+0r/Lxk7PUt771Q1il9mzAjdqUhs6w0SkeIUuBAC2oVTTX
oVad8B9XJK1ey1RHiJE03xZ5fkWspEv8KEJ9+dLgsND6aUs3t5npKBO6Az10Gw2kKZhL/UU5Ph6i
osveUMplQBEzoAOVqTHYAik+H8aTO7fNr0xqXAx0NBv0mwdIcc5HacJPVFNKbyjaw5IjUqlnG0Ut
lcUp7vvlW46b9kv0Pa2UMMDaitEpjY3ueREJQ2XQ6HcmyvhtbDJWD8hAwJDlooikuLo1053qFAKn
Nq9V4b6pdmbYdb+q0PNkGhXTs1qEj5XPViZaThb21HrnYi4IMaJ/F/vR/xF2ZsuRI9l2/ZW2fpab
MA8yXT3EPJMMkslkvsByqMI8z/h6Lfeoq+qulnU/VFiAmZUkEYDj+Dl7rw3kYbGnZ8iQ9amN02wl
TCj0tGJe0pzTC/7mqHfGiqHa8GlrILODuRlQzgK4UysIBaN5CdAKvfTwFFdN33lspBmDqqWpKxlV
ZWl0/3PGU408ckaRTrvQSaerHaH4GYz0IWiSCSpPGhRSq5t6ZMv+tF969732RL9/2P7wuF8HBLxP
o1Wds6oJXtULeJ070uPopo4ELAFwk4CQOj8RrzW4lT9UnU6S9Cu9c92XCuu7yPzqM8dj88e9WIIN
bYnrqnlMhSPaRy4dQV6SfO40DCATDxSXDjBvk+Ht+zbVIBs7Qq3z3t0pPfifuIWmQ4j5EI+BVfiW
gPd6MwgCbi1t/mNVykl5/VPPoN7RCahL/2LbxKxoCeT6sI+b11aHsdfMiHKa2qhfEx8rcuWLN82z
vHsOS1Lq4eqaDEcLE82jLYzgs90NVKcbAsgkUbbT90ucHJbW8L+FAiwi2+1iVRnNCPBTOjqbOF52
TY0mgbhC7NVa7WLk1vRDXhQ9O6agYKBdRHu/96ebR4MS9XdMnSW9Yksho7bIwcqssVtWMffiymza
bF9ECG5zamMEQtJuROtuRGsRzSvQ0NUTUhZqSuDGCng8uUyB+xbHF0rTsljPP62qme9ZMN0Jrnl9
CNl60oCrerwDcCAibWRETSLz3aHR9SI6eleP3nxqdaRMB3Z31sLiiyE8Oiu2W6zzEb2bm4fWNmK/
+AIbOYREJghh9bqcDC2+3yVym+/23BR7daT5Gh2cPKMDq44HghM3PbTMNT26+aL+2MJWbktZ/Hxx
F9fex8w2kzw/VLF1GJYjEZHgpXXf8HZL0KQbVTb3rdhEhb0D7Q1Xy5jDTQRe9pj6RD3N5pM7MPZg
x5vV5x7Pm9odq2n3ny/qayN0BNDczV19vZSTgrZaxMlo2XdlPSOW2hvSbWsxCVhFvYOt34d2+jjO
k/Hn1Ka/BwVpbY+KiJ/yzXF74xSVTnMq6jq6kOzBfqavLBziZrxpzf4Ly53xajvptwb/2SrHNndR
gnzTRFmf/Ddx0I7oYjkLAFtpiTVs71dpLCR0M8TYRIEJYZci8e1RnA4VV+kSOHvNyQF+48o+mYHZ
3jLMIRugRBHxTFpPxmJobxZkree4zwjeTclCfTQ+QtGwYTdSZ8Wj/GfvD59znaVb2wx8gLXdLSTK
69VdYm8/amQMEAJ8CnXd+SDI45hYuXkdwbH8aWTRBFzpKb+PMstjYaTHf9WNkSM+FFVTBAlWVg/D
lC2Nnr4ARWroyDGUrigkjG6KzbWVVYR0ee4Hj0zxYAr+qc9BfMxjol9yZAzyrnF70lasEL6r49a/
oMFR/lhiMdYKWPT4Ox1IQ8xk1XasQWIzUDA/TDfCZxG6u84zzaesvkB9WMFwTyiOSVbrVoNZ9ZfH
Ww0m5Uo/hh47rocCwHDygM9VTno13OBq3hoMwj3RjgERSwPRNYW/8z06OSokxYemd2jT2HkcOjIz
BZYtjm+suls3Tz6zDm3k3oTEc1DQSASt9NRVjotdm6+emMVlgtZwh//wo1HGB5lqjp3h6E7D+iFC
JSdhId4XER5jBtRPBLpVu0RjP8RolSqlm6K1MpkZZohnSL1NKrHpCfe6zQPocfDmQEyVuDj49mhY
NQ1RIjB/noJpAKBjheUdaVt5o2d4VEeL/FIScrWFQXku7eG3iGdwZ9Hykzu7yq2yVa1PBj+Ow7Sy
IgslHyIbyhZ+DUJN1EvgYR0nxsre/vk1etIp6RR4QwbPLjc9ArFDS49g+9iH1SFTxdFGqlnroKfK
9Jty9I115qxbF3x3gVDoWuQLjgYkxe8F4o/EiZ4n/enxFEUnsk+NdLotU8/Uvc6zW5oAnOc0nfS5
83bFsuQnG7Xf0STxWflokUWQzwhgHtqJXJvnRMR7ArKZlFq+9+SbCDAjP+TClH7WIoM/4tuBdbIW
m2Vaa2kCSL1rFIplY6cEwHFl/LICskjUVYT055z1rbMtg4kcWukZ1kuZwe1kPW7nFNlvYfgnQ2eD
ZjV+S2Zrqm0lHpXWmI4uSb4rF+uS5JW+zSqoGfSmjWfEv2AJgTWuZmazn3GRP+futFf3VRnPBkpk
qa7TAnYKyDx4XMKFScT4Zjq59hKH9J64lBc9/UYgpbuJZgcMvflLCaoRce36GhNeZYYmfDRJWJis
8TlxsZwoILfvY9RNxCVrcT4/7lE+jH6lKv2AGOqzM5OFXU85ydn0Ygc7jn8kU4cKNN2RS/EUDgkx
QUqe32SYyorxNnmNf2WQX94A1d4Af5bPgob39s93YuwQ0FsQrB6yFt9gTuv3NSHglantJ4dsUSXq
qg10vI8FKstkBr0T2Revd+Fc+qZzmtk1Pdvo0pjI2PfEL7tnWsLdcwDN6pix1q1cij2l6HCBdx3Q
27jbouymR7FHQxOM8OLHxLxoRPTa9i/wcTxxxj547s3yTSS1zYY+nw+ltnwFbFDvaoRaJOgW4dYL
WFKEDoRCmcKCNkcY50NOqfJiF2Y44snsu/lL8hGOsXjB2Jzvo0qbb6YObRgLwQ8X2+sKgTMXK04N
/JIsZwMW5jl61ur0Fw8qhAr2bL+BXB/XNH8zGNrCfhtX5nenLN7VUN7WvG7PWhnsu7plpYQvfsiZ
Iu0eHR5k6MxuMv8Ab3P61GPrtXWqKiVXFX1KHdMYRP+eFgt5SvoktlAOpzPQarg+S/uUh99oxjR7
NVHwjVf8YtDRDPYdqr3rkhjTWQNTtWYwrw31Cjmu3J5nAzlA/cfWJnTD3wsvz59KjH7OqBNwiMEL
z7Q1xg+TiMct6jfhLu99+9qBRnipLGiTMIC/PJaTOCThRNoo1EU91ogGGFrVh9ojoBDFqsn/Ho1n
YkvydSozDEa2V2Qpz/fKFMxK5ARSZzJ+6jiHhMmwG2cIke19p03xw/jdOR5r5A2DSyt9gdHEBZDs
R2iP6ECJVY5koD0bq0iQB903z2EsPj2puCkYjO3cJawOaZKzsx6X4ay2YPWPCgzZ2pcrMeuO/SpS
ZCt6Y/nkntRkOS8G80qnb9ZGhmGmLZces2+G59jrxvbKqLmFUlTQOjCP6kB9md2gvqsHIH+u7Huo
kb2uC+S32ITVl2KzfpkWDE4T6RHHLoAS4djnooA96VQoZ0epAPzzxQBUtmL0lu8tS8p5oFYcVcsu
Bwu2a+vRXIeESqyQhpFfFlTBE2VZf4m6fMdYXCeb1LA3dkBiqCYbYKnMn+jAqSJcBSUwLISckoi1
e6iNLR0R1Ox905x4PDye1uT2YM4NnuxIg3TIPnmjvjsxOWgN1F2lWkTCRvWmMAaFQbBP3c06LNDy
rezrMeT8ktisfKF/GCOaJFzrzmJR7odAXH0iRtlj4NAaTM35byyNBQYCB4yBmd1+K0qWWXVx0dqS
ZGGEjcQmzWtW6ezFmrw73QrxJmtLStJVJRk2xIlW9FP53cUwVU/qXb0gPLLGfZfqzcPboww+HeQO
2Nr11wf2laI8oeiv5q9GiqaMlscOxKD+HEK4WPF/zj8jjJiPPj0fSj1Fr9XSix1JmCus4YswuX+Z
6byG4UA5PV0wP0wvXagHWKsXrvlShmYTh6ROme+ReadgHMykyXSEiwLncwj3k/SCunhajqwKlEtz
kK8kb+KkUbwPWStuj2pjor044bMYOoI+lRhPvejw6XfwsHDDtJpz6oUOCmB2os+6qRAD1P4fIvO8
jZqnPNPmjVYE7pZW8RHNMIy+HvgBcICMrYsg8ER+yfXjnnmDHMaJyRyey5ybAwVufAQ5BH2ENnsV
kZxMH+uqOu+RDfzgcXnFwpklqLjYLJPmkMIKxYBWFZgFn9b2lVRnGeBFkd+cHGf4/dEL04Xl77IL
tBptBfJ0JtWiT36zi8ZYdZ1n3XBBWjczqIhtm4hFVCZH18p+pHqXoPscA7b+4w8dMvC9ICIlXGHF
mZHI0j8uarIY9HiBcVMiuNd7/EjqMWmK4Q9DMCM0+Fem/wd/Khh4vACBWqvuLcGoVGNIa/eKCTc7
jk97rijpxbJigw+OEZoNxV7Nyqm3gFqqO0ZQNz3+hVTGPQ01QxsPjzJ7F8N71gX4RaXe6TgrRxiP
75Hs3mvkoDzYKXmDNHDyCFlrhvmtNl1JSEw9UuHUPkFqdOfFRBWlpvozbftbslC+jRCAy9J7UvMT
p0FyGjsJQgg5U4nd4V6w+TrrnWfsa98yVnw53iSU6+kuIeN3nfv6m1nbwbUz+/yNcEXA4/54H+Cl
4TZhhq9kXAvbLFKDluc26Sgu23w6BNqc3MLUuqvl0PBwVdAlAXcja5xeaGSWkre7CdigX0kN7Lnn
Xqj93F1UOfo5w6FzpkuAWUWdPTxKB0PGKPlsGlggdCiolXH2RF2tkAw2MtqOSX85fp9aAuG5XZ5V
i7gFDIwrEwBNLbbpZJdYDZr6FOsDdTXxDAQkDaACvda8T2E2Iv0arm6E0zewDEzVY46B5aEy9cvp
iagAEerusxEgnOgJdT/FSQktfMhumgu/pzHMhRn0VG6E+F0g/CIGzv7xWDE6KEnyU093XV+FF/ab
hzm0wuNoMwhTKRqkig8PBVcqVSqcYesRvxyInz2z/femca/InvuX0Fu099r/EtBHOj4+f6K+g/2j
rTuM2UGtuzqgzjPRyNGmcV1no9ZeFfA9VONZNYIcfKurYfwsjSza+bHTnhYthEMCrm8taPrfIR+B
QskLd6MO/Yl0dkbmNecyAWAtP0u1bYRLMu9ziqJrtq7wz36iF46PFRqcrR2Y+au2LGB0fIMAD9vb
qEEDRuAjCmrsxlUBtwky/NqRzuxmsaajYpzpiwbIJ23e+smBqjExxIu95mOpdfM6UwUhBb3Z6ED2
kJSnlTpUL8ICvpcghjCyeT664K72Ue3NOzC8IDTqOV+VlZ78ctgOhnM3fmqkHzHFeCpmYqQnWagO
8sV1kulkVMNHLAvYpYiCy4B/w/5/hinln7LcmFklosa4KrIXhhffVbtPXzoJbvcvNAmdQ6GN7iFm
TLgrSnK/mxlnSewud9eseM6AJVEOI6dyn2KdPe7isw1WvXXNmojuVM+9LqXH6cxwP7uapwSUj1X4
SZ/Vd1ZOpMUyfwXWH8rKj3wCV1ZDzt4ZMYJ8QkFDy7FuJf2MXUvHWiqZq3XciEtJf/xX35evU+QD
Gati6P8WETe5AYcqxnMQB0V166KQlpbpORffMII7BMw7yVH5T30pP+LNY5ZPaAyOzPLTRzr/gnLP
vBmxM68qmfu2aPawBpPzLQnneqOm9J7APt+Z4b1rufAyffmOqbDaTJFHUOuUGZvHI9nQ42CrJpPp
QEJFH6PrknNKfzanJ+ixq4YknnUtHXXkg+fHTh2G04cZ0SWe5fqUAUDGAtuLfWglI+ax5qisvyk+
31Wd+8tNLNWWDOTPvMQlSlrQtwXlc9zFd60fngDWGMj8KDwcxrYyhCq85i3TRhK3250KVhjMlFTy
MAc25QPvZ1ain6M+qQ6uVZ4HJzSOVo0PVlK/6gzIE6ksxsmel5XjWObvadK8KI0snBC4loXrHwvX
AeWVGdoTxmxy5rCRpqy1BxX1UjQAz7uo0HbIi/WVSSDqSlfaAZLbq33phmQiVjWP+3nZNu3g7MbY
3Kg6ubZoUIMst1Ev0SkDh/vuQ9tYOSKvme70VCYhEiyAVXDFQnsmKy+l9W/zdZsuptPozcvYQtJp
7QSCDvjsDVlX3dGkUk/SFG1ITjO4tGm1+yJ/8U1BapfpMfrVIlIaXbLuDKmtnoaB2Hd5OAdBSgAY
xQ6th6Y5NklZbuzYQSDvvTVxRhdRR5Mnk1tF76GbqIKIgYkb/XAI9KgCYMB9R8dcuYVtooTWJd5/
6QQ1raC8kwOKdj4EcKkTwvaRUUwftID+EUKw8MOJqCQlozNs4Y4WM5lZkwOmFG5sckgtGz8PxEix
Hspe5znFnrmKu6O8+sskZeozm/otEw1hdSHG+CQc/R0k5W43i+rXqFu3YCD5CJ4GVqAA8uVKd8mG
KVxMCfkwUXr1UNqa16btvM1j1vgALuKwypBzT8UJhM28s9zqLkYr5idaEnrPUbdOZ/I+HH7gjYUx
ZDvU08JdiGrEJ1R283jcuHpRvXtNcCls5kVOtkClkMBWzObRylpS8Rnl5S5ZLPcNuNB0DCZEcL3F
NaB7BjG7iWxDJq9N75pH/Fv7Vup7PSsAZVma0abW2B/QwCEfClHPNcK7ewrD/KvCDU0Ff6NxC7JQ
pSyknm26ARMLGcvQRWsgiAwUHQ8acuZ26a7w/ekZRRryvfE9sC05a+vrJywn+bcU/IUa0UZWMu8U
yVBjIAbMDFm+41e04o0Yd4le9Wvf4d+XXBysbquFLBS/gE6m5tNt3QynPLPkBmZqTuVQJbuiXujt
lzkSXnTSDnKvZ9rZ2YVd1ndFXEI3aq2cuKEWLcyROMnxR5Tk+2VJvGsDKOY8lFxCszb2d6uGeQQN
MDi0MXmVQxYGK3WX2VForjs7rlZa6XzgC3R+UcodhVi+M6lHbUFA+bGpTW9bSIC0SNON3SzXytYI
C/Im4xghUl7Xbv7bYA3GO+IT7CoNE9EhJEbOaTKKRylQzwuWeAz53x5KxqFnI0V2xFPbTdfH0BON
aL8NJn/T5kF0KuK5XyOm2KnVM8+MH+4S3cqxtd9gqhX7DmDzRh0m/QjWFvzQqvOYv/iJx/mQWBI1
8sS/GQI3t9jM2XGyNyYGiGUTWsBgou5MQ5F0IBJdX0IzPxejQEoij+KqK/mFSakEXWcamowXlBgX
LxhvTuki/PLt19kMtRdlS0sFu904WfKfAun3ANCD5PeriqQFt7tcmZ1jK+fW8LK+fVfv2slanqOF
tcty534lik6sY+dnYi7h3nHmipQsObOfCxLeVSHLTF1FV3UgfA7A2wh/Q22/NdKWNGXLoJHSuuM2
TDv34OvJ8opA9m5G43QbjQyPSm6dXIbj10rzdAojOcubcNwfHjHNzDficsXViuKN1LyNMUGUD7hU
9hF9nDGJCJOSFy7yyYoWGwGwwsaIIOcsRUswXDj06RktAU5vw764mv8UYmx5DpOlZsIGWz+xoYuo
qzQh62LLXv69Jk/glGVohMkhbq+uZr5xTzI26cYfJPzp9ypC649c1iEuGQwAfMeYz2BqNO0dxEG/
VdoF+CXhzuyKcROXlXcNqJ8hIA3J2SVfK2kZhKvnQiWCk70AfQ1HTNQugWPrIjOfTXjoX3v3rEUj
3AlgKqcgrn/kkpI4ora0hxNzuQEK381zR/a5pmFwdS9i49Km3T0ki03T8mAckmPaQsaWb0KtZGwy
j8/UcRYVtEWCYu/e0gnedlf7txJX4UZEE8V2xYjvjNOOAQMbglWrqEXCq2lZLtOmzMjsUS4k6GMd
4BvvApBUxh7jVVIawbphxqD6f0LP85PlaNHKFdryrrcZoZDiqvVPnjOUp5oux62ckd4DyVgnRjG+
q3cozpDITACJUl2PL2MzvTx0MiLR8kuRRxhsNC95EqLYh505sL4W6ZOc82iLJPnMrlPvMkxA60Hk
qCqrTWMX40+vjAj+CCQLvZ244bzpJVkwLwVm6Kxp06X7uJ6DV+AA28eoMkBxPgzXtNb7T5ZSsWeM
k8H+9W6ssqi6x6I6QN5gbBmGR1XCthqNooBn/T6e/TPYX4OJIWMqs6AxSOEoKGsbHAIjYe/KhzoB
N6V+MR7MMKjYr4PRSf2z/mykFPAyD06DmIlOxR86tu0A/qqeJNPejV9pHKZbq8RU1XfVKzHe5u+C
3hf/FUSoZQyYRWo9C1LGV4ZnVZ9V5GZbD3bxUTX5efhAMrEh4Lgdpahl1y8OEcObXE1mWAImtrzh
c+CEXyZJB4OS3Kwb8LAjWJlj65BBJGpDX1VIqBTCbJYRYqbltGgHjE07N8GmGgrk7b17f1QsJWA5
QU5IihT56nmffcI/OTRzDKeSruTSA2bggRqv4pzdlYtz8HWmjqSkW77TGbLxFJHoIZuul8B341Ur
8vlUS8u/rAlOWjt/tysH9xzpFqo1MHZu+5S1bHiG1oI6LythLymLG4ziDUQwetF2bJyFu1QIMlFj
JyQwci8ur51jNU8FI7ENQbjLth7ooJXVp22jXcoN3drEXZc92+0bRk2wHnU74wZjKOEbzbtg7LZv
SMJJvQEJ+FBc3FkLThEpaCvD8hquDCDjyrBReFn7OEyWe0KmyfMDXVGE/rYPEoRFrb7tJfxeLgvR
UFLEzt5nPHstolp93IghD9F7N2c6E+KaFX13L12UdM4QXvCfaPthmX/RUtEyLANyKvQwTciCL+2K
/DSlZvA0Ns3JM9fMmvJ0hcCz7Tvjex3XX3pJwKqH8dzauvtaBxVqZecwzhXDeDmmz/RsH+AoXLfm
UF9Sr6nOTEy9HfEG2raDxoM8YWovQT9260HaUXW40OC6NvpcJB+6o3/xGT/97CcfCQf4wCKzL7Hs
4oTyxZtJbBSFsSkjNLSV11pPTcR3XdLwG1QiZ/9Y7TDbd/t6hFxAGyKTFMbkTgGQ9612yNEn4Cmn
uevmsfluBXQ/UIxfBknfcysajerKc82PxS1eAi+rIZ/LPgZmSzrqeQXBQDrEwkazT7Erbqn+ThvD
fVagiVHDotLm1EOTaNo93UTkdGpMruVQr4diTUZLuk+lJiX5zcUpvpsGLMGPb+HERGpNS0ELVSYK
D4XVH9Kg+aoAYwMNYWisxbStRrNGpDkAJXMqpG+SUVfHkQZXyTygD2xeBGzarajaGQ0Q0N0Hr6rM
kKnX2RlrfX8IG4AkvtV8IEdHUofxHuRmT6ehHnloWVZ6aG3/S9jnvynbmW6YJDN4pU0DyqfFHyIi
jYx7HRCt7AoU6kyqeqCi6OA8mzSNoEqLa6Z7H4Zwfih1ZZN7uxr1X40Y7lgzCaHVbPtPap1ALdtt
UKjlTFYK2sdoRlhLizfTIok6qRlOy83jgjjjwVXMnLCi3wYvqhO4L9CPKCvsOMrIuRxBUdN132H1
kfxH2v0Dd4TqhJEDFtbcnJhCyi2ofNFFtHa4F78ElrvKrmGru99dwRO0TxtkgHjaVwaOVHOVhSxc
mgEPto7M+WvT6R8LP10hMKLpO1w0y/XRinZtL7xzieR/MM6Zl3sSk2P90JCbspmRhlSjddchEYdX
o6mZ5Jr9RYv1fY3Tp0OaaMSMuVp/HVEtTvNX3Z7M1d//9j//z//+Of2v8LcSet8clsXfih6QX1x0
7X/9XTesv/+tenz9+Ou//o63CcWEbWqurbmWpTuOx5///H6Pi1D+9f8hIgwzxQDcLW+b+aTOX4Z5
8Rg5xnPfV7/VNF/vbVDlh9ykNI7qAawVlfO55QI+eu4AG4OhLIk4zjU2UQ1GdjsA+aIDd1vky1nT
Y/fx1soXjA/KuW0n9hcicYK9YUvgmTuYH1ExHQzaHloejhCjw/o5oMAh441SPjdelpmmbZrocPYk
GdkYuRLNnCyiHkfI3rRxUKoqw+lrdpCYXJi2Gkh2l6mmcilZ/QKCN9D64Lhyyp9lY1oQAzydtOJi
7weS7ym7R4FAiR7LeFE7qeyX2O5/T52Idkoq8dWzCYJujKHy4tl7zgB+vozj2QNVAfoju6sJXoti
5paW5cn1yBZjJjfe2AHCzFU7jbkPdswdQSuVevaYMVZzdI3qSmAvRVerCtVYYxuqJw7SNQlNbMMB
PQVL1Kfp3cZBhxVtd2w35NBfvXi6124hOtzRFhg7/LX9CdpWdpiIxl1lSYNaX/p38E1WqzJEEqER
8/1Kca42StHg7O0Rn0HuQ/7FoMB+OfPLXbTUT03lT1+HYjvFCO9KIy6+UP6H9yB9b4ZtK9pzQLD2
Ez40+7UFh/Afrk/L/8vl6ZuWprua49ie42im7fzz5elBpCS9FpHwOHY/uTqDV8tq/WNgu+5qjmvx
Sp3XvebuZkIj1KxHIpFRadPZwKhmgswIvL3laTS3yrZ9QVHbvNCqQBNtuEesgPm9KWN95yB/pFWy
kH/s4VxSpAGCDsrHKUcU4G2Y3awq3W4/9NbZq9INVEt+8JmDQBadMpg6hXeyq6I4lCVgWAKPlpOX
hA4tIBxxA3sq2VVwJnhdviim4wNWXPtjifwqWLaUWr9SnMHP//4Gl+fnH29vef6o4TRucUSYtqb9
8/kzEFgKQCMOACyKmCXAVz3jTKNbN9sMJH7+++9myNXiX76dr/mG5duaaZjy4/yH1cRZRoNBI67A
x8CKptHPeK5kNp9FaIhpLU/jTHtIOG/MwXhcO6EkbWf7EgvQrt08sppA0QCHS6pLWua/gT9LDmoe
BBf0bRnhJakjA2W/7UXLao5YyJc8np8bI2y3WU0U7L//rVzjX34rLhbIFohQTJ1mmlxD/+G3WqA1
L21uBmuQYdZJCZcICpnP6p2H4GHj2MAulQHJyzaG7/nP2YCS25uiZgMPKrhR7IBjjaoO/SaHpU6E
VZ7BAP3/geh9kkJXdVWLZjtPVAF/EvMny/gdlU57FlnR4GAorDUsW3xSQvdBS/MgQ/1MGqopjo9B
iFnudVmHjsI8Exm8AAdx3m1EM7IthR9d+NnKChF3qha5eknD76WS0fj+B1TvbA0+NNk/YrPGOqbv
MtWH0PnBSCHV9nWRxWTu/YxSJgyNLeodczod9ouU9XiwZ9d6Skqokun3IQIjGvL1WR2qd3P7H654
W//Lp2XrBuRMX9eoPB2Xj+yfPy1LMIuqWzuFVRufJpFSArmcAoo0+nHsdtrGL87o0n4smjed59CM
rnYbfcWy4N8MCbhI6ie1CKsXxtZra8i9i4e/Yu9NPOtVWpV6wbgaPc21mezwHrD7VSCfOcrP1VJh
SyUVNT+XgZHu4VUY8AqkDMYxjQFqIASo2TVOEvH9rYpGfxO5QU8uiR5um9JiOEy3Z01ARxGP2laV
gYogCy9vuEScWk1O/7lQYroqswskht3Dv7/srb/ezJxI3XR01/DZ7Lma+5e1t2PCbWthmW3nLriL
ARd8jREY4z3v4rb/LdPDeq++pP7Q9skNZkbKpn5c9POfLy3gzWNqBzjp5Q4P+NZRdWr7KLgp9qN6
sfNu62lxhoPbs05YMsQVurO5b3WmxbpNDJ9d7dogyEDQF421sgt/PqWY8Y9erwdr5ejog9De1m3W
btltHiFEay8ITryN0yX+S1oV1kZna3MvevRvo9sN9xE6/kZfaP7/h3Mn19V/XAi5303L9Uybc0dt
Zf1lyUgn0MfxAIQtCxw8m4Nfv9ihOa58qf8E032ckhn2X40XVu3dY8ZYszEm52Jp2ot1HQkGICkx
/tEuwVfXTuqdnUWggTjyyK5dQ3sgFAiBBj7qLqPMQASzoqdM+0LiGI2+TDZVXwXbZOpptRgsKFow
vUay37/MGd02wmaB1X4Vg9edRkR71CdOcAn9sKFwKV/+/fnw/lpmqjrT1SzD9T2DTYJcYv9hCU3p
qHaWTljOowHk4JJZ57VIL0GUUFrLUUZtMX6JoGYjOY/qZ6udAxSFoGKXrDhB9n6J5cYyXfY0Tny4
ybIcsi13PJSNbpFeBAea+NhkHdde/GQsZn+1hYuVjZ59lDXhlyWe8jVTdLoW8h25tw7tiRaNn5Sf
WABViIU+LuQ7PaP/RRZUaf7eaFvmrFWMygeL85DhU57Lrt5FfRDv2qTahnOBs7FjwOTkL0PsavcW
FV5g6M6NpLNNJrBGhMGdfKvq2noRLRzo2oR/2bsoCck58fO3uSrsddHRlZI7ONsgg6pyBrGpyyE4
8zCkj4bxySvrq8KLBIH4AUFuOqbkq65Uv1+MeQ/dKn+ZTESWBIQEB1VtNmMh4ymckly2jasH3+I6
9G6A2LzNv/98/7VOsw3NdiRox7BseqZ/+XzFTEFmRgSbsWv1nRO+8fqKOjo4BEsLz/a7Upmolxh8
KIwaLH5cagNSNfe0xE18igiBWGWZmJ64wCWqxza3JomZh3Gh6yda2LFhQwxqb2OdyfBq3ARUdISw
xNkE01UR+bquzBmg+MdUtNN2Chzt3W8QsCb6SCgP6PRt7IlpzTW3nPNl+eJyldzIMrtVOh9NgcWa
z2H+7ICRb0w2vtwzYbKNwki/2OFHu5Thc894/j/cHI8q9i+rBeuF42voIh0MvX85e2UXlTi/aJY+
7g4Gj98e4p2Uu7RsDEQzZgV92BrBUyaJr1F6jJfaxp0KMSbdWKPoT71TcN0T7KN12QqmQbYNQicD
lKFVH9NEkTCiND4topfu0+mqXvQSvoLQ4Wbhill5YKxWCqnS5fHJqTznI2FSuy1JOdYj1OsPyNRU
mi+P7WsoRPxhL4uJ8ZR5IBue8hMWVc5p+zR5vPNjxgW5NbqoT2H3xwZNoykz1J5/Sev03SEAeP+n
DCC2yC4w6wycfLTuvPBsAhEyNw55EkNhnxWKPE+i8hzACBWRi3YE5FW97dOFjFnTdG/qZTEnlCiV
9HKnwvHgi4CunjqPPlK/0L3/rkolZR3I3PBd9MGTyPKW9K0+ekuTluATYgZUq3rRdZfuc74lPfGQ
MfiIeJL9Znp40Ag9vHmV66wCrUD4TL7qu0OSIHmmQbIqRoyGa3+a+Rj67udjsk9V3KzVdGZOquUy
TOa59bz8G+CzcI1Z3t/pQadDoEczRwwuiYxVMT76gVPyRt90vNmj9QsmnjgsGDp2voBrNGmBturb
SfyAfrfJY5HfUNROm97pv5tscV+wNy9PjusuK7Ny9EP/yA4uoYELfKF7LRC7qXTfx9F0vjz6sXpm
zK9Eef/hpIp6/SgMm40opNdjRwL6NsROvomc6Um1TtXwnmfhtsatjDnMKB5K88bAASImJKlhFj/p
FpMqFpBs7+bGcww7jod6G9DIGpmuKI9o7RMILdB6X9h4/jKSKX/LwrLchlxgqzLvlhs/5Nes1jNY
JGN2Vt8giAcy53KvRBo8pecKs5VXs+nrKoibmRVib64kmYfHI2Qe8+zFyRfg7+YtMylxZYNZHfEh
fK3i0jr7CzZCVyzkKxAgBwq7rU7Y8/ujSGImNpYff6J3/uZilzcjTyASQCQyG1O0Qz0nvrDoWus5
rP8vY2fWGzeybem/0jjvPM2ZDOCe+5DzrJQsS7JfCFm2Oc8zf31/jHRdl1XddgOFRGbKVllKMmLH
3mt966lO0Q0UTsLYnhP/MfPQmpitCn2JAXCY8bZN+21Lr8Tbl+S5Y5NBHs/y8QKjHzsfJSWgguak
tQhmzWtakZpGBqq2+eEqNIevt0q9badPoGW6L06/aElv/FIDw183ZtkdJ5Q3KFDdztsUFfLBwQGF
SubgbNBEBClfuiZhI90YZtsqTA9SyBIPwbOjTS0w8II8MBU9+c2k7g7OSYpB1NilgqjhEgZjkF9G
MtgoDJdBV5RHyTJV2r+eyfecCBLdj0NJ2sE4Dotgjbm33gDNaB9uX7FAVu28mauVToG+uwnWMIZF
D27cZSBgCK9AkjonK/ysietmwuos71Z0HMfYbVE3l+mbXnn3De20yrPcgwJEwEJWS6DTzM9InQCL
6fysKvECKLFKioSqW5D5pnorpT9eOROUDIPCjMclHFK0k04Wn2+/iMayHorB4nDR5YQJGLPYAY7X
wvjse5By2qA6GFbhALZq+3IpRSNxqNBJsHJ1K8fZETmp9C0Cdevq9PdvYgNK3nIh6OPtvHTYVnMJ
cEtXRwb65nJJWmmXrqUSWspgUMxkP2QfZKuwaGJ7PvZtRgK8MpzLtD3XHtQ4nGzaxYlHnxWR2NsS
0UXaa+qebIGE+yR2oVePXJBl6LP3hr57kGu90QNhmZuutlugNTPBi0n9St4PLxJ584cy4v2RQ4Bn
o3ywLBN9gUo18WuZGLmAOW2XRIdbGVHDBJNduXhGzchn8iEb+SOR0o4LHZa9bKD+3NMMmJELh470
WkJSeoIdV7Rc7sScST8BTCK4NCC4PPY3Xhgz6Lds43Bb9oypeZBDZuiBq7Q2nbPQWLbIwj42TNAp
tmDGBRMDP28k5qGz4yfWXuvoFj0ENTe+14awpHyAU2BhVF1Ck3WWOSvefWvDgrJRP8hXo62ld3/4
1b2vsC3d1nRBGaaaBjXE+xNHkswEb8/tuR5NrGHVbBxoYkQabSvQQbn2FwdR4dFtRzxGLSK7qscQ
Jgi9TOiW7oOMX4xqmf1OjGF4JEjsm1W4a80JiVPLLQSF9HrXIo7ItR98F6NJASVuZJ9N7Kh5tPse
mwFWdstag2nrjk6Y3hTr9BrMzfuEeKyv6s7UQuuAEaNduFiatiQXmvaiGQoQPGO6zfhIToluOX84
mmnW/+U3RVGgAgDSTMvQ3Hctb5tUT1sxicv5oRlX+N+m7aufwBZDPGzeyQekQ9adIfQX/OoIDtVP
QaflpMHEjo3wKfwA85nTQj2f4lwSiiMBblhXsd1kQfYpcs1xw+EkYBzqgHYu2vtAawhuKrEQZDBM
28TcSTFs5Jn2Bp45o4Wsge9s9kthdfj1yqq+q1rAeLaS33OkLZae4dT3eiLcbRALE+XnpJ1xXQYX
XSE3wq4dsijxDkgVMRiSZctA40FGZhETdGDYP14hGVqrLu3Ng3yoA8s8oBr+7FnluE/rYlgqyJEW
2dAYW4MGhFRBiIlBLhT8jFhK8darVX/R+6q4VkVULnz76+3eCQeCQYyufagcc5cDetv4Q+IecgoM
En5Ix2Q+i2vqBNxJW00F9IKLFbrxsp2BGHJb9GP1SMsEcfNIc2tsQi6CWc3U0yfwIJ4ufzYLYrKv
bv/b3GmckyS23K7NsO6fmyYGXKDa7SZynfijixbb9SiAPSWE9p/p6dFWs/joCk5gglSYFef4Yn+T
RlUJqiH5K/Q5SoUNFCENxxZZWigCBkUH2ZMa5QdQSvHOruxyVwRuvMsMhpGB28N812HIeTrZq33L
XpYWHv17wZ60CmsS+pR+G4QcBX/uXlntLeNC0y/8rNYygWCwkedANcWT0kYPQpByWeFHPog54lvx
Yb5nfUzSjOO+BJa+cSsOsi7fkNYapYx8WZrF19+vL/b7Tjzri2FZtHUdTZjcO++6QWM5jt3YCdYX
FdV067TNyXYyKLIQ4QgoQGde+dm6C4hCkS8Dp1CXgwFjHa3LfHgpUJTVYOFPg4pgc0KxBVOmxYJR
GdhvHCAGbuy3y1zD2mEVOYRdtVjagpFSPmbqbpj1Ej2zmIvKsZeQCCaHabgHorK0Zn1mg0gXv/z0
UcSVfY5nXnpdYbW/QZIGC3Lj6AwvRlMOO8VbZyrfWF7eHWjbleKSruM7cG9FMZ3lPLx37GNpjS0s
Fr3aq1X6JLeLno4pvBfjoz4N9tx4dU/xoLjP2iHsOCroJNU0HuyovJqdoAyxP5UoUBaNUgQE/UzX
BjHHH5Y0uS3+/fzoOIAKXVe3TMNyabu/+2zctGLaWmpQQApcE7uyZZI3NzU68yPKAQTnZWYfanaH
pYdi/mOf5MESrIjznKnsi5BWkqLUjtH80EaNhmH6IdXZ5mSStYFDbRml65siimbj8eYMduxRLH1y
UvnsVbfDMdwFNKVSj7PWLSWjwaznV074oxfd+np9CwtQCocWZuJz++NGSLikiN8pklHfoYE1PtaD
fQeQQ6yKQqAzckf7MkLxcVeRR9ugUWd0V8TJWH7FSyl1fQHgxCQVs+kYb7sZ9QU6GiPDIVh/kwPe
SKYbzh1yvENAQhIHeqLbfvn9XaLJ2+D9R2EYQnXncYGpqXN3+m+NLiPsXZDGpreOSYRYiDmE1puj
Z935wTH8O5xq+l6+H0A1viRxTQQlyNZNLCoIJsio9iNW16NhefFOWtM1P/0esI7vfH+AAqIip5PV
TjWKaunYcbOKsiT2sUn76nrE++FhjVvYKUY0GeFcm59vxWvBoHc9pBroi5zylPXb2qhp/71r1PTo
GlBSDZ8+oIiTFTitaRt0lfukB9gFCEhotTFd+VYvCK1RjnLvmgrMfGRpXbCsrmsPREmsGO6+nEZl
K4VFTNCZPLovXdWSyqV53ioIi/xgoiAnQnwnmrbTdplNkCDcGrX72ln9eBKIu4026RBqly6k3Zkp
lDafMpwUK6ibTMap2L7JL9LJ6m8YD8nyiIYsvfUF23SMT52FRU/YzbyCEyznFRUAzjhlwqkMF5NO
zDEN8MxJqWFppzZ0RS/Hm+WpUP40e+PNEuCacfU6k6u408f5tqljAkkbr4ZFYDJOqUFDu4lub0wD
ijpzMWbMKbVyXdgtwtpW3KVNEp/rblyHtMbughFJd9lRUpCN2a+1vN/Utdrf+OiIsytY17OGW7jd
TmCtwG6B9izr0FbX7bDtqj65Mir1D1TlxaeE7MKTnFMowo9pOowct+dDKkHM2sutSVNPhKNPwzis
U+ywd6Pj9IeorHW82cwe9KGluTTD1OvReVC0PtmbCs1WO4hRxIe18pbkwxIbPh6Aasz552gWDb2q
39DP/nrzNquqmNa/v5F0w3nXQXdc2zUdFjRddR2Wr3drWtslOJPyZtwEXgc8BzVlikxm6eVTsM8C
40VXDHvvEcaAJoO5swKpN0M5eZW9ZHRWG80iGNWaR6+cD4dzZ3CjURXbr/p3L41XzDDN70g3zxWw
jM8Tl+hi6uKjlc8USyfDeqgp7TroHJPDIu4Y3K+0Vuk4bW/GmBrBUG4DaJOwIIxR/eF2rTL0G3aj
PAsWON+XcWUJasE02uZhkqzk8LhFj7i/adTrwAWZA7l1k7eYt9Iaq4fn+9qDVTRIcAhQPmqGYx4B
+CCcaoJjJ8dIbmxfGIOtAv+sQPHft3VYXzXkek6jdlu7ZmJQzAIVs8e8l8TNFbcGg4cJofqck6MO
FvWLpT7KrGl1IL5co87jxGC3j2WL6DxSs/YS5GG8nojtmENXlahot5LornSAPJE/mhvZhe9i8phl
U0MWc2pmXeT6oEDAPFRzIcuk1D9ISXBRzTnYhZmhwEopZ6fRvRJ4tS6I6t7JttzP3LWGZNINp6mR
jah3F7cbo2np6s363iqpyIbV4aM7Q3pSHC3+QLBgtHAn87vwtRJJg8o0qWxzKCXOM/Qy5aJX4Ajo
26wjfUhWgcjssxe+1gxmHzNMBJDxSSiJ+28y3NMromY5ZgSuyHFV5zfNqq1yKMIkXfFrRIgmtYRh
QV/m9tnb3dAswj5xN90ggPzOCjFVoLe4/dstm6l267VXTQHBY86mbTPKrk5Wn6JQSxdthlatl3Tl
OjbcHeIbfnU1ltaoMWB1RtSGRgCjR0qWetLTEUqVixrXFbj0nN1eDm5J4OTs6TXZvgd6ce8aDaEJ
Uxt9jVg8TcteQ5lZtA0Q9zWbRLToHN/cRcjwDrcuCvnTwO0MG/amWXzRiyJboBCXYYCpX9B9n5Us
g10hlwBtJlVlCB9JSi5HSBZz94YiroNOEO6ZwGxDvz1LRTZbunIGWVrbUPKaediRhKN5wqt/jgDU
3/oqVljtrUbdmmPAXRthkaUZ2Wyjrs2PLKU/HjDMELdHVPd8hKW3NaVg4GVsdFmDo4uqekdcEDye
2gjuVTKejs4Y7lN/iI4W+ulVaQ8Pt2XPHPS7KTeTA6mRxiUNcvP0+6XM+EdTwwTOYpjMRfhEbe7V
X0uCNjWHgkxRgNuRYZ5U5qSIFr6rOJI3RUGgSRhH/jFPGTRXU+wtROZ1d8aAtQ4cM1arrmoW7az/
ovsN10/k7k6+nNlUAd3ptdX03tFw9HNghhs57U8dJbtwfyyghf3oTkBIyR+nKAk3lpGcpoyYIcdw
OpbycYP4rLkGkR2uC7tuHgD4ABtkBveHMlVz/7GmwwUVrsbRWyW8hX7Fr78J1+ga4hHsYnP7qCP0
AJtAfTMKROgC2t9aa+17MUdMSi2FP9DidrShI5sO8UwxFi5Bs5WjbpAWt0s8ovpaVkJuSS6jrAgI
Y403MvSudMv0ePv/lApRmoHTukfTQmUtFC8/50yEb8khc3zISFZcTpxOk4viotb6eC4ahdlVuuAI
vlDDFMUMrZ2NRKT9PLHKZ4VX72oHGHRNJUERxrGTjs+wuplHioQYa0wJFAhyMcB1fMn0Vxcr+gZk
yIAKAI963JJX1WF3XXSVmDZpoukrGTobcrw95xMNqLQIOUI+3O5QX8EplLlOe3WFBlbFohomcBLU
zQxJH5w59TYZGAEMMKRuTDNUa/kN86KXq5Kp0Vmygtqp2klZRA7b7XrDClkTx1wp7gw4epphtZzn
aScwgu4PHQiHaIKqezVc2BDplz/X/tBKz1oUfkpxO917isIZPzafSy3d2lqM81nbeHClCQ/FTJmj
ufP6WtkO2Uw7kMteUWvfbmslwQw0rBHTMyoMegTzt/ZqFcWwlmVjtanCpezWVW6XHUaFoedsLUIe
NOxnjgGBGyXJc9/phJX073QV3xcKP8cNjKU165yBRdfbIpm0nQWwaOlnxkmGJipKgZEFuSX3zxgu
A0EdurolKc6de/lnZMRi7xTd+pYS7LAGHArF36puiC3Zik+MLC95UnyQsxFN4LAsce3u0jRaDX7k
XCSModCIh2dwR0Tlvvyx9JMaGm4o7F5HQehYPw+rq6hP9/6844yl8hrAqtnc2rIdzgvO2POnT1qO
hCv79IXXIwmTPji6Ez0wfatNNbSFcfX7hc19r7RhqO9yNxsgDDRL+4fIwS5S0QRFUS9dcrk+FKkH
66MOsjs2KuUYOdoXWubKRvcmoK4t2u8pn45mOIa7oXNeKqMpWJSd/KgXhBE4xqDvynpGNdPvaKaM
kzhlcOeis5K/estvqnXj3tmlm94VpVFt8wSfeu4FqHzwR+6aQUnPkAE6LpcQ2GkZX4MReTlGnPSt
gcjUQ/T6jOPuDVOcv+PIyaDCJf0UbTi8XC8/JI6zo9cV4n7p9Ucd5vNScZmgNnlxb3vxB/bFdg3t
M9hLLI0+WPss78xXQgI+U3o3d05a0NVIUzqrfmgz1Cee5tgVub10EQ2sNC8zFnMVdMxV8YUIE4gT
UayshaBh3JeefymQYV/kM51xzFq31HYpQZp66V1Hs6sOUye6FXs16dhcDUZafvj9h2r9Y7eyNMFH
qeqoV2xVfS8INmrhjBFJhctQn5zFTYo8mgkkg95cc8ETJmyX5vM4NURTaSY87qDujpbSWB/ifNzG
lG/X3ggwoCXEkkPh6hhIk4sTJUzwq3k+FnSMUwDpoEuZp2et239y3XG4k1+s/UMbKNFTZE4gQYOJ
frvCrRMHRKGJ2ThqDMskUF+S9Jucf7TNTN+qW3X2HUcLIWxoCORmQ+prrUVuBiMIWoXsr9wgecFR
zJUpBufFSrWjm2MfNw2M4sYOyLd7yQ1omSOl1uesw689RO233JkeC1Jttr//Ldvvd0IkgJqw0bYi
hhFw9N63CbLUQoA+datbERIULVGydIs4ZJndg3xQBk1ZVCBNd/IlSVbTNdOf+mkfmioxkKbPPTej
msDdn1EiZ4uspvdUq8FFPvSiMrfAZtKVaSjlKR/gP7mpI9Y93tHz7cESHao1nH1DyrDsNm4DPzrd
0iHwQ7D0xLRytboR61o3eyIw2RPiEMp/XkbhAuhJ9TlWyzNRnscsN+sLzOLiWcsvjjqlT/Z0Tces
v7bZ/PPN+d1T2WMP0ijmskJUpyFHzK/j1mfoq1csskN6rf0AmdxUFdS/CJxBUG8CKs7TGNc1hHS2
Kautd1qT73//oTjWuyOnMF0DtaxmqZQnwEbelScEf7u4KeCDs/+SdlnUaEam7iOUKbCqRJshZqAw
0odwq86opqgi6q9zkEwjVqAllD7SAfbuFdtbOJO27BUtupvgFpy9ysR4HTeHFEPCQT6TDyZo1G3X
Rin0ElAbPvUGIbA8FLb48Sy08cSo8aQ9+hHZ58E+SpziZDW5ufc7QQk8pOVVS9t2bzuBuUP/7C+g
fbnAh4kmrF3IK3Ijb9TgrDQw+XVmnptGp6/mm8GTNUOW5DARSm4rpge/Y9ZNYjJdzGzwDynJZZMz
eYTXhq/AVmgAuFWFgEm6F2C1zVy9KcLiTkiz7nAaVvEpL5M6EutRz0mcJgaNDtAIebcd70lpE4fQ
i4s/VZbvm9PCdjRH0FczEdvRo3430hFpxDg2bGrmrAwrLafvKdzU/NIVmMFGEOJPTW8lC8900ruJ
uLd1qaLe9od6PBGe7tDTD2FBN1idWBjLnauUpHrXpXYm54kUDGP3+ytN/8eVxr/XdWyNdVYwOHv/
761IYUGNw+6eZpynwoaGJ9dJP+jKRb4Y+tS+q8am2FcZGuimHNdq7VpHOtDoXgSu3jY1ttghY7ai
wDvIB1c1kkOAFEUej60wRZnSjfZaCTMbl3FINJjqaX8QR+v/KAL4UQQ9Gk4als0J591NIzyjcBTf
rpdJbNw76OIW0hhjdPqrFfvEJxQHz5ulCYVXgH5S+4++Nkd2+VH61rp7rArpl8kvyTRvaYJGsdD2
USPsi2zuKrZ2DkvCxn7/+zf+8fufm+WMdrhcGDOb7zXCiVKOGi1V0gTwCs4oI4LFSDXRzXEn595q
Mn3Vu9jcp411sDLP3IlQmbYtURDrvBy6hWN62SW0oi+3cz+znWThFuDFcZoEq56sWizeArVsLe+U
IZ2WfUq/JKnh9kpEOAqE17hzn4QP1HoMpjkf6q+UWlx81ZVqiriDP/zg73Wpgh/csTmN2sh1OIq9
+7TYnBFJdTAPIrv6Jn9UK9I/pLk7ncqEVJvKUpstH1V/tKpH0wG7Eicb26DezG2kz12sTkfWrjkK
r0o3ejAk96lf9uuo9zdEKvWnNgx2WQAEgsm5fXCgzOG+iZ2nLhzuTQ+SReFvdRhPASdMv7ptq//7
Fz9TLf1Nb3kxEugVNO9e/vdjnvLff81/53/+zK9/47/P4Rt+j/x789s/tf2WX17Tb/X7P/TLd+b/
/uNft3ptXn95sc4aiCb37TeAx9/qNmn+8mXNf/L/94v/65v8LmhAv/3nX2+AzJv5u/lhnv3rx5dm
G5emcVf+j+9r/v4/vjj/AP/51z77mmff6vD1H3/n22vd8NdN7d+qrnFEsRjvcVFwu9Dj4ivC+reO
aFd16VqoyHbn3kaWV03wn39Z/7ZZUDjOC9Mh28+y+EvEoc9fUjT13wKtgDpfYELHMGH/668f/nob
ltw+tf+XSe3X25VWgUqUgeCQ4bis85r7zlaSdQ1IiqYZNrlPpIA6NojW2KLOJP7EP56lAXTrWpmO
sr1pGsMMwMA5Ozc7gUQYCGIlwIAs7agUlBtmPF4DiwdFDPaR5MzLTVU1aa/lbAv1iVl7IHcCJZ6n
VS+asL4QuKF8VWN9KWp3Vvz5yHf8uvzaiva7oTXWs+bFX+oM0EI2dvegbBRk/NVw7NRwOnpOh1+b
ou9eZ9ANK7ywXyw/eJqpHevbEV331OGYoA1ZVUatHUcj1T40cQdZvx8/x2bP/EXRtOPU2+oHNWge
AN+EeB+ltqtInjn85quQQJaNpXbVPRIy8I3zezAMvwuIzkcxBhciEQJwEAxTfY0Eh0L2/rM4AB6I
zGmLDYJKYX6mmBXOjl/fu33VZ3Eri1kSZrXjJp5NrFn0Fpm6eLGmIScVi7dhy9NmmsXAPq56ugBk
v+SKCmuUZ6MCA1U+k++NCcMGwHjilFhXEXXxB5DV6SPlUcestfSP8mWdqhj8G1j87MoI/v3uCZsJ
Z0st9z/LZ0pvK5/+9iwenpzmUziflG7HpbkFQ1e5JzMtc25HKCIN/tDww2bySyHJ4MJG3+3OR2vM
lYLb69c+F8EpI4u9sPfMKFI+6rxMV2pT2LO6wlmqWcTBQ1gBdRzsvbCvuE6GBCuTGMxLQkl/0TVk
zEV/9ZPk2UoU49nQomEHZhbejp/UDBIZbTm4AdZWpIoP2WwSTMba+zIF7goWvfk9Vx/ErEoqIQa7
E20RaY6UD6raVxuzbJ58I0kWziD6t7S4BrFnf+2pbgm0hw2Fpc3b61Yl7rpm51ZRcVcYuriT7/hi
wJnaI3+kvroCZLz0MwfAJy56AbrLv3NcFBN5TjRriBhpAeONOdb8KcimOchC8wQF5BiNInnJ+3xE
wd39eFa4UNu1ZrpiGzJItm7qgxGHyV1CgMzSE3deFPp3RjwHiurZvjEZfrbTRxoRzX0jCN5y/fxp
tAftYOelhnbaxx5dOwLZho0lnbvROdt4gM95hTE/9jRCH+u0Ku66jPilOQJKtmViF4kCLd3wNPr2
yWOKC74HroGTzgo476jaaOtmVJZoYnGZuvHphn4Jkr3n9PUqzur2acqRvs+Gi0GxCRws4GOFsEfA
8VonK+7ik60ntInAyULZn19bTQkH16Vvq5ikcSr5mBJR6DKzE49jWZo7lbbOmhTW8lMg6i+tqQX3
kH7Cq9/MXuJJISQnDP01ZCzYamXTnQpdiY91lvrbDh3sQ46ndclAxd8GCUbH0GvX8dDxsSvad4KZ
vEdH7R+9NvOWHlm2OztQ62cvzkiha+pXJMz9Co3KdKQlWzxY5vDNVLzqFbuXDjE30e7gwbyFHF/U
RnSnAcTPKdFKeEg63Zap709plPgkTBUmj/LPtPXWsYz6Uxl6h2wM849OZRIXHXMRk6pCnlgyywr+
tvX92F1+sTxLfdfPEf28m8Bn0RFLzF4UxhjzbvO3ET2gjapxXL+H0gcLKtUqWFUI1icErWuoBPYC
qKBx9JviYww44ijnVCpyjpWdgiOsWkyvfanXx2Z+BgRfmh6cpfyCm5moIqwIFGjrMnrs6hRES1i9
FI+paXKPDEW5VRH3b0MrVkjPM9oV65f2qa9sGN9Vv6AN5N2HY4/wQdThg9fqBVGp4sGPO30/eXOO
mpX+eCbfI1DLOETze/7ADAlmWrOyyzK85G5prSoul+cxbZ57K/Y+K0552uOijd/wnMRMs/z+jEFo
PHuJHq3ayU7fHt59WaVnv27ztF0AmbR2mefW+0iE/oV1tFw3xdQ/JkzCSeUuqy9lDoC8Ca+KmYyf
WsciAkCYr3aE8tq1DYEzgPZcnQzWjqC1tdRzKXHYrmC31Juf8q4CN2MdjYfb5x/baGykJAc8fDhM
UH38ztsXadQdGBKJlel8aRySt84xmzrNILN49KLPhiAuRwkD/WpEb3oU9t9CU/vWogB4HmAxkB8T
pNcCt/PWr7irex0qRK2o3Knzdjtp8Ltt0RX3UI2StVUbX5PWdO4I8PjezasdWRn+hstrETKb3Pd5
1+1HnfSlrDe6vWLWPNND1j6rcRd0/6wPtlBeJENYTUFuUPCL62BD/SJYs1pMgzj7Ah51OD8YcwiB
6+bKYX5fvpLv58U+m1jQb1ETfszOqCFx9+cyhj2mgXxDylASRTun6621/HeqZLwhe1edtQLhbOcl
5T36JONZN4t0b7g4auRL10cc1JVIwFuEBF1Z9MFabUNypVp8OfKfFokaN5bS6suocdLLaAXAJQ+5
pUVLfWYYImJcFWOsPlbCG8lbJVKs7z1aoeZEO3Z+SOaWjzX09h/Oc+av7TRuaQ3Tp043A8mNYbK1
/npLN5Oba1qnDBsOWcou9dz4QITJh2ys+yPJht9dpSYQM7W/kpuBcTVTP/a+km6k8aCu17Ic0vB2
DZ0e3MkKKanL7zesFQTRexnaAxw6vXfFgIWzBd1DK1FvI/tihCpbbBTAXrPq6p5qA+L9HAeqh/Ow
WYj62qjQEOdRKVboNWo2e+HghW5RkzMrTdr2eLNLN60OMWaOwXW+Fqat3N2eJ8LY/H4N1H/tl/D7
sl3XNFQqaRO9tRDvbOEOWbhAOCp9q9ps+KhCn2PGWF/itr09md8Bxcb0oSzRyvz19Sqsn4fKRhYv
oVxNG3coA0AeTX0eQ6j0BmcV0UFekBX8rZk1+B2QAz1S649jMDxVPc6TB20cHmWGBOoAf2latfmH
5qqYB6q/LPAO/htDHloM8q8t49erocqxXes52pk0a+NLOwfvAl83NgkzMRQDUx+RBBl+Zt4DjHq+
2as5f6R7lFBiidmRjOLY6IjrItoxpO90NuugP3gmBlXFAtOGqt5iI8x1WEhVeO/WGjzDsVj0amEi
6p9yxBZ5DRB6LNBWt8Uz9fLnvirUO6vXODcUrXmL/REliuo485u9hOvJhxGmCTy87uqkCZYPSswb
FkIqfUZu+/M2d+FONDECMjCwHyYN6EUZeNZGsdrkoVfqdOs4JfG/xHZ8rJr6yRtoECs6/a8ynIqN
PbV4GufZnD7T2Vszry8yaQ51Cdh1Q71WWa4BxuOVfJ/DfY45Lmm3WS3sq+36awl9kADuPs8+hxnB
UdRyQtvURrqsY216iEv7VR2i7CJZOoVhvM6pkF7gWy/qF8aP5quo4MxQuQyHoHQGSlblD9v9P5cG
mwKcrofKuBljgfbuUm+cosb4Y1jbvCFylySoFrrLCOxrmMI3f23MKxfYhmhlDjHsltpsCeury+XI
uTCCe9soxk0PSkrwV0QJ4+6mKO3pJWJQdbtTVo4quE+jeJDPGPqUYCZZWOWzTG1eb8c74lqtRQip
bUkqCJmoRvQt0NNhpbL83BvJiH6IayexGPVVWRy9pHZxNLLOe0hMR7nmOhysoAhf6tEX25Dbe92q
evgS9umIZgVI0u/XiHeCX9YIh5M7+4JpcezmsPKuTIpS4VuOVoVbTUevJ2VVFtSuhan2gHY0ezzK
rBxW3mqlEh6+ki+VCRKhwtawzhujuBb1o5jPoRhRhv3t1jMHy9lU2GzuumHaSp2qpzjHFvjDhrQL
9WNhh6tx3mKb2PgeVQrZYjSk7kQOFnIIx/opCYlj7P1h/Krq/nKsAyBqtu8f9L1cjCQfQj5Evf2S
Tegs0qhtV2XrlKvetceLaPuRSNgZ+pKr6llJ0cePBACcVZr5YhiIMxI4S4hgGZuFpjqk2bSGoK+d
VR3G0bcw68V3Le6vo26kr7nu94swscKnvGBIn8VFf28i+ELJVxO8Vvli58RN+IcesjuvYr+ucqom
yJ/A7IFZRnfmPfFvZWyj0NHVtJjbWFbJaOIoNLi+CcdTjxFyimthWe1HkRcfuFNTzAShmPsBbPpp
QCiD2q4bq+/PwRzqJp9Vogc7xA17GNqXUTWrx67mqnP9FyYg5TaNFGvpE2GAXjWeNthMX2BR53ts
JfmFFSc5GToAblSeUj4V26OxBrk56MzrG+MjZ0ubyqX+IDVjahQcW9bUOyWy7D3qnmFr1nn5gKUU
Q29pTm81JIEsShIU3Fm3cou8uX3fbrLvClPEj72JkHeC0X+Eai/u4Y4sG6sOH0lSCh9Lp3zDg6WT
lTpZ9cYaPWNDLdZulcJX1rLkKUyip9So108doCLEmnG5d0SdIe1ifmjPsJgQIcbaswlZzzSnOTgl
FZ3sRSh4GR6ijjpuFpoHvlb/YYt2/9HzcnSLRgK7Fw0vPMHvNjGto1UeDT7wQa0uT8hmhpNjOyQh
zM+yNOKKtczVz7cKHactuRDkg/h+dc4D5vLycyAh6XvCrPfO9r7KcFyrNfxdr4e47edaQ0Rtt2fq
+GrPsDEv8+3znD0zOmeZkCvfndys2uqwIhd949R31FEAAW/qN3mkt+x7JSwsgjmL5jDSf2b2ND9N
CyhHyOCIzlTRjU2D8UrQ4bJPJvHViylMxyQZHwMnJNqcpe5QQpkFwacwOFIU+zMW0XWjR+LrFIxf
kYw7sGyjaZUgSDgOXKjbOkse0lSxj/H8UJlxVS3sAg9NEeQ0SOJk3LlwQhaShiZtFVhQhtt7Kpqn
Qq1fswIVWd67wQuTqRotS5F/gHwEyDoT/l2YNyaLVFgdA1R3h4nosj+UK+/GjvNCizjLwR1LV144
5vsbmU1Y0T3O/1sQnOzis14yh3O1j1rnNZoRa/JBvh/Va4K+XVc8wJA3ntsBwOTgdoSDzCV9zmW0
KJGXyc897NJlaRvKMxMGa+erQ7wh6XL8PL8/Fe4lFHF8cIJKu5S0jzAH6uplzjJcqLFfbeQX5Hvy
q1Y26OdkfKi6Sd07avFY+767Mgn8XjFYK5ghMv8bq/wAR8p7gNn1NZst9YYNyC0Zeu2+jbTHPgOI
kXr0ZpIxu/5sSPVTtvMKR3+MMZjg+ZncjSwQLe3Ym228AvTpbtU524J5DqFsGXZb+TIyrXGvjnAh
KbH2rYXztWi7dlkq1BxInIvL/yHsvJbjVrIs+kUZAW9ey1sWnUhKLwhRBt4n7NfPQpa61X1jYubh
VgAoipdkAWnO2XvtJm2Bz3Th9P98aMpS8d+jr9LzoXpBBcMA/I/Z0UAdjDqjyPbm/JCxU0dB7Ecr
bAnQvlRVKdNGzhHcPoqyJmJ6tKorbJroXGPR3OXlWL+0/qgRxd4COqj1EcyzQxkv11DnCnOltEpG
6cfDqo2Nch8UDJfUCcP2IV6K2oUgqqnSsGyR3RZfpAeN1iJ5h36vYb5LV8abhgXMaUwq8x2Czzn2
v/7fKwS8dku76O9fgV2E75mos3Fq8ss6rv2POajty64f4W0dSzxu6TYFW78KCCmHD5DLUxnH0c5q
XfC9AGz3YZ6nj6bj/lSVEK2Ns502h8ZenRKf8sCAnj74JcAbf0mdULufAd/wNpzJ66608TO3qgFL
2dQ8Vbo77AleKdYUEIkF7lCJs2GJLg5l/vtKVo+fRqdHE+Sxg5tNcXfeW52fvzTtFpUB2Pi87o+q
DSb7CDZY+6xOdDw2FFJi49SaA2tZM5InaXnsqAMcyKlnUwcZLfR4oQGxT6Lo8rXGwf9C8fsO9qIc
gDlIIuftWu5gAeJ+XbhldESLXa6VPqbSEO8MKcGkGcIHFVuRlHqMrw3Te8pkuU38wNq2CyLEYM19
jjJgl6jXjF2p59aC1AKrHrfWd7woH8acGIdBYQJLd1/JYnruKdPr5kw0hD5U5LcV4fLMJRuNuu9H
NMxvaE+cZ1JDPvTaay7qJXCz9n7EmAT7dfD4WOE/MA6PybD2BNxmt8YftuEhROokef5cogFmnI0r
P4yXYkoFxM4KiKjUuUtrcuG6Ks+PUybyR0zfzdbRY53oQrO89u5QH1sju85ClqD3pqbb6CSVbI2a
CPFCrZKbuO4vhvHRGUlGVUEKhCfkE2bUnlOdPMXcv1l0nU9dlT6ps78vjtlTm9PNurx5c3lOOt0n
ClhHyi4t69UWM4/u4F11J4ifScgznw1dnFS5HUo7JRt5GyT8PINdJMYkSuGqBF7USX7zTKY5K7nd
l7R9MtYLxP7ZTwOCK1AUvliJ3Bt+Zr37lIx3VAndjYEp37wX+VPXqrGI8NALsivYQxeSnDXKOKtQ
t1oKL0vtkA2YBr2Y6lBsu/2LzLR23w4Az3W5Yj1m7RozxtEimMOLwNkUZGklKMYf84oliT3+6GyQ
qvcby/OoOGptJR+Mov4mc8P4Qoj6/UyZvNR7mfVFNy+F8F97QTPASQzyugvvI2Tm2uQuuOYW8vND
rAckd5DtVPiNd3CD0F2JpkNbD8Rn8jVAtGNvbu8+jAa8njolW/ODVbj9LDxxNdzS/cLH0h6yWsv2
uiyijwG9XFw9qDYECeu/UI4RyTqgCaBjCcdxsvy13xOGAb2JpAwvM795eGtJCdC2Vdaq5GUAe9ZO
FKJcmdM0HLocLKh6kWbT7NMZf/zcsDDuxspf33WbSWSw5F/qMOpFVWRyL28ZR1ZQEZD0Etxu6uY5
cl1agfZUXB0psAAuSyeoYqhs+1u2RKhnPeZbFhvN2kyzeotetyP1oXRubjF9QQj4GBZT86lTRC/K
MfgFOeEVjIX3HmT941SK4Vq5TX6S/QIOIzdnQ0mBTdQy1mkOlLR7LbTBiBuyd9Rt+bVsAcB+YuRx
s3Dcs7hChSWLcZ8sR/5yrfRYbFkBFVOkV8NSDIDK8+8vxsWR7n39P77+7xfYTvnpsLKSxxFHUe5W
K0GQzU3mqfvU+t5buTQhGpmOIFUi90DUJkjT0vVPpm/vVTUQLjb+N88Tj6EJm5y2JMvuqBYXA+AV
at+pWiNDnB6CIQuuWSgJSlzm7ywuDsZsOPu0yptDKduPcAGuTG687hqZ/eBriIEKcvwnXtnv1eAT
j9XPqWxJNQsx/s/yl6F9dqhOfwZRofHEL7ToFBdFPQZPFv6Ar3n7ni11H7NBkNzguTvgOz7ZfdXt
pIKjaFq0z7V6gfjz95eJIJM1yMZDZRk/3KY3j38nKBzYm0BjD56MQoO/UybHpm7bQ6LV+qOPQmAt
yR7eDKaF5GFB8cE7hKdtTse2JIZ3BTJkulD6XgV5bV+Zj1YwJdvbWJNlnWKWHRuT0TVLeIws+7HU
SsIknASvGrtq1ee13VpcU3DQzr7x125lvatvYFkGdJwpb41jbjjvmZFu7x+oNw0EDAQwa3GPnfHg
sXDAQU5sSAwH1IpJDInChE5yF08fQeZFa2rrxiXVdfsti2A0dWbyAgTlOdRMcOwYlJ7UEVmn2tNU
pWuBifnUpDMhr00V/sEk3s/zHKC+a1fN/bv/Hkt7+AiaclrfN7GRT15gUFCOVwvAvocSJC0dTbfF
Y9Bmw4nd0s8wg4DmsMN94d5pfuGXN1fJlDUP9+lqCJ2EVUHMztRzAetl6fSRDvUyeVhPU5g7LXYR
AUZyBqFmCu1FUrjcjZ5fnoWAxSp0AHK+UX7z6ix+Cu3o2rMJerZjbXwmivYcR87wRajl2BCTXGHA
WxIL183ls7wkZu6vlERWTkR0Oy5Ub5x/w6rAHHishuaz0ayIoJO2uAQILrb5bPmvYWbi9yiy6kAU
XEtcgNZsXDNLT6MirHuY0zBJ0BfMq9chy99jI5OfYijfQd/TmjMPpi5+p9ytL1Pd6HTu2OlKn/zM
hhJhXcMut6qU7NLQpxinxUDvpBV/0JJGelAMr+EsppsfR7/VZZBmYjfjIqD6yVfps3vslrL/MLPV
tcjRjBZJdd95+8qO+w9obAQSlEYHyJw8imhOftu0i7DeM1BZFXrwKm5wtOQ60DUPy0LcjIe6SoOD
FxUhBMblE8lM8AWtZ239xNJWpttgOvP0gqJthQY61xwS+rQkOEtHVi8JAGCr6sZ3B3q6NIybgvg0
UHwe2amuNEX7twT5ePg/I7CwebhxgW58IfZ9vOoZQZaY40DsYg6Fn8hDaeHzwlfa97tw0Ldz6P/O
WWE+On5cHkTkFGhu/e7mZRQGEgLvNr7bu6fQnBmLdCu5Nogd30b+ymNsE5ZoEsJojg09+Vb2jyAq
h0NcDkQLdp17g1Hkr63GCtZxaeSsgTD6G6X2UeuNPDgaattGluIQ6lG6NrVuYluYEx25ePvVaeLD
z9eU1R/m6FLMbXXsJdmy7G8sNsBhbmGzsmA+0XOG7Wf+0KbJe6ooa1yJyQTUsYx9OREATj1r58pM
m3zT9wRs3p8fLWAcCNxu/BLHQNeIgv8qM3TUognmHUmB2iN5FfmlWqwmk5aI1ejF+kFtyNS19oB3
s3xWF8q0dA5uPHrwsRz/KooWZ+GyfWE8Kh494fgopaSzjhe1dp0HwJGCoDklSDFXUmlA0rp6jhcD
/XImesw1ak3qTLRtF1coGvZ+l9u12KRLJbyJh+Qkp3HHZhQKk44STQtldnJLBxemZ3iXqeTX8zJs
8WPsZN8ZhVcxlUgQmqO4VQ2+K78O/Fej0cCf1ENxIbMHbprHeiDP832Isv+qjqK0/XOU6ESjo9Qs
11UZfc0qMZFYjDpAZvnXsDfFORxN1KZdgI8+DF5GhBtrJHf+i7oWjjYhcEXGkk/rcYH1iEZKopnK
EGJm2Tzx0q/GKpk+kpjO4diOFUQ0GryhsQNP5HwTTUaP3qooGbha/qX1o1vbe/N3xx7JB/DdERvr
WDPVLwvMmNSbTdvFxrYMA/FWOSTADtb8iqy3fe4KDZMclx1t6i9BS2B7L+N2Z7Q6syuFJQAVZvY4
1RP4DFglrE9Q7y/WVFVH/8dXoBqrt1SMIxre3+IMN8EU65+S1uQ6inX3ql6g8ttr9YZj26sB5fM3
Miq0bYOz6NR11FLN0gNiXXaXXm2SrNJrtjFcQdbsWIpiZ8QgS21ATnZ4lVEDF0Lw6MV25OzVXabu
N34NKGJDexgSJznEddoeB22sblNMLyCgPPiBNPPW1cn3cbTGF13EHd+n0l+rrpvw+MzFtWUQPHVZ
M9JKfMvEg5J89BLpTK17TNgBuCUoRZNIX6k4MWq2mHegRUBFd8+RP9T8nHZMgSYTV8LJ1rXRex50
N9rL97WoKeYRAfUYbf0l8ltt5DMxvOWuOz32fNQrBE7GNu5ApdKzNh/Js5HbeDmC0P/nSF0Lkabf
wjHdTDmWT2W1VNUvH4vzUV1TC5uoHvjkjKA4RDFmCFSxPamQdXhKRGvu8HRoXzq0CylRoD+7Knsc
bLIyQlsaZ1XUlwipEmKBb3GjZ5vWtKk2WN4zJc35jXV1sYO4oZ1M2n43ewT/x+jk/iheZUfkZO7h
MlB1IJnPch9owINURShM3qPMD764OtMFynfcBWW4o5sESzLA5C0jzd3RgkFD4sugv+g3OVrNBd3P
cAmWFzcpeC+RurWOQF7s3DQ+JTj4n9n3ek9N7j8o3LxIZkYc6BOkEo/t1hk6/StZgc8pxZ7ncMid
qzUwoKvUPYH/ft27XXM1fBBfQar3+BVM8XZVr42ul49mRoGL0tl7O3TWacqIhCJI0tkPvpUfvCza
J2w6f+uw9lp4Sr9nDrLlyvJW6pE0Q4jjgA2YOTNyWCDUAXm5taA9Wy6VtLwYn3LxYg4ump+g8547
fzqn+Lw/UKZkx0abbTAQIv6Yuzlfx+hbLr41kAet4dRrqIauZojCr76uFzviysyzCBC/G2jXtpp4
nKo4vnjk2z414fBlHsMXNl36TjZ1eW1ZcxIpwdHfl6bzimPW0xWN8dir/gMSgxw/gXtDDS5+tSCM
nTlqvtN6QOxd3dwlZNUo83iJBCuvUQqOWbN0/bEqq5NusYfQxIhOcKhwBxJNd6hGKgpuH4lv9JbW
KmWy9yUGyXQAbmZhdnBZ6O3n3O0fxEJbRpnyIco8O9wT7BzHORvRjKCKzDoVAKBeTCmgJWOC2JNP
SGChFu3mzNMuk5Pp9xdvTBg1g3rYTG33nM9GcKPbpdPBHym6ZCniKwrQ3Kx18TAMrNhY2YitmCwH
BZr3ZsV2/bVddkZQId0DvRb7Jc77w2xG+zhN2zedVDYk7h0lqKyfvtVD+B/X9ST7NWTOq+bkNKHu
bXUykbUsqa5VWf8qRpsgiRwjTWe4H38x1V6srUAX1O+UtzZosdL3Is+ro87aY5uP8CVcyig7oUQI
MkN6IM3+F4I5Eqxc/RwK6y3uffNRFNOfl5GOeB51NxrpRAUtl8PBrtEtGHLtdBL4+iKCaAOCVbMc
/z5CFSD4MtnQfZ+eqRBFLwlxpfc3hSy6TRj6oLQnIkbYPPfEiIwQs5T3pHIT/Ro4B7mk8DAFgdjL
h50CS7p4/I5VNL9Zi8xAtffE2EbX1N2qK6rNpy47GgEcaRnuhYppASEG4A9P977W58cxMtNdKfIc
paFrrSRA5a0y7zoYv7oVoWbsF42zwu1VC3NPHakXMwQ3qtMrCV7CRSI5FdWwIiDZf2YhZu5TYgD+
6NRYMRlbm0LkWmht8K1x6JrCrvoFVZU8CK/fBxnrNBWoG7pZs2b3htV3KR2wXL85mScOo8B4ZCPj
OvZ5N9wGp4lxFEzBUwSLWPFD1IvP4oY0QzBvijCirjVOJc/3NS/8lZ9RVL8BGSVWI/NmzFJsmNWp
RHdCzNm0K8ZIXEZS5Clfd/OhAoIqj+xS+b+G+mvq5/7nWJj3g/5fB8tbkc0+JLOdb//710F4Cb7q
kp6wljxQ+nF+zo39NIJAe7fqrtnS2m4vItMggYHr3pYk4n4QuvkwRDxU1hint16KcWMnSXnKNav/
yLIDmVX1Vx2KFu7ZXcCqcRNZXfme5H21ka0jAdpV1fuQ5l8r4dtL4hdW0cat9oP1ZuSp+R4PsX2x
+pTUzOU0YVm3CjuNpTWCpD4FD+DoL/lyooJBI8snN7IIifcIuTmfy4441YGQJhp1K6XyUS+dAdUi
kA5z+rI/nWYc5gVyTlgYLsstGtQvvTvWq6o0HQQ9h97LYXS33qNqepOmZexoYD+y8JpII9eacyBa
dHUzgri2G6xnEUPycJqBHTgOpjocmzOEi/ZpRLd0Qv/CfZj25le/h29W6ehMe6R/XlcUF7+rS1ge
HhU7jSanWpxJU99FMdzgqS7FxorCV+WMbVzvt5kSzeQNKYmVWpCd56ntN7Lv3FUHrBJlZhSufWxk
x1Hz82eC4UtWdjeqEz7KxP86imQY3K8l6oiS56bCfXzgYTur+8/qW3HEWsrSZLk79TA5gHv75tR+
9Z3/BWg7qj0tEL7YSV3mNgJ/uwz6ZmSHhyQd+JQBnC/tOv86S718N+myoPAJX4vupXSq8Wov0Zzz
mNmnQJMIiD3UMHqwCavhmkzsK1d5NgO7HCBeIrUVZxlZp8DBLhAtyjvw4HsNU/MlUTo8+DPEnvkE
UKVNeSx9D3RDS2gRz92/zhO7LdcWKHVc1i+yj+tH9RlFulbt71vbdjTWXtCfQoi1v5aDNrZHdTBg
O77URlKuDLwZ5yYvmLOWI/Uyzz7lAAKu1fWUTgW9hPaqprE0WDAetult4lSTz/kUwxlG2LzpBaZ8
hAfdr6DF0jca7Y8cyfQ61ir3qZ9CsbdsJgazakj3KlpzjWAv3JMpo7EFB4ijaea3dnR/D1X+5yAu
TO7E5pHOPyR1GLzEnFD8dYpfAyE0b30yzxcZFkQjLpfh95orooN/jh7oNwvuxYMkyx7f83LojbfQ
B98Q1CxDSTu9NKaWkhW5cFkjYeFspj2/LSLUk6ztyHldtrnZv0+DKeufpi7YqrIfwNIZXr62JcMF
V1XemcVKdnNzFNgD6PWbi3OzfVFnS0hvWviMcFaYEdrTG8VLUIHonAt9fNQqsz5WVPe3xFSyU7UC
GMC8qCNp9dw1iT4Nx0xV2TCJ/pZu9zR7XnwxkpzbwdinZrgBK07uo1PHayuNQ7Au45ngMT0/x8jN
yKZpW2ZboGT4SKkHASPUV40d6MdqEkSfEhty9X1rfsCqQW00TONPI5fnPq9Yl4SkIi7zEg3EYlNS
0V0bJLvcf0D1hl8+2TVcCxUJrWRbJBfrayeE1BM5fqbtE9M5t000YVhKtBIrSY9H13D3itb392Xm
D1dj71hAlJhh1yqZm+1WcFZH6kU3CGUJ/Oyh0UfCKVM8kspkcU9EW4T+huy+FBU7z/ufzCmDfhUX
wt5Sg9dWf3GuvtkTn21opLlkjflSFKm9zZvW4VZPm9fC7F5Uxh+bLuiSk24+BFhXH4RjFFgLUNbK
vrYeCPv4dASsxDkkEricSTjvPVpR9O4GzLMwuEhxPHtW5Z1VFKEKGyMx2z3lkfOkx2G9mWABlbfa
CCHKl+Qu2a5lb/UEaCRFbr/dVR/3GwfLDBSpZbRP/D7dNvhIt8oMrK616HG2JdlKW5WLjcx8I0Vj
HeWY9ufOkP25XV7Ukbo2ugbXYpKD+jA/1K68dU1gnVTPYlw6FbMfcacIo1143xNNX5vVomXU627m
j8mqptuo/7PuVfLKhLNXa3RU1hXN4GC6r+D/rtvVWt53IbPnY3s2Audo0lW+3icZg3hKDaVTFBU/
tCr4STSvy4imv9+HMTlL59PUYdTNpv+jGxy5MrvYfKX6MG1lOmdQMIejPwfsYDoHk45WbKcIEVHg
gKGHLuXvQyKKXmGVfKgnhZbvd5Xy4AaZdunqZTUlNNLfVWJQo5H7Q2HsFsWDtU90q9j6QfDi0+/5
EnSQqEY/0A9xRhVYB+S5Cowu/cbmYQkSJ1uBJxG7swdAux4fK41qnQ+YkDA8M/66fAUMyp8FApFn
/kz+ptSnjiTvuP1iTuPJjFJz61StsbFYv4Hb1NtoFYfDS1WGhGRZWvHhMKv6UT5/KzWv2PHwHztk
cbuJXfaz6cbYahJ7uP0patOmXuELPaifKkpzYjFHifMYQQsVn2pCv4SuA/TMMbazTZI0B9lEuCJC
dIU13YmTU1MmT+gl97BCx1p84qL/1bdZ9DbFPqmkDZ4tkGJgTTIZH9XePBmNgP23Nq1R2HjbZOFL
na0UrZ6lacS21MAtwiVQw+ja5lzndbXDKlasM2M03zVh1FuadWxckWS8i2wzUm5TKmkljibdyl97
of0mBOltI4u7V6bW763w5VPWaR/KVt7a2aeIepz6pueDOKX+ATDku8KLJ7HcdxPh8oPXrvpFoItk
ZDzOlWtiX8+cg8kS975CV8gduwenaxAckw1htLdQWez7KVi4qJX5pa6ltdbtgegM3OyKChEOy4Oh
E7FYW0PzGnfOQ28Zt84FKB2JzGTNAQsUcRKphWH2kGVzvK5smbJcomyHkyq9qtOpzuNzh/pnzQwR
bu1Aq5HkG9rdZx4ZZbKXoWlsBjK81oq65GSXP4twIHlXUMP+rV4oBkVc1iB1A3tlWQMpDiZAvZYA
de6igLywujbJjW8pGhSkKWAQtF+Yatsnk8gmAijtFz9JwtP9O4+wizdl6H9LYs/4vhy0HbGcy4E2
2MkHGcQnoNc7Y6GkzR0pZ8uZMlAkTbrSyih6DJi6kdm14aFdBjO1nFXXmq6vdgmIcfVBD7IMHmOE
dTj4g/19j0BJ3H0oe8hxkB/1ZXRVm5BAb5sDFIp6NZqBfssGOXe/LNTNe6ufvHJTir7Z5o7wV45e
PIVzWCJ49nFjLaqzv0ozvbRIbkLwv5aKgBzq5h8MvA2o0LcZ5HXh49Np9Y07Z+mzuoZnTq6clHCC
0JriR+ouz7nZO2sw05QT3AocYG6lay2zxy05AN1t8NHrSy/u70fNcpQGFhOm7K23sRkfcjrWMOam
7jBVE+yFAqfY/e9Pv+C7C9NGybodu0I0B7iNliai73yEfUmlpd4alpGegkmEa80uPKIG3JWC7aMt
tB7VUTKL54i8n7M6M2cAeJDsjPpTm5DCOvQo2JM+qyZ/YlXntiaGTxNIg5RsT8w0oO1Simujo3hx
9Dlbs+b01xkLkL3r2FREs4IAccuGAo0ol/+GH0VPduOq0e1dw0pvjed73BQD9CNUWtOef9+dVRR4
QC9p58vU5besWL2939kgJta9/d+qAyO1u5kmWa597TWZXZJWooKSly56Vh1wUxAG0C1aipFJWhrb
KEuKR3WEn6h4HD3CtodkBr+AIIG2xrQ3K4skZWJPHMAYqX5VY05Gz0L6kJeQeh1VkUDVBqQbo1Gw
9SMO1HmPA5vl1HLPWKDYTnoifrit4fz0xKpt7OYny3vcrngx14FIk21YCevF1GkOeU7vHqhZ2i+T
DZr3/otSSlkC3ea9QWDrRfQzhJ4STeLKJYSVvVcpX81J7tUwQgbF5n5nFEoFBVOmWZk0S+6bzSA3
qx1JdTHVaMbWIqohtZCSenfeDsKz14GNBJfoxvFqWt5w+POY63wbjWHj6vmNiwCVKmDqOFvfi5Hv
OAWWyiE+NG08r3Fv2+6GSPDiaMf1u58OQKUCNNiqE9zCA9zZsUWdYimiqJJJ6+ohslecHJJVc5O1
Hia/xcPhk2I9NZF9jJdUh05C4xtFufVz46Om2IdhSkzPYUuEndb2V0ZekCJK18KjtSrYPV6Vi9WR
Joxll4k2TIoJyBZRuMpZYdj0ilAz6dSLPfaKyWje1NEgsuloaBYaT7/+3Vu98UWbUuPK7ug3zdL4
cv97tfUrRaf+kNBzeZoQji9dO/vn1mvl7/vfTSu/znDkflqQqCWzMmUMSjK+6wxbx/Lzg1LPsRvJ
D6OLgFedYkLb3VvoWscAtijQ1Udrs8hd653RAqohsUpXupwBZiVxzh1NmtYXa62df6e1hrrPKZrL
wN5/XXaEbTLqvIMacjckyHabNI/jFSO3e+JvKp/LtB5vZZZto1oaD/eOIWl+W+587aICh1K91i9l
L0a4zJ9JYD8Xgdm/Fym7XxGW3VeKHEvNk+pVR2+Rurhd+wCVYvqmAZbiE5qRfVW0o72CNIHBZGkv
jQHerbbGoW2WICeXo7Ca2ku0HM3LtTCc/vVu6gfre8dFn53o/jv5qb4r+4RW6YTV0Cqt6tBhtXwY
aFlugUi7zFNWCMlIOF8zc3y1ilH7bfivEhDxS8ZQv5aC5mlnZO9mHjL+KPd5FI4XXd1E+FB6rCMO
+4bAMx88bQrgpWvpylqc0naZWxdqluvOdxCX1FnLkKL2DqciidpLPJnNpfr3Udkb2rELhn1RPVcx
ZYs5cjDL6c/tMty0o1Qn6h2vHwyQQ2V9EEWR7y2T07+2u6jELHpvKhOQkD45GQHz0VSPW6vWure6
F+nW1iNzn3RR/xZrZIJHrk87dXlX+hhvqnBur3NRdG+JJR/GLPIeA9nYSAl9Y23T8SfNguWCyMie
l0H6m0hd+407ls8Mf/BOlwZ7vb6ft9qQ+29V3YErnZyLxly+s7KdZ0jEeBwMWi+SFXsoghp9moTS
P+gssZ4HgzKtK+ubOmsHjdS00NsbY/75V0giAhoXcRN9wjlrn6oqRYGiGRUVy/i9tbL2PVxiBxzd
jh+aoGpO2AsH9FTBdyPpW1AJAeo6YHGfVQzJchyCX8QU7EcD6cIi/cv1lG7XnNeQRftsB2n6ZxnY
pD2FTX9nnI0puy9h1ua2Smb9iD/xp/qX4/LPJ6P9ftevxASwgTEqPX0nsj7ehA7LPzGbgHCXF09G
0XWqgcg5Y5Cc+iY2HmGh7ChD0ZDzcpKQhsh6ELXzhfUCpptFbVMVG7PpA+BVnMR5TRxs0GlrM8dc
QAYDUNnUtl6U1SpDrgt1OFx3qZXfynEUG39gkxDWZo53Op1OLm3DlfRrVJztZhJj+ugE/bz2DEfu
0iYFSlrryH+s3CW+y2G4MIJquN/w9xtb34JZ0R8mBvlVwo4ovXoEjq9kITFquGhXY+ysX6xuJtwN
cdNPFBJEbYbhZRA1+ZVVPW/6NKdBs8w3bSoe61j2T74EBQHao1ymi4qE1VBuhrCkAzG5tzxv0ld1
PVuu52Lqj0UIXDTz45mVfx8dbV1arybi+HYY40+c9RZx1u5ZElumOqHAs+mhlsjJlzV0XoiXUW2q
75ugkgfnoutmhx29eAO9Ni38tT8vWS//81S9MZUmiT05OskCw9hGxmn+o+1XZYSSeKpmVJF3RZwz
GD4YvYRaH7LBw0RGyzpGHcnMWFIIJftGjfD3YX601/2AWFQNrmqYHV5ce+6ZCqMAw38b7Xot+GPA
XaSTBypNxSoyIu+QJQGe7KCnrFTEQJYco7+qwePvqXoXneqfd1W4jtFH9Hf1hacXh+9dUOUPTUUs
ix704XscJOmxr/J2o97ts6LaiuF8V1OLstMPsu6U2Da09q458aP4IY+utC92abc3vSp/z0QAr7pE
WDsK2EgIlhX53zKHzWSxMltjOHi1A7XYdPw1shPtqdOXTTnlNXU2cGYsRTJ1Rjnv4NO40JPuoqB7
rGuiY93k5SpJJ/Ns+H22UZOcZVNfDcX4oq7Tass2Vam5Z8OeDGpYRf3E7v9GKlr1HrfjdBqiSVvb
y2nS0uRP3HZjSQetU2GA4RrKkZ+dH3iGaffAE+TfgAd3wNOIzsp8f+UuZW6Uvi36JUaSui6bR8/S
SebILLHyGtE4cjtgHmNUYDWVmqnY1TUIV+it9NPsjgmkKl4ikIXH0Q3tVVgDhc+nrjiWFFN5zIPX
uJoCguu5rie2tiaT+9my/OjkoRA/qaMQ359TTTeEKDSaFzGNAL68ChgBH3Q3cW8SdDdx4tJ5tZz6
XCyPIelzX4FEJY+VkXuoqMJNyP15rqJcwi12m4upw+tKE698j+sRHCh4+J3qcogSw0aY93QxjQJc
fhK3exCm/HbIDbDdQz1UezWkxz1dtJoWt8XMokqVnRfLI7vbgA+kIkpmqXqrU/WCiWflvqXUxm17
IWcWbPV4sYcWvhMBpni4ne9lJTTW7BUZUiUTi5CjubrPTEHqZQ+FZ9fntKhhLUYoF3MWx+BLr1os
T45t/ciXqcRsexjacVttrGT8UNlcbPS/24Ia3f1W/7OEaSgYBsu+RqlrLbcuDiKN+lXa2T/+b+/C
/+Jc8C2MjYCFfCIxbO0fiBYUVoK6HbWVtniJRVzu/7aIY2Ilhekmj6q0bgk5E3AyR/ALG4owbGhV
30B1EP7RSzD9Yt7dvdFN5LG2tALaa0MbHbKm/F0tRDqlNlPX77qzMbk0NG9OxI3znM9ggNuRhVxP
Mf5hSFeZnaevZcPdlbsZJlkzRvk2EWRZuQzOHZlvr1UcTic78dkXLu9KWT+K0QYJ5wzX2pjHE9us
vdpheIXp0XYtohk1YtyIzYjqcK3mgNaibVBhnaHDoB8Sn8G9MWJWuGY5fikmuXNbr93frZGIfR/G
oB8IoA9ADvcBS8baLp17NJjyzblhP/w/jhtL+6fZxCe0ybB0lwxuxyfl8x8mf60pU8d0zOYkqJHs
0RtijggS6xz45XyNh1qnFDrPK+AQMfRXDTHeDExOuZSJFAuPzUSiUe6c6lZ/qpfCkdXH2UNadZ/q
rC+slEzR4bNIglcUjuXXVjvOfcxYzUFaN9OPsnPf22SoHkNUG+eYVR1NfitaIxCPd07SrKLM8F5s
pD6nuR6/L6GlAJlC7aSQeM1IfVsYOwRQ3m7s0/EYh820dfvkecL+dNHMYa9G5FZ32aq2rX0Au1fd
JuBx7O+wRQK1OyrRm5SNfyj8qibVwnRPo21T4JiDRTBQPunJULwmvfgfws5ruW0si6JfhCrk8Eow
B5EKliy9oByRc7z4+lm49LS7PVXTLyiAtC2LBG44Z++1Y1+3Q/Vg6knxoqVW6g+60T0Oik3E9FAN
rFZRLafYIS6g8jB+2njA885VX7RyXlvmlwA+7BNtGOOTmuCwGYX2tKiOaJyi+2Gsax6Z277hJq2e
0UurKCGd5hnJvb5t8JqeKvKV9qRUawRxBPax0PRnLa+LWysM4zKbJoGXyKUIpKEXYhalskW5Rzbb
Mq01TuLBbYjQLM60g8YpOCe63ZzpqiyF0lY56qah+7Fm5Tep7gLMwrIXBzc1pSj2EYosG5aovLB+
YBjzPPE5t1JvNeO8uWQW/jY2SvqWHGgFvoe3hac0HQD+IiwD6Nmwcae50g89DRfbCE4j9F82t3wK
ADbyS6GP6u5+pi7CwUJHr+4lZbon3rnZ5aZX4JNMxaXJ3Q+vaJuLOmdAsGx0sJf7tdcVp1wHKbO8
JA/6/Y9MF6VqzLPsYjbxtJvqYTomufi5NLROzlyqj/aU7uXXUpS9tS3JslqF4wj7JzL055J0pPXk
Wl/vlZ489thCtz2WkmmIVmVIoac3lR9kG7xGbm1CvUmVVZqG0cGmeXEBe/LqIPH9rlQop3rUwyty
jyvSLAAlggQh6WT4EehM+q6oEfe0GAMAdr01ilL7BfbpfVq7HyJN4pOVtDH9Fs70uFhyjIErLyIb
YxTIbRbNjUvQLWaIxTlWV96w0zP73YrteR+loiLaorfMHWtQCteFhQhmMOvQn0qyWOlvYYsLIXSj
Se6AGzE47vGTjWu59pSX5kC09wAZC0yj+W7WHjXm3hWr0RDeQVXzcQO/LtwAoFUvcZ9cZMVMHvQi
gLegxh7t7/yTBFWK7lg1U/bVmVkXGWQILP9chavuOOElX7VyqNRb9cPJbGM9B6p1UuG6raoif7cM
taO7QY1bNB0J5EO/7y2jQdsVf5Mt0xacCwG684Oq1CX029QXk+Ixxlj5uRMhC90q+T4MTv0psMmH
sZLZPfZOUu8Ld9R4UOnI0Oi6TGpe7QBXz8itEs9XmrA9SgdS3vaHkiDj57FhyaV7TdQfXL08IItN
UNrCeVxwM5p9HSLEuhKCIQ+5Er03seutxnS4sQBBddx1iP2Xs7APoUYonfMQ2d2TaRvjVSaDBO7w
NJbqgM0JOX2Om25HLd47RtlknCnBuht+cvSC2XPm+0Tcdi+3KenUnAl3XxWVyL7GDSMe5WXrOpSo
JrQ5fdJsqgWBQKIil9wdZvL75Tgm+vq+Nw/FXK3k9o+KAYNKNtNNoNLmhy1OppGS454khuzs9uOB
sDUcXMtNWBXKfH4ACaaeAb0BJJFqNj3M5rXsLtglixetE/Ud+OXQal/1ZobELy82NmbjhWfxI1vi
ttQWmL1737WLdvkoMx0hy4LA46bts9J7SIOabgTGigr33m6yoKO1s2Wd3Hb8MIkghbrxvUpJS8qn
HuVvlhPMwdhzXx8Z3Zi9syghSGxRaPC1YB1beh7ygGqQugzcLvRZ8G/7MlOvXdKlV1p8mD1k10og
jjWG4hYtI2dFX+4YhvV7qPbdIVLcr4jvqPktB7nq7z2NIrSht9skgO1jhYW3S3Jar4oZ41dTKDUU
IUrg/78009T/JRtgygY8gavUJczyT36LQ0NEkMRc7yIkmJthUXlPRmGfzdz+kNNf0pB4nBUagiGE
hHhoOlUlSkAXe6ms6YXgy3PncatTjKrdjJK36hJtadnzL4FI2ywsA8AqiNejeT3H4BTLspjRhHM2
L69JmhZx4PkJL7TzMLLnq5fPznDL5lpnngCkze7ZqL9ZbfRZQg0UM7gEM7qFNA5C3NYYI80Epsey
10HUOIfEEXDg0RjZideTr5YK2NmFWWwYCPsQSYk16tVq3cyWAeN3EU5QqH5kNfOAFQ7pnIWtANgI
oeaz511cOzVXM1KnFfo7sa2c2n0olgM2tSLVvyR1vXXqtjpnSa2e7tW2Ke4x6i+F8rwHRGi4drhV
W3rWlpZp/p3/QlbAfdtusAn1rSDAA5uAvCxpcyV0ZdeUFkxc6oE/u/jDSR9wVohz6LVEo6k9oNRa
a5H7nLRCvITMvOsa4MdDkDSEveeLh8KEPqDPBCJKWbIUIyNWz/+FYYIv9x8G5cVb75oOjGU467gB
ISn8E5KR6BQrRpoZzC1Rvw1o8G+byeETHET1JA9NN/9UKKX4Bey8Vaeo3xXSXUEPFP3doJFYjvE4
07QNw+gYEmxqpQ9yKT9g5yZaiLFeb4du23bdl7mOqoc068lAS+uzTPygeZetSOGr9xRBXXCLdRGt
0RUN22nE5mE6kFv6xbfbo6T+RSdqjMKXayXpoZVnejkVvukSHVr28bmsB1wjY2i8y7NE9MZ7VLNP
mZrhbC1DwqSRET418WfJZ4i8zrzUrXvQi7G5D2R5V8UrxUWMIUvD8xQFW6oRn+UMmtZtjCSaDtry
kjaCYiS3JdvKgA2ZuRFq9s11stgv9LB4YCUdrwNIWBtZrDMoop6nwHRXAXU+f1oiThqjKx4Cp36R
V/KgUvZV6uk5zGximXMt2Ck0HNcF++TnYqQQf28EGTjMGCSHRablXeI8cNaa5aZvdTnBnOzdIyau
YIN94+r1ZGKiuM3XpZjKq3Bh1UFEr4ndLL7GbgNUvatU4DmcyUXcWO5jqpEsp8AnuJH6opJEdwN4
rjBZt9syxnENg4PUgXmMz7FBPI+sZQSFiq81hCwjL/Fg7XGOXrCkOV9bJQAxW6b/QhW1/3kr47V3
sAJYFphthkYWY3947YFmOxW/R3G0g5HQtxrICR70FelO7e2eHT14OcXFctKckwy1YxW8rHb7HCgl
vt4srDdiHqEW9RluG1tBXiCkmi2PKkFRs8MYUiJ7yT3nbC/y3ik1+CMRzL4pB1SoM2Ttmk6DC9VM
wr+brpbLbrmMTJppqmI1G7V2Wb01In6SZ6GWx09tXLS+pkW3qgqznSyvuIiHbuSqbgIXBcl9R0n7
2fT7uGrPoxuaD6WNNVBPLQ+3EYbRbG6/B4biPQPB7xnrc/r3IzuJEAoYnm49IrCsn1bd8jjRIFP4
9cT4L2OKtVQG/sE8AMNNGCKVeRiSS/ngn0OKbdELM5BhHRM8pSxi8tdRL82fpn4EmUpJ13bLC2Sm
9AsVdD5llxnfdZx80w6g1AKLEk4ZJL4X1yCoCAqUz34ekvXeQOW4iMTLIbWUaylqdqf0o8iIfpRN
O1NTsgPWhyxY6Y2lHASjQUeUwmf8beqeDMlyC1Rm+lheD3A7EOUokDo0CCqXXVzgFAZBEdFP2f/4
64ooIYcImrE9NuPsnnCIoGedGmuhBlnPQ91tGYCGf53k/8nIZWR2TdVc+JueDYJOlRC3v+GLzDgM
CeJsQBXmYNOXsvaZSX8VO51zkdFHGjWY+5l8baIGx+KMXQg7dyWw3gc6/A9y594igm2Iozhl7DjH
NrSf5ySHydcMEwZhxBM1Cp6TN81sy+jJrCuUTOY+ArC4nsnKYRwtwxUFOiQviH5X4YSutQ3/e+bm
4hQ1Q7wrckgUE623gQXcxmnmZXvTPs6Wa55IyJ4vY0Hk27KWHpcasjwDEjmvUjd/pDXab6out3aK
3ZZvoDbZZfYBe8QlL6PO1JXdRfmnoXTAymUNGoLO9UXghg+FWUU45qkRz1k37E1Doy/j5p/UYbC+
LicjXaT9HFRI6qvx2s798FTNYXVLqvkbiWnKGYUodWHEeXs7s7DnLxVLT/1cijF+TzKDrZPWQ+Vk
SxRAfXpmTUbJWM/RcFrWakgsl4HGYdjwkvzUKk6xG5ux9e2pMk7N6HyS+h1LGNbK0tBiy2ebauNK
lLH+FszmAcPk9CnSk/oYxTp4WgM74L+tGf+4nTzdcAwTBxsWKgOvkLuMnn+7nUZhE9iEvewI/C+6
pqRvbklg9/ianM5fZGXppTSUT52nIPdBRekjOBIfUcU2Jml69SZSkpmpA8KEzPtbb5SNj/s9+hY0
33I63b4K6H8v8hgj1uyVx6LxPrSmEzcs5OKGRklDu7HM7JQjaH9256TMi7dwoHaIylQ7YIi9pIxt
RzKcwVg0LsUqu/melGTTa1V1jKeufGzdmum4DpU9VJ5xl6DfnGw2DUHFerYUxjPS3eZpKhXnwZmI
s5HWzFSk8RroMlEknpmsK8rdOxKWIz/Lszezq4ptPQc/C62xeAK4B9WJ0pHm1q1fgYlc5ULJ7xog
IUR1mbP+SnX8UM22+skVVnHE0hTfV7rL6wIdVqOY30jfWxak3fe0KB5ao/OeXYePEn0paPDU0IEK
MBevxgo7iqFRxl98TSn1sK9ug50lUpV31v85yjl1PLgKgRBhBiS9a/BI9lADLnEFuOTe8reitDrc
fequ2iQUmrt8q6pkOi0FSlx038s2nv4lKcH6nxuKoQmmjaUaS3Kf6v0x3YYNKA0nx/lpsKzunhNF
G9jgkcFBsEaJ/JIMiL6xNvAneqKRlqWvvB6UpR5goDf75eJ0Nnoyute0TbeN1ron0nVZxg9huw6C
4mu0xPIVE2O2VgY/aBYiPlCnb45um0TBueLWiXTDI80wrlbDM3jTcBUv4kZaYXjV8w81QdpjW6SE
Tirln8lInwigUT7ZA4GdSz806FI4lKQSL7aUOtvJ/TPRImhkU4Ubk2dxbAxvL0f7yCG60syY9eVl
Rtv+Wr/9/2dVfnK/J1CHedN28ZXBU3WgMlrGHxOoNRuVZ6LvON63ymlj6X6NZvItDIbPXrm4x+hj
oTLoP+4LwLSa/bBCSeEmwl4cGb/OzMp6jIL4rZIqrzoz0rWr0ltWrJ/u0GRHme/XAw9cRaAsNsvz
VNrEd7FyVn+dYd30w4i8w0glAO/ST17uY3CJNwBj1A9rClbdgjHNohK5ZO3W127InJNmNn7HqLsi
n4TUQHLNMDBCLpgsA+u9aZzlgQWReQ70EDS04RHPnAiY9+Oy6razl9wupqV/1T0Zk1AvIB0usjeP
b3iNSy6jPMS+SqPOd5pC/Ai0lZa8yzH2G+Gkj2CX3b2uF9G+tZJuX+JQo5pPn1weqiH7aZnucAAE
WqLgyqt9aiftdeqcgGKR+tooZXiOMg1gL62qrRpifC+7lBqi1SknJ61eVQpjm9xrjdc8VfajVdT4
KDyCYB3KqFbDXWPBGbwqII/PfdNEayziHgEUf6VU3O63xD9Q3eayPft9q7hEMNk6QUx4lA1iJjz1
j5K/EarUrHEqHjUhdV6GeBJ9utEWZWMzJOzoreJ0H1LxOb6SAtTu6zRfB3ZOWaOK38O0fSe1KPy6
nITMv5smI2dK7mMKwihhmxBFkk+GtqP3j05m4a2RSTWdFQ+KZ5C3p4lv+qprCNDxoSmboVYdhJyx
tVJ7L3zC40ZOlabO+65f/IuFqfiZVmxC02ATqVMDLCaqMSU/a2dRxXyriE1cDY5rsyen2RdZGjt+
pAPziHQZ/d1+9izvtVR+JEuZaHatW0nwkh/UZviMtGW4u4la642lxUgDZDQODTzTrTbaeMzVOv6c
sivDukxMlD1o20FE/UM/JR84n6aDYdTult0ZTceydpABcwPK+86bvliaaVEonK2XCcd6CMZrVepE
1RkGFhvlKcUoj2Nb/QyRvturSJE98SnRoGvwxwQcXGskgbDpn5QEjY1RYeLqVah/fUu98F5Vm91W
2cx2MN9UJfwSqor4HJGpt2JR/FTqdfjqVO6j7A9O44uKFTIJZvUWW3b2QJgrMbiLYVKw5KYorfle
1cdXggr+e9e3RdKfErs9u+wdLncpVKNG84be1LxSsCffFGG9S1TH4LnlPoi6ivlwLnaTTeqXLW0o
0paSYxA9q/VX3CzWQdZnlGHcFEGubKn5pA9xRLbH77NxHjJfOAQOSGOKWAo/Dt2sf1nl2P8EGwOD
5Dkg1tW1Dc12KMz8scixEThUoe1N1BpMcQdXVIQerFDhFjsCfa0tNV34Dln8LGavvullbb3a4x7L
Xfhq4dvGOmafisGwXssxX74aFyDycqnrudiH+UxlpEoPZev1b+MiIlyiJNCBPBi0jd5Ja8TwjVHt
ETd9t5tVgZQ0QJVdd2S2O1J9TWKDb34VtWVf7Vy/NYvu6q8rufH462qq2/chDLtbntBzBOjQbMKF
1WLobP1TLf/JYzGeJpzPjE2GfUY5O8NSjnJaFXoNLp0EoqCmOGNNquvj07MR6NLu0dGPfbXyAQ2o
EP+yC5e1x7+PSHwFgN5009YZleg9/LEsCMbC7occPTHV3B9yly0PbtFEF3kGEnbrsVaMC9Ky9my7
wkCDQpmqw9OQgW8YlTz5nmvgaKl4fAgHh1zU2d2lGGJY4DCc1yEOYeaUlGBmJRm61WQJgvImOzyN
KH68hdCWFsTC2XpE+uIitjHT4BWNjvMg5etg+siesB1Mpx7V7tGyVwv5iihEO1q59FBGyi02hJ+y
TrWnejno+gA4EPLKNsQumvtT/NpZVv8IZZIWYFMneyxKjd8W5Gn+/zH+f4Z413JVD4yiqdqmaauS
g/q3hXtf01GLbeRG1mDaD3c7VePujNyIbmavt/rV1ES6uxd6YyNGIDMln+XUDuuazZxC1m42Iuy/
lzfrKmFukjZjGfd8B6DdU3IsrAqrXqu/aQRh7GWdLNQVzH7oPOTI38BXPAriNqzB89aj3PVYvVZu
RoiXaTI/SQnY5KBBxOUj9kmXEXRJlzcdnXxLO73dpLldvlUThn4KiuWRFLbyTRuzJ6cd3Zs91fbz
//8AqWT+T0WC0pDDuspwdSBMrvkHi3KByRHRpakH7LbxMZ7T9mkilM+Ox2llFE21LY02OskDseft
r0DgIMbRMPaFoH4GwVBONwWVDb9rEh0YL7HTrtWO28zOm/dyqnxjsaTZeVytHfA3Z5Ip0ptXd5em
zEL7s6td88iZuEfZBdSwaKeAh+JubJR2Rv7jlGGN4LsXO8CcsCHDQM+vkzKxh57ydA+AkFbJfav5
a4tuC4c6vHeGnRD8mOrowMw/fxgkZfpydVxqhGBnQXXr5jTxR6k77/GabeW1h6VwG7Rk3xoycSyu
NevUd0kVrd0ULXdcsptRiGZoAe3SXafEJy8x2oe7mchjVkeeTZCzWcOzqg7VFEwvGtq/y9yoqd/O
avVu5y0LQCAmZ7S4yeF+n7kBcXCq1sdfIkLvpHSNRknvgx454km0GBcma97Jok7uTOU27VUw/H+p
sz2JTgKQCx1UE7fMcMPnyLSClTk0yUFq4ptI7S6Ooj4m0i1VW9o/3m3K6GIVtrZKlca9lbaFLkex
3U2baNUJb5yegrLQtE1uRsVhRn+8o4zoPckEkgpJ8uv9F0nm6QOvUr6n/t2fQwblfZma5mZuEIxX
6UhrBP/C2DmUO5ZsJXmQr5dZe/r9UkDCfV3VSrPJXBj8hYHhKcQn5d+ZNB0Je2sH58bOnZ2fTZWh
wtLYaqI4nMllTzx2U9Pl/iSbXb1LloZ+x5IYsLfnbeWtqyvi2TSFe4gnwZJErvAoq/262VVSqtWq
tJ7chSFROpnz3TKvIsnAJGYlyChBJjOai/LYZSkRP67WP5qj119KGHu+dHrJN1QtjY4GEb43R1ec
s1ePeBaScuRu15FaS9cwmcX5Km9VOg0U0JLeZkul5IxUy+WUAqmKTWvXJJO9vt8MOQxoyDeQjSny
hpt4Ctg6m9aIk93B+BC+sF+2hqeIng/SzjDNF2AxnnHm8OS7F/Z7olKnSoufJVe0Q5Hlo9dz9/Jm
RgEg1pjyT4Az4EdGbCVpl/bPg2OEKysQ9i50u3D61GbBdrBFAVfAC94MXRyoUeXfIpUe/NBcqozs
M89gxONJHPCkrwyEUZ9UMn83aiXCLdrsz7Jt3OBepMxRfcgrFYrqPqlTyy+NRtnPNdltaWQlr0Kp
2copbODrfD6pfeodBNQy31KU9FHEpEAtqyjpQgiKIbyo3o9K6/b3/yxMGfcQDPxs5sXuffHbpJPS
nEM68dMnXZ1UiMgIVOR/IVbtilFf7Q562ii+wyp6a7VV+yjfMPoWV/Dyh4F1gd0d5mxnVUI81G4h
HrC/oYaNpwbRujfhzR9ye01r/wJyqzmGoKV8DRvSRbIFgngwz1J02zWvNU8eay/bfuitH1U5XmS3
WR5ks1meSS0EMVkwXpuHhN+fUkI4rO9+DkIo2NxQNodOdBc26JhYnparZimCyitVKGtpliBhXJXv
jYwFPjKYYEctArrBcsB1ykIi9Tr3lAQbptvVYFN21KDW74uwTGns7Fo9sU7CMz9k6b9ZCB7azHIK
+EFJvurLjBvan+gGv5Q6Nfd5OZuW1+S7YVX9TFF+Xweh18/AKHxpPwv6un7WRe1beHgUZXBvcvTq
wb8DiABrbLP8XNWyIBsKx8C4ixh4pdp9s0NXSwaCAGA0qhk2hymtd5KeUemtRT8/vUgjFLXd/mLS
k5TDqTwo+LtXXR0om9rs4wOK2KffY5EqsvrUCudvwxMCBspYPcXdh8wL253laKgbvAZlu97eP8b7
Jyg/TDHCG3L4ruZ7RAS3Vk0k0txeW/akp3vYQ0edx2+cwXhrPB5MhL6PHbWmZ9VKd/JlJ9DIQ00C
5ZwZoXJGBUNHj2zaq8jAEUkxhZOpP/SO/Amvmi9JlmQXrYqGTQvSbd1LTiVdq8wMCOHlc8Z6otdv
joMzmdHRmFuEG4FB5zaGnSfzFGyAL36OjObs0R1ghqPIlKP/3wAmyQ5EhUWXVm+/QtNi9o7t8qUZ
AYuNjUIaVt1MZ+FE+sa10vnxrnHE/XlrCUZ9GLuw31pwOx7cbkZzUahXKfyMXSs8hRGasQl/5q2M
F17ockazcbyfydfAoP16d+qdEO6laqx//2F5NsW5CyVuWBKzI39y1ehzh+h3H6Ph3MpGPJozn82k
s+3oCaWXHI/Itak2cgiQg4GRT+F1gM8a9HtSftWLHGHmZZiJcudS2k20hd5Mf6ZX3dPvs2mGqJiU
g9g59dRtdPXk1mK8/21Nb5Xtfa7MohxJjmOGlzZivNKbuAQsRsY7JY54j5H0h8SUxc4UPpbKd3xg
OPaMCr9cK4YQIwXkvtEcKf+kyq5TwrUc+37/H0PmUESONebqQdnHVWdDanEgfiIdem+m6b5IqsGy
e/ZFQn17tC1Xw7GvgRfYO8tW7K1c5UK4KXdJgktBXsoDYefjZnBEe7HU1Tgb2eeE5s0paF0MORS3
oOcCA5C/HiGy0aWD7HmwGQPlS1pAMoBcLZczKrKwqRQCix39SolR2YCoRUUZ/9ohLnvFuOnZbba7
3AZP2cOCfWbCOdkVAAmWYcrWXGZYNTWeOwD2WMl791XlMT9WgAF/hQ/dhUPUgDpfDgPykHsMyvpU
ne8jQ4CwBujGY5aNpBcIqqaC0YaZh4zaSvkiP+AY7snWUYhOt4RFneGrblL1qCYciDY2A3+qcvWk
DuKL/PYoi3ZPDVFAa4CzFfN6313UpPkmf89Rz9itzHG4beFe735Jm4w4u8if5ObNJard5IhvD2kY
ONG9mTgOsqjjnf3sttHOBv6wjmewmkzSq6ibPMJgDMOXt3ERZMxQdvM+NNqmLoLioNZgDc1uFK9Z
mFxrtEZ7LNLAg5c1dgAAVq1b/GjopR4K1fosxWx52X6ZlCw+1jpIGLyXYNDYRCZlpz03XMlNZBxF
2nNJYs6iLT+AA9JY7zrms0japwAgx0W6ksO6Wgjl9P1D3Xwy5HYtDhRre9fb2x0mEM2icJKEL1Ve
Yz1Alcn9pLSH+51Y25dE9VAWi/gj94RfMid8sD7N4Qpr80kx2nJbpB7CpuXg9kLFArdchpn6hnIF
TDsSA8a/RY4M8I5UnSpfStuN/l5o+TUvTONnm7UQBifjW1QlS969QCNL3XxVdKQyu13s7ubOQe1R
5ERCDpaH8RO7e6fM2TnQGthIVQTIAWqcby1LdMkXy9hf0eIE2OugvyozP9Sd7izVM1KNxZIK1UBg
jutf2V70aDfu2MSrWMXRVUJiLde0rZvNUCFQ39dK9ZVFngW1jcFASsRKCEZrlyiDY6uiMq0i7RdJ
lg0f9S0juKQ50dihYVqXoSCxaam1AJQgtt0MtzUklFNs4P2TMC6J62Ll+CDkR5WwaVv6R7QijMAL
L7ielzQOPD6rNAuFP911AUavYBR2kFlq6luuFA02biddyzuESDx9X8bzB36M3g902krSM7mgA3vi
6l4M7kY/7GLi7ac827mG5cDUM9P72Rj3gLul/28izg+EzrIRY4twaYz21cCQ0vhQki/Aou90xIwC
wq1Ht7vpx9I8mTgUrp7SPN7fDYakP7pRixUqEPMvmjd+vGhlYszamnEvTgM0g1NkDMPi273Jq9+v
/750RYe6bFbDTYfzcXFLL0cJPgldQz01hQ9rkgDBllUOEq3/vmlVXnCa8G7fSSliqPNtPDCso3gW
D27jZzRRH+ShtdF3rSgidoBl9G53v6aacAiIxrh0Zf1cd4p1kuooiW9EhPJsh8I+KSK3b2m5R+1p
HkRpU3FYAnijONhWZLi9ytfh6RU+EpGP2rUUdI6KeKGXdWlU6wm9U3v4fR8byx0NrY5VHEFLReWm
IDGXLEPqzXsYpfmj28wNi9yx+9KM6L1kpO9chLdIkBO7oUkM7fwWkLx482ZruqH2wI6jHCiTzdto
MRFXmc4Mu5zJ6qidkBYp3+2pdh3Uqo3szwA4tpMOqHw26vGUF6X7LFikSkFLG5QnFe/TQ1AEZ5TB
tN8UjVsvSu36q0zaa0Z1L59KIT3MeZizzK+baj1NfOXQuVyW37/fyoexovzGi2ozM11WXu8PjlNe
lDZLoGVStKuESVm1KYJjzPj3nKXWAUqR+2DWBWNdq3nQHngI7ySfuUbGGYtp3kTYDpNqHM525pjd
zuoPtuflFzzjziVXrEelSarHmE3t1BT1p3hEmiCfAFzQ2TaZmpHKrksExLKX/k3U+f3G79fa2nnq
yZs6RAtEQfMg1JK1coSa31OAWX6etYAVdNcZV0LUT2HSdYSq/vUtuaGKSSI9yu8sCwZxi9mMno2k
u9IXBTs21lc5ZiAc1neO2bPil4g/ETm7AZD8lQkwhm1g6ftGCA1tNy1QWS+UZUWBnxu5oKUd5Wu6
CUxd9RKUa5QbaaF6p1RY3yh2N74DrorGcgk/s6CkG2u6upGXrtPA8lULMr6Wd3GIJVfCZq9Rqmms
TdGp5CN7TVQKPwdDJwS114NHeUDyQmL5dIuWV6iAhpc4nh6M0bUTX1NsG4F/rW7X1qBCPriP51Xw
qdGJyNx6SxhAYKuJ72oJSQeLECrrUXGqgVXfL9PKHR7LKVn9+oTm9nZ/LvIcjro5h186T63vqXfm
6HxUrf2CzmPx3QR5UL8So4C3Slc/t9DL7n9ziDpvI6FVLraIjeXOAMUWe568ZDrvdxZ2sNOc9OE+
NIdTBMvrIh1KRqMXZ3sSr9LCRGbLuIWt1q/+dvNr0Wsj5mYd1RMa+WVrV1u6dYmL5kq3GGU2gO77
vSxva3lQlGqDo+6zphnDXv4dqu4zcLj+p6q4YqeLfiQgj8y7fo0MNTlUAZLmOPHq15oRATCOsfo1
98HjID4p8a5hGDhQ5JR3BPtAUORrJDM6fj/O+ob9fbWyIPgesvNvqFI8E9+SnSXmSL5a5UPxKI4S
sVQY3SYwsvgc5O4n+XnZWucey3Z0fIXa7ms8ZS9U4uzv8J3OCZjUT6YarmdMUzg9nWBvzLHx1tXG
XQ8iWbMk2MEllKNL4ZFVKtWp5lIwkGd1pFR+g+ugnYL2wSzz1JeBB7EXr12zxxc9NHyBy7hauLm7
iWdh3u+xyAMk5rA+wRzQ9jvP6cgzX7p8y+RfWblY9y0aOtr+i0KAdsfRDvO3ZmAvoYxvaHrycxh5
5X11EDRAt4KiOg4zqo9/DrFysI1ahKJFm621wGlIZBEl4kxS9fr21Ezx/JY2ExHUpfsQ2B2U+4TH
d8imYeuNHgv9AZZTwBZlFY1KzN6fWXi5G0MrQ98yWThlinZQjq47PTaBE53v/wAlNta0ofdCzdi8
VJ3xw6Q3sQ/5kHaFO1uPOCHlrTRRf90rYW3iqCFTuMZktbxg0s1eFeNeAfz3IwprX7at5aG3sALd
lylKYXV7eY/KlRDxjvl6ApmzKAWV3b2AzIa7OKL8Tf6lB4fi8o+eNJpicBo64nR6QLah/1FtDz2r
cuPRNA5zlnhf06dBKT8A92DrJ9vxPJDhvjUAX6xs2v05cQrBKhywubPUv4QjTRvEuTpAikrvEgpS
sOfjpmEgLWyxLz1u29TJ8oMaVhd9KIebfIlaYLXVrPq9FdBHlDFzb8OgajRxhPfVQKgl/1WtnMKz
A+pHscqeZC8WXrJRbi9t4EI1N4CLeqoeHa2esW5wIHN3Fk5HYnwdWTDrnApcK0voxtnL9JZOy0Lf
qVSM8IU139Kg+jLUrgYxzYD2N2Yope3okKihsyyq81tZmHu175OfTCqc2NOeqrS74S93x0JRpp2y
9I9keSkqzXelsOuD3N9iMlw5Lp0JOt0p/jmDAdqImq0NHnNFw0+8BE33gk0y+qqQwLTqzMLmMcO+
puchtD0nXAJskalm1ayhqwbEg30Wkt+IHDZ0FgTVEh5WDNVNdDnWGKGcizF/MSIczySMPfWKJ674
jSPS1ekoJAbBtot48UiF0nzuum4gtlf8cEX6If/Do1I5W6WuCZornQ8RxBZp4DFNS3bGBnXtHbJp
AK9hxKYCj4CCcHsz5kDNSdzcWBSlFigRPBEHCNFibC9AoSnx5Oxcu2AMLc1+M+fgFiXnJqfR4Bfy
TkK7ZT+RmrAiKaq8VErz2WYH9lCL1luCWAo8dVw6+BR2NfTllXw3cwLjwQyKTaorGcBCrAmDok2+
rIHSKHS3oGJmvzXHd7tnlmCHGaqbbvScTTmo5r2Uru2iRP8h7RUlS+X/EHZeO25r2Rb9IgJMm+GV
orIqZ78QVWUf5pz59Xdwy90+fS7QDRiCRJVtSSVurr3WnGM+qCLel1b0MYjGpKtMw6OZouIssuA7
Rp5sFKlyqwmbfy0ThXGSI/kSx+L6MlESqs2R8JvxzU5G8gPKsnzsurHZDwuT3BLFJeCgrnt0VoKp
vo6dMrwKeM/Bp+jwmzx2OhjNoQb+QFWzy2lgXzR1FmwLSYXxFVXZBDSK79T1116NDnKmfEp24wAx
3+1adTOsE4sUqvMlKIetLLfMsuFyRY3mpvUCPwu6qtRAzWm6R5tVH6xWKXYKbrvnNOrAVfaGfu8s
c7Fph9CrElH8CJ002fVJph3pFyz3IWCChLEErXxj5esT5K4ZYPuXeamPplVyltVzANpc+yUmwSVc
j0klKkqJi3wK3RpvXWnWHwVCo3JUBo3czTaFJLVOg6oGtzox26HQ7ReXtK+QtfA2Tcf00Df20VaA
c4Wj3e5S4oc2ssS5lsF0ggC+/fcZpLGG6P59Ku4wp2GIpyHnWhE95j/c1EQG9FZhDeJY2OLDJVBx
Nc7GT/0SpfSYFk9Y9G1kg7GkM+W7iaMd2GeeNDW0brPSCsg3NpKFiLhM30HLXG6QA/21on8AoH/J
KmuYU+e0PkJYcg0gUZzpS9Ej82DaXJSQSziXyioUL6uL+H8NWd1VWvGPd+gKFnvD1NVV+v2Pd+iQ
r5bOBAEer0t6pVtPDik5uI218cNtgUAjYg9urUT7/bui38DAToMsBLjhMqla9VDpJAzj47gkBI7u
247su6AagcNORn87NLXl4bxfHpRae4rjLn5Ti7VfCpKxQk2zZ2Y2aptlzuLz2BpUormR3oVOhSNk
fRpbigEZSNFOEFXmdzbG/cQi32RK8kB8JgOMrKW9NbUWoIzhI46F8KVIqRMGfYU0fulRsM0p8g5y
yaPl0sznRljocLK3Et/mncNujOYAJGbdrXsfnXZ/ErWubPvUqLZS7TxlzWMo0KiVIyDOZEIpJe9F
/75XUv8DDDUeZYNOdvPbBINGWiX1ptb0W2kqGO2mPcysMMLpfzZo4zDzqZOyhY4KqEWhYZMODbAk
969ZbvDchkgU3DUtCb3GeBOVzXSjJMEF/Yi9V1NReXIYQUG8XFT3ExrqL3WVkBV2ZuxUZblTe8Xa
hhFMXHlPCbTgbipA7BqrYise8tOwPoogCd+Z/ZhutNjZzUU03cj/kMZ76NP5hHY1TvhCkvxbz8GE
1/G2Xk3/kgyYNPr5uiKKvMpOWaQUIIop59LU9o2loIG/Ou+cNPxyeXH3CjFjfm1lBXnUnHooskK+
+L3rviTM1zdRs2o+ddv50hAo0FixwyNmX5SL6Oa318tFYuYGEnpqSr6+8fecfOukdnhjvfzFaFUc
CWWwN4Putne0ghI033P2cH2JqUDMdM0tqiEPY26n0lBGhgCQqJUxyZGE66AbiTffzLTvD0pSzne0
j1Zv7m9DoogIwGAJP6fNTh5NCv2zmtr0DH4qYiZiHhCfm56zLHvpN8zWIGE2XZ4Z9nvZj/lzIxs1
pY7AAA2cdiKrkkvLNJRrQ2RU/sd6JsxVWPifp7vuuprFWqaZKMv/KfMBtBkqaKkIBZvtwd0IK/3d
hVKzot86uNy34VwM962zWJukbzey5HaNsPLyaKj2DLSr3aKS7ZesNcH1k2wiK91kIu18Iy/pmFtm
X5zl44GTGaZ0AfkiJDHPNnD203OgtSuWaaOZYfxUIxfckHbgbPK+ehvUrLtmVQrrq8rG+EG0fQv4
edTOyMgnqqzUPE46BmI6cXSr8OitylpR3wDjNy7akJk0iKL41GQhxpy1tjfsrmQi5Tov6QCsUInS
yBPD1lopenZkfNsI4V+sWf+BG3s5SZ6zQnjtbRWbzUFggXEDdzNzgt84tsVuvIDtCWsR4WzZTZ9J
QUzPGnznkndXWEphH9D7MrINXIGwPa69CJkM6doj12EsD4C5U2PfLsgz5Y8sGqw3sE+9V6/Dz2TO
DwFbvY01JIgcW90AOYTBwTWODgFGb2Wn/gKyNrwH67lU2Xha1r82d41+sdKkQr09mXstteMtLJfp
xhTKeFPlrzOb2HvZPXdUeE2LAGI9kJFzdSwRJ3vT1cMNwbNs0RDH0wm9LfIYB/6qXBs180OeKVwm
xcaaLVy1WstSNLQPddO9VGY/nf99+Kp1SlVl32ZeHWrmaySEtVPdedqKkcipdRkL1xvwKusEYC0B
TFEGf2tDG6LdK6jeSB2HAaskhrEfv35fepj/ga58kqV8KkDhFs14wHVj3SeYhKcmnW8TM02hBVDt
Osqc3AZ1yzVrGoCd1IO+nvY4sZhKxv5o9SypK6awHL/KwLIBribOyZFZEvA9Nf96RkYBJ7S0ViTu
DGodr1bEtPgG/SyCjxhQYi0GxjvY55cWDUhQvmBReZb7FKfWq7usSCAKdwPQMHZXQ7lCbUelZKOK
9lCD+jf46mQSA5Vk2HkAVH4ZTbEiSpxyB+ExPuWJ1u/l+Kvu2wRnby0OLvAMQDWbCXreY572CvsG
1fga2fW4+qwSdzOsCR7AUOZeqY6AC6zf8RJCrW8Y77pfmrtblpY8lbU7uP57pha2X2U4HJENmdvr
xTlPyZ+0rAWpEENrx2YGFJnw7jB8XYJZuF+Om5dHyQLoyuiuj6ApI3E/ygpd1upwS3ZOy6pG/wiQ
OTwXOdCW0qCCnGGPRJx6Vxfpbb8Iwr3WOjaBKnIuKUiyxqLBhsjwgHUBBLHSR5S7Lrb3BQtKqThb
e33058dANzD20svhpFiJcT+44QUR8CYZh+hX2RYeRLYxRoOECbLt04282rhl4dzUa7/Bspv7sUq7
S4G8Vqe1cC+3WemiEObCHgLhFMgE0Almk1tbvi/J0Q0JjaOfS9FgtoRcYB/ytSL5rhhzPDf0YFHE
zFspJ5XT+J44c4Xuytnul5X4gGs2j8Jyc7UtQkpGE8LySwsl5PyFzR/EtyjGX9DIIM7TrHpX1lN+
HJPg0CBJyX2ygo19NRM51cLruLQKr9rG3Q9oU42+IK/vr1ugAWLlQb6OjJksQ/Mp3xVWUN+uOy2p
FrEIE7Gx8RJli1bR19rMfr3+3SQJPhdrHEknNxva5zbs9r7+SCu3u2mzTarB8L5iC4v1xRVqGW+U
RHSvhdl+4bc+hkXevwK8+9dh+QOjQVeELIrrj49T/VS17sVK8ltZHssbtQCz2UB2dlqj3DtNJ4ic
izAdE49q97TKsqH52SeE3mXQnYAGDo9q+CG3OUrJRpf1SfM4Kwx/6NgOyXYkig99U9plsR/ilTMp
JzBjRjhX0iAdmBa9esT4uGtKl6yHKtR2koUQ0mDdp3Z+lJurMmotlNp2v22Nu0VbZwmJ+KHN3fCs
KzUXfMtd1Ya4WYcOEJFpElyB8Ww3pmOzvbYIlIKvQhtr2zUa6wrinLP5YujZvNGiRWzlQDF6nZJa
eUnifB9n2NVIJYr4feX4iyBd3NfF3KOSnGBCRk3nS9N+GP2UaXod+3mPLIr5Auv4bFmhaHe1StqX
qaFAnlUCmcPCmAgZZVolKpAJpYD9I0VWUniV7VozcniRUXMRnVmecY08hURL1iD1znIEnAGM8NVk
MH+5emng+CCGZbiz0YgdodIyJbHb6WzXy2uvFqQHroMdGzoVlUI4H/4ABCwk9ZfrZ3AV1lvoZTwX
jXzg4QM8hybu8zTVaYHYZXiwaMn0GjhiWVwLPMYsTpFvzixQcq4sb0yD7E55TKol7D6+zaomP8vP
1a4zTq8VVNCEwXxE7YrccurrowQjWrPSHHFgxuyFBVYTPf4wk+igNU3z13rH0KhdJmc0zgnRbnuj
dBy+YUhU1QWAcD/UdOEpp6J9mbxkqDZpKmPO0/I1TVxZDrmbqq9wV/ZOHFo/K7v6nOnunK94QYUc
dNg8Vu4rSVQ9yXtFHb6XufrIur6cTXxmW8hX5Q8lGjdCf66WmqDYxq28bLL25PgOB6e0upOGEB5w
8grdZPpzsUXk7pwgovY3nPYOIx5SjiHQzoqmCb9iJl92tnhh3NnfDCZltb20OQPuFWczmA7IG7LG
0v8hl9asVWD+98pUqKph43C0NZ0YSc35hwegr6g487AG4FzeFWxL3wCIb2zp1JMcorktlT3VOvZi
0i+ObV9Vb4YbfETsMu9KKKWvuePPTp5T1LIpN12VCaIMhCQHJOiy9nUQlnn8czzqlN3cN8eosdQn
5FlscnQjPcVDMfojeuJjCzm5t6qnfqWRkX0MK78Q4yXS7eE5HbEu1nle760MSoUV1sVNTJMRy4Id
MCNYHJrkWCZD5vcH1zA1PzKTbN8IkmxKZKtPzL66e71odqjlmft1DROvFXM21NbqvtXv5P9K/Eq6
gU2tH68PLbSYGtygSe2nR3th4Cgln415jCCVnUeXS8GfqHOZfA7MoL3kNdkXTMrc+4hwvk0JLOdx
qiZ0nvWplW35zrQZc43lchhBEvhRIAAnrntJaMZok0CFe+SUYw7sUuEXRJxQiRO55E16Gl8MAcmo
bR7QAkSeMlXoe+XvLKUdHOvEIMfBtxTzDZl7H/RTe8xb+1uqM+Tz/36UZKYDfIZTorVC/Y58EIAv
VTz/CBrItaM2x3ftSC6qaFwamS46AhoFa3uhSPfjjGdXieKdG1Xah0WG4s5s1HaPmEj9mCKQHH34
vqIx7ka+FmcrJJ5TwUv74QbYU6NW5yI44zVK2alt7Kq9N9bEMzFkqAixZx7kz8aUEbGYw8cmsY6E
u8+nICc2VVqPEQOcp7rKXwAcPbZLNqDcz9OPdnyV/p7SpUsXTDSylEWVh3OziI8ueDQkF5XBLIpG
tZybaANXKRW74i2Fb/0cOBRcejX8D8Oi/U/bjYASaMIW0XTbddj/GpySf7coVJ2ClZxZIPk8jt80
2oZdyvyjNZG9mmMYHCyNoPd6Wk0EHC8SEt/l8SINky2q4zXGSddIjwqNo2yh5nhjLokRvV3JUfLZ
3oybPZjdkzCs5Z3Vko5Pk39zihleSdSPVzYt16U+Ub3GmOPvtlT9PMefM5GaSse4/lH3bOXIoTRg
ZU6FHws8hesMQX6B6NffGP/xaArC4nRVzhQzehb0RNh/lKIENc290FzKx3iK8adRgD+C3NKA2fVQ
GEgU9WW9sCwUF4k+iytlL+4L92CmjMem1jhEC1PAjiqVTop2mlYGiLzJm4nAbFd9GNZD5tIMXgsd
AkwmC/l/70vyC/rnaqnxu8NiYqlYS0xN/UfbblCcoZ87K9nnQzIFOy5gwyVcYy/Sat4HUTa+F6ZO
Ns9MY6fMGmCdLsRQqVRHa+ut9vknM0RUUg6p+1NUp76tgl+c1myNGdzesRH8npSRjYMI3M+KOYE0
8o7x9Ejnv2TY5nYwgJlXIve6C5P5S/5Sq0K8RUQAP/eCMFrhCLI9TId05WFYd1fLRkCZOAQrAFWD
PLh3Q5rbw0pHVeKWwWk+CjyF+Gz3cz7hX4yq4qbMgtvU4TTACU+GV2oQ8myH848kCu/KWGzn1ilu
5vUzB8gD7TqK9ZN8GLUTdGhQy1v5cFKjDnxhaHlhARDyytZSIq7Q41hfQD/9KtaFeTAi1AtLecgi
7M0sCOq2doko2nWRltxWObhInZau1ymFsrP0IL0qNJo+E1x7Oxv9mjPesAQcARw0T0rifhZqBjTx
X3eKOv5S8MzuMNKxJ5E77ibOJkAa6VMKLo9RKgOhJR/vWY/rFy1d9ANmFdiKcbe8Izn3tTxMIaHO
zDnZQW2XPo5PJDy5L3pA8sB6ro46zAlXuI9tBGQkEKEFkpWkepD57cswEtJh6GpHhN/CFM8Iv4eu
IltcNNMDrWZi45syPrY5Ytb//sXFufPPRQfKgsGkS7V0A7vY//NFtd00d32vhMfWIulHAwr6XASu
s+ubOt2y5rnPsd0iDtQEc6T1WSgd802YB5/ySVBI1kO9emXlc+sNewJvwTO+ExrEDXl8KSsCwy0D
/hn/oO0WBqVm657kkwSn49kXjr6Xz/753+WzXaW5R3MgP7V3uAYuY+9uIqwfj5l9mCeteJI3DaEc
/qDk9k4+JJWG/WpYHTKV2lge0nsnZRhq//5blT4vl7QJ3v/8GyO+OS/WKUVx+pZPdkjCc4PvwJM/
MsHua6Ce3dq99RTrdJ+kYgfHBSMmlQCLAqAshv3KfNKsxfLldn3IFe0Amc0+j1GhH1Cq2RgNOVb2
uXNWG0M7mENytDotsE6a4Wb3IH6sPURCbSO37whLFMinTkWRq9L7r1Ud/YPKDB0qERtDci+OUgJd
a+7DgDbt2K8dFJfX5llxwixqfYiudjNQr72b46ewg/HTSVrDD5HU4ndv5lNZ2691ELbnP2oIBNrE
It7Jzr3OWu+pK5OAWutQWyzaOSf/G7vaF7kMqUZCdV3OX/hVAULQJvfKIDI2CmMOlJIkHiN1ZDgN
NxlyXuUix1/H03nXgu2jB36ZXX0rrzFL5p56RRU/1KEvNjYL4CPebHeHGZ0cW2Df24FukB0nzp7g
i9hvg8jyTbt9LayREa7awywrgr/fw1D7/4797efoPvRt2T3PXVG8xBT34Vh07MPXVdyy4nNrtalf
Yvh5z0LQpjQwR7RFwr1tpfo7VAEZIYo+XH2DIFH5KpecsRMRoZ6K2vkBw/Vwky0jZpnVVqxXnOzs
z95L28l9CWbsMueoqDRDNsVcH6+qB0JANoEh8k3FPP5SGnX9ZoQQrOj+rZ7mBJxDgz6AMaDO5XLN
5pOqnNIJ3vl8g7M8ZC6bGa7/sXX6biP7kmM4K8zM6o7vA/2LgtrwWGCC2yRz87MkgFnHlY4tFDx3
sKVHLO7+3MPnvspT1eEkhxqiV1IvV2fjVCMCDFY1k7IqIsu2znZwhSvvzzEbK0ybq5/t0OIHUG33
o162A7RkbzVWHaWI9dq6D+0OoirUaqdkLhTP81ne+3OjAm8+Kk53/Yk/x60NJ4hy0ZtI97tWtBvp
kpU3XAVUH/lK6Du02W87t/LlTFpuR6MhUv0Q7Q/GfKwqXH2U4g1OX3XXleW3dFm6fRKhf1Mnv54J
n2Uc6vClJndR1LSep2SuP6CSQCo3p+C0tE73luo0tdbjVYkwYULEKTuPavAGrKK9tiGz6S0UhEL1
YXUvO7eJQjROGbNj+nMaGkO4XI+lnT0cFIjzyC5oj44IQrEb1tTT6xnOCO7jqmJMIJZ7wLTTPd3F
7NV244dFq7IPWBjr1V7sRMPpuKwpbzL+rY+QGzbL5F0fMXG4r+ZSbBSXq5BEASoBcJc+RF10/c6n
whz2XPG1R5QVYOHn+Cudu8ybg0R5yAAunfOIxBGdsfT1u5ywt66Huj/LQGza3P4AweyZ9JP2XguC
N7oa/a3gmE+I1F6O/hDgNxjeUHgP8mPU1dNYJMXz1BKAkioASmitE8ecN6gsnqMSv5KSEGZFI4d3
AvWc00Y9SoZTGZFcI08DeQawF39LIR+WImPzJv29JJDc2mz0TpJWKExl15WVfVPkKO8LcOx+asa/
38pckAHRNSfp1FMY3/iL6FxfaG5xGDMLbkVaiZ0Ua4dm1eP/rG32uCTOwbb6a70Txdb1jhL9viOf
Qv7k61pN0ti3OZAPKzuxks2V9qlNBnale0GTN1s+vmSzShRnr+1dVleE2DuBvAaObToeRaYYb0lO
0xcyOFB8PcBXjQQ/mbZdbTm30hQ7E/NwmqcoxOhpAz4ou11jhJm3rB4V2UBy6wCBmZTFmnF5L+Up
hcsshdqVxXx1GDJ7CMEwH5pawYNsTOOxJ5IASENoOcdpoGms5pu6Efeajen2uj4OGgHhWq0QGsv5
7WkMlI9Jk6zGJbO9BEv34Wr6mu+8Pst2SdkauWXWX4qplddVzmoy5zCYxPf8AaljSsJsjpjGn+zp
szJ0905nR3rHHFw/W/D7r4/+fdwdhesT+NxskDTu5CemogDZUbM0e/mQOIfEC4JM3BJRYG3dqMj2
/bKVTY40nADGZQQS9WvPIy1LLudFavny2dxZaOtoFNslDiz53ia9yO6nlT83hQvDg848DjpDNKAH
5S+73aKVDH6NCxrHWrPal6Iw3rOkMY4xjVn5jbTMJTsOHVzMag0ms26NVW4q7xddacIGBgenioh5
MeEbzbZsFLaO1XJCJPXTLLLoaKy0a8vlmjIRL3FOCq9UZ5gh4fqnsXcxGFhe3iT4Pjke3Cz6ovWE
wTpAXCzieKuvCiYyI7s93g8ytwaAPcng4ET71yE52mPO/fsvWHG/XBASWMNj0enZlm6Vgg20bm5R
ey3EZywERNG27ubJ9PuROIXr9CpXo1NTsokNFX15zkuVoiutbhpZ8usUyQdZOtS60dyEwf3ADNy/
qvVS3bKP9L4rRiAEE2Ql4OiMBq/pVPT57GyD361kHa4Hi8pUvHQ0N26XiOlOhTPuDuKR+5Tivs4R
r+50pxEXpWDLqFXKD5GmOCOnuT9dt2xXxw2z17e2bI6mNtYPsuW5PjIm6JuZUYtjI8rkBtwido5O
NHTysnD7m8rkas0O7APc5sTaDquSx4km68lszfd2nOIv1E6DN1mKjcy9GI+aEm/Trs7AnqjuWx0T
6bQ6i+0yv9dU1721g+YvXAL1Tlua5tiXefU8OSFohTj+QmG+0LNp+vsJ+YcPoaHad7hs+CCi23xN
BZcSia5owl210LKtRHuU/zwMOy+0E/WrLqNVR1in94PtvkUknu9jBgubcZV5pgmhsgWiLvj42FfG
tuRSH5upZ5Xq8FMNs02LnCj08AOe0Pm3n0E/o8hdav0JbjHiCpIePFEtytWXrkn5vJpUqT9Oesa8
kLFAFJvWp92TLr/OiOVxtFzRqYhimwsz81MzbZ0jEngLwz9+ppplpm+nZ/nW5I2MsYsj92ZA9nKO
zMDyGiZIlzjTaaKpCSFfTh1QPQcpn/J8b7ojQwRUXpCZusg9ial+KUg8xP2OTu6UKhiYyjRKH4d2
MnzRacmj0zbYJUmz981lK4vyKE3KOxSXJBZwyUbw08GX6EI82GtRbsYanBxCZW9IhX1KR3PNdow7
27vCM53YvWlWCbW1KsPnjglpOdvdSZm0dQLZH+VEYJ1hYlVMk72cDURzpZyjSj8gZLyTeeD4erZW
pig/Wk1TNi1jXS618f1S95iaCzdkoqd1xxCR2/XeIpCa1Y1V7omF/pJf68LNsts6mLxGwbFJmmJ6
19ioWcBK5xie13dcsau4ScIufGp4JOJKucVihfUnbYtd6UwVMd7/cY/58Ca3QLGuw5+zFawJgkXL
FTkPXTJNKl2jRwXiEFBbckOOzR19+Vf5hVN10u17BPm7VB/clzIM/FKHeBXG41/rndKMpr/CdOZI
GB7H3mm2tcA4oBlolOX76Y3w1tERJmhR3x/Nvu0eSTWrmDsE7f2Ve0n2m8u+opzQKsNJ67RNVWnJ
z3jG2Rq4SXkPGDNjNXBmhqS684KQ67VF4uDhQnCGRxsRlz+o2vJgFf2zTGXg0hpBmcfaooUmvkDC
tsHkOrVnEOC0aPF8Gyfd7xviA5iZ190ttIniJI8zVvr9JAM7stK1TyDv16mKWRndxWwHlLZhfSv7
PkY3sQfXjfGxT2PHAwEYntI1IqVvV8ZJiQtNFgIdffEw4TXJ8T/OASrJ9QZBSbrpkx7Fd9p+Qn0z
XjCTl7ez3n+ySUpphHgl/qWTFFkXPTzPyNa/B7co8EGVDuAKeznqCF580rvmd1HTXNQam8y7pdV2
2KDNF3YTV4U5u0L1WFfGo2703zKRRd5EDdYGO0Nnty5So0Z0xNUObDYKHVCbzXaQleMdNH/9rESC
8xaC16YPg2xTIQjcrYCdwxAY0aXJyOhzddyAapzdSr2DfJt5RRbKWECAsFQFFbPeL3eJ2qjnVCGZ
FFTR6xXXhoHlXmueuhXRJnpdg3xkD7fM2OedWiX9ttefOvIWbse80u579FkPM143+W3N65pJdAKP
ajKbEBR4zOh8Nn6GKR99M2uujyKlIoHrfdJG/VyLdISNHcDbyKy/ZWgYnCUvgRoo/vUzCMLh1FOj
+XJxkDdVoVG0twFyWYfIj9VO5GTpa47uBZcD0uwVU7IxIjojA5nGZFQGJFNUxkXPTXtDsikOglLF
QaC4h6nouWpR0CKSt+7M9MvtmV2TxKtvY/eRvO7y0RlJ3aAU6IryKdbcC733h8mu9E2jrzPYdnmc
8NxYQ+n6TY4RviQ+Ar3VcdTWMfRgzVtj5JrUT4unjWTZuopfxVjDRkJqJuwqWRf0XtMbLrRo0xdG
ysAEjBugW3enBbzilCn0Ru84vc2gfwImA9PQIO9y7u4W3SWfLGnSnRq1D0mqHyB2ip3upvqm62ei
ugbkq5MzkTQQ9BdMApbn5OnOdZYnddZgimMhnRb8G4GKeGzsxSbtlDdCdh9Ssk79YUrtrTUy6SB6
6mcpVLHrcafUkXtg45V4eUNQdBgb9GBm0mCLjq1TNCM475y9m3cXIJX6ji3GaTSN6Sgai1Yw6ZUY
cLON6hoPUTrmXleiE4kYIW4mVGseJ/Mzrp+RUxU9SI/iPP3R6z/ghxZVku70YtpUpn2Byhr7tOYT
L3RQV2kmFDowvwo92h8TNFrEVW/r56Vy1iN5d2MvUvGDEJO6gcvOdUtQJLX0MY42Vksfsf6DaOBO
qD2qdzE/z7Zabd2SRmrTfddQSnyjX+Ww36si1lycjLJ58jBuFbj6mlOkxz+cxrptW9NL+AZoY34R
hpIDNVZIP1rGT9pmqJppO7e5TfazwAqdzfrElSoEVzrb93QDvseueCtj+x7d0OI5XKoMLdPRmTdI
JuxhpLOq3ruNckK5otxUw3yE+RZSPGskKBMsjckE1edin9Qq/yUqTvXRQEphmV8E6j7FUUELt9d2
JNs8K0tOfJSzvijD2jF20+H00lk2YZ0ViEBmFnpFwwqMtLbmg659psf3idBJALppa65lycLUd0qQ
3FBoFpOLcz6YOw8wBJMZUws2itNg9JswpLOktTH7JmK4/cFxGvB3AXbN+CZoZ3ZDpMSi9HophsbY
OA3uJXAEKTQhfO42uwtyMaMPoZjmBfESSTK2R25tzi8V14fQ4m/wQocmzadzUMX5NtMiksfbJ0dv
yZkgoAyTQP0Givkjz8fMMxr6AzCvt2YMVJ+udMMYiUt5rPY/jMwFXkmLYIhFeDCa4U4TFAJdFz9C
2ClunDZ5DxCtq7Mzb6y4xl5dP1DdfwcDBoQlnnkfTQyqVXufYvOCYfgXlcywb+zwwbQG3ohN7wsn
xndb1ZnXO4biBWW++GOFF78rCDlx5grEbnfqZ5qPOnGqTH1IibEVl/ChSzdSVJGI/Eurl2pDDXQv
OlIWY6u/dVw6fJA2iTawkZsMSe1l4/KTgJGfHeATPnYki067HMNa/1QwhobT2N3PlhL7eRCpu7IH
1aOmryzMd4S3zxs7ptWBocXBHbxBXvnDzdv2mGSISrKwWfguZ6HfpQX5cCp2MXjBm5FSCzTyW0L3
wg87IkUisU+q5s62swcsph+KtQRsB+NXqNm2XyK+9UhYxx+SQ74bZtzWJLqd0zjZW71DydUqWOwU
iy5s8QI/MT2A+CkZInuO5or90lSvRcXeBGPaBnnpzzwaEzayuxiYzZib9I7Mm76B0BzoxTsYEaTG
SrKxODcGg9THKIVprFf1Hivyvura9GKE711gbxemXBtQLdjrBwo1l0aT3bO7Im7njCeHi+FEVIcg
0MaxJ/DsRXyHC+I90+rWb5QU0g3f/vR5NLXlxXGIk6t/Gf0y7LUYBXIataQ9ldMvB/2ej9MxisQn
nyxArPJ1WYILqL+NbY75ViXCdGN1TxBnn/hd9icrAuvUhChYrSH/7DSdzwljSkdvPYseRv6DftIe
yC3XHoI4O0KonrdtF30UlTp6k2p8mGJN2g2C9y60q31FkPRGIanJb9PMNzBv3tQNKaemytrD8AdS
f0+EXoXyTGe7g+KPLoJiO6GvxMa4mRkQ7pG9HxasnWmJfltbVARHyI+YuCFS7mG3u+NTat40Y4IP
LtBejYr40pxKySfTHGbmrOxUK053ddQPZJ/An0yL6Ex2jDdiHfVNplIgju4rmCzbOYS8kCkt0zpj
4uvX/IWF4IGUp4dmGBDJ4LQncMcXlnVjtf0D4Xoo1mb6o6X1Hgh7oAX7qSlFsa3GvoQRGDOpMaN1
GPsMluZdrSJg6DA6W/RkntsgNUkCGzxZDWMQawIFwXjqB6rxGQHRUM/DxeZz84x+/IBKtp2FGlKP
CeyEoEpOZVA9BaiHnBkDBr1DgAvEl7smErMx+zXp4SMOsnHLRAJDkDqgIGoNlB3WQmKOUT+m44AP
wLp32K+wAPHbgoyudJrqO12Z3QB+PLJ/JdyurXQfJCkeLgK6LbE85ot+P6pIj5iRvfaovE63tFS/
y8K4Jy1ivsFM4sOh/SwMje+OWW1bPPxYlV9jcFb6TKKNgLKwtRaCvkOaiDeJ+AhhtDR1n20twV55
0uFlDfUFyRPTEXuTFOzlRqFyEZyqnUosharVO+xNMyB0wfrKSeS2CfFUnO9VkLaeqMPIt4XzUSSJ
7edw/1kVnWcrDR5slc61VjIMMtgI4tfPN214n/bMwVKEyWlDg4x8g2A7sFnz1lKT68mB8gn5cwxz
Sltj6/opwLmQ/mW3eGYwdQJaLFooLAq4xxinVlTiq68/CHDH3Ben2smaiFiqQHrbWUQ4XAjJrQkr
zlNYKtswyfwszrmyZq7iwZNAhK4vN3mVf+Q9CH1BlylvnQfRXRrtIwzyBh0PRWKNeDDuRngCN4xF
qXgcdvIJSTMG8odDgsvAC9WU+mP8P8LOa7ltbcuiX4QqYG/EVxBgEEWKyuEFJcsWcs74+h6gTl/3
vV3V/aKSqGMfiwKwV5hzzDc5JoSzprF1Sqf2Uk+97Tmif2F4NXjLxNa3L0Jw6S0R1VgSsnM4hLY7
N8RCMHOH6DbMrOXC2JXm6PiMA1NyoeNsK9Zx04gW1wb5tVEtYNcodQiEX1hY1kW5HYMu8tBx6i7O
XE4CLfvVMZJjyzGlnokRM+QN1pTqSY9xL6ud0bvmWuIEQb5TdXwgs4ykn0boyhbHZpMs32IUNnrO
pS+XWn2CdNHOpm8hfufJFd6mAiVvW8lvHOsoqBuDE46J5MRGwRvx8WdMKqnFmcsbGAvbkrewlniv
Rxncq+BoS85gLp92PBCeBsnugpSlPQzYOasG95BJbPndpJMDt77hlW68RSBlPKuiVhNFzGpqnslN
X16mur0NrWwNN+VuH4T5MdjhjcLU/TZx4j+0NfCcl6pC7MM75/T6I5KRJydaQ2N+TQjhN0juE093
nIudd0QjtgTmsc8DNVFwMneZF9vmCOJFkvM2EPnWhAr68bZ/HajGM6ECGAY4vLHsPwXnYVbEidsI
o/AmHVFQ3eWURxGwHAXD5piSvRLqB6IzyERn35TSeqElthOG9bXX9Ry0GvZXHrtFvVFzSuLMemp0
BLzEMw9ugzqWG7NNZEyUGQHAgB8vcVbnr+jwi8TCqEQYAWR8Y18Op/VuGfjxugGKH9a+Sgmfw7x8
S+Z0W/JrTcBrRCIgKSSyyYIdq41DJPNO66ILMR+vOH0pF1CIbdTBmPH412faB/T25G3HJf3STGg1
AQ8padR2woZKZO1vBhj2sZe/DaUsXSuMCLOP9SMF1bgZ9eIcJh4sJwmYl8rD2FbkSo6Fhs9tJIBC
bbXdyMprlCZy1z5dNg6LHzy3POJDF23WsdXNlhcd5RxO0W8TfsTq6BmMWL0HN+R2jVKdlLzHXjKP
JBryS2AD/6u31HiTz1ylwfwbTMWh5VbIHCLWDJJZpSlO7PUei+yBo4BlAGWhI+GTDizT1TWbpcyz
R7lyrwaMrI0FQG12xpeM2UVZbntz31faryvrRGGoviWIyDotzpNoF+HVgpuVvRvzDPXSm5o3tRQO
nW/E1jMWXoj+Jr2LtTg7QQ4lsmLD4/nF1bjeyKo9/p7HfI+Ww9mPHQJvMxa3Vs/WknzNDeGXxSa7
n1FmAhr5aGV0YyULaVPUPL7uhI07hue6rNXL0LAnNwpiHNPZb0yHTq/szENKh/5glqE/Dz1eRBqr
peC0wbyuuWImbYM28KsLpFcRJnoc6flmbGBELPP/XlhnpHXxSiTDo1NDs9EV1obz2OQbE/zMGoy3
0JR0xz5SXme2m24qGftJtSHSEgO2m+elXIdJ1g0goxw7RfRujoygAJ9fnBD3ChKfyu+0G9zspQvv
j5TZMHh2dMKCi+5NafuNqKoSlFT8HGS1shkgybuFEX6Ylf2AkACbUAWnFEhVtSUs77ZTmZeRaHeq
wHFQlFD4RoWVALVg89kFPP/HwN5iLTtGKWmfVcg1qu7TGSpgJ3HeqJEc3YpMITYWkeM3BYnYaUAb
nhdA07IAuZdaB75DyVUwZeX3SFTVkBr9RgvAMqWTpC3l4eUYZCNlXf3WRqi6YugxHjTcbj8UExi4
gNzReZjerPo3D1IO2ZwHVktnZtkTdmBg3LejGaH3H2rGVhG73CHNDiNwcZ6Y41PXdxe4I0TjLda7
xrI7G2y/y9RLGik59dDvZhnYqzu4SBQcpa6ac1MkOSHVXf8wFwkJsibHZx97pWbVm1iLmaxFL/YE
4ZxwAhbDdu/peYe/kdRKNxhSIMwL6RTp3L50FSgDlf4wzeGC1qqv68LvbdpaTip6S8t5rHHiH4hv
JJI0t7+mFImRnKLu3oYhrwfK+xQiZdD1lRrahYe8Un3tlMbzsGFuPrkLbgm2PMVrRq/hppi9+/Uc
z+fgHS04F61qqJ4a91By4DExGHcdnhcLx6BHQHSyI+KFDWSHebw0dQrQ9N4pOWmNFMcoaQcEGxMf
pFJZmMrgSpykOENxVQ1h7xyYwXQ3hq59a7lxU/X959SHrE1pezdFBgxCwV6vNgWWtzDiPVGL6LBy
m1w7SqxVloCyq/ku5uAL5gSlqqZfUIRmN6wNQNeBIUyH2vId8Lbkiin6jmgBYDrLfFOFFqtsp/0G
0EuDaR+ioHtFwP/QKFHrJzqJu/w7zWgSl7iuhauVRrGJc7hrGd0H6GPktKSby7pLthy2v1qWaUNT
wqtLIh8OM1zJ7LsACuJRxodkS9ZfjtB8KyJOouckWttgjOyhb/baax4zjzMwnXlo1W7BODwvo+Um
0r43QyulNAwogXPlqcn65ykurQ3RA2+ibrkljPZsKWV2dPLaZE673BdzfBwMyrrKSL8rhqxH0wpc
2zFyakG1vemDGK1PFE6+MzsNj+msRMKgnIUGJtc2od2LMcdEO7qWIMILec92qhIXNoXqK3WIhlEg
hJ+q+0yJdDQS6tMAS9G1udJdQ5ky1q+sC8O02sAo+EN82E3Wv8RO4nj2lAabjhgD/KLBBrlf4SWS
FhrdCu/HiNS7reXWqqDciMTr1PFm/dsxqteY4m543KcMoWD3p8NE/LzDCaywtm85bI1uG06D9Ou6
+7DV7ymhMM1HqJ79bKcs0qlY06gB20tlXffTn3IAoUwgBZyziORLGVnNwVzpBeu022slRSR6I50w
L9j2bbkm7mJJAw41P6SJQaGwDIQgJmDAUXs/KyL9ihmapkMCm7VDL8xp0RIoFuRMIKHn3NAGWX7e
YFN2pvATrJjYiL7hch6WHTRyN3DGO+4UeF1OBcDB0J66mH6nUHam1j4LYgDhT3ET6Yr+HM24rvNE
fSiS5Vc0LMQi5SRFJR2PajGFGyCwDAyJUVIHhd8/TCQFX4E7R0rkzwpjMIeu01LNT70D01tZ9Y01
En5Csiwnj2Oi6janp5ExLm3IlzNUhjs5RH8ajQ2nj1G643xVqd7RgN8z32GLHWo7guSnfWOC0wgk
EZmjWRMsHnFB8l8wvULuqnHk5SMzAbYTDsv5xYH5cEv7HoJc09hPa+WRVfZCOcKNEYzylliV6Zhr
tU94MsGGkBdcUD6lOzN+JzPKqxLcg4L8zGTB7q/jfMw7483JF6LjgUlUjryrDUZjU4MlT6iC2RuB
5WKKHtAAgCa372Q+mkwOnU/T6h9bq75kTuApAUs6+MrqRh8hZE+UEBGxI/5Qql+9QFbPsLbCjMO7
TD7Ex6RYPpMApsJLifJtJUThwfFqhVSNsinczIoUXxuGR4udHoDYXnoZtTTKJxPGSZvs7C55G805
px0x5pWq+pm0fXOv9zu9IaOIIJENdoV1aiIwxtrsBMwcfUIGK0fl+xvTYWqmUCWOdXUnVzeWzVD3
lvn7NrAb9GsrGFdJnftFLhjXxiB2nZQ+Hm1xBP55mjhaJXBI5ipfg10N2NLwMi2+AkkIbVSE/qqI
n/O5isghNty6oegyirrwA2daPGsTIDjfNCa/HWhET5pGEGW8In3U6Z49OhWGTVUfFf3zUEkWFWE4
ojE08GWkKdGNeMGTipEifGlvlSctnJ1OLpYdffAYF90zgbo7rarr23AQFiNIolKm5pehxJU7AaJ0
CZiqNhZHuGZFul8m2cfQKp/q5ECXJvdGjDWJ9nEVIIFqsHsEye9ZMeIj6ez7eoX6p9kMGTF7x1S0
MxYzOodEBHpadY5xY7gEe6HVHRrGXOPNUPbZtkySYiMFPevAnn6jUZm6dpF4ou4KLJkOtbWm33dW
xolh4ELPx/gja4L32uqg5NI4xKXwreRlTrXRjVOKpXmJtpXdh3cDfvyJd0ThxvWZqRQbh2pHYJyt
VQinyF03ahs/Ow0XtW3QS+ZEsWwYp+xiXd82YV97mq38yZf8ElWjOMSSZ58w0oMdYFwnOSbitm/1
bbXqt4nrouAqzT+Y5ap9E4/kG6BjkaG6amqLfRTzzKmb9ju3LYxSzNUd1Ru1TrlJAvAncwNApKf9
DJq7AADhUUsJdh0VO2UQtlOSrNuiAsSDYlsz4T5uaziZP6a4laYIGmMwU0sIeFAos0mHMj2WexsC
Dqu9rNG8NqEvZpPqoedH7VR+MOjPTSZfWqc4GKn9Eht0Mq0W5RurYMefGkiJnOCtWOR7zZvlDr29
zqmf0wwLroq/hyhczdg3nXYZl+lcTCYH2mBou6z+o8bxoRjrvdF3ykNA2O8OU6S/pAHjNigQ5HH6
MuumG6qA93CejA1WqMy3O9IJGn6HBQ5gt1JgpKOPL1rzk3/u0SynlWdExpOjHDkm0DzM2A2r+NCJ
8KNberovx/5WK3PfoOksevG7m+y9SEMgDXKjz9N4syDANCG4eHaiJ1uh3UbgHbnWZMubhKZizL4a
4XDx99wGTc5zXs9mz0rZV6UxJIhOFCT+9n96rzKyYTdYRrCzS20tmMzbEjRZb4+fKpIuz5mzY18E
70EVAAUeEbAvhX7RNaShkV4ubmBNftWykGKw8SsyRbVB2UinV+nb1J7gsqYDT0QdOyUB42x0L0GH
KXypQiJSgW4DyGF0HSHrWNTgZNjhK8dxNNXfQ5FZXhEzQqiKZZOVZEYnsmTKESwPdcoUo297czuZ
VOnCQDNlOimmdc6yphn0S2MGX/juFSQhA+MTOlmtnSq3NaOa2ITUQj3IdmSUar3RqZsoNKMve8wH
L0xChadci0xLnz/TqOp2HT/WWBG2jIDDSqtnJvKCGdouVsd+h9DTQOmJ4Hhii+3GaNaoxW/Bzj1b
Qy7QvrA1axRciMJkEztS+Y1Bsa2ORcZEu0eUCOg4eMpZRkE255ql992RjHLoW67ivg9K9KrdL9Um
+ZUR0ftq4KDcDPdAMcNN2fKwXIL0YqHXumW0QHc0UH1bvjSrhlvOkn5Qazjl42KbJD295AJ8REbP
nUmRArR2x0W73pOO48fxcI8OdcB9goHYnJO3isoyRg9xM2jabilLiPVFekyT6TgjiFF3TUlbLnsd
1XeZPprJNgeX1ZCsslE4Bs2FoKYq7G7NetIPy0juDx79HeN+hqvAJSAg1Fsy2V6MKnwGOp/ggNjp
CYy2nBOvmvdDB7vMHCM2AIFAF6UJT0eSpgtRE5KJ9bhCeACw8o7UmpljLN5XTM9J3hGE1gCmMNoi
4+KATx8YpgVCVWOsIOujzEVCBA3B5Bq/HdnRdwzMYad2bPcExrNUmRA5inGob+CguPHMU12U9l63
65dZm/9Ur3U0BPtBJjRZqQADUTsFUvWiOIVWc7M0quV3a0moFrdaywR3CTMQWQLRFNnqwJlqVKi0
vdUc+L1joErIpn7bWTdaNb3lTOFXHAB3n/1ldWejiQn0s+tPfRJfyEK2JY4Ed6qqHRRb6MoCnps9
Gb5p5cQMh+ZOmMGT1s77oFP1Lf5GIDn1CfJRviVVWHe1ITg0qvhQHFp/274FU74wqALlo9bGc5o3
C9Cs7mtCoVnFGVyBeewOrZ57Sco/nb6RdyYj7Skyv0XsfCU9TzhdUN6nuXImzUt6BeipugtpK9Ae
b+OqPyz9GaJWkCINVsPtSjLtwruJUFooZpPtOp3xqoTzd1+ztCLAkIxfc7jVHcoZoxqJU0+QYObV
c+MERFXX6kddsihFD82Q1EgXLBSfiiEezTVmPVG7id8kshanfWy4kagcBJWSzGDy9X8Me5stdvSM
N2XTlWkIimF+1WtUlt3AFSknxhUa888hIm8nJHsK5Jn+nCJIiRrxxo7hs2xqQHCx4iN00MkeXVxn
xoRGw3JqsuLZbNFlO6Puo6FGnhp/lEX8tVqmKGm6DXLVBTEL8/9pKmdPmJBHcLdH+f2Ix575iIy2
Ggnvslx0xHjow6BNHuHt0LEkLGkae4ekPYdTru6ggEAmaViaM6pid89jSGdh10F4rwuGj46TpT7l
phtH3BQ61HryXvjxnBxBuhTHoWN4LDIexh1765gRPoPNploV/ltFiZc7Ry4uTUt0jAlSy0exbOMy
+t2yJSZ5dX3Ex7zJC6PUlY/vq4hzZKxFMIDUYyjY7EASPmlZ1W9yYnS6cg0sY1WnpOZnPuJaYpoF
FYrLSbO5aFAeWpzmFDxp4YVCfAEXsdej+rlcdxho62CSCIKfaHcP2PnCHXnyLO4qRvij8066eLHN
oahebJJLvXI9c0DSQ65RPoVVfhJW9F3onzJlvilG0Iw0F4/kUnpKwS+vCnqW4mpzbFjkuB3rn11v
No+Bo9aHWlEBsuXDvgmPfZWlBzRCjDmVxmCCb5f8seD3miOgjG14atQz+UE96YvWKp0d+P3wRhhm
327nvHvqVAKAYqXn1gpAG5qfAXekP6f6w5JUtUtBc7AFyTBRaz9Zy6+ytn+xrTaBj30GnU6i1Ng/
AMbItxWqfCADLOhzt1ZNiFvDXRYA2gevzfXpJrktaBdluaHBJN/UFvMOYN/OEmpwtqsWuiLFYLp0
UH6N8obB831Nfg2KCvUF4tSfat2U1im8dloRYDMYpnGZwYVSFOW2QenezB3ZK4ypD2JqPoSUw21p
6VCizxFmkGNjwegwtNb0zY65itGFxiXRA7lRgfK920F8XyA6/C4TXOqRaZx/MipaHkhkP/YIiPLx
l1Xbnh6V2iGa5CFltHoayaI9XakDjs3NJOuEpYhlhhpDYU54m5BzL53tNxFONVpLOrWVU9knKLOb
FbZTNum0LWpwE4idswetBXy0Ai+RjZLJO8vazy2lOK9grL7N+r1lGu1DH6LHcxRKxp8vV9BRlaOJ
Hou05wmgqPuyCmDmVGQL/v3MDrJ3U23RQpAP8VgMS3hmdnRWmSiv0lMUE6FTNEetFfMpw7KLa36F
MFpgpwGT+kO33i5YbV/nqcDWTDbWT5KLjTndNOwY+fFqRSHSe1/jWKEaEuKkKCgZ42v46yTkXp8T
9ZSjOuyrIToVNm5DFmYEuUqsklfTZGreMRST6IssVhhp1xW7uhqJqXAm+k60kfAhi+0gdZgwPOU8
SzgTVzyxKvTtBNrrCMGuYRfXbwgT71+KZ+Ay5TM6+KB5slJjOacExtHdZqr/8/9RsDScyNhV/FFr
5N28IO/9Ia+zeRMAtVC4c8niGYvjp3pFJa1fMebiB1z/ZMLCRknseN8HOB0DW8m2MCqqTegs7V3W
Pv/z/sbKcCg6jdunjP9c2SGY2H6+uorQr5r0YMhe4hqieMQm8KtIyDNoc+OjipSXn79mJJDgM5eL
LzRt+QVXEcQ/R9Rjj9QCt4vd3k59WxwREvozUazAA2Fp9DDBRUWpZeKw28m+PWU6cQcS3Ui6hg6n
loYnLRqt20bk8g5VND2vYgd+nYQIs7XwNzgI676Y9IQHOnHPZV/NH+vrwO0uLakDGDUd0jaB/xjD
2G2VvAh8ttr4/htq4FGm70WvaXeKnq1HMJ587tyEc36Z90Y6pKv2Pb1dqmFim7x+nQcVneYV/j0Y
w23H2O48tHNzsYIVguzENxDtIz+2q9L/ITixgdrFynhfJyRxTeJDXc29iz5pmyAajU1fJ2QpTRhA
QifP/WpooFWuUJdFV3P6VfFameN7e+X8qxMhVKkTLeS6KKuUFimoFPxNVqvfFKqW3CoDcvEiNRT/
R+HfOM5yWagkSAVlXyPZ6glpZc8NAl3k2LF6kkkOTTwjjDoNbIzFOFZyWhhwiJbNW19vO3sizxQy
rs8a1dyzVyTDK0l2UV76LSGATEWbkqUrq28vMVetyEJpoZQGlmJFyhuGpypZc1HkL3NlvNiCmion
4FHGusNiOiouBLgPQXIhEc220Vwp66yfoxBX73xIQt274psZ1hxV1emOIh2dXVqU6x08KZeSTDTY
Lag/WcqFHtRAquCuYNWtqvtmRh42hWulE45wkmu0WBTBlZ9YeCjkYBXe6Eyg2QoC242IwHYUL61n
1IvtsnkBTlhV4z4to88r488S5rSj4UCbsKaXGjjmRyvKz3iw/0nwzWf5BwZz7s7Mmzw7Js2j7+IX
RUicV3iZbqomM7easwxPpUpymRGY/ZNz5TJ3Y9TsajSFbLuEfMXzFeHJDppdvH6Jmj5xtclKd+m4
rI36CnWWyZ2I1eSy2CUsuBo5XbR65LU5G7Zkojmbn2ec/NfXqGb4iVW1x5qQ+tfHl2aK8mACmGKR
1tS3P2/92DjTUZSs21aJbqJUdCms8E99mnGSE2ZuX9OwUzJh9uHYfl+fKFaKyNlyuMvwQJPEAPFo
+5PmaiNsOXXj0N+M7bCNyAJALdjre0NLeMeXvnsKhpcBZ8bdz1tBQME3+0z2PSHPYmwCfJYQmdPY
YbfveI7cEfrb3lU6kyI5otn5eQ3Gpce/0tmVEzuPvHWaOzRb0rfKmjn6RAHTwWD5Qv+w4Rk/f0j1
zaLj7xKSfUujI5NN/301D5nR8jVKUb+kzlz4I/Ablk0sZa7CbTkZ7yJuhvP19gbT9G4IOEWdY9JJ
XfMrzSBODorBc+R6hyp2cT+1VfaQU0RfrLqEMv/ShlK7XDO9UWN7SBOVw89Dfxzj+Z65+ggm1AXg
VgoT/2KHyqDR8vMcReaGkWP+NWc3sAlWEUk3H662pq6wzZvKXC48y9H/RYqtHDqTrhCnzQLCy0K8
AxPzketuf73E7AobIGRPnbkrl1imosX6iRlRbGCWmbZ8yqZ6hHrdPqFvMLCJGoZ/fT0+J1XVfSYY
E3wlE/OhnFnWwAFpDsba2jt6uMKD55YdoKZmzIlGshXm4nKFJV4/IIkz3V7C20ozDbiYjtZGS2De
rs9Curv+QbXfpSGNR4JNqsMQzhkl7FMxTPLTZiLhFV0w3Y6hzUSYQmh/9btezUwNol30b5ObRFq0
TUCvfSiIJCyki/6PvcLuNIm8PWnOCpPlSId6MmbDF1lDzqGeK3WHoMu8L5p6JSsZ2a8ycliED/39
GPfSTeA6bipOkdsuCMwXjH9uMvTT68+xYMQcY0GWJMxaqnbX5JgtpsggFyItLoxvi0s7DF96ZOJI
u74003GgqOrFnYPUxW91UN0DNnXNKozHa1xP0Er0A3Vh3bQDu+eJeT+hhN3DlZPcO8ltBzPtdP0K
3ElzmzArKuqnRdduoSLHv2bwfpsekfdZZoN26oOBQf76jXRJdpWEpE+uWA20Uc/3MTl+L+ufvP4H
1z9ZOEjBom50x2mKHwZLOV2Np0qrq4ckZ5l5jWZu0Oh4A74LBded19HTwrVdOZOiR3oZx8RWET2g
nzURo7elZtsvkTj1q6dKgpGldlv1jXMznPC7G8SlO+ZLAROv0bLbkmfHA57L5qHKltvrA9FqMutA
xlnu2YwD4LXyb48a5IPs0IIzz3flEULD3qiqmX4UgqKp1tDAIzm/OQpPMaNpwpOt2+5YR8VT3bGf
z/q8uW1kVzxlc9v7BRfuVjpq/lTwDhxjVgCJbn9cqZZMOI3Hiny8ckmn+2H9iqxHhDTMRPXFaVFa
9+XbHJ7UKYYEnbYp/9ax9iNYHO+aqr4XdZZ5gHrGs1I4N1dnUa0Hz2Jo1JepNyT84H4bGMFnVFeI
/1a/Ybs+80rQAwS7NVuURdWdUWa9J4qyenV06zNn+vddg6Mzhm9DFk+CXfdrTl/vqdIZT6SjmkdD
zaWvIST+h8n/U7zNkXkJFTU+N8xKVzn68hQk9uz2VjD8yo1mt7QRnrM5A+AjoubLssWWWA327Kn+
itVN3y5dtZBSxmNkmEwCsExFPbFjKdnvQz6QgshjiUhge/UMG+uXtVIrzLeZfaF0CG8cJhj4RID2
OXq6vOWZITapbrBAdxJL35uV9k8+OEPvNm1+vrgeLGCJNffn5xAWzcE1dkAPh8QPATh6f6MIVAPK
8uBoI6lw4XTEK5vhvbstw5ESz05mdIC9E29/gj2kOlKRJpxb7DrfxAz6bImq7NRUVXbL4O89SMyP
6V+2bwve+F4WkYoOgKbz7zdwJaYte+6qn75qjMSoRtan8zjp4Ma6MPKnFgxLsOZgyaxGaV4uyTls
Td0zaate6y56TdfszgbvlDGhuYeGYDBbrqGSB6Vz0Js8e+kdbXeFMF1fh4Z0yAgc8dnyGI9kG7LV
Cxm//QUGmjqceXa6S1x+zjwtN7oI4ktaYJzUCPLYlUFmw9RcFXiL0Yc7WQGUoqN8ciw22aNaqgcn
04d7pzO/e2lSxZvYClAwFePxihFsBsW4sZeA3V09YZypdLwK8zV4hJkWk8NhTXC5hhg5YKK8/xvD
4vyvrAfdMqSpWqYqsYpjA/938lOjVaXSV3V++InpGQ29ZTwex3chbv1t8a/PbEavP6913Ehgqpvn
iIrACZPgWY2i4o4FDlrGyMjv5zA3222Zo8sa7eC40En5+jJBWzRTq/l5EbWkRsxvyMjbni7KUF9U
tpLHH59jjxjXV0nI85g/9a5ahcXyoo2XacUDDdcPWbpQ8KLXWgFC19fTeZYnM3I+bP7Pj1appVt9
UHFgwyE+Nqa0t4lW5A+YvB/KNH7RDSd4tmcrhzfLZ2whis0Igv/UIbmEqLMPa5k/XT/ELSrNsLEg
+a6viUA1PUPPfZD5HUYSGZLSyYfrZyLSXmpsn6dB7V9TdTTOgz6IZ5ZKryOKbHTLgDVy4EKVtljt
xlaxUOpGd9+MTv7UjSzBzPa1xFSy1bQWk/D6Ichi/WzaKj+xlT71vXgryhYEn4UnGa0KDuxYTVkd
NUsW7P/vy8M2/4Mu5ei6lLaOIEbqmrDNlSL9P8BgWd50jAEChz1RZvsVsiArmco/jUFFXgctauys
gVynK+kRsKJ5KlVNA3BgT2+ox87O+t+aXXvKJ3rViI2EF8dFdLYsXHEhSKMbKVnjrfMMSXd2SVhA
XLkZJmnI7hw2kEDWtzZMjXz3j90zHkrcXOMgDomR0K2kGd/GMVvatXYJkRkP1eqraOqD6C3M68p/
J8ReP9O0RsceaU8bHeDjXUkaIH4IZBoDcWx3YQscll91GB1JB7+9vkZ7kh9sSTZmY83NHZKGP0y9
aTM0XJCL1gtf4wZ/dWoU0mWCWn+uMsdluCZf7dVHptry+d//ZFHn+i6AMeAvnOQ7Bscpcza5Bh8S
CuqQk0saH8tTgjzdq9Ve1ON0yDUYxuaSpQ/X16KRMJ3CYLprmKP+//zaNfs/AtctkrENGL9S5QKw
OKP+4/fe4kyK614RTO6HHKmnStar2dPoutAru7MOO6tgYFL6OZhfTx8ZaXbxlF9kQTZemhNJNoQF
ito+Jg6wdsBTdXV6ayF3Yfvo8vgEQdlP/Xymph4Ppj0rO2G15X2HZHxlParovqeeajts7zr2wncd
fTF6hwrQ5Szw5VK3XiG1WLMJ/1l8I7PCU1H2lyugrgmwvdv52B4NFAT+3AsCkYcM5jLgk4PVaFBr
4zWh08jBXkXlPdkS4qsM07+flC2msLYkciVKnOQGkguV4KAZL0nVTVsLZRrWudJ4MfPU2oQhltpZ
xOZLjb3TVWZWQagIAYl0mnHDuKDbgtPOn+fA/o151XBB1WAnQe6MV9gaKDiwdOgrBJoiz7dXlsEP
sXVFHnQr6UCsbWwt5Sew3XLf5fUfbUr07ZA7hKhEloIrZOQeFI15+/cDrIiYHqhT8G382zc6bb5r
U7YSUlhENdqMPSggxpNQnGA3zpTOhY3mxVzU7rWW9sv1XA2ieSNjZiCkbsCW0kdXCpJ5EpQ36xpU
fczy9r1SLJJuWJ68YcPwmhUp0BdsE8YWo0XJs5m8uME8hmM+kiKLRZG8OKrlpcWZwPJrWX9M9OwQ
UdYvf5r3VhdeXizmXRv0f66E9Sx91oyh+91HLJXqrnsnBwnM/to8Xz8E62eFjpjFmjVlC3QBpOA8
pQdNtZOHsinTB8LtcFY3yeX6Um8QU1AbLeSxoNI+MxZgL4PZf5uZln1n5obQIP177OOPhbpp30SE
rF59vFdHLzkfLu7F+UCLtC9I8IVExQnOMsZmHxVVByNsI78Bb+9dfyBMR9pOwIj1rj8uep76/6Gr
abr97w9ubmDJhFQ1DX42Szfkf5zr9WR0HXHH1rHPCUAvSZ3BnoDg2zM4SCCBJ/vC7OOIQHdscJfI
sFhcrSLsggYZnxQ+k3tHTn8SNvZ7EWogdk3MA3Etn4D2w6wlSrOd2s0Aznf7l+UQ1xrZJ2n8QSgH
UQ7ryOr6TQs743n9Q9GqRWjrCEkS6p/qQDJE/lSXiHxMbG3HTvb5UzIChJijdvGbXP0qh9A6hKRy
eSmaEt8uLKz6Zoa/R04OkgPiidbdvHVBSloxYL5cXzGp/y7aXL8KUFA3f19KYvV1Rj22CQs8oXky
m9X5596Ami8rGKhg6QsnLb2/LOLrZzgJtrpilamfzABvsF/dhVNW3jXHEO0v6jdL/PqJZa6N6D2v
AOlEFEk/H1CaldtlImKhhw+LkIYL/xrXTVfDT0MB/cg8kEgZtYMs21ZIBBt6kc6IekQx5r2I+/Qt
yoI/c9Mon/MUu6POtKuYlm8yHHbh+snMK5jju3M+WzMbRMHUjeY7bxEXZauPPS2z2hPdAvRZNfu7
vwV9hquUmSgJJP+q8SE/3sfSlPdDCecoD6z+3AgtOhe4ODbXRjQ460v9UGgOHtwVDVPrMcU5Rrof
GgxL92BvW/Cmhfb5k5zWL6zT/4uw81iOHMm27b+8OczgkI7Bm4TWJINkqgksJbTW+Pq74FG3s26W
WfWgw4BgdhYzhPvxc/Ze28l0b/EQ1S+uV7HDKuB2IAxQZjEVBMvrOPfDjTgWhszLGclpqbn/vahx
//huOLZjLwWvbjsI8Q1pLkjNvxU1bV03pqbrxX4kwOVQVkV7p9FOB0kPXQZh3DapYR8cVwMJWxkd
iGE6Pwhcuqe6KNITJZi3I4foh1lX4VbhDKKyQLgrDpmnF6e8SRjHamPz0kyMubyJYomNO7862iI+
61yYjl6/rZq0+uTOTsBoMLyG0rTxG2DLD/3GeAlG19vEy1URNS9OXeD90PXmazz+xAHlfHmwsY05
d97cKVupBmVn1VhGu/YSpNnwJkar2YwmpQN+PutjmI433aGLqBU0Xc3J/2osKToDn6RdTFdzHxYR
sbwizB99QwahmMhzfV/qzRpdtfMYBmiaPu7ULXED1XnCOL4ZXOMp0j350rTZSzSZ9UU9yE7r8Joj
zVa3XaRr/2WZk8sqVqRTUOTHH////8nlnTQMwzWESxlFwfLHKlczyNN9TOb7B5S6kMG8UpyBRJ+1
U0GXAteHbK5BOfZ7ysT2Wsjof6+KgePb+++f/75SfzIY7bspU+NDPzJj0eheig7Pe9ml/hVycY+g
iXSFZiHrpb74JLAybBAK1pcmiM5iifQqLdremt+PNxH32rUoiBk28Ezgw9Hv5I4FO9MIwoso4+Iy
xp3ko6TRQ8/MbPM7eUcEUu5B8WvtERTBBL/dRdKRxih0YSy0fQfIphVfx5w2fU43/pqyWRx1hOsH
mfv1M4uZj0cbSAqN8U/RAmdIkrhfd3OVHnDRADVVM5pwBkuvflxk2TE1jOBJiwWQCqNwDlrJ1H+2
S/HCZDE/D8QmbJulH2XRC6vlsNKsfHqHnHrMCyYK//59tf+BuHUt5N4Gp1MdNBHGwf/7fc2y1Hc0
DBl7vGaIhuuMfWRp7AZRd2/IVz3lvUWROo/utdVbPFBtTOweYbt3x2OVd6BQe3msHQl1odOGYoEA
uSGA3hS16H8CBIf4J+94hI3XQjsMC0B2Wh7qMX13yyK+qbssOMV9z3Sq1t2n0CS8K6zdez45b7nT
2Kc86GGrLKohKIanXEIh+eOK+aR+zLOFVy1r/JULWGMBBayEk5s4BbKbajvYsR/xtcmrrWrpOji1
DliMGMlDsXPyJ9/um9O/v8Km9Wf4F3Azz/MMqZuOo8Pi++Ml7qrazAAHmSetENZ2GPIceP6725Tx
7oHiE86v1I6njUJnWVB5aBmmRLSa+ZdJ4EKPwmlnL7igcm7il4LCwprutnt3RQhhoe20w9xMYtvn
hPWIRFyJDP3lNhVxC1j/EXw4kIlt02u2QDz8T55FKI84pHlYEG/TARMt8uqU1MmHvOHQoVpj0kww
pFeMtmmF4rDDUnfuyVlTMQMkIFRUvk57navsOUg6//vIRUyAj7oIkn2HJAFvDYCdyGZXQ/mFmF0N
1pIBcpaXILGgi2mtp4FzRIzYYDPFTLXgodfbkNkt2MamwNTbiHO3nAg14lGRbMg3XkxygXSy7qvI
s1eB6Pq3Pqxure40q8mR2lMj02pPKPiT4qcklrHLtEJ/agMEdczR5NqI5/ypQV2mUM6jSaQaKU54
MJFpvhu4OldDP3dn8ptJ/PGB2mpmB6Og81gmCiPMtrHMkCq2hvtaWLW2Dk61oEAYRc8SIrNiRrtr
lZ9n39UPQeK1u0IHRaiugiT1NgVmjFVmetj4GVMdHS2Rz20lb46dQROw3Us0MtxmtLoqJvFeJEXy
ZWTIxrmmpNFmo3GkD6+OYqYbXIgCBPtFQDGpw5p+SoIOjHky189+VOF/0Jrmo2E2P9oZvGMgiuYw
BJy2HYz6XEDXKF8Hw/LW3MiycuFx4Hr9+x9JgUwvfcMQ3esyGVXIrWEuIYo3vLUPaBqrVLvM6KqR
bA4mXm9uaH8sUTm+YgmGVxJN+m3ACfUM1Rv98mTlW1l45m45QR7GlO+pOnBmEQcAF6M7CjAyvmo/
0QlwHBwSx6NmnVlISOOlOjQabJXEiTC+kxx2MRX021T6NxW5ImrQOBLoolimyIp7uMR8zgF47cYP
fk5R/Vy7vfnR6P3yKCKIAE7N8CHTdNBFS2xHpcc7RdpXD32k0bbTgPVVC9quiMiridqcQr2sw9ce
lsgadwFdh+U2K6zsiWDtgxKSIL3YNjFaJ1Vuzel08oRm3209De6aXt86gRIXtNaSvYYYwmWEsGaY
A1rK1c44qjVU8hLCS45srT/2edzd1TqQ9yER5fXsrOiV/RAxO/RGVC6Bb2q7YaFHVAAufWd7hAmr
/qtvDNlTnLLOkfW0m2hMPHLCPb/oDrG56C+LkBA5f6oOvPbVBadEuHUje0fUgnkLHCwPbuXUu5Yh
ITJSr8NvSSoIYASk0l2NcQHNdKZlmAVnHJQhmZ6VsWTv4bm5eJNE/qYHWn9HCCUOY0ewJd/4H6p1
34cGxuiun67qdQp/+qYjDjHjKl4NytmB/gBALjIzPNrgIAXGLynD8VNYAepyUJwRxer8igzXPjYN
a3s8TsGmmsDJZ8DZztCemEMGnolYzjH2xObwtomZ4ACvwTWTFz+VFENzIue63JVGwE419Sa8B1oq
C5Mv7JI33C7aB2qmpwFbIJJDYTzeVkGI0SoGDnnVizJ4a/g8kOJLo0JkBr0MALrefx7ScfyIMcq6
JITxEEQb51e9LznNBpZLJASf0LnXgsdctJ+ab1VjWE/otX9ko2yP+vKBLmnJrHBmoum05XcJFfhA
wZT8l941JJs/yj+8DbStbVfXXRscgbU0t/9eyJtV2cAcmU9BhNGiC4czeRvzWo2uzDrUSZgzP5GZ
4G9F7xjvhQksGyobqRlarF2Qt7JaGjQkTypdeizm8tynOBU9kXytswJ7wpR9F2ZIrJb19NgHLaea
N04Th+B/rOD6+6Ht8g+m0A6hcInlQCpJmbwkZKvOPWilYuuYU7bFMuHT04+7axFF4Ru2iHM/ueXn
qe54JwQJEIxtdwhyF4Rt2Jxl3NsflgxWNR7za1EwkiHam2W5h2nUzXungZSzotEmyKRl+lowNDRs
o1pn3fhXgl6foQUPMIQdyfHsnsjxOBUCF76O2vr++ypIPSKVcGjZpeefYbD4Z2aTDi375T53+L4t
/zY4SeMS5Kdm0xVBSQQhWN1K3arJdcfm8zxFxr1kwn2aY8Pb6pyS95ytsZIMgJmQmGDSKG/xzKdL
TQgDGbXMmcNgB8Q5e6U7pv6+RFpfaUV5R/Vf9AsrPvXS+qCG18EQnHrQKifHS6ONI5fEEn/yIED7
UF493b6oPQ4OzryfgxybZFfLs8/afVM/SJCS5sjuM3EpDCgo6snCm7DqkL77HuFs2wdaI7BX2v6N
6BvIcwuOm3kK+AcBaRuq/SYeYnqXC6QUZwfhLsstWVA30gxR5jcG3V+8N2tLz+1jNVflS9EkZCCS
UQfdSd+Y7nUsCcVUVUu/XI2VEZN9qVnbDLPN4wfL3NyP3Z06bTgapLE8IZ0jBD5olulexSjx9DyR
SN/0AB16N3EOVjnkL2k28Vmttf67l656jLcO8OCnyl9I7hARGFzGdxP/6VFN/7JAq5lKdBqOGCbQ
vj19dAY9J6eN8bR6aGzsJfOSkxTQij+qHaVyYaq0huATFd/1XAPEsggdIX4258J1vgOTae5mnRgA
0yZ7ncajt037yt9b6gia9JeIw+gqF/A+fMsrT+0Cg3YxsazMTBv2XaiPz9MyLeSc3cDX2Sr1GuiI
8aR79ripE2cVj73zg5A/GB6mY73qtFoo7kFqE3FT78FPamu9nds9+R/JDZnuUo231lDsta4KF7CF
ebFLw/pAkAOKruFbmfvJ1cJLcXrs4KaFTY0DQLYqobsc1b5LV6g7PsqLcPipaqLIMqHHT+kX2wtf
wE4gnR1L+6UwIpO+qPnBbfHKS2L03myg4eoNrQbIb8zXMMFP6dJNl0x3SpbmR6irKvJU4VcbYOZ7
w8hRaILDjDP/3ELDG+Cd983x8WsKoxgoH5fttsErjxs1o4+9bHVj39sb08LABn6foUrvsvcyzFdK
1qqEeO3ZNdl0izRyjjNn5y63LMAHuvDeFcFOePZBD2yUPjM3wpuG6GlbkH64psIuKbZk+bmYaOYF
if+z6MZpqbx53kBvjXelOs2d5Ww1fzIx0qX0GTAwl1U7bVUFNDV1uzVa6R+jk2JJ+jgJNmxd4Zpp
YbVJmbv/mNvE2PeK/NlHIXvcOJ/Vi0j2x3vU0JtDy9hi1CibF0VZN4AAr5O6nVfozb+o/5DK9gOd
sIO1Vb5kFWCo2S2eVIs9T6I3rQJNNurNTv1pVaLl+GQf7T+O44QPsrCr2EIRPiE5MS4RFvlHoBpl
a37vIJ7JRsfmh74+zktv56YSgo2tcYjAa8D81+yeVKEZx9ES48SbjpORZWeqYoYFEQK4NMVHKOwB
5JQjWHQjYjMhjZA6+fhNHMum+Tb6zZ6xSHaS/VTcOhs4hVMjXREl6uvG7V78sIou6tM6tcK7DpCA
Bj1+67wc2ttSDxpANvcZyCi14qlfws3NGEmzd6h0L8ZYSTNbzoG+S9DHnVOXEY7Vdvqur0tkMPR2
cXSjLjbqARVD4w2XxuisS84uuy1HgaUTOT8PxlsBOPxbwZG5SIidwbwTnOYg8I+F1E+Bs5BqTfzR
nCEQxYs+vKTxHK3TRbQsxnncjgNrRiPGr48BaJ3ywfnfbtOjx+TH3SGrqhsO+/KYT/E7VP7+2xgw
QV9mFW7sYtnSmCfAQQ4wabJpSrV/9hzytgBiKNUDL0Xqo4MrGSdOS6VDyPGoy2pTZLp+Bsf2S7VJ
nKjmNFfK6TkZfnpWqX0zQsniWSNAblvS31yCQOpg+fYwH8jL+vxovuYc0lbSdC5qg3t05nm/WXTU
VFe6Oo2/mkyiGP+2b0YpU5lPqkBR4bsFgtQzQT5bGSX1WyVhxLg23/POx69oyV8waLOnEjVQIlxj
oW4EV/cyeL28UFOMJ2/QTxPHoJUncZemtrgiqnKQRGjFOoRMU+qwOVCVmFC617kYPmocJ/fSGQmj
AU8B88s+DB5e9dpq3U0FFEtNQ52wKM5GvUhuqsJZJ3ZhrLsIf9zkV/wWfKvW9B9Qx5Ajt7GWL6c+
I7CfwyY/tXBr8Ysb8X/pDgr7z0avJwhysx3HtYSNOtNbEmj+Vh+GqSjYcS156hu0+xKGEP7KOPue
Of0ruzJwghzSZV2aS8SsR5vFKvpXHCu7MNCPByW3lOVgn72ItvTYMn+KXy1aG3am3xkTGW+pPyLv
wZ9xMqwwfiphp/iyGL6SEJdjdvhBbjIcn7kyD11nKgT6Wwrm5hHgAulXXyVR94280eCi53O76y2w
bI88SZIbt65HwCNiSdXtqhKG247XMOgnpZEsQEIH6mJqtn5uBDt1a1ciX9dAa9RH61Gk1dqmcGCe
V2oEZHN+28Fzn2A3UKS5HUospxxhp0pm/Yh1E0yRTeq9BaUBTNGy5OMqXJ6bzXFi1MlsdwzIKBnd
YKe6kY03/YoIFoGbvAyLqUpbjMcQdxIQm9cg1OkLdJ6zC2xR0WOA+j4D73j8Fw0SEJUmlSSmCoFa
SG5iL1HD1vFXSyfnM24gYi5XQ1Q5nzvMcYcZHN1lYjT3eDBJAGVcQ5UiU2vYt5PtPs7mZvKq9cja
95ZhnvMkY7La5e2LxZB5m/pNS9PE7bGkS77lIVGhe7Y5MsL/owG2KzAeDerNxz4sA9gAYfJuam32
TsQXtLXOkVwOOEFCDwRueOsLaIujDxzBTYEw5kt7gWz6d2xgM9BgGuVlUN7IJZWfCbUd1rntQpET
c83R3BcnjBdXlDJb0fbQJGZ68xf1APFYx01rfFGfjXqKuusE4zOopUNOnOs/QeEAT7JUG//eGbT/
2RhEBQDLxpMcPhgSLgKRv32FGP2QYDxm2smTIW4LJHwNQ4Hvy4XpG48LO66zj1ZXfpUWWsBQ9Dfa
x/MRn5C1tkSYXuycFvTii6lYBo9x2I5r09Yv0jLI2F2ahlNZdgeMxT8fFRBr9tbW+/qlDlB/TAvd
BY/x2ra7+tVYTnJauUD9ovq1dqkqligrBLvTh8GIx2/1/16AUv4AvgYKAZazlXrlgqUz0yTzLnWH
5qKeUg9qsa543irz5iK9OPgvaxFT1H+cVVHPuODHTJfz6j+UNMDgULombnqO6/GvsPigEZc61lcq
tOMhiA6AgK28zi4LSvQ52o2Yvi9W5RmEhb+rM94UApKpcaRjrM61l9Bt5LWO0EQTwPNizoP/ks+d
OKAygGi8PKceAquOVpDrTzVJOddZOOaZ+bW9rRins7bVxOyOfOra8kn1Vt0pfpuXO8b5KDct1+N0
tMj+bINMbN/IgKUjBZStGV3ita7I+eqg62fl58cpMSlt/SWbdGwouWu/ICbsDnivqz0hz8App/ic
BVl1m/GdYonwki8kCfEzWL+GMZ0Utl49OCEezziKLSA4aEeTgNA3Zox/KUkDL964BDuJ/KhY5+Nc
bhmwJe+z9E5VC1MpnSsdKqwxQWopvyLwye9ti3Oh0Np3JRbN2ySB9o0u3dHAtjA4WdVctWbMVWIE
m1pdLT81M/ebLML60/L04w8sf9QiPWETx2YF995AuJV1X2uXqJs8zYsX2vna3m2HIxOS7rnq67V6
hXs/w8/HGfs5rLJb3Gfdj+ViDskG1XSMWHNf8D73EFuUMFfriieJrtb3I3l1zcLF6T11Wyf/ZZy0
mlcHkHG/jqz+GkcN1UDZtwdimo4I+rq1Lxkmjol5tmeAUNi0a8DDtCQxh/vdRsTmGcLoz9m3m01W
JL+AYB/dQfueG4w90wAMtO1+mTsgHGbeyZUjPAiM5jYts69zlMR8VTeaUVLA1MYHo3GOcSVMPKKY
s4MLpIDvAVq2XT6Qq5o54ZLOjF858Vein7wTX12NDQ2ZkBntkBfsrWbkbyw9qhQj2tckniI5s0Bt
1wviRw+2vd/tXYu8bdhnHTxv8nmIJmRPypKNC4Sx3ZV4a3jL0/eh9V4jBgeHBM5h1JMK1sTQ0Mjj
pNFPexdoCTkCpqj2LVT1MkB2kMEL0mb+e8mAgzzRUR3U+aUDNbepqbxj2Cj7KgWNwwoEV3m6pF5A
s79pgjtna98FUIfDdjpNWXn38yzY4UG5NGSBrsagMI62fRSy9i5ubcKqXdyKQDxOoezHU5fk4wnX
1ZvjGGKF6bHnJAjDF0p7GHTAWOJ8BBoMtDxjk4YBfCyb5lNF7cfaOl9KsonLhJZkZf2YLZq6s/7F
Es94+qByRCsOiPklc5tVDF1jP7XuD6Is+aTHXXuQvrfGoog3151fUy+GAbEIWXphHYtgMoAg4NiE
Ot29zYV9mvKKygTansi1H7UQz7DYV6Dn5JPud1c8qGc3Bi1HPvqlQnJFtQEmjGgrXr9gWsbTZ0+L
4CPWMScms9sjxoJGWssD+y5GzRHMqxxRymh8b2XVXBmYvNoDYjkve2nyXzoSWp+cv6g3Ps9T4pCZ
gSMSYbpHQvG6o5Y7MEfM3sx26Qd14UXq9cdhiRZIc5Mh6HK1CLDMWjuIsnN3asbbJNON/tj3CDH9
cyKRs5dy1pH+6v1rnA+nIaIvYnZJuyWtsrjRlYtxmlMyun2Lq9BrX0K/KF/aof3g5QOCizE4/VaQ
zKRInhuyzhI9LW/hssYPcgEFbzStyG55n+Wbds72/GTFjsvU/ktmghFMAW5xonXJ+hHNxk/5nrXW
uidWxectG3m5MoT1MZy+5X9T/8oRdhWCVycw5l643g1u7BrfRdzh3cHjnxEVlrNWSJKXoi8lon9h
khbeXhq33IflT8uEShdzvH3SnUMjDwGKuR4gY6bvxvHYY9NOg09zh+sXuav3CqUhjT4NncSrzokQ
fJHhXQGvyKTZEifZQXgyohP5lll9EpixCRBeC11DxfiBfCmUEPrHqg6/5Sw8TzK5yyKZzh1qsTX6
/oGyXLt7Mg/Ofkcnz9efY2kHuDSd9CxyuXM782ICXhtlvZmLkXTVkXpqsLKfAWKujedb4ZOYO84w
X8yhrZ5h12JPOkITG6By98xpwxyVhpX0H+ugXc8gHu69769Dmdn7wPD6U9J/ljYskk76bwTTZlu6
Pcg+9XXQFBXhTf17j3/4mnZAbCvpnvn26cco1Kt9vQw3prlgk9AJogCRefANOz53AibCzDIylU16
HB3t3OYVMFT40bIirzgI6+LqTNYT/Cj/pcohkiffi703adXWY8jvWlNL8nY8rlImMrsufR6m+kig
g3VMzexr4n1sffyz0mq/k+0KyWdJWVb9HPAS+1ayDxPEjIzNQynYlAdYxpCOqhFxVxJedN/9pNpM
9FNxfUhYIyYj1JNj9/lhTjzKN6uwtvFg5PesKDGezI1OS1F4SEMDksRNK1kX9mDeIFQwDS5c82aS
y7VrLPKO1HPqp0GnFRvmfcTPDGb8RrjsRfMojDwnJ3ZDHcGJoKXYbiJrhfpl+NjowOndSuxVnP3j
/woxuTsIUYEDDWx2hqLE8wXJx2s8lA8L6VeJ66wSpzDTTP9g4dJ0ytJFgIp3ytB1vKe2o1/LAqSP
mq61jTbtvEziqMdSu+EtQ8u6KFAnfLJrzlvzDit886QR0nfwfQDB+eAjznfGAE9LCtFpjA6w+Nqr
es0ZHnIMXG6LBFA2sBcANah1r9ZQ+ue6gG9mYCR/9DL+vWwX4k/NBEIhUmPR/3mOtE3arf+3bjeo
gh2dT9m5xRv60CpK2TrwCfthXQRueH7M4VTtjlb70LDcf6hb/XNJD5LXDtTaMGnE/ZH0htW4f+31
9jWfXe1g207FBppjclTNR3Aqn+3G3nRxn38YS3F9HFfN4ocI76p4wcvDXKypi7M36t65EjgqogxW
rK9N/ivslGRflgZN/sajm5F0J6ZjnMmIuJwOgaW9tSNfItQQX0PALuhQJvlmxvq8czUyuDISJFiX
ZIjRjI6VOk/wUZ4Atnjfh9mJlubU/DrqGKQR9c6vQ7Yx7ar6qLnLTDdzk2vYodaei2NYVe4tjfrm
eTJIfVs0JmkVw1LvJa9Pn78ko6szEO4c2FQUo4Nvyps5k74w7t3KwlETxAQ9MfhCk5fvjcCrrqqt
XqfVV20AYKVmxiW7ys5z/ZkBTFitHQxq1y5o8cr2snnxK8iXU8RBOBcy/NbV15JICy/VKaRg2gCT
/8LUPLz0ywEekFfy5Hbv7mg2t0db1EyD9po0df40gmZM29R+lQwg75ndH5Wrc6oayD/ZaN3TtNg+
rHj//vEz9H90XkwXRQmSBAsBsSmdP1Kpa2MwqcI50ZZlGUM4nM6qBBdRSQRjWeon0+ncZ1a4NyT7
iB9KIFZLMGttipxAgcXeYKape+3LZjMs1croIE+K8yR9K6gtkD4CX9OHZ3WVMK9dz1Rja4HfkByo
1NgYNUwwP8SdTCXlXVEwUszrefPqTriVZMJW1KB6FbuOzWBFiqN3Scxpp+txdWDKBFq7n8nanAtz
2Ezz/NE32oVfYy79FsONaMmuaMB1N7vNrdvEMPVxBTkAUWQNdcjvn1v4fpNl6XdzGQ8tdy1N4bvq
My93lmXvZWzvSUI3z+pcq7fYogD2rRlon2VBr+x3wxoY7SqbZ/eWaPhdY60zLo9JgYRhsFdz18ke
PmmEPB2I+HiMuGqyWUYU8CAHjHdeJou2TXIwUJtcaqv8oX6x3hr4zHKHwhNAiuqtE5AZ7gmUkXuP
PvExwFjz7PY9k78QFylD0A6yukEPRLfjg/pb1G2CCojWfTR/KKpq2g0iI+fGbc6DHOkF6rUxlasw
ofgmaqTIDo0ubupjzGin3TXQCOHz8ameTUPuHv0hu2WtMI0OkUKCeZZPrfjApr1TMwgbUGg92/b5
MfoYYxg3FSbTj2mQE7ikh9/gBzNDn4f0FnO4OAwo2nazOcjnMYuXeT5STBiFn5pmwpJjZe6ao3+v
vc4eKtWuFXCEUQqp7NuqFa9QW+TOd3DUeiWeeS0ekcZhTHgOPJIoHVYDYleZ1LrHlh3sZ0zUfUnZ
+gVHtQnbbCif+dh/EsTvnvwhePi/sE02N0y3H/LM+pRKRPxFHcFU83N5sNH5bfOhD47KHl3M+Q7y
1SrMWvNZKcnbTN9YHI/uDxhFKhD0LxkWJu0U5KrDhYj7BWXXT1/Kwvs02d50n/VkuIDYstaKr6DT
XSb42nnuxNeJ6cJT1GTVgbTzaqUvt7Qsljj2DietlYtui3f1YaDTDf1HiWn6v0z1/6HppEFC94Sc
S1N6LCHiD02nToOiMrXePYGm4tub0CpsA6fdqC5JnOPNQdhyM+spuLQRMz61sCRh8B5FfvZK5cGh
8z/Po1t5JyM6OpYAsIC/uxaY63zRhvTZSTmGGXCMBytjROs36atVJl8bLtY9aLTdozmfMBC78KUm
/NMDHZ3O2R1SGlPxaYo/k523kND96s0cW4zp3DVG8tfzqVtCi6aYXbVRjo5UcB5vbTj5y23uadne
8Mdb1Hvms5ZP5nNVVGAvQ4Cr6rlk+UGlcWQQkFJKvUU60GNEXJV6D5nMh/c0JQBAgpjhLDRDxI18
G0ysqRA6EWamtfsNLPvVov/7Q4rxj4u5mx/PCC5cE2nlJCNtM3T8U/OgLS6a1dYHLaB9++/bAxrr
P5thtm2DALJZ4QwmUt7y8791Fau6DVsGnhV5vWIElzq0Zy0TRnbWBzBHLkfCF8+PiBYtalQU8brt
nJzmqBDvjt9th/q7NKv216JXAHK8eTjDgAE9t0Hj3AchOe4sUi/eJhXJO16wYZEiWvTTuzyp/gtu
xQ8wBAkWZ05CK8MAUIiq9cIZNSR8yWtuelfA+9w2Rl28RLpD6O+jl6ymswWE/aMa3FsYSQlRIJSC
9DOOHYRDOvj3PiKIhBYUO5+NpqAcaOMPZlBDKpaJ+9SShuIUCQejcLDuTUNATRmLwyR1ENBLP7Qq
dmOIkTu1wAK4mlEdUlLJtuzq/TlqZ3ktk2jY9A2+ndLiGGeQUnI2xnHaqFmo0Pxr7OC1eayhEUGe
SnbmVkN9CIrhGxyG4uYuD+r5lDzgxxJKF1kNhxMRwfdZhke+nyeHh2HLxMLIIa4NNgwPqUKKZus2
xGLi0P8V7nK/lGc1clU6Ob6DL42FxgiymnPBY9VvMWjrz+oqXq4IZPkEdz48xnpz/O0V8VwbdSno
TuYShB8OkdiOePfCrWXYv6wa2Ho2wCjUFt2G16ZzB2ZUxNuH+WIuxfTwMTMFbPZelNjrKAByPy9h
Y0A2IUcntvWKNVPbjZNP8sNSIBHNYG87M0I4UTgh7G+GRKUDZ9FDZFlqnd8eYSKiJ1iCIQeh5wdN
8/GvhwncZAA15VoOfnF3A94QLQ7HS2Xye066QzvO8HfQEhg6gbtbpWn4BVgVBjJVLsbZLxf16v4x
BK7zJcC1F85uGBnqu1kJEVF2bxGxQZfHUcMvHTJ8nAAJIFWjAzqEnkYVAZsovNAhyDRtT67RH36/
wVFg19vaJ8AgXURySv08anrFu7vggnlKOPTpveVwoP62ReS8riqPZLK6ivbkWDQwsHyig4eJRJnM
+OuqIdqTox1YrKVTXzI6Oo6w8iiLXORwZfik4Vc+qgNP75A6ipf7sz8VlyF0u+d6QIVFYPGnx+ug
bsdw2JNgdlRbe2STg2KDLDnjSilfq354c/v6NWCUewi1qQnJt9Q/90zHDwTOb1NTBq8ILct7nX7M
ffmqive+xJNsgA16bZp11QifwGK/ee71wVvNEUrVh7uRU8gPUbA+KksXZ17tYkNIyn+o4EqLzMJt
KyvCWCqXL4yI+BXD5IMcjQ/0/XaJ5rbv3WvKx/U6Bo5cSB1ohpZbO+s/yXQYb9JFGsRgVz+WQVyw
E7BALYyCenlQJ4S4CI29Vy0dMKWY9myHI+Mgmq0ixiQcd3dR3Jxd5X/yQdiOVY6tzhHRRTlQ1AMy
8WPWwbqnWBRP/HOSXVrH/saeM/PSeVa8cTiiqgWQjLbu9CggfUzgGNjIa1JTRDTMDoJbLIVVYbzY
CPqh89XVweXjvosxB6IKK9uLHrkLZMvW7sMSzEGEav2mxREgvKEZdtKAsNhC1tmEjgl1fFl/++W2
rWzBHA0PuZagbsrSLTpH6+xNdrjz60Fga1o2sqmMNqGop4sSHdmlfQu1hkmBQVodOqdEX2dmk+3S
rpuJ+jA4Z4XRuImqMLxw7DaeRdrhQyxF+K33+wX2tNI0cCg5JC51oZGfluu9+SIyLAJK/egIOklV
PJ4GNBy8hGmsYe6iTFTiwSif0kuuazS6ejb5FD3j+wyZNXUhtxEcFMeMG/Adr1J18Z8fkXBnp80b
Q4HurRossQ2BgmJoi4OPBbTxmH8KYoQ4PfmVoe3h7coHeiPv6TGVHjMKFEhKcJCNrXMGpVhbz60m
r5OL0jKcwgKXuIDHbY0xBDgkupyzM7Bf8uJriD6ZgHESJtXPRIbGETFkHtZWT8RXh/uhQyK6GsSt
bAaz+hbLXN6UmrWMB/s5JYppyAFsZk62Vwrb1EBaCdeStY1JG+TizL4/2gjdFBg75VfoUgkf2G/E
UbkZRojUWC4IB7Vnj5mDsDmxL/uKerBoRKn91E6NfVX0/jpe/gVqmaWD1Tx1iVluZT2+1wZtcGBX
T+qBMZ1kxAV09fdzsdukVz03sBZqSyMioHfeE46HzZYXSr1aD1zX758oVQXnHeMcFGTQwDPb57TF
/7qK9Gc4eM5JOWPhCQbXwqftxyvWMBh+DZhRwxTCG/woxVsSAtQt7cd8kxJovRNj1j1V/Qdvtsdn
38KcqK5MdCIAlSvUMUXzHvY9tEb24jvW9EQUWIdnux5AQ409csIg4t6vT77W9zf1Z5M0HXa1Q/Lb
GFQbVdw7MnwpBY3yxpn78+/nQ9Q7v5+vWrfc8O1cm8wggesykPG1Ktmp399abj3YHDt1lvB1MW7b
4cXn5PY/hJ3XctvK1nWfCFXI4ZY5U5Ro2dINSt62kXPup/8Hmv63fFxfnXNhFADSEkUS6O615hxz
C/OueI9/yl+lZ0a+JeRm3BZZPp9NS41uWa8YpzTy1HUy1nRkUdD/9zmjYf9d0bIcaBwY9kAMoYFR
pRj4jzljXallCcjP2RL2HVyoI5EbEgXuq2ws92lprao+cZd1p6KoN7aFSrp3p1KXWyLu1BZ4/lHS
G0rz3KZZjNVfj8YvyaAqu8ZRXDobypoJ2vStNkEh5gOTQI8kpWbu7ZvAgrfTAD2aUqE1LUgMncuA
eqRaO90MAoIuCAwycJQuKxQVziooq52ult1R3ryCZs7vIuuD1OvS2JQeMxpjNv+MONuYG5TaulOn
Yt1PY7FKZ9VtPG/k3uemcYGp9SbRAIM9AOYMwJ/psiebz63YP3a506xwk6FarvvyhtQ0WQeWuvZb
t/c3zmQu5aSt6ZKLmxTFt7F0grUzYM/2vII7WBHFKPxIX226PoODiZHNzP2fSqhZzzF0v0MEaHad
UG9dlKIl2HVq4mLXj76AV0a4pxSQyUOqc5SLNSQwGPOqXTUTnbp0Qh6EUWUdz0gn3yqTU+/BGkSY
r6VbP03F1bfTZzlGpY09XUsvf8YjPy0BArBEyTygqrZOg65IvTc/wptXQy0PRrM7a1UGV43srDPi
AO+JWzaSf+jv7+kIaTiI2+1fD2ZimN4//9cA7NKGj3tLx/q1zFH9EnQaY1ZXa+Rrsb4DB+Ac/9wj
mkqIAdLl429ImX9iK0NVxstB4BBh0iFFrAAkpASWudO6lOfGvW2dlJzKgk7A/d5sm+BF1PGr96Db
qdUL3GpW7EP8gSqgeGYxaJ7ESO59nXvV9fFBkg5A+yKcRrr5abMtInc8F3bTbJlg/94r1HQfkhcF
B6zZQuygmKujFjTmvXE+1xjDaQJaxp2br2Puwt4WYzUem5HlzEOsA4Y/CI3yuagm9gjffsw7GjXw
jorp0HbqWlOFo2UNu4hSuRlY96kX6nPm41AxxiE/0ismHiyhT4M6wNlmlES2pzDxhvfKrfQ1VufF
J3koduz3smvbmXOJFYaVflOIV6mvjg2AwZ5rXbNS726zLvVRZv+Po5jS1K1OnJ1FlwSRQvCFun9z
jHxXXT7ESsz+lso7MRH5LpNefQzdFPPm42lOYh2y7IVS/YaOu/kL4PsmnMXqqRsXxNkil0QgYKDu
GsSe+ma7fnxotRmoCN744KWmsB6japPXBMDKcwV3nDmFQFtkrfjSW2b8EpLscArDXx1Nhou8ndQW
FTNffgXUsF95uMvWdKDFu89IXZFk+mokzMLl+VYnG6xTlWEjiY+qRyJrHegXeRR0LnVtjwSmnEsD
oqYbn/MBBa4kp1kkqJ5R58mpQjz53sbOxm6BDsvVNmCxxkPcjcsOixkpxgxzuhBrEdB2fnCj+AaN
h6mFID4paXCIumj6NvfMo3Lod4M5Q1/1DGJ/qQQvKgE8K5G58Ua+caPn3EeJb2I6Rs4py2Fypprq
rLBqYmWQX4sW1x49X3UjeW9yM2oK8dhttmlsezo1fcLcYy6nPgZdNNmXxO2u0mpR5S6LITVw132t
m9i1upJO5dAs5NsiXedYkq8gOhrYLl6AXq2qsWdjlY/VziSTEvCA9MpL2CacOfKyS6xmLHK/9IX1
LjWkbaowGAz+W+e/jfIPDnnD93LUtFKE6AZp3XuXZiXUf4PSmejtARut+EKnTSFygMVc5r585t6r
xG2sUG5YqyYutSs0M/mS5GuQG4wK/2M01fS5//MfzmkX7Z5pmg71Z8zwf+u6fARBZhvVyjbNIn85
aeVH1wzdS5D63r7Fy70eUAC+i/FFBIW50do43SX2ZG90sI/bsg+0txF/jcO65NWvW/MgrKFZ2dSO
3uLZ2TlFKe+/Xx/R+3dnQACkZAKKHpNx9Fa0YLnkM1HsptG/KOi1d4pt+EdSn5XjYHUiomyebnP6
7YvatMOXwqnSp8lVHsURWSGJekjqY6Em20Gpn6JBpXEzzWo4MZLizhi7fYikjRK4hp0E0HbLEY7m
UFZvSfAzd1Ptq1vi281yx14oafO4B2pWQde/t9yVrNLbgXoLLDgXQeQzgFWV9vRo18UxOcgUAUkk
a8PwkDTKWa5nOiMkWypRrAtaOqiWRBO8ANjDq2VFKYZRK3nV/Pymp1i+wwKXS2fBb2nyprhaoBz2
jdXFu2J0o9uUZe8PPIKeEuxDK/ubdJ4VGqwUN8qztTykg1kty6jjI0zDrx3Dj5pE7Zc0tc1zfQbn
Cs0Wu3q+bufCuqyuD1XRHR4VnccfI9C4zqJSsLSd3e5R675nfZxtK4lCULnZjtVFG9zmuY6V5iAQ
0BHYkiymQHGeJEsRoaK9J5iPkLVwsHf/feqnmTNt6M8vq+s4puqolqu5OoFP5t/dpFhTa0iEOQ3C
VsSk3CPn/edzxV6O8DH7JMGWK+LUBcOS3Cc5KhcmKTLF4LxYkcAEKyDpa62Wc2vutavR05+VXjEW
P+56TFpoGyJ4zZDIo9e1vheRxgcsl1jynBe5351S+aWJmbZdlZVSQyPKmNzFxXDKsm1qwhSXG9ke
5V6Os1BznrEHfzNHR7sYPQkQ1D4pGRf1eFZC624oyrSThYe0JTLLggOx7nLX32ghg2WrZy5FYiCE
XaLeitnnp0YFJEQl+wZQKFwHZC2tlIa7Ym1EeDsTCP8acQtr3dTKZ8/Z5BJRTJmB4KaWhrv/6ikl
Gc4ZIGSdeCjJQZdSlans8t1jntLZO4BHvJW+r3y3naGmdEYJygYSUjGrWvduij71E3BC5B43eTnB
DH2o8BOhXs0iLWu8if9uQswivLXR2i7htyxEpXwYowakdRZlBrajnNIxeNSgItn/JZ+LODRLVwlt
VK3+GU6M95T33wPHJU97Hotx37IebRF4F0p2SarG24TU7RaR5anHPGj29Wyi5epuDmqDf7ScD2uQ
DCvCH1F0BWF0a9wBp/Q8HFsi/vIYwh6LWrhvr33R14R6UnT4vB/LIaLxmmPQNC8gygUKDcYQ+YRx
fj5VLAST9G3O9KD+eDAcu2Pch/FJPtXqPPd/oE2MvwvrroOUTzVAFZjgEiz1L24XCQaJbYxqu/cU
s1/aTkkGPDolbdMjN4aplLcXuhtbeXMbaXreyB/YUr8VX8TOaEW4DQjWvgdhzOS+MOwfPnHdQ5OK
W8cFC207NfedPo8FVJafKK8EKz+omm+s975kuWn8UuMvnS+uUeHv5XUj195yzx7EevJ0RsJEp8mh
4Xn0EzQu1f94C5y/Fcuuq2GnhAiCO9Sjy/mX8iEw4tBEdDnuS204ez1ImcLRxkPN8mP5IHaVpoN0
ug43zvxoak1QkdSu38tHERRRsalrmzUEmB6k0enemvR3uWiyjXBHZ9l760cAYz1h1Kj70b98EpDc
iuzIdFS8taxop5X9+7oIIvKaiWj7mgjNeANPuJwPUBU03+cdo7R4jxn5yC6esXhudq1CQd4ZX94P
C2FmqMGQwkBJlWyufAOkc2GJ6/ShSWHcqcPe0LTwZhakHlfdNNNMZxgoVMRwi+w4u4uamLQ+IEsq
nA8TL0KfB1+pmZFLJVaXRYc9iSlRQ6278kkooTQsN6otzMeehffpv9/bjdmC8R+3dkDIDuwJGJQG
f9XfoDnHznRUsgRRGcOsCvIQlfiK+a5mUbjsYFK8qGEZbGDHeGDQlfKghuRKqTkOaYFCipjEjWIS
QC6pPXKTds3PDMnto2qPc8nZDqpB4Zesxoc/Ae/vMc9S90cktH1aL9WOGDHSlUn+UUfkPHVLCTmh
vxtlNP/zDAT3f/+jwWr8xVWkkuGZKmQu11P5x/XK2/JHMcMApRsMdIfOdGkRncfxSnUjfI9DXR76
eSMPPzfynBvZBXHBGMKgLytoAHBDHrQcgEnfGfafJ00yJg6Ycgkdkrt/PF8ey01VWNfOGqaN/Dmf
54Vj5Lh2sUMvPx8RdfP/f+Pjh+WdHYNlzha6DjYLqHD52LSEwxyC1kC8Jk/i0mPImzfyECQCokkE
RPQ6cti/grzOf/eYUiJmrcg6+zwnn0Jfld/++ey//vNfh/J58tznjwnsrt020LEHxa4OSjX93oxk
DgKwNyNwTFF+GC3S20VfkyEnd+EeQe1KlSo/PHb/eEKrxOZW9eNtR8me92p+koVkWKyT+c8S2lev
TPaZrZ88yJFkGLg/+Tpwc+lNa0UnATU5TNr0akX13DUibyWGD9Kiw5xcE92GNbFWdlZWdLfcckXq
zzXT4dg1cUdnIIhOatL/RMy8i3LPBFLonrKqW5u2f2xaN9tMhUIyj1U1aHwHOKVNi45puvtM2Wn8
N4RUgU4enfxUEy3UV0BdVVFsq1ysA4daazIVBKeK6G1CTJMU1oY0UQZ0QdtjxmpA6VyWmUYGe/vV
mzOJI5Bua73SVwZEo1EhkNMt+nBT1PGp0SY8g9/R4UQbrANrcLjf8zZ/r1F0L+IU5GJfARbwDngL
bo3XA4EM6JiiJlV7ZmRj8F4yTq9nl5inkj7p9722UP30nuVMA+yjyRx6RaR1vaj33lfbqisQWtW5
Kfq97+FspCYYWa9JW/x0PP0QOWAouS5g/9wHckEISbmTNdriQAN60w8AAQvtVOJRXoxkGsXaUomU
n2aQLQ0vtFZ9Fn7J05tOiS0knd0aTl32kphFfYCR+NKEkw+ZhGmSsH7a1fRcpC724eDJRCbvqCHs
bg23buBsKzsuMQ7gl1T1hefXl4a3VaHfF6PMj0ObllEz7IfUQDg/a/2rYNGY/bMZimpRCIyslNLL
ty4izY/Kg1dDNfQRRMYOOD6/fm+pVK7UDPNAR8et1iqA/j71DYLS7RYLhak1u7pSHGpv1iWpvSeu
S5VvpgODOR82xBmrq2boiWZpNXrs8UX/AER+YUXw1I241oIRAGKafjdhO68snOkZyNrCdg6ZC/yi
C5E6o4VeqEP1j5iZx33y7MfRixsGa/rVN9A3RHpXd98rfpisec36Q0+8XZIc1Zq5vN/ar65Dtyav
9p05OMvUg4osdO3VKdRVFvbNJjPKV8zb33uZxmqMpIrDwrfv0YxFUCp8iH2xMfouou+H7i9qEOAY
yKDrJhuXcRLto55+jBP9hJRm8bV2/PHNBnW7rqbgpbbG5zgHXFfpb4CjnhRyzPNBfTOJK1gYFF+A
jOGD9vvpFZZOtSAEJSHCoqCCoCOUd5DheOZbkc/J4QTfTRjDUsM+ZGQksGyILiHGXj1r3woisalR
D6eYl4ira4F59meu1D/M0evgrU0NEe0euRo5k1WnDAgGHrK8PBBAVxxgne2UUZm2zM+qA2Xr8jCV
Y8G6+99jr2cdWfTdRt6b5EbeG+X9Se59PiDvl/IQMKU299DBHcy3RHlfDDSXW6K8D8qTciPvhZrd
kvspj//YhVRMxpNq7CLbmzDw8Cryg9xQVif820wdTKIEsi2wy+QHbR5y5J58zt+H/z7l8eh8KPey
x09o8UW7RL+v5Mv//EPyDKcqSjnuy3LzGBc+T8JhxOsvH0KHwF8h35fPp8rD1uxJuR+DYF1EKu+B
Mf92F6nRY6yQe5/n5KHDS6CQ/u9z5MOP//359C63vpt0KYm67PTmiIK6OAys5n/vykEYgx04PpDJ
S/hH+s6q2+IxWhLUBRhoiTfP5/YPhImcphRNHfOBsCcXjHsiP04eB23yNZxxASPu/oXZGPtZtWne
NHUO383osuu+Oa2kDoR2AHw1/DFzxK7iLkxt37mVgLZLT6ULnJaot4g73RRw+6tbglwF93RmAuNG
QGJBq0vEe1Aq5otfDdozYjPTIpVCnsnDzOBukib00zhnV++qW9QXK/IWFOtRIvlpc5VLQaJwfZJp
im6dzUDKyaFFzOptD7oVB5pruTT4QlA/CeuSVR8EYpUMaXowTAoEslwUgVhAdjJVe1kqynqU5vQ9
X2xrcg6CZBR8CmBm22MUteOXFAnnF4JvQowe1chX+UsRaNBKNdadtpv6R1+Ys1y7/72R5zytoNs8
v10VrC9NEcQAST2NNYtqArsxT8HwFeWcAeAo31VlkO2zzO5fyK73D15nICcqI+JU3Ug7zhP9yxgb
6Zl8rV+mouPSibP+xvCAQYro0DXvUvLB6OjUQf9dceJm5YpxogXvdddSoEBHqQEjPvHuWdeoF+Je
XuSRqmTRy4AeQB49NmgHhl7xbio53Hc3iT8KPFun2Lyq1mTdU8/FWtlQ0EQNb93bIKP86yvlhnAt
i7zlEhFlQuiEPCSvhZzYLievEYQZ7aUMB6LR3ug1AF9vMwxp2FiQHZjP8qfZbv2mIas/y18lQvtH
HYa0v6fwhiefD7ecW1myn1UoUUcPgqypIurfg7GxPuYdkTrWxzg27wVFhA/BDj3Q8Q2nPwl1Rkfz
PbKvFZi3C+oEYyHBKKZJE0Y+0MwPmJ2xawvl0NoOYovct1HjUbeXbQzZtUGqdJwMtX0q4qchomIX
lWH2pAuEp4MovvYwL/eTqsQrMBCLToz9laBW48lxR0GVhpasjlvxSZ7r9dI5RLb/Ko86bD7Ic4t7
UfUXTYuUG9MN5xnh4AE1Uf4cVc1OmxdbtOX1Qz9Wp9/6HE45oAV3Q8gMYoRCjAR//BoxrK96IGtX
LJVg3Jyw2JOZEx7ivDtVaRLT31exz+imAHIgyAe0c+8lm7+qZmU5V/62u+eJlo5VqNkL4fCp+Uza
gLyxMORukoa8Ehtbimvaj0Ovt8LL0BkHCzHwmYA5ZV1pmbkKu5Y+K9XHr2bTNYvG95Tt0KbuU5Fn
oKWTvv4QRsR8tDCDW+dY6qkSmr+UD5RadMw6lA6Omee7GmsX/RhAOrFl3XWlC45TbKjko3AIvJLv
ewYfdmise9462n3ayEeajKhmABjdEvb8VWNKemkTu7uXnt4uCa1N9rbI+rsXdz7KOuxl04jUMtPz
YKVbuDFoO/7e+J4XwXtngJ7PG4kIl0Vu36yenDg6GLDQZjUt7H/ygkcVGZKgVGAbQNJGh0vvscQc
XdT4M9a+E6AsKIR7C26S48ZLaBSP3JvPctMN6Ru8JW/bQE14nJLnmzhH5BL02bquXfxXqCCcNfO9
mrh6LOG93b+rQmt3SKDgnLlKq52j4auUgZpttW8at3vpvZDsDA+DSz/24rmxvLvSGPZbak/eqram
gKV0OH3t8Nhw+3TeWrVpt3wfYyZ37XPheZh9x7Z80V0Fo1qR93vQUObhoT0LmijdgUunBEHDDxQ7
pDB0QuOWClN1/twz1O7Pc1Y6ULZuG83eWg20IKPE3pW1xAJIno9W+OfWTsRVjdDutwkIm8QfhkVR
d9nC1FNSr9Wou6r0BTZ/7RUmgGgjm/XgXoU+cQYGPahBVtmeXUNsJFKoD8AiDZFtMKMEr+PqXX6P
/KRf1y1ZgEidpz0DsboTrqFcCImxVhNrjWKYUym5NO5wO4l6SxJlIw/RsZKvmbh02jqNbxdFg8Wj
pO750/R4X62YiGU3tW9lY1eXCnrV43yIF3aZqf50zgxQWX7YMHflc6CBqS2RnBB2HFonnF9AzSLa
E2GDVcZUAG1ZtFGPBlmPazG6x6lV3ZcC1sY5AUtM/5YUHTvQuyWtuZ6afPqiT1G2oYcZfcsJ1lkM
JdV8u5+C15Y1TqmO0TcDy/BxCDHdqWSBPCuK+BgFcZZaZ//wfP085KL6JnqdBgzZRiJpmMXHDf3C
3sv/Me1m2EoYDvfDWWPMYWQVv+QpuRGISHYP9WzcIBXjhfq30IY1mqa3aD4wpnY4WShG5UNexK0x
9NyJQg/R04mt/1O6wCOLguCMIUEJnVUvwxw5OfyMTbiOjp96pzgZyq+aV6/0IajuZtLarCyLM96X
4tnIbLP67rpduQ/IpbBtSpUe1AvUZOM/CiutWVfQsA4svrfKMPdtYL9Fw0/QM8iO6JfcJ2skID43
neMk+OIGBgnig1MR7JMl0Pbicl9lr1D87OTcDWG1eiSZQI3sEP6zNoqtHHqVXiRXrcDDV/f3YaIE
iuCaoFtCo3eO7Ex5NVq7svo6jsOusWLWuKH+Ax988uQSzfZUu0+Sb/8IixO6YhMMS+3yZ+In/p2A
aFpZSPVvgrPHoDO+d7hOqaql5le1ipRlzSTpIGGltQgPDubyBJjVYVB9OveztnU0RHSNtYWVjena
sawE0qkDDtcV+qoBmLcNjai/k06L/Eq0E7V7Hh3qxlzrUcDcCfLBUnFHgttqsTJ1kDs2Cl9ccKN6
j0fDQO5iN4hIp+Qa5EQ8I73Z2GZUfu3Trl3xfcv35nwI+OTD79TxmiSdeglt7y3Ww4NphPVZElGd
WSI+n3K0usa/ZQU7WEuGvTUUj5QCKgSnT0pI2FDe0Sr3A/3XZhye7DAznwTm4ydz3tOH/I0Gpzh8
nq9gR66A5HtLIuYH5cXPrVuY+PYPYvb2gamLN6fqUWfRl2A1T8+MWMZ6OaWq/30qfrXCcr7NFiUJ
MDBGriuE8NZKHpKfvNfNMP8DcZAxSiyoPE7riU4LJBPQbNQz9O3YUryQ3+tpoPKT2ehGGK+Lrxlj
7qTW6V0neGJTVjQI06wDtygi4zRp2cTVHNabANfTPXYi2vv0MC2dZKjcK/M7eCAA0EWIq23Onak1
PEGKoePjHNtNrSnZV5pJsHIKW33GajAQfaf2KB3y9FWpFcK+EXNaQgQnbTToCM0aqUw3To4A1OE0
Fn1E8KL4e2eS7KiJgLkZIhwiPXEnz3tiPve5R4tevH8+jxIH5cd499cTCntA8DLmIIxM7dg4CHJ1
NatXsdM653DeyD1Egc65UN6h3avHqKdOVamGx+p8luLwKfM2lkW/o8P0Mbd/zjKBgBDNYF31I4Sr
uTg+ku1NxkBX7a14MK9yw/2GAHVD/eOURuHuChfKmJ/kjIy3ARr4rZ+BO+u1JttJuRkyyPZ5ttHG
SrAPPcVbkmhYHxyU7LtJqfWLXefAIf3SeakIUVpG/mC/Vdp4r7xA/eVhW/DUK7rv5NbHXv1UKNpZ
Ll/+PZLiHXIYaGqYFBJ0nTSCEQsvwSgO+vZYmzayNwjWMrrNj8pVkVwpQf75/Qx5Tj4jb1ifK9TF
gU0ne7lmKNXgpLMGfpJrBt3ADDGWbQBvkhUH0ajuUigOTYh5RZHWY7ypwD2uWZI223xoVI/ip2jf
A3vCkFSrGhM8TXltytrelqZZruVhlhKPZ8++aLVs3bNVhjjI8dmix8zfKpTcaz6G7lT48EtUD7EB
7hjv3azdZWFHLkshBmtSakY8uW3x7GUZZWaF6AsmONpLN+gsyBs/+uE10c6comJj+UwFIAkT8mtP
xjNXmrJOYDCc9cHR91Pv67uYitGFc8W6o2W0VqLYwx2RK2cC/6510In9pPV6v/VgB60wbCqA9Xi0
TX+hdy34E6bpUrn5dLF8y0OqXxACkUYV9b7OGy+58OoN1yaLkLaK9tz+N6InPYz4h98bwwjI8CZB
eDy2FbGIaoaYygtdmEDD6bffdD7Mk/YkjGnVV4G2BIFnL/FAo4s2wT+fH7tKeiEBhRZP1J7qtiLx
0YgYHOWGyU5xbkQ6rBAvqsuIEKYpNJWrbP9T2tLWlkjCtRQAGK2K0a1mElOL2rz1uYauFyR1kBnm
bdKxTmgfcHtXbZE4R+ldlH6GFhDdptfDZ2XW98lILNWMn7NZ3ycoG17MxH9Fi3mTj0tZ18izvfnZ
MRzhauisu62cG1NRX01FiAsL05SJmUCgjnIGT6b5Fb1WQbAccxBhZ9aw0vReO6Rytqm3+TVNm7UU
K2CIZII72hYMgZrGy6wJxQCHIJ0gbuj+P4A4O+faTssFubnRapQqabUyXh92gUgJ4FMhr5C4PkQu
LBTjdYozuiLf/aZpSvrSxclecoMjsF4HnP5vgQBbpFGvKKZ3+pZ8AdWE2PX5tchXQB7TIkvL9snO
NePoFO1P3fPRpNrwjKXWKSun34dh/Z6oZX5Tc3O6Bc1R/n+5qaqhWtbWHGPjZghtpKgrKEZj27qw
JaxQRx4+a1cBFav7sCm+FVbQXgcuKQYpEVcwadJRu7ulM9wUgo9RMWvU4B1wc/Mp8pu0ewOkZEFt
s6PeD+isLFRlWw8N5UGYP4hf6cxCum6eEWlna6id2cnCsX3uiqJYEe9UfVQ5qa1BFv9wSWFZdKA5
d0EW6Zu8YEVuTbhrHnGfs17UrqcnkmH+AO1K4bjqBf06dyvqslV75U6T/PiPHQoC6ePMMFs21aDf
Ecqk0FwywH7ISOAeQLpWIc2J0z46wZf/Zc8XrNx0+BOPtt1uVHm9ynOt4U6XsgauoxXKVXPMeN3N
mFJ70OBcUvY4+lZze5zqk3yvMQ1oNg/mXwoCcl7f9jBjdPMYuiL5ZjIyzRmbLc32Iwt+E+irW2x6
ICDbMQrp3osoP45xaXzN6Cl1g1Xc87ACVeYr1g5gAxmdY2QvcyWFsC8s8hh1L+vWMXVn/CuEZrqO
iXYX0EbhDsGboU8BMVkzoc2rsl1p4baVwbwqzfy9PIRHXVwanZXBjLRGuVevnba2H7HSn+dczTh3
RnIz3eIoSXMPDENXVx6sHp3WE5pZWvAL2fiv3QnJvBQCqPCyN56m/xPpatDtk26c9jI9xrM9++Io
4+Yz4EzkKgNoOMbL2MJFlhDocuxIbHgey+m7q1jD4ygp2gKsEM5XKQgxgQUfZE56bhMPgCaoP0jR
Exbc4BiO5fM0o4t/FznRuvJpxnA4CH84E+CISn/eKLNUn9rAU+G64EWjfvfgkmmjRq4BEaerqlG6
fTSvOJIgeJvBXleIJuNrn+A5i40dqVMAjuY7S9hVP0mJyo/yqJ+154oSbZTn3m3FR60TQZFOYX80
6zh+hrMdLuQDRZO0C6PszafYBLltxm29/gTYfPJsPEGkZ8GqfGM4mOg7q94NgB/ecvhT4WxvnhR1
7qvD5I36Or00SBZ4U2gk2HRLTFgyj73Pc0PZatBibJwFTvjsADve1KIMTr7aJkd8/cW2aQPlKWs0
Z9mRn3YoEWetTEdZFh2R8roT++u4S8K9VnvRLUzNHRYPhHxT7DzZhVDOekF9OZ+JXFlB4oY65QuU
iulKVuBsOU9TM5IHeisnNcKsTqZKvkqURA5z46w4s7SIqJ4qyhqDWbIhtrW9uz0Sw9yK+p+Ks2Ak
xqhhGQ3abN86RpX2e/N5WDldf2DkUCZSzDBbwHWuPrQk/kfuuH3wx07lpfeEapHWdtHVJxp6Nm0h
lhu56kh7eFR8jM4LEdDj6Rz6RN3bupXtH9e+FeXBhQLdAKmoGNawOspLOwN0CurktJEwS2Q1otSa
5SxrtJXlDq+pTkSVlLmWQ+Cta0XvHoNAPh+GWE82dnp2LOpHmlFfRionP6c22E2Z8N9dWxELQWXL
QlRHWK2d7xIdGbgeFP21U9xoFTVpxIKcoPpAMXJ0fJRQ5Z4SmOMbS9J8IfcQfOUoiW11ic8x2uH6
VI+TBb1POuLtrtRJ9R0qIMTj9A1ObB0Mz14/2WsLpOyXKCzLRdLrGkZiNTnXPstH1cueO61ictp7
Ab4A6NV7mXsaNpFFg0O8dCpZ5Kxf0yXoW/rZRcT0K3aVW6Av5TOTbv5C6to1i0pj/8BXPC7PDApc
2PXigWskVsQ8jgjNPBG7R3WeM6mt15+yOIVWJI+zVmnXqcLSagzy3w+XgXO3DLPfG/N6WKqkMeP2
orxixIbtpfjOPgHjS7PQ/hFUqHxDIahUgvy1bS6uxu+NL6IavE06sGiS2H6XJI3NgNtqXaPKyiJG
IwCJuNycOYsm9YGN6CYLZo/Z79CKH6CTzStg7pAIGbB58Pmmp7bhUhWVN60tpRvXchSMZ5eujDHQ
LIvyyIzN6CxzIZjXfBg+FdZgbIOrChbz4CnGO7MofdmoYXoZJhSG/9dekep/Plp8hGanLB70i7Ea
okNIT5ZlCsx0mJHFahTtWc9S5yIXhfQwv6gga69pVHO1RvCAI43epehS/dpGOGsohDd4ylPtqQi6
726t4+2Iki9uCbxJ7uV4n5YlLe6z6NszRv7mNjgRb182iaVc9ssCgDynK7Sgon+qWSNc4YI4RjN4
ych6bj4xbkHh2c1WhLXYm3qQPlEH6BC1MytphZKsK8enjKQskYFaVNZa62VMR+93AW8nhzupGa9Z
CO7ctgQaBm7pVppVf364IEAV+sDxol/8xnE7zC5XV9fKnVoaGkBG0mrNyCZhtkbR7hIj60Bk5KSK
7mHyh0PWqvlZ/va6nnAnGwExz3ONK+1wxZQkBstXJTchUZHc/bp9pbTKqa1ce9c7pLTzba6+2Q/R
KbYC0KbJSYpPqXU0OyuAjJniuN2rMKK3pFPZL5WKGbIfYDq5U1bvul4lkCCN/ROz3v4VR+1C7Sid
+dkXryBzkeQrZ49/NduOoWm/0IYA4GLc3SiwfwjyQFkI5t8tzZyWGRmx5EYKfUGIkMX7aFTQg9kj
nhYEG5I5VC7GDOPuwTTN46zH/730+KpdS8EBpDWNdX5onvk2uXBes3aVgmL6TkAtAHxPexuA5Wx8
nIIbbYImL/3XVRvaMAGMZyOn0zFW6OQUXXG+EQhxIHGtBkNk/ONGVfAFo6mzcatE2Xd2hBfJ0ctl
1xEJ5AyLoJzMjWFoZBWbYliEWtp+k3uDXm+SdsovcqpjJZG7aakULSeRZKfWRjDm8CPRb6WoyGxc
v4U5hEeMG89q5yibyEy710q1r6XhEUElwnxjWniNJxfIojSB2/NhWMVo0RBcKC74cqpv9VuHTXru
NdRjZm0UQeaGPK1Z/+fpoXtyKRrdcrW492kdPQMXbqX9DbcECgKbopKdmadRKOHN6+OY0plqLSur
U17JBlLWGVPK/8fXeS1Jimzb9oswAxz5Glqm1i9YSZSjNV9/Bx51uvq2HTsvbIjI2p0ZgfC11pxj
7tVhmbPq6ruqP9thvlAvoocuIJGW+Z7zU6LASBGHfbOkTSBLQPuz96qW0LtB7BLX01/+/qyZGRuV
nO1L0lN0erXncQnNwVnV7OgrmRsAwTnzRoY+fhZV+1mW3sqPecahS+vXfes29wrQGk0JoAz7PC/z
DyeKm0t1m4zMU3ys8/5OLRwjyyTJ0Iii1dxgBuTuV9XbMSOrmcbnYjX1J6rGwfVLvEsaTdouw/8x
eP05nHhmVuhwTupBXIu64fRDbzGS3ae7mvOV2tVToXn+K2C5ci/rwT1IvHvM0xh/jvYYbDIsWoSn
Gt0DrY2VWteqzYyR9dglgFvUoY0gkh46NHVEl1CukHER15TQA0oJxP6MovJCQ2J8LgdUQb0LVc9t
ZfQpc1xuHQXeyY8K58N98BNbnnICsNZ6Zg5PmE7XmqNRYvgUukY66Y+AspiZmXC2fbhBl2aZ4PZJ
aqKVgUfjFslv9dmqjfqobfCB/qRHd7eaAkDLVyVMjeWDeZpSIMD/emqlCfFYTgQGpZn1A7Ov/oXm
MghXPUPasxzGy3Q4Nr3f6giD3roerfGuyQTKa8Nxt7ervhJVdTKz5isZs3kzZWiiEOK6D9US6hms
ifu0HpY499umdezX0nXi89+X8FSdUxuLstDTnzX39UW4nM8NfDXAFtt2DCmX4ija+JkN/NpYroRS
ekyJxDLXXkodDRnquWs6gP080Ec5D1dVJDZeEEJ80fqrsvew3Pvz7t+fUz/SyHK4/Yh6I3T8YpUK
YGKeoC/j9d24U2uXIRnTxxwhhDoqSoA+N1ouA7Rxn9jvY9G2TNOLaj1PSf07rglSKRl5JyUBkIVb
6++tRMw1G6PzPI3E20d52Tx4eaLQxcVVxrF18KIs+/MYG1s93RZLi2VTutO1sZ3+NLqEqgt8chfG
gAYKHVNu1Foz06ZyR1uc+4adoa2f1mr1Iu0xfzZTiImNzeJyQeS3eQs3PXLNbbk0Qegzi/VtHTwg
y7WqlGzd5Q3ijpwT0dgw/TMAVK42/DkMDK19JpFp7f/zkvoH6if+/vswyrm9+mC6/BzMExN+XCmi
ek2KrKCMXV4zna7bwxKEWGjDm2PN/VqldfVZMcLfDm1tHjTpl5RoKLfGYWPbbfcN8gDsOR93Wxjg
pmmtITwUtSue4cAg9nFS50fZ1+fGCqOPcaqt7QjH8KwROdY73rB3TOglM3HnK3Oqsx/EpRDM4msf
UcgcJMamunNUtBCPp26lhDVKGhIGwHPbHvH3MBIN6gwn9ZtVTSI3YZMGp8I02vdYY/G9/MY+GhAm
lEl/kJoLsFiubh2F5IRAq38OhV4/9q31qKLGEewRbjw4S/GTAyYhUftPm6Mj40byNDqorzhcDuPe
2hf0ZLb2wpppC8bWaeSf1JHaiJCFkii14k/7giTYfoVjqnx37WkDf1JspDnzgAb0e82F/UtFlIg0
EsyhvV/6EE1nW0zfVSvzf21qqnfsyL2DC7rmQ1+GzVziYtngOmTh11rgFJejf+4FFDcbpzNKYDnc
HvQ2SLHrpCj/BjBlcQh803fRd1Sc2tACm+EjTvJjNv62kJa/iWrsT1aRzmt1WGlZuessz9ypQxZs
5RrpBn5uT29WGrhGwhvTi1LzRE7ECslIlhDqjs5hWr5ATyDLbjabJ8OsjatLkGjrowDCG3qql0pO
k5V5SAe/XQdTFFxCd3hjnVE/plY8rYiHdQ6RjRNkHS/HligJwvbgNObTdMafUZ8VdlJtrKVnR3zn
v163TO0q7DhC4IVEowADdABa+aaOlEKDqYL8HwEHSXwlWg0l7FA/EVeetelcJicVqRA7SELNGqV7
QKGkGcbFafTTXyJV20EbT4X1W7rEsRdGV7wiMe0Ic4j+7KnX2qQ5og8tEUdW9IVGlAAzf9/JsWio
h43EMYS568XxfFIBtdL7YeJ/cKGJ/u5cce+W2viJShBPaOoOW8/MiUGztPEOlRfKvswsP52y99fx
YNdnQx/st2byV9bONzu0pVaaScSRTnxLtxOenj+Epr3x+znayIplIveK6Q4LQWkiISfYKi7mk3pN
bSC71ncBedYaSbgipwMuDYfVaMoi7y5ok80UifEhCvNp7YXReBKT9WMCK/ncpq08MfUU2xCY8Teo
Hglf6SomBXzPo9Pm/iFotmUzs1h13LVDtgu1SuxLCoe7LG0CIExI8/oinAlE5PDvGzGB8Su+iB8E
YU9rlaulFqBqU3YokU1WZLIMkeOB4iyCObzWY1eeS0NA1iV5exBhdxkAcagjv+UxKJMOiMByIoZV
cLRin3GqOg81WzuiMGg3GuEQ6zEmfGT1t8RUe16X0/cyYQWpwwiheatlwalGXBHMxkK5prF86y6T
S7aJoXBgmtIyojSr+DvjDwYVbv5GSw//UDJgSbfzEmLvkjXeRv2hRojIs8eg2yf8tjpkLe5QiaP4
tmmyVC7BHMXq1lfBobxrorh/Ghi0bP63vaIKJMKh0TgwTC2zjQ+fYt9W+SuNiqXPHUdoZ2D3eWh5
2ElES46ooT80Y8jgF0facbK05EmOw3tkdkgtliM3R1oSz3RNlqPRNX/5XT/t4riyLrC9dGDrTDgn
1/1q3Lp8EnVogVrUdPT89FtuNXqVufj7VMaDX2ruqTYw3i8rW/IljjCtRvhUEe55cKUH10i9d8xm
60J1zJbXScgkiU+/GtKGq7t86r1wmk3ZTfZG9fMjh47wn8lH5VRH9SECVf5ej5rz53NWn27bB2Kb
63W7Dovxd+iZ5v2Q2MkRDgdmueUJLvi6bodVQrgqxhVzb9CFg34dyL1aJKlDOabxCrygWJdJ0H9Y
Q08jq2bhki/JTWhmL6GDW7RZcNIVs5dvfSd+2q0lnuxGiBOZXPlW/QPbWKr4+DWDVy7rWu4Gv6qO
KT3DV1xK9zUE9G+u3zFtL/3krmTsChd/1nj6M+KOSZm6ywfAwpkjfi47eMtvO9PyymDF11wvrZ8T
OxAZyBPw08+oM9q1AZHnbCvtQRpdUYq6j7PTFS/JBAB0mblXQQA72CavgSSw8t3MMjqhJbMO9Y/i
aGxZ30LM6NnuO77WoyOt6NiSs3qtjJbUpR4ch5O1BGbT33slKnOiUpbBVwFmaSJw6ndLdVKiMMJ6
pb37JdD+2vLncxKO00Ongw/Is77/ntb1vZ+Y3uuoSSLUqsreS1Tvtj43r7at35umKB7NXs9eccZz
izDle1jH4Z3jpfntsE/u/m9HEzl/GJb+7eOyfYGn0jDx3dH30e3/RO2U1JeMvdPoEDqVuSsD4qPH
2n81esd8/edItQV1TuYT8JUtpp52O7hYCivfml6m4qGPM5D0LNqv6ierLImQxMNruNE1tN786ZIe
dc3t4j6ywM+sDZz2KcJ5ntjWXQzz70WO2UGBXDgNBTF9HVZdQUAmkJYYzzZn4ZPaS8FQ3/aw0z2G
oNYO5AjssQo+Omn8QzWeVKdJz8tNrmnuHdlR5cH3WTe5Zf4FKLC9U4P4yim/0L21d4qDuhzZyzA+
R3+10dxp3tbAMt6g+VCLIYgZB/8sLRsWdC5ZbotFnRos6Zugah67qC8Pw9BnGyNzEiqUAIGfs3QJ
2wldUl0Z0UGJQvMZSyrCA41qIezNrfp9e28Ad5e8egtqOUh5jCrkha1BdMOAbp7Nqkop2AxUkEVE
X09tmnE237AE7TLY/LU+pStLZhaEuiy6eoMX3jYpqQir3GOFq5occlQBG84WqdpwTchOWJGj8SMl
vBGbFS0M0WEkFJ3ZmPcYVpGfx/I9naroVfaWtS9RlJG0zVTfVEgUFpHB7fltWSGtCYnOjCZscuhj
iyZjFTO77i39Dpx4/UJfe5/6TfLc9BZ/f9Jrdwogohrz3RicgX6jOepaUpEQr+RN6R9vewEirgnR
HECseSe6adpHw1B9miGx0Uk+vzIVzS8lXmNyJXi9TjWk11G2Q8qarvpwJK5m0XeLgnXM7dRq1a9A
+NzwHEn9GMx99+XlqYGjOO4fso5AdwRowaGVwwOc3uI4tWmwgyWW3WmD7yPRGfY3z/H/fUVyQ/5v
4oxj6LpO1LdtmOT46dZ/ontmuEYIplKUrEBIlrUxGmmYcTuf0Myz2pCzwOrj77FlDZvYbb+Nqfyu
MD7EPsu7bIy/x5Hj3mO2LT9J5EzpKzrfc+aJTzl9qYstGAlYjQUcT6VIeZVxngvyXtuus88W6RZ0
9atnlMoT/QSPGwPfGgLv4NLloXFPSebdOEMiDh4UeihDq6aAdqFeBdsi28c0bqgEbQs7bUr/EmnM
q5Y7byydi1tlk8dTtzGXw9t412m6DYoP+peZeUSxwpmKFOKVgFhJPKHNvOR7lvI76kZjPtZggQ1h
1t9sCKJrK/Hlo42L6UA2MfE1E+CnpfOrFk6WaXlcTKK/oVfgwHQIjC2LNQY19ojtYV7Gy/8cqd9m
OXL01HhSbYR/3lMlWU4wZJ4m3PlG21yFmhHcFxPymdmLSGvxGiaewzSQS2AF8L+a8DqbYYSDoY5o
Bqss5ZZEOUy7SyanVZrOh4nkQPXquoioVJH3p45CfGPmEpXu0hypumwj7br/xr/8GMAurxiXk+i1
9MDzvJeXUBt/F3bgPTrQdIEMpeu/7axMhx4zGz0RNarJptNUdEhfX9Hpd6+2ndjHwmlxfxZN8+hS
zP3pDJh+Z20cOTSnafE5qkIzQxC5unV8u8DYhpifV7c+QGgwrgV7EDPkuiqFmSsS2ike8Z4mzrjC
zKoXaC5MtDXxbk9NcY4EAIe0qll8eAxCNOJCqoxsAc+6S4aSYmt0rE+kL8bDpAX5thMja94si99c
GcF7IKjg9g9DksD3nrr7zZp2RLV2oEdIYGb5/XbN8wgClei3/X7s3enVcFHUtcAwR5b/G2AdPnWQ
6/Tn2sxhTYToebgSlq/I2xd4xcBXrwqUbFgL+N/cy383DkK5DMfmamrCIQJJ4wd7UFvaDYVrOu+3
/7CNEBfZNhkOYVbyvFpAjU5eJieJtHJVF92mqY3hhLlq2LlR/lvLcygpU+YZ69v/gclkaTVNcnxI
S42KtBLv8LzHgxn38RacR70n6A3hZx9gwORK3NjLKTEFXfKoJdUmocpd6ZIhd2ot5Yk1n1ieh3eJ
R+m/aqvgDZ9idcyllV7GONyrX9BzjX5dW+OiD8vt55kE0qOOn8DUa0Y1Vf5g/LPh8faSg+KD8FPU
x97TJ+Z2ab2b/Sh+yX1uuhrt1cfb8GXoPwtIh4/gtEksprDeDSWt/zkoHCAQmkMsxJi9Fx1tGmYq
PvWz+ak0rlrUhjtbDObKViBVI9GiNa4pSIgLx/0vzF2x3UsTa322HjrgmyjeCQFcxr9q49n9uS9z
Ott9XZ39KtJ3eusZdzlMmXTVunjxIj/8pUQWEg7IxnCzBfJJJq0m8J3YQY6BQ0d1pDa6nAmxrqoz
j856PQZxu3csXLe83uAy7fuXCibPBrBWtleHLnKbA6KZad3apbuuOyvfqyVL9XX7iLyRtUClZ5dU
DvHFKWwkbnYhXio3B+Q1F97h5pIvurB+rd+VkDCb3We/G8ItXpzy3Qp5rKXTh0FXeK3u/zXLMXU5
GI09r+p4dLbqsMQMQV07Dwn182J7GksSfpK2K7l1deK1gP2+eMNWQTrguK2TZuswt9ur5wwQBcxh
bt2dpVd46zYbxdbL64joA09cYByEOkFwXVueb3/YNIn7Zkm6XwBOEZletyNg4Rsa9tDnu2qfEj93
aip8yXuBLnKt1lhq4y2rrTYz9FN/Wx7C81dLs+Q5kOP002JYsHJEy6Qd4krziQNVooaI6kuR2AuL
INi7LlIp8lnx0qSpQ0rgMqEX0D3VGjBymQRQQP6SKae9zSl5RCRp3MHotbjOu+Gtb4PflTfE1ynM
HGYhREeoz5lQ8J1tzu5LOIXpuSSncWySbkdcfXsIq1z/kH5OW5upkFO3v25mDHLaCYMLubkruxPE
vueaCHgZRta9k/j92e3ScitT1oa91EEyheKoSDJaqb/rRVUDwr5HQNug3KZ0DbT8zairVzKkmnWO
HuIjzZv33qexw40b1xsPzLUfcbztu4wkhJmwIN0pqj3uYfc1ppg28wC5d1Pbd7XTozxvPgcaK5di
SbVP4+lHmi5hG6a1V7EEbknVPGskDA38ilAH8wcGV845LsOvflH8qE1lzALNMoZ2gqcn5M5GsVYe
ALOKy2cqX3Wr0jHMMD3uOoRLUXQVbp2Sl5na14ZYgKM6UbXlXt5pYXMZs8fWbLJrVLA0apZqt3Li
7Bpyma+mmh6BlMJehwj6oGEh2yP2dK1Jx3gfUs4DYTqwB5cJvOJkq43fpt+tLm9OrUlCfOm3400D
rLQ/XrkqR2ZsskZQobqBdu6W93A3oVyzvLCXWFQz9ubN7bTrGXkTV19tJjlMH9gC+2Nh6NbGkstK
BxjGgSk2jGvBSscf8vwFB0d818bGsxIx47iF6utZ08nncRDlXfleO0VJCFjsriw3LN/1wHOI9GUo
kgj3AujRfwht2phFiF9A7YUDYSl+yQ02aHJjI0vqGiSLNlQOEiSg9P/KoS6lY5e9GVZDUEyWOpc0
60hvkpW/U5+3k/TVyo2YoqpnKhDPTWh0pAoiq3zUMT5t/+7ptTAOt0fVTK9/RYr5ixI5qJaT2oR+
/aEnsr5SEB+6KMp/eAai7s7pvmHaN8/FBKAsTrL45HIJ3yVZP2+CuGLulJOQFvGENjC6PMR4yZ6t
jrh4B9nSnzkkZfKGlOXhQeWI0Pknt3kCEDkYxgOhlf5Rz6tyqy6/IBN7bWaF5mqi3+PqtO5M1j4r
OZvifcTqs6fIirDdMPhcaoRTFGbFacI8wjO+E49h9NMP6+rF6T5VEakO4vrLnvWfBUXzReExB79z
Lo7h7R36ydfbam82fnP9Q05YNElK0VlRx9zuvNW8RGzh/Lm19v1Wq66RMH5URjP+qOZ7FaUyCJMM
iZEg9ls3yjCa8ry4sr3Kih+z5SLNXFpariFGmNccdv3oHm53qsFa/c3NUQsIZzi2UKrosBcdKU/w
tjyGQaOsLppTO0+2Vb2rT2zqBM+oyCsvvcD1mLXF7XU/91x+5/GD/Phppz6/SiPu1XTy16KI7Hvc
Dd8ntGCrwC2ahy7E/NYkAAJ0I9wGjW5ca71LT/FwHEfm7S6q96caYfcKhfD4gwgjtGIYeJzYyVaT
HQ/3LAWLtZ1N3pdDzhVhRdsBF/8LaRf6gyjSt3qBRAV0GlHSWa8Bqzhou6x+6sXnECOxPDD1Z3gM
soPfW4sPKtSnpjzRWvOpnMyNbY7yqrr3OaNAVrSddQuSijEgroN2qlmjwYQjjPg90mNjbxGKsR9l
KN66sj6NPT42faQaV7Hd1E0woYux3thKL1C7wbqe2uDYjWl/HolNWbHsajYjIuszEDnuM63ZLu9w
bE3aNcy6d5+QmTN3mHClzm11+ocmWRJTOdgnNZU3hRzPYvkR9W4Zyu6BuygL6foVT3fz0CaoWMvx
vRnz8t1pDXk3FYgsZRRl99gzf3WZK/fICuedEra6XvgZRLlP79zH2ZXlzyoMimfQf3/KmnQCC+a4
BpvqeFvKM/d+/mevGPQ/r/3dC6OIp3Pe/fm5IkjLK3kSG3TN+d4todT2aRNBxqbuKYkCeLeNHq9j
loKkELQ1qrY7aU7D4K1t8o+bNy3XykeDrqNFxOC77nEy0s4zj+P0g1e7qxrkMTF9D+GD4yEoWABL
/pg1JSoxj0tTPZascRo8a3t1qO7qQAJRv5avCUllZy8t6+dxyl7UFVEFLSljgQN/vCytM+YBho9L
kRzaXb5OicTikq9CFAzmzNKpRSagZ/Jx7FEwqT31WrS8Ni+vqb3EC8mRC4wVUYEURmRawMYlcEYd
tmaFHDYVYOBDnDMLYVthtplXwmaREaDDdGzOtOBPwTiiodczb+NNhJbCr0SyXvncDCR3p9s9ekJz
gDCkf1bWdkZsX7UOpDNChPesW+QE0ul11urNSWT0UTX6w9XA6oro0eSnQ8w4kQzfS2ty13Nhmnct
/eFz3/XGti58skdLw9h31gytptabh0xWEILzyeJEnqwTXlp4VcEo73s3Rdrsmc0LUDAI7JJsTd2M
H4U7mERSJGJD6Hb8XZMflvTjTycnw4H4rrZLpx26fP7ElEwIEmL8syP1N93qt4MWTf9KcDSj3sAI
QDIKbG5a8Tqh1CN7SZwKhPLmze041cwkuJ2DKKXtfJmJH4liy/lWFeN6WMQzCG/J9Kt0uEFNQJmS
NBgHqnbYqLu92nR2eT/IgFYSkUi3urUsB+9PAYcPiy6wG395POxO0gShfHtQZGO2IfZzo9YVUd9y
x3DnetMptUOyHMOrYerh8YxSyUhmPPHft713gFJcMiluJAuR1ClMjXkVhuB35qSoP6IBf2Voe+5r
CqtEVl24EWDNSXSaIjRd1sqK7erTpjA6zEnsbbVCD8n9XhASArHBsdaaBxWxkaicjTl40jWLPBbj
W2KC/aOVUa1iPwwPCv2gXpNWTVqqMPN7gfp9nVpNu9xeHLRxi8BxRiK35j+TbhIp7TOZVf1zS3tp
AO73JsMRPnL8pLi0tlGUe4SAw85OPejbEKNPdi839og6DMm52A0YOg86UqxX0peYpPPtzIog3wrr
rki0F+ApLG24a0MuKppTMHvaPStzHk8aJ3B1ZVFW8shsC06hattgF/k+W1i8Wi2RV3PymvvSq7WV
qG1Ii6HNWmzW6pWuo5riyoyfeHS9ukNZfdL1MLZNTy9IYyK7HpYlXxdNeyPy65fSabUNUWf6Bo7v
i1ovDLNb3C9HrW2Gp6aBvG5PI19a3Ybfgrh5TLzB/N3Bq+E6dKJVlVobzZyCnz7YoFaa3ScfYYDB
xSkeBp0TcLkXyMjx6LULRFOBiVzPgNTUMxHdMWOiBstQJWgx5ebkVhGZN4n7yhh9S48oPnbMBnZG
T7WX1b32WCNlQs0lkrOGe+OikSm4kyIqth5Coz2Fz6Uv4+nLtRxrI9MGLBMoyBPnmVwlBo/sAg/5
B/5yFiqi796ZejQBfYN0cPWLg5r0AjeNLssiv6gs+2oULEBqJrPQABDmN5FD/VXRJmN2Jy5NNh5I
TNkQnXcM7db89f/vRJF7CYY03mjaUk0aWXv1c3ovZDTEJ2nHXw7/ibOa/Qdt0N6VeX4UXtXvTcFq
ENxlcypN/j4EE83H7MgDSwv5I/NZSUcaN7UojLZkQnQIKLvuGg56hyaVvWh5Te2p14BeEQiIXnHT
EZa9CVDPfzoASxR40LavlRbwJ2IQ6hAIPKWyQM9qkC9TEGGsHjeG0O90PwHpLbz5IbPfQfj029AE
jORVhMLaMJ6+mBTee750w1VVAbXGFbGi8HwWXRNsPEQsR59oUWiRxJ0qIQORP94dnVNaCDbkAm7s
hGHKc11DU5wWb4rJiIJbAuTkpBdPvsjii2o58I37W8L1vBdUKRkK4rg85gLcJ9agmUbm8K/KqCmQ
mjhW2a8FAz8wss0PqwUatMja7c76bImGf4tK91dnG0zhc3KOlF/RyHFTVAbdOilvPx33+fcRHS6R
C2265brprtZiRdJcKPiT72/SzJ2PcYGyT11GrTfNx9oxZuQu/Qt8gukZyXey0uwme6L4BdrkgeaH
6xR+mfa7EK9DaKafyLfSgztFZDAsJTMvM4yUnxXxYYeCCgQTZxAfnZ83BxwTuItw55MWYW+uB1T4
AtMCnUJNfvpaeTeUaXdtSpzag67/7mNjeMRUyUg4pD/NzQYFuJPSlF32ZrWHjWp/610sgxNy7Bb8
BrOZ3/nYxmdmwGQR9Y52VI1TJE7IXFEJnNwUnJAtSxqXYeHvLD+fb6Wn15olAgRoWWrVakyVd7w9
4iPDE4ebUJHuGnr/qmO9QcZZQonNbe3Zjwea0XS8Cx/1rpGWv5QhsGnr4DDWaL/NZQQYJF+NVxNl
H9RQ0yrvSeUwRyZjo8iV5bqIh+gYEpcB7IC9wnTaQ2vPW5yV4lWPCDuzgheSHrwJvYdL9zSv02jJ
YVDtHZm0p7CB4VOZE+lEehPumiGId5lO0E/iZOHD0EbeOYuxkKRBKb+D6gqkZnwnuKHnkQkG32/G
4t4fiI29vaG7nJBWdY6aDhiWmMJrCpoMuVuLTmbpICQ5Mz0ZzScQATEqiu4jHJsD/Jrid+GU/9lB
zntIfG3RWGf+SqEorBr2feY56cbXdeQmGY+Va187eycP14aZz9d2mezXy8YIRHmuEyz9lpevPaiX
e1VzzG407MyeVHd1qEKQQg+BkY2ESGXl5r2FBGVy3JG2OVku6psSiQW7djmkVjZOxgCTQb2WdDWB
5OiFX808as+VhZJ2IKdgfNQn3SXc9EudHqVNnsLK66383LBcpwBeKY8VuaYMJd2YL52w0SfkvvSl
Zvj2ahPEpNQ1JToKin74Hcm4EQ3phC6qk9sypeekOd0uVZG2Al8sPiGXrJi/XRY7GOtVYBnd0U2Y
rDoDwmXV+6hjazjHTovjZHFw00f7DgXcvWjbUQt8oP1G+JJyHqPAb+n7TVH0gr292M9L90S9ywA7
vpepdnGF19+HUfPYBgYpNs2cHwq8eA9jSiaRjovxY8qTtygstDuCWNG95/LDbHT/mfAgLMERvPqM
OvLLNlLCEcoSrZ3l7UOq+lNFH/ZmC1MdoYp598ZJcXp5gUvglJcO79i4zg1PyrdbIFtlpAj2yuKs
boaYiU+mTOUXbSf8giRFHSkL7tWZUhqZvRWmnG7XsNKNgfQhhN02ifVGt8hSeT4EESHxt1y4UhN3
psZKLYiJ7IrNcRf3WbdT12+PKnCVmLa79rRu2oxtSy+lHvPFwVl+tYSaZWbobW7flqtEoT5e6AXz
nvHAzYZ3NLRxgQT2tqAq0bnenFM1ibBbHQHZqqwJH3ejg0q78HIz347AX48sU6K35fV+btZmobnv
JVLird233NBM7fZex0h4zaIw3tvcLPhgs11gp+MV2x9ZCM1AKRhbD44YrN9BB1EwMpOfk2wbpsqa
u8R5m5vbb02veg36yLhXzgtcBXQS5SI4LYmnSqSGjJllRWHSjVeyTGt0dvEQl694R7tLycyB7Gn7
XUtC/0kLx1cNu+J3XO//3amKM1a3Feki7i90qyCYEobUNcuyhPXPT23MvxdDIT7ICS8Yr03tM5iJ
agtIsDvngXbIM+xTYdrAJZYacHz+6isA0j974fJavLz7358Dd3fgYfmasPLaBZjzHso4QE1aDdGr
kzMmEVGjfxZYBiMszj8z14BSPMbxKmjOdoBMeoVC65JkWr+zSYo4jL5J0VdRc7px3R5YXdiHiLnU
wxAwCXUG3/pGxDw1Z9L9YhX+VdUTYRMl8mbWysH9UOcfQjUfzWE8zlOXb9QhOa0ga8pqTXdyfGoE
I+GgGpMfsS3X7RKmqmnlx3IgPFle2wVbUQWMRRu7dA4m0vGXpugybLGUSqAvEHoY5jdTowkSNUi4
o/QRNaj9WRVIq5Eu1E/gocqdpKopw5fK6F67xY45O0IDe5FH90pdpHRGSnHUBNN93xXx2lXKXur+
my/hj1A++qEFDiEnyJxu4rSqgH3ASi862wKPeb+wXrTRIl8Q4hgIbq96vDnX+hDE8eITZSrgX0to
cOpI+cJZBl5lpZ27AiUT2cbNa9976cUAhPdUgCp4CDNQD5bJXCKMfgcMx+9FGqdrpUpGqbQxvUb7
FAIfN/Ob9iyC4kVaMYNVv9JX7hKOlhvGq97J+sXtkurY51OwoaVzVw19SfHO472Oc/PsLWNadSj6
hvgg21ordxzWIfwZi08uaUzKmrzwt1NK8klLnu7q7xspfUlmpfJjnPvhTmsG59A4hbdR5mZymqZ1
SJ/jbPTHMgAhYQ+UAW7naRc1PCeuF1zr/ESnojzjtM1e0I6RB2yJeKcOpdc1Z9fGizA7+bVmfYBp
NpjPkK6KdbhkewvAbVsnp56yJVgCUV8S+CDZpvei5GhP3ZHCzTkbrY4aLkO2qJTlaiPd2jmrPb5+
QuTyTN9qQUA67twL0H198z+7OpfNykHOMfYBtODMxCXGE20bxYH2MkUNv50MyEQv8Cd2/c+BzIM3
twufJjeaP9Gck1CYtNmTAYR6J3sjuZAy0CMXqfrtuHQrMpEZZ7cEZNEvh4t4eTVVHYyn5fShk71u
U6ndqzMH2TwE7ID5m+aYt7yUOOMBaRaCQ7ulj+nK4TxiH1mFzJ5Yx7TPTpwEx2bovG0ad+JLFE9D
zGfXCu0z9bOjGtirjUN0+bo3c3+vDn07C+/rXh7rxXgS5sUTvF79qfHDrRI4gFnRn0pf26hvU9OD
bFdnMEPwJEN/iqcPMUb1vhoG5lwOK468afRrHhtMqgmcQ59AWZuDy/3QQqbX2hCLgyF9ewsC4Eto
Uf87mfYYarnMOyN7ipHKfpoj0yz4bcbR7Gdt6xU3k6m19K9S37lvw/GoJB1qo2vFsM7KMN63tTj8
mWHOyFyIChLHugmXO+joX9NeN7cgKYMn2yHsze5a+yOKq68J4tQvkCYrJgnT10iPYGvU3T03MnFr
GtvCAVFuCjDMIy2n3rDRK85gM8DrU3GWxWPOl3KZEroCSgDwzyEFVHCQnTmta58Y1ajPBzS4o/Za
BMPVG6OVNkbJi/KcLkcIzpMXT+bH27MthyfW06k8FnHtEz6OS7eGG0mj3zFWJb0w0hZQtHtEbJ5x
Sf5S/no7BUvegxDSoWpuARiH21jJJ1zi73B/ybUUU7xTP6s2fBnH/0fYmSzHjWTb9l/eHGaAox+8
SfQtW5EUOYEpJSX6vsfX3+UerFKl8t6sQYYBwUiKDAYcx8/Ze+2xSao7u6GpCNWJzqzuTQ+tbRwt
mo0I2zhLJQCrbZ0Gfi/47zSt7xq5ipMuON9F9fhQGYtL2ECR7ErPMQ/cT7/fMFdKg9b0NLi6sHc3
U3r7qdW/PbtLJzdiCRucZrze1tQwM40H3zBwXrp+y46LfyYUiMZ87q0bNBHxc4jCMef+5n8MVnT/
S92D7hh24gR4EdGQJJLGsksFe0wTId0q2vR3KUodDMmEqXQ64AbXISqyoTIUoVm8M+CjicntCpHE
AYNmfTUr6lv+bAlc7WaEdUlShAqQiCNQ0AKY5qZlC7tSFwetBRqWAsKyOmUaKY4VoVsG+tdtQk1G
55p4gDDll8m4Jz8A5BDrvkUL53vtHqdMsgXYV5HUgLk81vWYTDDjK+1g99MpPS4EeyqhHCO86MQG
GtdBaQ0PWjJO219Hc5uMDyH8s+2MOcEPKoiasttIAMEd6iT9nGTlTLe0XjB12h6qTTmThu6xcqy+
fGBnPtzRkhvQhNUE07qxXu5qvM37wg3SbZpDnaz1Pv8IgRv4kgUCxp/Yam9wn5acrJ3GA//QLu3z
gOP67FF1rq1hBiJkQ8XMQ6q6ENRI52lfs9H8bpcUw3YOYI0fsZLckGz0Fz4qyaqIx+AwFn54LoTR
HWd5pFncUcIUYac6VV9QL5mHrjtSQUXnUR79+qpsa96+we11/fIKAdanTxC2j4E5AURKIvatNPXW
dsyfIsFgG6zYr/YHG+8FAeAls+Cy8lfKCWURpaTHS/iEnn18/mxsToycfeVz6+/+4xbKU1r1JJq0
+xmHNXUM1hZrwOQytdhdohzBkBbU1g5e4bNakPHg2o86hLo2qnfqqo/HMjwaPhGEw1COBzMl7EDl
9GaD/uzTrsKm0NH7GMP2TwUTsPoHOxuWH4ZvEV7edZ+9124u39Jxbu9L2U8bGJ682R0pdTZ/EFBF
1hy6V9JkYTub0OXH3OvRXiCWhtg1rmL6tVcllqYTwLYCsixxjsve6XVg5LJlN5hD9iK8/rVbnPx7
tHjfx9GZsUi3+Ahlqzsfml3PPGx9y4FVT+pFsTVaY7ySfVI8+PSjuezz+EpS7ZkQ8fxnmE9nrvD8
Zxt055Q/2s2phsZ107iRdcN41E39Omh98YDgOnmtAdnKn3uqpldih3OEIuHTp5U/1OHlBI9MccXG
YTp4SipSAIXPDaKb6UxGsZ1vbT91vxodIibZJ8641CjU8jPZ0NWzBv4HIh4z9iLNMEuHqLCKaxqH
BYi9AfCA/Jf1hBa1xxxM8+Pp1ZypntPkiS4r7iodoLrsGQcZG2Rqs+QaeoVMlzWOBgGEj1zuXyZI
IrCOS3ZQcj9f1VF88kaKDLWwxPAogQAz6VMrO6SknCt4FEdHcvXQo9b7BPzG5jnoffEWidi5kn/X
rTqpGMsx+G4aiPy+lYKdRc3wXNrTn6rqlCVm3rnTCxqaYT8zoQFXKRBfyztvpPXJeWkRGDNuMTZ2
PBV7Ms+bx4iMFXUPU2cO969eLOLqBoMGlnaGZGHTaUy99A+ZlfanlxESgrYMw5L5QLyxdwdCA9cW
zNKN7VM2ep0e35kj8+ZosvPvDi6nRrR/EMHZ3V4w5XXM5p3B899fACuNgfZkHX97kWbsSF7t/u/v
8q8XqJ+jNfPw2nmRzJdPLiOd4lUNJ+V9sgSgAyOScm99ebZ61J7y+cQxsm1ughbGyWe99alxe72b
MJ1pAWbsGQp36wmP4HZ2DRD6S7ZXn8g4XtrPG1/JwGVE9sbWUe4Tp9Kh748XctE12qaIJS6p2+CD
nR3jbMUxZXfgZRcas+rPrtnDsAIkTgam/BQsOhMzmxgBp57y+zRDANbI+cYkmruocE0S8cCQmOYA
cDAMbsUdwUzzvqjyz9M88+d903Xf5jhwV4SpxWhUvHAN3WR41z3/Le6j6adllus6oFW6yhnqpDXF
VDxPH2avmedWWvRnm5tkbZRkHsNPZzeMLrSwc/9t0O1rVds4/Hv3Tc8S/8XvjHaHzJA2CRfjfRoz
OU2hqq8nnLGnGpLGuu694sn27XFXTG56iRAqnqOgJTgz8OyHPk0vTUGIjvo41w3vvbt8GNiTAr+7
qJLgtudzHa5nlyRBHX+1XVndq9lPZKAkUK7YBbd33cImS42UzNqEd+ov4Rm9Ybrt5SzSc1dhTSLo
YhnVdiDUG6IS3yj1e7b7MRGsSO1ztPxZ9KqO2OqHn0fsuKn+cc037N61BRlvhMR3URvdhczaTljt
DzEgwcV5W7wuRD8uc/WhjyVucxTXw1UHK6WVW2zOOJUYRkIzugC58B7UQ+t7G1U/eOZY3ufGcgqn
olu1E905dX/BpKuxJ/L+wJKCAU991WGzoBEl4XTLtfZT8/ZZWWijwquw3mLw07PGx4QNEgmyXp7d
W9PgrdOkr75hRbrhVLDWxyvAWvqX0EytHTiVde6FJRxw6ZW0Jn6TjOzItc92dpfXmDmVWLhzfP2o
TnEAwx/tCRzPp+q5i9P8O9mYBDFScGxmSX4fQJScAtttbguh41TxaenNz1PbrZFXSURWrGvftCRN
H3WbH1ibSYvKSkpnAv4AXE2RgyC2vMaSALWUWnDCwI9lVq7cZcuMNLXj2z8Q+eK7x/ju5g4P6uW9
xMXKnOuRmFoD4PtcoJWidqrI7VuhYiUvtljsY8Um6xgverPTJ7q1tx8qQGySTnRG1SKuE4Rxjv96
mpU0GLWS1Pgqij+KEMGDlizR51HpX7kLDY9CUD3kYTDc235iHDDQFceuEDRqZV/MQkGQ1Fr0kIpK
o1ewfPWl01XV2yWZRWuuNMTCeAXMwd3+s23B/t1H5BNcZpqubxCF4+m681uAGew4z2BBbE+mMM9p
lBNc4kTiRR15iFDuFrg41C6G/aWrbX7YDNGyaUTOl6xjew+BdN4Y8pTNdHHGMwNgoewd8p0jJJFd
flX/q5vg1ipToxP3BHsHDSS1MNnriELGYjC/1v38cHO5SJ6HJR0u9OGz/egzH6jGjv25x8gnNKbz
YvfBeoR5955LDzoJXvZ9MjbGQ4NdfOVHlfGexWyLYp3PzW17EjA7fBtpDistvuZWNCXruH02y2L+
L0lT5u+h2b7ADGMRkWfqjCvE7/FaY0RXJKrm8lRF5kMSzTCvsYvgB+uxGtRmcl8uiF9dKDLwWO32
8EvcbJZ2ixCBWAkzHJJt4/Z3il+rHkaJuiEaFXNxT/JjM1r2ipxxbZfghTyBGXkqtWnh4xRvb4yT
CL/xsa9MVrzaW5YHsj3HfYS8fqMoir9O1S2Nur/8L7FwhvO7Hca3hGP6ujAs17L472+RW5HVTnlg
nTRvHo9gr61zRqqPil4kPLlc5zUyLaXEXjTGMh4u+NupHsfaKZwrjPkQi5OufVGSbk4wkrYv+ato
tfaaKJpHP6/tIfnqWiiQm84KjJ0XeTs6f/WTmZYPnpvrj8Js8mfwu0ctndIvRl2eNOFbBxPv9p3u
eB7BMtH4ouPsZC0Ixu/+6CPCxHFMh5N2gfAW2CRJcC7JoyF4o5+w0ETxZixa49mUR5OGsRbprYfY
xnmtpOWj0+tTm1XFe1vQNGxrhMUyoRrxvH/0C5y0HSnOvXwI9OBtDrQOPwEGDjJQwgc2Ahm9dhID
oC5oBh2vRjg4hG+a197YVXadoFhkq6wF3iljcHlWeR6jBLioI2xZJ2HiayMvp2zfme8BWmUEVIQB
st6BZjiTpggsjnxQoLs0aKqVPeJvdvJsq8YZavqkHsJY/sKR+2gU2Xj7P3/R8bIx4NuRHkmZjTht
h5bnRDu/uU7SspsSQrQLDBzKqQj6dA0QoscNnC/U6tl+MsPx2fVTcP7tnF1sw8u+OkTIh0Aal4n+
7hwimxjyzr7mRac/NVb5xfEr6z2ctJjxIA2jMqz0vRtP0zqVOe7qYdGDctfbFnf4fz/HRqZf60pu
0qT061QXYvZnY2fJuZjVQyhtBBIxdTOeRvs6Toa4U33Y1hlsPGreajQwucY5OilAGtLuuilxcOzq
qUpfGCL8VGtM0bgYBEln/efF+u+riyWwjXmurhM6adNdwBT6Hyl2MwkUPKtbp3rIL8rqia1C21kG
GEp1ifROpe1onXyehmlKjmG2Hs3OPZe+dxgNbSDV8F+ndW3iHyV3pcjF/w52plUyXQeboXHnXhd7
+LP3cNt8wn8C84LS//GXVcmahLmzI4Zs6jmtSrTrP78F1u9pk9ylXFYVw7F0CAaG+M1kBwKPYEMn
qE8wD97mOZRRz6ZlbQoGUsiTUtIzQ0w6idAembvjcSiAQyS6/TzW+rfYfWR04e70dNLXGL+sO3J3
p2CHOT9BDviXyScmdXu7YF3djw4y5TaNwSLrBHOh+v7p2Mmh7SP/AynPlwUr81U1JoAD+6fUnz7U
WdR/3MLKbVQALv6xvSo8QNG6I0PGf35jHP/30F5fuCYBpMT1ejiCSSP964fDQQTr5142krhmxqcJ
ZBfw0juo+o/hnMTfAcMoEeBgMn12OgZItHj9I74mGwldHzyUqPvCqS/IwokXLi+Oylifb0fRv59T
X51aCOi/Xkdr5/uCzfXs+uV8mYQNFFfug/qRXkljF+V11HQPEETQrkBIbCmFNJkDOl1NLa2Jjed0
KP3l4JBWIwslvFImizA3gh8wAui0S5pNx3aamBLRHJSHZVCnA1tng+USaXGwqjQ26HqdFPtYtkDV
Q9riiGNST06cKUWEEgjHOM2/H+RR3dIDTdO42akv+C79tcIX5FQKhJxMsMKDKYddHsiaY9KU+Gzl
KUqVd6OhxfRY1DBJaq+5BDhXLurIk0cN1++2VjD7qJxOQipaIWwoT+vYMSnw4eisFT3Z0DB4LBW0
FfotKZp3ysW9IAEM04UzPNcRajjRYIoMpc5zCNvusURelFDMVevAHJ8dH7rH0oZIACWNWcWy5zS6
1rfZmOGhPChqK9vNlpOeo8Us7wK8wBvXz/r9UEQCamIbbPs6q2/GS0s6IyI/+3wOPoC7QmDGTo8G
4xVgyn8+dBG044CkLPV80sCUKCbyjCIMsfsei+E2lF6ITEA/o11XnUaGQ281okE9hyQUZzTpJQo/
Ir1cQ17z6jN1VNq3jPxNQGqAR3sNTllejzoJikT/YOFJzsnofYHsanVblPmynZbd615MkHhTtxtN
5pv3Qx+c1ZFKOsemuZzRSoR2aa1uviaEsKg9yuy1Y2uL2hBGnmLRGoU/bj3HIAZywYskRGls1VeX
vnIvHgw0AB6y3zik4sJHGCjxOlmW6VuEFppQIq/DItiaT27Q/ElsFrn2HWLCqQ0ea2dsv5aM8DbU
Ze5dTqDMUWgjUdpz+7XN2mynjDHw0HL2+txZ3Dad9n5ktvu2xIxpd35xp/l6+gZlrXYH841UvmnV
+nA/5jI2rxkROhvLTOp3FH/YUnt9R4PV2vwiuakj9aAbE3wth1DGuMXJ0Y0Nl2GyUR7tyWlDGM5u
vova1jghlNM3WeSy2Q+7tyadAiZIS7PPjJnuKJF/HtvIb32vLxuoqjoxKSY7WDPdWKyXBmxOF0Sb
cqvNY55fBIyXFfCIhffCCDCcg5sxs+I19SsdWCh84cssH8qg2AStZjzHY+tsdBaFgzJBiHJ5njPP
ozyQfq6bdgN9XHjykragxdifflVYeZHTlkt8D12Z1TxiSjcwbrbTFpxadMwKo1/9+sJU56ASsL7c
E6KwIjc2vSdutllBXave4znJN25feSd8A+ObgW9ApcAMDRiNwPOTRyvNTrpUYM124+zoABKCQJja
yjDIdtlW9mD/GEbNYBmEMYOT1muKdh0FxNCJPDXfKgbCQEJqUkIxTRTTSFSyl5kf3POQ6QfOD4Y8
F4mC64V1EFbYnBXStFPcgmyArKvTzL/tXluyrc6e6cKNcUcrvZbagnlg6p2zawpBfpXpnEd6TQdf
2w7WIF6ITd1PIrUflfMimCGkpUg1SxvRFYOraE0DreZt2JhUBfRyHdx4OfSfrHctZMLNsBVGpr+3
LFVoMyfsE22/u6UWFZ3vbvsZKUODCfG5i/LqPqr5gFUsU1k4dl8YydwKZyQaK/Kd9avfOtub7zUa
MYzBQC1XVkQTyBvmWwgGaGnvbNrljO9KBPdh23jkw5VXVQuFvqGdA128ttiURaLa9lRK99CyVzl7
QCsrq2dFUTUbhJCxVz7Db6cdYPfJ2lZ2Awg90G/66GNohfliWt3X0eESK7VnrTG1V1ISdroYm+ew
8pZnquttr6fhm48D/Fr3PlW73vvPzpitHT3zrkFVTpAQBNeXS2QG0XLLqiza6NwoVZ1XpgTY1QYU
FlO/pGXIhTBr3jqkFwtKx8XJKL1BNGm7yzRP5N2ldwyb+h9Jnd8O0FftOj9A4CuyByUri1vnTk+a
7KEoEDkzKcQU3QcDAhGJqjadFHk/29MhDeo9NXB+0Ar25a5vTetscQKag36EZXIuL1kbkQ9ISwvF
r5ACSfznljl/tFx0Oz2zl0Nd8DLWzW6V+WIiqji7qm3r3Dvd2dGINFOiNfVQOq57NrzlQtAhKQ7L
DHqpauu1smlEUCyJg9B/lvhNK5drzNUestChtY35+XnJ5yf5YXsv0YGv6yKIn7S6W3ZV64UXX5+T
8zi/CREzbBWT+VY3uQabx6ou6lRe7IhNYV0OZnNvGVoJ8Kpr3tWRgfrgdqSeGwXenET/4J42PA6L
wRbKcWvyhfi9ddf600VAuaqzsDniT/LQzMvQC0nPQjmFk8tsyhOT6gkUVolLt8hdyP5Z9EyYPDzm
0HPv+5HpGdq1Y1A10XPFGOVqjtlKmPD1rhZ6ufuF627bDaPxMKZdvx0nmygAT5s3Nh7ox0EE4sFm
jtPMwcmywx9hSqUb6sYIlV5zt+3iWs80oBLkS1LKXyeauYr7DPRmIENvuqGNIbB4BLXLvaeRzN/D
LBfrUQ+WjUZXhlEpcsib6S0f9IvnuAbWWmhSyBs7/Vw1C9lN/xKlhLDLhCdO0F/cHzUhA4BFv3uV
HJrgLoSA4OnAvWj6gvh7H6TifiECgdlKu58XsztUoQ0CUf7MqK27pzbkE+q6xySolg2CvRwBbVTf
TxI/devsTEv+EQXuq5CO9inT8ttDi6GIhYmMH+dBx2Z6mQinvGSBW2y1loGKVrQPNUiGqTbza5DF
BABm+A+MkHKBbPBd2Tj+xR/H7RDPFpc8wSsSJMPo+ItdD/XBQCkSAVqFhli4yx/BjP3ehm1xewDv
mF7Uc545oUH3C4Su9fI9CEDsqnXW8S3mQh0V867szYcx97f/5/doYlgCs02wCf7eW5M8HKxL45ZP
mlXML0WbfJvTXHyTByHdmPXEJ/uo0BltuXFF6EP2tFvSYSoMv9oZKAp665mDUsCLUErCFKzs1nFY
iudmDN4r3p+bjqvr8YUV0Z/d7P0hNFiooqFJQJwBUOUw0nYe/IS1Os1yz+fX5AsjMl5gnBTc0Niq
O4J+MSbk/lVtt/UJdwaLD4Yjy/ymCsNhIqsz9JCFKmFa6pjGhgwY92AlNmZ8slzukA1/bYOxJiqa
XnVP+IBSMgGD1tWfgv53fQ4rwSQlWnZotmbGLf18Vke/Hoq6EBvyp//8562XIbzfYEy+8Oikmbrp
WTbyLv23rVeHQp+WoD+cEF0icxix4K71MjF2DDvyQzCMEJXUGkC3GKNE4aGcsLITdQBWEstqNuaM
odpqulfHMHEhjub5xv2kcLtoBPKcu8J9U39T9S5ioC6ISfXfAjucwT+QixkWGgbFwf+uAjGmpp4f
FvnAJHrbisyBkjygPI7j+7LVpq02NDFIX1FencRxCNZiX7vQKJAXZVIAebS0QT8PreeQu93oWxIP
wPtCTHr9PPp5k7TK/dszEu8PO2onGjNc4QEq0zap7dc4S6XXgW8ISOzYl7jqDf1KYtafutSvV/Js
4kxppNMsjNd6FAIYjQz8ZmxAsBHam0THD8WG1981XY2siE720xBoT0nrhrSqw0imgk7XtiCKeT8F
ZUFAIobQmWJVoxmv2luq0WUx8jo1g/PEkIGsGGdyt8ls2jsvbOqtl+n62h7ZoJnGOF2QLj7GHaxs
p6iX4xK5dIciAfqqbocTWxiiBUzzUjGlOWOZ+UbRW2+MkL9j3VYH3JfNaZANW9+ZietxNXLDPTtH
bEVz28uDig0Ek2BacFxzY33vpvaOBWK5X5wB6kk/fSAqFjSJ9eqsVkn3nXFrvf9vn9q/N2htOime
L9AIm7RTzL82DEYMpWPq0bFAecAEZkLie9E694frWS75vZ2/0VKDpPt5JrjFb5q9sqlGMCsbu4VG
4CzhZqDPt+fuU90iCGo//jxVJdhMaM3qZk7TQ29ZTZZLn1D+8TPdMQ6WFqwHd4of2bELaQxmdDzE
mMyvJGqU38CauKsscMR9q2ke0l/pFi/D+SmfOtjwWZgeoQ3oX9oo/KIsdlQsYmX25XS/BF8onZKt
6huU7tjsCz++Bk5ev2tkMBFlQuO1yaH0xlUQ31qzvtagmFaVsrAzLDlIjvp4yh9C0tN3c4CTeBnt
7OAnKAqVURieUX3K0+7PMBT1PXkd6952++fGq5x1apTsfuXpMMfzZcidj9tZUAzPZjS/9sx7JSq+
3FsLSalWXqGOASC0V8GpSWKUh4Z6Z62+CrslWCueUDUyWjacTmrqTPdYV1O2j5owOLR6ik7KdIZL
4aLMVBOr3ifmEXAgoSvqiuvMA+KK+aSM/dUIBbayJ+JcolowRNCAtMCn9WjLU7nN93HsLPRW5L3O
MBAnGqit6U4iO2R8RvWJ3BBb1sllB/vPH03L/n09tVlKqaVsF76CZdq/9TlNJ+e27ZojRCIaNgU7
+Wj22CrtlKFZd4f2kM4MShRtAss0OE7sqRZtF9dnI6kslSVjbu7wXvq86HNJl7bMnkln+DwiLgtv
ZoF61Rb9CqaUvzPcprwryCRZjWixbhr9rhbRye1bUIuy3mowrm/jJdE2ql5im4TFvU2fRW1pB90P
wscBzvJKgHb4Y0q4bN3ZQEfqWMewxSNTvfzz+ySEvETLbA5J1v7x//+fRxNQGDqQNN0TTFq4u//1
Ek4qoyi7Rgsvs5UzqyWwbTO4SAygkY/4Jyj0qBqgiTEt1zw+YBg7iAKQ7gP4IN2ptvSf6iyd8vYx
zCok/pV+VteupTtHtiTFY+N4zinBYLUaB6DrGRDZwicuQdTo+azyW6VdwdphcOtn86KhRvo2BjCt
rcHtvwxYLLZcUtol9jBuG5W5rWoRv3d+tjPDOf+++OTHIKCj76L17ik06Vaz2Gmb2WCNtOVMTI3I
1HRMouu2cdydHEEQQtLVvDiYYm3VdKNxiMy6uPMq/ajQfEwDyQ1IKn3tKnEFXJjcrKPHIuwPyImB
DtqtWOm9hx3jtv4RMcC7mTE07K0Xt2y/qQDKZIExX8A1pbDVdrWd1BY2N5GdA2YrWWz7T+hoh63h
0seKyBeWLC5to2S2GsktEDUs2JAyzlvuIE2xZ55sPdYSbZBzsWd5ha6AvMjRrJ5cHZc1ywv3I6kV
PxrkxL7f/EBz4noH5U26mYG0kYXVjWgjkulMEBidxZa5eda23S0Xnd2YuQ9rh+l0QUyUsocpajQY
/+OEzwBHwkR40kyGizv3Yp8II3hyYDGsOmznYOmlSE0TRbJHiuvtvcILjzWyxIfZtaAnjzRHlsUX
D950HhHj/5hGAgTVC1LvKTG476/YVk7UQSX449h/gv+q3TjLarbkR0VKbIBP2W/oJJa4NolQ+bBT
lGLbMY9WUabf/LZN11Hntk8NsTrxtFRbJAzWIYvs7rlCA7jqlXNRstgk8g9eQLWedK157IvI32Nk
WY5GuGh3ZtHUm36IiXujkmGKs6r8eL4LpDw0kvTeYsaUSFtbv/5vecee1zz5CHHaAunh4OrtUzoG
/XHAwLVDAbdiRkB7o/D2qosTmiFm+3QGpWEMLx48JdvMvtiNdVLrsNaivzbGIsUmAKMmL3aFHmSn
lqv8BXdZRcBAgQROtmQKmx4vNAwk8pG9+9V5HTTd2TZOI7CN/KUbazV9fQbkeDQ0rbwmHqiSrsgc
uF5yHf/n9cf8W91L4aszb0IYR9Hr+b9VEJXntAsCFP886USjgGfGnuiE5snMdRZuqZpXz7kEXPnu
sc369HY1q0u6Q/V2SHWLdVxe5pVtM5r1fOfkwuA7q8gb1QmZbNJqPHF7purcr33Q9idH3qpqfLLh
Qp1G81fbzhNWCA+j9rGK9W6l8hNVpuJctYTtaSEb5dwqDsi5DNv5L7M5/2/3LOoo2/A9x3QcpZr4
61IM1sdm3k6zjbHC41wMdCvZ+h5LC6CT4YJnhkn7EuSaxWpJbLV6fhKVs6mSuTvmZeGu/c4bCNLC
C6oaKqq14kc5Wa10WxrNqr66DeuYGwaILBygMl5sT/fJ7MY7Q06l2wBYsXouzI14l3r0GF23fSlY
dua2yJ89olKfJHm17avqjVGrc150GSJZpIBUls6xDmledmelOYgWAfWi005Fk5PSKRULk/enwgao
CXOT4N7HXUtzgTEJLFknubPnGLZ5GtFv4in1YHVltQUqKIXg/3pOvSSLDQDeCz0j+bxewfkFv3NF
hDSiv3anjzT1CEZLuvS+LzMiWQMpLBp5SsqMAlw4aZkXb3prz7suDC96Y1N2OUl7rx4s+aFKRI6q
c9KP2GezI2cfqWm5OtDNn0PL3oo9FHmiU6p7q2o0g61dN9pVg8rwzxeK8P6mC+GzoRu2Saokw0vE
Nn/9dAzxNKQNVp1LGBTWWuFaaC//adulhzkZiX2BYXJb+M2bSyTMJcGwvEI0ZL1ZfJAssFirMC7b
Z0/oIFTk0UjAwrq0yIZxhuYZvO3n879e8esIi2zF1oJ+fI+SGGrapUwBskFTo7/aj4/Nv4+sxfp8
jq7jt8okpHmSmvKlG83PbYLele+LtRDJsgzG1SNdbZ/II7v+ooiYTsZMLA7eRdadlTI/yfDrL37+
sczWDEJXRymAvXaKAjRtLsZW1WNqTLKMbxZocDTejbk2BMHGHvv0Le/m6hg4A4uMQl2UcEeY47Tl
HiCVeV3cpdyXgSeupSARjqEK9MHgSaN4ov0ua/3UJKyvCZbdSNjOtqVX+97P6ZaMx/Ju1mfyn4EJ
7K3ej7fq3rxAwdhndLE/m6ZEu0TbpkmfexEjwZtzl1SB+U0bq+m+tr0Fjlj9VQ2tkKT325AeP8b0
0tjc6udwyckMyJmD6EX8pGqBjECaIAkzAsU1AldhmBmR7z6JxQoey3kAdYxg2SG4cnsbVdFYpDSS
dYMtaMWCbNJ2ZLWZT6XQkTIEzgNvQLMNw/LzqGRqY2fI+lTH3UkQJIe6RmDaKC6TXBEFN6dNVdNp
Uw/xZH9LWV/OGS7+rQ92dM9PXK8CE5U2dRyxug4uwabnV25LWItdHBuXDmlquQnEOtFyZjYKZG/Q
Izn4rZYcLL9kMkk4w1aZRRd++40H6GbHfaM4RVNPQqgaexDLilNcH49+lbmrNJ6aY8Rg6gTZN7rV
3oIrBJVd5a2NtCY100brxBBRX4+58Q6/U9+5IsFqYfb5l2UYlke2BRjyeua7RgLdsSb8vTKqq65l
/N3rkDGXbn/LWuNFCbYdNvNrs+uRZMsNewyTZqd0ocT2zc+/HRU48qGy6Bfe/4ehNoH08Ac4taL4
pi2AExOLZrVnxMXWk5uTlKCozeLRRQgMm7pIa5v5sLji1TSDp7Qr7Re3ytii5pl9qCPezClEZ7O8
FxF+RgWYKTAJ0bPTysOCgPWUlMFxmMf2GiPN8N3uu1oSK+G+Ihccnj77zQjODwSUqBaCPxX5Oa1q
TMxFeQ7j4moESKl6O38Rsg73G/L/APOoH58SFgi1/Mlrto07MTN9AaphXNRD8u8jZ9yVqaNdbr/V
YjsjEhEeMO8ue9Otfjq534BUJ8J4XgSEG13ryuvtMKyCU+FwC4hgzm0ilU+a4cXw9WYzpB0GBUXD
L8VVEG2pXEGhQO/kJI9ajedSCVGjnBBDyAoJRRTBnXnlPf2Xhdv4W5OEYbtAU+N7Fp0S6/cdFqju
kUGNiE+4cslNiMuhWgWzXgLHFGu0qe39bRFzvfs+n4YVS0b8o7K3Yd+7P4aIO9hU184qt5uJkEpY
1jY+5oM9JYeyMbcgzdrHRg4ldcPMQfbrD3XWQtYKv/AGuXciS0pMmUTCDglK29s8367rHAPnEjzE
XbwOJViv8nDy3rYxmoNdY84IU8mrBm21qUvNNYHXXRAcrDTCu21x+YNmlU2f2YyBCdR+tQmxU16V
OE94RCOTaQTrV2XLgwX09OuNXdfVx6aDBb5zArrfXZk4uGWxjaul3w7cDig8uYDGYLzeRMTmgle0
C5oHpM+Gpa1b0BcvLnr/KwJi4DtANM6TNUAfl+9l2MB4mgj72KmbgnrwPm5vPd9z2S56sqPIiL9O
ZZ7t005rD+B7nBcwqHfchdyNn027LrIHUoVmog8wADUX13L9Va+GXyZMCLq1zTrrSaBXrcNGtmPJ
JkJJ1HcF6ESdKiiMqs1vAFMDqRpWwp4y2hrKTTo2RFxgYWkuUhO1ZWx8MnvvufNGpiNjWofXOqg9
JigSmZFNgccIXirCLZFBzZP/CGIMhUZ1R4M1VMT7mqcfhNb8ROdlnJMZEpBucjP0TUAmavqXTfr1
xgDQffOjSvN4OwZ2Q46JBMFaqQNU1IzoVPX1sMvnCj4ExhSZLS9jpOK6ibaZFMSph3mug7NT+Z+n
+EPQUTRkHKQmXId2MnqGhWDWFO1GPQc7qz92nfvRMdU/Es9r3QeugUx9Xr4AFLLuEefbYKQ4WgRD
h9SG/6hOg4DR0y02VEQj/FfZtVVv/VIP3R4n+v7WUeaCe+gT29kDbi/nHZElLOpxOG7UfMdEBrl1
KhJoFjnugTwyrBq3AzslbwqkHebkExAiAeQyNYuLOc76BZ2AfoETZIDZZjqZNLVD9YF/eprC9EET
poEMDGm/4cOr+hydd3IchyxAF8yatOV/GDuPJcexLNv+SlnOUQ3gQly0ddaAWtMlXUxgHh4R0Frj
698CPLuyMtMs+00YBEhn0J3EFefsvfb/UeDSZvHrHwo3BCyrdFRMWyfBwPzzejBMhTGwQo2PXtUU
z6qJegOnjXeb72VGoXydm+95DrhW6X/Mgr+m8PFelwTCz4foE6pjMhrGggrZb154BnyADx4VgpDC
3vZ3W2XT19EhEcGjPjTGRZn4IMZ0z2H5QCUC5L6Al7aN5Zgxxo3oU0GlLDB192t7Qvg60w3aTU02
F5Zq8uAPNrBoyo3P5SA/PbBDMvMWqR9ob30wENdl2j7me3940PKKMG3Oq56S4qwMSKOmW/BMkY7Z
3mF70vePLJGL+67yH2ZdC1bTcN8EGup5l7SNPB9eA6MUC1EFlNFTIddf48LXolEETyxKd95Iiyuc
Joq+61hbhsoUe5BeSlvLTtgomltaYrzG8VOqusX8DVGN2tfmi9vy9f3spFlurUhzDkURXn4Xwg5x
Vm21oopWCW02UfpczGri9hstck+/x461aWuvCsawhVPh0XMLR7xkKimWQ9q0GwosSHY80S0QRK3S
wkfNNo3/swCllcOLScNt+VWGjlX73bZxd2ayJ+5nSnaZiWcBdOVkSINHJajvhEIyDaoMUEGi8r+p
CBYzEaAkMSdCcGm9d4GTwwVG5EiPuQnV5vy1PugDdhDq0GrLRLT13QhOcKe7trPT01xeAYVpy69G
9N9PqeIvjgPLsQ1hq2ATLKq7f55RJZJKPOl89etE9p8jECrQfHipNe4ZfsfnbXUQLzxxk5qMnlM/
FtTEO1YEZUAC9jwAd5lmnnJ2P3KY7CYp9/KKbtB87+vc9Gg6n/vj82hKy0WrEH+TpFX75Q4Nc/Jf
o6q9/v2vavxl8WBjBWCTwZ4PEo/2Z72ur7aGlUG3OSJqtfeJPWykPkVoJZWK3InRtmUnvJtLAQki
vzyS4skM1e6kZr1yaUwJm8UBTBA1zpWVtXONMEcdmq55LKg8fp0KvOyOdQEXY9im58GgsqF7JTWH
VulQMlO6TnHtuRpqaQoK1gl2Y3cqOgjVIJdVmor2nSzkpTPc4VXhr8xKP/05yBrhXRo8/f0fZE6l
+cOwZ5s6PVIT04lJff/Pwx5lFwwBg9Efc7Ih6AQBcZ3LwK7d7xH0Ki+lI9+rvnufNzq1DHcUkB4G
mIL3oVlqBzt3fs71XEH2+L7HnRoZjnfOpzCu32+SNEwZTmsQ+5ZtFZBsBDLOgd5T2VX0Y/8t85Ok
9mypX9mL+Rww+PFIBdDc90WuP/O9bMXzfHfnpWW2CJ3MP8HTg8ExWdW9ZtgHVSCO8+rUzeE1Gl4w
HjrTJtWNtGoCgh71RA1fErvv1gFe37//c0rjz+V/G7m3o9MUti3K/3/u4LluyWQvNOXw1V02atWl
lawl6zTKSH2eRh4tFK8AbLI7ptkYaGIpIF4ZtLEGuNyrapT5Bk9i/khbT7n6UUbi15A/htMNqAIG
dOtFQWd6ykV0yMrSIDkEfj8xmA1st6lr4BKREGsEK3tKg+jO1uuFMY3VPN8de/UlSgMPtVp/mP3P
ZWuaq+AtVxT6hLnTvwZ+9UD8mXtvVuH3tkBfxHRgUnLv3RO8UOvrXjndw2SZ78wIgl7HUPjVWi5N
hc/XsLVd6hojNOi0XLuac3OcPkZcBOrfAFVxockIOsT1UPQjY7MFCQlRKLMXO62tNQSQcptMh4WB
lMzSyPzA6psubFcO6OqBUJUpoZte7D1OR3N7hI/Eu0CqsNZ4aWDLTdKstNHk8Wtw/fsPWhNTfeiP
F46l6aom2Trrwratqfr4H8p/9F6yA3nvH3lStmcgHB9aUMGqHZHULZpqIydDMX250sHJEo7pixG4
CG/b4aXq6s8cWXYiyLubi7KVFyVrJyYrQ5HM90NH5XveXBW66sPL16fYkkkvZBD3pFDhXc1ZaJap
XRmfkycWVdnRbsOHXHUf4+kCnG8g3vlnt6S18NteodazrYNNEWRaSBkAtR49KW4o8JANPGWGsAVB
2BcP1VIMoCVzB7qBA5a49A19MV/ojdRJOhor5tExwtuTf4BtjA9l1rooIAwEO56+H2IiGYve0PZf
a0g17YL7GdFGJ/9OuF23TXvzG5BRdx3I2l1+qXcDYfVnDC3E6SH8bQxx11iwUvvA/R6ruc++BPtK
TmrRPSjgL/NKplmHrykIVxD9llSw581obIwC86kpMOkhrPI2kQLEPo0P8ZR65aNUW5ImcMnqrH2y
fQdKka5C9s+F+5LlTHYT1LBUiRXwdByz+jAGdHHT9OA6Ge2GfydWuGTXLB3TOqJkYe0g8q2Sia1W
ewhb1RyI4XAhOk25jYkDK8KnsouV3HvRFDXceg36V7du/IfQyT+ysd/MOjZ2UOWqpvY2kHNxo5oD
bKuzWHdNkjXFcfkSTauptJS4IaYui5fmlLJc42WcWspj6Jr/h3PsrxYPB9OVIxwbU7Bms1D443dd
TwIJbKc0j2XvxE8kESFZy3Gfh1pxBiKgv/c1v5nWFNFjhk8V7w0DrqwCjEe9tH+TjCJtazcEHL8h
JU3vQDOKHMrc7+2eKlKQIqixv+qM7DBvE9k2wiHD2wrKr+0IjcLbm0bek0I793O+k9VPLd7wB49+
CAl+WngndN9kV13qu7nWKazmlZ16uf1S0A9o4f9+JLD+MuQ7mm4Ix2IQ4F/rz0M+awIsCqWtHDPN
2aV5/Zp2+CLYM6v+RutQ7H0dp1WCt7xR0WF6sjtZTX2rE7/BghEAJZyHM5rCRyJkxNdhOT06H2py
q6HOeBeBCvqPFvSdCgX11DfT/DGJvE2a5VFolC9ulypbJUQ76nVdsNMI+DN2ikwtah4yWzla6H4V
H6XptXfGHZRnULeW6bk/YOsS7Jqkr0kWN0iMbHEhU8fEYmHCV4Gg38KPuVdautrwpJWPWC/WhD25
PyJ+0M9dArUGLdqkyuOs6pRlbp0KCcN0FlWLmq/F6Cfl1smqr0/gvz77//Z+sJSeu+vVv/6H488s
Hwjq8+s/Hf7rKYNomPzP9DP/fs4ff+Jf5+ATv172s/7bZ21/ZJcPQBh/ftIfXpn//bd3t/qoP/5w
sE7J4xjumx/l8PCjauJ6fhf8HtMz/38f/MeP+VWehvzHr798Zk1aT69GFyH95beHJrGBrmG1+q//
fP3fHpx+gV9/ecySjzj4+MtP/Pio6l9/MbV/GpqgkGbphqkhgmN+635MjxjqPx0pLQR01D+nh/Rf
/pFmZe3/+oum8RCaB8fWBYsb0+INAJWbHlK0f1r40kwC11g5EzGLVe5/39ofPsLfP9J/EC5/lwVw
XH79hUmU1/rPCZaWjI772XQMTUpVCn267v5jghUwLhl1wIbElk2EkzkSq5NU+XvrYVwopSKvalsj
ha1ddm7TA7xryCYu/YNaZOG9Q13o6wEzVUFCImAmhtSSD+BMnpuakMK8pcBToFZoK1c5jHYnnwsX
71WQKG+WVhQbxEzprnaF+1ai5YDgAuZb0Xd5IRy4rJyOEPsh8BkfiRRYxI2PlttgHWVw8T1XqvIe
eqn7qQzKNUpM/wUcRbRpy9yk1hWZxA9F7nMWp5u2G4w3rKvGWiesKgUXtB6TJnpQm74/RWX2Vlr1
lGefvqcBSksz9dtNNbjmOqttWBYOajAjL6tlpQ7WNdJEdwiFU2xMRVQ3RIiPuLzD7/hTnwynkOuY
X/0wduDBxkphwQkK+dAiRt9in/O3VjAmb22norGJ9ZXAx3QWaX9Uk1B8hlqHZVt4NbKdoNyVXe3t
QiNxH7WWXpYhI/0z971L4Gb5i1IGyYYYvBaEfFjdtVCRlwCxIVHa32T5WQ5FBwTSI3Y2EP6zjcll
A+ISv1oz+mfDsZM16b7uTabjy/xcosPXmu52H6Ysu2VAJOZdFGrWTvGQKbcCyVo5NJdJ9blQEaoc
RBH1+7aj0GvIGq5Il5rbJnSH20gi2RIEoIsLOrlJrrwj1dxmFaWufq9GiLtR3RvXHvfqRskD58wm
yNgGxPqd9BadIuMv/m4w9of5cH5giAl0ZMMP/4ZocKYpaVyL1K5hdOTivgu1ZgVK3XysVH9c9l3p
36gM2Asmx/LV7AbcD+maylT3UgaoHkGGVg9WbrKQjUv33OaKthuTMToEipGQMWywfDMbwijytltB
eE2e+Wz1hRMyEceVfd/lmfzpKi9c4tjrLID8kWbZn81g/+wGy2M6zNolEDTrYZD2yKZ7nQk/vnS2
JbZjMwXI9GZ4GOsq3CuptE657OSGkFXnaiuDt+6cqb3JTgwyaRi/1J1XLkw5FB8tTMmQDe2PTolX
oRLVwaIVaPyJ6EYT4h10s2s/7d773lUyemsE1pCaQIpnJr905ZTZcK9R915nVVJcoHITIZ0o68ri
65z1dbMJzKG+ZwOlLMOKuE5i9LJFYUbim1OO+8oUtU/jZWdnJhARK6rvYtdz3osBZ0+OC+05igt1
lVExvgtMOqRFh79qHH1xkIAfd6Vo7EttGumazZp/Ufvo2QwHKmuVWXzWROng4HBf/NKONnqWkraG
jvi+jDJBqb7gGSrwKQROb7KstLWppdOvpliEF2JMirQ82VmWVVyaSAevSIvzwY8ZBbDDGzcrx+QO
Wlx8ZEJctNxIqZnUr1UUu0S/Ujf0a8t8MAsg067pfIvDwn7pPMteFp2I73Ul9rZAwtUjedX5kQBt
FvgFPTDXkNR5y654Uer6J8pE/0fSCBINbNWD8C/3SG2dj8QYET4khfqkRSNXiVm2F2Qy9g4ZIVHX
8CUXRkV+iQW9CBtOYX9WOd0y2+k+OlsQh2cWw1lD/nPiSjFWrqYV72DnVkSoWZ9mMo4LsIHW/WDG
2d5zUVa2eu4jHtHeVayDpwh+1qoobexug+/dA3GTZyXKYy4BfXgfS4Mul1N5917Y2nQn6r88oKWm
/fUToRqNXz+BZeit7sz0kAGovmvz8lugKeGbZuPB9rxI7gRF1zeLfWUmWYqbSD+PjloZS/pD0ZtS
dvZCDO5wVjQjfxL5uJ/Ps33Pt24mjc38amz/zo4H5xXvn0rH5DHNYQHrZj9s0E4Zj3WcOyeKim/z
g1BIjcdpxyfbwLnMT4C8BJO05oui5PVPCJjOa40PmBq/NK9MxhlUzHoiYzqvfYljkCCCYjsfir48
1V7UPEKCRjhmsrVWlXSBX1R5wRfScaEIhfzh0nv1J1Jf3ujZNfCC6DnHSVjBz1b4X/CUzD+Rkx0I
xCu19vNhJxxaYWr7COlYv6Mt9TKfbrqcHkRNutt8SGlMJ2OkS84NcIuX7Db/b1MXah1Cm1sgf9eW
hacY703RvFR1rTw4iu8cjcKLV/P5JM7vInooTzZVi9bFnQ8I0jm72VhvLDVN7kwRhGvDUNQHCsUo
bV0CZHq/8ZalHm4ix4veoJCpDFffwSd6S8/zzTvykE2a1JWzCfssf65l/d70onorUCi/+kNf35rM
qh7iyNyyWG5uimNOYYcV3X3zaKpBeYiUXruzjSBiz+Voyxgu5iJseu+GtaJfSS/Wrg6dCdK1hoYn
s443tLLaFImePlCVJ3wT0cQbNuwbDMBmgVh5fKpVKsJq+CNvGbBsQmGfU5l1a4BU2LE8KQ7ZkCdb
FkPKPYLGBHiGm3wghdmNAnd/kOR7nZz2DyJWsmVTWNi3PZNsFIWBsMkt8yn0MiJC3Na8NbmhLWCx
2a/mlLzYtqr3UQjztbaq/NOXxQX3HAaXVJrHIGqxu1r9e0tjnkmEad4TuU/qdKetRsup3uVgrSpN
VT7pDdEL7Pr8QY7KoZ6mgMouSZMEWrQfyFPfE7EGKr0SKf6iuDt35D5saGka10F0xTrr0uQhG3Sg
laFnPwkDsWLa1tpLPM8cfLzvVcw8aOTyE5LXIUOfSExLi/QbtikjQL0uiX0M4KDVa12nEu1h73kw
LX2nZIH8UZhE+xR19aOYNqitY3/Xm/FMZab63sfdNdV53QGAO0rS+nNI1EeUL84311KeGxr13yyl
fR3axP1ow+ADjWv70ZraZ+Il3gdaqJ9aVPXvdFmCRdHr8ITQUS5k3o3HfAjIxOyVdkWTrj4hyBuu
Lr5BvOtj/62Ax2RaZfnCQBRuNcJzYDlpuyAV6VU3fYBXZJehUlaRYzrkgEU0MBc63MePIFAvgth0
0DkGJXhPAkXC27jUppk1r/RHO2nM9xBM8GIgaO9mICZdenjyHowhMNaeBaa8QFuyq4W2hDTZ7yO7
qg5DHLmQk1L35Meh3CTgIGgNKvBxQ0t5GEa+7cxd0BgRGKmVkyALqpoffXmfeF3wvYkaCOJ5VT4w
4k5RCgXtrc5s1nwS7Ys7ph3f/FA5iHhoCY5KDi5fxQfoXBI8SLGfn1VGTXSsVBCw82GjYnpRG5Zl
8yHfjwQbU19c5sMcJzd/p5c2bZQLVklvwXJhXyl5+9hZnUZ3qPa2JK6Xr5Bz32xz0O88mGcPQg8v
82nfwkabIztcG6xLXh3NrxYOEtgDrOcLtHj3XJRFuwoH7LERNqVZHTBo7qQMjG6q1ZJ4GJjTfvx/
n8pip1h3uYePPs823dj73ynV0DGoAoVByip2mcJEj1gsfiwrM0PDzlOo5G/UQYyQF1xGOk8dT3YR
0tcfupqwQNt9F765nJ/q9eh1Y631H7qSD8ubIF5tUkVPXUzqJ1kiJj2/W0iC2r7AKrliXencIJwg
DbIxNVuC+dElS/Fd9c/M3/EbvsyB3T9rlvm0Ew3M8M5w87ySUjBVYCK/ebozsnBu+H80t7CPTYom
YD5v9e4HnWL7fswi/axUk3CoGNN3kPr1Qri2fh2zRL8q1CKYUMQGwZb14Fk65NoCeU3KgHXj1Vg7
6riRS9nlNz9AephoRrOFnpPfejZeS5pb1d5Bn1updnIOWCusg9roMeBU5VOAVwx8xijJu4irpyIN
vXvLiTbC1YaDm0Rkd49BcTeokkVb6SznIzfTs2PUWicwjekJKL+6LzN120VRA3G3IaNPGs0l7Emx
rpTiNJ93oNhLbAx3eRy0G6MrxpXgo3+Yb7KgZ5JSUqDaI2FNZTfy59PDrVuw0k17RGiyVcJHgXRc
swr3bj7STKPcIBg0Vo6n+xuPQKip/NXv1DyIKXH7zgsFnJi8ZoE4jnnwhVLsQq3G4Jb53aOiBkiS
0K5AWVbkm144Og05rb+4ZdLfExfzLSl7+RYOErOambksSbV21/SscoOMUG/kiG+Jp9Q7v2Zj6ddj
+EYn4DUOlPo+SIYY1bgzqTd5Wtg1jAMNV5SX1TujoECq9DYqlElFLovbGNf5Z8MHtgz8SL0r6ybb
k4mgI/BD5GimqL8xrx7n92OHjbkGm2zvKgNH8KijX+Btto1R7WQRYDJIQ/mGH3lHaT19Ri9cLKrS
GzeIFrB9TDs0TaUXDV7JWyluN9z0yB430DLjTWjmxFXEUuc3HEzy7eyAhvYAj5kmPWwQ8LgrjA6X
rPez99oRV+JOnEfHRwJcwnXDAeRYSweWScKmEKS12wP9dIwCjrQRl+tK4pdX1Ny68vbTI67zS9er
1tWuSeDN6vhMfY6WYI1Gty805xiXMVN/2mbAbRgeazcpjy59qFVhOd9yIFOvjjLh+lPLeKTUG6wt
xy+vceGP2y6kJ2go3TZLm+bNNNatVxivluc6e4BtTLzYiRakBBoXQgZ3bqWXPh7NBw/k4E9SyR8s
1i97lIfo5tzOugQoVcG+FnzhOZKObPe1lYRsCXX2dwZ7dTE1IBEo7jO6V49a8MGQ6p81M6DAPXrm
W0tDYImmQ+HpxbhMzM7eWhbL8SZ0ug3iE3ltRf0oozZfJRHX9DzI6r323mt5d6ez0v8SvFAd+jkb
WAol+mgVuqCeXXU7OqQhEkNvj3VG+0QqhBWf8AjG5nbvD358DOvu2Vfs5pB6SALHtD3ZmBx9fQgP
htv5HDXtAh8vmMfc1Bj68YXMbdpqCNay0LZRIPUPo1fe5zs1k7lME4GIvaOzRLa32bnDN0U3cVYX
XndJezbqdmp/y3ymIINF/cH2OmgASJGmamt4l6W0a4su3A+qGsOXjcerqqKMay2rXY3uQu9TeVD9
LjyqQf6BfsQ5h5GDsT9L8q+60+B50BX4j859rq5VVmHr2bCne3q+z4ZmmfqK3JSugngrwiKvSWq/
eYiZeD5EEguYOhieMVa619zN3ufTTYG1X7I/Rmhc3wwaPQtNWumD6zXeIbaGjv61bq0QeDtygUgc
N3+iWSstTBYZGkrC7Nv2FLNMP82Hv98U86NJ/230kmCr2OV3K2uHvQveFgiaZZ/Y9J81q1Hv5XTK
c0xCcUPUoIE0wwvObb4nOvu0vLLPgJjyrDRQvHEgOir/yuB6S7KbrXuVgrMu7uf7HgrsXRuz2CM1
1L/XSby+BxcLn4FY3E2Hz+JChmd0Ea1pbzHaeMtEqe51TanQpqQCugAfaMd+4B0bHvDBqku24QBV
w0D7fWd2fsR46a6Yp807GnXmXdaVZDchxtuiqx9PTiKHZViXKR9rPxLcO51jzl6JTk2WTRnVZ5Uv
/zGvVXS2MLuo0tinVBT2PXFiMZdu2WBhZ1+xHHTdO2K8fHENs7rovV/tijg0V7ZsEE7YCE8IZiUw
NJHthe04CYmuvmmNMMYIFjz6WXzGiGo8UAndaII8A3RfhEyMDkqq6dAh7pj5V/NxeI7pqg5hYIMK
6Ch5dGp6wGj87nRDcDbS/F0t39LgoHY4pTS3qpdB5OlXHcis7hD0NwF0oNza66GICNVT/OrgkFBN
TVATq9qAJx4DMbenfnnTtQvb0Zem9INLZGTZtQ3c9IrVJdmHY/eRI86XeXXsvYEgMKHYK9fLulPl
9j2GXHxdTuAuMlIj9/aoaOe2L57B655SKYdTNwjr7EW4LQMiKACg59GmL8NN0preqW2UMyL4ZDcf
/X5jFH269mLelps36bGnfHrsS5ES0FF66xhNxVI3S+dKf7K7OMhQS6Ejy+j9J7Y9FmIM29mWil2t
NL5pzx15TQc2CnJhQkLYoNJRF6aWs9qabrrRy4+qLoisqZtwMWdwWyNJoNrQuNs5DS8qivcAKfyW
vsV4DBS7hv5eyG7dhSEQGQpdK5WUwG2vasZT6Jb+jgLA2tALxrLpbebTuzPT5LdZSfUdYxNrWFBC
u7DekO699EAnHopJtWVmyGTm8x5LN2Q3TAFxr9xrY1wi6UrdJZeQ/k0T4Ixt9nq+8jM2DePQh6lx
yNwWI1vtISIMNbkbXP9iICYAflnUT3GGu5Luc7c0y4rJsbP8DRbD6Kryl0mMpDprfRFtDNe3V5ka
hgevHbSVSlgvol8GtcRrQExYus7ww81oYvP2zcQ6mGE3bmIKEJuidMaXjBlvMfY9ctpWiKXkutsg
Rh0hf8MzlpMIcT6cb0KoKsvBzqKdNj1ZrQt0HE0wvkg3OyQo4nee5gAgsQ3edl8P+0pN6udWyGSF
9bLe9bZZPSuN761lqOB0ggep+AaTiGfW9kkxAmvVsT7YjJ590ovKf7ckjBV4HOku1cQbPQf3Mt+M
ud0tMOZ/q1hAQ3zR0+e+V8VGsVt2pvzVjkWPbVpT61vVjvpn3VP0LFr/Jw3D9YCm9hFlo1iYvnwT
2K0vPYyMW5NER4ooxf18BGuJFOLWexo7yyLPsLkiUTqXWUYtMDN+DNj5uIZrc1u1iXoZbKXa15RA
rUIJl6PrQ9jU0D0shlIkaOiB2LC1GZa5rlWfSkK4eEYjdro4YVlnCbeku0c+LLBhCFln1Ir6AesN
QC8u5hf9M5hYVsUoXCAc7k/PHYtjpjs/C7MAOhUB7FkgLtUOoPpx9xPG6BjZnY0oM9DE0e0TIhp7
ha83MuKg2fqFVPi4NbYYqTacArbvyPmbi1XWIfRuif4uiX+WVjd8C9Px04HG9Vi6zqfT46Yqg7G9
ob0XC1VG/mk+bA39FtLtWBsZV8tetIkJRV5fsMrqzvjAcFDzSZ7rMTPOQeB9z1ydX7Q1AmqRZON9
PeC4SXysKmM9n9J95NsVqtCNmioK252y4rsB3aQdRuU+Ty3UkCEoa7WhTQ5GUh2JM65ueVyXz8Ck
+ztQd0ev9spnx9K9bWeqytLKyZ7nc492szVrvplVkGUEJHd+ADJ/scn6vF7mdRGzRIqJLMYkeodQ
1Fp2ndTI62yCkz9GwcnKI2MbJh50aLcKX8ag+2nmlnuSlHO9MslOamFmJ/Jmf7uZz+XpHX7GVRpm
lBOmnTf24ThcvJG1gxW16ob1GAcFMYvxTyCqlJ5gIR9qDQPqoNU0jrGzXj2FcL0qsbubiHIaahrr
fhuNorqkMwWGgP0U433UnGItDhbgE/RNnUTPYaUpW5KKrJOBfm41erSa1E75WdalBjvjh5FQmXAt
PMhVzv4xkLm7aYgtPurAJo+lWgfblNLCfCqGFlBQ0QKnhpKqEaREL4eWrpcnazphKjCASTq7wvqk
LQnUavcz0WA+7OWT1wb6gU5e8FhozWunq8EH7bV8qRN7e9aByt91BHjKUEW+0j+WfeZuy6YhoXe6
MahlItvtIUGNKCRBu8WLTg+dQ+J48qE1ZXECxf06YudKl5rd+0uTS2RtBRV+Aa96z9wPvWohzY1W
t5tjgPXwvfC15mFOXB5788pWeCdE7nyY1CGiRro3xVXsLXzKYevU+KrRyMklO8fxMt9YviZPKA7w
DSl0ClN3OBYDfS/bb6w7CeJlMbZGtUh08s5RHo9PblDYK9stAGcymB2HyePoF5c8zOOjpqrmbqJ3
ebnznJhh86hIdjBCzW566XZ4aYprKKha6737ZlZCnkWCx7fF43kjb2c4CoFxn0ZuerNM6tGWzrba
0OsQlL8A+DSDaBW1GY8pONhZnWPT9tuUcLWWsJiQWjfNzmYuup+P+No/lFaPuqgWZCzoMSOnDfin
F30D0gPt2gI5irdr2y5eW72TninvEIolUWsKAJsWKVqRzMsb1suVg6vyxWpR3rYIVbSwPCfCLM4F
1LNzRUQh9+ezZahtrS7A3GRDHE0qjwzgoCGXkuYoW3PcyRPARkSlB49e73fChJXh2E6N+8E1XnOn
CEmcNCiT1gYSKt2lTBxlwXrkL7TJnXTRSqLVfLf314YDlEJ182gxqyMLJUXTrQy7zKs3FEaCY6L6
63yI0v2sP1bRBGzKwSCnM3aWWNe8p6x0y2XSHcukDK6epQVX1+SmFGLrC8U6Gl6zqhWf+rRpq9e2
hjg/idM93P/WRmg54dR5bC3tyqJcnVjZi9NXeNBUJ9kMJG0c4J/FUOm+bkdmIPIfcc3Ltj0WZd5t
fIB1jxjxNJz0mfrJhbdIhBP/VIqBgXmw16Tiyb2oaHD6fO4H/JfyqbUV4m6yrtmm9iq3vfpKWda6
ulHMIlG1t2WSvAKscd7Skc5EXNLopDCdPeXERLTx+C2XTrvzk56c35F2DViAG9LKjXSq9oFsnWnp
rfSWfyTUr+UNA530AXd7ey0fiegsZXqkWv0toReJcNQ0DTqHQXWodXlXW0Vybf99o21D9qsnQ9XH
U+nV/3mTT4fE4KEsV/WtQUbboddNeRiNeGVNPj5Z2sFuzgymZKAfMjZaCy8nhihsUmentvBbpRg+
KrKCf5gm9e3ADOCfSrmp8q78FHGVLBLWybfA1Yg/QJF2yHVxjhrdvY8j3ANer7f7xHKCCybkjzhW
mPZqP/roiUJfFJo6rCtK5ojvUEUZlXjXKQUss9EoTi2F8wfQG+9N7erv0uRaDEFPEKBlj/dDqf5k
gUe1rauerSz9HtnoFu0AQHviV/WbRz+AhN0+f6UuqC+yUMQvjG3e0leG8ObWILktXzbreHBjkGHJ
B25397tm+dumyqp3JTajlebV2kUXKjnXKvFuI5uQJ9hH9GzNMPhWCG8pHG+jj0P5MpgAE7EBkw4/
ZNk7VeM6HrIP07flWq18n4518GjBHXwcmyjcoUIcllA54sc2HOnK5cGa2MxhT0BavOhtexH4tXxx
SgWIUSaw8o+BulVVXIhzeRA4sEf9Erc43n9W2EMSDHdsh5qjaYOJAeulnCPFpCCe0cyoUhaeWukv
c9tsbyG1tZXex+7KKTT8MYq+1ib95JD2xkMD+nyfqfgx8lBvXmH+bChC50eN2tqyygzzpFqReSoA
IU6UmuHZCroVUZHK6zCG/S7/f+yd2XbbyLZlvwhnoAs0rwR7UpSo1vYLhiXb6IEI9MDX3wlm3kqn
81R61Hu9cFAUJVFod+y91ly0LDeMk7RPzVy/YzcQDzpF3IM1O1imeZlq39o47Oe93WbRZ/6NTQrn
E2lLIkjv0rOgXX5Z0viQzntmPnXbh692DKZi+XHmLsUhJkR4c/ubdEAYPirdBRkWhtfQ/qHrxE/l
uDs9Cr9dmYwJSrbG2kEd2M+LRKZBPjMznw0YLDd3M4uvI9TwH7QKuFyYevG5GPVlQfx1NKCW2Zmp
bViGtKehxmuRJjbiR0nMg0ehBwHd8dvpTAsYXWaLmsQQtKFGWsuHRCbI2ewy3WtaK9Yc3NGu9plM
E0Z7JDPFwyEEn3wQoAHNyNae4uYDL5S9p1NOwCKtPQhD5L9b2ZA+sHIbViXyyzVj7eKwtHiSMZx3
ZgInkG559c3sS26gs2auW9KxiNELr2VsXeQENJ7FtLMenUtZT/Q9bSvnAI/2Y1NaO1LLDxHpntgT
CRIh60Pkcg4AuLf3UTvpgbKTL5Us+qDW1S5MTPOxw/G/Jw9RYypgd9swt+f1bM31fZikDOcqMw0a
Zzp4THQebw/pYJGTkPjhoQYit5p6S17aloM/H0t1MhRx8KnB4ZbO1jeWycw+S6w2YQKOaLS+ZViY
3rS41aHDNclj646AIw+ibKNLnnbDrgk9+zy8JzCfjgNXLy2hcdB4VxZ95d4bCNLxijHFFGgU2Fni
N1xm4rGLQvsxnLWGmdyc7uECisd5NEQgEYOuKGgxqGY/bi97y/tN/YNB1JMxDOs5HvudoGO0obhK
GDCW3612vEm5SL4zXgZDEJLmuSvbD78Js7tGak6YbvrtehzsZZnfQ6hKFMGYY5XeuTl5fY3rhsiw
MuN1JkSWBSIf1SEbqCrsimzO+Gsp+GxL+OmmjRJ/RXScWEE2qjZWUtp3Ynm4PePq1GxG2L8sCwoP
EL4019GstxccRqDXKBoCGqasxn19h2X6R4HkZSWS9KuX0trPDHObjNzoBgPHcyNHZkEV2y4Kh50d
yeZS+zpp1F14kHk5rm0OkDV9sMtsmukxrlyIqYRD5TVBR7Ibs6ewf1gA1UfDiqHYFeZDTO/4DZ25
Y2vFmjTi+d7x5Leosz8P1JDHYuqHA8ueOiAK6ol7xhmwqbtjSGjuqUto6QA5fBIPLfk6skdm0kT0
yBpp9UcKfSgxZtLvkNB+nfH6reyFbdtHJ0LPuFhDKQ9VzDJTud5TDx+TcsxnWejHL5SpUMbLpHpt
uixchUUiL008fsoA6GYdiWiDGz+HnmYEDtzvs9eRWBVJtwwa1pivtTTEAixKPtUjcdAEquUHXBHl
liUFt8AlZc9syX8sErLpe6RRihpKeyhjh9VsmS0NXS2BycAHJqPhE+Ofr2XZ7yWrJHKuFP9kgm+L
DKWA1eGAkxdt2nTUWunGQZnra8MdHllJeIcoy0nlXB5y5GluWUkiuihD68qJSS6v6rvSGt9IuIO3
DKjXK4+jazzrWuZdCw2z+BAZBFx6/hoifHinWWb/EDLD2IFNYzrkZytjHryrTQ/sKh2IBxwfX5iR
EENqWel1iOL0ygqMdcTgyFUxsD/mIT/PIWtct7PtLe/QSVF37iea/WvHTyV1sPWSWVZzanpZXiHR
GBudv7u+fYn63XpQtJ5bilHRkMW4yBG4uLRELEyAC7eW+TTZSt8qJ5RBkWnbgaira7dntkS6Luws
uMYutFzBujfP82sk8QjOVlKzWumya5+qcVdbhCRKCclnavVhF2I72eJpYjZFoNBoauZltsdvKuzz
I6OjGQepNziBEPXVsQwnMFTLD0XaGNAlb65jpRLgVlzgB3OSW4Ti8bpkbX91OzJlLL9udjPewmLq
BtzmdrGKayH5ILO2pkOXbyTTDFDN8l63M3WVwlYbpggAYJYvb+/tUoiXqJvdsVvLYlBXDYk3uq85
qDBrktEQ4zaxWnwXLZFxeIqH7cwIKWL5eMGNF+LTnAN0ivnVUR0zxN65Z7o03iXzcJfKAilLUXE9
rD9GmTqH3NatC+GXG82tSKfzePAqxz4NPYiNejw7t00Sc6066Lb6qgPCQhLJijc0smTfRvaayL8U
3RZ7TxoTd5c4fW08gJrxYA57mik4qdpMYzbHg09+3Lkd68uQ1OEZ0ede2dn3vsQnTXi8Rke3cpYr
XhVgZyY97uJZubEdY2AgYRVV17ggBz6e+yD19PLqC+3Qk7CgVVW7c6r0JIlrP3dyXPV2H65Ygfgk
ElbiWo664lclQRp+N3r05XgKkHGGbHwrHZrVNC0XIVJ6G0S318RlctBonXeYtTBGS/fe16agTLgL
FaUuagdwhFQ26CnGT3q4nKUuOXBChVe356NXfVXu7F43USUe/MKaz1WunfXUgHY8TcNxIM5p04jw
w8lsZHnq6IQ085PRdK4YjZg4m0236rPEvd5eU2aobXh9V/dYBNy6ee90GHy3cxWsrLmhdLNhh3Dq
msupW6gdHUmHsth3diX7p/eTh35ghYKjxMfLxZWg6DkJetaVj2IYi20kFsunZLKKRSc6apVffclD
+1vkas5Xb/RfWr8bPsxiIpMgLb6LyN23SRX+sAwYqXNnxggAaf9YFYJR+5MXSi9dCRNWjI6l0DXG
gC4+iLYyK+gTIhYpjPpskv/4rUxSIi5F987F8GtfCufLgrriYiuqz9zPAEOJ2n7LZsJU+tCTr6DL
YSp7ufcMQsRdskqGp2SkaY6fkXhhOnprZML+QyUdfTNPg3m/sHS2aAWGSz8uepcibu+iFPiWp3TF
kAVNgFmhT9Ri5BMsydQRjNjErE80h9DvR6jg87CvUzWfl9yiXWvCHrOn0Ns6InMuAjHyFsm6dh9R
NXDwe+XVGdBX2tCtH1svr7iJZu5TLXDjuENVvoD4LYMyaQwUxEitTVvPPmkpdzD0h8ZnH0LDSqq2
/NoPKAMzNMlhVF71Wo3fxpapnu6VP3on2zptFDPfymm8y4Jpc+LtU99hu8fzhq3CraiA/GSYehWv
vFLfiFL1PzxM61Yz2t/6Sj4sfoaPLNPeQK12X52FX123uvsZ+g/4fczGDInpDkNwc1/ppef0svX2
hf+LOk1ntW9zD1y7sjcfazqq6zb2mqs1W82mncb8QRDIvu3DRLuQoiK2LTKUO6HTN9LqpQttA2PQ
uJicSriyh1iVJkOhArlUl9sH4OA5hirEnnOIuDlRobYbiqa6my30aJMGw0BhKkT5C8gKHKi1iYms
eMiklWwIJowec/7Z9TDU6qmJYTy2pmE+E5DQBqQzJ69kSYWrxomnN8smDoHrbfy5W9RTLsrPL1LN
73oeFu8Vcc0KJ9CHbPK7Brff94F5rIwl7WU3DJkAOCnaq+ntj+2O94o6Ab0oQimOB6p6u1yPXCnp
b3YFk0Sv/W5F1l1sJ+jVTfc5cVTyPnBepXbWf5kW4L6aBv+TPdP0qgy3fcOupkHu88MXomy6wJDa
iJ+OjnujT8WT2WfjWvWpfzX1IdsUpDc8NIUjIENZ7X1X0hDpyJe+6HgOdk0t8ztdyWRfpWFyVjlL
JbLVkxOoZOfAqD49CsTVR1rexWFKQOsqVEj7qkBlXat02CnmQXc1yBcqLiu597kcbwdPrx5QPKtN
IZ3hykzfXFcTmmB/wPjezFn+jMJuZiqljy9dyEiAhoH2CjbbXCnP6j8tccj0O/roy8RhHXnG/BXK
0VvCReDD0eb7qnH9b7YyD1Us9B/6XG5CTB9oz0rqM+wUKfPl4I/N7zu0ncJFDEe+iXQxcq587oyA
upIfLCtOHeTwb3XrX31inN9J5/rsor3+WmsjdrbYGD7XRH6sBq+J6PagmejrbngtfJSN7SDTF6GP
NpMeSXGK1mPNxad5TGq48fE4p1duO+PGHpAiYGPm7pNnx55Y2VOftkB5EvPPZ6Jt6e22LqFa/+e1
2zOn8aCQ//XuZvn2T9/56+2VNvVO8Nc7f/kzDU2aLdSf6x+/8a+fu73v9iVYuRCdNCHDU5bFJ9iP
0QmjxZ8P0Nj/fFakRekEdYtgUnJTHgmCyTvaT3KKTxaz5ftcNxqCBezt7Sv0xY5gHFmUJ5gQZzOK
wYEjyb3kEysa373PuwqzQsqx3UGhu4/SBDmzHGNt6eREu9uLXnLuEsFauNTzYxuH32KqWG2lUi0n
WktuYpraq7LWC26rlbzmXmZxWwZAYdVy71iRy+Bbc692Hn2MKIw3ZivQnLBAi0v5orulcx4kRpHb
l4gInUtXiedbT5f45ebMkR1eCq9+k7HnvWT24todh29176ZBb8ywaSzbObSKoA2zVvWbJ7GO6Oiw
WyMrDiDh9U8KnoNhE5A1D7qzbwbOKweDNXb6TEf0rqwjt44NRsDpB6a7jhF6Y6GQkyZmgJSQlI0Z
ZiunjQGdSq7fjD4/jcixm5i5ukfaAgFjJ4db0kU9FCiJCZKha9Is768IppCt+4KKqoCE55JozWKI
hWN76rFLR4gW7A55btxiJBEGzhOSZKDtk1m+HknygLoVK6imUGLg3100y/Yv9nLZN6eoBEDExYZa
MyJKnSSF3k20TWL2DcWOwdhZZiKonOygRRW3zVphFbE3Y1eAIuwnYs/HWqLA1Ilg7fsWNmCDQL+8
JBpY+E68EzR2yYboKcpjnWugT4YbPTA9LqI1U1Y6V8ZV0D94TNz3kjpmIxtepN9nPEYKLRG2vDcQ
YWXApP0N/VUblI6IOdGqT3Sc6KANJTCM0Tlya7DXST9hcJLlDFMn3XD2hisjl2Qs9HLjx0lDYq77
yQkbsWsnlhxwrsqB2UldusO59weCmlBFk1qUK8WtFw5fV5T7jC5NN5E30s+qOBnem8xSeRSoYE+2
KegLTIrMYLu1WIv3pN5CTNmnZFJCV85osYFmyn2mxRDfqKIafqdlE4Yj0L6BqgksNXyRY7Ype9V/
MgaiNrIXN3GG7/mM1TVuhi/Z3LTbCOhoEOPaga8GCTSm37uiOb2Zx+HJkk96Y/j3eEjg2gmvRWPP
vFO3ox3BhVghm4MTdV/KGV5E3ljPufwRJvYXt53nwHJnBxB9d0R7usnm8iC7rnqzrb5fA36zt4aa
HpHQGBAH5UZzGuRqXfa5rWtvo1F91HqnOMy0LijcqOB89AlZBmb43mXuFnbhrhBz8cgJQpSrvTg0
nvU5tN7GMlsP6EJdhiPv5MDogTdV0UXGKHosnSEyCqD6nciCTeio5hOhQUg82nIHNb/bDwkaxrBl
WALt4kukCLkwTG1et4VVrMJS1x8d2zpKxz/4qWi/EiBPyYOS+MFmIXv2SoqGLpzcA80WYzPq2lGX
tvZi1bqGUDpU26FBHivxrlL00FmZGZyASyxQSB0SPDYvgEMut+8lBn6DslYSJhYqza6lwajqZ6IJ
tM9VzhpLub24WnVGxoLfqrU5qfZriRk1s/RX3S4puET+gYBt/pLDz191WcGEJfQ+z1p3iG2GaSCt
7JfJ+YhQ8bMOE9uUPYO/ierDpFnzg6P/BLAh/PDQ/jdR3lLgKW4ABeOT5YbbxvLV653pYylOmk6r
aA229YPrJ/czfM0Pf85exlrP3qOyePcbT3yJRsp8kdMAg4M2bovBKI6oaYrj7dkgUL17ABxo0S/f
+evhl/f88nM//cjtV/z1baPOoh2Cz7vWVRGL54hYrkRWx2R5GOyOGNS/vr49s7qoOt6ekTwzme0m
83KouAXm+hWlPAHUFnnPU9lS1uTTsde88ZiBoVlrIMBWcSXqY9upWg/avnXWNfEVQf9Y55Z+0kPD
Xk1CqrXMaUpNT3YOYcByZsmHmBIe+yZXR5m2H5ngD49kA0E+5SZ1FF1dz8HtaakZ1fH27NfvdEL8
l/f/9OofT81Je5Kmobah249HOH/jkYyYg9L5l2Rnc511enm8PeuSmM/zX1776y2UvRuWf2ovl23T
1PF0nCdF/F6OeELvuVdQGE0N166qqY/W8vDH1/B+a0CRaX0ElMi70gn8kx0N70z61HFAlp6vCJZi
q9xeID6I5ZW1HacIIBjZYPQDrebopSJe6ylMbSwoB3tICTgbOlwr/PLbH5snUhLiWS2UjZakzeUI
k01SQk/hWUXNdiTCveO6fGIPrMs+IzMVnSzph59hRad/bKXbpjKWTdVeBxp53JCqgIiI6DBWmxg+
yTGyq/k4a9qE8solV86dpiD0jfboNS4lhwpXdqZBh6M3vyFq7UpGG0YGWNWrtmHaZvbM3RzkUfvS
ilgFqfxUNSYwF5cZWJLq/hHMv+eOdEpjXQWJpkqcOjzcnrUjcRRlNO3RZ3THOBq6o9BsiMe3p7cX
22gK96q6uoQK2Ki8v2HdXLjk/XsnQPYYmnIpIjpI3VVR7E3losn35H60/fmrBWJ+1o0XJWoUWGSL
nCctyzf6GDafe8vdCpRzH31JH79G3floLMKB0dlHgJk2Rpy515ocZDqNgYRcwUCQ+G+SskuuET7a
YmACCEhTSC5GfpjHoljLSdPPFX3zwNckBa8Q1rpTRXgHiNcLJt2KPjoEBm1ofxXG6BCX4K0yzYnu
uiIZzxROaO3zMdvLzMWtlMf0Thoyfu1m7Ymi/qy8noByzVR3PnaBe6NVWADwG0SDGj/nMlp7NVGw
k9f791gHd3VSzis3STYI+pqNqw2vQAk20WiH+3yq71qE+MHgpuqjFhfdZ+znF35HvWNiSkHMs9EL
CO7WcsTeDtsFO7G+OeD/PyrgN6gAw8U9/39HBbx+LbuvbfczKuD2E3+gAgxX/49p0YUFi4flHzjo
/6ICDMf5D8p71zLdxaMvfP7Kn6gAMpD/o7tETROC6rgWWg9Q5f/LCjD5hbYPmts3iJKwTeAD/y+s
gF/4Zdz/jCVj1bQd03f4TL+gnP2CzJG6dusn1WOw7xb3kl4l5PE6TBjSvov2fOjpQo7WxXAWJ39t
54EdzdUBwn6MxTSX26nIHsowtQIoHs+mk2/zVHfwThbFboZsusJ35iM9yvs9QupFLpFkR5Rha1p2
02VggbAhyuSjzslCRzoH9i60Xn/aJX8iEv6GRPjnvwkQAVAD3AZB7PBCf/gZiDAmjOFxJTZPlW1I
pvBFsq5+IItvgjon9ctOQc/OoS5Opt8zJUirA1BTPqFBY6rtCdVld9xx3QG2E+7wC2ob8nsUOQKE
FYXpuCtT1135GrckVpKPhGXaK5iF8UmWdF9adxMlTXTSW38mKIKEXsP6TXjGgpz4mfjAfjRdw3Yc
w7A9G8jrL/txVI2TGuPYPukGgWKl0Q7ryKKd4UXaqSZAc2PWxcD0Ao2OOTxFQkCbC6W78bna0Oll
hCsWgXrbvrQCExIIcdMYMDjU4bj/931x29Y/0Z/++Kg+FCsBIMN3vYUz9xOcoq8tVJqN7J4KNn2g
kJYHiYSqO0ZDzpyaMsgE6DWL4jKY8AravioQN4wcdrN1otIar1o0oWrZGNAtrr/5cL+gzflwlmdw
WpquC5LDvIVj/fThshF0QyTI4wTZ159JH2VihqvunIirMKCEuojH0TYBlUg50LDFzM460c+D50yX
znqfCFV/IG+VeWhonUpwir/5fMuB+veNZ3mWpbu6AzpLB7nx942nT9o0OjVLGTtCYAzo9613Qx8V
ETbSRIprvsAp2qx2zlpky7XwXbl1CpuRVS/OVp4Wd0z9dkZipWdcJvI3QB/zF0bgbfMJVibCZIRP
ajP8k5/3LSJP2txzjtMyoynWwXpfjCLkdkPZ8e2OMq2D+JUzfqittnxmMXNAOjHZiMPy1Fp1CqEQ
VX8MVyGcyG3/8CLXuPpNDPc6tKbfpEb986Th0gqfiaQzG4bfjXj4085GolmK0uytp5ZpzYlgr2ST
5cWJAWH6OIsvc+OMx1HPgIOXudj8+550f0m7WTYV8daWa7iOg1DQWy5ZP/3xMrVMqifmh/5o1Vtb
JwsAFPKuDlm9uWmqrQlDqlfWnAu86EO7qv3cXtVkxq3TIbTufBZjB+kSNGBPBySfJyv25x39E+hj
TjOtc8sHTVrFQRKK15y8kcArnJdRaOPK761u5UKlpUsCuTjuq0ev/UgwRURG0+7DSOVQTRTGi/hj
iDT3biYCmJ6IaIMK/O4LMNqPPG83SdpOl4zAUjjn2hfUecVzrzCU5ZV25SglQ4e6ig36kTXuRzyx
eIVev5/6/Am2W3hk0uEHaaeba0X+wd5pzYe0pjAmLWkLjoqBmwAFRxcjQxSJokmPZnetuVq6rqxC
BH01EAoXo7exjPkhb7I7tI3qd+fbPw4RCFVk1AtbePwD1m0v/rSX+pqDUcJdp/WT+zj0535ltF4T
MMssGS6zApZ7D1DCE3SZ4xBH9iHMF3l+kTIBhDTfjcXBdLV6ZWbPbd7HT/qI5djB8PPvh5Pxjzsc
9YDu4gAntoNj+dcPalAyWpz87pPeJe0GLEeGjGkj3V36KRe1vu5JaqAAWEJal2wCaxx/c+7/Chdn
+xhCN2D6cdRyOzR/ofo5eq/rsQdEb2DkST55CTB+QRsafocSBRur23bOpu9TzFQ2cr0EB+sfNerf
aFY/3+eNf1y+l89AkhTaQQcu0q841pJLp6l1RNpGQtqrDMTEygtLfJxIOfFzYxXIi6NKu3llKlR3
8zCgLykKFCoQaIJpIqDZ8BZtO5Yj0Qsc+GQq//ue+hUbettOzJ8M03KIu+JW8/cTP+QmW01NKJ5U
ikx26txzX2obb8IYP7TtiH0TxgxThhVOZvu+ryN3Q7YtBjCDGa1l9FtVYHZNhFOcU+LUMSEa5RVh
cR+4rq0dGUVVlgM2SSF46GkYBv2c5oemdb8SgOJcXH3m6jDFI6QXiadET0s0FPKJdAMEBJrJWpKH
7EPTlYEBXJqryFPonGPjqiVaIP1PMrTT+waeRIl3GF+ViaMoE9auzCsEW5HcRTkMRlzUxqlm5BLk
CXGAqn/N498B5IzlmPrb7dA3PEplFwWU6XL0/ZLZo/tQLtAW+E+J033F4dxupgGoBP6Geg3cYStR
SZAHTuc5TTsO+7iPOUvjLDAjDYEdzYhERd7FV9pvbi3uPy8cpAlxtFm+pTvCdpcb+U8XDsQKjtto
TvbcTdTUdl3Ix1qi4hskMpdBK3dh5q3TRlcblQGKHGI9O4nYz07MB77jk422OTz9Uwg1biW1odre
kuHiKXnVI4REsUMroTE/p2ZWPsDTAsoej21gRI2NEzgpD0RZYjkaNQcUV5E3e8j5DADD+bNwyOMo
Sr+/5GVMNS6MeR8J9RRCdNnnXdrsgU2j3cBYsxZava0Z4Z8KXBnLet6MIccqJC5w2+muKqHl28lx
rAdP9o+54bMK5/5uWQM9a91LHzFCKb3Iz0ku4FPTkMZ3Qeuj8uDixbl+8OSE1m0JZUk6WFtxfdHN
+h7VrX0kMuAp9iJExVnbnwa3etL8Bp24OyRqE3diBhOfPdel5l3KFrsfOKQ7Y5b1by4plsFC7Jdj
jCUY6zOydDDbm/by/Z/2pIXgx1e64z+RTfWRlbGNwqUxAzYLuC6fm4KpY4s0K/shp9uzBFu8ggMp
Nz3lBaDN4TyBxGYf4Q4rgAxdfMAH5ZzWgTaZbtCqKDoR1dFu/SpFmGYmrMKAv2qpYTwneUd5vuyA
asAEnUWWCHTbC7dpA79qnpqeRmG6G0IydEL0XojRunUTJc6RBr27s1Fh4+bspmOkpXBbkLZwvwVK
So8oiTwfe2H1TiTjMQrrMSgN9+okEzMS5p+Hrj1OwvpC41nsYOQcYqsl/baWj3IwV15nbFjrxONk
4uXND2oA1Y+gR6yhYeV3QILQpk4HFowjvC/rvY+L6ZlwpaOTfaty0z1zJ4svbkTYW+nsYxVS2UQz
7jFV1es4S8GfoZoMhsTVH7n7LuZ57XUkVfI+SSkHHL+K1lkEz8UZXCy7vnk2oAJe61T2x2S23m9f
JR0FY90qQnOkD2Kyt1tyx3z/wgTmk/DQJufFukLdHyXeCkkluRtwdnfAy7A/xuoQORjbDQOlLtpm
2rJ6g7S6nZ6Kkqwqs9JWMWLQgLQePVhowx4mA9ca9lrtg39quGgrZe/LiK/00lsrmDZG57TBTFLx
qtOhNOvGTm/eJ5xlJx16/6oLkaEibjtlmL44K5i39yXFejpGEIFAv4TkvznIdrZhkj0wnUGIQSzP
2kYFshV4c8d+Hk5LLZZP1mUamKWPANdXY4L6cByxJBocsbUO5Ug8MVAn+BO93045HUksaL9Qt5J4
zGpnrcql+2inyTHWmjXh7iHS5X4PGvrbiOztxQvJGUWQ/CrcUJxn1ZMrWy+7I1TfblGjtpu1uxgk
7epG+r49GCipUGa2l65tk7u4UNqpECjIuHH16YQGxyzt6vs8oRTdmlHTI+BMVGAuUQiGuo9rs9vo
iGb3EnSKOfbYS3mAfFLjGXlUVRjde35yCOMf2IDiMw258ZTE+oFJbb03yiw/Rz6io841XjWyfl6K
JYY3y03GhyEypE44zAg6FJxRdi+sgeNtYDIlayhizMZw236Qv4fsbHRNtqjGhKIYBeG6NpAN23tP
OUiukevUdKLfs9GAmM8Tqr2XZm6jQ9Phj1WGp+2JfQQuURsHo6EhHjXxPeZI8+QMcyUCGw4K8tGu
CcD8utfcFHinJ2vcgwhqtyJvRCBCX3twsfGt7K5OGN46NfAw6ZDm4dCDKFJ9Z+WyuZfop9dRDckm
chiRhXN83zqjdaiA6WGGSC6tHREIEOXjDqc+npraKPlbsTxq41STQ8uJY8RuwXaGJOd252xSztkp
v8Re6h7NVBE5jNlupYfFd0o8+0hCgX3VQmCKYZpZJyUYtJVWwtXNbeaNdBJ/G+rlObEtdddHVQ/V
LEWLVunlmjGzPCPdSK6YFcnb1qZ5MzpkiMhCT+9qWzz6PXE4xjS6j3PTfKbPae0UAohVrX33XBcr
RB/L0zR4YTAnqLNH5ba/iT37lVpN3UYnbsnDYwFON+nXpXdUqZrP7mhPxRSgOOn3Ydli0g9RjdOC
HifLPpJESb7MqH2QcGGufY8SCZknTOjS3ssaJb7KN0NBdczqHadYKj+j6300Gu1r7wOo7sy3NNSM
bVsZOw39z8queibbyI6DWgdQZAz2x2in0SE1EHUVst+aYVpcK3DdlNp+GgxGQ2S6R6rnqTfM9vzv
les/V/fLFnApWqm5WAvZS83z050w1WvTlFx7n5f8MFAWfKoepDIirMBjAiVLztfGL0MC7UN6T7oP
zqRqi3Xk8KXwvYpJeP1jDiaGEY+D2Xzq2aNBpNf3I1PQ35CX/9v+WhoRtmXQ1zTpdPz9044xUbUp
Ua7PZd0bF123XVzctB4dOXLSO8b4yWOYkQxKnIbKp2gNu5NqpLMR04SwOpkwjxHrJsNGuyvz8QvB
gd4+xi+9ZzYPsvR9IspgzwT04MUZCXIVLL667oojiecj6Bb+KNQz6zpHNcIQDdeBE8kXDWG0T6Li
hvJQbbXW1h9TS/s8O+NJK/twP8Epufv3/eb+oyvj2zQ+6TLbjkAA4vzScXOwuacOFvHnSlnboWew
XWjjA4tzJ4nGc9QZzjms3hjgty+NmtPNlGLX8cqw3ddx8poVYfHUyG+NcrAo9RyRsxWpB4R1YMVm
dFiuf0/4i7v3ImIfwwkAJozFHGSJx2TSM196Nf+g5VAFiH8LrPBMkYUjq0OvinOMEOpO0TnlRgHj
vY4t8zgtmPAlsNpS7asaMTt7hnGh90mme1/DB1k3wC3e8EFVR+zDR0qUaiVmopjGIaMqkaBqYkOb
tr4Zes+VDH/IpgF1UcKdzPzd7EzOd/LC4hWeITsiawOB/Rgb96WhY7qucn+t+9n3mNnKFSQOadlF
+5vmD07QfxSVSxMf7STGcFy53i99PLRGJjOaTj7XqWkHftqthcn9xtRG/a5uzQM1+7xKFNPKqXLM
bdaLb2VrDOeFEXg2miU6xX0kdJ11lqfDTHFaXKtu7ZxErj6L2Ha2oFBZS/bxoVmyx8Cbn0YYfw/D
EkeWuJyuBSfCna3wQOYP8MatQ5q0kBs8/5FpWQqjxHyzjeS74dnys6j7P/506DvJTp+69xrcgk6L
3Gqn+jFTU7prSyrctMP5xm2KVWpuZWtNC8Wa61e3shy5vllBFbbKALK9t5dSrw4YuU+3BQAX7+zk
DsVB6P2SIDMt0pLxuDhuVqyYjdNteTGBiWMmycposlFQYpY9k/nZMmOcH4U0mg2OEScw07Tf2EIb
7sTMQMwbHwbz3e4fojybPk0kGePOadttzJAPg0v13BNnAbWlmgBiCDj+RnRSXXtHNVyckGq+4f2e
TsmsI8Bp7WSdJpbxXJsgwdofjolLcvYH/XcNHf+fHR3BDIj5j88955+t3piIkK7V6+pZN57T3rce
ZONXB1cnXcbN0sChhnglLKm+08KXhtCKXS6HMXBxQwi0Rg9uoepnG+GOKowv6f9Qd2bLbSNbFv0i
dGAeXklwHkSJlGTrBeFBhTkxAwl8fS9QFd1lVbcd/dgvupJc9iUJIDPPOXuvjXKM0cO4x1NXnHEC
G2Q1FdsstetnGUioBHn7quFfZPrpDos21MikH4jP7PnIVsaI0R3LpNhmM62Y5sjkJ0mu+MM4nXoR
1k/uYF5zQB+662GWy5weLqbpUA3INZGx5UOYAjgc3HYfRr2zKrzuwDgGHU1krLRQI73JNa4o221i
hdCIyeA8lKG1hV5ZLWAhKopmf4mIjBONrS1yKFQvhhh5h9PXiAjCS6AMOyscIGw6WneLlXRp9NOh
GAfrcnezFwCrFI7hXq1+7XNC0yvvm+gN68WdEwcGKtA2VSkjZLlPMqkf+pQ7Sgv778mcg0NgGcf8
BE1MVI7fBRnPqIe2Q6rLgzXfYnpeNf5YwUnSmyjdZQ1zEycLGQVB6LkhDyPCvWe1CS0mZJ1xLQc3
+oIZ6KmtLXGxnSSmZNsWfaLczFhr1qFonaWdtd4xd0S/UMc0XMeMjY5lx3Q77BqxyeW1L8fsOIfb
+ZVSPEhNdIcpxaMALWFhy6Ijfi+VmHVGSG0u7ki7HTBjapwim8y0F5Pe6A+9U01rtzDQo07ta9zX
waO0HbnKwE1sc9p1u16DYBBp6fBExNnOSpRVGtjDT1N/dGnmj+Msv4neK0fNH1s5qoAaw3yppCOG
3lAXeyIwqCrmMV8XJ92yxBbF/GrHTmmdmpajdWdR6tKQsQ5zbu6qLnXSJjyGaqkoQDCZCnbqJBke
C3tA1IymXbG0Bfy6o5A664BNPm7RoxpyRUZiYbKeAk3cingoLmWufy07qzyp81iPLjM6rzGxHtq+
mXYgHvto5GidJ8U3Y0jPkaI+sNgFkDlU7Q/BSfdO/q9NKoYhmksXWTM0j5SoXw8iBBy7IySr+jaV
mP7BncfXZByLBWCmcGOa1VuHHHvthZ08aPaPwbG1V+Kx8PfSLv9KudAdvCFWz4jb/aocMnJhdKJw
gtnDERXYWHt912e65xvVRLIHGPZVP3dU2s6FyoHHALA7KEcnnc7ge4NH4urs5jYmpjhmU1SAsgJt
I9hnn5nYIpXISnXfSxDIWg+QzZ3JXkxFnyfcYw+Wim7xnlKU5TE7MeALc0ztJVY7IHY0AQlMDpMN
NmEgtpYcN1Mr8Ss1PVEUMRAsjXNVbvlVzGMV6k5PhyO4dq08YpHobxy7GTF06Q8qpnSHX8o7CpVM
8qppEw4WCqm9MUYbm3n1jlyP8dhN1VPN6vDIYHPldrV2TmWtP1ZN42H4MqYVCMTxoKjj9fcnqnsf
+fMl5SBl6/dCwP1cC0RY2XPV1psb5qSNyrN4CLoxBKQWX8WAn4+x4DdMaGsZlImPdg5qKJjQm6Pz
jV1M67KeK5WGwr6vdcDttYWT7OQmOCaI2cxohHA5fv+a/4deKSQm5kwe800Vd+WnI0cYmpFjITy/
uVU5H3mL9wI07I1s9rh+BwrIvUP89Gb0Wo+Q9mLY2QGZk7Em30a90EBCD/mZzvvh9y/L+3cLF5aC
qXJG52XZhCD8+nSUIZbQgZbjraEdTjW9yRp1WIVuglIShi1s5REsmVEfGwDwQqutg1f1B87oB+FO
/YaAyQd1MOtjTtZziOm3b6t6aWmZi7dXN440COHr4x970toDYq3yULWGTpmCXc2xySCiOYrtIrQi
SCWeR0NoFUhHPSMaYhqFfDgpTgOiLaCS5iZIkgVa3eYi4BfZLW2GMFXfwqh4lF4YHa3cUZeJaqWr
aCqC7RDuqFP31FPjkhwyy8cFma4nQsAhWo40LOkiBpGarWj5TBE4sMnL/D5Py6OsEfP3bkBTJNLC
yof1+kUxjfwieE6WOGrfuyiGcDIG56Az9DO/jcggsB8GjhMX3Z2Jayqj64hD/zKgb3mqMLYuIr2D
iDh272oa6Adrgt8mGwTgAmD+QsSKvYrK0n30isk99A7go4RTuptqkKxSW77y4Vhd95pJtz2HMvjD
/Mj4fCRmZoyEQYPeoIOeYzD7643QUfio0TjKm9VYFMhiPfKuLkZiPRsjoE46SiWygBjJfypIZu3j
rTPa8S1L4l0TmmjpNfyNvQVUxOph93N0TCrtbDU/IPV3J1TLTKHc/hk2UHuLZpQdjvQr09ZuwcOm
4RnNGY7lmv7Axnn+/U2uzzOdf64X83sz0DtYKIFM5uOfpgEIacdOhUBzk2koVq2ebnIVrtMo/mop
U1/IcSBDoFwStA05I8q2NEtOlZ2jgxgrYmeayFzL3rzGamJgRgW/SLl39Yz0SQWNwxrD8cb1/tDw
uGsdPr1o5ngO0iXHNvV/Nb7tkFXMUQDc13W1bizu4sJ0X4Wen+mmNaz0o7lVp2JcqcWyl054IrWT
nnIO31Ayls4I3nWKgtoq0xvfrmbMTo2zo2mZVMFcW6kmrvQhMpZ6ZBTHYeKn0NPkyrqlKbYxomCb
P9RdxudePteBEyhDI8e0iMT8XAkzBBtjSDDTTetMpI6V8l6ZWARD/ItGYh/SaLiiilEXQ0XCglph
iVMtrLpqPwMcWq7cOCCBhskp9Wmtes606JRO2SDF/S5DeeHC0zzV7X4RNziA+orrBp7/+6Tkx7Rt
e79t8rcshtuaZalvSWhHmbCKZRp1X6vR//1Np80L+qfr5zG2nkt+17VsUmV+adfkRVy6GZrgG0aY
kKQtcdYIaDSyisdkPObSfA8CTJcqg481z3TLCTV+acf8LYqM11aNj26kXT3tEDmxvtW1P2lZ/tVO
4mKQG6vx0HOHOabz6fUZzP9Lx820m+teG92MN33Tf1UZunqt/tM15LJXUTh3on/rmemR6+dz5q+h
6SWD+RMId4vT5mfSNoYfFwlH5jjyM0xqf5jk/Wuvt3R7fnRdizEj9br9WajRxF4Glouch1i+I/U+
OAXJ6C4+bhwKfhGhdUPzoi9blaF2Ca7K4eZ1cAxS8xakZlvfx7I4xpRHK1AcQMOlbw+l8A0MpBh1
/3DRzc/7KS/XRNNHO8vivOl+frmoiY1UlIZ+G6e69k2IWgcXOw7a7zmswCkWreEi6GscAN5BvZvU
KT9gMh9WiVqNS+E6xb4RaeL3ESbEqjbNo1ICvUzMSP5AWUKJt1RThyIUmeIOzk2Oe8oKt8b3BrCb
b+iJvS2ioNuEUYNSo8rMUxiGiE5aaAW2J7Kt1EF5epw68Tkw2Qqa/kQfY60EcfMFTNw6Mr4lAZgX
IJXnomdzHvt2Lc2s/NGWFUsQbX1NseCYFIwitUMaMiGFWZmuFGjueVUCYy8XQ5h+wSX+LEGFANBh
3wao3vLcqi+8MQXiaH2RKJnQAQSp75rXNAkX5QQXwZ268cSYS7EeXJhdC71H1ptG0UEPbBzp1sE2
GeBBHZeLMg6+EzIe+gzpF0xkI8ZISeUbHfULM60NTnzhg4qaw0trDSMNeJlwqSjXInaItUEOvZPe
8FghXi4lVJYhztpNAttkQbS8yVSp3gEAzdcZCWALch3HZej9uIMVcyXFagGeGzk3WTGsVgpAT/Ob
MMMnD4bzombeexTxW6OBgkagfXQIjlm5VnyArCRu930+JvLiVrbGdlIZPA3M6M45MqSVdPVqI5zy
po11+ERYaEejbyiWsZs/4ZScnRUw+wKPIGXToCOREt9RM+N8rCQypJRkw6olt4a2dPssDQ3NAGZl
v1Aw2v/hZp/ls78uca5LehzHBRYRtljv076q55amgNVPn2mQvQcQ8k93cVSq7cMqkMCLWwBv+CJY
0Bm3V1q14UBfbWwDAbgLDvESymYbSmNbjHny1/xNBBxYD8f6kk5BuJa2zYeeAtUlsZ6+iySrDpx2
sqokKsvWJjtUf0p0THJVTSlaspdkg+w2Tc8az/KWnEmS0ncYp/0yHNIjh0icV61+Yjj8k52Qu8lB
o1W5zYu0MOF6ydd80J2LJWrnEmI8Fk74V6SBn5G1++xFNCdGPo+FmP+x+78YdoJENGsFeGzYp93c
nR2tB21EoyQKQEY97jj4ERXkSU/t8Xo7oZ9D8H7I1VcjKLRzAL+xAdTK9XfJsrarfRrJjayieJfK
6qUA3pnr+vPE+dECtniIq+4t7R2bBdmQuy4icCLICODVI1V/DpsY/lBC6no5Qot2BMCW4smE9HGl
V1Cugsmzd3FSDz80BMFrragPo0bQI7bQTUfN8jgAQVj3Ex4MjC6PNek8e8u2ECwMMvnDUun+6zDA
veOwvSMZQk3JPvnr/iihXjpW11fPgdIRcgbkYI5NcpgNRI1fx8Vfg8B718cZdir+cNH1XXAYhn4f
EOoKEOsr1vroiMNNbBv0JvdI+woob0NQ6/3s2YpG5z5y9pL1TKdGBahXMiQFEY0r95vtZsGB6eOl
0CH+AIKWT1UPCbvx9l0RNucgHk3yLSE6mLpBdc5RZTGhHXpEzwsosNGf8twdYBqPyrFyDOcx1gvj
Md0JyK2nfMJYOCqxfho4HOBrLrN1p1SIGyexiHpjPDKsZXrf63ITlVrgy9DUmD7I8uvdgcHV2BQ1
ukCEQmrEfBDjZPui18paJuWwc2mO56nnsDhPCpPVCGRAkOBHys32OOndQYFK/BPu7zszM2XbJkoL
5Z1LqgB189nY21XYt+6qyiNsmwGAzt8vDXe12S+HH9fjLduug4jXUC3j08XtDeFmbCPFc2Cm28hL
Rr+atiLJNkmkAjUYsnodRJ1LHFqtsdI2Vys0QDF1YUvx9jKEPg/FAe9WuVflbCFyQirjEM2fcLaA
MgCHeGgrzbJb5FoHK7z60+ntX3enx3xMZyMHijBrkj+VQ3Y9DQr+9/65FjlmP7sDhZ5lu3zoJt+U
6dLzGosXmYklKaIrmXIcSpFDbftW+GD4tH3mWH/9/kM1/nW28OagTpuhDQWaSbH/6xMT4HJ3SF+R
z2rGNlFX48UsSULIauOLXarRDh8oFjUpLgGKnINKsCvoKJuuM/vv3AuOjLR9T+KvYbQtTJsbVgRw
j/SBgn/U6cOr3rfMlMlhoug8s+yTiWQ1Ef5GkN8DOi8aR2TFJtgO132nBCuWLNUP3ZLPQaNphVKX
zI3qcn/X/yfjy/+naEudc/T/7le5Rd/i7Jv4+U/Dij7/lb8NK6r1H2wgCF0dx8MSMg+mPrItPec/
DPLWde5GTbXmkuK/DCt4UkxQQx4WC5cyl6Hrf/lV+NcYfnEP8xxajgU++P9iVzHnp/a/n2pnVnby
6kzdpWli0C2bH5p/TKDVsqOlLBWSORTkNszCwvXUg4gLlLQ4h2Z/br3qiWY4nco26/aOZuiLeywz
u7n9MqUKOo5yX6Sl+gasZDXnDqKGYUg2MKlaqFYTb3GrPbcIRI4ds9mjO9ZyUZOfOZVOsZE9tLdK
8aq39DpAerzpbQ4Dxq1NdT9Bb93WQ+FzIpQnzgTFPpXJ3oj05mHKxqMJoP2a1q21BvsZbkFI/Kle
/1VyOH84szPgb/8Cjw8X9Z8fjgVjuBfoXrakHcMpmFcMGGSyVZVTFTGCQyja7+FLjpcY/WGrT8Wm
C7XmKW1DgPzm0K29ukWBXoElNRNvvJL+kaytoXXXH+8zSbCnu4MbnuqmzjjkmGDD5mDhMZSJDwl4
uIpQh9tw/64p/tQi+iTv5eaiaFcp3TUHgOes2v/1HZIA1jl9V8iNNfHFYTc9GvTyyxLR66TGpECY
5VcU84dCCVCzWlO/tRISo2rytn30JeHJcrEuK71rLMVg64fYC/+wRt6dNv+8RSm7DKSfrgHIlumu
yWPyz6uQkimqC7SXG81La+RhxHU0Eu91EWb9scwUY1e17YPdI1eseDPLQNeiJ8Zv30Dxe+saXN9C
QTWMypL/1Buji2tX3nOfDsumBvndjFnGZFQNyDzvyWWxGIS1Uq3mdBJo2om2kCSHICf2unViZ+bj
PxaLy8f7+KfC+lOXbr4EiFktk5Y3tSUOmc/tWrqB1sj2QFRyoUKyT8BatrlW+HUdZ1d6kC1ovxCR
A9XLkxDSOKtisk5WTjqn0CILX2oy7QDCMNWV/c8x0XJAlx4uED0vzzrgyIXTeumTQkAMo9z0oFm6
sXN6rVjc5w4jeCZYSBK3mmwL7xDPAtgwDszl79/op+4Jb5S0Jc9gp9M4GOPj+1T2h5VJCJOb9hsQ
MPsypNNTGdE1qZP42hXa5IfjAL2FwPBQwuGtxi9Q7Uj7mpyHTq/yV4bFyBlckMGaghUIJL+yj+Iy
+cPL/BT1e3+Z9FFwLHmWzaD48yOheQKZS1l1GyOEIVBqo0XIHaCnDAHw+r4GEJ2eLNooM7nXlKR9
i4ieZZoWLBIF/noo3e9hFMf7j0dcjMLbQLzDtiIROI5wNqyweew4XVT5MF1xSyDUIxIRhSbrQCM1
/Q89Ov3zGu+wldiIuslL99jjPyunSWuKA7zGPYDQVhytWB03CJz6ZTfZ+Y/pIIF2LtIpbB5UwqAW
iA/bDcNJeSKx9Vp36/FAfBFUXTINHtuMkwbR7vBltWnP0KWmcKutqwMXdff7+8X4dVw/Xwh2QFuj
fkQ4iPHq0/0yWLNCMUJBIsJCQCdptEWo9MeAqpXSoOvIzO3q58ge9uiFp0dyZl5qKWL+A/Ed0Re8
EU/BzNvRBS3GsUR52/mqjTF9njEXJmbCSphAurkakWOXaytHr+cN9os+1vmPrLeW7IZbTem0Z62a
ilUAJPz3b/GTc29+i2zgNs8CY3w8Hp83GFL7phJGfL0x7ttetazu0pIcS+GoPfG3mhX0bXGpxkbs
+gadXOsBVp2VkezSFYgOd0BKpdEV+FMn4NeT6cdL83QD3yK1EL3dT8uSKJzJHAy13sAQNndDnqW7
ECvcnpGHsWwFekRhlztKsGIbjqLzbaMkHJRumARBvMxcNOXq4l79/P4zu9cZv2wHNr1Nsgv4tPhf
crR/3Q7gP2vIOJJ2Iwe92Kha0jw2UlgLZaFYDOingN7gOA05WS86U/eiqAmIUxd64TgklQ3qIUvj
iVgOHPKOlvr3Qe8oArGU1liTXODWx1LHRxnlhVh1fW4fSE05j5EhL4mng0JPWiLpFaCpAnTST5Nk
SeAYAYbKU2Rnf1KtuNwMvKFf3jDwdodph2myVaNc+XQKiYYqYOsueqTXit8N/uiMe6iic2s08fYC
eUJvyWtUogdDPooM2hlf8pSQhbTKdwzIyCHPL3j2++3dE2dGGtggnXjUVsUVWKgDLTssRABWXtBW
fYlMQJMaEaargbjApraIU8xVgbJ67plBAEI7jjeXZvg1H1rS7Mrw3cxcezGQ4AwXldZmqpd455mE
rHt8l37Tur6p6MkJ7sxTSqLSUldRmlowC/AsVa9RfBmNKvMhQ80MeZBOZbJCctsuB1P8tIryLXE6
cqS8hw499oJOytHRimiF8toC21wpC+Fq1tGRFkoLfQRNOIJzTPIqQQ4Y1TC348zXaRA6WWatvTi8
4NCjfZM3P71WeQjEtA+5mQhV/2kbBaR++aqMY3jsc9gvzmA+WNNFQzKqBWmzjhoINaKFYmYntrGh
o3+Ryj58MoTyMNQMPquGaNQxDnaxnh+gEQFnlgH6GU9dxYUHH1UHC7x3wgLCMgkZS4KW5pst3tQ1
xGEAx+XCYIRN9saiKWzOOiGIsySaQAqFBDxOAsBJH6vLnrOaUJLnuOm/D5MdrDpsMaC1ebtoAYhJ
6DFR02SM6m9BrflxnBWMJHGvGoKrl6gouVDiFcozlen3VkvWXfFekdvlh1BGFuCLfF3rXpE5Qnbq
EZVQmP7I4AtpKCOwTfKln2+5FNVT4ohn1wlATBcduKh6RsFDbyPu9kUta6JRw3pZpg2pnfoAUttG
Z09zRt3N8MhoFC+zhyIrzUOvDiiYHDLtO3idDrlPnVlxcu6+RYOH1cFYTdZRwEEGPhhgucWdQ4Sj
HnILu3FwcoS7bAMyP1BQcNNn1VIBcKQ36pxH2R+cLIUZa60zu/MWSmTTtbGZutUapI4Eq4dHqIqm
3BqzAx1UxvjQFeNrYE64qRsD5TYQrDB6HEdLLC2cxAtQgm9jOPlQiWKQTKFEWNyDrqpTdPtVfdJN
+Yp5yJTNDyRb0dKw6teKxSjo6jfS+4DsWbnfxuQOauEbEbMv9TjtKMVWWPLydVkgVSrbXVWU3wlY
tpa57F7DjI5j3bpbFJcM0KrOpHfsrZB7potqoCmuplDF0hwMEp24Ndv2tAi8biUaTs6tkAckJ+Sf
B8E54hXsJfqYeLIWDJVuWdiR5hWELXxZ01lMGiSpgvY/qSbbseXle9CzlwGP5Va2K1LmzkkxM1B1
1ofOnr644GBudv6CC9bwNYBgSLYw1XlfhBK/WqaVwuoqi4VNmKrV2D84kQLe78KTV2C3UoIK7bs3
PjlatgU+Z72YsdxJAGybuKCBJDPN+Zaf1FiNkNqKYkVQk7OPOSofQVXtE2krSxLP9QcEPvFOw1my
FYGiXqpGH5eNUK1b05Io0dNPox9Vb+FkWZSO9g2BKguKJZWrGceCtmDu/FSjbJkBevxeycegjhOG
SxJplFHaXyz1SZj6+FrEOkMg2DFLbzDsLz2pu0taesUx0HrzpbOIw2ULW2ttjHcvtLttmU0KzIJS
+zpRCCtdEt2qMXKORltUSxk66le1qnjga706Aw4mDyggGCvTjAfXwQAx9/nG0u0PrtIgZWqzo1pP
X8oqhYfWmeoTwzFzKYem28jg4MShfo70oXlQLHVcTxnqGbSPi/unN2rjNy9zkwccYfLiCQCQRRq/
THObkgwtNHZDO3zFE7yyeidDO+UoC8A7eBWg2bGfpntrBil3bag/Nm62qrh24JPaEe5zrezSQAPs
imI7jqzbYOWne4lhd5ax7sMpXTR3IWNdAmDq6uM4y0yUbCbyUvfq5tPI8ntFWmyscmn4ZVr4VqHP
1F0nv1VGkzzWab2qPSaW3aTZq8F0lZtiboy5U1647q6zC2KglRoVLRkir0BRn9jn23dFc7ZD2QSH
2AS+7tAZO4dUtouJm/U0GVGJIFoWW73L6j3mFz5xAsWXhCbYl0lWxbZPCJjglmOTAzJ4S13txS21
6LsVa+PCHR15cZGDHUN0mL5QkFzWuVPAqUF6jdN+TjYlnhnY7itlM3EIrKZx7pSPrRDF3sMftPaE
qW5adrd1R0JCp+fi29jo2crl+Ln3OO7cCIN6uv/ebWYYct7h8o5CUkrVoHlgltc8MOxKNkUckYbs
TVz81MqOjuJtOpxmF11njkf1RI4FsK8LIoH2UnEe2Kux8epOBiS6ssB6N5s3mWe75/t35dpLDfMf
v6gZvK9YH+xlPGHyQsBJwlIRJJgSp7+/kGg9rHhItOX9DzQ9VWh1Z3JVudN45H4fj7pZIxIpPEIM
4jY83H/X8vh//Ol//2jlle9lQ3lSvHVIR/LiZGy32He0C1M20Gdj1+6S1IT70w/ojIPOT5N5LDWf
onM8HRtRimhVcDrAVl9dnUq0p0ZvjkUUA3jMs7iktTPMZrCwWCqY9x6GCL6Ki5sH0c7AeSfPo01a
aEjktPqxVNiT7mda6SUffRuHfjvKS+Ukg6r8qqTqCVweQ9CUG1EN0mQ1OIG64YM3AIxnxM5UHXHb
zvSGRE0suil3bjoeTA05y1aRpb7Mwf0+m/MRohcXzXyui6Z5ZN4/nZMo8TkhJiMNCb9w8fF8/JQM
rtjmnATavGOxUGyD+9zV7Z1CIEjMYAnoQWGF+wiMqIH16sBTk2VrhAKYFktG2oTYVYf7l/sfa/N/
49ZVg2MUM0nE5oaAO8acj+Q2SuMfRVAb3ZJewiXprNfZe3sgYtDhTFO/59HgPlQFJpvCxhPHjCu3
xgyHbslHd9cO6269SMMxvKajCYRi+liJCnOUl2AIx/U99ohTslhRkLW+3tv6s6rYa6E0hCx5WI2R
ZDHQDSvjxyR7sFOpeCLHt15iAtkCGAfwD9FNT7nP0uaps/TkSXeoAAqJizL0ap1KTjJWlHnzqEnn
ebCZQjiiq1GmG8Op7p6ne/nQKBlVr9FFVwPH0MJRhL3IFfiP9+UmKOJ3zr/0yjrSVoqkuhYM2I7u
ZG0AAFNSAvHeB4BPlkkGLSbKB/qa6ai0/jhRrQzYgXdq0z6bdTtdilZ9N7Xqr74z0ocR+aBvAT45
uwNQR9l40UOXoibsS0PdA+rOrsxu3xjBF7NZJt7aM3ADze8XpTQG36y1p4mOsi9nzSoKOv/j/7vS
DCBu2BvxB9mC0/LQkVX3UMg+hItm9hzK8RcTkaUuyozK4f5jH+bPH38d+oC2AplGtYX6ayVDz/Dr
zu45XybjKiOG/BQ38U+6XT3OaX4C0TStSJ4wMcipA7PdnHN6m3l7w5XKugVM4d9jK5Mgf0K6ZR/b
qj00GhJEyNbEweBAtkcZfxH2T0slFQWusr3l2BhfIreXS6NdAWyPLr1lEJ0Rx5jaem2lF11/QxHX
L0agyyQ6BC7Kuv7vDhpuzG8lXv6fZlAvHMD066YrJ82v2S3OjzCN5FODtdCe94dkVh59vHU1h502
IAdikNnajILVCNPpjgujv05kjC17K8k3VitMIlBc8xwJ2irzhtp7uQBKXxk35L/xDkF2sikrosfN
TF6anNxGsxcJkscdi7oJeAAWnpiJ0ojn05gkGtMZngnzbk41D+UCTBacDGxV2zhV26dGiLXbR94R
5sLybma/f7HM5PLRTnBAG6S8Sg7qPHxWpD7EdY5AGgX0bqysbwnCLt6Xm256umxLrdPqQ6TSIpwz
MMkipeu4ayrvp9LC4uu+1IMRf20CPEsA/4elU9U/M7LeHiaZkAEQuuGO9LcrZ/rslJkZ801HPd6v
f6qrf+nDCaWs/lJ71gjME3IgOBrQELSXOcWRqdgxbcvS6qvD9BqObWmukjaPaNGKAaoqPHFCbA1/
wpu6Rj4A5yF26kfOHRnHk8Ha3X+8357332mTQhwjdqFllQVyFxiQQIkubDh3yP4VZRyfiQS8kK/l
IDBmV32+5MIYzwXP9MePNSnbj9AzH4dhQDwTDKCt/4fvqOSfrVw4h/sebHQuYWz4mA+Sj12Po8dQ
K05WWKqIHnAkW5UXXcsHYz58pYMVHohScxYjp9PDlFPshcQjn/JqfMbCZlykF1Qbuhh4QvWkXBaK
g/5GITyU4s58HtDeLps8/vu7+5+ePtbmDATCRjPwEhqJke8/+sdpmcqVLqZiHRUi3XyE3JamxRFk
7jyOfeUuQAnGK3LygNOnea6uhg3y826eR3Itw0hDPp6/DklPiHerOx/xyn2bTrvCyE5OZID6Vcek
2MSi+2GyV9CyoxQ+6fGy7NTZdsx8CWEakZyzC/n+O72r3X2qC6hF1VYmY/U1Z/jE40S0Ek6MfM00
RfXvjddJowQRBgz2NC6nhZZX4mK5KSVDTxVSUjYvG4wDR/qwzROG9DdK4mGf1Q0zDI+Is9QiXyhA
mgdbKphNFPcvcVDQHpj75JwnzJNqje/3PrmYasJySXPyOHFfpehaP2/SZANOZ08CxvgmSpy2H3c4
NeOjaIfWp1Pj+hwF3D2VeDIn2hWk3J9ThJFqXjcLklnU02jF9bYvLLECIFwTyEu8Z5ggRiiqKOPm
aJiooF7x88EIF0AKy+0cKXl29KZbYuNvV0SwY5oO6TWsEzWKfbwt083DGlmlsJ2an2k+Ylybt66U
XIx9IcYa8pj6fZAzdHrEj1A5bnQSdqDRQMmNbakiWCZmj8MJYAhg/eAWPuYRaWGwWk+T95AFYBXH
CLAbiLHsPDEswR8pSVYpym3SKc4Xs3/vyUO7CTd6mLRK3+Rpna7TEUpb1jZskxpbISn1c9NSURGZ
3eddg4sopFVawcYUcUF1Mjog6lLLh7I495l6cMHOPGRaK/YqbXdgN5wVQqdw1oORXGrUU+yDCAy0
oR/WotLHt4ykwCbP9mlbWM9JLUk/NISvtlqLjb1vTuW7qhThd9oHyyHv2+NgOvQLraBPLh269SFo
o+9sgpPvNt55Fp2t3Hm5UVolI2rYlH7J/dgubNFzdCt4IPv5paayv36M8HQSYoQdwhdIk8tkFjXL
EMOnXC/0DSXquBpo7S4a8CVcHv2Zy/muhJaF1SHbcAzV9matUtYbMamIXRLsYA6z3d0/LYK0h2MN
ZBnY7Hi9nzrVySVNZUISkKeFvddqTrQtjrYnZsgYnfVsWic9IX73GyIQ4u3+AWKPN4+i9bTFoCVi
T7sTMsZ9+53irFkRRfdUOqNY5HmFbf/ehSbAfRdXvR2g6y38VAPVzf3f7BLd9k7MPV4EATXMQeV3
dU4J17LRPHbK+AR1pF8adV9v7ooVJGZgsCf3r36uayfakHMCMPZuWhB74J4uJOZ6h0RVwaKT/Qw0
+nBTpIEOu1+m+8jv49YJCinY5GsTEAv/VK0bFKPQCrahaYxvk9V6vvTaAtyVVL8iLluPYajuoUZ1
D5YX73GSpvh+GCckqbgGhfHUg+PaqF0QrdPZEzS2yQENNmcPxbvlwbRH5pIsZTcMB3MmGgSmeLDz
IHvsbfIOPae2F01TpAeTKAb6HUn9mhJBJyI2RA9jZJp8ryKys6IQIlI4U1Hl3Hm91xa0oEYiI7rV
4Gasolg/jU2pvyK5xM+l2dWT19TJNstxX7OirBUGZfvRYeIcoiBiPGDv/5Ol81qSFNmW6BdhBoF+
BRJSldb1glWXQEOgxdefxdz7MtYzp093VVYmscO3+3Kyg9vpv1/hOd1O8/7f/vuVQtEuFer0wJUq
+ldbrN3jUmHBi/nRRpM60omzXyD1/fzhLlexJJnXrHzJ9P0vZy93WCW8dKvPkNKSrafPhqwQMbSE
z2ytzq9uQr3gYFGcbYmvDFj9IwTEvRGcbjSacw0YWbBp/vs+rYoEpV4WJm3My8t/O1bdzO7/O4L+
+8dc8DcNlbzZ+u7AVlK/JmS5I2hqgsQxfIQZrfy2HWj4s2ol/M8l19jmPbSXklsM1xUHJ0HY2bZz
zXpHP5WbxBjbm3e2VXcoOvUnr6J+p0wFLdWCXkZarqwPxXAoos9d/Ge50hzmklrA/SGv844IbRM5
CxvC/935xolAwbiUv04m0C3Ks4JokDth67qYtpIUpYeLxOuyV4Gxiq4rqQcKEb3//xVRUFpPY3aL
tljOVa7AcuAw+nS5eeI0JSRZiA8zo96FEOcfZUwqpY1pf1V30BFa1G1V5sMDIrwC1GohLtZwnZhN
4NhxhVWQAlBtrd6kQeQyc5zJd8Zd3bfdNMgMUkeg6w5Ft1SeCxWv6gL0ThsvO5c7oxP51Zifk7m7
bPr4ykPuy84Jf3IMId2o6dFss0cn5l0eUyZk1JOBmKsNvnlMDWoo9Vl1ydKtXPkW6ziShT+6HNEB
GUktSJPkg6Xz6g3YvKZK/1LqboEEEp+KXdDQZ9RCPSm/N6M+a3BNHIEpFBv/5pUZ3lfFoSihpAtC
KukEtFK5adKjWoN1cXvSAYyYglDShFSdRraLb7zm32hmKe8WqEC+jSTK6Q0DTINRHaiSuDbHWU4L
pobglq2HVsa/kq/20Kpz6i8q/malPBZa50A0TbNLrdLN4KYpW4HladblXQdO6qwRzownvH40RwYm
sCwFDo0ySxJ57KYch37LEmxgi4kTMW5/OBUJl0jE29VdiZD2Je0s5ZepMtgIJdGC4UejI+c0mlk4
9L1NRtvraEDxGQI7/MLtQcMJPsYamlRhF+GqRnkrq4Ol4hoDAkefZIayktuxDxJlYtwYPd7d6Wn5
KVdVo0ScjtdM1AebalMB6yzmHe91ShtRUYjC8pqhrG9q65vjiIxbbLQqYrOuhfPCPSELpq3H51ta
0dJUdThOauM5U/9i45JQ3UWh5GuvOI0xU5aVfqi39pwVWBoNCssF1TdN+xn3WRdN+lelcCKRd78a
jtt7C3l7NiFUu+g0DsT7acVW7Y2ybF7OfmGRU586typfWxYLntq57x0iDX0N8T+qFFjpZojcO0Qi
67TluBnJFVDZ97L2bPqyIXILxww4+LVjKWTmVUj9NWgsXarA01cRCsB3fCMa/QB4n1LXToAjyte+
l2GSDLc9EKvTRn7Sea2A/bM5KkdPzQ0lUjTmpoQZjn5XKA7mz5rWx3Vp+oD17NWU1RugeEqu1w+E
OBCM9zWWY+pCsjIiy/waV+M/LZtWKIz9F4GAF30XzjPbhI9Lf2tTjbSXVlUZEv88t1r2kS/xGunr
xqaOl56ylT6qlOlmytN/7LSe1vR3/6yMHIhOrNAkpBfvPDLjPc/heArkJYlcu2nDX1LarIb69pRO
6xdxvN8BA7RPIQF7OYc6NSKkpP4TRQli4KtE2PVwczI2eAvkW5sHmlWRIpyXYJwy43nC6+Qt8ITM
Tn4AejkNm0Xxnd2+5R3ZAa3oHo3KPTl0iT2tNJnapvvRxkPhNar6QB9m5mvTnwWSTdoJmie7/cUk
9McEmgdbU36oKyORk+thDIExj52bRKufrA6D/8ask5X1BowwO2hN/GQqI2uKhINqnQvVz/5b76fV
C8GLko2G9qnkTpSArvD6MrtYeRofdbGdXKP+chIqO3SdTV+TGMN+n7ADC0StcCQ297J65P5OYqkE
01ysXM8XlJyQl4eFJzXiB5CoAQfUEGlD9c3HGxtnMXBDH7Abx5bllzaquw3cSzONj9Mgkq8FSwn3
YCxuSpvNvBiniv2QsynqQYPV76csqHw7/gI/NwdKL1E6zOp7EkRN+kZ9H2aYSN0q6QCl8RPZ+TVV
aoqQ6+JoLPZVoOIEsCo+RGEV57Suv3q6YPRy8cecHOZa/4yiK1gbyJWpxWZRJiSBirgkLrScO0ER
ktFP/RFvMZTZnXbABgy1yOCCSqnUULzgEC11LRJJdRrrgs4aNkbe1in0b+GHYZFUQz5Q8rsUBkyd
wEhtsmICw7dv59Al4TuTDmOtFJTYbWDIB9QHPS4mp6g0RFSoe8UMZ3Kje7kwEG7XZ4hJVFAujeNP
31OWw6CsKcSo2vYu6TKCnOhIgcSkT21H7c3VTMg1X+gET03CUJg0D7pOzN6ZV+sud++0zvgjSQtZ
ezR5ZeAZkj1reGXa56oH7NSXPN4dvmuum7eOeGDr14MBbX5MJ/+s1az+WNKEzMwIoWMtVirkVlqv
80kh+8h9I0/NF7w+mJndOqj4cRzceUYVQDtuXZsSE+WFg2QNOm3SCahwg+n6o2yk8jB3LGCcQlVZ
tGWkLkrng2JAJWiT5UAfFBVtbRvYbf45p7BfjCJDAFclVXWp8VlqtS9ilZGHTwVxC047hFhrdwhv
q+KZ85RHictOktXl3HVRKnbkNolrSmX7W6m0FWR+JgrCW56bSIuRovq2ECL71kZO2YzVtxGrlzF7
halySB2x+Ulvf8BdoUlAB2zGLXJDEmeFrSmsPgrUN/0XnMzBocjDA1RehHSu+q3iIMWO8j7B7enT
PZSVs3pNS6qZkQEwNLhm1FL/cOQNc9omhQRB119Us3UOUD0jdaC9YlVd+I7VjUU3x926DNHGEYhs
3N+js5346kc/3WIR9lNzyJW0Cak4+B2hmkyTA4x6rk9cGtOgUKh1AMJ5xb72kI9uwKirRdRGbiSs
pH7u188cfPVlS5wbly9dnYrk2JWTr+iUGGgLkl21Uq8ym/IKWmULoRod7bpwgzJdz7IdPnGZ05jI
fVO3SzYjLomipKJ/PCGE57TTwpj9YDhkvzrbujTjmIaD7K4zS8XDgunK43X3m2XDnjUucaAU808u
gjlVUHSyzstra7zOJlBqV/1kIzpEXQeZVgcS3eey9XS3XE+Vyp4pUWE6tPn9ItzVUw0ai/KOzgd3
QtZQ/zU0nCDVo85tJVtWMeHE0yvgQb372m+8EFmX/6t79AkNg2GhEMZSGhHSHAKwsZr9zW0fqt0o
s+0VY7HF0hi6cFElUA1cez2Ms/YzC5GG7qRe3bxkeO6zXxpW7gtFVSK9YV+d5gx+xhBzxdE0j8nh
bXEZB4yVtypQgn5TDdyLjHw7rcxZMFpsLR6cTMFQyBsYYogV5CMRK0OuHLBq5ivtph2BJTpRVXGq
dJb2YdRgfAxBt0a2hSZdMbwtB/ewLvIZt/S1gS0A3nl32yeMNmPPcdp4qUOqZxqUhBjUxgNZ/CSy
+HIEFU8DDjbPyVGIiCZC34OCGG9FHNpTFUKypBy6Ul/lrNZ+5mYAolTddye7C5Y9C7eqRR3BDhqJ
ILxsUlseQW7Uxeu6bDewy5KBuT82Hwg2R6SnHlNjFZygxuRh1/hyHJ4PatFfaGIJU3tUI6dD9a+W
a6XBjCjARXXu3kZu5IyYgkcvXlSQFwnvogZ/skkBY/UulOo5ycjsUNl6MtNv/ENvzPQYpg6yNq/G
7n0zMqN80GrKq/3ajt/2bvJIlmuASC293hiwhVXZx2pNlkdzA9UnyvKQwO8EYc6REvdpgArVOBw5
qqvRAsC1K4i7qQmmpQnqYvlaNS3MXJ3+sWyjK8Fo2SOO/GsdE/TDHOwP6QjajptGPs+uxxF5ZChl
fFX7x5LkDwkZikDu1GH4UNDhgnGl38/tF8AFpkBg4TKq72NNw/M26rVmCEs7OyeDO/lJB3gDQAsD
BjnlelgQmOce25LVoMrzPsgJYh3Y57VH0f9zNjEdmp7Kypu2WfF9ahJ8m419kKXtviTTz8LYfLPN
k8iyQe5IOiT93s5Put4/I6hYAK1756RY5odgY+sXbIOCBXab56rvqg4ei46EO0kPhLcAReTVK7le
WHCt3Mk5pBnHCACbYJTps+CQ3Y8bFFPzEX5wcWzhVjPEFe9WU1DVR9sjxWPNY5caMxoS8TurUc6T
+bgIc/K3Ma2OnKEhdJmgUVfKNaliN+fmZrGm66LF6p3ZMNdxOfFXTaDgbKL24xFCIMIXG2BpT8c0
ozhN0Qbh1wNMUKWYbvQKnX7q3ugH5o2Gi0mmFxcfNWVvs87KXMG7vLzOpPE8ycZoG/b6zBRgTT+8
DYYVmL3zLxPuR5VgJ7Fz9xRjhPfTkrZ0htGj2WXSdzNhUl9XeqCH/o2beym2IUY5XbltKuU5qd5R
1/QbvYf5YyWsoAASMgpoEVwXCtaH9sZ075QuludBGH9m+1wwtR47WiE4AS38fTE60GitYSuohp2p
fAf9dM5IyNgQnP1ECLKLNE4q+WJ7et2roaYk17Eef4wJQ072VTQZTYVEQANTaq/CyUJjqVbeXjB4
4nZgpZhXuJkXjkPC7WiCyqEkGh3UJ3Mt5iDO2WO1fPSYMCipxuCO8crdcHmlX0sC1X4Uc+e1cvyn
CLaa24yTqdUxgBnORnja/FM0fKHmtKzeuNAAv/8nrMxHV/2V+gYuUiRDoFmLxYWxPHK+LVdTT/6x
T/GsuBHX1PjuLTLByf7nkXoc+ZlpOsMsnDvQIVta577a5zwk3Wp3Eun3lQOcccZQwu5l+oiTLoXA
bcoDbd9siFTeAhg4UPcoV+xb62Mp+Y09XXRp+7Fmq3swr91QQmOFFwntJoGIqvxNbFAAqVo8Q/fa
qWku3lUKEr2OsdPfhu2uKIyfTC5aqI6IzW2aHotBr7zSrX5J1lmeI1eerDHFF2v1gp8BcmJv/VNM
+zObtVczrko+ddLcP+eHWqUnwKlhcVABrqXq6s/8/RxFCchzpOcU0gaOLrcK1JGhNyuZRoWpHuwk
qyJ9piZwmwUf1/pxzdfu4NZKwA2Rp37bX/uh5Xdny7dmMmnSnJ4ELu5m5r4PjKStn6Nm+AMvvloq
zP4L63megA3jupyHUNVVJcyEjhADQyTT3scJdJ/Ysj5q9b1Ama6mYlM+m35qPbddePLt/+hieFMc
+sMB/xg/shI0WUbSh8Zi3npSHido7dhdwJOlNjsEiaxtWtMvhnHVAxCoc6WBqUyTpt/J7mgO83zU
8bTsExUdbDCoO4ykE9KGPdY66w9a4FkTti5pVWdb3lDj0XXEqVc5zJuekXSu11D01hwi6lEByRyr
VV1YzzmykAZdWUsdiINIFAQcSRQ8jatkK3ekf+kVB6FiWyqa8u2wb/QrbJMMOMN5czv+iNwggkir
jK7DluDhTSMEPorYUvlYqGuQ0jKJMkTTelkNQb/bJTuF47cBVoCJ+rMZgTQaHYWXTb7RJsbnbk7j
q1rJr1prbI9GUdXTYgy2OgYvVUGOPc1QDhvHcKM2zw41V0xf8mlTZzVSza04KqX9qAq54TneIl0S
Zp5TDlBDbflIpz+61naHIW1fxvpxQycOUeHopq2gppnlazY2t3pcgI0S7oupmpBsVvcRXwMXnjk/
rQZezqJpYhQOjdbNRh0YbZgpHNJeFNmv0XwgqM2tWE+nsK6av7xddISZxcbi+SmNNixjXqC2U4BM
tTrjU8UMRkjL9ktM3nhOyTTVz/kAK3dIHrcyfnVVNqpxihtwtAOTTksP0Tf3NViUh6y2bW+/AQbk
uQGHqy/sQsEJdQOurcSIlnISQT6waJ4KP2OPyAC4VPyqYaiwsHZZIGpZcfnVmERzQxy8VUYrslzn
i4V0sQpSojVeFMW9d0t+oWxrTjKjuOLvZLeTy8DaKPAquuNSM8WKaQxWU3nqZC8PBDrvlU6+dYnF
c5Tq04Am4c8qTl9w3TmnfIPDGcfffX474S3fOx75zohM0D4W0arAaqwcL6WoYDQ42kvtOn/u7Pru
4gDyKXdaQqMFNWeHoYvrWlXDdeKMcpLchLgtXU+69qcyDH5aJE9KOg9XQboZgLF4SCbEYENbbxRn
NUKFSiHEr/HEO7Q/xIldHrmq2oe5PpRJa0eS5+IBxsA/0KQf4wx/x6Qy1S/q5QrtfowEObqpSw+5
DWmCdhHPlu1D12+Pm6ATte37o9At7iTrwHosNSGPN4SgYgb8WTcQBhsa1pZGn5gaF/1gOiVnJ2ox
NXhHWKb2RcXiuZWSGPP4vqKYjclMcN+69qBoDpifF2/lNIUpxN6xtLUoVVs4onbfP/0C9e6eWKy8
uLKLr0nlbIGtaEdhw650slty39ql1cyXvsM32TN+k6m/ujumrCBacu65OJqVmwXYcMFImcVpZG+0
B3OIwFPfBMl3jCOuQgFmhcYTsH/g5WtlpHMQ9wnL4mbLbZabzqHIhAgbWo98vdf/ttF0YO1iiJEM
+jsg0ytkcr9m9RIqBv9mu8NeUydCIH/9AW5CES32wwz7C11YAVXNgcvTQQkLMimhmX4U+MwVt34S
UJ8QovTy2I/OQ1OLgF5Pph13bMMhn9/UUnIhGuofrc3wGcUbFHgzPTIdcu8iWjTayrHma4lSyuX9
BpPPyXDYX0zFI2AP+DpDx3k/DNZ1ltZxcTjg88Gu2C9qWJEKQCSxgrEcqW6zsSJJTGxNiUi/ls4t
24iQ5iPd1x3MrrYoi2tZVWFeuDrutH72m57kB1f7rz5huMccMdQT7ARnPBptfGBOrIMZdpWPJQW9
Mpdr1Lpo4aOS0F7GvJPOo3vfyKEiadDxKDePxopEZpVOjcyw6oDETQBgdPrGhf7A2HBhgTyGU2e+
NZVNf/jmvJQCV61ibdwkkHjhjkxnyLrvU1W9lBaHY0edbWeBhM6bJTmoPV9OQxeDZ2TTb9rSprFV
8x2hDvNSEiqA9AcQyDFxYzrs70K1I3IGXWQ8Sd7ynjGYXxQD9xeTM7G1lZXhWrvHRoVcWlDdW43W
r6qLR9flJ1TMbIQIjGRKfyml5zJE35X2/G1hw8fKqV/aacQLy4+mszM92kiKeUMJEYbipAjI8X0M
gBt8y0L9L02UfFcY0Fq6I7DmIyDVCv4JyTY27biyshWKk8yzoLW9lF2LcyVx0YvTLaAVeyCIKrj/
W7vXybWwUq73oxziy7LFd3QfhJrdW6gCtbikjfWwjbOPN2GOuCdkobu6fivIu+vTWh10fK54N96Y
oKZ718Y2IHm4FhpG+MyV2/MQV9X+ZHmdJ92NjB6rwKirQZPM5kHG2lGd8dK7ynCf5N9FyZXMmo65
TE9pMeUvmNBvpImO3+bNgUikiMZubYC4b/jULB47TccbtSUO/bQNVljkDVeuqT4jVYt7phOHDeX0
aCDmEu/c5rfMEtfNdZhu61hepuqmWfTkmhtVJNXYPmVxioVf/Vdg3QpyxndORv2Vt1JKzjl5nQFD
yExfgjqVxWkGug2no7qZfxMaPIKkSN2jLXfgtjunrB1GQPMPhaSBO+vUu9bhw0mlc3Yp3YdebZ8I
QnNb6niO9MWtw1YXHSgBpqe4T2vXi1usMScb1TQb1D9GiJtVsjJzMs0IBDdb2qYSjaRHN5wnCWa5
mp2TK9ihwQ33R2L7xyU1kXK01ALrFL8kdIvfbsPyXqAwAxEb2dAPMALU5rg280M8aK0vOYlHMI4+
hBC07JOazf2FtOFDbaKZ2IW6neoUY2xPQ2jDiKlPysOypmeDgSCsGi2OEuCimtFvGE9SPjmppB1i
bX0iUX+MBW7Qm+5zh2Oe65H76og64c8aA11p32NRIwoOeljo+CLWrT2NPX1lCxZYlN/Ft5byCviW
DVPNqD0UjhIqWOK7BN6m0TyuMrWwMkibwU0JuKRnF2I+vhFYY+4gYjMlrpXJiCYIqFruhlQ82guy
HyZhjHJ+2kz/HGuiS0JBDtVl+8bb+bOfPtgIGF/beK93RoVzxhQXKb7sQltDQkzsnmzzipgIdMQQ
37altx7bmh+4tQ1eFC4IdaI+OZo8YoThAmVbhadyQk6LG7qj+a4Jwxu6CvpQ0fzIwniqUfAuiumE
g10+GH3T3/fjjYGdK2Bn/VB1CIbf89qt13KxAseT1UKPN1xBP4MmxoYuve8Ax4YDWP+zTRPARCMd
pT+eZZj8UdnjwuKUPQ5L6iWfhn0yYo8gTV7d/svqG/1embmXbYXg/1pyZzLD0a6Y8KV2sFJA620R
5VnFi6e0gPCoNKo6bvR9rBdh0k13ZCx52zE8b+y3k7V/w0xwb1Uwd00Tm0nL9fFsJNit6s3BCj4R
Bsxm5UR+9K0BTSub+L4ytNG3pP0VixKDdfbZxNYDoR0eQAvZIW7cq6/LPPftentmlZqcM7eK4KtQ
AW4KPKP/MsuEXVmPvI3ZMoSuqRJOcMrntvjaw1G7i16X0b51Sobym6T7qRz2iagaD3pHOMjKepMr
Am+5WerXsrWv/TToJ2AMgArBxmxjD5FxxepuNSTenFr4BnBf3sxmVA7DPb6lwJFNyFephbozZ0dm
9nDVlt8Euwco5ky9eLxA6EW5ZWDhLI55DOKXU5R8HnFssuMXgE76wZISXcX4kNbQ+q5sCpTZKmI0
SHzdULSA2poIMEkTGrLFiwHe+2lpC08p6Szq0YbxW/5rMtYi7iDXIymynhVN+mjo1XbSMgLi0LZr
f+WA8yc9uwMrERgZ6+9JeVILNX+mDgGEMOvAmrwNBQmhs9h6IDaYI2Yzx746jnTDNPwF1QpFzCnH
22KDp9uyzvWpTk9PpoBFHS/tmaciSYQgy6cFLET11GVPm8PCRVSsLyBxsjNwL3VCvZGcbeFrqvKI
lJWGujq+6AXTPWmpG6MvlTvrB9E0DQF/cnGdjyxM2PVQs7TXsqTsJtoe4tOiu827kj/qm+BNdNs5
N3k2IpWddEc+uYgUEZxFsBXsNfSF4FyGdYXh4BeqgR/vNgq74uJWZhymlXZOe+t9mwy2zNV0sOGd
c1NnSiYOlhTOjamwqVNzJwkAB5GJrmcUMfsL2C3N4rF6GTv7yS1W6mHk8BXTTofzbDs4CuSdKX8W
dFrjFQJipwDxKRiTnrs1u9ny6rbbyLD0M6R+zslTDdb9XI244HmD/zX62F+0tnypnNSk3ZU1HAaN
QNE2cu7VFsaTyivaftmC5VwDzdWjnxnsocquO53rd2a7gnv8BNhFKtd98Q0W6cCesriTNgsK29rO
Zo/0ra8s9Yz8lcUYV6Btmq9o7LejYr2i0JQhC3Tmdu3Fnn8ljlKLVjcnBcI2cquPRjW5TZKjuYJB
hYselKx3PJJhmBtKBYMYCOG0oFsxwyi2cSfigsG3oIfpCtvOQrU9EdrlRuJu3cG0h1fWillYUM0D
Dy2wEugDJS0D7UB52Kw86UnoWMlxMJYX7lTBWsYzwUE4trmp/Q2FfWWLdqt364spSjXSGpYmRAR5
x5eEb4x4PMR8Cn0XXzb0SN+AHOt1A/d/09DVY49wPLUJaochNa6C6hPUii9rAuDX2NeVRLRnsbCT
Dk+dzHwGlnq2x+RLw050tkuehoocDvNW3rk0VAw5k4s6oRFjEHq28hIbZ4tuotJkSw7RIIuRQ7g/
QAwcjUZGrRivuqG/UW144xY8mterbOX9Nk7rqeuMo0FVBLUy/e6hvZflmBxKUd6m41geSoOBqLSv
ZgEJfkGcHBUFX+6KaVQT6WePv7kFrYKlnjs+m6CbbJvux8WoIxgf+HQ7we4YIp61LP2BCZDvfcPY
S7XLsXWbR8AWLE/rB5z6D0MO3v41V/ndNEQ+2Jn9Aqx2jRbq4uE3VGd1A+Hi4qsObDU/S6FEk3Qj
cF8dEVnSuCJxvrZBUKIA6BwxT/AlOk/C3h5WN/+bYEMceiRiuoQOLrl6C0Nrqjj3Ireh4Dusa2Oa
Wig5RS5XVMrdu1cgel4LCsdDc+AT0BrPBU2oMEENmArF+jZqy3Ug1zPqZoLvXGC14ACfMvS2JkPQ
2+jgcggHrQofzyU/NWYxsokZDrbCxdKo+mOf5n8YRIyAMVvxMasCW1NfWxLJqd5dlJqIJ2Y4hqc8
ebXaBEW5HzElTt/9+qA7uP9ZZ4/sgQvVQj6prUOeFgg3wCwoOKOoPrVDqwr2sZUM7Esqps3rXnWx
3LmCnoxBCA+w4OrJlqisu5t5JlxNyE4v39bCt6FuMEaB6JFIamH58qAX6Q/tSQSGiQajz/FekNxE
1d79SA0niTYNB1zT8/YfH2Y6z9dlBOWzngWq44Dhi+arqJfDe14iz2Zj8W5W3Z+a3NvOzH1goB1R
yFArzKA08C65hfXQ99MLNUxvZoa5Ftov17fs0mKWULL43bGT39pszZCPHn0w8WW0MSR27ksTZ+Ux
RXUBKbYv6qnWZdwkcn6nivm7zsgOI2NSXfXWLByHaoz8jdGRfH6G6x0G1ZZspGh5aXRg3ofWnf0s
sy8ThzJ+XW2/axc2Ppfubd2+Uzrac2MfGBw5sCnF8cEx7FAFQT6i089fG7dYbmLxte3snw4IQmCo
y2U2rSzs0vwbXvIvwtVn7pYntsXpoZ5xN8jlJg6zxvhrEpznrN9Zp8aPnL0SV69skRn3Wuc6Mhrz
piJvOpjizAPZKyw63LifsyAm+EXFMvYawT2Zmqc1P9Rs20DVe9lWkLIdkPYpl4v6+aPIajyaWxJR
H5j6yTqEHfvhYP8R6C1AQDG90Cn4ZVTJNz6kcMq7u4TC+t2MfLRcNAOp/8VDgg6Y6CdniZ/2d2ne
WvfT+gegAZvY4N5szMLrJLx24R7YTsPbopBc75g5kJc49XhIlgufFbNAmKdjiYTvgwUZMQAKVHiW
277aeXpPdgAbDbHjGqvPi9GNAIlRn20LnjK+i9ivGbGwyay+S2qFJVL23NIQcWBbMfIAcbxeCNQE
C/WAiuNDPVUEhNGGvbmY6kDBQYMIjhlPS18yLeUxblSPUzbTDVVl60mkv4gpr5tl/VBuwoYTOY2Q
rh9jz2SPAi5hvY52/oux9rMWSDnLQopsLH7okup8NaVkJ7OpSm/JpWaTRXAKYO+Upnf84XfObEFC
j0t/LrmO0fnl0moXZOVB2QOcE6JJW6+eafS/bZ6etxEuaZs8ZDZ3gNlNPuPYejEeDFeNH9XuH6U+
1o7w5x4D4pVGDOjNWVVdq5QwfzulhOstIfYrjrdXu4STFv9tLJFDqVhDMBvVtWVIkW8Ths2gz7Em
xDAF2OFiJuwN69SvPCsn5aZbC1rXN41ltriFQ9CwbjDfxoGFuqvsRyK+jZH4FW+65lKwhTiW95ZJ
8DyWM0uu+mOvKpmlZrIsYPjSF0R0KudSr7JQxeOGaXacInul50Rf6Q0xPEk/xzTHh1omfE/1AijE
BeAHISaY98Y3tfhpWy7Eom0UHr9maItHjATmRUvHW3tWb/gfKG+cekpFJ0ChdaHexS6qUV6tDNJT
GWxFehmg5NYY7Wj4eYeggzTW/9OczvAsJvEQoETQjuOlMblezXx8osXBrsN28AjeO6gGzudqLU2P
wdsIStf6lbH6pCnlV8PDmv2Y9jQTk9rhwhUEg+arlca7Wx9l1+VeNs5VkJvLJ6QToD8D3pB171sC
EHWzVrv2B/kduYqeB3Oz4UmwR8rUd9uej727hmWCKYab51FLZP5g5NNXDnHf0+P0N97ypybXDbau
Ou1E6oAePmHjwortqVUk6KC8V8xvWyu/nUG/mXQloPiz5y/E+KuJjWLr3j7Pj9y3b2ZZmEfekGlQ
gX6M4qSKAH2qAey+lfsWcpdkJ2dP47kSqjwOKcXceN9ftBm6Q69bJ30ady36TIvGqdbb6wgb89bF
31uQ9j7YQgslO7MtqS8aCSoe0/G5pUsCz35DKWIhqrtO54uv+t7hItx/8QYkT1GGwNq+TRPO7pJx
eQXTfmokWnsrj9S9iNC1pp+24TQquICxoSP4N53tVbtBHGf/ulKzEncN8SEKXQeDNHCylc+lyEPs
RS/VxL2jmCby0gpHQ0XLQkromaWOnZx0kb2t6inbt+tdqprenrmBL5ywvlFK1ctbbq9Oj6NVwR4J
XA7KqkZ7E49/3GjLV5YmVw2FpNAdX+kx+bRcCb1Uz2LfEqUdiKW5UJxUGXMSUSODE1eX+0+6VgNL
tS5rP9b8kFabrR6hXnO0PKkvqk826tZ0MOaiGshzMd9Ua/OmWop6xmJ7C3QH/Jspn6w+b06ziksV
LYqw0fqa2ixOMaDOhzEz6CekJBDTQgK5DAA+DjJkT2Fc3MR0j5nZnNImiwMCu3HQjNlHpuJi1hMl
ZYtrPqwDa5m4kWeawO83uYvq/LneYBpHeE7/4+g8tiRFsiD6RZyDcHDYho7IEKnVhpOq0MIRjvj6
vvRiFjNT3ZkVwnn+zOxahGiAgS/JjDs3y3FaqddefXmle+tJ9u36tha8Te1JgGnAH0YHyQx+vnds
ZzvJ4saGyWBGMfGqse7Y1PjCDz0AAS5hyANzu40HMVLUUXlopj84BPa+39R7Lsa4DQuSTKWnd6Jt
+CKT0SR/Ea8Ce045eY0XInGcaFE8rC3SkVsZfOcdFAlMlHeOIpPpwhcmyGHtiyhfF0V45faY7kIJ
kl3x3M/tJaBShcDlnTu0aRqJgvHDTitSWae469Vm4nNJ8E6tPceizivpvnJL/5llGe849LheTtMz
HRZbHBpfPkst3iEe80I9WKE4zc1SNMb8GVQZoOqpY053+KWI5pgzS63FSzvWCBragzRhkTR2yE5w
FMPjBJ2XwjOuSa1mNpBZ7yNjgcBSikrlLL0TxGMw+AW3GogRDgr1YLhjvHeyJzlqbj+sUrf4I+7t
WkMU8dRnM3eP9CJr9LsR5+E8bfVk8vd1Lp7PBd/p0xoDCfsBq7s4IzWCdQUvqDEPukiql76Z822i
Z6qo4vxt8Hu9096QEKXJ79yBsMbEF3uO432V0SiU2kwpPF6wOAmxn4eqX/sG//I4y255hcEuzDl+
MAmONWkV3xXTabKcaE1132QUlDR2wTmRuCRHf9cYpXWe/PjDaHC0CpO/DpG4iuUMUzdfLb8oXjlW
n2TbOKuJt3J06SSf633MlQT1jXGRfyyD6jcHKYvNZDuGOELl6FydNtp2MsG2IJ1uk8JoR2W3cWf4
+PAXaj9L1kbJ6C4NPuCacX8NOofZhZ+QT/2r6aOrQbnMAD6j9bT3mYTbJmM0TZZ3u7YBjo1Fjde2
DE5jEoVrN4azM09KnvyITFnln8cFjqldtMsh9h79sgPxmCum4rB6dgdKeeMg2rGN5qUIHH+lreEY
eD/ki4izQ2fayCR4ZSm+5EUHHGkN6REl4sOofRYOeftgJwQ9/GD+thaLslIN7eyizSjwBGeG6g+R
RcTnKrLu1StHec7UlVicbg9se2m8khbTHXskiwdUyG6BE9kz98nEFy9NXizAUGq48ydc23bXEEFl
lCyFdwr779YIKGW2/Bo5+B+jD8I9tOBdW3v0UfPCTDVBod7OXpvYPue+wcp3SciZzWmKn4HWRVf8
03xvyPGOMaEEzO14nlRpAaXgv3YthOVI8wWNlIb0XfmA4BJCRSRfuDmmK7PJ7CMIJ5q+yJKCdbhy
xAbH2pcJm5ScnAwzE+3sLHJ1UvX4ZzKuLb58botYrhpY2lhHLrY3owMY0bYM7BSiQQu8gyOsDft/
be2P2zD1XnwDT0WObZYfPvHZc6HhAFMy9l47U33irgNhMUnm1wTD24YpoMDIwQXYrcwfH4sT5U1f
2sRV6Q8NpY2o6aNlfcGOUiuvsi9eSSi6LpcwBfp4nNO0Q+HREV2hzVxm8nTRkPJXL58L7tV8MeqJ
PdDIOgMjHM+j+RwpL13XbiXZm9zpssVmW8046SP1bRRQcvxh/IFH+stOGlOUI9Z+F5rrGUAmLZEB
93HzviYGn5jVu2UpjvR5p4T8zQwMq1i3KiiFA9twHAB2VbQMV6e+6DkrF/Q1rphZJ7/5GFqMdOG3
7wT8D6S2Rd/pFQvoC2dTQY9uuOlqAbgpK6/4GrhPIEdG0KXXMy9a2zDfGJiJd2FIw9lse+REy3A9
jHCw6N148qbYPjhLHqfxW4M4KSudUIZYdcCErhTIJSszozXxfYTfkBs5HLeW+Cy71Xk7Kwz0ydYZ
PO8g2+4Shpm7TUxm4kx1j55BGTaoG3s1iHvAQ+tUxX++n77Vwc4dB7gVKynBQGW/jVk9pXGXsyrI
/9KhHVdGaF49NyWv79IOnuyDyr7vq/arY8UxlZ8ZStQ4Ztuu6q5a6+dxEnvyBGdmh3vg8+8Z3tC+
N9kFejefArLJXiZWJS+RxsmukqcljEPtDYCPnIRcpT0MnlQzlP275xDYKYziYxytpZrJ/7ENtcFJ
t52S6BThvjFUvosztSnMGT8LqTmrMc6x3Y1rynueLP2tBr5iSbxHjX3PWuMhwyFos4UW1QtV40dM
kcyR8lhOlXNCit4MSVRtksaVq7woT52FCYiLtFHM3LCg8sU2NNG8yDYRi1guxyMwksIgFBjchA+A
3gx+rdHErz+/GYv0MTViPrqdvLIO34c9SwJLMQPInGUElqd9Z/T8uGAp71N0+BDdYyzoC3XQzvxn
qd3Yo0ogyXF3Q/6yx/JYyEjtp6jOuUETUrRS5jbXMtfLZWFo53ZTWrRY+3JLl2i5LKqszZiJ78Bp
H+TUgmFFH+SLperHCP6VgHdSsbnjI86k5FT4CzF1sdESGz42u3mM+wMT2bTpWsoy+sVFdJRZlR9p
Q4rIK7R6YwpKCIuZPM5sn3zpb70FuOwLWC6pPtPqeXF6e4R7+uRkfXCuRPCk6CTuAz97sgrvbGvG
38zirddUE+7Jun+MFcbjKKT8aqQcUeGlwm4CyDyqp4fcZGslA/iGPowUUWT7gvrUTSDclZvidK6r
+Srz+iRLA6C7unS+xvZCnIe146rsK2PPo4PzXLFiaTzeKscOHrI447rkRVRM0vOTxn99pM+0DQ/U
AY4QoAK2aj8Bq6oNIFKqLpudK2i4jiDP1jUGW3NEE7Km+L10bRIGs02uaVK7Opz/etDDiF+g1vkP
xo42fy5Q0nnUFf3OdhNmg9jaSSeh6Yclyyas2YsExBWXdTadH0Q8xYjUow+dq/5YKXw1rPMvUiZb
hMMfrET/MgVNs6CY2G3/yqp/bb0p204tZavVSDC4rvchpKJSXaBN3XM2cdVxuYv3w4E2orukY2iu
I9oXJRHcFofP9M10OtzlM2idCZWGdAM6CCop1E+KXmbrHGsyAbnr/rWzh8ukgJkfmB6yGmYbD+wU
8635HI8yBgMXzbvGZj/kG7jNEUtZ0LY/jJPmZlgEaNkAlMjyDxabwBL5H+IhZiPLBBO5C7qvb89h
aGcr/UkBWoLhTdcXPx/TVS5JFZqVGe8KWDu2x6/XWe+0TGR7IsGrwA80T+KTrYk+RhzyHqGYI4aR
K8w1oI9RfuwUs0AwlDGtoopScWXs/BrjmJ8OGxvzATkYf13X4s0LQQ3xwx3zhfSf3nvljkUNCh9c
AKTz70STZhR+kqwsFwP1gDeozNpz3tvVbsjFqSu9HXbkLQQjEy1p5RiNuYsKNI/c1sfC4pwv534+
D1F76hEHL1mNlMtkujYT+K1mB2zFncgGk4CpqujSMx9wt3lrRz1ssjYFFE5MHARggvw4p0c12ZQX
sKeuuNevI0NMG/p2dMQ4aUSfLqacoUDnI8KxyfgVdYtRnLgIMuGc53tR8wkpw3fiSewA+bLsh87e
501MAqvIJpYVPPSSkMyntg4FS+4ddDGihDjiDTgOamgf62Y6+p4BjSVr9/HUPZLnhf43YGkbvYsR
B28B9zUoyCXm7048V6jyc4YV0zPIbCXNQH4Bb85ic5Q0Qm7TmZVPPNVvXLB3Xpe86ICsNvuUfUZg
JuyVfbTRbsk/8Y+nCcdcX7gxWjomMtwBfdAQEMtDTlm+BXoeCba5Uu8T+ykey/ogUusl9202QR44
qLH0LolRV7DgPGcXBPkm83BTdtrha80XIOnBG1otDugmPbYWC05tIpuzq8Q4yiuELYscHa07YtbN
WmTpQs3SX6E7HajOeksV8XWWw0xrYXiu+oDsmSA6l9r7sKFsZpZsa4IM18AI/gcPU/Gclg7bKKtj
ULYPQZu39F/NC5X53ckHfWndn2JgXCaXnWLAlbn9QFOvwjUrn0rlqAMvxjZPxC6v+C5g1hx3jRXB
AeP95yb2aFp4ioq53E/h+JXmk+T28WFFfGjdefjEeHGZ4hq06tzeS2G/iAiVgGjQL7XX7AsIhVUN
G4MuADpW+pCDdL2UIVJWOPkbHzPFDr3ipRXTp4xYbNR290gJMQqxHbuUv9JJDYR3H9Lot441W41y
ENEqTNI3WqeQgwQAC/ARj5pNJgZVXoRYXkNPwbtFYb2bO3lW9rnEdUEdxyDQxhZBt5wxODPq0QvY
D9WtCIyLa6vF6s8WscKtkEdyy191QXtaZ29smm3tiL+O2zmeUWD2sfQ5bcCnb4KYlU2ohhstl8E6
7ArkcveAmYRs8WylFEnQsTLVOBNrqMgbicOyredDlnxVYxtyJnKM+fxhE1cFtqToCYoWIq5AADWl
/EuzSB4Y1lZ5ypnj+QFGt8A/cW1aUeh4GHAc7Xl7gaWPiG/YmxajUE6PyEyXH9ItC+nmMR3RA+KC
u26SYU6Rvktd7Hj1iM7jYSLEVITjTkX5E+flvE/bkWRFz5rDjO3FgHTyBky6TcGtIMzKlB5fwN7K
1EwBmJFQcBx+PFxAlAnEg3jub6qMauT7ft6aNpUvYUrQyu9wvRHqKGj8XgUwFnBl5hU5TMorhb8F
UPSusvBlTH2JXznGOuaUh8GasM81TrHRVnvKKuPWjx53piJXB1jdKzqb6g0NxgSZDskCvbU9TGcW
ZU6rmrVNKbn2UHqFzF8SfGs8kCJJtDEhcdZew/JH1idUmj2Fn94eky/anRtc2sg5JIb31AXKZh3P
s9fVuGlDB9XXj7PHwLMfWXkT6EnBBzgJlfdcSNeYTas0vKdAiYCvUO1DWHPk1pVNYWaUq/PoT0/G
Ev7qR20zV/csrQ1zP/VwYw2cMwSyjoaHVa0prJ3v0VJiRfxpLn/1QgYpVw1378tc+JvWpOUoEKhA
TvBQpwYEmZKAk5Mi+itWcuFtMpPqmYu0T8n1WmUjPDU8QWIKqxNbQTZ2MNg33lRseqP89MzBBf05
ATFqTi414lweaPmhhQsy99xfTe1+IGo9EvBO11WgYrJdvCZ2/pn6VXdsCMAkWfSrJ8LPPDB3ucXR
VcT+UU8ZhVctNu0KxN46TM9tNP/LSrazLpv/lTKOaPhomWX4bSpgUX0KwsX0Hh2aDta11pc4xEcc
w27cJTzOJR7XqrW5rxUeXpUMU5Z6DhuuZpJmLIrnkDQ8FypA+hza3RHF9WYBbMZYWiEBE/ZCC0lv
5SBhO8f0GXOEcC1DuulcK2RuS79xiEZnvEmxAkyftx6CHHF9iEv7Pk0IinufFoHebS3SeVlZHxg1
g1XrNSV0LuM1iiZzNaLaHtmBbuolVW5iM1gNEiS0OfwBDY23Pl6XIXGuo5dcnJQEJMDRleBqwlia
+kQa7ACfqLOluJxb75hSoutOl6IFMcxJ+QtP/VV4sw9/l4yf1cznktLtTewKnAZSvBtYRrYyzv75
EosQcDe1VerEdqCFSmrBhHBok/XqBt2OD5DDmjLyWKyKmq2ZOVFRG947kOOajHw3gj91F25xrlwX
8LPvnIIMyKC56BaaxgaOX5myC+esaHNdf3W52JjEm0iIb+useIps8iX5gP1XJn921+6oXQWIEFAM
mOLcoJULb072UQgEiM65ckoOW+zEz3M3/NgJVc8+NmbhACuY3fBaV9o5tHSIkUjs3hsTfFpNLcZC
JMg4rDHKKEggPgFlhEWyh7VrwCTDsWFM4XryyFyPA5hfiz2D37SAL/ubpVmHNiXEPjfrvh0FA0nU
Tx35j9VcWNiLucYBZcA0ZdwHOHDXTQMTOc3LkwBSUXCiM7JX2JR53jrRP8573O5NT28REKXeKZ4J
z6wL2xhPUlew9+IFX5VZKzDYhOb4lbQCQar9jhVJDE4xcCH4ktUsIxzkdSofa5/oQ9k/iIGVRpCx
SrGG3CZhn3HZTtGALOh8GhG2MQ6Fb73VWMH7TEExJIcHjiqI+XIUTYHmR5IzmLxrXuAbUB7421vv
EVQPaLd6Y0kFVhV83wSlIsfMlWliKTjYVmnDRoK1wYugDMSJNBjenhCq4ULxZBNuBQ18EP4hD9bk
VhnGD37cqxvPP4PiEopn1d5kuIJXOeYGjG93ZSD/4c3icSTKfuuL15bgyyYu3e8qo8Csds1d2BA2
aTnIbG1eiix8oj7u25U1UbV2hYD40rhXEMn4xmu+PoSnbzqDPdpZSbDr65OoyKMiSK3jCZ5EUqir
nHBPmDq86dLAU5Ond1YK3i/375O5xvXixw8pf1n2oNO+XMxQ3DOhUjoJDyHHWwwdBxX7NFlW0XM0
VRMW0TdW6FU40K82sz3weTxWzrxOasJ6kAReimno9kNAU0Cj2Y4JtsYbN8w+R3JBa5Gyt9KEHaVc
kKlxQtYZRMRa4Jm4io6wT2+uXXTqGxmljEUawwHp0b5Uv2NXtwzkSBveZax4Hg9h8tmN9FE6+mhw
1exb8eHrfx1bQ8S/oNhyWMtkqtdiiXpRm+VBALRumWV8w+VexQExP/DunwPJyXmBXnQzxG3XPUT9
cMcDTWh6alt7gnsY1yQvJ1yEXUX7CJc+LJXJfDdzvezmdi3ZHo2GPtlO80eu4NnFu9BP2U8t7eUf
5nSK/TADdRFcst6eWAg7a63Cz9YhoMtF5F8fURdEHeq9cslpUGrJrNoujBQFVbUGCzEXT7LwuqML
Y2wVvYcuf8IPStzZfvUcJkTwiibfIW7eXFQFB2yGV0PEkXb6Cj6Cu+CtBeO2EaHYxPg02APCenEq
iEDRQfL/rAjKuRgA2C704o/VoEZ1IbDxO2XqvmewRqqwbtRqE+QaslMex5fCKe4Gk0Rt2yjMROpa
Fgx6YJB2te6A+uO7UUlgshyZzm0Vfxvs1goisjiB7zI6M0UBoA6jka4JPqBMrqIo/Cim0F5h5z5H
dXwL+UVDDB1GM2L2prwm5fkfEyvd4KNcg5TTm4JeEpzU6YO3ECBczLEZkJdccKj0ecYhPVo3eA1v
oM4RmqLuu+Qp0M01zazmpR2av5kLfOoNpGctmk+18v6CKf0NUhJRxOXhJwWskd3wu3La6xSYO6yX
Jw3WNSj0+5yOCRRinnPWzvb8gkQBQeVuks7KaSccjmUDIWW8b8z6UtUlL33TsO8tHvEGAIdRjKpx
uM/4HG7HdLgnznOvYk7IpqHvMytcEvT0JhAhlSZmZvZZqDl8Lll4u3s3pAsw7gQXACRAb2+IJYSm
k3emoVuZs7XksfYc9v5LWo/mtjancEuegrImn6568yjmV2vqj3ngx1xUmElMmw3svJos9ipxDkPI
w6EIYv+eEebBTUY2upJLyTQcWwB7o2qA6ss7m6rvhABAMi3ofad5LqbuUhvlN9vjB7u7K4L8JVTN
KcwDdHhWPZDc8BK/DdS7JoZz6NS46xTSRWfv5obmB34NDJqXpvD+eZKxGg1+myTD11zrS9Bjd+nE
Nnfm5xL+hZgwj5kWhAfX3ZZ2xh4o/gmM8S0EMm9aBj/M5aKG59suH0fOtil7IPhxZHs5FNWmrhaN
RvvPbZxcjL7jihHiikHVMqZd2s6nPndfeMVfUna+o1Ev2NESnnKRvnqYOqC0cH7I+mM0BFGTsIBW
NQt4ud341rH1gBDK/TWdMVWSh6SddNwYRBaH4Oi17Qbn7qaIwL+VfE3NEff2TEzFBbqKxL78cmZD
aLUPLoray2hm5U+b+7Hwybylvv/ujfIzDCKm1mT4K/Py2+r9cZNGyc1UHyPsA8pD1kXrH7K2cNau
jSVau+9SewRMocgJWnKsUtyBftmgNrwFutk0doLwcRi8eTeFw0tYVPdJOh40QRuvcyv8X/U7KUfc
r847eKkL5cM/JDiXc9fdI0My0aIOYEtqNgihTjV+1jPfR7O9mCg/fM74E0OMpiKjr+U6hWTnwgAj
GjnjBJg4rCzjM1BAYAcbykNfVeTlVMOzzdsmebM1cVNxJh5bH8wFBqA4Nh6LFLY7vvJTWswMKJn1
ZhjDx/8vuEaoxo+FxTWDviFSdAJ7OS4aHDw2ayiygoj6Lw1FWiWBOGkekv7fDI0lSqsnoXKYe6t0
ILU5xrB2hWTtNnAE9GSoOYk3xjCfm7hjN0OW2InTY6pR/ZZ3eiiSz2yMXzQXrFXdEUDqr3H3Y0NN
In4zbLq0erWEPpg+GQSBRcREJN30gw3ATNUnuygf+yrdgsE6RHpYO6PDs1s9Ca7x3Mh9e0cL2HeI
qQoXruPtmrHbuaiYF+WMZxxLeISVO7CALh6qChY3aVJMDMLYAiFBSifDU+PSUmq6D/uCuGseXeJu
2E0BEJg6MF6MFMFUCoFUhc81fcj0NB3npr4JwJNMcf3OEzgn/t9wDF3xYQoqJGPn6oZYydjrXdB6
vvuAL8BQvbeoTUXfSyhAQQq33gJukE/PSFqp375GrgalL6NXfxGCGgcOJsV7GAbvZeLtCSSOKzpW
txRhkzX4ny4nsISORxV5D2k8ZZQArh03+ItavjCVapK174sfo4FxwI7gJePqsm7RWjNgjU5/iW2f
So0G97fjpFev3TUNWZlRhk81OBl2yFyg4vCXajVM4HfciulZsdeNGg/ITxdVQLlL4gdKT/ONUY5v
5XPreccFBdX2EC3q1rzjyIapXBWw/yiTQJbJvoy8fCg9Tx1k+kjn+cNAJTzBYDcVFzH634MPzm4U
BPzFp0n53JZqAD6cDn5BPrDlWD7n1thvrAZYS0YlACWem7qzXpRbIMPWkCfoyjm5BspnXILxxTeM
f8d6rpU13Hkeoj4kxWnjFAxtfL0xJlSJc3IKp2fLqj90Xx99nL4QYamXQekJjjZ8gtmeQZuARV5Z
msGqMMU/u+PlgdhpnTGErspgumsm3DFQkrxV6joHeEVn2xm+sF8xb8bNXz09B2PKNp9lFuaK7p+X
RWCyK40E/dSx1VnHZtzeYRMxlf3rGuMRjzaa4NgqLGz1n8IgubhhrwNBKZyu0Ov5PTDIWwglxdLv
x07e/3/VHF+w56tDMlvPdjtGO00q025uHMs462OmxeY7Rk3ftDzOth3b7zXJvM92JnJFmjMQUXDQ
PsMpGdZQj3qd9+HZc2Ak9D7HBfdy6BHxPs9hL1N0lXIc4svKw3+x4COB5XA1jew0owF9LMxYUXvN
KWsaFwgT8JjJNp6mrrlqVxl7HuYP6ZRsY+neDNXorWUYn7PO76D5vrsM2qQrleS6Li9wZJfSLSh6
9V74w2VwXNJIRXsXDv058HFMtk1LBoIo6SpHTp8Hc0dXATNFbn9PccSDA+MT1o18lTBZrMuyH4+y
dC6Vou8HZfXAO5CZXBWFlZ46ZHVcM3juLPCLfpfYmzk5SE/vOTHzlZINQUbgTIkZ/pN10a1sxLS9
ZXB3aibr4JoScEtrENgWrLCEkt7VnO+CHst7PCUbx4EYwaeKn4GniQnJJMqJb4z596NMrb/asfO7
whnomYnTtcM2f1V5RK/Ryk6Tacx7pj7KV8yayDW2HiEbzM+pYPsHEglbNoKDNZ9HnhkULvUkbteN
kRQXbJAYilC8gCGw0uA5Q2HLuvU778KYflI+LQqB1/EJd4ev2LSfu45clNPkiyl+YVPeHLLoJ2kz
8JvugCTjDzOZve7eHMaRtYxsNxDw/7XTuKsi7oZOJY4IXTct7Sc++BYwYYuEdFE8wQX5rixzDxmC
xVIhx23Pg3TVpn5yIBqKPtBdofEwjJow7khx3XzjZpohfNDJOvdz9O20+bWthxTbGEWdCNvrKUPa
AF36I3BM0FrctxQckXFhtZzedz0fr7mJ23XiBneJyaW/HpY6L0/8c8zxxUvQ57meYJlujgYB3ZWX
V+a+9uM7PeVHYhHr1jba6xjqXcMWmEG0aFlS4UHLMeuUTKdVq9jWlqFgK0AwWYzVG5RRvW+pnELP
QlqMDAwGTe1vnLK5kRZ4bn2DmWRATk1F3G6r+J44JdqAic/fcDTveg20l480frAVHV44kIT73pvu
Vc43TcKOHg+Vbvr40ZYLOIrtN7OL3goEQjppLLgF8K3dXt3CvJh5oI1HwiIVTkHDWM93mcGqIMyG
ddoBP+hyd0LjNX4wlVNc533GIGy2YrEIegKHeoFskLhdfvSh/tE+gSQ6wYJcG3n92EP2ggNCE1va
lvx5nuFEzBh0tCffUgfsRzm2YqfD+Mbu5MlV0llPe1P5LwkmubUGU0n5qMLWTGyB2QCHz6Dkxgxy
+DcA70PlYHHAA9EELfhyAgn1OBDn8vJ4BwSQFo0F0moYHI3AioPCSremRQY4r655O+C+lfKTjbpN
FjRj7hFdyfIZicitfLBEEHUG9+y0fXxI8a2tYmy08UQkjg6sjKi6evRsAHX0W1opQau6lOe6tkjv
BOwMApSMISsebJ9UW+XqrwrX7JJFupuG+cXv7Id+VjAywl3X+u2ezsB/k45uw6Q5sPt3ZPQHa+hA
t7ndOpyccu/bFPpCN4aAz3c3iNKTxv80EKYN4+axGoI3nLQwGXUs1vUazU6yGIZKA7sCU06lf8kS
sBhDvfcCOvIwSQk+B8aaoS7jXxcEO3RausCIG08e3E4yC8KH6ykR9YNHobDkx5y0GMVdRNbZ+Gf7
6suRDNRJ2GC+dA6W3b5onlEbLbqbjkOWaCz/h3Yg0NtYJNOiPxLjOI2Sr86B18KzEd5P1D0z5v+i
aO1dlZ7GdrhXtHVBKct+UOh4NcSfzItb0UmFEjR/4S2Mdga3dMBmaZJsAoiiD26IctdEh9wff10r
GvbCjN+shFc3Nl7NWsHndoP1rOGPNRDPVo4y9M4LSi6KJH5Xi4NTuclPa3YPpeFQxkz0vfNY9eC4
knhFJcGSKiAO79mf2gjvmpZPV4TmiQXPee+J6kU5fE0nwzWj0A1XCesinLXjE74giLr7gJs28l87
89bwwGuR2esp4KmDMR+95fSPO9+rsUSolfExZ+MjRw6VaCFSzeSQ1xzZ4dj88BxbjBeFTCa++vM8
44tHJ2RT+6eZ3WHXWYJvhR3vsZu+lywQCgtLVmn0sDI445QLn9TtX0Q3ww9B5gyjDytsn7XgyiY5
GQhGY+1O8r9W5SDreaGaDDAYN/6XBhJM6CefLxV081UgcdphTfhoEq+Hz5Bsu2JZ+oxAoCKvONbi
XtV8uZrR35eAUlkQdexGU44DMoHIMc9mou7coJObPmBsUEW085wiWks//BI1Hxk6o/55CPe8LcWJ
udgJ4LbaAzc6Ai9cZ3i285G4h5zQsKsX+GfBTPUlNwkjG9eFMx8jHwerLoZgl4P6mpZbkGIPJ936
05MDlXcy5IQIw72eiR1jeGTm5eEC/Zm9xjxjsY/ja5nKYsOOBbaiRYvhKLJ3Cpl4Zybk4Lofb52J
Du/6PB+pzH6xQuSmiefIivzrP0tQ7eImhMTJB6zjfSOnJy8a93GPuWCaqZOvH2IuoTt63jBQiPTL
NhGM5jr5mBemHps/PqQwCIokO7uyZ7POV6XEyVj4+ohQ9dQMFOkJXd2nUuH+rK6Bg4kW8YvEtPkb
coYNFqib2csw7/qUddFEfM7ams9tcuiB9pyKHyIkH05PDDaVi0SAJgiCcQ53HIFecqUc5NjYLHFZ
xrNMrfT7wnVH6F9xJDxLcNQMDyzoIkaILETm0LW3uCaCHb66Gxe/vSq8+zwHaBDyKRvmEFS6IKyn
8fb9f+H1qTFH7GXlZLAltPvvYoyPqu6gdNbBofGGcQs/cQEpsshBQeGt1uWaqqyfPrehZrEhAB1m
f2TaETg+PpPMmnd+S4pKdR9V0vwEyxModmYHcOx8p/LPHI2Kji6ejZLN8BYn1I2g7ej0G5y7QD4U
7TK2+I0cC2+Gn1/D6I7KGUqq5hlF3m73Kex8i38Lsoh7tNhy7gCq/znJscnxZ9gZq3DTduGSdMPJ
6h4nPpzs3Phl05XkO811XRZsmmZuJnF7j139zpthcPe2ReKB2TIhQsGG2/6uuHjxpek79jdFdG5L
ypLz1iXhURTA8gzsw7IYH2oHtkguBACXjnErIvmrGIpg/wJtXQRZ7JMxZ8kaYEtKSIw3Df+tk/Le
GXLA5pWcxyD2dsP4YzoE3o10WX86DIaBZ6Cru5xFk8hfamf4aOYRh7Q/rf14wEY1UsOe4zXBA8jo
SDAQ9l1CS8boYllqu3OZJdF2sss3IuMbD2vNun/D8/5WQgCB/zfGmz5q7iYPsQbyF/hD1YPjRnTm
s47WriRZAWiZpGRyzAugPfazhGujl5sT10IzhITtB+zc+xT6bybFoWqmLf7VfD2NdrHhtOJHNxhz
K2JEnagPDUsbRlM+VDDLhibZFkP96ELBsbLoPo6rr1RlzG1N/QMhaxaBu3XN9JUI9XwmbLbJbW4g
VCjDUaGuYUqxtPRu56xNg227qKj4rKP3hr7N24i/3PaMx7bRv+TE5x1aX7fpxJWy7mIzTNEXO5FX
N/idNazVIcQcF5lCU3lC9mAMjXtpIs5ZDFKO072YZvM4uDH3vSVLZof6Yzk0RAElcIrlU56mNy8q
fozY/J0BL66cDEELOamTaOphb/fs4t4szaIsBxMcJsOLTRB/M6rpoHL1m4My25ZO9Sib/LP3E5el
aQazkK6tTeaW7+3oeADL2m+XpS4OuojnI5OWy/bAL98sGbcb3yPDpLF6T9MLBWIjI1R2jMcvi3M4
KfUDub93rIGncNnJN3b1FRZ8JRrhvWp35PFk+BRkciNJXXmK2jd7cYRP1SjBUbJnWmQ2pM9uDZwk
PWdYuv+j7rx2JDfWbP0qQl8fakhG0A229kUyfVaWyfJ1Q5Sl955PPx9Lmr27Sxr1HODcHEAQulzS
ByP+f61vqVN2nznQG5mSvKR6uY8ymrq6R9PK5hqpqq27PIpkz3KbktSbqtF5TGoLlU+KLR2+JSMH
Zc8qu5/CDKk4SBcpwpNwKMPVWvI8BOP5UKfRgsw51q6TNRu34pXX4FIVMTKm0mRMzP16LSPzjaCi
bBNgiRvTZjvaUF7HGqcIdX68HzehgL7Y5a8yhQuWazgySnRgVqsuiYCAdJF11wasEfqQ9snrm4ea
yj0YHAthoGsUocWigzsRwX/olo2arpCpe0PjLCiZfhSEeMZZVxBHwpPNxLpZdHS04ZQLzlb4mjEr
RCqf8+lVta0t4Kk0E9Uoe9br6srsyPcIlbc6gapDhWSlmbTi8qLDQphDEbKwW9Z9/2pA0fv8og8M
dKIVULghM6ibkgvgy+JSol4BxowONCzOcsGSPx55m3lTd08Y48rsNDyuZYnKl12LAa1vmI/TrE82
RYa2XxH2C5KuZVRTYhIWyxEKTgO8ACxKdApZdtCDEtMLmZUuOi2oHE51V4FJ1uv6fWro7s87Kguc
aH5cPBlMEZaTZJxVMm/l5OJY1XTvUekrtkpJGxezZsF5jKntJej2IcShTp93WJX2NgfHj/1B46/j
4jKmRZ/o+8Br7sZ5y75WpivdUKyl1S2hECw6fbrOsfRAr6Mvyk2xT0FrjVjEV2WonQLWEBiSd4aA
b4Zj1sH/IzbCIMXHL95NVo4Ls2cfIgsHllEckhFvodUvtYG3MrNwVCVO4qqFvOuRx1Mi7C/sir5J
dd4M/hMeTwhxUrx25KNMGfgmLzVQtQztPSCYFUwxXrgU8RSvFhudmEmvmqmKtKZVn3WlUhZoRyX2
VU/3DlS2cKb2YCIzxaedQfOYd1dPSRe5a+2qs8XBs7MLAmio9ZLnkMSkS3Zz8E6IE3SNtH9hTSxt
mRcpvHyMs1K4uioLGvgouT0/p1EZUaWlkSjWiq9/OGLcUm+CINAGck3PEl82/ByHRqIB9JZyggbJ
Fz9CLcM76kLhWdlt+ky7mUSHvqkZro3cXLZeIjZO5aS8feG2DYD1/AynqFlATjHivZoNiWswoZWM
6MuQYubGmS5MxSA3nCU7SHJAo9gHFgOJPiBSuMpOyGRYyuyeasR4DipoWFTTU5X3xRrrZEXNdq4g
z1cqTe6dHnG/18wdSrw6eO0G6WKS+oC9y8o4EqtqoLeT54/CzneeSogw75Ol37B3PoET1MzQDfiQ
VeCuUo4HbYQSktUnUs6No+1JuIPHQQARbPhIuJNaLVWIdosmxOGqMwxApXkU0uvcjrqz0XLuNau5
z+1EBeLN1KXSKQTo00thpBdjNJVLtRUQoml3KuXIID18oFV6CbKSsvcQEAdBgaop2VOH8DGCjohC
ciVGuWHwd2UpT3FEPi21TMK4cHKh0jBwfQdkV1XZ9AyOxlhrPeEosn8v1L7Y+qiIcnWCOyPLHUWm
jHsdk2iGqAhNUfVS08daaJOTrRnTOwVdnfCbI5ohiER02ug5hyP5o0nfHPjHkSoVKjTI17x7zoti
VcW4/wPZSmAWvLQBkSLzSX0mbIfSpiAmcxwGXpkqtNdmsVGicbWp3ocIdhfO3JAgnuhGZB9Nmxl0
q0knCojyQwsIGXxYYbOc1lbl0HUFTwUlyXTbYcJTwZPkEnPVr0LBUsXhLcYbytqU3m1PZVS0IELC
W9HaNY1Yea0j9hJdsGozBD1UZe+TMrtmXYIalrNAttQwWjPrYv3pW4uIOhkLGAfYGtDJttpZGKCP
NgbG8sJgPmxSdWeutR4mnzvTsS5TTVuRyku5Ddu9q+iUcFXtdkrVdWSmxTYVAppVZyyagsx1+rTj
wm8ORO2i9Qvv25CVxeS9Z3rN/KFxBX6/M4ov9+aM8tfw5SymJn+lQvqSd7OCVAd3TURgihdgjYC7
TdCAh7PfrRto2LMcx+FUL8aEDhf9Cbvn+fRZDiC1J4UbTAG+H/qD2my1mmKFUlUUXiQRTGUdh7Jr
sXpgudZnMNhr7VT2+lsqeQLtdCQDZwrLS2Em1ladMISZBQ5yrTaag+2I8hKL3EmJcM6aOf2qLPLo
0BLg0JYQz9ORQWdkxDFHmspYu28ppffLLu7sTes7gOm88Jn4q7uqs9sbf6Jd0dj6he7l3U3TxjGP
FwpeFIw7VoLdPZ29Q9soDZUuM7yOkOjqydhxLnu4b5NNJ6ECGFnq+gZ38vBEhG2xSmpKJITwPnpz
dFpvtXJnAA3gpoUGi83xEJtRfWGMNcXGbjZYTIAU9qoZPWlTG71VkXrukB11n43TmzPQUVoZBqsx
C33DrW92c9GrOTn2AC4xCWGiFl1RrYTSGMvMA+RKbJfYY0soThPtBMui06vZwYsXd0y2wDacOLDn
OcPW0VVvR1+KllREiC2t0+gsR/17FozjY95NJB+Ujb0bs8gx94o42HNY4uf/NOk/1J+hbNhxkbqa
jX8MdWhl/ciEPJh8eiaONIDUWQqVTLWdaLM9aL1d44QBeuCllHVQpFOw0cjl9Ap6m1GYrwIjTTd2
1793VBO2yiT8o6aAFakkNuKkBEc8fyvWFWUD4vK6JIz4UA1pfMgMCtRIRBOexCvPrraeNuHjaOVG
asRGGXm+90oiqkYT7pYiYTXqKhGGVqnIKwZA40q3dMf1w1BfE8MaA4hPq5U0x+48yZzuPAK+CcjN
Y27fz0GCgZhnHJ+XhhlGseFWstYt6v2d1Ii8LWvTF9QeYQN7Se4dCrgtmPBY639GKGc+BLyMv1uT
1liceyMo5wm/iRtbzfwrCcpskz461tBwST5S+JKZtMolnNTfT/qky/HwqZERlhWfOwSBGGMwbotG
2X4mgVYZqdux3uGztiKWmU5w7A0T9Pv8Lykn4Glxk+GqG8FPa1CRyNG4i4OgWZZC9Q9ab84vpATw
rqUTB2CF+KpJRt1qyYxYmEMIxZzjyaURZwEXYGPA5KFmb1i8oeMHXkzRbjCV6UqFC7kNpYJSiOKm
r9ksUCsEuSM0RPo7UXYzGo5/k57K+YVW68RlYZVq7ycD05pFLL3Z3mv+UArWkGttzkz1+RJPBnei
rwfxoa4RR84Bmz48s2VaRXKnAlKFo4FQvGHitRdNilBFqf3yUsbjXSMzb9/8fu+mszdl/qgYR9+2
cOS1b8bDUYYk0JnznYtsJTobjUg5T4bqDmn0eBmldXi07JjuhBjDl54OyyIs0O0gAsy3XVhXhwyK
HU4DPnfsQMam2Ep6pqmAogVYDUp/TDyiYP37sw8dBaS9hg6JynDEsKbSNvW74++7CNXJW33GRmq6
XywixAJrP0cIBNL/LU308X6EHaEWA/5bBz1MjV/k+HkjVkaFOEhq6ZanuUPlOUQ7+lAUk8wJrIts
sUbm2ZsSNYzyaiBv/v2vzI8RrcxnjQeCpDJ/Bp/oebPt6/LNCoS5SolncjWO0sFCcMa7NiONtCrd
CQPkNqh8e29orzQxhuMoivSQgscSuVFfBLp+/XmNgNzMrmsqD6RW5GeTqho3sYmALSi0x87Km2Wi
sowMkQDK5sAdkWPOtLxddBt1lVyRIMH1khGB54gIF7qaGTdDQ8yfhDSLaN2jFNWAmwpS3TVxRV8Q
tkBRBPKqLcp9Be30Im2ZfdhOeYVJ5cRE3bzMTau5LVmCBmmxnLSKfrNBhw6OanVm2GpyRjgU+KJx
jTQZ8OcwltcmaaalUryEjjM+lKqp0mrpSbuw2lVY+xT6kyE+GKKkACPr6MpyynO9c5yVpnr5FfVP
vAHE0i79ej4bzoQvUvXBebPadRFH9Ud8pAqeB3KK8SgHp6q3r6qOrK6i7k+QAc0dS3bEWXFf3KfD
hxdMKwmrZMB7ce17jnFtSpsFixE9Ab9S3UhhCew35bmtYb+XEuaTbM4gvSoXGWPmHDpFTz/Sgd5I
LTvzCg9BLUSNc1ih6qWPcZqJ/yQWYLM6b0300DnlDlYkWmkVANpf+0wEu6HCrFSYeBU7n+wmEz83
61E4eKrlj084SpjaBtUmt2HBdZW10scqfe0TqLYgr7Sj0DISZYbyHqsfAMgIxqBvIM+PKMleg/gg
AkBJozd6B5txCPZVU5i3Jepat4G2ddnH7dWsTl3FXV9AecKub+U5iZop/JrPx6LX4/DMGyf1rFfU
gXYNMYHA+rlpOumcwqWC9wgkux2fU6siXrIywjMjSMhttCEOViOJhImQrD5665BL5tD479N9Q7Fl
L0bENMGNSpkMJLJZuVPZlzvLsKpNVkC8NTKZM1CiLgMpvaFXaGyn2LZXhk8wEwayY6uxuIkCjWEe
82BkR5CiO4iKqT4QBEtBoAf0F2TdxYCyEYQqUpkwyijOS4dcVgZ1xIvKucDYY4jYhZt9jAnk3ibE
gCAsyoFoqGcd48WmaXoVnud0IdS85zFEtxnSLF2hYeZh6iEB9MMEQsWx3LIiiLcmkXg16Pi3TNxm
kVJdWjFIeRsJLghiSA1Nuw3QtYNVPFXgJeCt9MseiMYZGi5nG/MeJWOO0BK06qRfhvg9eKOG0ET7
MxtKKcDwJF6mtLBkUhGGo6fURCCuUsIJSLItrK1OAmk+VExqU5ulUOfdtna6sj1vfjt5L0qVTjNK
i2JZW6+m0jhVwvE3uukYC6fQN1ZWW9smUR8zXd4xj0iZuha2O9kIBB0dUq/g0cCZAkC2i7cpN2MW
+doxHEh0GVHr00yzEXSqB8a2nHUZ8qJMCZ9T3lBGjS7K1pjWd3W6MbkpV1HbaJs8ydHHhI/0wcIF
gzoeJQyXkKev21R5Cufxb6zFZccgTmG1vBhj8xiMNPTVQJ2WolPvBNUqF3X6rP2yYkiLZyiPhzt2
h64gap2c5IsRdifpSvLSykZoC+aeVQ0dGMmHDhA/ZnMMlSIEg7h65BrPwdIPZLxLGHIznDdWqnzk
CtxCzSiBgPRJs8rBAAwNSlARJuSWdP5+6MLHgok64miIBpgZbocihzs/ERgYTx+DllrEVbJZ3k5r
eBbeEtHuUdWxks2ID+LDgl2o9ngKp3Vu9SzbaTu5qhxo4ZXWXJFxpRdVB4fc50HH2Gir5akU4siE
N+epqd4qyvVWYlBVQ4lUmApWan7NMAKbZOvU2k2ajby1fJC5d9Fo/ZvXYyKta/PJYeEW28aBK9ps
PBlvtUEg/7bGO0BYRIbG/YWSdeUubAiv7OZuZZNq1GtRBFcUghuDtI2ow30AtjxgtV/fak1ur+A2
58S/Mu0yteLMtu1g0xkqcaq0R+DGoIUVNChqEVPlLNIlC3qiJeYPbcrhbhAKi+REk5yCKid2jhBy
MjcrKbZTVuCYyaONSJq3BkSW6/un1ByasyGUxZI2zpnMMxIgehpGinnoYmjd3XSRpkj8K23cF7Rd
N05c3426vv/ckXiCM0M8w+KKiYt69DItXUqDkEfSQBkmFmGCuZ+SLDngdXdlxZxlxa4gUaIJSMvu
CjN+ssSevSem6E4DBrEQHbhzXKSEKI7qdSTGx5qbeNnMvhUrQshoUxBDYhg/li1zozlGxYglav/g
aszV/tGMELxkr5FBFbCLIW5ZE0ZlU93FSndHgtidOfK+DI82AGxA4AVcrpGcNkbi+e37QCeAuvCs
2Z5CQN9qdmjK6LW2oIyN2lr22DWk4ty1ZJRtCwY1xPO0QkoEG0EbXEVT+yIrilqk+SVLXMKPmWFh
Eku1S3NUb00FGSoLKSo+efKE2NFcEQ9oVO0uY3awKHMKQrlO7coD4WYbBgJom6I6PEegbRHF22ju
Dm8Vr3qtcZL4o/FM4jzElPrz/NmGhjI7LNeOwHlWc6xxUVKQssB/0Xf5fMjyqryihwLHY0pJlmB/
nEDdZRm6ZiMd99RivZNP7agxw/dCsoZwOv+mgJVDdDlrEJmriP0Iev32y3/88x//8Tr8p/+eX+Z4
Y/Ks/uc/+Po1L8YKwF7z5ct/3uQp/33+zb9+58e/+OcxfK1If/po/va3Nu/5+XP6Xn/9pXlv/vXJ
bP2PvVs+N88/fLHKGmKVrtr3ajy9123SfO4FxzH/5v/2h7+8f34K0oP337695m3WzJ/mh3n27Y8f
7d5++4Z55vNE/X6e5s//44fzAfz2bVdXz+/Jn/7g/blufvsmjF9N03F0x1Al0WmG0L790r9//kT+
quP0tB3ezLYhDM389ksG5zzgj8SvBOkYWGWksIxvv9R5O39bd34FmWfYjiZZ5TDtFN/++6B/uHj/
vpi/ZG16mYdZU//2TX77pfj9Es/HRPOMKolqwNd0+DzLMHR+/vp8Al/JL2v/B/kzMsYUByzMOdI/
G3zp352FPzb4/QZ08ZMtzHvw3RZyTwbY/ZEeNctxBeplyZv7OK7apxpotvsIBf46ouR3AyHzCNLk
Bo39ufX7PfvDLfv9TnCl/vYoOcnf7wM9czsZCo6S1NVFeQzdfDn+5Dg158/bkDqXStcdrrVw7B+3
ERhRahVpPLlgu9xuzSTwotixBFr7G/8Ie39F13A9rYBeus5PDu8vLuIPm5537btTDIJ+RIpM4XSE
DC/ytzq9+fuLqHG7fT2BUpea5khuE1Ob79/vt2AMOCExarGFfbSjN77xLvGhb8Y1KjjkmMQ6riL3
J9v8ixvnh23OR/3dUQk8tXQh2Cb+zAXKuRVI2sWrXDwWrrX0frI1Md8CXx4EqZuaralMw2lAz3vz
3da6yE6HRGEVuiwXo/vUrsrFkf+Sne4S0LF86VyiWl3Y96t+HW/ghLjeolo87+HpuR/tAZTJql3c
/f0p+MuzbgJAonjC06nOt/V3+yTpzBOp7rBOgjEWBWiTsmQZpae/38pfH/m/t/LlxiU4Nc6A5AH7
ngF5JGnB3ym40nL399vR57Hkz6fYNm3KXYZQnflwvzucircXtF42lC7y1Z29eUC8vKCftsU9u2J+
u7hsl/2ucZP99dXP7qa/PpX/vW1NVX/ctp9ERu9YnErdPJfqAd62kz7//fFpf398mvrlIbFBw85F
LhhMrrqZxzmx9VfesluVN8AEtj/Z2rzH//PZ1NR5b747m3WDBpFpFdKMTbh4J8dsg4pjQS3kJ4PL
X142IVVb2Jph2JbzZfCM6qpNzJZT164eul2w3OWbcpNvIHrzANAlWbBU5nmky+eyGln85MH8q7FN
IGaxpEY3RTO/3DRqTVqH0Nh6IO60+nlSfnL3z2/xH8+jowlhOQb0daZpzteHzBujPsKmwnKGd1O3
a95Uc1FBRntAorfX5ZmyYZLqVm62yX9yCfU/HZujGSpb1W0eCBwkXy4hCj06H6wgXLHAiLJ8ws8G
w8h5Tc/pQPEt3R0Wi0ui4EEg6QvzoV9OK/dnL66f7sXXkY9SVJmQOO9CtFpBYP5QKMIstHV996C6
QKgWp5PYmw/Fs/dqPmD63iCTX/39zaz/6Wb+cia+jPWhpZQsTdgHzDi0UBfQytLzfmUtcGctdv7i
FboBcdfKqj0jqH7x9pPN/+nJnTcveLVJgw67anzZ/JTZNa45XDL0xTfVrjnzNvamCVZPzuIiXNG4
2hv76BScopP2QS7ROvnJTf7nZ+zLDny5y3Um7R7sHY7fzXbdztsEl95GW7d3wY25L9ZAXlygcGfc
BTbF9XrRuOFPX4F/nsF82YkvD/pQgPoyIs4C2OxNsbMetDXX4QmmlXvjL8xlteqIPDRWqEZ/uvE/
jc+OTrdW2ExrTcek6fbjaKZb4O1sXQxuNcx4v6B+c+AOuQCmk588deimvjzxlsqL3uJgGVWE7Xzd
VuQH+QjCsAJFLmy5xPIT3CgajDJoaqwuC6h2Wj3mT1EprFuzBji9Gk1NBaJlESO4HmKiXveJSVaF
a5bgsVaGbaaPURRP5sZyah5h4uZw7FvTI0z+OwXYvr+AeoboL/Mz4h98YE9U/rWi0iCe9HAKO7wP
61y3zMcoHGBLwa8eaKQHE+79SC07uYgZ1A7EzSQrOQmcRygcs2PYjnSfx9hZ61atH8xwzoPBiBdK
Wuo9PJ424KbtyWJJiXK6llOGWGMcSP2itmSjWpGBhm0htRMN57s+sbCuDZ+Vcu934akBCP4CtjK1
ICo7un7UW8LiLBr3JNlTp9NeVFY8iutQ7spXFV31k91RYdpR1/enrWoVxNK2lWOD8fLGGBCQHuTK
2kFCAVK8im1EEKWqalurRXe1G4UF5c9UxeyZbOOzAkHIdRFq+VMllOKybjJnl3VIWQMbugCRHOVe
Ret+4m9xkw6Fts3m6oqeRfRXHLN+Hiy9XWJ+DxEI5HlG1I5DmN6ic5qBT9MGB25hhgDSI7XmzSlo
MaDMKeN7CrDeO2KtIcfwgoygNmJ4K1hquYwDiCa2MaUZdcncSq67nPaJ6OVtLMJuEwSps5ON5p2h
hIAoEynpfee1BuBBz16x5ExvaDYLkiqN/CO1OvCheZj4Z1mUALYLIUzgKjGBADX6Hhg/yh09f3JG
EGZhMc4qPAjVmmUvCCqao9CbGVGTARuywFBB3sRu01NP6+mL6dPUrGVBaStwyAtI2v4RDpRwPTM+
JkH6aEpjRGxCSQfwItmXFbJ2taWYRJo4zR7Ag7KTAyZ5dZMmlDlAArvRxCdVMTFbu144jYIyW8Fo
35H3TRJwHWSHMuocQJiscMm/pnN7Kr2xvMRxYN4pZCxuQlFVt0mE1pgUA4UoTKtpZsu1v8phmd+C
R8BRMmRku1QaImBYmwuvN4z1qKjtEsJ7uFYGMo7yDARkiJB9l7c6trKpSPdpP+auOVKRRzmCaNUD
9dKGWKpAM+erLO+TVRGRJevBV1pRfIbw36A3EbLMd0ImPGGACK4ssOnukNJVbhFBYhkD6liiNHKb
NNXcnOWyayXRdIWF1t/GmT7hS25QaYEmZXQkUQpTqwYO1kYwZ0EuSDvdRx5Oq0QfatwjqgLH32s7
rktNvfEa82d2NanktzVmwXXXtALZSjqe5xGAaqeo6ytj4posKY4nF3UrEV7UnYrdr0wohdUFgwqd
Y3XTNgYZtUNGbkIdauoB+lN129Bqc9XUb96pvMJunnyvQMAeElcJN6LZ+H4lURbGDrIfr9tB0LDv
g9pSHuq40OnPI6QRvRKcI5JOEFuZLXl7DT5RM1LyZYx0ExN20bSO25eQaaxBGc6RNkN3gsp/znoq
Q4RohfIt8yX2V7tgGtepdfzKgIa6JaymDnwU3eA0l2AUzNICg1gFgLMCU9yGhBqshdnQuKllfxlK
n2mIYp5jWe52ld9492o148IV9IKq3b8P6t6fjRgdLUpADUAqXct4V53nHM6MJQ/oiRYNtg6CPRYa
cqoiO5UdkPJ8bZFOMgSAsceBCJVxmxL+ZSFWJRqo340+REuQIVF/4/O0JGJnRa/agGKDJo6yMSTq
j+E2SM9Ne4cXMCweu/xiFM8tXT7h6xeTOfMSRhvzOqFuwcdkwuEIo57RMFwX9lkvwKaOBgaocKua
CPais05aWCdwBDIejuWRmyxDLV+bHwlYKK/DHF7cdSFRJfoAYIoMwOuKfqjck+ibYIzIN/G4qVH3
g0VSFmqzlOqRVFicx4q31Xit6NWahtSyMaKr3qg2GneaNeC6ipHJkgPaDqvYSuJVPSrNldOs9XIT
+De4NdMDw5/GLU7MVVZGO59BgChjUlrLdB222e3YZOsUW/xCteVVMFPD/DA4IE957CJ5Q4Vi1viG
uLiH8yIlbg/91dQ6wyJyHrrmecrBCpuHBMcg9Muij3d2nh9aa1v1GxyIFvVRz3/v7fdAPtOpwJSr
H21oFWGpbSX+2MG6iFvghTC/GL9o1wpSbImpLG2cabrKbduoCciqDwZUF1ApgGFkZuhhc5x9xVES
DDB+zP4KkaFOGi58pdjiJt3k4jVrYZY75sTY1uIKCLn7ES8V/qFN4AjEzyzGgF2iiQLvpcrrMo43
kA+mYFc3J1lv+umixoSnbyYbIwZCfJLSnBe7QEhvXaUqdISnWGxnNR8vEFxKz0PzClGAhtN50Dun
OEADH9Ubi8wUkOW0AZEjM7QfsKJA27Ttw1TES0t7rgrUBuJcsV5jCtdq8KD6UAT8l6a7K8030Mfb
JDkZghlKEG5EQcPQEZTQIdyQvQy52sHQEOCBb4obSsPLrOtWunxV4x0dgc1YEMyUE8Z1rvmPpnpS
mEvY9ns3v0F9BLDQZZu6uu55jtRVEuA4a48Ioki7O6dSfAza/JGJ36KsngCGE8Gsn6NAuscRa8AF
1zGHgWnuLy2UvH3jn89sF687kNdZDKs6KQgsc7Ad0dVq5aLVoqMZ11jVr/SgQG9nLs3iZFc3dv9g
19dqeOtTf/N4YSb0ABxlAQPYTeLAxSp8HlIfzx/86a6vtmH0XqSvaZW6egCMarx0ysvMKwlkJrNL
zgZKIhHqi25ErWaudRldVElP2Fuzbvz8WA/VbUxUCUjDo0Pk7qo2zH3SV8cE+eqiMeQ1bdy1NVTH
YUxOxVTfxvCQHE+7lcM0cMPYt4GpXqIpfDAkENnGOO/7dj2h/kYNLtH1M4uFAJREgLvLHDZsYz2o
uRlc5jXNEIhHVxa5I1aQ7gfTvm9KxO2khIYwZSMQv4RUkr0B7UcgjJhKVNN2TDxfaV8gRb0PK7ig
LfwB0UzvKAju/NbOzxRn7lbX2XClxHazmaqISM9MbWz/zqqiot/XIy1T7IzoZssRxbLjqWQ5OiSJ
4BmmHw5mJqDPo4yo3vkydMOkaNxCJ6FutCCGmCM2ALvWvU3ooJKJNFEAeA+t8DZvC0MHQeDd4z4t
qaFoOKsizYzSA7mGA07T3n+hV0tGsPAmJtAaHSv7squzqoeXUxCpUI1Wu1PiLn2OtFIHZ62iu2PQ
RbaDnS8X+bQCahPh8dRLS64orbXTRVWN4r4c2/TGI34PQqfvpTdjCLEXB01T9EtVTIA5LK1UTpPg
bYy1v6nCOxNPJrKu1DN7VOG2VTY4nkwWH8upmGwkvbpsbkK9NTZkndZMkDMDreTnyvX/dTPm/6c2
i83SkH7U/9BmuXyunv32efyh0TL/ye+NFsWgn4JSnGYKdXjHViULyd87LYqp/2rORVSHcipSRyko
dP7RalE0h16LVIVtWbphC9wi/+q3KLr1q6mypKA/80c/5v+q4WJZP3YKmFgLFrp8Fh4JldrT3PL5
vnJX9aHTBYiCVhRK6csj1WP5YuAxQAAf5KqGOB4bSoduvupHrH3dwamry161zqMqRCgfyEOuMEvp
GTpU+5yqxllSQfNQ1YMdOCyhkuQeG8U9ZB8SQs3mqdX8XRSEOyQeT7SCxwWC5YLJv9j3Sn7XBVh2
WHAQYKR3GvBmkhnw+tt0h3v95NvyRYTttRS8KSICn6VXvPulfhfZ3kWvyPdx2vtl/Uik+70pE0Z8
8TCHehNwdOkL7Snsi3fdIZ5sbOT1THwZ0DwPWX3h+wNTdY/pyTTPZLEHQZbJjWRZ5Rdtrj1hIWlZ
SAeYXYhv8BSmCZ00yXCyn8BuxnhdDLexw57eNCEUFWQyAO9MJVLyswaLQkUYkd7kgM9XahKKImwl
uETwjxoz0jey1753iT/dRYuE4VQgXmpiAtMwU6iENcOJ0B8dxTpGY/zQWiVJjGkETLNfhv3E7Czw
L6XqgPXtSKjzTX3VlhtpgS3QjeJNKO+9Z1x6ilgpLOnbkaINnoSZYEsMOLG6kVk8xH713Dfergog
QAbqvZ/6B72QSBE6hfEsV94Ur0EHOVxKOkuL0fEfwtAhmj460pX+GEjuFa36GJErhJz3MNrmrW85
vBaDvTCUa7hoyxLNOGieu1jxjrJyHrOwfiyVgxiwvBk9nLIp2CsyQDoedNd6xcTZyc3bKbEeIXmq
ZF3l4BzHt8YfQszCVUpaandfohRxYybKqs36JuoBN4TlVC+mCuVFhyAdstCDCtwK0dIjRddqo9Qd
plk67Rr3MdGdxhpRGCgPSgd6h4TWKLlkdszLqpt2fQ67UR88tJZ2vAWJGjKjV64yuuy4cPF8EyA4
qzoxxzFfKEjAQIZ+hXXoHDstctwA40Ufo0wtH3NHvVT3bawBhhrvycw54Od41YBgMwlhxelxhTX4
sbxs1snAIxc5/rsBozSldjD42Df96nWMEP5FyKgDQToXcny7oZIwSXHiIUJEEtw2jbyzpn5b9h1o
lvjKEESHxCCCYu9OZsVtGPIJDr6TfDa+tCOFA4DJCzM13uA+MD+rs13UTutBwXw7cJewYnjwLOM4
wrux1beBVyQg6SVq07MqEhC+/O7U2FcO9qdFVTDDyZjddJo4JWp3EaXDW+kj+g3NNfWrj6Ay7sYc
o2Qw3hZ4QRZKDpbId4xDbI8nXOYf0aQc9Z7CSObErJ0FXpvwXjPuBg/hF0A+XB7DNeqdOyNpnzSC
w9rpqqksAxy79dKFDtiuwTw5BkWGIWwWPR7YoQVtZ08SHoQO3sC7q3oIDJDz3yJN2ebkCYmMb4zS
vO0nExYuifcTvky9fAwHHRdDt9Bt5aCJdttH2kOosGBpbnAJvAppvdcOy9/OwKRUe3slTrBTiv5D
Va4zj5COfOw3vgFrOW6CmzCHDjCjKavAatDEx9Oit3FoSBMnJ6hjtdC5EhG+szlH0a0SZeXYzQEK
HTwI8GPjZFP/rYY1dpt7FYJ4QqyLH710OlyGOhGoPhJDXXZAuso5ZbkaZ7chiY4xQqx2mK/3B1Lu
0zg1t1lAMIUj35LJvDZzpV7kk/E+8Sh79bNtyqs6D89jxsNF6Qe3iWIgf/YOU6ggWWMLjiLh5lv7
aWTNZeelO9rO5UCmb2N0l9ISs3r6WAzYbjFJkGp4a5rja+V5u1qzWdAoF8yKKHaAFZFRedH1DtWp
BwpBLhQcwEvFqTG726Ym+qby0tuo7NagW0hGhu3cY+tnnkiOyDvmFRye/0XSeSy5jWxB9IsQUSj4
LUnQu/Zmg2ijhgcK3nz9O5i36dCMpBm1SBZu5c08WX+NOm10tl5DR0Y6csCgBDV/M3P4oj6U012X
UZ3KXhNToCB6idZGCEjaUEwGG468+tIn3ioFSON1q7dPMjP39sOYt3/pzM1HlQRhdOa5MrhyFQSV
Kp2bXcxvTMgPBP8MfKZEkHSG+YFYf2RUp8jhoNdrAxIiIzcLn/cyHaetRfoPDYhf2y/+V/IDVug+
UG9e89z1qNqsvhH0fqhSOi+vWNURREEOXhECAuUUkSg20VonLeTs7txtY3ZvSaY+85pHtRZDHjXz
ezyOL+FIOcUY/8rsoKfJW6iPbDan4TPp6js1c3BiHzJldxu2QW9JST4aL9UqIaeKHmJeZO4bnfyi
6eYk6HQjXf/Wh82tLGn5y9KvAEWQCCrNG2PnZ0FMxlXryBaK+J2DcjVnoDAd6693yyMx9UcQqpdG
oxkiSRnlowzIlXpR9fyQqOLiiOhsSCNZT1pzHBcohT1A6MoN6PFBCkMIvLtuDz/gEMDNLFd5jSp7
vQnuoWfg80Y36QfYZEZV3WNIKkSBABu4Fa0aofnS6m8cwve6z5CWpxhOimntHervlkK+zpkTZLQK
KG4oblaFHFOHKELYco9WS0oxDXOw0F37gj1w1TrfuskUwa00WdrJsJC7WzucHt2lrRabxawTf8G2
hQ4KpngFsObkluplYfRnirtSoKEXaA2KME1R77kzEHwMg8VDvDLr+Mft4ZRFAXE2z/nVNOdmxvi9
syU7adR41V0Utmp6RKkhgVdo+CIX0EM10uc+f3Yt50045tjAcjz/ohEriGc/mq4W3PRHJdq7THiL
CIn65ybxOhmKzyFW41opjLvjSmUgVhb0NW56BL0KpgPlhYbu8KBz7i0XTRif9WuzjDf1j1F+wA16
6CLGmyGAf5URix0LZG6wAUcKgL+zsjtKFBkDjjRuNCiDRPIfZfBU59FHrpqDU0abOTf9FhFWkkdY
aeO/OIpPLQGlFRcV7u8zFysvoKMt+oW180sTcgl3n/6vsHpp2Ul0VGWHpLv4bT+a5TxSMf4qZfFL
Iu0yYsgPIcvFdAEP+idByA8Expdy+GIiJSXf84luCZe7o/ZJbJ53leW9uFH4WsB0ZuPzLKgemO3p
3U2MFw/JWIC4kPHfWOVfqUcJYf3IkuDdacDUMjxdaH47Us2QbLO4NzZ6CQFvOIeSvWUQhQC1oakL
t8PBnIC/9gqe6RDf26zZ9+1wCz0UnP5fArUJ4gmNURTTDMYBs+QOPyiI6BiMd2xR6qR767SA1OXE
1k5vMZIm08fsUdGbJQZFc1ckgn2b1leNLKOrJARIxkFWEWsYqWc4J2+4gdmQ0+u6ssf8aVhiEg6n
vcg/26UVtq60J777NUUKKJA6VmlU5q2XRd/h0FzyiQ1YlHyZrfFcG0ypQT9sLZyYJFoYhoXzEBXZ
eaidcwf8nt39lRrCW9bnd9e2LjijHxKjvQaNva/SYt9YIF+CJAKQZbT0tKU/OnEdUPjVp+ybAepw
tp8cLvetoO3Q6SiTsZ/MwH4NeveeN/K5xke5srjx6kCNdCzMPOjGxyAJl0gBJwJgENdI6LMrYMMa
PxLckdFrW2aHvD4HkUIicb5d4nmwhczHgVLxKEMg1JuHqKKKwhTWPeyzF5DWt9hEu4H3QxfBYLyF
PfapKMTL6zyPlrk1xWclAniF6gwdN6UVuH7LFa0dDeu7Ou0/krZ/DBZSG8sbr9eewr69t4b8zeLy
sYyroyu4pFfd9Gb19fMQudLPHKTCrIWgGkfWJocD23Z2u55CWCjS2EpsK2sYoPQtxp66mww2QfYK
WxK9lXy3aN9HmmSpUFFgvnTryowM5MrmI44AlvOKrKUVHvDzJEx09J0VuQW2hvZKEk/MV7MHYLQD
MCs8dgxBRP0Et0CwEhH9MgfhaHB2cm4z6RDdJUCxPbvingsVWbXeXNiDodiz2kbZJ23J3pNyAHpg
fART5F9Dckbr2UYfExL418Ak2tR7JrZf9Y/wEbR58FH+6OXL27z8Y3WHASoEReCaAPS12VpUqHze
5gFS1KhV17AgxVAvUYbM4TEKBz22s/swjx8TNzVCJrj1FUXyGwP6ixWagmxd9Rrr5nthUoHQNUKy
d9RenEkjCoyNWI8hOyomFQIUe7JwrwPn68HJixe6ymlUKdhCk5jHvQdFfDv22ZHwuHaqk07s6oXB
y7owW7u6uxRMKOrYtjOxm7NhAkBmh7bLLABPhazLzWjzqB1Mae0MuzpYon6Ja5nQcWyhTgGOWYfl
xFNBBHioneqU5SGDKK9W46zdibvvvGmculnbBVpalAfHepAABz0630t6pyI57jIXMrvHeJ/oQQRn
Hx1QApo/RgORxbljockwmlX1AxrGo16Mv5pOUY+y5U7q+TvNrBrJaGbulES8SZn0tm/te1Lr11ZZ
fOYbEwB0f2s8zpnOij8SDzYNgyOziu5TxEevSbdPiuUTRLSOVSX33X56REYkrAzwexNkPfSFDKwd
t1I2EhR46t6uaJqvTi9/A9A7GxB5I8FVILkFH5lFaPTGZaMaE9S0WiL9sIgAZ5v45BeWp1bMuq9H
NkecsB6odZY02PXfamZChqG6aKgsXZoOtTilCMzvg/SDfOgGUeJuq2nk+j9BdHoCmWOxaIFrxXJ+
HUNc5olD6DLhXeTk7cXKSKypRn9KpzhZRc7OSqsPywMtm6g30rjvrmYfahpUAJS2eCwHRNBhwLtj
M66Y7Numqv+bp4L6u6zajTLemfaCbaQnlUu//JUsFLTsV9dhByRa76PjwopzQMcbDqUpOf1D7AC/
CwOJInOLR70hyssbYtJ9GWoIsM2TO+lAeWLjkOSXKgSnociKIGrw/CnY+a17Ksy1St/oCcUuBH+c
QH4pjv/KzO4sSujh6OAt+EHePvdS/SZ1BS/XlM8jD6Wy0F8FESw2yebznBF9ScbHNiSE2aL93miJ
/5sjFMgwCClEEpG9wXs/ruKRy8NcAZPCRXCqADERTejkIeGIXrvKvtYmhaQZ/p8zjQp+ZPC3Udn6
pTC56QysWP1D3wkGZFaMIxmQdWdc4Qw29L4hpiJzP6iebrmIFCAfrNyfectvmfr0VWa4NrikiHjO
fJjbeT5ZrH6w+XMGEiej2woNWYpUkOghQD4lUl+FbMMAPGVyOOclSKVirtYmPA5Z84kKWjDH0uWh
0F+1hsVuspzOric+hnD4mUznvfYKgBU6vT+xnuG5z1KHGkgPy2/lvMG/eEzG4skr1YkdHBKLkNvR
JbxQ6EXtZ55xCOHpIP23JkuQ+TdpvB+7djZhkpA4V5zdzpg9ujIF8+iGW/RGWi9p0FG1+Ssth03c
xcPCTXyeuo+88FogVkAxGEWTQnwZfQnbSGcEboLqIxhlCZ8FiOLUz7ushB3WOh0PnK50gZdyKV2+
rymM/mngOXpFIB+IXeJrw09flObZAYRjxhKUtpXg3Mi94TRwb+3okYG5Zx2t3GIU1cp9BadhRcte
uE7NhgGmd7ZWb1Xb0MRqAOnj3U3FuO3T6jvPPaocphFALeHTtkWGEbr5SJ8I1u3EpoEl1YaN2+of
KYeEsMQM4LWiSgogbO0Kf4R2QJ3V5IvMu5JdvZbCW2mC+Zi/HJebMfpePvcvntgFATCmsk/ejMF6
4qHGzNQRn2dxQFSNZq9+fCUsTTkFezvN7Lo3h8Deml3MqUBPXTuT+G0pud5gIWFKtylsa6Lho0id
s9a5HznheL/3+ks80A1YL4Xy87XKyq82ybqjaKYva/gRXvFiBfIzFe7DWLdHw5CTv6vd6t0p1c6x
Kss3jXjpG2DOsSOIJ56R/ji9Wx/SVL6kbU1vN8QtiDYUmG+SIYct0clvQuHtifJJLdU/oOqbvpGP
F8syuaQud3ZJMVXEXKSxVUnldnIQ/wxh/2pcnvvuN2A5vnEN9E5t5GKUcJghIfMI1OorJ5ag2IVb
M6XTG0qDg0MqmtNkZFfYVM4qNdIvN632ZhR+dvLUC+05S2u5Rch8KAp90yTaSUrjJ2wB13lAPmis
pvxnbxTVifunlzLYeWz5dRrO/Bp/hXIAkXFPAUIWp4fOpbG9TdPnYXK2TCzBOmvi+9z/KTOAt1s1
lzkzPvTkYE86F3YA4wFFE6yoUE05xym90pgyZh46IS1DOyKz5qEUXE6H8HkITftCDQgNek5K03wR
DxTi+VHKDtyGC7kx5vEInL/2I8hsXG38MmMwwHEEED3LDp3O5U7mA7Xzgzb6eKy4T6cHmhZPJK/u
rfA+5t6UvF84FdIa/CCh/jdTAyyMK2KnuZyzzlJ3bGLhX3FUvyq26a7bNcfZlU+4eO5dRxkCMwRd
5s9OQPwR1OZzlTRQshZklE7TuYOgRnQ3fzSmGi541yGka4xnZvjsGA1ySMoY0nPhMCr4jEnD0daR
9uLK9qVRiX6ua23bEvr1cfkAEJx+YHjg8cnTm9VkL7Fj20ydo7cZx584K091YP3ohXHy4LgQ3i27
zQzkAwpgcDhwDqW8wK0v0bQPRPgd9naXkJd6m7itS6OtWPB+kDuS6gdBGnSySVeMoWu38jrvqa8j
xVXiJdMjhoKsuQkY5vuiWNxl009UAkiQQ2XybP2jA54CRQ4JLE2Tc2jq6dUI+mzDmfzUdpRJJjZp
Q0Eiv0mxM8jImU7sSlfGwvyLfRY19a4209+JDhGW9Hw+OiehZYrPnoKBsbdrb5c22VuAZX+TaPqV
TK27ij5gtjenPPF2I80xJnPb2kBOotRO44rECzGDSQPYQ5liScDXZQTTB7rQg+aQlvJkFZyzoexW
3fgMvAyWVT3fTCi7iLblvpQNNa7Rq9T+wqXoxOqBKncJPZZSZ2gPSbuhDXtHd9KSA6VPfqDh57B6
ZjYqsKubOViPeeeq39ZTp7QMN65Kzbe893zqjxc6nISRM/FcFqykLT2PtmWFqDEEfU1TsffWdO0m
sFqUy+UkJ7jYzOIzxrwVMYRtZUQt+BxdVSC785xk425qwHEa6ui5vD5j3kBcBgzpNX0ILsR4ISqK
piHaoxZ8EF4HUToISspt7T2qM3GEa4KjO91B7LbQju7IcPR+NJ48jgUk5vE0GMlDq+qnwMvYzStr
3rj4/Nbaqwfg7TpQeBJEubkZRkgXTQ96ADrWiFYV+HwG6AAz7FsivqbIfo6UKdY5pSob4ArspbtL
TkW932st8Dl5A0WG5aY7eK28EbIeWTy7FIXae5HQExorWR+LERZ9ahRXLEMeT1CYvBp31S0txxTO
y/ojpUtq6IDZZc7gbgIipXhAok0F4GLjVeqHZfu/hunJywfJmZFFp7lzPs24goCZ6Tevo0gpkX0G
8X8BxDWP1FLqu4i1Igye5my1xVGEVGyZA2d2E6dgOXQ32FjFXi19Y9yqNp7REgkMgmen058iE6WU
2opT1APRmBoGs95Tr20VgcNBe0mdCEWYiHqSFo8i0g9O5X02NRCHhFU5j279EqU8PmVIcDc8Tm5Z
P/B/ZpUNti4rrS0uPR9zqZ975rPFd7gjdPnnugevXo92t2qGJOaz3N3qtvwwFezGTttHo4fC1jmP
uufi6PLeaE09yMleZ5Nfs1ODr0F5C4fDP3qKGKHbZOdQYr1js3kARf+iY0RYRRZchLwgVQW0B1By
7Sw8gHA/Krp26uBjbpoL1WKM4p1CCazz96QPicNn0yZpx1tsWPuAPxxbvauAc0KtMohOWWKGBLU2
IROABg1oewi+YJ19YJyYVYI4B0PJb8Nsz6Kr4POkRT5kch7x/N948LPwJKIpFKXhYeZeukzQRlYx
V3eV6vZdMqrjqMZf2WgnNy/yzeSp9yn/8lT8TsGxtzFjcFVtSt1tar1iBlkcxJvS+27xgG577d5Y
E87eejj2TfSCtcFbpXmwbeyku6gGbuPQ7YQcnrPmESkWzJnV2H5ViRetFP+o5Xog+/4x5x6lZF19
mJv501UgZeOc81Owk7V7m5SnRVm2zS5Td0FCtnCh1lqXqn1FEtyFdblKPZdig6hjpmOTM7Y8YnD0
hp3xRYzCRPNtPk0Hu6NcOLwtN1LkspJbuPtJGyBYW+5XQQj+1eGvN12qxwfxCvfL3rgwyZbsLUUE
O9tmEZ2lTwgAFzHXD6aJCxGz5A08wjfi6kOXMYpT+DSvk5HmJ2PfAvvZE7HCsOq6m9Z5qMK2O3I2
HeWS5Z4d68fDEegQwDdGJFPQgjiKenY4VnIGLOTSUETvUmavPXoe+IG+cz3tfMwqyRKF5HhSUds6
Fw+xrSGismdVS6C3VU84Ap+z3nkF3UXk3/4KJw4Hel/ZIM0fTc6bnh3z2quRF7i1dAgYUR9INsc0
bNgenc3eaXAEcKGRXifTQFJRHY/nsmA5XTITabL8dsblNpYmv9RxG7b1S9z5LXFIAVvCfdVxLAHy
f4NE5UfsFSYLPErPeDgh26mFCD6J16QX6MRldNOa+aegOk8CjWekqzQ+g1+a1z6nCXY76rguuT3R
dR5/cinaQtq7Yfw+UPjzE1Tmu0ZLEGNF2+tftuQx2erVsxhZarrLWjGGxqDZzRFWMt0gTbIJukGQ
1NbYjHlfAzc3XMs3So36bSPtD4Ad1ExIjg+dSai2IgGTMaEXzEUsDJPYd13n3aXSuA6AxsB727Rp
TxNKl9wSI6YawMz2QMeo+0XgZI3+aQwcfqFvGOKM6QrqK6/6QCUu/qqjlc4/Y/DUC/XAsR56X1I5
X7Ye3hqrcH3VsPbI4rsxDpdaN/udWYo/J6IAnsMmGRSwhXw/atQzCTvTMQxrT47mPbjdPJ7SkBY0
i/tWYF6NCWN43GpQz/CZU/F0CVsH8523A8RztoAS9P38mffDdwKuaNLkuR/mA0noaNMs5qKopLM3
G4YvjaXUmPxkDYHUtdJ64DVhzB/TYq1S0oCDe3a5eADpybN1kyP1c/GV+4At3AFOqFp1P8Ax0rVO
fzg593jVeGw5uk6eXV1C60l574TaJRX1Wcrgo8/Nt8mFttlm003OBgJQ3e1rToJdF7e3qjG4s2bp
ill35K3dK1aYCXZMEKA8m2xjmXUhGysJeMUDkh6cxwxKboCNLbY7iJj0KfBeWU8tUkMYuycEl++6
y2lYSl/SCg8GdifkmPpx9NSzLdngts2zVxZPIBOofOlcYEfqaNQ8GIn4Hx3Bt6SFzgbO0zdw/JNr
QL1NKV8GTTdkHt2BLsZMc3yuLIRs2YTPXYMm70z5M1X2Dk1VnE9WB0AqPCCdPhWgrDd1mPP4W7xc
BlaWgakX8hxmM1IBQ/yuNRi5oqL4F3TFT6+prREhlgEEjTYwFnkmJcFHwIhmlyx3x3Qpnrbnbpvr
wVYY2APowFh3adzs7Eig8QGMgyZg/7NG1pV9lwab7F65bkVnRj8CckC3bnkBzXHscRC7l2lwFkIT
50noEPG1+W4yxlIdiOyqRJUOB8bqkCLfQvQfuhWcgixim5OeBXtFy1BPYbwcYagjOIA4TWswzK7m
fSrwKp7QcP1BpfTdketBEt4omf8pi3/dPG0d+S+vZ2RwHUoL3LQHOVVAt9D3V1uK3wM0o/Qf7pkX
LkHdTo0L9pC0hDehw0TjVevdZ80QT62CaW1AdoeASrLLgXTh8XHtaJtblwLZVmbthlDHgW8021oN
XSNtFG56mQT0/jnPooieK7l0U2PAKZsQ8VFngSu+MYCssWtTxVPz9C/s8C/AFlxZWrkVJlyiqjK/
gNsk61zvlD9YdNi11MXTJE0LjaqxL4TDK3fNUz/TlsM0SddIPJFkKMHFCOepicUDIYd6azRDdkwb
rLY8PF8sRg6U5vd5yi0Kx5IXnEtop0o86YZzc9v6HRzDW9Yn6TlOzJDVzHwZcwk53NIwVbvGaeox
Qo8uL5kF7CiQOyNg92ZIizCliyBTw1J09dIva1HtrTC7FVVxGQOWcLLJDyB/eUALHDk5z20z7chI
5M0zz+jGT/ldsO+lHw7J4Cu4aTz03srURqsbfPCYn1wYefnsPhFbb/DW1CqYvmpBYHOBRBIxwUlg
uLpBiVfsJdy3GO2RrbKCKIhgVuf50tKgwyZNyf7M7IgDu7Wh63i3YDLzvccmMe6JGOnefhjQy7jL
0HOac3obqj8q9PByxqKNTwfmpDIUFcB47yNkbt2mK82GCZsKylRZ0Q1uBtq0NUE/NS9hyyctyXV4
8XPD1X9pkAli5RcIVjo/Ezh4PFBMAs19aqgseG8UWHBWtgRwn43BdfbOtqTsZ1lZET9wyTbwNgLW
zE7D6k4arZYDjnAuBTsJ5zjldwX0coOAlPBbweckJVgRYNw+lCrtYA4xewT5FmhtvacG/FcM8poW
6haA/vRTz3ppgARRIvMh8Z9CkKdodBbgMLOrcPsnRSHyQe/ad08m+4ZnzFdnnyjSg2ZdXzSALesM
KLic/0C6kDRJMqzLP2aNAKfFA66fEahsUfx6hRZt+qLOqYOUpCC0M0955OF4epdue+miOdm0lYlU
yiY01X51L/iuzO6vzM37UHSvDp+VjZWAcG315DGji3RV9alfC4+XuunHkxiokwgjHuhZVK+90Bl2
VWO9N9gX6panf/5fWbD1OFc8jWMg2stYw4J6uJtUVPsMUfaaKMyzVeb3lhZ5I64xk8+MP3E8fUcp
2CUurw8DphMYZKwji/JDG11aQtD1HAxZKvXuRI411Cvm+cmB/qnH5U/ZdHt3MdLFhgZg0AmOueHe
FiSyp6a/pKeW0Q4pVS6iU+Pgqogmg8rmEf+zFXkImnQGNwkEb4B0z21tYbRN7QejVGxkQooMRgy8
Y809eanR82KXDu7UuKtZaeuM0hxtAAdaE+Jd5dz+Vli+9oWp+nPGrlsa1RNYjOgkw6DdhG5PUUwn
ty3MXj8W9mfRaWzzTcIyAkLFZkhDHRwlfkFHksuzrB8mrWAffoZ2XyMJhtuY5+cuL9ErvVY/pBm3
rjjQOD4qQeuC9S01VqzoOQ+AbO3H1Ou3kdLwc5fRl+Nc9DJxKNZGl/UWlwlEIWp3zWs9kRVsq7ZE
ixjwIQHwxK72BGOUdXpITZ0YzG0x4qC0E4X7U8eWlGkkl6j9XZfZiOsA6oMqeQ6Gxom5adwnRMU0
s3oZHIiSUAtjSjxqk0+P6/RPbtC/0++Igg8xjCUrbzuOsoG9nDrXY/WqZZnpa/N0s/XyjxJlVkXs
OttlkYGSXhfG0ev0deY4E3D5lgkp/YIPWhxqncoGNJAG8a/cbN1I07dW0fyVjJ+2lzx4ZHMiPekv
tUsbB/+gN1CTopi11qwMD4eW+RKScdHxQAKh597m2d0rpJR1M1vTEWs3JLyl7b3EAxvTq7yXKUdH
TC82hk3+q9pXnT2jBosVJFJa0F1uv6M+nwB2kl6lbZb5UNt0BSaTMrEJ9AS8XeuQtSIHGn2ILrGc
pWiZBOc2nWiU53BE8psav7eNY5YJSM0lvoLSPXLq0i6cLV21ZnTI7AZyT8a8F2ENtUdr3Sm38zuR
PgZR750NKhd2JAOg75Jy0qZrW6kQliVbzbkzaFgrsqfCdreBRulIaPYsIub3pHOTa8Zc0Hh46msv
lFcRjfWbxTN0aqAaNXQ80vBz7nNxScIgem0CUV2NsNvZxp15ET6xeAw7ky/O/NnH8NwsylT3tqNn
75YKHvIsR26qQs8XVUFkp4MkmhusBUSU1AfGYTa8MkCWN4fp3JoQ4tTFbTFNpGnwSSuNuXYtuEzF
7NWXIFjqJayZ8NmUI7RwOkBdn+KjhClps5A7omMisnZR9mKVhXaN7ehpMEX60rVZ+Fgl9JKPyehb
wMu2VdZlL1S9Fl+KzAFlpPb80lc7mhq8Z8CE8Z23yTX1XkVnVM/SmMXLGLJcHMfpkfcZ37a80Ul4
EG0q/HpK042le+M+i4DUCzKXLgpUV9IeZZT0FQO0tPJs9kmgqdMwh+pk5CYczZB3TyRM/tBka2hA
9xptUy2/xrEddfrvRx1eo10+OXcgtM0Jb5oDT8zpOMVVe/rvi2bYulr998OQSpp1yNOLjnAHh+Eh
TrGtoVu29AvxL/77oqgcWidTScllU7J4j23ZnWxQhv//khVUSZRFSBQp0DrYwfxsIh37ELS4eyiC
uGmlRc8U/xXi8jx9VAwHuW0qqmSXn8V6rd9iyxQ3xoFHssL9cVDc0YjsVbsmTcRNB9x+w1tu1ZF2
DZdf+d+/CQ37Lqpw3rFIPmp2Oid+nznp3qHYh32EOd907TzLxLoqGc+3orFb39ZRb9IBoO1Avc2t
iZ3sDAt8b/It8wgVyZaNd3j1uOnbxdhdjCngKNBShxMvMDGMJPcSGrJxrKCy7H2p7KdYee0loC3m
oqm5pbFuWcFhBsYnrJcPmftUtnpz8bQAdTtqNDJHy5ea9RrL4uQb0+JZumN/mLuadcXyJV9+w4Cb
Ya/skXfPVFx7SsrNieIGMtzJpmrG6BKUlrHWhCZ8mbAhTDx9AMya6Jj3EtbDhtFsJQf9CixwSIku
FuW+DYKRd5vVY+7jCzIQF0Y9SnwJ6QDaGLcrrZV42sMi6y9G3vcXG7M0aH+OEDmVaisko35dON0F
0Afu/iAyeLZowBFl9p1ow7jr8q8YcwH9hgKUGrzA0qLGXbPvrtlDVAoHoNadQFmcg3OPBAiIVovw
RGQSXVEfKaWITdidVvjoiDZ8jJN8m+Pnvv73T8i6xmV0mQDzvUp6+97Vtn2vnMS+KxFsaLBuIVer
wPF27cRuxGBo8KEXspcXVfLIjmPHzpRsrsqWUE9vPnHlE2dHD74o8qFF16vDjTAJ1aYeW5WFqrpJ
siH8oQSLdhfxDSWAwobZKc8Whaws4zhecdRYDrJa3TruKreGb5Rcc899JvF1rd93SgcFbOmvkxHb
q9YYu3tOT8cJqjgVbt3yUrWv8Bbdx1i/x3cUZpeHMVuLtBxuqAzchBajKg2kHLtuAZdVuQ1+/Lb4
ZpAmtru2rFp7ykcsPE2DQBdE1NUTofSjWRTv0lO7dMj3syvGNy/E6I0lGL8Mc/0xcrSd7RCvUCyr
vkfjI+4H1Gyq2P7/JaOZpTencA/nlVL3SXue0vzVlvyD44TvnemIDS/rhjtUs0WrezcVq1676OVm
LCrcDXGi/4jJ6PwxepuJ7x4CqkVwkawFvn7mc0CWo8F4b+X0UIzhsYxG46hwHRx74xJOOckCnkGr
PmLfrCf2JZg61iySq3RSM/rvFU+KTQUUENMk9X6lGjLIfpn+oNk2YEKUJyK9o29UV0gFPb+dXo0e
+4ljOrwD24A3cOOT+xoPg/uDgNcuLtzuIbXKDSF7tdfsCPhGwL0rl63a03ryDqY722kiOFsVt98I
0Pcgw3UXWX+qr8Zj3ClKPr1pZwJvfJjb8GWMLI20Z/tuWqO5i5b8nZpuLMW/0B4h/mhYCvN+z6KN
+GReO4eh4EaQLn+OjHD5LjDAlKUMUPOcgjBthc0KfMR1yqE+asahTqplhd6224lW180AkbfIKNm1
WBhsaQuUD3o36g/DNOFNtr4qqm/wAJQ1ZVihgw8xlBvpEIGlff5SKxMfERx/CSfA9drOp8HIXuJk
TB3QAYhnfvdKtpucfVKZpBelWetAOMY2daj3sWqv3+ctA2HoVAejDLqLJfr6Ycy47dUK9aM3P9gA
0T+mURQRt2ngT3lI4gK6bwcD+ZC71YXYEZZNI9knIcWAGZsQd8UgibwhAN1qy/dGm8suNaLhPJdQ
AJZYsAcmk+AGbrLQrc85CvLqquI5u0/MT2vqet0tbRXqTsNoEVGMMxaLmWv8F2AAXztuxbsRS8cw
YUxwdBb4RNo/Mn3Od8ZE3Hwu021lc5h2KSPFSKuCUtN2asO/HJZFwd8Qdgs9Hw6hdUmzSfNhhdQH
NkmJXT/ETi738EcfzbK6W8rYOTafneRjSkIPIHzzO5XYQzU1aBudy9gKzdUloDhgVdMmuNT9sEuA
b04iuEVVv+/zUV83Wlisc+W7Mw/fqEwJu3cSfbBkdR70IQagVXIghJnS+FD8V10Wx/MOC9ladkdH
cav2yMbzJHtB5yIcYKtvWz7qVvndjZxSVi4pxDL3Q6UeU9F9OYNxKpz5z3BAWkcVNyDh1js2KNs6
B/aEJznGxkM6vRuSU+yGf7y0Z7Z76WZmc5lgGzCl8PbhEskmZYDajq6Df4LubPczHKlEF6CyJ7YI
NVcKsP++9Z/xg9gQUzk2gZ67OA6EfS6w1rNK39AWHa1oFnpPK/XZzlAbcv5E5KL2s2FTekzT5ZAB
a6+n93SodyJ5h18QboOge9GsxYiMS9yKWexJ48Xtqahti1taVd8kst7LxeMOi4PbQOj6rpUy6Kf2
PywnOFF2FnVCu8wJ2UupPjpwN79SybsryzZblbl27p2FI6G33y2GDaRYl8o78OIBh1Sp+t8k0EGm
IJ4oXKu70R8poEmA7W+cbCBfzJK4r8fHOBTHoA3o0K3+x915LbetbOv6ibAKaIQGbiWSYpBI2YrW
Dcq2bOSc8fTng+eqs2QskazNqn2zb2bgnG4A3T06jPGH8qeZIQ0Sp49uEQw3gLnQLfneZC+JiaD8
d53lGFWH5keLWDX4rglZrtUvUZ/eKC605ayMwQbaOBY2pC5z7j2aK4xljD1jjuPjdaahh4LhCqCz
/tb2Wggdjc4rBxhGWUBdVOsGYhTwPDWvKCL6q0pz0qVKOaHFI9bvE6ARZboIJMIkVVQzjK3gvghf
fdI8qMaFlUzGBrrufnHLhwI8LuUa774bUKIsgvusfkxwJFAb81EdAMu39r4K2/7KtvpnfCKKK4NN
mN0ORKYpSRpLlMyMrMlYtdtru/dsEjo6+iTeEHPweRNpw1xKf+pWucMUDwmRCG0JEiRsH42+c+0G
Fhaaj7GzK5Pwt5pVeAxn+rAAK7iJChSSHTN6xfTWR9EmfbMVgAqtCk03Bn3taWW6tk3u4mXbLK2R
E3HYjZzcdfUHK/WWTRy5rhCAmx4LB+zUbReOT2GYi0XQxilIlsJcOKJ7Goy3KPdhl2fZkxkPu8YT
r7luZOQ60mfMCpdWpf70HpDkx4Z7AJSflLjkgHDCrcvGoJYoIMUrYuDTirIEBbFqHoQWW7dUcye0
BZdSSnssIgnoAFRZnlgmFwlk690gnpwSb5XRRVC60Dv8e5h7Sy8i+9iqVH9LH+89CXiDq2zgW2CV
EDt/tCU5WydW35hIU43+XhP6Yx1l9wmJsjB2uDKPZbwiAemFxQpPX0gJXuksZFetu4b0LlKj4Z3i
ZbvIH59J13wxrHwCM7VcZATnOS6fAOzaN0eDw+k0QNuoHaAu+MWXVHG5W4KUhOBXebsicru7XPO8
aw6ipTJcGT1XKJhbxVXWgHeC9jVM/r9spsGOy6Zba9/7QcuZxWDb/ZArvJtYxsLqxNsg+xDpgB7F
c9F+6RR4b2SCg51i5K9a0N6rAg/bHouREl+7jWZDT4oGgY92qT9okJVuMl4uq3ETdN+kPjyMJlpR
jlcsGaWVUXkWsB1yMiJHrL5Z/aH+cw5/BC/zIjJSmiLvOfd4W0S7nUWR9K+6ZLYCGbOu9VF70hIz
XVkNStyKz10YZwmyXCV6HTbK1oCY8kVhiTuVO9nCqssF5YL+epTjBl+dN1UdH0nx6bBZgoUBn5Lq
SlYu82gJPuSrqpmvUx2RcL8RIVkJ86fVtl/qBL5UUQ4YTVtrHUQRVBZgvDnQqNFPiOIgjQ5+3m/S
2t6WyhIiOuW8ML7VO0OH9EbRI25f1Rif67YEUjxU6tpxs8c2pLjjokNNkZrbXQoAx8NGh7TnXdZm
D4akwGeXzbCuIv/NVr2FgPJw9VDbUbjFrstYYJGHDVyHVWM75tbO1d0CllzPN5TklTBL1WJnjc+O
+NErYhmYzrDuM3AntRZhc9rfNmkW7ss83hiwYzM4+8DQYfxjQcH74zZng4YpoOeiivXi2REhkA1b
WTAOvoFZS+F8c/BlBUDO0g6uW2cmgkZWDQCDuvIKIpsTYFgy6Q39jvkEn9Euqxvs2VdmjXh+CWMF
RiV4dYw5l01UrbDzG1e+QIoZEafMRtOHs95VqziP1jDkq8m1Avw3Bo8CgJU9UAobjesyCGCqGl5z
1WVmhuQXzIe8v3G84MGKvIM1BD+TLjmw9qDX145Ysqj2sNbbL2oFNiXl/F8nX4HKHPKAq2MFSLTy
yyVO5EDfk0BZmwFqWjEyMyn+0E3qLPG5JLEcwRZ0YXi2Wqrh/KatQPAryyI0KArWY0OOo+pXGpd6
KvM2Wgqpiy5FCa+zBTXK9WOZY7S67RUOR260zt0UZrnQc7hLTnFtk6nhmmSvISW1dyNWLti8cmiJ
xmEja+xJo6QyN7mCJ0p2HU0+Jr7VuwvDKrsFFSdEkzWop3Z3M9bVeugrE4fq9Ett2ZhBBhze+84C
n1d7O0XnL3/+STUjMJsedo9s7du2wHKtg3S2HHvz9+BMlogUXHcJt1BZfdHiNMNYoywPHYpPrW4i
09Dc4L2pAt6on20XifRYRNHK1hz5gokYdU1e465SA/mCcvlQmS+O9A/NkOO6loFbVNhW8Wca85Xd
GeFNMabWSw2Ok2ppoe8zqyiXmpvVgAG+iaGn+po24y3wzukGzr92bWsx9Xz1Ji0UeswwsLvL1d8O
Z/oDSpnySdiPgI07P/KfVd9Ud4Hfv1puAhPFb15MHEx2raUW1xhKymvogv6VVnf4cxawlJs4ERvd
t5Vn2VbvXYWbN4xOfOOxEfSn5L9mrM3iDyQ33rporPQj2jKej/FB4Sm/dZ9DkY63YkM6FJstTvVu
O2SLQNe9BXYBw2rkaEGF6YdqULvLXaov0UgKqzTJkgC+8kRoAUxuA2CWlI7qBoZLREt9Hz2QbWTX
q0B8miaCGFzaQiDlDupa9Rah0GzhiVpZcM7YeuALcQLJdIhLLBRak2BxOd1xsiHZFWqMZqOORrza
qmJJCvZHNqSvjZPbO0957Vz7m6bixgI14MvAxXMxVf1BxuWbobb6VVxR+G5BYjn1gbjEbcgfODRS
UhyLASByhEJafmuRxgVXS13Witm6oqRdNnVxi4sm++kYArPttF8GEgGHesRwllwia1H1VEc79gdr
kZnhQQ8kJoCVcWPl2Hp3hbfzTH9cxDlaWx735tagEzotsBZhlO38GI5UG+OqBrnkOVTFvu9HG6rT
0CwMbdzW0vnVaCA4x4FCQZB7k0ciRpl1o6gHD1JgVwxc10FHL8nxPWRJt1eV8MbU2vuwE1xZJLmV
bO3guZCbTLs0DrhqivxbGprsMemoTsZOuB1xUbFca1wzTTex0IddWHBkNIHN1YP9ng1UY3vcGmOK
DsZoPysDGk0+liNczhatp72Y1AMBrzTdjSnVA/WGxdh0S58aFQx7UgGYdj6OmVGvwsoGN6pJTMYj
yAuOwqKbiGViWhhTSUzL1J7swRBI4KJms0atBi07GdToYt3m0v825BCm4CNOBos3Y5jfxr4dgCzE
gkLk0bcoxobC7qoHo078pYzteutgoz1a1XuOxUg94AJaGDeNetugCshN9d7vqUBgpE7+3kDF0SWr
iGIG6QWrFgsP0l7KxZeLAVTINQAcDtMOLqmyqvRbEYt7U/rrPGDm2xkU9V5JX7h+416nwdEdo22e
mOhpCNzTwu7Q4cR8MyTpQ6MJxJBAL6dJRn4eNyFIUTClSv8eR5fuimqBg0WOsdDT8g6a/o9BHb/6
lrFNNateB2NxmwScfuzY5HICT2HlVuMONZINeUQEbaKhvTarkDo4dgDpSIO6q7+PubsyEmW8diXo
HjxJ0iaIUD0A8+/HDkhoZ/hF5glRgrDFhTOLxcKJv4Lzncok+kMpgvSmA0LMVR5dOL0PX/qaEkrW
KN/JDIQhFBkjvPMlZyjQEYu6b4tVGqCCkQawYBIvXAFsvbUygIhFP9z2U9XTbZ3fARZwetpuBjhX
a2upDzWCGUUsl403vivONkuIfMvKdimWFVdDx5RE8KGNm3TRqxhLqqNr7rq6+GrGWk8JFQjwUOEO
HxpEu5TsEqm10+M8ICXzFEwFzSo1lS3MUWTQMurwHQJ32Kw2NrAgJaCE0RbV2rXs3zpKPUqOsXtB
0p80bCSuMUE1U0Bceu8py2Ay1/ZFtEKUAUu2AS4eToubLM+0LT53+DxBk48bUHS2+82vhmDVZRt4
hBzWDHYDYFOAOSv8v8j+WmnzZHJohP9AJQ3LXfZSIjq0zd+07nMCxKWut9AUscmrwNISV+Qjbvo6
nuQ3AkpULJ7ddDvpTYEbgre20q5dc0biOGVae7MxqIi7gAUL8g+GF/8QEUiYmGpjY/kD6AK2HFNb
TZWN65oq1jLF3AfWE5+g2djgBIHSbOjZ5xKkG1B5+3tT6NTThOAqAyf3q90hXNKl353YeOfI9+TH
+SMaqD70KH280kuQqx2qgl6mbLBtiZZ1xVXCr90lQCkIAiyEZqzUt36mlaCtCpRILBerVbAlXfFd
C22oY7K1QE2bQEqnf03d4dswQCR344k0QAUzUN1wgd0k4JVb9vVV1lALjAPNXVh9+tU6GDn7j1hZ
KDf6kFbWHExQLPMWPiDyfeyP7xo3QCrA43cfKTgDF02JCitU8yUolIWKzSvIUmiJWku1tlTINGC/
soDUZhRFsAp1siOu5KruoXgwYPG8SKSZbq1QxRCz4NxaKaRAYV9fgykl4cpeAVAIAroFus8FR4D2
IMxEVLDWvm0Ei9wh5DLNJ20VrBNyvYhmSn9JuR5QECtrDiiZ5CTOHJ6C/Q8QoUzAuc4Uav2mX68l
zF6rtRWOXShUml4N6wr6kZFFkvTQr85UfqaGLa/Q1vNvpsRSb7H9uZa/cVqr4zAdYiRNiQrQmQAQ
xtxpACDDyYlu7H0x1R2RgAUkaxekUGrOP4YO7j/U3irfrw4iTW9A2n13OmngfoguyZiCv0PBAhOz
oriObUnlfEh++an6MEiO63Bgnr3Qx0LU7JUrPQk47ZZwWiu0j+6iaDQBF8EVM5RNcpvqIwSighJY
AddrlIgFQun67ghoXLICXpy0yiE2821tsNCWNpv3EPY6ZOsxAHEHElBRCY3B6t+yPniuDIg/IKwr
NLnQoCU7h3/ldRJ75tJx9AfRFCOlt+e8AUPkygAyg2X0N15oc+nv5VeXunfDhSfV2CHDavyhOSBr
dNlvhF4Z1w5AJIDo8ddQN1e2zMEkR7B78T16GKU6Xgvhg8bCuhBZeVwlBO7JaZT9iqXRrZX2B6uk
2ANhJvKvEWgorhOVDvG/a+BfGzaPyusqRItMACoKNZA2bJXrNrCXaUcpHoDAVzbDl1JAK8ls7VfU
O/XGAofRcX7kwl6umtK7kxF1fs5jtwjeNssoJDCKqLzrNTOgzJ2RqrGapz5Mp0KU4a0DT/zqtAHZ
ueoG8lDWkzzOs8rZFRTrnGn5rxXujmHxTkFviSmOs9BIdAVVH9/05EIMl8J4CFwBQSVuvx5aI4hj
8IKsDoqroN9QOm/qrVjncfHa+4pOwaIGQOtUXHHkD8tApi3bdL3J0Sj6rdsqMo3MVOBu6o0HtHRl
1JZ2PQG4umJiwXEMEbq5bSE5Xis4LnOJsHpo20W6GD191etMYTOtuylnzGur2BybHpwTqlNtkAFA
7skmjV74ID0BmEBhwQ0p9nAamw7SARCq3DSHG9H58EpQuWxgjNbEhmOTtfQQX7rKNOcXmaeO5DVn
7vVQy+S6r5x7r3PvqWcasNNRqhUGAPDJOYv6dLXx+ntN5aTv2ArgHSjFLmBVtsD4XQbpbYgE5rJF
uwxqgVgaxpTbQ6w3YD9TLRnuOgsMkpE4V0nepuvQQO9QN52VpXORtd2tWbDRVE6IG0Y3ZQtq8Wzm
DhJZRU/qDS2bhZ+QrZ62L6PXMqzVSmCMDXzZoHa6LUvEOtF0UHtTsPZtirYgnEzZtMmyHZMDqdA1
RLAnrSePpvjVvvSs8dZuw0Um1K+2xgqQK9W97Xbf5ItfttUSoNoWPYafhOIEUsByu8V9bkHKGvx7
98rim1QRRGr3tSYlvwsS6ACA7X4L6Wz7vtoXddCvUDHAuNSkSCWBpenYe5B1WUqtRPrJzJ5ylDq2
TY9vdhdQue7BcIyV9tWsftqxG29yg20o1kiZBkJxV154cKSqAOXO0eHuoXhJatJfkogzk631t1k6
IWwn93jdEF9xhDTpPURP3LzjTocNrVTbfCEWVi5fmxjuse8CYeGY4LXbzMPeC2WXTvc5o2OduEbF
+nvPjR0mCq7yU8oubhQQ+JDCcIYf3sNC/aZFSIYWtvhtk028ShrpX6dd+tiIghTzNHeNXKA95afB
TdChTQzPkvVdVPdVmNUbEdQk2TWxjg3vW8IivPPc6l6aTUFk+A43cn+47saYKtno/XKtJFp1wrS3
iveUtjBX2jD/DcJEfxWIynoNKpdSgIhKYaPqlXoTV9SktaJ/DCKAh6RR4LEl3jWiMONdbpBnDFPi
wHL3uYfptdo1zW2aWsgmmy3H6v6+KHHTKMwRvvuuFkHzRcdN7CAhcaowFO+GumF7UZhyrVE227wP
F84klTpY1a1vk7WEo/yqj69j2+vfC3eB8AgS1WjRwSZivUdGqKQE/9WJhXdIbCtdwMnk9lHJbZ2S
p+v8IVxzTOBrlmmrF99kIIhoMxhX6Ilx1TL5TC1BMYl+QSmnb4c7afZcnJxyWEQW7CpdUqL08jVY
GsamoPjjxkBV4TroynuZAqmpjbDFpktHq8VQw+vIz/UlakPRvVSpqESxvg4pmeFM/sVU0/hOj/tf
cTuMK5JslA/addczJGQEt4Fz73uiW4uiv9XUHoX94F6x+neSFu0DCzC+lK4WLo2BSTBM1abU7p19
rb90lS53nZG/c+P3FoaoNgo630t4oPK+tzTQKZXPuTIVzV2aUeFPKJ4s8U/DR0K03RXWeiSDTGsH
16SCG5OvmOiPVE7V72WTPxDVDEfw4Gdw/JCSw5EFh/eF3pOsKlVFbBUNwVgC3Fk4rHR1nXCxk8HW
EtSUcineLcTPfNSP61jYW12CxTHrEcfSvDCuPb0Tuzq7xVFYvy06RJNllm5xgr2uBnuF0gp146Dg
9GxPwjVNuGkD/Aa0cmUM9U+3A6Ec9v53AYCt5RKqS/0L0nQk3kv7sc0esf27cxGGuqoreKGDNy4D
rzkobfsN1PtPYY388Qm8Y+gTP3a6e/f6S+RxDhdMbaN7dQI15/Jl/9SqZMXjyJelZByGMu/QvzjU
4XCTWOQCnM6jGNCw+bJHYjG9j6q6gU/KyuryyyJpUPVW6rVRdb8aT99W7OrwuDOXWyW82qFTIE6S
a7P9prruKBujdFtoMIIVzfwaFM0tx4WX36CdngOA3zmgwsYoQDIb7l0q6mWFgnljGfd+5DwlOXZy
gTE+tkJdF7hNhpaFBhZJ7NTx3/taoh2Fvk/gUp1hKBAEgnTi+m91Wtz8r4iP/p9zgjNOKpRe+0GK
c9A/nnKTydr0v/+jTqrpxr+k5lgmBhQ2pG8LZdB/xEml/i9Tagb+cKalmdiI4UDyb21Sk/9k8SdV
XReqrgla+7cTnGb+y4CgB8TFVCn8C0P8j4RJ/3LFUAQGU5CnNWPmWlSPLQur7Xgs5UDc6tLAiKIj
xD6otN7/40v00YGNt/zgsvOf1me+S5rEs76vFe8eTCvp2xRza1mq2nUZUsQ6/YjJpOU/hkj//xH6
JLf6wQgpamFvuC2+n1E5Rpyuw575buRnbEP+Ng35T+sIw35s3ZMisjhjGQSlRqFRCe4ASGBxa/32
DG1z+guOPWNmfuLjVJvDyDYPZlb/dq2KpcRa1q14Rhrl5fQjjnXSTHPWDksrKAxhHMinr7NguO1I
5Z1u+tjbT0P/of/HUu8iM9SNg6Kqj9COwitOUA+en75orrs9/Yxjrz/9/uEZXQaIQraKgd9xznWJ
ohjCd1mKafeZjzgyT/WZCVIZeRaagtI4qLCq9BSXYjfElLkVPy/7gJnVU+Ji5YDoh3HIoj9FJQTl
FBUhzstan8WwGilKbpmdDq6zIKtfIcEes7Oebnya6Z/F1yyEpUJhotdicTAH66evxaukUgDcQADD
W7TunU1ed//sLEf9Go8Ms5iFcs19U0o3FYcM6UE0gIrXvCP5c/o7jgyxmEVy1ozeELg+jYO8BN2A
g0qrjhk6cql3xs/p2CNmgaxaTewZdSgOqA+tfS94jDhP+wDeT3/Bse6ZBXE+gDDBFziBhVN38K91
sSVJdm6lO9b6LI5Rn7bUWlfieyVGkwCBi3JhFgnAmstefnrshxA29aJtJbWHe68pJpWzjNpajhTY
Za3P4ldp3NSUZezdYzwfSoD1E0W0IL9SL04/4Mgq98fB68PrS3bouFfq4sAR/YYg3toFO5jaFyYu
y8mFD5nFcYNNamGZfoHRS/Y9bvpVgEiM4ZkUv53o3H45TcZP4vmPF9uHL/GEB7C5zu1DkI5btPMQ
oNMHWMb6trWGVe9ru9M9dmQ+/bEb+/AcXHZrPAvs/BAIqT5hM3kdwMh8Ot34kUjTZsHcjIFm4p2X
H+ACV8BT4vJb20U6wt4AXM7MKf3YQ2bhDGiHE1uS5IdaXRlpuSgTZ4/oNxVPHC7K5g7A7luafDM1
9MnDCDYdEJb+lxWyefjgV3p/haLXHtxkbz3qyo1mcPEZOJE/No2/guexKLBLSZ9kvbJDd8ffOsv/
rqRIXPaPlvzaiTPnC22aP58M+Vxx3ikCSpu9mx0QbPqqtv5rC9mxGLGy63GYd0tzazTOwvOqdIE5
tIM1Drralw3UbFXRu74dbaeSBy9LuGoPaMGNgV/tTJRJz0TNsYk2/f5hooFQabEv7e0D+cENblbf
bdd+PP32x5qeLSugttySa6x1aCzHvzErx6EOmYVnxuXY/BJ/v3g26KLQtV4cCinuLDe+1bLh2UOI
/7KXn60mKRxfMaohzEnplyTcO4Q+Sjf/9zXwf7pZa7Nzgd3F6BhyAT10ibYMg+YecZzLOkadnQMo
DaeABwZ5IG1mLxPP75/9UDGXUTFG7xd1zmT48HHSWIqduxS4bLxQRt8l7QB09l3VKK7cnn7AkcFV
Z4uHKinlFoqbHmoxYnkbAeWOizZdFQ2C1pc9YnYeIAXc5oUYxaH05Qo1vE3bdbdRK76cbv7IlqfO
QrftIK55SuEcSEG8DuXwnZz2NuryrWVbZ77gSHyp0+8fQjdO0ySF/+gcEOPDFVgjG2OoAOJPf8Cx
IZhFbzKkhh/2tN6q5Zrk9Bpd2QfFkJdtcOosfN2GyVl7pjykeQUYGJ/zDvvUQCsfTr/+sf6fxa9e
O5CVqXcewoo6IYiWlIojRHHTCoL7Djuhm9PPOdZN80A2NBQB1dA5GChwhLpcqEG0k218d7r5z8dY
dWbBjFKwGflx6RxK9MXe0qDWfqewBi66Gapz2/VEuJy3dfYXtO+2hcjectLbp1/8835RnVkEw8JP
jNhL7MkhyLu1+wH3uyRsX/BLa5anH3Gsb2YRTC65AZYHXzq0VXBxToMhykbjNFuvLnvA9G0fAsxU
dSXxctXk4gzfAslrUH1UgS5rfBa9JRDoHKly++B2cP4o79spLNPL2p7Fbqobtu7KyjrkVISR/EAR
wW+d18san0UurE7cOmtVO1S2P8KLqiWArDK8cFBncTtqlCU6tdUOcZzbd4o/rtLKC84syscm5SxY
9VbLFeEG4mB1IIXQrW6vcx2R8Qoi5fVFvWPPAjb1eyFbzbUOFDfqTTPCIoHinN6fbv3IB9izjTeE
khyVSJgcYM98tSbVnHrU1lpZnlluPl81MW76e8arpgEdJSRdAU/0Xs/sPVIUt+gPIjcHYOz0NxwJ
W3sWtm1rgm72Co6FyKBbK3es7Z9ullP1Ot3+sT6afv8QtXbU9L2Ondqh8spmZ1ZUpilzpMh5GNZF
xxP8GP9+hOoNjpOgbXWIpb4LdcSbsGEFRtH8Pv0Jx7poFr9aEQHTNaz44KUypMSLVhAMwPZMB4kp
lv77RqPaswh2HddXFFvGh2LY5DqK51y6bN0EzxJ0qCJ1ICY3VtJTR92o5j5rNm2qIqGKJihc9klo
hDJyB7UV0S6wAMEGgfszK+40zz57s1n0a6FWWR7JgkOkq9duFS0j9dBEMWADFwTcuDzdvcdmyGwZ
UOB0SLfmKRmY10xukV2gsHBmTz3S+B8Dsw/TDwFj2CymFh9kTe1et5cjBdUxGc9E6JGpIWcrQDIm
SVXLYZz2pKeplg+xxAoXpzvmWOOz8I/sMlTRGo4PvZFCa9GNYfI21S4LfDkL/Cq2qffqOJ+5fe4u
hIqhKtRG58x+emTqyFnYy8bSBg324CGReBTZVo4ZT+u8OTB+kJQoIUTYvXnmS6bO/mSayqn/Powx
AuGqQNyDw01rxdcWoJflgPnkDRjSbm1DMCEjlCdrv/Lkma87NjKzFaHLtdbopbRhTxTdLVZMxpOD
8Nuvy8Z9tiA4Nj7AsYlYbipQzAG986iG1Zk3PxYPs5BuPBVdiooEA4Jl1i6LzAGJ5yLZex0epKdf
X5ve87PxmAW0j/pYNHZudMhDf5l0INTjAge4bsWi1VgvZfOrzMYMzv4mc8lsNpd121SR/DgNxqrT
kJVp3IPJipIvbEwprCW0/Nxfnv6wqaFPvsua5t/HeWaOXaPj/n6Y8FX7XHfUXSPIymYo8ywUOVXo
BzQy0xjRlXQoz6xgUzx+9tTZKoCDjAvoXIQHUPeAMg1gzVH36vmNj2zfuRA6MqGt2WKgaHYEGauJ
DoOXI0xQA8Rpa7M/M+mOtT5Nxo8d5xtVqGcYE42VnXwbzYzClEnqrDszMMfan37/0D7WYCJyDS08
JDi/Q9YE+VXuT4/5saZnkQ65Vy3Uvo4Onh2j6m78Qqv55bKmZ2GeKIj5dFqFWHNcKFdNINBTRHfo
dON/UlefTZtZoPsI8hpaUoVEwzMnB2UM70dWkd69h+dyN8CajZufZ9Oyx7ppFvKizjTR6a67H1XI
KmgjGGjmmOeSQ0daN2eRjap1m7MH9gdNxWagC8xiibq5d2Z2HglrcxbWwTimPYnQ8MAua947GsZ6
o4LiaARWSpPlQxrH1qotMdarB5wBT4/Pkf3RnEW17YkKmU4rOGBFjbeWctXBg2R9zNEFGQf9TGAc
yZaDyPg7MvIxjgoPMPcB54rgVphN98WMC/j6rYZ1O/yNIe/2WNRDda/WpZ7daZj0nf7CI4M2r1Fq
ahM1Lb7r+94r7no8NXCN+31B0/hvzkaMBC3SWJld7adjxpU0EVTRwPydCZ1P5wOtz4ZmJCY7jCeA
jEokRLVy4RXjdWkBDATvdesMEZzxBkVIkriXfc5skDS7jbBFjbI9MkNIm4AsvIISdq6kcOxzZouv
YVYjubcw2yPLgob41dDE2EwF2EFg0nZn6xhKDmdOw1OT/7Xm0HPTVPiwDoe2j+odQnr7IBOLHAEI
RmeQF6VRaH22FDdOkph1TetRisK8q6DVWFq9tzo9CNPc+ezdZ6uxYwqjqDFV2fu1br4bVdy8C7sb
7pLWG39qMuX8iFjga1WMfX1mon0aIXzQbIluHHSv21Gke6OzBUcVZBhyHB9a2I6nv+nIA8RsYuX6
aEeB0ZV7mY4heh3ZBKu0OsWyXy96gDFb9ke7QqengCZcV/6OoNhj8nq4qOk5FEoqKEWalpni6iPb
39CHUtyMA7V+uaz52RIiEPjHl5SDL9rD+OboZZ/+1kCmfb2s+dkagtuDy9Wqy/Zm3GbPSu4iQw3R
8Ew298hc1WfjqidF5fial+xNT6wCQ10NfXHnkfOwS3Hjuxh82vWZ3MqxR81WjxEmXM4W1bB6vAFB
QGbhntXqyh2/2AhdpqE4M1WPLB36bOkYKQug0M5zWJb6qoLThlDLoF4WaXNIVJ+iCIhXebOneoLK
G5wlSkzn9otjrz5bOUJLep1AsmGPuqz8GaJ2fz/gcuYY2ePpyXTsAbN1wvaozAiVUEAyNLlCdQ3D
MeXOGs3NZe3PotiqbSS0XSPdV2XgXCldhXI97g+bFKuISy4xqjMhPz/uDG7S6qIqx3KPDwK0FBQh
r9SaM9cVih6QS+wSo9rTH3NszZtNpEE3JT48Xb43y+y3aVbfcMOOL5ukYrYDZY0/2DIcq70psAKq
kA8u8nXghmdi7dirzyaSnZhJE44Jzbfho4NQKxJtZ1aMaWX4ZHf7k3v8sDObcTaKuIpYoENFXrd9
++op9qJ3Ozy782h9uuuPzNM5GscP67ZIRVDsh1K9Dazoa8eyVGpw70+3//mdRnXmMJwRSi5cLA8e
QwWMH0W4/Cpzu+euQtzU08BKiBGyEE4f0kPtFB+b0889Mi5zgI40x5rqqJLvA3TyB/iSjoFt6tCM
F3bcvPqaSKSZOxKU+yhR92mWPTiW8YCb3pn4PvL+6mz90PU2Gf0hLveG6YC9j3Zxlr6f7pojQ67O
lg6pAJI1q6zYm4Nv31bV2G011/bvEFQ4F9BHdiBttpWOVV+4QZEU+0Qi26cqsCgRws5wzsHopDX8
5pcXQggLOxxnzgz41PQn0TLHGJVokCA1UZV7kfSa86L6wILJh9SFmt7Fvui05ywrhRIvB1OXmXLm
BHqkL7XZGtlgQ4ggOla8rulswhrR+kRbY+PxfHqojswCbfr9wxIAkKjVfSUv9hr33XxTw06BDwUr
KcjtM+vjsUfMZoOwtNScQGt7L7OSB1X43UaMkKYv+4DZ6hvaaQdXZiz2GApozrKwMdC4aTKOs2eu
L0cWyT/5zA89pGYZ1DukbPfCrpYxhhpaBbHeQXQI187g22VfMQvGQhHYaUWiwBZMUV6aPjP2Ds6y
l20hc7SRJaHPQXuscA5BBk71qqWFzPCZ4T0yQec4o84mkVA3WrFvw2yr9uKrgIcTS+Xtop6Zo4zG
VhlGgQDrPh5C6HQqB34d4ZQz0XVkbqrToH8cXMts/CJFw9QKTQxkPXMjlezMZeJYx8wj162TFvOf
gnuvLxbuxEq0p8Ld4Ar15rLOmUWvQMlcBQFX7P0CcYIbJOxSZysTfCGWpx9w7Btm0WXJOolUXUZ7
MgJ7tPt2qDIh16+07kXhC/307wGw0DVOMpfwRU3kLkBLXGmqi2IKVbi/m456Cwx24xR7hcvzVhou
7igyHB5O98znM8eeY2fKDsKuDutxH+g9xMoaGfcwk2emzrHGZ9MS5Q9SjxFJDSfFwzAZHP86UM4u
mZ8Pqu3MJqZv9nWp4O2zV6BBfYvTil25KEf9Z92N6ePp7pnG7783Sxhcf3d+6uS6VuXTghZ7t1mA
4Jta229KAfVH73ZN0S8sF0Vr9bJ9zHZmE7XyMCJHYYE0kFuuNMt7w8Tgx+lPOTYY4u9P8TLfbivI
M/sxQgjMyVaa3110Nrad2bLveSBFMrPMEa5AV8KAAodLyzjsk368NMBmu28hbbLVfZ7vDU3ZIul8
U5bjmW3l8zMYNL2/O0ZHxi93VPq8x/d7oWkdxjeJjFFbSu2FEIj4hi7fIYumPNNfn+/FiPz9/UTD
zHx8PIgLL9dJ9jGD6mEyRZ10zDEDPT3exz5rOv992BNiSK99p3B6dfp4pRm46thh8NCpNeZFrXaF
nfnGVrrX0w87EotzoA25PiPw3YQsbynfDZx0rkAjjQvERc502ZHZa8+Cvcs8d1CRLd/7et6tfJn9
8kNy1aff/v9xdh7LcRvtAn0iVCE2gO0Ak4dZJCVuUKJEITZSN+LT3zPe/byWVaWNFy57OIPQ/fUX
zvndh396y+0CVJZdDs2tshh5hNXd7RrV1vF/f/rvrs2nd3o1ZTVMigy4k8xbDkOHti7eFVDB//74
3335T+91QtwSlvNY3coxVxcid+DNk6v/cLb+3Zf//Gq3yTwp8yp5XrxYudWl9RpU8vUfFqXfvQmf
Xus1g+vmBtePV81uENVbATqiCpDaDUX5dxfoc5dMN+kOCkDb3Noqj9F9X8C3/iHz85tr/7lDxmlM
35hyFr5GQ2K2XQPmRjPt/urG+p9eYNVPKJXhHt3CI4ZJ2a4pbV8q3/zdp3/am6GZta1Xknebg/oX
QcCh7v6qgYTGvk/vqvSKsULy0d764WrtzCt2ww7aP2XbfvNEfm6IyY1JoLm7FhYGAwAvyiJEQpfc
6Z//5sKQFv/fdXNl4mqd29U49ZRj7hYvsQ6yhwj7d5/+6bIvDeMYQ2YFZBK0vMH4MByQVv7V8JsJ
v+Z/v7vMICMX5QqJ1p1H7DmACIsWw5PP48nsldr+94/491tgfZ4GYCAekv/Cn7Gm/qVdvVdlrfHc
/TFF8bvP/7RiLqmvLF8sAXiGGWu9ZyxIkmkA7ErrD50P/x7XWZ+TUqpfMttK5+AE+nIXjFgiF7v/
Wjkg/OZkwe/pXsVq3P4EYfXfXbRPK2kAPL2jedw/2W5/7Gz1vPhXf6W3jn+4K/++GFmf01UBvftE
v4k4aWU6e11BmvAc9Hp/8/X/33RA11oGg3KmOBUrEFu3BN0Hmq76MsrqTyfNf/8B/29EwFnXzsFn
gG7L81LvZbTmbLoXpbTky9/9hk/PVWOaOqlluJ46lM5uVPVZ8kN3VxZab9btn1I5//70Ipz+35ew
cDsLzWlmnVSz/iTOo1tkBKgyts2Pv/oZn3cdo2uWRbo93u8u2xbrcMqFArZf/SEe/t1t+LQA4s+x
ayMRzBpOydfOaJ4s1fxVNGGGn1Y/y/BdujJN78QRPz3Yut+vQQfjVmBz+atr8/lQCGmA1kV0GScj
kKQw/XAB+zim9cuU28EfFo/f3ODPh0INt2jOZ5zvtQfifhCY64TRgzBNyuQPF+o39+Dz3u8YaUmt
rbBPI8T+EwsVHaZmuP7lRfoUMnrZCMC3K71Tp5zgwVa6us8b7W2Luu8f/vs+/OYHfD4SUo0Zxmbt
vNMUgo+i3N3ddTiC/i5vboaf4kbTWktdAB89OcE0+k/X8cPhWRjmqdFJGf7sUZCmN7XT9lfQBT2m
f/WjPp8Uaw2rKu+S9TRZGJfscLVPbZKsf7jn/zQP/f9kg/n5WOj0Y58rAe3KKUBY2m1wCur8PSn7
0+gI+EtJoKN6+Z5WKw4KJrRzo8c60hTf68q6XSZY0IGjtq7UGHXFKWVRSIKCqWX9okX4mqXJ92TC
S4zcrDkxaaoPczdAlM6bmj2WIv7fXaRPy0e2qKIjbyJOak7Qv1TLMsijCzCiif/uD3xaRIRKu2kt
fevkpWARN7U3DLsisNO/ytSan0+aw7BYaT4wA94mUmIGb/I236BpV3848vxm9fg80NGb4yLGsnMx
7dVF1IyqPheLVlskbtkf/sRvXr7g0z6HSHHJVi3dk12BY5TLJA7GTBLr767/p9VjaYRjUhtyTuCP
6xo2/RpGKU0+z//98RCS/sk+/tub8ClWWlGMV7mdmyezzxSihSv8r3J/cENwSOIt4sH6ZZrjsQl9
bBOqkxto/y9V43xdLfkQluVX5XvvmZV8M3pQdiLrTjDlj3kSVpFX+3fhqM1bNwwuvYn5A09mynDW
hKu8ze5dM/+GqrmJAoDkBSDgwyJ5pdIGngAJwK1VzB+95cWlanH81V+beXkSFkF2Z7ovftukMDPm
m6kSEX5CVorgZciSh7pv042dtM+1CveY7mikVs9W1jyYacC8AJ/jOz4GTzPO1zLOrOGBzpTvhue3
kfT879KE2Wu2J2QAZzLAe127h071XzLtnoarVCc0h10Pyrtvku0VW196LVIlCIYmugLPObuuCaxS
5JAX+N6Zt66QpEOor70FbtC8sv7c9TIhcbXzZDPaCOoGccq74ljSAlDa3l2CdgURU71HiHgZUPck
xQqJItgm3roNpvSYif6U9csJBuVxzaaXdHY3VT9wThObwnCf51F8l4m6JVV0CyTvvrfSBDzpek9e
55DXUxaFufwRVtnuenkLeK9btwueaZYim2SXxdbzULPL+S7k7YnS3P7mFn28qBXtg4smx/3WmiWC
uulR2uPXrvRvdOBBaEzNPjIxFMWNbL9fr/RYTPe5ozhPVPkX5TZPZtVv6Zc6kMbcihQQnZrKw+AF
ya5pujtpmrfgVH9C+LrJSnfYjr39c8Sc4XjXwb7wZQT2WFr5DgnUlk6fqLTWn0Ge7prUcKKWfykT
42zhCoCmnMB2hA+7LuUcN3n/5NBUhvTRujUK65kwCNFUaP3ssgkzeGB/G/1M3pm+vliWGi/CsZ/N
sDC2GMEVH7QY4CgF/bu589DV+b215DK2MethxAIdnUGcj4vWyuNS2u09DkB3Q8qChtK+9dM9O0Ae
+e2kvzhFdYT42T9mqkk3LU5ZdwIZ2bXVqdI1RGJlqq0mCco9rr8F0GD3xipyQMnGRhhLBbe2ePMq
Heyoq8T1rHcz6i1hyaeUaf1N0SEJblrnZyiLLTTD+0Ikj1XSfLjGIKPAnq5Md4UvrYnrtd8z06L3
yYJAfkjrg7lOWFNKc4z6xjw743ggYRuFwsgjNzTqN3utnrPeBRwdJvvF8F+01q8k89y9X8g9kzIg
1v3y2TSGF1V1+4l0GdaI4rHo0z5e+1BHPLeXwUZ9E4xn7SPpyovIChGDV4gIcsOcow5bcYKxGsJy
vu8kKqCKEWxojOVFag9tQmp4wLOtOfaCNrtTmfXYyuSdkXNcs0Kf6nYuo7RIwX1rceK7fa1EhhXc
nky+phwX6Nop03D1van1rb0WyAL99mdr5k8FsyY4Ax3QKSq/Kwc6WnM9lXzsKjb+YienrpgxMipT
b4K23JvU/qjlvy8dMAP4ooh/qhDnh1rso2Sl3Njr9Ov64KGPesrG8TFJp1MzpKxnhfhSGhjXaO87
GJ3/q04yHTOltWEwHGNwYJ9wn371uuQ8y/AFweS2SJpno8E87jOkhzcUlAp41zJpblqvvgjeRI05
DhfC+JP//AMFcBiZXdru0qnrX0MLPjanbQlrUrNUgB/ZzAuKPzM7txrlo9d4B2tSoAaAXcZuId+E
zMqYFv89hNdu4xhi1xvOblIKHnTCamFtHLyORtodl6SvNqlq5t26YNxsjVRGmOyuyp+iPPSrdwNi
2d4YoihOGUS/SPvDKdQoCbpgb7qA79pabQD7xsZaP9Rr8+bLBS1hfzAdOFHoPK16s4oAbD2VFVqa
BfOfOjnUgfwKxfHg+/qR1AuiG4xbjpv2mzJfvUNodx+m0sgd9DRv0+uS708n/HWXVA5gZmAMIxzT
N57XXoKs7u7WPDw7GDiFN26NGs2wHVo3yewgRwJljRjJ/A4C/m0MEIlWEyDeOpS8wdbXhA/dE0gi
iMODCeY4Q/AUjHdatCYrQ/jgz/mNCjuIMuZhZuAcB9SwTavuMa/Kh6Yqwr1UQLGhamIYyAHm+tWh
N6pdJabtlWUKopnRYChygH3wjgXldx8ZbsQIpY2Ja/Bi3K8/OQlLJgvmEwqHo1cI3n/AAlSo+yHq
axR1APL1sVz69FEmDfZlyZ6Qt9M27ZKtNS7HIDf7e6Gg4ovFfXQZX+itudqm61i8DknJm3NV8CTc
OPpbb9PQf64Ihh0ZpDt1hbQ6YEOiouosxrG8H5NhFptMlf6OASAGUT00owu1HbObw5jxbNAWQgK8
H4evZjfYmyxjHVvKtsfouuZskeWHbVA+80xrObjUVI4VGvHIwmnBJAKjOaYht9qA0a1624kXI2n2
y7rkkcN8EOVs+0yAwKt3xZI7N4tKYyQFIlos91yEXUd1PXwvpX/kzTsZ5AxKzHk/zGF2qUityb3U
wNetdmwOtOlUt9SDu9dRjN0lrTv0bz0SQ6MwjU3Zm+1zYgrmxASOlyBc0ImUdQuxyBjdFcpu2aJH
NOled2wYpqKhN3WRHCvGEg0oxtacZD8fX27tdlIyGkdop/20jrtW6/loFY6qowqHywulY0z3fQCv
v0a3QzLWYy5uCovuOQt8IlDDFcCA0ehqlA7bwSjkyXO79XVaKszCHKYigPbGIXULQ8B+lSxrTVsy
LTvNrvtRJBjDVh/MLQzd5UgfVPmQFGp4kKFt1Vu0fPWTu9IkTAlP37f4kfmJVqfpcbeKV9GKKyXQ
r5bjkjPWFuMIwrITQsWHHD7k+cPczHvt+ABh66WOPGtCgVG4pWBDchnqWLL+Ja2L+uxVxXRIWjv5
QK3XfORJC9Ldrygart08NOjRXT9OVbo6cZ93tBWUTSeWjdX5ej+BVLuAZCm2EMH1Rhmj3mYYj5DO
19aOoXp5Che72PprktyUhcVwNMePfVnM9Xd3dI27KXTVbdhWBWZxz6GEZK7bzLcek9VFH5Zmzje3
Cux7DnIeBp+EMJW37aFabDAnE3yeLxPxKSqHITtLMdkvlAbnuMfBTLDkrPh+ViCHbMOXpSvy9yHM
VFSN+XdrbB/6tPkOKYX7noFl51BBxDYv71M9TDsmh5w9o5VPAUZZRIdz9RrY1BrNNV+iNujLuJBj
htJ96q27qQ3qvWtgL2X5IzHjLiJKVZI+OX43RfniZHTu2TXTAcvsm5t1NJc4N8K7Im1yPEkLMfE8
iJ21IAExrAyzT7bYL3mlxaVeFcti3304KyOYmNDve9ezWfz9JxRT76Kdw3PQTQi7ySkTpc/i1zKY
EnlcUm2SEuFfNzp6U0zJ1WfiXMHyhonmujE2LabUnU5U9QL+qT/1CGHObejYHM67O8N2QW67y3DE
xIF4JUF/hyM38Xh9ZXOqRrP6ldETslmyJdt1cwVqrMuPfC/cqMsoXxi3DO+rsQ4iFsar4CSVe+E7
zo3oyvG1srSVbnPaJ9ntryWCEQXcDlSUFa1BLq7Ws2LjKejZfZDksUr6FHp5yEtUqSFyupBl1h70
m+pbPORrOUMKzGSc+o18K0P/R6D8OZoafDZd4PDso806imW+W5bF++LyfB2DQBU712qqvTOJh7Zk
VDfTGnWknb7ggWBTSst3nsjpHNhedbJL4zqLkUBE9fvYhYjDdcqku59L7R5KR1kHx1VLVCV9fsIT
gwPn6uvu+JJRRTdaJMy5Plf0B3PiKq8Ups6PF11d8Yb9HFeAcaMyB5ClcreIbIc4fZ4DcbDl+I5L
Ve+tpL9fFDnRsmrsbWsOXwi8xtelKLwNRgx/p/3qdvCI7du8L2J08jU+mjE9BsJ+LjPwCoKXZ2Ji
PKp9xCiy9t7NQpVRaSApwzH9jZ9o3I5gZvb4xh85/2J5NM0K17D90Lh2eQt9rt8z3jR96GHECDe4
b+PKdp+O5vQlmDu0hHAhdyRJqtjJ5unRWhPsSiCHN/L68GPw9fE/IimUSoyRqu05moOe7A/7fnMJ
2oX1S5p5eJuYet6bmXpL6qrbVMotcfe0Lkc76zrkWoxuRGDYRAZP/snrbUxmSed++HDS9mtOTI2V
ExVCL7H/UsM8WEZS7GQz27GSobdzZ7S2YYYWtRiYO00W+90QOBZ8mMOXKu/zeM6Ex5UpP4aZfaSz
uwuKPlTB9vBU5IQTfavTw1SW1XGS4xS7rffVq9FDY0wzQwQdHAkxcI6TulhFUh3stHpOk8aYCaRH
Hzv5uHrvmmP9pV3G5oGhuJQQvxQ7m1Glo5fXLrEfTlKiuA9TXstEYbrGQ+Nmx2WyfhRGa22lIfAy
F6N3amb1tXYn72wX1u3Is3CWlMiQ02Ixdm0I3vPs92Do1+/tElgxPbkTz2me7wQHaMSYejzbFEAe
Kg8HulCJt2W/SSOZoKXpp9HY90MpLh6meKZHjPW+ZkuMS7sYfxVl2QGGyt1bhadZb9qksy5la7FU
e96rVE1zMKjS4JefnT1Ch6+DVvpcVml2qax+eJPOBPlCNuGjoflMLfp3MQEkx9LOmAHr8KYOpvlb
IJLkqzD9JuqaIt9iPnikXU/GnPhfmnaGL96QGWA2eanuB1WlXy00OM5OpRXZfk4biUxzZEZ6tL5n
tZN3Dtt5Mxv91tYjCwZeNil+GeHayy9pZyfkfbq5tbICda0Mzcu6LKz03kgPdjsKnO6pM3xdjLa/
QXCy3pD6JSytixKHIwWLOytZagD8jUxBKYn2RGuquPNFnYpdFWqLJYxQVq9dE62hJaLR77qtY44G
QvG6vB04cz3NCESAhRmgKvfA8xYMkNaEJQzxTxBNeuWE7rn9Lu+ZmZ/6xnU3gZ9xQGBbpWys+tHc
NokdfPO8pOsvoVkhXSkF+iNche9VOPNZU5GtW8tMUHY5shnaDQhlvRtKuGeaQcOj5qcmWJoGc1fS
/0cSMhAxTTdkKnyNJsMIeCcpXG4z0GkxB+WaRdtVtPUvZN3tKafVzjT3cxa0h3UpkpPR9/JRCKS4
LI2ZY246R0xyk+Sif85CsbwN7Kgp64NJMsH0i37jp/580xncdsdqBNJ6o/RiU+cIYnRblLe8wJYf
NbnGh0F/4ofJYfCAKVZ+y0yFBcQP3HU+GBX+l7IO9NYlXqzisTWKkdPIfG0qCdtTaiOjZjTANfQ5
DTsOH17m9h9m3vwwHWQzbrj8WjzSAzmS0Mcga8W4631l/Bz83ibSQutNPjtf5x+uJYK7zg6Zng66
Jn9dF2aRB/quXgqO3jd10SclM9DsU/MaZkedpHnEwCr289yaIndweDeXVN8wBtPseaHk1Y6dnipl
+hsBXvyGbskZ+549hJclJd5NydjEZcq5IQXcFXe+MdjRzMWM3NpzY235KsP8rcoTLbrqfrQcgTC2
zrAj1hYSOUgbxHDYzCan2U+aRGLRjnk8gS4iug6vPWEc+6oL5UPyIIxtjpFOS+st7LPqiHTwGnIl
7PAGwfFjM4bhY+BZ9R54R7PzXTzVrOXt3m0YJjWDevnhln55hv+ev5VoeiLd95zep6QaH5dqCTZU
N/IzR3dCCRoVtoi45Kmisf5nRyj3GJbJyPR7bdyGZAtuWB0cUkVLe0ZA2kRt3o6HgUWQcfyiecgM
VZ06MzAQYGRlHU99Wjp3bYgGomb6zlEZnEXbqLc6Dey97Kz5ITTd4BA0mJkVqt58Ksa9mHOF+2Yk
xZCSmML0mJ9mO58uU5NUJ8If9cDglRcL28C7nI3Ns92MqO+Yqzyqtcb2Pkm970PDueMYgJHG75s3
icx426phPdr9cO8tZMXyEoPgoKT1Qzo4jqyVPd0qckyxgw5uhcSkl4DE39YrK0EuMxDw7MC7bl2n
3ej17BMSYVNVkZ7LRY5WHs9YlBNek+pBkVatfr4tLX+6AjJfwT+Wd86Kr9ZOYe3XwvmpxpDtwpgo
wWRwl3c6z+xL7YVMtJODvT4a2r5kdv5rmjXymKDEhTQb2bG154B0H/HMbZGIZiezdNrWXvLNlFZx
746GtRFiKe4sd2rOazn94JjabByR+QjAM9RHpfmCN7h8s1zZUGFMmyfWC/WQ51l2P2q7xTm6Gq+V
0O4HLZLWfTqjfXS5WjtbKcw+ecWSTGCzowAjOdQl4W24VkyYzAyceOFVmLbCfBoqd3ryUOJtnUkP
Gzed+zdzzbLXdFqMC81fy5mJYU7EC6KxLoTBxgga1qDB/Wj6rt6bAycdV6FqcwNpH2bOZHhcDTtq
w2Z656xHZrnTicNEu9Vkh47WXQ5BbnJIR4i7ymzGOCG6ZDTyn3Sl9SLyObxZBucBxAmucm8c7bvB
BstrJGnNObWqIuIWE7wAVjEdzm5sFskcGSzXWK7YIGvb+qq0NDdE06/lWnByBmX7jahSR7IdunNX
mP4Zs26z5dmcNoN2FbrTzN0qA6UtbqaVgGAy79tQWLu1tIddnWY523aDB6UnC3+xx3XYsrd7z4tR
hGzwMA7ShWtdg5XjP+GQjWHoi8PY1j61uiJ2c0NFiTGbF7OpAS2HmTnfKmf22CsLN55dLa5PoUce
lCiktbBvjwNSUzPt5p2cyTcLjYQk9JNpaycFWpqyHmFqrUb2bRwHNiMxZFuMsshQdd2Sr6+Ei2E5
nCLRMOPfN76Kma0VkgSinb21bZn94NxRcJgdcVxxRJy2Y8EZ3HYydjlgLJF99XPO6Kp/9okx3Ds5
xRC1zMi78yW7c8apOBMjCTxSTvBhpjzeLXcMNaDXnJIuGL8TAIh97VfzKfcdFCjhUM/vtinbp0X3
00s3OWm2QRdgHv2iptTBsNilrdL5S9tPbuz1tb8LO1k+2syk7VjFiXQbovIDvyjb4r1Obtq0bj5M
ymoM5CfytXaH7rkIrOB+EjWZj4ruyDgZvYxTbFEdhmQ1ERAhiuUxWkAgLOE4ZVuBEfDkt628cwaW
jo2VrtOzkVTlrxH9LrzQUD+VaaY2iYuYVZPc22jTt7+MSuc3juVVr33GSIoK5n+2aFUkqH0T8SX0
dHXJqR0f6jREWZz2SCMCmrCvhzImgg0P26Ce0jL2DDc8QS6yNgjM0MMU5bJPHdHtzS5x7lvpiONU
IADfILHOzmAOSFlkg5XUT4YuRjRsjmd94W2erho4o447UQzLzvUDdvgF4ev1A6lFSB6TRPePVpmx
UkypxSjQmN9LL2tOPVbJeNBy4xZWecxDR6M6W+er5cf7KFRn3rZWw5lgmadf0nWsU44RcWJugFLD
MbcMkmdDItxL2PRj5Hf1dHSrq1FcqqrH4B40/mPj/1isebmtEo+Z7pJFtlPD/IRhqIh9aXexpdyz
hGbrSKWoiKmCt6Eibz1j5HTPzDCdK6N6yodMX9XzR7K/t46bfJFJudMQ1vzBbcha9l86TCYb0mFs
Si75YLaooZzTyEvTN5sonCBzjazA+1b6Jg3F7hdwUfT+Gq8hrzmRV36cBCpTojAS+6dwoICl/J0T
WKe1HfBQMlgmQw7arB+pSTysxySu8uHSqwRGNEObXaHjDs/AtqIGgJXPxkiKjLS5MjfaF6SaUYWF
WaScPopi/NE7zte+EieBLs81zWgp9au+YqS6/saHXD6NxY7nLQZvfxwC4ynHXrlxrHK/2iaBk7Vd
EKqk+XgKawpnaJ6u+eG57N6NtsZSW/bfjDA5qBq7ZjefYD7cz2u2q8fumGACUy59w3atqBYbXxs3
uYy+OCWyfSzC4s6eyo6cYX4uZ/OVLNivJJd3gWv8SrEMEmIRCvXQ4RwaMKLa0sFx8KcbvwiKs2hs
Z9v5w3dJLUENUp8Nb70LmuRIYHx0WfqHST6Gq3FZw3QrlXzpnOA0hP6THETIs1R9LwxqooHzAhMj
El51Oyb4QkMnW/dkrTe4VesIfaUf0ZZWbTJWWPyRxk2TMHRtSdgvbK695z5PSXpkdvqX69abuh+3
pkf1yzGo3ni49/LQ20+9f6nKNts3U36haf+7net3nzfxQIDegxbpbx2UTsTykez0sRPrQnpZEL8G
04aGEPj8zFLGQ9pteyT1Pzkn1ZRcOWbOSYYjal6f6eFtD4R0mL4L/kfVGhct6oeszXZhH7wPOpUf
/Sq/+/xjb8zNO3y5ePSct77pL9eHQPUw6BeCe0hzyKZujY6CUJg3v+CwHli1fhgzYzxJOr80iK/5
k6hgaQPJiKAkJRWqH8Guoe0gC+dDzRAXJ7jHZQi3zPhvXbhig2XGFj+wxvBoY54pV441FjET9Smn
mxBzcYLhPU0pMRs6OTuTesuc4lb5qXMvy6mmLkvsZ7JyMqoXD2FNEhUl+JQHP1RvHSouQl5yel2z
4zC0MfMi6L/hZ22twAx3OgiWHQQkyP1avjQivRclha2ptgPOo1Oyb3TzbYaryqWbv7Ct9ZCYek3u
38NureqntlXG3rOxDZvBolnDLXUcdIWY1asesZMBMEuzo1UNyU64Kt+GDjtX6rVPZJ/zqPQFYsPB
s0nc8BxxwVCgoQVk9qNBd5cvSzyM5j2X10cnG3xfxvnBV/NubuxLmiNe18KgZt9FADhi02VhpPPv
WGSuuQUBEVEKemoC90NiC0cEk/MctnEbTGe3Ak+IO/7IDTOp5ZEzTHMS9yDmm82oTArgTePttZfe
N0VwQkv1pFJ9H3j22UvnV3O1Lm4exIqgljwe8LTNbJJelYH33c7mLl7ZDd75RZfcnm/madnafrtX
q75dEkUiKLWNyOjzD9fndCPqD0t133MuH5l5S+5polJRQ/INr3uzDykQIil4H+vk0UzgiwfavkFg
eGctIjvIqfvVLqEdQ/OmzCpNFtP+0Qz6o5Liwkuro5ZkV0q2I2xvRDlk4JqbhwLz4s0w1PoI4drb
rCrZk4Lt9oMx+P88xK2cXlZHnUdpnS2zcTZOQCoXoHS8EMb3nf6o5/ncLNb3Cl2nKQM2QwvBJmLF
etMGNM5ZuXnO6mYrS3UZrbT8gu9AxRPr1HTtwvW7J8FjnKTVu2Y8etPY9k1ZC2Kh6ZH2k51lGw+u
W53Duvs2tNVNUKfHGrH63u4D8u1J2caSBBGKwvaUDfUlIbdxh1A40g4q8rVq49Gwzc1YmEc0lGe0
0zjeTaoQCQXIDaNTeHml2jIPBMRosOslFvy1WUo6n/30six6Xw7119xO3kVDHhCdpfY6PJRkgxcd
ppuhdp04l8tLRt2C5NPWm62BMhGH0qlnHTJZPVBxt8/luhLJN2Yc1BUG12C6b2vgbGq+kWZynBx1
T5WW/X8NWFa5YFXjYXCap3FLhfcuSOWTbqv7rqmesmnNNp6tBWgvcNVTIT8aPS4x8ePZV8rdilyi
Pu/k01rKKwPMX/cEoP497l0qeKre4rwVG7ei8FPQmbbJ26yPWNnOic631NtsFMv2+K1HInygAhyV
LsTFkV4LTt0Ydr0qgsH5ZOUrdYz0QXXWt8lcjKjLs10gLZgx01F02YGuxtiljSi7flVs7G9ENIQS
+dOSEw70gjzebLiXIrR3Xjl2p2lJ6WjIqfcxHgGkdvUeUCTGGBm+Sdcv/7lbHY1HUco8eHR12Ujf
1cc+7O/8tb/hPLJGTSWuzf3mxhlZOfkt10utzo6/PHRp9eoj2dwYtniuGsp1s4kWGIB/gAJdYoRN
C3m0xzKIkjIQN35W64MZ4vmeQyDMWVWgZk1xXi3ObeGFHyMyVaunexO/10s+jF+MttnVyWptmLUk
tKjGn0bmf/VDcqR9k5MHlh75JccbtoO7hAT+3Q88keSZi/qlEnNAeoSq7jSLnwmoibTUO6eiOOOC
PZ/dm7TrH4wcaXklmy9JyG5j+eUP36cpPIQKs1kHg+NufglXoihC4yoqZf3DCpfHLmWBqJf3NnQf
YLy8lSPNC07wGCwCt2qx3GYy76kEaGrlA69BNTcHugf3Ok3nOAjwEHXV+ivM9DU9d6RZci/G4TYb
8aGG9nD0eSe8alGb1izWqMqmn0Y1XSvkzpsrGdz0i3G+F3P3y5BGeuzKJjxMTm/gq/S+FbV8IMPT
b0gFn/xkfRYjk4Y8+Ek4dVuY7zl9Lvp1XqgTudp5HkpekYpnaIPQzjxAtJhjJkkeVtOg3G4+UQnf
h23xAvqMpogsu8Wsw7FZeN89ArOytx//j6MzW25UWaLoFxHBVAyvAs2SLduy2/YL4ekABcU8f/1d
3KcTfbrbbSMoMneuvZMshG8/M14xygC1eK/ONLzkenPiKOXl56HHDXa1i7r5t0vZR10OzxbRR/EM
O9SM7qNZo5hj6qMTKilys5rCqtKK1znXza+6E/5aGptbv6lfHZ9d0lpkuC/EIZSB0GszYMNtfNP7
eA4XgkXDXGeEMrO78JyxijJMipjpPMrwC3vVsu3ke/pRJZ48iYkV2y25nFphNYGhOWY4Jhlbsbuc
VfO1e7MAl4NSqxiu1fY/BSl4Jb892ThNu6E7yBDHqaA8avE+HCa+kMpINaWI0w2MfXbFJH/N1kiG
0X22DZNVo0trGsipBuU5DmBGwU7zRAcFCCuEH2Z1YX0sCSiKn47VxwQNfAdmyVhuPmoTM9MC30tS
LdUvNJn6h7AVbd28jLexU96zyPtY+O6CRbfHRySKLJzamk3OJid1mypQrLovNnMZwwbMOvzIyIuY
RbjPBuLPrdD4IcpIvgo1PAy1p92chsqNZe18l3obQJ2zhRWx5jDERrIV7I0JIYpcNnMIZe8GeyjD
HJQ3gGfRnvUYubGdgfTazifcYBirHbpKFeSIEwHzrOZABeu8xKpuTv2QG3uncedTU6jxWc4cCRQ+
c+C6yXiPU3+5uLJc3ihxH6sYwcBSPUe6zxTeXjJtX9Ll3R3NZpdkkd38XH8r6zq+1IUeM1wiD7RB
ssQ11LtM3MbB2bOagGarsb/HbnoulS33g0tVZ9RsU9dGmW0KPUoAoo3/rJTN0XU5oJjohD+qhDrA
FTpQx5B/62N9IaJ6pAcb0LdyrTqWVOxXEcX9WdKXH9iFg3JT5x3YTQaK1sXrOqYk4kzSnqOaaRfa
xqWO7CczMX6baZ6eiHWqd8nQ6U/60tN/QBdsybosdlJnQKUENVGVt/GtAd0+pkkRfXqjLO6GXoCR
iTLe4xyvD2WX23u9w8JE2dSzTB07iPI1e+8tThYk0uhhtxgKFbIkFsLOh41wmbCmrQTfMbrhuSjs
hYlP27Ub3RbyFhcOi5jVuPS7iLWgiJJ+zYcr9ekdQ1zHlWHk31ILb1NdDJ+8RmxeY/kbm46jTT7T
WdJWvUQukV5ykuyld5S8MId6IIWITc4Rg7GCSBpK09VWiiatXTXFHsec1SMhofQI7m5i7AxiinZt
MVuHzE9ey7z7jbvaCNOK6X/N1mHQGZzmiLXZJu+yjl6mJgDepvhkETnLfF3apag1fzyXpV2msO62
3qE6kBF1aL1ahOD90ZGF8y3yMqqi75t5OBVGFcKsZc/ZoDWboljqwJj7LKh7RpNMp+dr5rbqVrGO
GSkBHCJPfIlSyGVprSENZsVQsJzy5zKKQbumaj4YkSlPttnbvIiQ8TYT8FAStGkHPtU0jVZunKgB
uen4H0ezLfwnPxaPYxTNj3K9lxfS8OjQIQwng3m2Pb5pY/PqG2m8qRfbOTqJf85kdZTFUqgjt8r0
7ZmS774q+uWTHQLiU0+7iugOd7LnoBbMvzcM8EW7LWsGdZtiRERzpFVtiv+vny5NV7gh4AtogDbr
uUR0nEu+/cIBugerJEmdTCwsaLBwsK+jH3X5HtVMiIBnS4pHzdVgBFFeV2zTi9wnu+D9DynR/WQO
KBIXrEinkHdE24GpL227yW2jn4Ko6OM4NKrU8TZLnidJUDUO14Dd5+lnzUbylilt1llHJhvmyaLS
wZds62wATypFHKhmSubtkhBwCxbL0RRtom8nYQpGxRLwIf/sc6vtASiSzmUA29rTIS396Y1N8etL
v6iUPKB+mtrFEzaQH38l1/j5S/o1I4/db+aZIhga4bcbz+aybP3FnuMnkx1bE6BcBmXQ9RUbssH7
epvwfxctg1OCeSQfGe2hsJ3MOiI1xU+zoWu3yisbivumcaot1ur85FgZrsGBwcKry8Vkn7zR5B7Z
gdy/m57mW220pOj1sLcsI7mCHHkPomhgGPtej5+bxDfOo8hQ/8U8lyl740T+Hud58aaD1Tgbo+pK
/iyJBNXNxP74LbSetyaZCh6SVKRmm7YETCzIil6a59L0NJ+Xogf/YNVae9J6dONAi5PGR0SY63y/
qDrBWOeODmtUqmyuA5zucHaMO+gybWdgJmXU8aNudw1I5Oio19w1WoKPucg02LL5Jye07hMLF4Do
SPfJMj6LJbHQYrlIIespxN+cxUsV+o05/xYlQ6hNkRj1Szs3LgyfTRrwZijoyGi/eVEbXSH1oEos
JN90GrwkjDHj2RQyhGcEDmoIh7tuuvJC8Y0SZTtj+xG7Occ8s6EFvGTmMd4lprbGilgioZ32zOhN
ETyLViXlrJ0004QMsqpESwIHW6kKyt52FHqIk0e7SQ2QErYPBmfZyP3XxkksHpZaR8KGajZaFnCb
XA/odOpbu5u99pBje4l3DcV7vRmd3h6YbrirU6QxGR15vkYzIAcpjNBXIyRDObobXYy7kVC2Hs2J
Odm29zxE9EjQPAQic7tx27hxKwMhx+GjHpT12cG/+6fViVQHNvf398ycNqEmlbr/bAtlvhV9Ln9R
PiHq0tlnVpECNVPUeSuMWuqsY2OD7VggleTSPhRRbquQHhZchygidZ+d2rGY/Q1GT+vT5DoToYl5
iFMu3Z5SlKQfioqMJePJsvyoepbsu+8d9x2JV3Tb2kq4e+xROnuXcU56MMFfxxA5YVx23KXpq/I8
C/eDJ9lqX2KcAwNF4GZ46mn7jPHdYykKKYM5Td05zHnzfS2GtJMgqfmIth6JkD7HXiUeqmbq5yNN
LZevyFcyPJp6eWr52ZdTL5s+ZxxsgG3AySz31kSg38+Rts529XpSgfTbgyjgpQ6GW5uMbw1C6U6m
Nxcfss6cJDQYwdaHpFv41B177N1AWJXxwlIpMwHeHBjpc1pbXthPrQOTY7dYBVAXGDpl9oBQ7Pdz
8WPmiQ2wbrEYmhezlX0j1yZfGbovWBjqvxkqBUQJwGk18Slq1zXyqNsNTtHc7rECRU3XX8CD2Ita
zL24921R2mRo0brtGnCe5pEZZAVX6lJ/bPyh8gQOdU0vGPTYvqLpwJVhlxpnt5G06LwCoADZadJV
s007y8zgRnXLWJfXTyuza+nIWnyF59JjiRkLGXuOd0oY9loMNYeL6ajqHjlWezS8konYyLX98pti
fqgzrfpafCGbYJ7tyQzyPhMTvMCAuOTNjGCQJSK4Wq20jWVTkgxWhFYl8imsoNKTzWBVBdvAlW44
D8JoTHiV3NHip2jdF7oppWnv0QLBWGLdqvzzMBuwjXUl/PImBhVtpNUBf/Y9F6A4j3ZzZe/rqZsV
fOYqYPoQS2tZlSAvNudkGb/cJf/Net4W3YrqRypnMms5N2B2iAeZ/5Ta/KJJaqoh5UjzapOp1LB8
0hnfeM0HE6FLfVoUIZOzXW7OKH0KtqddrjSiFyZPx8Uwz4zm97buOGhl8pftoNexM44qHg/4gPYR
419wQ4MeNPv2tG798GwCW00el+4Leh5eQkFeTEzeXXMeGYF2sF86SzJleq3S4V6P8jpaxQfl7c1j
t/DOH3kkssx2dy3MEZgnhHP2wFD5rrfWVkMMMUTH2hvrwaHiYIRHQPpK1k3cSzFGHN2qTxaKQcBQ
rN0No3PWOTYDhowPTUrYaEEodWAptnlVafkC4fHQdMZ9TPq9TMYuZKBGTzt73QEf07wx2+VkJclH
J90PvcgfvLpghUj5UGizw96b/AOV6BAZOR1FhLwW9a+8UWQIEzAFbB4Im6oPaepAqKemphxQNzNV
FDk9wYjtPBxNePaMrPXOg1D2quOY+Xf0fdRL39+xb/mQNOWzUc1T4OrGeT2P8CfFz8vglpuYDbdB
YtJpZxKtte61rWUtisItpaTgpWOJ7olVVCcWnVgsda3+lGUcucP/YjH8Gxy2DGQpoAhwEsNo1sCV
zZvJte1ZY2cKhhwKGq3KjgX4pz3rb+vtCPvSbbmWL6PLN1lbUxdYjFzCuIEIikHFm8x4WW0pTea/
W/SVu06W3ym3B/hFtpt7/uzS10dC57dxw7SOgLrdmBAxW0bpb8JKG3tRV7yVYFvaa5LOP7lhnTw+
QVpen5OWWmyTuM4Z28XDQEsqKqK4pav/N7ezYlWSsZ9o6YK51ppw1FYYTL8LULbY0pl3d/3DAp9a
5R67Wu32U7pMnvoy37kZ2DNd08meRkpiblAHMaHqrW+2iKAVVuoVsOUfrHG5rzXtpWsxS6xmqaCV
tAtMzuHzuuESpSCJZqn1gZOO/3opb2nuoesakExmMxzY27xPScrhwFvJ23hrAWuuks5kmIJ5vnDU
Qcf84wHtkTeETjFkf9TXwBFw3u1HI0YqEBMKZprFIW3E8zLlp8hzb4Ur3nyvOze8bxjxV485CyUo
RpeX3FNPLJA62wMMT+SYAoh8PPGpvSUdQ3djludWgaSD/c9p9xH3Yt647mouE9XzekNQI947g/4o
7tu9k2k9884INa7qW+j47F4WcbmL7Pbc9TyA+eBOG0TZLWVqslGGtY+66cVh3nDkpLhPwn7MM4Iw
5qTYZNrw33pZ4MvRdNdtqzTQ52IcdkyqH1CxXmw9eTbH4d0lpaFk8FPO5UfT11cicE5YZgIf1CDU
huU/ZhbHzLKfxqrrt0mencZ+1PdpMeBlRJGaGYG1RvZZdOZfp0m+cbySSR4fjN66Zbb/TWZGyMgV
Qin9sBbjrbfHS4NGHlbVcCW/490SYMpC7rq8/UnANtfLGqXxcco9LYDlSkCcu4/BUs8u0zUWKbNN
wc5A3jxa11b9lwvGFeYYv+qrCGokwwPLI3eOM52dnhorKnZuOvyYQ0RRRkjbtlaI0IOHWIX/gwBQ
59hP8zpreZhXgYP6494X6WMq21Cn0d5aVTVuliW+9lORbk17eYgRUtsW42TcfBS4AIt5+pcOy1Mm
pOJNsKoCgMOZedBS+dxpM3sGeCz7KTkkyj1TKq8hIoTqxqP/20vt7GvqCjLWbJGYjjgCmO1i7/72
84gmdZ7av3hkZbsh4/zoJ5MK9cG3trbFC4zC9xWWN7AreWbT06u3Tg5KeTb98pyY7ZebyP/qxNza
tbldvyEfpTYX2gFGd9nYZkmFKx7y3A0UT/tU+1eNeZmYQRSNvPjQQXeqMXlRg3OtamfbiPilNNSd
TVYnvKJH2xh3Rc00JVvLViLLp3LZpVJg7M6zw4TFaSgH1FxcDRvTqT9kJsFt5MXkd9yK1plz480r
iWjjX9pgSjrNpfFnRzxIotq1mX4RRRkOZQIx1B2R5qjmYvr0uv1K8wFngIg3aq72DT+hmBHPTWr2
PuJ5YNyK+aI89NZwYWvdU1WDbfq+/Gy65j+GYM8VrwHs1K8sGRX7tnNshFsRuiW3JT0R3VpxSRJX
bXOEgQ34oR20MRKY40f/8HSR6KwxAUKHyLsI8wzPQ9ecMB6lO28pMnra+lTpCYpuLkyQGR+HjnGe
2/IW0TslWvqO6eICKsTgbfJuzjwbIYLtrikYVKsYI4Q7HKU/bbVsvBHEd0srAWPUnaTvXOAS0Uri
+L+KZRb47OWrOfs/RJfvlpo6AdtDWYlrWuUc31gnKxvyBymxwEQwe+WT01hv/Sz+Ctt/kR5lveLj
X5+/UVl7myfHHcaTqsszMTSByLUrYbb7TvnnaGzx+XU1MqaT51u+jtqoAYjUTMRjavDTinJUIYaf
5tBl8t0yoQBEwqwsbu1x207l3iCtYmexbnFrDfULzezB0BpOK7dAOgWWj8anPCIPdugPrQEYRJJ8
MxcP2Gg+8t47TmX94s+8iXsLfdnv31vH/08zxLTFqfqc29HRE8XV8DglIh9JVJuTJ4qygDKLrSjD
C016aNtaGaYQDC9NzZSkxGC5Yv3riVHF+9bM926dbddfR5XzEBsq+kwSpzzE3HCO450xZe05gi6T
UTEZKV/lSPXJlfJYltMkzWNZ6sfe8l5sE1u9a+3n1A4tb77lon8UFWcOKtoouydan3e/U99tqt9S
u73WDXZVV2UBUZK7cpyfJbeZxt3ie2tfxadJyfU7Zcmh1bAf2ZkiLciR0wk48W8Ao8CBtq9Gcz1r
avlpmNNrhVwZ1ngkwIuplEo3ftSm6F5RrFS54wdlVqQ7w1ch8nH+UUBmWWL+c3XlB26a/JHSeOF+
v/RoIA8xW67PM+uxPqceHdQdnrtmuEWJj01Zr97qvHqbpBZtiwRj85BcTapn5c9n9Fe0suqSORXW
Ry+7wGpsZYcnpUPWTCS+etgFzaOy8tyZp1dpe12pvcKFq3qJiM3Kr7GiMRt8NKGJGkDtkwKOm08q
79VusuOLLjKeEGKy2vSppC7C+ZXs/cHGMD25J1Z5zYHWtftsGrd2CixFS/fQ686e+NWrjIf/dCow
ms8x2WhaDvWV4beYPthoprZW7bbbjhgDzDbuD0jeVeXedx65+8RfWEFKXnVZ70zmZBv6Hs7iaaM3
XditlPdCT6MS/XMRzbxLDGbyyrpZ9CCRZ3wsnX4aWm2ntO55kVYoe0lVotvHIjKepMOBlEfyNx0Q
J5T25KuFHqVMHhnBHoauP5mV+HD5bIPWEsRcxjstdbbrn65iprylfEhAyMAQJYPeKBw7BWMxbx2V
bcdBxRstdrcJ5sVRNSEaDmQiFWI+TNceNL+31WlRw2ttNxIBMLrNyFpF9+7F+Wc0dzeKeLlSD3vB
uAOSSpfBEl0SOf55rTiMHO5iHi86OBH4a1ec5OT5sHtir2v6c83LFKr/cV7qneMp9DMXY3xRPLdG
/E8Ht8In3AhIaO5FN2iSdL8+eUuj7bSSmxvPcCjjbO8byJtdW+0xeDxFfh2IKQ0A3rdW54FEe08I
259Lqr24dGgDvS7fydaeI5zuCA3lkO0g+rZWQxKB/rYkZpAyxES+0Pel1AC7i8O41r0+567V5WA3
/jP+i8CdIBvFYNlbkWbXOa9gImqIQqRpM+MX5fIuozrMvHo/Ewqx1FiaFoEvquLxxDTy63Mf5lTA
qjdyGEeU5wL6H8dYljT/GCBqAR07YGdFhwUiNyQrOeVrN3+qz0NZBKOgQSnd5U1pmL0K+8GjMnfS
do9p/mXS411k1nzOi/8XadpdmkATIEh2gcznTC9dVu4tMYWo0qGWm9vR0PeN621Z5R0SERVMPVQr
FXgYD+mB4I5La+pBHUcXwq0fmqrdxxHKbFqeqLAfaksB6/in9aaFxEGEH55sqsmq6fZW2mKamrZt
Z85M/eP90I6vsxwOkP415FcfTHN+xgi8sgQYnEcgUWs7JemhEdXdx8g9L86Jt3foOzQ/2I4wKCTH
ybRxqHrsJpt44sX0XBtmEPMZia7kFEi2LiB5hfw4un26GTkaUt7qdYX8KMrWCcYco7HUHtdXmpg8
fTNZVbi+cabeCvO2fWn0Zc96g7tY5B0VSO4sw0J/JicFLSo9zUIPAcx9THPFg58PBAq05r/V8RpN
7p2gpAN5RvtmYa6ZckbyAjO2kF6kHFi0CqurqhuNANVGbvxxIr9sfjSG6Jw24z3q4iviwRjoSfZB
3tJHyxzcdapbKZy3MmsnXH2DEXBrDxtz7I+mG59dBomCdxHzvEsW94+8l/5Vuf8gG2c7JsXON9x3
JOrLopsnZNRvXWWHUTTLStPuFwrZqLH+PBmhYvbtY5oMuwj6tO2JZQdDqING4SJHG+658YqVT18P
z7rllhwHvGLIoAXu5chcq5E8WL/gZMqKR5FSFknulYpi5Y66YCzUJfJZd9L56Ak9Cp4dSqrMgB1c
R7PLUR9tmFvdfUiXalvUAjaS59nk8TRpeAzWjWr6nRUX5YaCqg/86bYKBq6PB1wtz/FYhl7ytF4K
7LQjYIL2aA7xDldIDzCC30B0n2XUvs6YC4TOOc8OgN9WlMe0bs9j7excy6EUXjaeMdwjj7GHVTHI
MPBY292hRdMhaQHiLd7iGXrjsHOlcZ87jE1md/Rq/eyXDi40ywl1Mzqgh+cMJDEUtonTUQPyOpyj
nact8FHOZaZn78orc/CMIKXxwozhQFhFD6Y1fjhW9Fr75R7fA1kOcm+mwxe0AFxLE2hZvFdZuTFS
57s013iln7WaEFLgPfGSk8dRx415E+qGPM+gmNByNXQHxsZomhxe/P4ayqfWv8SvKe21jYaVkR2R
VN/VNpqXW2V73maE56xWgVIfp9DN1H+V22yndgEAzJ3Q1N5SyPlLOqifQRGzMvnuVmvxuXb/ZpRU
ZQ/yFAsro2R1DrRPcWAtTzYXxSuTZttmI/xPOa77aRoszmSClH5gtJq+aWT2Ws+42LW3EowI3ccF
MET8AS58hmbeZdX0pdyELh68ZBMLH9FCutfE4pYsylNn1Wd8fpvajp9sfihu+FPRgHANfoNSlG8z
7mL4wL+OyyVQrmxglaGx35uex6rQq62Ii/PC0cS1ftTzBHE3/6I4fiNk0oeNNb90CqIm32p4V6pY
wwqsn3n97hMe5cqHuaxUFxjWiEwOh8WHZZfGKUptWPr+ljRy1y5i62n2dn3aLL0jNKa5FE7x6MfF
p97gnlr/ouy0kSb3lwvzHQn3wkLUo+a3j0R6MPUztzHBEbFoqA+rLX6LwBy8swanEo/muSryU7p8
cSOsPdbH+u4rEufQFPoz4bkvrmlvUubwa+IFSeKbvjbJ9BrCtF7I5Wwkt8Yk36ZqONYrsJ6A/IIK
nPBtd4GsZk58tLHVaJ97sGrO/1+h6wmaT1UduAhrSvHaNPXTRM8aNGOqNqlefU05a6GVReYRQ9eN
xedWesV3Vrj/KQ83smQABNzM9q4oYZgMrQvvs+hRubOqSZwteOd9Uc7Aww5U3oQ3gveq9aKX87XJ
W2gUT1nbvNaLN80Znyli2hA/0m4U6FsWQ2umpEu7b4Fh8LrOB3PRWCfbVbTThC/Og0Ffr+mQmgsI
CVNIRCrHPhqx/7UC20JO1SGvpmKPSvTWyPYDgm0PGUwBpLMHNQ70lCZHLbh1cJVYCuBs3aEXFP68
JoZAlrVgVWlaX1uRi6C2yCgZJ0JR8v7RpqAZx+GlS1tEnYlyY/Hvc1G/Ziaad1seMCH+WCz1VULs
mGGT2sTi7qFPvlWy7JqcEjPXLwPexiDSWck+pONVQMB6pvasMD0FU2HfJw7+mWa+zku6N4Y8GIkK
7u/y4OkozcoQrNSlU/W1uvnh65Nhw8FBwY6FgkTno49LaKJ/2EgKG/wlz2SRfk0YrChsrAcG6Nom
HUgjmpPfwUJ3NtLvIS/+zW5HgoPZHlKjeVIJTv/WvRtWImB34wPUMmUha3iQ3fJLObdA1s3yKCAO
l8V5MW3xNOEx2eiVB0bRURdi/4Lf5QbEXcpT1uVn6VX/slITx0Lr32uFnb0baXUwOlwMzgkMTZIc
aj3wln4/aeVO67z7lPfPtVQPZm++F278GmEvY4DnkMGT4aGtB/knnenT5G70RfKnDc527VN4faMG
JCG9+mPZLhR92KtN94Y8nGKD6MCUqMgQjLOidTet7dHP9ua3wreQm9V5tFIId96hFuxRkfQXyMK9
8pyP1snxSZZArb2NN9+kpZEV/+WbHqtDXRWEG/WSKCJzPfmXF5TSIUQ0/Kf7c7tzW2bnzbQbatO4
lgs2YavBnOfEEbPNGVSmbItLP8j+GJW5v1lPpqqAS7bau8Muik0WF+5GYNQOoR0j/snokd4DujSj
1NIou8gfBgHS9RAFRW4XV7tGvHnn2AidJam2UiwwZ1yWzmltEJpJnm2WFREKCB5m+4s81yyU3MzO
iE1Utz/oEBCetPRXz/MzhvNzLNNPffJ2jNovRoUy1pX1IfVs0Mr4n91D3fqah705Mx/xPu+xifmM
udz3yPePVr5Ay6QTDf78WLRo3BhO/M6525MiHE370XnAGNMerGF4XZdVTRz18bQG3RvLVpXptm/0
Ghy9OrqmOlUjZveEUCEUyb3p6Te3K18gtt8qG00ed8o1irs/L81O84Ssyp94tXLrYhLwUlDH0AfF
hLb4THGi6WyjB8zugnxLaM9AroBMciRT3w2XzrKDMe7CVWUUs3eLGp2aviubLWjYr9MMlKwFECrc
881dirvsui+xiAFQByfB0CDwlP0fPeeeGIltJ43DWoZ0bvTN3bJNhDhPmhaY00g243pf+cL/kh7v
JxW/KPQM08+PuZMd/TI6jSZeOyLWII1PRu8c2VX/wK51zpFFEHfClGK2YkKI80D21b1ZRnK33AtJ
ZXHgZF5PJTm2geaqm0pqGF/Z3fEvI4KOxT6upAYs28EWwTrS3suftflzKve5Q3JJ8unujHx9zicI
gT9Xgkg6QJkM9+mUiebhAT8RGASJ4zv3uGIiuVhXYY/nYrYfp8p9Msz8sfX6+xj771E7DTRjzSWt
KZ3Wy2uuLMtAvZ146oEAzuP63RNSEW9Sk1SrNQ0K3dDq67BlirbuIkqgugw+0XJaXrqkejB64uTI
Z4roRyYv3TFrUttl9I9Uek9lWn4QHHyNDRhDrdH/X1yS+xCkXf1YePVh7Y9mqnSb2beIqrteAZeK
Sj1E1nwg7us0uuXFrhE6qcZb37zwzBcPpoVg11RLstcb2PHW4GmOiHDb2nZfMdWps9BomuLRg40+
NOlAUg/bWregmebjFPfxvtRlcpki6T6bxCjB5hrLm2yokDGM6cdhwtO98wwt/iF2AGNdKbwsrKfR
+5fgPOFmifvioZg4bIhNP4q+JEJpmHXymfy122HTJpDzUBnvDif8xhnEQ2+ZxKmtRKU5/SUlSE/F
S2GVATS9gUCkNlkIRuGpZ/ptcoLp8fTnezMycvvrdNEp8jX3inmfiRjATCgjzEr91L+Qa7sWetaX
HUUvoyIxrKwTDqp8tk952qX/1f4I+0HJEKzjNEfXI1B2ZiPLSPewoVQdDxPUB1Ob5BsAdzhbBKVu
Cpr/xVbn2id4KG3jvTYTo9XTZK+/E7fdOz8wA/HcO+VZ9IPY8e6P9qFEaSXjrtI25UhhpKL46usE
HZT5hxxTjHJeFW1MwpWGvvryXfucttzD+EKAUpP5rZ66YTdr82c35Qfi784MJR5dWPbE9v4Gr/rI
y/GRmL6/VeoW/vCGX55KsSKmYGhf4TviA9UdRWfHPDSZkn+Y8t8AB4mzsxWsckbK2dj+RLzorJaR
SyzaHwyRTAaR6wrjBR/+cWycB2xCkGnNDtP9BUKo//8rnTCie5JG17EklLVJx+ni29WB3Q000XJ4
iv3poqPJZlX/qffTF0eVt3Pa9AZ0cIkgoRJrNQfMYVnP13VPQACH9G0O8ll0LgDHbLYE8LhbsIKn
SNP7PULqx7hYZ8JHMDHiAApba0xDQoy23cKLHkfjp1Dy2oFVBIOVMujr/Rsk/VMsBRP7MSsIRhxO
TjJDJZA0EEpt+JgiTG3S838LFi4y269XBJyizXebl7zzC56F3AAJpLGu3JYEwa7GQ8uxvXFg0Lc2
S3WAQyoUD6funynMjL3mdU+2oBKIDMIpiTzgE7VI8hhscZsHnYEAFS+g6anK83+TFhMfuMRslXPz
5lKWGHes2Vzt6d2M+GX8F1XtZ7uY3tMo1RWXq3dy5rWhg/0N2pqFCkqUjDAZKW/8ZZwob8aW9tM9
No1NkkalXlTWfA9gaxCtD5CKV6T9HJcrSJ29MD9MQKXDeFHVURuz/sfUF33vLLG37wvd+O3jRvkb
ll9z0cwJKcNrGDXkILFl7atb6ih9z36k97Ik0g7Bl6o3I6ynJMR1o6yM9WxLQShPFIdDJoy9m5lv
Bt3vmz5zG2pYUBLHuPdG96cQdTnzivihbDGAlIX2ag2W/p8bz+rHgiSANCHhnpC0/3F0HsuRG1sQ
/SJEFFCw2/ae3fTkBjGGA+9RBfP1OtDmSXrSSEMSXbiVN/PkRLk0k+nBEyMDkO8+xyPH5aDoiHFi
czpqyEMr/h5JLqMD+JOFD1mk0HzG7NViF8bIWA4bh1VXPGl2NpNEHjb4Wam5UJcEjeZVuf6480vX
v4ic4HMkp4bx1znNds7tSfWwRH22t9es8R+NNsE6pLi4rSontOwkITzK0gwxUzXXJGNQnpUNHm+u
whsflozl8/RSTszqUTv+ReZhdzJUwQv5cHZTbUDsIRsq9wcG/nuv2zuBx3uN+QGoU44fQoOPEiOr
jqBP3sImghLSM2t0vV1sA1jkEI5QEIAAD/s+KT1ulMFLIjCjd56OrpWuvvNO/pO+D5tV1VjthdWt
Cq9uXmSqvkZMGq4dHZQ5F5weDPTcys8ZXdiroUqehorIvR4Il5OZLXa9HQHRcjt2GZnbrodxtGoQ
YfyKyuxwk0XOEVX4PkSOjYW6fJU5NaDUgswP4kc1dv44u7KGl+dusORn4OE+iq36C3uKvY3G8a+b
AW1LmD+yie3cOJXZ16SmN8tSd8+DHeW2Wf3ZFml1aSR+7SqIWLGV7DGz5mxhlT+ipN2t3k/3YS3P
NFN1IWc5OY1G4cuhEjHDxYppw7GmHPDt3JxE2WPwNpqL8lKHLZPza+RWdXNEejN87NZGlO9r7Gwr
Ipz/etX8mLrbQ/eo4ZnldytPuP6ZwGPHvzNHA3eRgasnaDHeSyuHrVyk0pco75661rqPOS8RR6Fq
EHGs1oFbfsuYa67d94+46WG3lT99JH4wb/pbFBxgcI7xt2jnh5Gn1zqHGrL8SZGUzIKMc+CDHsw9
eII9SVyCg9p1FoaB1fHJcMvFBwRSjXnjOyh6xMWlk9XL+3kD6aY5yzhxNj45qyadDn2EmwusIlmU
sGf4O1RRtRdj6xVYK4LnJGiTIxpTvGiy+doLfPNX4M/Go8PBdvImP/Y2YCnnft2MnFTcp7HcQZlp
NwIn+LkwCPJMcZCsfZwV57LM2Q6MttsTMdVUVyTkizrXkBcZAcPdz0NUP4Ymzb/zVphs3DBwsg0W
nsj4901ErgLTIA/Pxqv8FIabn1KrGn9gbJHW7VH0PS6/ANKebTo2X2WBV3RuMEO3gZndh67WDSd/
ADvW6gXJtlCxTXMT99RKT7xrPWlM8STp+TGP6oTZu9z3UyjOmfSTJx1F8FB6Z37uk78hX02O5ye3
fjna6P84Y8s+x7eiEl+AEk1HPsHCBOy4wuJ6avI/fpY/4yJMsBZrPYDvA8jzkS9BUPJK8ARvKCHc
mcxBO0dUgWwbWQ2PbwG2h/d6ldA8XRlvju6Ia2c6x39WGtFOx2E1b/HBDx8V0luJI3+t84DzBeCU
+2+shX+Lx55AI54v/5+AK1WtgVbmq5RjBPRvMnTXLu8VpJBQRDBvEEWMAsOs2wb1L92gz5kRt2oP
QtO9x2GAQ8wRH9VkjBG6ni3OXajzN5G2rGpiZwrZmQ643khfhuAUqHz4qKdEHOOROGQ167kmHS6C
Q0prwBF6gj44EOGRdC0Tc5IZBhvCjf4J+vMItIUO40hPZN362PtRQ0f1tkF5jMd7z7D+uV3D8Zxk
Fcm2gUtdD3k6s5Lxmb0r4YKa8O80EfgycECx1iLA8BznyBGTESATOI73wOPIbOqbsQ2lkzhb28Uz
o7xZYUz3qsDCGCV+QCeSwWDj56BZ1byZJFmAs40CmHJZJ9w5dF7/lLF0rypd78oCc0g9zNNJwz9d
8V0Nnuc5xNjKuXwg3O59D/UYPqlgqI4F2tc6DDte71LV48ka5ugkSNX9tocIpUCW42EWhbf2Zk0c
morw5yl1kyuJ1/lkkQc7y3JKIMz1U7zOrBiVGlvlJ7FdWNum9bev8Wlu2rKxDnkQKgIKHhDl1DAw
jE1ZuPDQuk9yiuiBklvkuvfsdBfUQ3aNeYquBAZDrlh+Ze+8As+lJpaOYh4U09WRLnAij8H9JG3C
5I85nyD0x7VqQPFK+7eeO+NYTU3wTJGb3vHNCIEz9a5z9NWESSaszOTkOOwj1yGRMjjgxZDjO83y
9Jc2yoloEiTA9TjUMR2/WrCEMpAAAmtW+BKwpO1ivG83xyt4PyQIkm8Jd0mQmALOpm9n/W9fN1zn
C+Ex44yTh06qS6N4r8PY8FeMWpQjTKmln3ylk/CoCtxIOMvwN7UwjYjEY5U99mWSjzfVJKEDmtId
Y3KjdsCSqcRqmhj+4kByFqt/O4VomqgO9KZSy2TSDsPpyIU+9VHFemOt3Tpl+z9KYsc5CVK24fri
zDZCWQbxcG3MgbsNm2AebzPaxnOIbXdtiUlgqYgSascSb6z3giNzU0cdgnPI0VTrWj87jnbfC98o
n0vfyF4DiSyDkaLcl6O2v0WTy1Wdpume4t7x5sB33kYaTap02O3KaGRu4aF0Pwf4eq/FDMBOzyGs
GN14vyrsz9GqVF3tgOSYZb/veTECUzD9dJPKpt06PjfUsE6b8MlzuuKiRQxnpAtsmLyNN63xPCy9
B0FKZoVkfY91jANtnNFtKt+pPyzpFq85Fx/C9iXRM22SAyEacBmNQOBShBvTNlO5tRRpCxJ8LogU
3Z8UNnZYYEL9gVjj/1TCLh8QbKF5SG1fZUCaL29UtmLdJbe154u1Tqpm5TZms5dxKN4JpUx7vpkL
/4MBvy0wyKxDkO4rcqXICanXcSgFP20YQC9FT10po82ufUve86ni9nqvXFdP2zQADabBpu9k5Lh3
q3aHT2aQ/BGYoNJJMOuXCocf+2CPrGtcYePYkVnJk62HjXIPM8v8jjh7rlFJOtF1qhYlFXrRt42H
aCNZ458GG1R6J9DwY/RZhujavxueTq9W5xtE4c3ibDqJ+2gzDTWJaOReDpg00JsgXjAUtMcsMeyX
eJTlWXQi39nsl97rPEtwvSeq2FcJyo5tGO3FIFKXrYKS1NxANv7H9Yzgn1IVZBPSU8Glciqw+wSg
N9qjhEryG9+asNXuJvwbdMAx1pIt7NHvsnzT27n86ylhPJNlgOGeumqTCKRSF6XDO/hRTVLacYqG
55FInD1ztXEUw8YOx7W1AaKHgblp5CEeMW82Ak6K3RDRtBAUdhbp3k08m/AKRK33gxflfxJeSjun
5bBP4FytXa8CV+YRfDAIkkIXLVsj2HQWmy3iK3LT+LjIwjhjh2LZCBvLCsYdKwXWZXBasnxx9ykD
Vd1F58Xq4Lv1dJ/iqT5kGmfGwU8h6kGiZ41oargJ8xAS43SHqtuDURu2VRIlT2HSWj8gOAiSpon9
7Is5eoAGaIhk1nR3Dp6BcqzG/qCnFnhdyO0ZV0evDQoT3Ln/LWWfFbuGS7GNu1F5J3yI5WX2OlTf
2gWFnlLu6jVTf+qdhKubZBmXOPbvKRv6I1QuxnGHZSM9M87Btnv2wzUU1Syd870xgDp1WWLe84nc
25oX+5JXHIOXpgq+Uzy5i+dEvKRoKqAwypkdgx6dTdIZ7q1JCfLzQwb0omZrI9PQwyerf2wV5Cdt
mOKCH1d8ppMH/5ErKHNfmXIrWCWEuXdubjQbyymCTRIt+/4hct+m0FWv9jC/yUJk15a2XLZcXr7t
nNRHKYI4uolbv3sNUp99j1+peAMlcHgqR4PojnleZhVk0eGzD1jSWgMWBpPbSNoCqqM8YDIWAA7x
rFE8l8m7FP62BXcflDUI8BDEn/2nqVpuXD7OvSL0maSXDXcav9tGiiApMbmnPGu8uKJK7NxZEd/3
FNfZcoP+SLQnspsNz9UOqySrv0Dyn0Iztjv1abHc51GFz9hlv9Jo/FZUPEzOYK6cWawMpgR6uHBs
EdnUwlnPEvyWcsVGx+09jpKLw+YJezTvmBfyI2DTzDWft7XleYcga06e0T36NuTbBYNkMrgNtrus
a37XQXSXbJkm2ZEl89d5X/1JJGmrOv4ObZ+mBT1vYvIZHFVcnkK6C1xgKGQ0Nx1306ICHp2P1svU
sRoPR5OIWvTCpu0wZ0HJm5ECimY8VpRFKDPG8D5vBW0VEQ9l7pzJ+e50lJzFOJ3nnFcAdHVyiPfW
v44JfQn6dwnUeh7ju2k2uHDai1AfqvjginLOk2CTJuxAC+80S0yFaYEUD6QPyy5CcKOmxUo8vBrj
xEWjaqzdlHYkWUC1rubWaY+t49tPXApy6MeR8tdTJevLONMGkrFt0wyReGJVFPtPc9kgzESFne8i
yzB3VKvOG7QoYG2dZ/51HLu6pyZTraiWsZTg6EpHcDD6sk/PNKNT5gC0lRgwPAvwV+Sk26SZ7qDr
0oPv+B3xnjR8rl3RcCtLsDZlNRgLqSasonyyV3VXd5+FQ01Dz7R7tIp+uuZD1f9ybeTiXGbzY3aN
CtS0Y0P+F0grkyGaW+QU9UXTqPQYQVfhautRavoSg7Z0q+wN6zsgLXee32K7UviuxuYp0m66J1gX
7gzDaA49EIxVXkIkbBcCRO1ICztsmf4kRd7v0F2ntd/ROZf2gNypkeYVJkmezjgfbPCwyluxU/sW
nuaQhdKd7Yxuxumhw06cMho+toDe5I4uqqUwQFZHv1Y9gcjW3MOENRDtSCPFNiy9GNb72fWBC7le
4ZzaqIwEUXIY5anjBYc4z4tdKRG91RDUz87gjnw60sj5hmxASYhV5PY3Oru5AUcWsZAFcTfb9k89
OPoAqMRfo38T9ihc/DZBOfDe7qvNAIMS6onnIqqMRALxqmLD9OJdl0YsJis2cXsH/OqKsQpSiV32
K8NTX9pCdzJIvG39pCL5Dc6EEZ8nC06nYa7Z/cY7VaSAJAtynWmJBpobaoA5QaatCtvs6MsWRkbu
Rgw2STLOmNZHwgx9NM9bKbzuSFDau9JN5X6mqsh/lTz/u6JnC5pg6H4ffMQtvuL5MwTzTQa6GiBZ
J1O91bPxu2rzjJOj+2NCG9ik5LQBvlu4ofLuXpS+ua1bDLFBZTbb2mCnLJX5G5WwW+MS7raz9Iqj
n7sYVNra3fiYXW/AcNODPQq6REQiiDsX5QeRK/noa9qTXU7ZY59L2NAG26siiMOz4LX4S6WiWecT
lgWcyZDR/dSp8QJDBo7w3Kw6pxPn0GbUM5Ic+9RU149K59Z72/O6sELsdjIRf0Vdl88O3DX6YHKP
Hg8dryvXFkjtQr+yReiOgkUxnQFcPrWTVTtL2Ab3BsBKXlRjgAwctVPToDeCmN1FkmPcRIqQoeZN
cibrjx2vJ1ppmqBamtgerjzNOduZjB4LIkjDqZNx8QdiXnEftGzW1hi5DC5OuM9iNT7PSQYIZYji
zViVWCkl/qnCr8v1aDOZybgtt2FFR/csWvFSjXVKPF81+kzCEqNZSTQcZp7eq46GoF7ZcqsjdraW
Mif+Bvv1eXLnu5Vlxt+gy7v9kDT9paMMZseOUtzCNMe/ze3gDOAAh47D9iBQgbpxn7NfLQzA2zhu
cTTm/DBaU0ffRlGW72Mf6RsgR/O5qnkreFISp7WIT9z6Sdsb8rbGcxk2/saWMa69AEQeGRNSH07L
eFMb01Gi5W7MZh5PE/XgoFyx5+io/8yCvnEg+rJ5SXwMh/wkQ3trZpkmUmfoapVNMrtZfV9c87Ar
l1Oy2rd1srhQzHYdhLTlFP7AnEesqXqW/FivwxSrn1Y4POvYwIt3VyD/9roHEIPtYk2SxAKxObct
3CphvbHhlrtIyV+SIe7UA/Y9E/MnGWQAJzBKyIcg0PJtadSEkRySOEniMzoUh6oJuabg92WsJCWx
DXW7Q1EiUPwa9ePOjaxz5k+/JpcvS/oMsqX9J/XVu803KqzU2gZUA0lwO7Pbps1r34QF3B9nv/x5
4Cd8GN1D4n5XrUeZav2F8ILEi91kasQbfo9NEQbrrrqOld7WgAew8XtZAhanIVWmUfymqzEX0AuC
DWEbRBh5HtGHwASsJl59ro9On498MPTT8kc54QlO8EmnllR7uklxpsriJKLkTTf5NY8wXFmW+Iro
BlKhfUl4w1SQgeYWjdTB2WuIbd6NmwzO7SqS7aXmyFaBfoHksZNBidM5Osxx/jLxC7JMnUyb6bXq
gmHVEThvkgR3gINAYLR3/GzzCJtqcDAFhWcYJWsEljXj9C0xrC9hcebj9XXTligK2VgmXQ5O2sea
P1kjkekoLRrFNjXzXQjicmOI6oW1CitraA7KhkZ0baRaW8m16f09aERUv+AllAp7c3a0EsD4HT4a
WOFdRxtfRZpveYQSgq1mkfw2IFRuAtziUTj/STSg/sBej9COUQwwb6iMmNi8MR0oWzPoxL57H+a7
C6OJ/eaHUfByKG6pOWxNO3y3NJuYOTsYtjg0IjoZSXBoRnIUPTAfBOkXmnn0kT86nvrM+RkX/G5D
jdU+SwDhLc9dxOyXOgLWUUAqyDvb07RjDMCw+qcPf9fWRzWPG/C4+KkWf3T6zw3vWJYueApp8xDA
I/GkeJa14inKHaC+7dCcZ4GutoBXAR0Sa4IFBhVjFdh8EVFKdEJvZwKay2OYCO9lTMddJp9zuJ0J
T7hvdkd/Sn/5hYClzcw6cCB+TNUvI2pXo/mZoVAKfrhUy1xc2gXAFWKejRB7OHscIzr3rHsnXUCB
5eTGnSaTu+bZGEt54b/k8Xd7Y14FDW7mQZPftehPwBc6YMr2gi0o6a0L7sGN06tPnhy1BBKyEwqU
Q7XEEutdoDBJpFX35qv8hVfctlJ625DQmaPqFugGj0XDw7Ek7/3sRqKKYT1bs/nv06/QMDdTMwkQ
nlwlBnhj/X0Ykvd4UNQxyL8EFY9QPT78OrU4ZwRPv7cReIgqLOB8YAdfHrxcPRb/WzxgUJ3B0OXV
LjXGvRlJPAJUzoxyQSYZ6yH2v7Kh+a4a41WaU78dlPu+PJEIjyQ8+UcnaT5JYLgw1veBm56E8p1j
gxmqzacX5b108YeAIrGKyS2bTf9hLrWbI1y3COfYk24WBEtXvNGFSzNAQtdmtDAHCSEGm9nFZjd4
sOWnmrOWqMwosKaS4PB2Ix9jYvHTORnIsFKnwoAWhA+opsbZ7ixqeWTw1EER8u2URypN6dG237os
uk0a9w5vgV2ZFphui1u9PJ+NEV64h5mb0uaMHeVIaIwQUps6x0DR+d012Fcd7ivLg2DN7lM+j5/0
/h3sxdCTS0AMRt8sVqF8AXrg/CG2uTwNaTrsHQ0VCdRnPqtr43h4aUY2ozWO901Vxfgv24K1UaGq
b9UG1oPxeTrEllsSL0y6i4h0wfTG1cwMuFVELtTwIHzpmZPqGXl+gZfC2SABg9lcDjVvWNt8j+mb
oYRUGdM2tyKgecDNaQPEvl+56g0MzwWa98maI1ii7V5NwEi0PGHfYkTzexS3fKTejxQ1gjCyI7cc
Hnj9VCT5B/Q0MPNJV+6KlHOwiA3m5+YRTGTuCyAQG0lYZu2yN97XkXNtu2Vuj/Em8B1/jRR5AXq5
mFv6dVJVf2JzpDQCAZBnTw/Bju8NwWSt9l6PN9Aq3AelydzrIGTTG4PJPo7SE9GfF2oMVrT8vVQR
BVS0AeDG+DEN/PNJk115rxBYtC6tC3QbUIjFgsLFXclNmfIDtGe/x4I3u2wMuKAqJzXWLsly+nTG
Lzbyv12PrsQQBAZ1d1W/9pe3Y4VrcUUvzY/i0y8dZLrAWOJSJg7sYGuMDQeF3o3RgJ1Iu+gn8TsE
AmM9FikPdPsVovmDADpVE+ZMBUSv5TxQmXem8GCf2fElEuETys4zF02kM9+qNiqLrtHo7vym+5hT
vmN66rHCDNW24cSoRJluiTT/gSFyYV+xmfkRtvSboO+c8rFD+7TOJqM09KFPmTF2FOI8BDTvURmG
FkaUiB4InLZlcnUH/RHMggqlXvII0RKYFrjWDaTFVLE9WFAvzgh/gFNtNCkiGLsuWnd+8GIBQ25T
yjODoIu2FacGHI+AN3o9Ut1kIkxP0cvyRYDkXxxNw59JijNXcx7FHKIBo+145LYIDqDy95ZWj1CP
l4LfftnSkoRbehP5w0vSG8+gZZKNHU5wGwbmWCOyVoUNGM8g1xlU+PNLB32FMy8C6swlmcR9iYIW
hLROtBgyqCUCN58So113s00iXr8qDxW15PDRGohW4D45GXsmoIN8sisNZC7i1lG3r3UNtnWOjFe/
wVDm4JTQ0UAHS6b/JC6bfmEGW8rz6EtxIdaGRXNFGQUtOmGobcJkbxvmg17At3jhXvG628c15uDC
bNZQLHs2UeoqsbG7ggtR0w67EdSXNIxPW01Yz3tvn/MKjbnbtBodw5J4qpuIEEeX3QVaTMEJl1Lx
TuXmHgWVttHqjdXRwVblH99XZ497uDaDZdTjCOD+LtdO52X4Hu0zT21BwV95L3BzrId5aK5+O1hb
3ZBy7yyzRRmU09ZfvIZ+EH1qY7pNpc9aav6pLS6E4zwXtwbXoM18mJGKpOrwTlc7LJOWcBevj9pN
f9Gs0H0r3N7nqJq+WhpV7yjsHqlJ82a5/T0tWvdkU7D0VSRD+GqVNpimIMK6GeHbARTOVxQyINlW
DA0gxJ2r/B6vY3wPJ7Ddis2cbxN8MbAGsVw2VYJBNfCfp4gerpkgz9bzlblqaByDnsyNPIYC3l6d
wm12bFwqAO78CppYT7mdgnKyaZyUDR/M+ZybSzELTrVVEJNqKmzWoSVhG99fiHeMb4jHjYUvEETi
8vZgm4chBvCOtvp1OA+gkf0CuIawbpo12TbkJ0JR5xpDzZYLYbyi/pTVhlvKnZ0F/7BceuvIliUr
gemCPvEWzYISo7nkK3LIhECO+KxID7S9fG9BICRRp3CYF3/DZPjNgRTfndh6dpvgnf7XZ3Tog+ta
cjcHwLF1LF/i0AQNYG6aQD5yyCysNA52E4Arxb07YSrso9BY5TQZ7UHAG9fSUiM5LDzXJqEAnk7d
JHfUDbVpxxKfBMsGCyQ+NSxIxEG0n/m2ywAPfYpba+04/jf++Vff6R7F5H4s4m9ELWMBJZ5oNgzP
tMiuBeJ5k8ynhN+bI4dXnWixggRCGYtIFv6EeZ/sBf0V9B9lFkSIbVip+oEXXoouKrN0D3YIFb6E
k6DJ0vgY4csqOclQMovHb2gKLrnYSWx74XswlMpna3KAURjwKXqhWHAAXuIHW7zAHS9hWo2spis+
rW18CEf7WHcJ1wZ/2oreLrdo3o/EbB74kf1joAdgLw3YEiAo/IySP8kcfpeB8934uMWb5jrU5d0e
9SVycfjZOj9Es/ni+Zb6JRP7FZLedvGROn7dH1EKuRX4N11Mz0NLha1Jp52cjN9t2OlHIP1oMxjZ
rc7ah5d7IPcNbk20r6TGI83FsErYwQZZzv2TCsv9DPbfNoZb5oj60FmsuZL//6GJmk4nStsjRzdX
guTg6gRrssKgJeeu2hSNnx5GtcC4c/akdTRuqXJAPFIdC9KR+BMFwUq9e3HSAUj0wK6X7+YQfGDE
2k5V+FY1WAY5199dWdyxAZy6ODqqdLziWz9Pc3BjU/BLVnw4lLZ3czF9YGz5LZA3dmznb4h6G6Ld
DruqFBoOpjw/M7cZiNvZdk4xt9oOb21SMsSgiLPWXduBhLrGrTSh28VZpA1Tmq9tx7zV0IgazJsy
c4Kl5HpPDL/cTG5K6Rk9R5YT4R8T7GKi2XslxPjPk8zyMlzzxJ28HBM+FLq7kbpchQ1ogSPrLFT4
GOSAYLfqdhmbePuTaqeTGNluz362C2Lu0oG6otFdgyw++tbM9R4DcKQm6GM2FVCR/osqA2khebHt
7Iyx5DsmurSp2vKzGeE/cQsoigoWitWwzZPganlFgMH4JypKr1ZB7k7rUeDdrx2w8m7hiUM09RQk
zL1z6O2lxt41od5QIIX5Ki8RFDTafR6wa6oqY2eRv9ixjsRYxAh7q4xSADgJIdO54aJLSTHhfmAX
nAyiARNbWlyVG77tJbaho/v/NTX1fBZwrK8+rQwAbgRyDkdGMKgHNrDixpY9IjLVFu3Oc6PuoDMv
JQsFg289hIn43ToV0TEVG+6dt3v5WZaZh/kCV5yiiRwzzQJoqiq6j1Pb6dZjFtg7wpGAVKlxGfm5
8FqoZxvmfBiqNZ5sXJMyQ99y4HK7pqfydYzLZZsFIr7F3Wii/PXWc5O0xj5WCUxxd/SOjgYgX0zM
h7H2vdMQ9jiGKpFfBPyfA8eN3IZugNdJz9Ueb0exxcjqXObSgFFiS4alYdlEGID6qXj1dnMZA2C3
27bb8K+v6ez1STA6VnKmKmfY0OGBPNGNDqGPuPqs+4azD+Q2s7QyTk460bDc06ax9DPvnTYC9+z5
gIZcVbjsLGe9N1zWvQDMcRyymd7FZTzfq55PnjIiHKGBYzx6yZmEdNPyPJn9NoClti0aNmPaRENn
CxFvLalp45Qc1HIALWKmuUu8zG5AvbTp09DovxbYAp6u1D24kRHamw7C5Yu7EBQaqAcrA+Vuq6Zc
n2vb8i+FMWC8yP3yaZzL5Ri3ETXi2a+BnINaXXFNST9Ht/P3nDX9fkqDeauwbMLOZ9NnprxLvTbM
95EIfhzeR0tit+Rj6cHmwA8+wQ+Jf9nsJlZ1Ky8ilADQ2GXxaapYQozhNlvWXX3ABdg5FihmBscd
BMlr4Xd/em5EeAKCfzKq4a+67cEN3K9+SE/9kJ0SSZ05ouhOoqMFRQuVM+7uuCa2zoBLF34FHY8m
kZrQSj6LtrdXZdhtfRCNmWHdbdX8na2WjDOJhtWwhBPrcAnJQNzjMSYzAthPCOecgc3BvptQ0K6+
JF7hJdC1aZPZPgntMdMp9TYpNeJApq3GiC+Vt3Tc1Ky6+F5gWd3kE6n+JZBRwe3FfX+CL75pHftj
bNL1YM4viVVBHIj3FoUWjWJb67Sv0J1/lIM3Km64gvbLVFJEF3cKLhkFoWZtXId0kRGLizTDY1dX
v+NuaPBOFqcpSe9jiiraus+wmp4GZX518/istEu8n0tpRrFSn7jDyumMX0swxZuSFws1KJbVUzbb
T17t4JXJvnqSeb3h7+2uuVlodg3YGbqi4ssEcYl3I3HBpF43cfNwXHmrtUl23co+u4zFEQAoGIYX
tMBXARfYGyxvZeXxfnaG05DBEBBzxXLRaI9RK5+t0tp5c3Zd/tpJuE9aoO+zIUJJmq6RT3EK7urf
uep2kTc8BUJc3brlMai/moVx0hfju1/oSxV0wVJ/JICsl8GebQiaWE9GUs0nfG4nTCUsm/U3SZFd
mRdHLDa3xhV7id14F8iC9XPxhK37yULecjEV4RWDn1NF6cNO3HvXzHfz/+DLcKOxsz13qQq46BoX
xlGyxQ063P8sj6TBRtRi47dz93V26P3gg8fuifJBdk746cKmf4mmzPtGfGEXFWf5dcCn5SuwbmHj
fpmVebTKCTyUybSyIiHlv7rEcvjNQdieC/fWsZ6jcSSC85by3jPL6v9vrcIwaFs5sBGYUQPtk3HC
jFMME5sxbwZS0MNtk4zdjNY9e1ckczNnFRvZwcNCQaOdlXJxL6UoHAasY5RESAnVusWI3cVgRIlo
7cFwqc74DhCA+uEbkskLqEyqvN2Q43gxstRC7kzmDyjxmyGhGizIi09deWvL1/scoshCz/LJ3jr1
7wG/HMxniLlRv16U5qzzrYu2BFR/CnIXYaGNRLZ27Gnc9yNoCkKwCcqmtqdtCZWyZa4hvEmlBlIu
EHKorydWDF/BaMCpIolcZ1teMLtUAr8OsdOE8mRS1M5e/dQblI9MtlwpRJ6c1de5icxtq+MPOqTX
E5gD3gm8EhS3PnOpEn9T9ewT2mY3azrZz8jTHHIQ9yYYsrxAmqnka2GCpy2m8rDEIYrRxbofL70n
TQKnYaAZqNCMD0xRXASMZdoU5ZdVpHeHVTEBTLZXDsbCNmNNFnrFtYrJBs39ScO3YaqegebmEDWk
TcgorC8tsZl5TP44VXFeNJJ5sq6ERR7/L5LB5W5l5z2JgBLuiFhKoNtkj+l6N4e8OxtUzdaaNyLE
690n3PyRhpwaxAHAmHVoEk6wrfAlyKetU89PbaHhcOYjNMTFpDzfKhltcBV+z3hfZE5WvSAwoBkU
8uK91Plp+X3FYQz+5x3x+sorZOPn2VuIWT8aIXfZPlMcKH/+/9RhNhD2PSuWll+Ufj/Y+0V/y3R5
iyyfOy/gCCM9imq5rU5b3mjbxibOimD1P5fGzDa98JjUKczF4BOKS2b20HeMKKOwo92kRCEaGVCO
y+43jZONNYcYI/1DlHkHh6tShBWcUtfFj+4+fC1OTeY/asfcESjC7WpJYhF2/6gt+upT89zRGjr3
8TEPLXZudBkCXh6e/mPpPJbjRpYo+kWIgDfb9t6wSTapDYIiJXjv8fXvpOatNCOR3TBVWWmuAdOC
VkTqLs2MKjH0pmccj7R5LffogABbTKX5nsP7WUwZtEljWmrQt2WFwjdYdlz/gGShWsC0YWX7w7xO
g/eCg67XrbXOtqXQBRCcvacmdNIENIxWpyjGu1tbc82d24bIAJo1oASILyHpl1oae0ShbiFCsEPj
fvaggahvXzGIEp97QjLO8aP9RML4amflDyp4EItZ7rJVMt2GuY4ttg/PBhemPivmqxpJHHPnTVYr
2Q+sNoWfhQcWR+BgSxrz9oizJLqdCdmDYa6qlrYf/iW0ZjLvp1YbpuzRnxxHSbp49hI+/j5Tkfpl
tu8vtBIJ29KiN+sa985sXrTaONZwDmmbgG2vEyb488mrS3MTsSjqtnilZbYxPTKluYDcYQIXQhBt
ObTR0zVhYzm9dQAxhQw3SAoKjZIqYnjzTWpV8kWT0IMYS1vvmcRt1CF/AoJAwCvG+Xjw46/RiVhO
LT5nDCQJ7iD1qzR6oJGwy7B2RVzMffPD6qRhJpI4mY1KfPvldD1kZlTd14YWcJdj/qfxJgv/nSFc
5UYCOxxi+mbwhnuV02EhPZIjll1cfaG+d9Kz6S1R7Ztr0balH5yiec4zt7TizWv90zBnn52ljgvh
AI9BiEuIefVoULWu9tI0Nkbynr0v21xUmUbM2oGTKf0NIZuXom5+ChqjCqfnAofqRyHGk4p7yWJn
W8ycpGWq362qvXpl+DHSg93ZwOZvdCgsML6oa3oGFHKHtudIxMsqBg7ZdFGGGayG7xh0k0GC5cVX
4MTbtGLQiPotYHD4k3SEi1zbexVi6m7uvbWAthe2I95IjVredTfyL4ECR5Kqfzz3JQVUm1krHQDR
AOyFFZeTVjr+iiRiycB6V5gBSBQgHT0tDMQwotHcOZIGDnUegLZ0mLHhxnSiN65v0yEMX5j9zKT7
rpVckaqy6CYjvJQ7xvRBYYtjR9gGw0MfdNqwfYbaSVnGqHegw8vMVRlwErSas1rPn5UNYnUcEwOV
Ac4wLKn2LApEjMoPknyd6YeubMaBHqzChM31km3oTJ9dVQKDHYZX5htvihMGSL+ghtpT7pWDQ7kY
KOCA7EuKY+pCafPfuumsetWgCdFcey9ikgrHwqCspo1zicrqXDY4JdjdxaO5siAN3OldfweBWyw7
KAxOPeSrGkgFKclP0sBZJcMDCfXSZtlBQeofelFoP1pT4VFn+mS8zGAKjkC3JlGbMt/KAIXwmv7L
ruNe/5iFxViriz1G7aApwftbgK6oM2PUozNrC1s9/+ViifC0MzIWWvOwt55F1kOkaUIamSlWpxBv
7J8qCF5ytAaQnPxtowSW2Ux6o/EGwEgUpcYz/qDv0HtfMB19qVEICHzcBrXCvdqNpuEJ0FHWI+Z6
pTep3boJJ6KoEHQbGNxq6F121gRsgw8Dm7/vZmWHRSctPMy1q7jZaDVq/waoGrAaTLm8gv5Es3Pn
4VyRgCtUWZSBPTUrw13MyDmC8h61CqPdm6QqjV5/Q8vA1KbcBUpyGij3KfBPriiIFGCispb8JuhQ
lRkAYZ2GKmmYtpArwREad5av+S8+ZCZqC7x97OJY6LOzncp44/YA8lLPiFc63oNhaR3arAm/zRkT
eX2qHnoc3aNa2iH0k1uKl1XBjBVAvVt8E0PemXgALtKM+TjVQH2mPO03iAb7GplSeYiaCdGlHIHE
Ot0XludBZMhLMLO1kryL8ARzMBCTPetCjSN0UiCvoUsMatpElJtEL+rxniH/R09xbUzTp2kVJ8Lb
zsP0G02uvTPHtz6NNnHXXWFOrZxQ7w/IZleou6IfFKXWOsZkfoUqirKgJRFy3DMvoarXKTnIInba
yLjXGqdbE9BzilMA2oxXmME0ZgCruweHcY7G82AWyWuYx8yu7P57BuSzox8lHePiqvrtXm/rn6CJ
Hm5FVgIsZpMC8k/4Zs+s972T3Rno7qcMNMHQJ80vFx89ckdU6QZGu72+gtFwbUyxhovoyrmnwow/
OqU4W0PE87Q3fmp8WFnzmET/xyfUI3mwSobxagbKDjmHI7J0W6fpj82Y7Gj2vrYBSD3UnFK01UQh
e2gENBqRMBfEaWnTFfEb1TlcL3c5Z8hztLjfaSTlWSm+A8zS+g6xoPY0F8W6tmnQJfUbriorLXb+
aoYF9Hs+KQ1cqyhhmhYnOVgMjCxgM2IzgltGFmKM0XDaGyqLwFz1wM4LQ/R3chO+K1ROELLWn0pr
B3GfxXAJmNMC4t5AweoKw7F0MKmqbhFXqNvgex2wuuNIUzWvh4WDEPGsI0sbIazqeWjE+93wXVXl
FZyUvZohINfNsMXqgZRIWltlHKxtlxx2GHgqyrBFXvkpOJlxai6l2WbLym7XowkmKIQhvjBGfVdj
t5EoyU6daWVWAmGYd70Og9ESDZOggjeRIzhXMs5tIoUZh2GeKhalaGavXBU1MA+eBJP95YTmd8Y4
zxiCI5O0rSZy8ClsqS0MDrwbSgQuEFHGgEUihF0DViXzBAXTXFHHxhPNGd11jBEhDMuF0fX4FEXu
X6A95OhTCLO2mk+9QQu2Nirm2ql2G6mZ4rkZoMkiKZJYyj50annwxkfVosKicXthtx5MlIwQjY8t
VAv0mWTJ/5j04WJYcIzkmmxudS7h5YcK+kn6jVXcLQBpIWaUeRA3swY5BLrnil+/zphybvXARwsn
aJhTZTy2YPxbwWmsa2tbdzjUQdFDiXoHrngdqt5vOERPAjc4up7TsgQQVboIfAT9m+FoV6ce30om
V9Y4fhQJR1fuPV2IZ2jFP9KaGnIwyWH1CspUE1fzSzgiZTMNLbCeueq+VUSwP7PM8A5prwcbbfK+
nLz5LkD+URAR0vou2c9mccTDh4cRb2DTwoN1rhp3lujzbUI6L1ZUerL9t9xNzDQ0b2a45Pk5rcJ9
4SQcRXNwi9R6RKO+O8qrnEBr5fM/c3BWr34us3nrsRk91YEm1LwgHMiMS9kkqgzLDB/XumA/+2KN
pKgmkqvtE8X6DwTFTrSB8KXIxl3QWccaOyY9i9aWqbwHRryVDTF4AHKIeqARznY+f6Dyyy7q9K03
euBdtMska4tVl4KCc8kzsqZ4jlJdVIXLmYHzpxLNOwZxIGvdVd2io/qokICNMkCbZxfi/1Bg6JAb
vxBUO+q9ecu7fcfWyfbgOQGiYBFbR0sI+stKe4wDlxrtZRGbGuBsdboUjDDMv3H5aOLomNABjalD
EyRZXL9kRYHo4rt9A/kMSyf5AGwLi5Ev5xpySHD9JfJ3Amx3ycjgVzIydy7g9pc5KLKEtkvEprFb
IhwzWAvAAqk0YS65c5l1zpAWGl670ZRsbzbTuqw+E4DjAwADR3sf7GdjfvN9WllupoHWMNfKtqVb
jeIDSBh6L/YJF4K1GWMeDBaC37CQ1HZi1GToTjtGtOwtFQxEv4zUDH27Bxds+5cGoQm4LCWdSAsH
QexR7GDJ7XChMPI6Kre2/wmKZ4IMH38U6Pjwi/OoAYKEF2ejqOu8TPkPl54C1GJ2jYqNKxicpaWN
i5mbnSiMXTqiVb7pnOYPsvE6/Md8r0GAkgXeYQVoBME5lKrP2ed5vDUQTo4q/DOtW+jRuo++TZhj
MMgI1kW3z4lj8omKAkmrtr8Cf+dBfx31fRQ4VEwhICgKW+3BUxhhnIc4YfXJ2SFJ5LcDVm1GhOYf
eKKoaMJu/xjycVV3Jc6kf2bGJW7mLCak1uzh02PGO04EpP9eGItGzcytvJSOI4slCeT2ZSYrqewv
bDpdHkS2lyDEL1Tk/gpqYPLqg/gt1+c//K1e6ReDaUBnJrsZzJouvC3s093T0PyI6pSNkI3FeW9T
o01oDbsGRpLSip0O8mRkMXnlUwNAhoCnfA+7gdWbIaEN/mDRO/piTNBZmJitMcXgKeAZtnWLCabD
Yxi/wxxF3NxesQaV/qXOaJ3IAsRPR93EBQSRdlNBwcBrZMXt+roJ6jGjhfxmWG8WuDS7/nJRWtNI
P3rlIw4YEuq7an4b0KYERbcPURJpC8Rl9JODfLGZkl5hivf/C+3HTRz+ZtVPBGj0LxTPE5UWGgJU
TDbyEWjWGfY7Y2D5DbMzmFGA7sQIBYXKA9c8O/Gr6fo7GFeIV+wtJTrOeKqTEMh5VIXGVgP+y5cK
bBWKDx4Z2CsF4YMvq1uX1hOia4xi+d22AUtK/q2HMAu0YmXWXzGzItY01ydvnbYWbN1srxEomL2f
atgnOI/tFGc85BUmiw0lheByOgRw9Om3ZyMqHECC937YU20+/WpohCfxk0ebzM2u0uKV1k1yhcGo
7hPtJWRtOG65Ziiylq3a9t7BTJ9xc2F1chWom525ANlusniHF1yejvwF4/ZlyfYaCQeuGtLGey2Q
iOU3IlST+uFJtks16q7Dzl6wsHhwOvlujhRAgQnHfMOsBR50OS1m+xUMTj9jROwgzAYqezY37PKU
cElsqMxv+fJewEeiqcH3jvlPg0IPKAEEdtVjiqplrTfXlAfCuPjJ2wBDszYgnrHIo68WNErhIPGl
Xb3swbWHUHIwMF3Ptr93ory5oCOzZU5dLXgulOo091r7WsTJF756jJUCKkx8PN7Bqe0nMHQSjWH0
Hag/OY/nz8mwdzzKxFBPudSXGY1pH01yI/A/GJjUUXcpwfCGyryyMmvPu+BpTZF2CIA7+sTrqEtX
tIChw3cUzu/c/MSjHdwPfGkWI8UpY6wN0OrV5N9rPFj7PtwFnCQqTcUBXdtpJAdky+XlN5J7C/yD
157OCcJ7gz5sIqzZ8qy65NwZn/IW+jY7uDo2zyRuURPewgKfuVxhVsPNqeVRgntbA6AAD91WKiq7
xlax9L055tdgMiQwKl37zugfCF1EwxqyVJCsO6tYsUiQrVjr1h7bR5w4si/e/D9ps24/RK0DwhiN
Q3ZRT8APX3XVerX5Gy7VKcVRL/vgJiKuh5/xauRMQbE6doPKkX0cqY9C4LsDNVGB4abTbhJ0iqMx
WUfeM4gwn+4wIprpboAk2NKJplnmo3WJ0GqAvKKksrIfCsSEWKiVXtx6F9FQwFRyrMDEXZrthhMn
8UAp2kAAdaa37aZkclVyfIz9g3HAKWrShdI8sSSSOJHtbddaO6QRRnjpUdCoQajmhifWRUf+VRYM
/vIL9I3YoSvTfk9J4FuBF0PqTOPiW2HOU9OAdrRuy9oAvuNmjwmiCIEsDLUtqn0r33dIfasVllwr
Q/G+58DEv4qGTU52EKXZTqvKu/xA0VULIq6tJtsEGLd/TWCyuZBcKR/3TJJ3XY1Qp1acTSoDTs4R
+rKcE1ypRvHgotfRC+AaH6mhY7KQ2PNfdJmOUZojQ2grG2J1Fmlvut8+rUI9Ilf+WujJczKmFx6V
5mvLsfY/ZWt0E8k0W21kyhXk1bXT7Fe0l5Ztee0qthTTWsljeLKZCnaE30aGhSkWuasak+W3D/TR
LxztswMFRWEMiShqpe9pOKI6my3TWTyo/2BlhUUes1blhB3CLuKAHm3of5fendd9fOqnQ9UjHVdr
m6rbq6V2l0XSoW4FmhIJPU7tZoGNy45HIGf0QKWllHfZOXP1QeMJ+QD0k3swCHFi7TSciwp6immi
7xV/XumwL8wO/2mX+DJN06Gb678mWOhlWNffmHrt6tR90VrrojfTMfCUFfrpmK2iguIMzRdjqEsy
lr9LH0HkAmfTSldvSOr1VBMwlchKR/zUzRhmtj8N/AiKX300gbKyTrqOESkOTAdlSj5UL9irvnUo
ev0tsfVr6DvWwkiQWDGz/WBPR/S+93Nb7L0seuKZuMXDZwfj/xYh05F7yTcdW96VZnxkeXNEIHxb
+/7eIALQM9uGiH0sYD0tRze5ambGTdEKtjykX3JB27E4GhN5P2safw8qO8c0N0E/46kRbh1zZi37
+gaVvFWtdQenCkb0kFC44DhMx0qjesK8cvCUceGE5U/mZEdLqV/HDGsg16x+DzyKOFLXRou3dtRc
qyqj3dCf1THul4rebmlk7lVc0+1K2wbCloTt85Lk4BLzyd3NmfZIUWmW5HIAA8egZweFeWuwfrMO
Ri0Fsp0PF6v+UnCJjvQbe1vVz776VhM32bISjkOCFqTy1mdq/q5VHyq7plDpE2+Mtjo7gIhwYQKj
SVQ9awV4sjOpsuQ0Tf+jJvOaQ7BnabnEeQYeRJ83YDRbFbMC85seziIH8JjT5Kjas+v/hO2Tk4/z
T3bMxCBJRQa+Te5YkzKGEwc6yCHeL4OJvXj9OWP4QuDMSE2JwHTmmA1cMuOrRDUmrUMYW9cmucsZ
w4KXo0Mpul9z+JrwxXwqkViWWkj3FITSZu4/gmSWKke6gw1H5Th8Qp1h6MVQMu6WgWZvB+wAtPGD
C5WnQyh0HBT0Uc2TzJoLV9rXhg5PBUqn+DChZMegwVMkeoFfL+eGOb6+J8fApYDMXlXTo1WTSmbv
I4IyhknuGM5nm8xipKtAdC50aG5VwwRG3Um0xWhspbXvOQiZyfohaFcOl8kmlScT4cRMo/SkMHTg
vdGRoqPEOUtCxyf3nKgy9ZhB/iszCF4VVgqwABIHUz/I9w8QF/uRyOo9c8ok3QAlwWdwGT7DH725
e0mLvMM7m3XlBfOW55djtdH+xVoKEJiUV737YZHc+xkaL5j9SJqZNkh6E1gz+7ccaxQMLB5+FKjx
Is8CaEA8lMpfBfqNd8IRCmYaqgcn/9Wh3ojiECWf7/8+W/I2+b0ZyHQxgoenNNLtd54mP+2l310I
OInUq+MtIaK7jLtvFoYRM5HU91mCUa3NjPHCEoDILntLor+u72jvH3kxrfaUYVJFAVlFnFrciYtE
Xqd8JFaycbOblv31yMz5zDB8zMzkgQQs6JLh66rtdFZlhrItq8DtZ4LJqefc8knCIZ9vu/jMlqBq
rlT0hXQaieEr2yRukPVHFRgs7Y751cpF9XTADGxI4CnnUCjQzughqsQ3hS421yhpIe3OXZS2B8lK
szy+jEO8dvyfQkUEDecIoE7BUJ477GRZAzvcKy9VKxL+eLGCM+CoKOaXJGax2U9dDWDVTeNKwoQB
V0XGZaswtHbcpGYzA2UDdFFzEB94gM1Hal4/uUj9ggTiEq2pdWJdHdv7lOJwzNAvUEJxBodE8Do4
T2ZPiCtkT2wk021WGMvW/Xf+yb5S0eBVXWUROiB+8wl0NdcWT/G7RAzQ/8vY+W127oUil/E13JXy
GhMEMlnqBIQx/QpQsa+D7JDIoVhnT8R+wOMxi2MlxmdKD6/Vz56tb2LuVql8ODOkTIO/ZMV7rQes
D2kKbYBzkixGfxeFvwd51+67WDojks/aCZyllIShm6/zqFt4iQ1nK3todNnQpbkxXgfMRXBK1lX1
7xl4PH4fkUTNJQvZ10wCFlLw6xQzcDHmzLx3nX2XY0Jrx7OThjtABIeQO6HBIPms5TgIjTCwJncU
w25rPJpIcoLIu4wxiPlI39ACWzlcVVzteaPsQ4KWFNVEFgnvfu8v5X8HcpqEgsLrDiOyq1wFP42u
2Uq+LRntJbUH9wjx+t86RBpv1XrlOiJ9ieg9SOCXqNslzf6fmLC6KcxvLW+WM8dYiJcAUSZT/7+S
ZemxoFjkXq2uCcu8adnQo7+qKHNN/mSfhsj76gAhGqYgvWFdvFZaRh5PQX6opHM9EyT4K/bGTMLG
WY4SAtBYsteGTqCdtDu/f5EawGUnIsFxI1fie3jfRQSOMHtI8M1ZI7X2TNhdEdtHFnuiXok9PChZ
qPy0bejAJIQS8tl2fyy6KrJ5VR2DI6w6ikikDzYlLS4pOSVTpzkqj5BwaPs/rMWpfxr9m5xsNWLh
IUk0gc2HD88FRQ1zZxL1f22R9HMaSDJEAV57SKcQc1rUPN6LYIAugoZeWr/NzLJaWuwgkKUVoFEb
yxnoopvBJcvyjWXMDeiJSyeYcdW8OawTeEvjuq5BeEfRWd5SnTo7+TPNk1Viwdz40CACSnNF3i8n
PhUabY76C9nmpVeiOkjDwwYi2e2lyZES6VTcAiQIGtbeKIwNKPl12P+abQfBNfheFBEcC1H3ihoy
SBBnNw64cyM4G9PAkzOv5FAHwUqlkCJRcLfddpvyJuSBcCOV+dnp0CWI0V5yCZMP+S+pUNAnJ8W9
yCPx7ZeRQ1oODG5Wju6JFJc18W9wl1tLVp6dP6jxDfs8OvxT94cp0VYrmotGJqQkoSxLzlhZDXK5
Nbn5qEfMQeM174lIqgw009isPYlx3PJBaHYhdyuBg25bANDfOJvsJjYVDUoH9U9/ujcI1XMfrIci
/JrR0hlMdaVxUpIKMEMBBr6hUE+SjVw+KzAP04tpvWWOt+A95rTpqhjgsJx9dbKWDo28P1mjchJI
k41GID8pTTxZxKxsSCZrmo3/TiSB6/KubMrnLlSO0ivkUgxK0r5IV/SjmEiQkxpLXTHQxme/cBZE
OjYPTy9856P/n4B1Xi6dqAaPIYsXRoIO1msXgZh0AGOT3Ug+QRVv8jE+CjNN/JTDgGkD2JxbXSDz
RKTS0xwy1beLq1nCMc2Z6qKGKUkG1lY7nptFcUft0rJtpNtU0jLr9mZP3A62IqqAzP/N022GfnDY
SK1ZWjiOSoNKDlbi7InjhiZp0uC9kq1LG/wVny7nKjyVBYN1qB1II/P85XwyfG16ldjIC4RDrK1w
mMa7JzU+3ZRMx/Yr/M6z9Gzo4wyyP89fGzQnkHfxAJ72a9XQl17Q3YxBv7oNbH7BWVsup4bXFC7C
LeTjkEAKbB8WcRfBIgV15Zbgo1oHKQkXdoqVoujkR+FrT0nhpPlt8JIeMKUbPybbnt5dvc8xR3SK
C26izc6uqyvJIU2gqL13WUDojUgXqmmDAvU6TrLzVNNWEbIE8npMpaxHlkb7AcTOos+ZzEgCJwtq
tJrDjMQjkcSelU+bKrjR27ekdHgQYhqnb0u6Q32dkfkAgouGiQYG4pa+PqwcE681XKaKgMZgOL+k
ag5nAf0fK2hv0pgfmB9oo7IluN06ZMjsvjnLbpPCEfz9X40iRIaM//38dNDi5KoqwysEJgSMuvrd
87zP3oXRZNPlD+tvKbQUzT/acXQAmE8jwdiObXIKKuctRxdjqVoXtdFOKOXvR7qao40Bw1jtLZoO
YA8vgVN8lubw9JrwEMT9SlJ/KVpSEi3XaW71hB5COyoHhCa28pdTqeEWZGuPMKIZVNvNLWT2ItGI
dPhoE55t7LZfGD7fFZUeC2EBKB7CqmFRAV0Z44WmIl+RJHW2nFJE4qHDQAUMI8SJqWz4BhvRtBl0
LW4929FlDJgPI1rxgfU6VNW19TCvndM7smsHea3FMIMtNUVlsD+XWnZhbHPBkxsboX5v9GO09QMV
FkRFMmuZwoa0YvPMETSuWrvW70mWXfuiQZAio2iekt69J4pWfgdoYMOyV+hy0pND+jChkA3ptqdI
uaHwjapUqinrIUTESkkLyIPmexPFj4HcQwVABVUG/mY0YrJJkwIywyVrSNyk6TjWOaAHmi0TBVzr
6rsyxZ0z4U3KWVk4Ojglv3z5V6Zpo6yVpd8g7USO9SKHXtd7NMl6KhywGdCphwnhVjMPNJbZ1KyL
BFpLRTGp2+q8xsHobij9E59U8NMpinEaiRh6SlDa6+zExfW7oTXpeATgOboKV+E0RYQmgLeugNjT
Um+NVDViUlSn8fTbBLjPqAwjLqQy7q0ZRI8JUsxUKqcmA1Wo0bi9GZ6/9pRiO3WhfSsZVy7VrLJA
odsexkIuQ0ZMGvsBz/VisGeGMOpFdfuXfujeZJzf59a9ayBUj2gCk9Qyw8NuBsncR613Qj7pZqyL
dJQxfZflQbIyGO2PF+kZVATw7cYThTaCKB7W6FxKzOxchJCbbOWBXfOhBcmhJO3GIb8PVNnRNOBA
K0T57rUg60aLF7oMcMweHIVBKqx3H3SqOfd50P1XBBCWeTZUVGYYOQxs48kPaHq9paaLLLzYEDdn
1Sg0cUGJrsnfiPWahu6oGLIZCHYVazmjyW9IRtYhqWEPW4aEyIxl4APLFTTQ3GAdQUCu8xHcub7S
rfKNoj6vUIMaVeVd7cZV4X3LhanBe0nWx0k6hK/SDUBIBDOK5k9PHZfnFqSzEDs+sExTE7NCjH3B
AYr3M0iTBpdGCJggR1u870iBU/fWAftBsJYCrliooc0q2jBqBv+ERCdKkMmcveQiJZ9zhshHuyzL
FlMcblNGQFCADhXzKL95OiiOmBTI0miUnhg/IXmSyaxAvgCT8dPIyygRTpB/Jg8hx267t4Jn6KDV
lPYh5JsQa4xmWeUTnQReg48/G/24glsO6b41MRlp/jP4dx2ZgIqp7rKmmucMTIR4BjJIZsU22Wqd
KC8kAraqoHh3n6Dy1nGJjWGNI5q3sGj/kKD09lM+mdyhBzyKmRanK7YuBUAwSin5U7rzJZ6KMtwl
hQ2xSxjDVxqSCmmW/GPQvcqBIktPbfGBeyV7kHM7ljMZtl+vwn/Lk13mg8N3tB0Ng4OFeoxjt0ew
se8c7mMVnPnQllmcrI3EnTZoFDKjx8k9nt4RGl7xhXJTdoasCpmolE9hl5HhSz/iIZzt0b8N1vgV
WIBhEY+KWGiNNW2ZOiamejNVzkmn2phgs9FL2nYc0Ck9Cj5jpINhtLAXMppvnihzj39wMP5MS+3c
1cmb4vXvVEJjilcOxnisZT7TgxvaoZlBJ51+Z7fmLnjd4BWXKB2+6yxtKRPkktW434I/ATnIkds7
LRbk1GDt00FVP+BELVGugFzy9BlokLzLlpXGc56O/xYAzREPMAGPlqa52Rdvku5kzseo+meILqe0
KPdogqzk+VtKs84SxOl5kHRS1vKkvDLfB3A0pS5rIElmULasHj16Bb72A8Ltwiv+2qgBLlorvc4k
5zYTU4sWJhIUGoL0yQwgOHyFRQQuxe1/kbDJd0UI9S0LzAxMvsRBiEAqA7ZswCKtKmcHj3InE4iA
Y66Gret3oB0hekoKUCAlAutqqRJ5sSi0V6Idn3sKrIH8VGeH3itOQKwvY5j8qycBTawblmhNszNw
TmAFSG1H+mI1uNeJ1yfbTNabjNgizmeZhEoAqtBr7roGy3kaf1Zlbl0d/mvafSfO+JAnIiFLIp0K
vEYjT6ZNlmjOlnRefr0vm0PjtycaS7In7TJhQ5sbGXaX5ZMxhefkb3WPclMcPpx8BiSCh3jdN/I5
slCa6Hc9Kmci5lxO7JR74jR0l+nIpmun4Lkx6eXNBvQJSvoVAQuUf1X0+MqM2rMzYErIMjuYNNME
4bbn/AfNBM6v957169Msk+FcoiEmgMcx3JZ8o/KPklen7oCuCh212IB6gNYJ4wqPqEPQrH0EgENo
5k3mXCcO56hCLiCvDimKgLaW0tKCd0x2JJuBjUfZRNDFjYmMj3ZQ6DQPkMkiBo42xLQA/UZn+WfG
u9wuDkhLgO+HB0R4KlR/z8aQB4xmEfbEKBqXZbSLEbzLiNSF4ewGzfqdp8jlVkQnmNaEz7gGuzXb
P1WFKUAfbmlibVx2+FQUiPnVj1i31+i8A+zxKmuNRzjje+NXFVp4USi70q1/KXb90AakusA4lZP1
rujzX5HhCbX+3RnCtUbsikv9XmH8jgIFzhrhlCCia3R7y8dPulpJOzW3u82UqkB3S5hrKSwbrdio
iXrXzJlCwzoxaMEFvdynBGidVKsxog/KJcdX14qq7eKqReZMAs0UbOXMhSuzrZDBI6DvnN78DlUq
DVZhQXRgPPfveBOA1tgo5sblGa/L0Nu77GQvjkZwboh7cQZH4nfp2pvBrA6KjTqylDESKGUqLUez
bIWKtKopBoxYjF01gdUf+ODc/uWI9NfoxT+ycooeNZmhqBwsLIeFO1gPYAaREhv3JvhFx3bdoIFC
W2FnIPh3ivzhs3Pzkx+ALK9QrWnq7pw17lJeUpPHOwKKZCPSlMHcbcO6wehSggJFYQDJyk7NIz4Z
WzlfC8xKAa8rX1qZ05PNS9rDHog3jY6eQie48ZI3O4cbzKEjFSvrCEwNAuHgjAx3pQYgR/nv2qw2
DVuMriZEuWgpZyZ6ap8yU5cUUwYWsnd72hEoT2xy/rv0vmNTRxAJn8X+Lm08Xrrl+NjzMUFlsUaW
cZWbaOOzg8JpWRkXpbyYCR8P0oDeQhzq7Wq0rXuk5MiHFneNqYWt9eNqkEY52ENahj5wMLlTTe+P
2QT3TTf2qkOmaCKFGbsM5A0OxAGqIU8CCDH70Qx+RT1OkZNhbAj80ZQDq/iQy5oSWCwUCEmrAn0p
BdKUU6e1aIghUryo6WtL9KCdKDm0hDOfN+HbFT4dxEVrPjF2mWg+S65idUyFaciIuYQbffU9Cou5
n6C8onqvtg7SIMjdTdl1fzFeRVi3xslXs8EbY0+QQddF06mkE8swf92rzrpkLSZFRDkNOfDXWMTm
Swe6paWnBN0XKPWM3ROqgby8NGZ6j6NkGEwHM+Z6kV8x1e486RxAJX4o21zQq0WnCeM4wHnObz6S
EgNoy9G2YdJcHIA8I4gNp5lOKa6OMxk5J/hhsFIoNDbTTzsyoaiBZSQa4iGw4aizD0aU/uSu161R
0G+RjoBt2QAE8Tpza3dR9ghVB+VbsOAp8+CjPikaCBDwh0r3QNpoqfZQT9oOgfM6an8qjh3OhxfV
TP9UyQguGCeExoBSa5SP2jCfSpZefNXiQQE1x/NZ6zbwTxNeTx7dzabZdQ3WSF79NCLMQerawMBt
Vlc2+o9IDWOE45sBCAzNuxrIosuRWlNwbKu8a28m8W7yrWQ5Iw+9qEasGWHzFUGPf6l31ahdVA5x
U7AZeuGddda1TRy3zP4QeRCGXP3VyssTXStOEJ9WpRoPGmF5thdp6fWrwgA2rMzNPteaD4TP93KS
G2p/JUk5Bva4pYe0bMzs/g/ci7ztHNhHRt6IjM2k2F23Iu7hv9WB0Z5w+TCNbW9kRFi0V1iMXf+i
aN1nDrPRGug2Z9HGJW/GYOrIat1oDrNLxJ18L99ZXfcJnhC2yXzs3eivGdIuhNPE7qHnzFUUpnhF
TDFpWKv/AuIMHAEkvzUAO5D1UqguvZDqExcGCIY56L34T1EMD4O0Bh7LSt5AiNqzMQZfVQYA16ru
cWiCsBqe/eQ5oOFgmepckmuxCEINwiDztL4MZmg8GMbCHIacfpob52ty9GOXpLdE5+nR61iQR/x0
HgSstHwgS/wpJUAda1RQM0qK7P1I/Gcc5yCb08Mf0/TzdzImxJ6o+2NMF3psBMpk/Lf0tdR8sOzW
heI/AiO8GfgTVTWq5zLZavHqxodmn/HdARlD0BvfyQhEOasJkYgaM7urV52F41olCXOq7zyzQBSm
npdqNWxmsl0/HdajWm5B/iM3xiBjBpsCb/spJUsYU4pa0S6AaGWzkFy2Va1Q6uXzm1s5K/Q0/UXk
pt/x/zg6r+1IcSiKfhFrkQWvlZPtcjn7hdVO5CgBgq+fzTz1TI/HdhGkq3vP2Qc9TdREPxWYsBqU
rUVFq4fuuW3jqwGym2Y69Q5rj/q/mJkpKbzk1UuR/pj6KpqUKn8n5UjrWG3xoT+WtPxtwu47Etoj
uaHJh4+cDku3tX2c08UvbHLCf8xNHgKRySu6BnJYRUgaoZBxRwHhGOitFwEE/hpge9natt6rob24
jHKEMtEjh9PdqCvsVNZRpQIoRFIDeayde7sdf3n4uPNA08SEuY++RrxN8uQqGFL2bcuUBXEBpxn4
79HKNwaGPZx94JxvTW6xOzh/SLB5g10cLxPjv9p39rVP5mXKnYnHxXAVgHIJAWhMafRh5QbWCPtD
tOMB3PIaysK1xcfhDxAxwojKske8Kilru6Cn75p4HACm95kwp0H04b5dpl40CeD1/3LETQETt280
izcRQUNc9miYNlLTTqL899kybWQbvjgsxGtGYjDWfEQm8hwBrOj8YNVy2oq8/cgspURHvPxcPi/J
0RvL9Fe6/1wSzNau2b3FPtGIIeqj5WtFdJ/yGjmmeqAGwDR81vxtyzYGJ3XTdwlkmhZWc1Di4kci
XAQH7UbbWLxYWtMc7H9KjuhRa96KzL8NMe1KUkeT1tm2nQ2tLv4XQoMhsiFaNT1tE9rotHyzAUQN
nP31RHShELBgYnflYu5I2cxSXJa545FcwvG49uEITwSr5Pk2mWCd13TWeSY5nHV0AaIxJ6yY1jSn
oI4TbNdd8l7te8N7J4YSocaJK2lo9w8fM5rj4ZLF/V4a3WkU9P+XGRCbDiIK/lgOI/wx0K6nBgqc
ACJEsIa9AjIwhhs1b+dFJOxlG1BwoI3yTQg8bqlTWB9bGgXgRqmq2Mm4kGw1YHCIiKKoSpqqpysH
UoHDic0caHlNB8Lsl+KglikcsqIXd3kz0CgPYCF51QWjBRfSem4UlEWOEq5NnRv9WICDjcx7byjA
TURJlTsqFvNpZ0/6THt75/sZqZwSlgO1tx6vYSOvQcfguouCjcX+qwDngz6xHqwFQ9JrSSe62DpM
7BpaIUWpLgrspzI40nZTe2xDeRgDWHSjResPUSqTeX7n4CdF3mWZ6SOXapkolM30MQ/GQcIRZdud
1iGpsFnWXQNs6ysuHJEHHzOThfaDqxNnsKodvF+IPqnwmNTuXPY6Lh1F7HPNQVdrSBWV2RbrVhB0
0JYv9pReliUKn+4tZY2LMn+Vz/Fl2QwC7V7cIjllrnNCP7YvOiffD0Qs9EaAW5EXTenwMNE+A9l5
cPoCDRZbarbo5MxAs0dyIOnEo0IUAM7raqEi8wx9y5is57317cl5G8rxXrA5q4DSMG2PEV2FuMuY
q3OQCvrLxIXx4w7qBWbjLFWXyEcXgX7WAkqTUf3ovt4aeix54dGItkc4+xhYAMT0R6FHgGVUrlV/
9rxoMxSE4vUxkTLWqXXtV3bT95AdNwj8i+zFsRVPiQ1mqKBNgVLpFGTsok1CuRmZ746NKyssLtzk
vW+THIA3bNNO3Z3JuVZZHnOzkawsZP80mbicrJ0Z2hBe6rQKPzVNHR7T0bIuJhddlYDCqAgg3q1p
C/wrm3a1lNtLEWH21tHBtAWGih3G+NI9MhXMO0R7oDpL9ArtwYmchf20IHPjV6mn/TBjrmh4Uc2h
fJMwd/FPbAqeqwHFmLLwBDDV7JXclUSfiVZ+NDWMJRtxDkJy7lppbeH0L4257xJYrByGf3Px6eCX
XVYBLxo+8tl5jAPnPVbZMy+OxZGh8gh8nZriBe9otvGbN9fnpGe79jOeu7VrpbuRioP7QCsAIAut
TTpvIs7PwwRWCkoZFgYR6TduGo877I2tyadYzgUhxwe8uWe+gMadx9Ic0RGtIn9rdg58AveuiqdH
i77JteaDTVOADku85/V0rvum/05aJAekru1dupVLi8VwvJSyGEg8W+Fm9pP6EnK0X5cjzg//FX4L
ZRWqXNN6b0yjw8MCdoYpwXLgMbz6yaC6ZnYfN1+Dmqqd73igTkRFHKYxPeHgYWfTX1Zv1eQs5p8t
EtAEcUDP4bAbfpbXCmT/Lme9Q9o/uaG/ELM+2rw9tKwfvbv0F+xS3wjVI+q5UQvzlifMnftfY7Q2
gSP2bivOHUtIyQu+KpE4EOrBmmerWv1f2JKMh9tf+w95a/wSk/PliOpfNhbfmmOf3bnrHP3M7NAh
CQsIitxC0cN9iA0QIjT9OEzpSNCzK1xqtGQ6llRyt8aR060b7K0YLXc3xdmDAYkK8rLGcWxvw8G5
LAHpufgi+/CfDQhzU3D63hALbh5I2VOHIcAkYqP2/xxSK/203T47znNmwIj0GTUIIr953kZjfshd
dlz1v1gXCUOASyoY0RLGM0GJMSQypGQjxIp+XFhfGcnLHmv38uybeXwEWUlfmJBWW9zFPu676BoZ
4C3BqNRh99FoyOqtXw1bHT1C7EOqzbADRuYbUOxvU7bnSjTnth0fdUBBY3FK32LV/nYhfnea2Zjl
jHwUcACGgeg0cL1xRz7TV4qcGjLxJRnC5IGqa4+v6tvrvGzf9xWYATrXkeirNQzrM8aiI6A5egw8
ChKR6i42qi3LjqZH1h3JoCFJSgU8s+ATVgqxo42mKdYFe5x1GafiSCDZoz2yPXljJ6hf3AWayiu8
VDzCDaDIGdV9NvSkUhTFZyuAepvzrVeQFCpBh6GvsoYwPH2vm+DUzPbAoMp01oVXPechPEQfO+mt
LdmRTek/a4woha2eKs/7Sodm2EVRxCwhhVutbss1x/mxZF52PTFQxjtpexQ/ETB4EmSInzErBOE2
dTP29TjurI0hpdj4RcVeDTUX0ge6axawzlGf2m+QJLDm+iOy44ApQ4HpV1XtrsSLhkQE6IXZfHV+
C96aN1W3Bfr+BvY5zbLPytXXHDxtMjL+kwMveqSWjSM19jPtqnsPBj4qcKy+vH+21ojkp5GuWvgS
BaFeR0kA4qYzwmMMOn3bDmMKJIf20RT2V9sLTnOR31luTwMSrmbKqBhTVbgdA4DSwCya6dL0LJ9g
0F+MhJfVJG9XK0wSyiMvIwjem2J+TIt0o/v8Q9TZzR5REVftbxyoTVPWl8qFeTdp/8A9yGjpgz+F
DH+GnbnJ9VJ/2TA28Xgx5UtWlhiS13DK+BVjZh3cvbrllFjvfOjxKI5QrERArDiFx6+m6PfsA0i/
s4vX+rsMI55HI73X0ynIQ7ob88nvyr3p5J/FCHbf9IoD5tYtjIhdnXlv0NqZqM/Fc15VJKtVj7D1
93Ma/ItMdZjr6Ts2rFPp5dtGW3igEOu5wUs6Yd+hXGobs16PQSx30VQ9zYJWmtfGv0UqYDcaFsKJ
Wr5GNgbF2j8z67EPrtdj5q99NnxFbT2nNpXwKLs7BnNPhaexX3n9dSKTAGEwD6dFtF8bjCzyTb6r
u/kn1IuGjFEM3Ew323D2PWeGZC4MM9OWDqvXBDFQ0i7OPf3Q2/1bEjU4lornoq2rEw1LDrC0bEYT
Kx+a62HjRBrrTruLPOLaaDhiLaRjvI6Ve+yXL2LYvGlcjge6oYOVWzmcq7r+6HVWgeU1D0tc1slE
kfspuCShkLjeyP8gNYyXD2CvK4cng1AEAV9rJeDW+ub0grf+wba8K9ncHN+4ILvY6Rkox+OvmMAv
Oh0XBxPh3ok4AEnH/yxm927OeEa7nBEpqKdzTGLe/YAKCbUzK7TQ8yWdWNVSyzh3o/M0ifxbVBai
7xhxme6A0Q6Y1kAyY4cc8uGQRb61CzFqfMdSob93LUm8+kz/NdDijwnbs03S7ZHjdcPBk4V5iEIw
PjXNLIJoNuQemitViXGTDOCtPf0+qcrad7XLkJo3Fg8+Iu7AaRSPZnCUkNXStLkid8x2XjUtceou
AcvYR615wo5FYhtRarXAamkwLYSpdqcGYjY7YnRyJX6LLPoTvX0MXPljFoww2fVElNK/yOPhcQDq
aJApszJxeqbxkGzJgLypytx7aO83qkRtmaP5xDPProizp6dNONZhdiJ3I700JsVyTDjhJhHhXw7A
y2upQCe89LBV8JISiHu1mvbeN70nV6ZcuBoTY+H7NMdrNznIiRemcUgA5lDIChqF5kElNSOLiBxs
peG+NbzLZLOi5I+j6CyC8lXEYM46D4DuGNya1v6xAz+8zmHq3MuiX2Ye6r5tnKun53pH7+paw2Be
xSHdd1afyKEt2YvYJ/YrQNkNlwynf0OGkPjRyfi8CBCwqlTrIXap1ifI3bMW/zsl/caCIj6br1E1
4yWhOOfszSSHWjeWTbVAf9dSTeFqNiAlF6Z9beqlWknLceUK96qd5CPT/T4K5bSWlbo1hMqcvWJg
4w6acaXCCSKkDPB0tDcjdH8N0T06vvNQexy7asA+K0dpuaJOuDijf5gzhHi6ife6qRGLOxO8/iCE
syK8vWKzaIBM/q+KAkJqKGPfqukCYe7iK0BJlcJV7I5rIk6OM0JIN4DW1rE0YzldS5kCrKkhCxGm
x4C+G7+mYNglUcz4Mz1VGLJdD2ablbkbog4fwsTcDUPxsUwZDWrewnMl7S+9CWr/KkyOTpaQ3rdI
jOe8NNkeAHCZDFrcMOT5gfxbRWSJe79mpn9zg85bSlhUIp7guNxoqTRbQ2TZPWIwuKgtp00XW6HM
iQwp9+htjo7H4hQpQrbr9RSmxUnXHm8KxvhjMFDsOzVLGo9G8k4MSc0Jidl26AzWgcIx4myff6Qu
LT8hsiOj8ZVwhqewbM7RjKM9d0j2LNX7GPk0Lm1C5gsV/yvIJu1Lh0S2+sYWwa81lOeRKcKqkvkD
fEROe4V1Dg2ycsPwu0rBX6d0gIyltJGg6crSoOEezh+mAzoSL8SilWSm2i04CkQpvv1WBjWpycMG
QRg7X3O2yuqs6ura2R6Gx8BQQLFD61Q01Z3F6NolA3cbEHZDGSovncPAx2eO7HTZdbaJyuYRxULc
/pWjviNZ8dkCUVlkBlPcmOIvKIzs2UptGhQlb2l9pnESKJoMDmEUEoUH+ibKUnWO8sUUWj8yiQSk
pjkTj5eu8f5EPAh2lvYpdaqZpB8W3R7e+tR5ZwoXtjdkvjURnysRYIzMiblqRL4tLM4IlkmuQtvl
wKxczhZAQ0yUmvCklQKMZxbxJ72HMxvVX+0oDsnlKTHax+W7FyRa+KN/H7vylCaUXw5dJlebCD/K
Yw6wOpon/CCMoiuje3Sb6aldPs/yvyonN9RCjybkwUYVa7BltLb3rFOIHkxcHll5XjGVoesZcZzq
Q1F7Gy8OT3bO+qQQHjUZsyMp/5YUyK1Nuk4XfzeIfHL2oJUW7RWnHlqusdinMVljyypCQuyqLpOX
UZYPlbD/1XlHmnm31djxSeopcHkN3xAK0FWE83HIp8tiLVk+vfSDkyiNN48wzP9va8a+WseiX2Od
ZcOwKNO9amPYE90keacM7+LUwd08AvCq/HHjNF7zw7zTfvFTBXCj0N4eeFpzonWFSjFT+ALabNhl
gxNc+myA0DWVzDAjqc2CNjPxc5s0UvY+90FZg0sAx2cJjlgW5DdJR51g14Ao4iz/q/Dvk9PWupe+
IgPccjuYSdr4NGf6WLkVupvQ6qBMZANjQXtGeJ24hAY4AHD7RL3EQxjBeKQL2ZnjbzkG+UmnLs6J
Shlbu8qHtTVb3QYU0vAV51UAP6kYjVOAkClYFRgr9uUwktxpuzXtB1ReJqnGj2EmslsqUigloICH
kxgr8dJIGqRj1GHPTppoQrvfN/EBVGW9c3ymDIWbpCcOZRijx8G6GhNDafCKnL87f3qxS88+yJR1
FCGAerYZydQdlapZKlp2xLknzYMX/QJIwkjVnYib6F3eVaD5jrUygFpqeTfaR62TrZFlBNMsGj8c
Gt6qNozn2v1Qun6vyo/lP0AvPS7/pUgSwESG/1KHIOsQFDGlXHAKRVUuLkjw1P8aJvwpgOCcf63H
19Z99xpS34boK1hm/xUiTnej0bFUpzDrfmMCxi3uHlbyZRVJnFPYnRcPzfJvDWoMB82djxosjJBM
+ruyelHQOqQR7pBDGXjtquYOz8xIJTwnxxxKSxVZO1xT0/iiwSj56o+gWM4m7z24G4FufKRh4Fo3
y0ZA7D/p3tgXyZ9vkUTsfHqoBmxL4jA7Bm279WVENwRtU2fjWWnpWdDvH8Xz8gvy4ayi+0qq7ozo
RJEBkiHyTQrwY0G0qt13NO0Wv3xJMywgXBx1SqqgtUgq4Jp0CX4KiWZr8iSfxoLEXYmF3Sw+TLR1
3J2cvaRMkueypxMdoBeIHic+Iiw0HnnecTyGDpii8jOEHIt5CFxZjg52kWBhKv9wLJIEq5PNReTC
icC98T3tDmDsBFI2gDHmtHu+YBitfT6FiwZu+aX4o3ehM/cnFiXcmkc795dvYDaLr8xjHNKdhKyv
NpVllyM0BDe8lS1/MXxpYnSWy1eRcNCWvyjH7Yn+JSMwcqfYGyFkNHS9FzHC+BYsSqtk6SFzQ7lF
/DsGNEpDCuf5C0/kgcPFevHDLF4r6vL7pLplfnXjtHaEEcpO05yGVh0nNRwwHHzpNDnoyt1xV6Vx
scPnWgMTqE61rPAFMXb1n1UCyut+HjGmix2/IR922XEI9dpZDtMeIFY2/QpwOkivlVjD8l03XGQM
cJNTrpcXxbN/gtF94opUbLo0itaJ2T+Mzk9QGehk2u1oQlquTuZ4LRl88HXs1sQpNJwQe0yINNzd
3EYdGtb7QYQm0/GjQwut5sfUqeLE/hgawKGo3kl0y55cA757nTJweZDsVDZtSR4jXrq0Q4YfAZDi
/Gt+VJidDOu3DK5eXq4jOjeDZQFXqdrDoFSJ2wjva+W34zqIaXyGTYpX79PmMy4vt9m7G4voY9JV
V0CY1l35u3w6iyi5FiF5AdLzpGS5U+FnXzYbG0e+SyhDXeb7hsytnnwAHhbuT9AZ97H5snzP5Q+I
Ca7092Qsgx1GfcuYIOm5idbydskKnoL121JSLb/HsriA9PtgfVDLb9w29sucwDttxaOpmbjPTxhZ
LZe+LwqBoJmOkv8z7+r98mO4z8viwhfR1U6nbk/jlEzXbnmsuRuEQcIeMw+ZA0NGsQcun1jWAHCb
t6GJ9sJJLnyLuYrwDBKl0r32TUTTZ7c8sIE1Iww8YTOi9/67vA+plWjAV9Fticc7zDD7ZY4RAG5m
bWzT3OWM1sTvi/Asyc29CVPP1DVOHZ4tZ2j2em5+rWx+TdP+a0qQAjvky0BR9j4NUjrBmR5kP2+N
qnhIJxHucQ675FTaIX4SvDSJD86b9EizDc9V0/onhmLbBUHjEZ9h1vMrpQdvdc+3RZNCWC/6/Ijm
Zt++pKWJDoj0jMBhhlDZ7zLC05XT9ItM1KTOiEZcnVN2erQV8Aecn0mjM2yCY5Lx2k/2V+b01xzo
dZlnOCCYPlr9A4EZK8fuaXPD+ZosuJjN3+ChdzHGDrgaxmItfE6YZXTuLLUh6H03oiHxRf8PmUty
7v2MjSf3sSpw+Qk+5Qix107GrMyrX6iQmba3M30P8rxUW3Lg7S+e5DySztnWSgREtFZ5+3kIGDAX
Gwdza9ma1smooVQY+ssFE8/W9JoQ3RipClkTbKWQjCfiDJK1pbE0Q608keh9MgmdnOmVmg6UpAla
mQEcueFlauZLr4xn9mNYL5SZ43BspvgwdvG2b/BEtvpiGQzqDXloBvKVQ6H37tyI80gdI1PXfKwY
nUyZwf6EEi9qH6WR/PSK0mfZSGsazojQTkXCcpT3zEgYXWT+fJ7rdD/r4iTU/OTMQKW86LqErlfg
fVsjhSRCIy9AY27M4HdZ3V0uzEhv6WBJC5oWgD88q9WHxy89wzUJvXCdTv15nvPtZMJBDFT35Lge
7ZN++oen5NtOAsY/ag0R+Ki97qHz8nsRWy/N0G1NJsWMEmwsTOwUQfUchMOzWw7nDAm7aTCqwNS0
kpH5GFvjceBWgiRcVynhvyaYJ1Nmv45VnUXcEmCJ6rGOqnHXGh8Koig6J++tbVkFzMLs8ff0/OPc
UJPR1HbJ3gVETl8YPG2+Gzn++gRIhxNplD1zhiFiCwTd95wB/9Wh98gB628U2eLSCzuOX9m5Td78
KELW2hW3qO+OKu/vpZUeus7emL1z5LZjx8GtpKOzMXQXJRDWYf08RDkdgxFjBHdtFzeLnDx7FVZy
no04wDacVpewbwoQcSRkdcuzbJRlewht70u5wV0cE6ORSmSSGRNCZ6IyVAqbj+Fxdim5jbY3PtYK
RZ5XH7hdL3DrQd7qbiNFs8cysBqoWtsY5VU7ducqZw2PK7rDOMlN1CvWlsJj6zoZxw3lgRZRz9ao
ifUZ/xrHfDagZLmztUfHotYJqTsdZNR1YU3YoafyPOvxAS80dDqjSN7DqQbioPbRtIg3Wih3GEBG
5G0OEb3eq3Dko0Ms7KmBMSsGvz3kxBVh/4eIYsOiZ6wXwNZzynca1juVNt/uGIE15aWPGAyArOzI
HSk9BD8lKl+yg73URoib3AUMvfLMbrAf47BrkewR9kNXAOtGFpFR4kzBzUtlt0dqxrPrkz6PPCzH
WzknD1ZA5Th50JuGbRvqm98014Inxerfelm/53o6xB6wSOo02DTBMRvHZ4FUFs/Ew5B5HFHobM3+
pm803HLAx7CFNH+vHO8U2uOpy9PL0C9y/YBse6Sp/hgcPG/Y9BatWSc1TpHlks5p1KcytPeT73xP
Xg+iMsu+OBuj5uyHhyn2fkKfCKZhBHAX2A6PiR1d/dJ96xWDe+CCW0YYB1l7t9zW+zQJntxkPOuI
8ZhpPiddtCNZ+w7sIJ0DeokNqr/BZqi/PENx2f6OFpHRbbExFaxjO0KFCouuQ50aTzhc6qPq2ovj
T4+hL+5mt39USfga0iIu6vA0sGqPafZiIC4xqXYI+6VuslDFJtjvZsCGftu/ojw7tXS3/T5eE8jB
7M05zyyRazd3gh33x1hZZHTgWyFAyuvRuOv8rywbOhZG8sWY4VM0dn9oOKYODlAJvlVAQCYLJ/Jp
Y5PF1oWIXwYlOb2fvvnGbaPuRcJch2Cul3BR/YNfrJ9TAPYr0wRZ4+QuAKGGA2LUjMfOkOe6Q3E4
pS2TCk9I3OdLApSKvr0pogxkto5DBw9yuySXzKIY7iadNZuoK/+sdvzRaXPBOkrCih5g6/rBRBH2
f4bC1rWd8cf1XG/DzY4xpc7eUyUMVK5ux/zZUZK0zY42XzvNO5qdPmDHod0OLdrjdhQMcTIyWk1D
qG1PwPoWLsH8EBcGE8W+Sajw++GtKBrjHDfsIVKGR9VEZynbfdBIEs+8XRWxuCKFfK8UmBlFl8zh
RSdb4kAwzAkv2LkpfAQHY7bPXNYE223bfQizDzSOQXhH6aHnTP3nggmDEtVH3GGnrFzrcW5y3Io2
xGLXhUtDg9ZywM3ZFazhKeCYn+ThrctrVEV1DXdU1g+pXbmI72acVcXnPPW8WUFk7y1Zt9s4928E
pQHuMLuVUWf/bGgIIJx6KEdTJ2mNdMyyAaI7toIsvLTftTqXpftgS/OnhBkQB+VdnEE7ZkgwrhtF
RlDHuMLsKD7K6dxG3RnDI/I3dGvdfiTHfdupHvNr5F94s9HSEXpUq/dQhLcaSYXKywf0A3dzlTMd
l22CsCowfmap3wUvIXbdrV/UxJD2mFxaIk9FufDI5bvbBB7DcXnlHL7wH+7oFDwaHYHeLIl4PK7K
wBg/zx80v++lCbGoJs1oPY82VshE7mx+YzWBeCWh4WT0mEsdSGIiFmT24n1AA/JdCvaKADkVD/u/
JnH/JQMT3aLpHzsy8NJh/JWWcV+rtufxdWMa8aAVA4aVjAiqAhck0Ug+gL9cdfdhS4fHgZDSmxv8
39sF1+7P5TrGdxop8UlS+Km1GXglUcCjCIkdNOue6PjzBOVtOf64QfOaFRI+CYFCw0Bvuch3NIrk
Xo+NgfIBSqNvOEdDtoRCUHxQTFB84FZr3GBbMgBK85KxF81MK39xKDNJH7un4J3fSH7+GGX0Ifyy
PPRzzXBVM9EuaIf5ImBjCV8jXX1nCCvDaqDDkT1rQ3KGFodCQQuvDeKG6G40jkfiMBk1THzErVvo
VX3hXqKxL/YOazV8DuMTpHS/c1L6DpNNixeg8XObOzvh0xb2ypxw3m7fj0SuOuExN6dNMPXPndCM
D6pbYhHjUEqy2+cueykMlssRqgbYf15qQUaorJHF+wBTXESLQ0DapWP77p7R0c0w1c7LhngfUfOh
25o2yjBvsu2WfsBwiJ35Lk3qK0kGz+RLXNNCPogov9kE2fY1RpOZJqgx9fx8E7JQwL0jRxKu4Hhy
PNyKS+QA4PYtwG7q4HLGZdmj1UUjSKdsyPQFfOdnyDWQbvFRz/LBNotvEwo0SGP4elbCzgyN1GBc
NjJgZMph4PfyRHc0iRv+Elh6eRFHFPNWd2/zS5oJubKLhkQkt5jXXfKqOKw4jScPOTVqZFpYN1I8
gG5eH5YI0jS0bsLVpzQOdwYT1qPJOR3/6IticfIJ1xlycs60R4iiFSJ9dg+9N/+5iI95dOlLuz6y
vwUx4RTnKk1+PA8/Q+3lE/Iwh4Yevitls2oOA91sL8BDQ5wFglDEQ/w+5hTflX5+NBNa/qCSLB5z
60Bnmn69ZjpEnsdKygiL0IgvRUTgQwsiODE/vGoD00897qeaV4IXbEo7LGj2U2FQAs09wCdrFuuy
zGjyOQP5UPXI/BMBQGuv2Rs2pQV8N4jVQRi9u3V9pNxowgjckf5ijhRvHBYY6oz+acTNWI0FI58C
PyUl78EY9EdgKkavwkRgPt6pRG0Z/+8slwTxQTKGReyUm699icwmXfLnZu9D5apCK4dkyiAfeMqu
MezveKkjw8zQGzdIn5MyeMCe8Vi6NZ8ocKF8ak7GU0VnHWyhWodUXu7cpuspNtkbjdbciBYAfA1u
+5CUC8jXQTbCbuh7xMYarR8dTEsXXxyX8I+Rwsmq6xqAO2Ick6Z1lNLZlbyvIA2JnQbJ1mPVTtLp
YjjdQ1mZT+1Eo2SOjjoRh0QUB5QCT2g8OXE4JAOTzLqTnKqQ0MutB+g4qIOdalFlypFE3mS4y+P5
OeGDOn1ybrpFh4IZLXFpcUxoS2frhadxnXblpnckGYl6fCtnXhJSIDLpHEKn31pUFP0cPwAOb58G
1AxYhWAgL1yuOMaNIoERZG19bhZ3lhMV26ljQublzrUwrGPqRciMxFFn0coJp11jmgaTQhczKB4V
yn5GWVma7qcJc39WOxpHT3a/PJx17pP6QytqQrGZFYgUl3+YEIub3ETEYWdnZPRSxsHO6WSwkcN8
aPvpHhWuIvXLHZCNdGdmEj+BSD+KEulNpY1DRhWHw9ahE09LL05zSchtAPmjM9JtHKMnjTPJwB66
6dYai4xDfvNksiK6pCVkeavp7y/45UY57jaMBfOKis6JWc4T11M/Zen0FKYxI+jxpauCZ2cezhru
JJuUc7apg1vD/fVJowfORK2XWe1KKs5jMmFdCr1/hYVwpbfN+8K1toI2PuT1VYh2S5b4XxXbWTPc
mJjDfg0vQRigA7J26WDtdUQuml+3MDh9Y0RyHhdnMRoMsTomJ+Xsc2gs5ausTACyAZJwHdWfGXF4
o84eBw40SzbPg+OSG0x+CLD/NhG/NPL+kqXRE/BT8yr+MXpMi9J5CHkXs2B+MYPavq8yOvwMNqpF
ekGic4ECMGfU2CTiL53oqdaLddWrXxk6AH8Uig4QADZ41bvZLHei6K617zGBgiTB8QjdjT/c4GO/
QfYnusZ8dSXvbwviuNRUenN8cxp9cuvM3uRR7n00PnVZ3M13touOsbaTs1bFqyKxbR0PLAFtgCve
aqvwGImmOc95SHuNKchKCuLGLL2EWRgr2gqAym2BbbUu/yiFbw7VHV4BPlxYMajFm7akkeHJr2Kv
PDdE8/B6akAVFrYqYlkH8sQz6YF3M1kYZsZifc+kobeJQU0gjxtULCCQWRk4HDwUxuCfOIJ9+s5o
Ab6w6DLrlkVTNahsYSL5s/PSck7xY733lbuPUQzjlmLdnMOa075zzBo6E8rLzzn3sWjjd8aSdA+b
mc7tKGEHsRs4LJlbmXXvriZal3WogEZapnu/mzqycBUWa0sAuZ0x0xThYfSzQ5OJVwUnPCrozttg
+TfDgpq2Y/1i2zMZLFbcjbeC1ZKT/rCNkAh7w0A4owXdu05/uRU3bEDO2XTNI8IaJA8Aom9NXVCZ
dPExtqII7BuJq02bm4cxD3770BKMzmZ64UQGo7b1j3FlPXSBPKkGhWnUELIaDt05HFDwZnkxkz+D
UNUejxYNsKhN6e5G418ZjOE+5z2fwxzKn3+LbEYlyBOYrkj0M8JY7L4ckAH6n8koOnqmIFQEPQ4K
JKhThFpGvXoKOFSSSNqjdDVPbO+7PkbtZiTTOk9gRA9u+i1Q5K0kzmK9ECu6PKTnaYDiAZNTkFG1
Knx59QtzT8cFZ55n/nXkc9qZh+PPf0HjdWRGHvB0ccDPU4cB0FycjJBkoGhOHyxQG3wtWjRiYj2W
VloU1bEfcGzZJW+OCt6ipLxOUbFD/3O242SX5vVlFmg0y9mFM9whweyd4dlLkLFH3X8cncdy48gW
RL8IEXAFs6WnSJGUKNfaIGS6Cx4ouALw9XMwqxfxZnpaIoEyeTNPWt6GyXUOxIrlwucz+VcYU802
xY05WeLSTdEde0FB++DQ/1xZF5knVNGb7D7YZ3NOEXuPmeixMWsC1M34aLoSBtZybUxj8UKp7r6y
w6uS+aWnDwDmCALA4IEWKxmM7Q1elI0qhoBOqpbOQI9u6DYRxzxRt7F3/xWYz2N1cahkxBaDqOFy
92c7DLEzD320ochjvTR1JXV9r6uQXXNJbgYJrcVW+Ef0H13BXFZo5qBEw+WrwZmkaYALjP6esqBT
MjvrIh2RlOUrrsmNDpr3MS1OxRike91Q3tj/LQY2jmUZt/9OnOQ8yWCjtnldyurco5f6DCzmIl0l
CRwKFTZfIjIPjZltw7A40M8ODMTq6XEqHKgFVISXPgqvgTXLwPYGuoozMiU+YEesR8JBapVX/N9V
uTQueNM/VeG2b4v0MqNShZnxGQgIpwvum6djaxfLoC26SilvnNTvpYHegGxMHtfKXy0GmrQuPTXL
c+QQhqaTMMuqNY2m34qo+RtS6asV88L7HkwW2/ohanXqiYPNYpHuObDIAJAIFj+jw3yMu8XDkkAl
iQerq5mQ/x3c2LD0AQf2YIZdRg3B3G5AqDwpt93XfnH25PwvJ1rGVNNgEBFwnqbmLMjEGyu4r7Kt
ZiIcTvFl+SzjOjyPsdxO3auSdG7hrQQy9pTP9LT08a2cJ3ArFvS95XySFxaQAM3UAC8p4cnhFk71
uGvj6l8WFbyF1O72TEUphurTH3cxaLJKRg0QmPQP1tRTJd2tz0F/udRbsbFxLMZUVK7QLL43F+8/
CU2ZI2jj2VPdqZ+Md1wiW78hdKywFTk0XBozqs3QPlBxuiNo+AZX5GCZEc4Eso2kNKsO0CeeV2jq
7mV5IKeSoDhnssIw91qHf7O6ZQ6MohA7z0WI6yEBxc9HE8fhvu1s/MQkijLignryT2M67njDfstB
sv1zsykoD/Z8k/I8DHcrUA/4lnhQhsIiErYktFErW6NljjC599iIn41AgedR4cCN3WLIWvlAjyIT
ySRk2hBPCo8q8ChcZpueCBov935yys/SZO3yauOKu+Wth7uwKaYmOUPsTgjoq/3shzh0gnneyMJ6
nuryosG7arpNBPBLm8zhGmEUWoENzwcDlpUnAHV9gwURB97apTd9Q2WrOAwube+NhYMQ5+SnNUWP
nRkjfVel+RQDVsFaRWdICfyfk/sVdC1dEmYZbVy/eS3BYpkwhbvXARHa56clkkV6ST+2WbiOKp38
wcKAZRWnQow7YiVsj7s/C7ZYloYOVF3t3scS2/PoQwUu3z3KGqhb5n4DXAM7EEPzDQo84zCHYUol
r5n5Mkb0Uox6S+fbLUV34jUhrpFdY4mVq0I8tPPvuqXvPSdbb+bpIU2rr3yyniUOCCzzzMEXEbzx
F9lC32XB4I7F8dVteuie/rn2JrQ2jAysRekU7vjA9pn9t+Eo3znlB+kEdGaahvnPH1Ron+fxBzLg
qjRfQqMDjPRvTtrN5EaviiIXLtoXK4k4nDQIlPKNRWRPloH4vnh0AgiyqFCMP+JVNTW00PvbgpFs
xhPZOFzlo7NDkH+5egU1kEH8Im6glzDDmx7FqSqhNspB76L2Di0KSq+ML2WsbjgimftXuJIJgoyD
8xI2IdN797B8IjjnHnLeMgH1U8zzrmXrY/zApZKvUyf4bkawOjE2rrWNH3ud1t5CCUc1QM3Y5b7x
Rkrz2uOD4n5Orlmco9RY2AmsTIbPj4qkgCDl83E7LQ6J8rNN2l8rIOJZGyARwTw/hFA+TkFQMb+U
3l5F9LXbNOJiRi8CY4c2/qhi8yFqqUsYKFWumlcitQgIwQEwElRi8eSP3lmUoB2LOSn2ztx8Zqan
XmdF27dnkjnjBJ0DZ0FrthNwLqq1Nyx6h9Jmft80/rBmN/8BYvzZMLEmEetcM2FTm0KDXpvKEyb0
q1vmb6rz2pWdTqjtXa+2tTAeU2KLCjgUai7i9ehHa6Nz0P8ilknZpnv2002V17vO88y9HbHIkpJz
+qbeiajm0MoX5lVODba8+RNI6wtM6naUIUVH4VMa6YBI+rRq82EvSr3HIb6Gc8PAjkSdPbw6ZFoS
IHptWt+cHmOIwTU5Ogd00/qx9VCW47GFd8ijwKRKc5nN5kem6mtFy23LfyPHadrawwcq8b6uacax
ffkS5+Oj4BYQtPTiLGn36FxG0aFfNioD558yTrGvj4oAI49kCvfNDbMve343FRa3weZmVe1wEq0k
5RaxQmyUn9LNfssx/UfgYUXZMwWzVbYshPV7kC9vHx2dJKPSa4MZ1ktaWDLmQ1YwYBjcLy9ZYJGx
IpOWEzOEjFpsqzoihN0SUmDL3c55fm3NiXE9JeQtan6fQaGAjmMdKW4c6foZfAx2QGzM9Ku1QUka
nPmnMj6RPTi1Qv5IYex6hYs8I4DVaSqpy45j9XTu6vFaR+ZRkINVEAjWOXN4Ft8zdyy6BjqxzTj/
jkV+s1iA4j5707wdq8BPL3KwvyjHilYdy2HRwCtLJzz0tAtlfDTNdw9oa8lXcNHh0pu7ZrFUo7yw
3vMlhyqGFQKusGfbxtp2GADRCP66ZhC35dFHkn0iVEMPOJ4MCs3WZW29OpTrzJNEpwU/wCzcSky9
dfyE2pKm3faO/WoVzmGee9YsKkTMkvaNUk1ftT3T5jc8Cbx6iw6M9DetBx6ElbcMKxFDn9Mu/Vfz
pW2ID1urIMhfZEseD7AHGgA/iy9aatOY/6x6Jsuqcf7pggeoKjGLIuq+pAJL+7DQ+wbF1RWnokcl
SOyf8JeTa0cI57wTqB5XAtkOBjb52mAaOg3WV0YIduGTylz96wJKWhlgic4BYE1xit+T4A124xw+
JEydRybLkZcwTQnrV4t8JBRI1zc/OsPb9tL+57jxP0G94REq5dkfSa5XCkV2WeABzBMv1xsV9I8p
NShGMx4I89L8o9t9mTcPlNjbWxB1vbn0eYnvwielUeJ79mMXTZ73yeo5ImsF6gXj8vJlTNYT8z7m
HqDvU3BP4czBhdFvSkNAMIvfJIdUuFwnuKntAVwd6bvjbbV/fEP/Cetg3yy190UDlI6DnUr/DGm3
zRjPdDLa2pF7GfPpzRLhBuv2w6KahqSKzL7jShHxAXcmPVPc/Us3ZL/MOAG0vCLGPkxDWC8li7B0
8bErET6qQj7NtvcKqm0fdyh7o1u+E0vhSxNzzi20fJ/I/yH/npmKnyKOjgG8YzLMIFRoCTcL7Ki6
52CTdB++dvOd3Zc419iltM5x2aSmsbFj8TWpCRhUpGEyZ9dgKq8R817d0fJp8q4Ehdm+VEHOwcX2
Dmmv98wtBUNRfFoO/TdqMl8Utbs5X+jOd4nf4W3d0iAYAuHj3+vhm8CMRUuLmteEv7yDuFz4nd7H
bTXvXSQNEiItX6bWHIVg+E3qnLo25hIx/yzHRuSuS8DGFY41YOf2CSvHjZrEH2GE6yApfmxDXbks
Om3+Q1HHuyuCbRUXr0r10U6Nuj0acX9LVXybJiYsStO/WEJAN8KHoKUluR2BinNL/xgEqaYUZJRu
FjfneCVRcfCJua1Eb3xTDsRlS6CJzAo34MCkHzJHV7obu2vvkH5oW7HHg8rlH+2By0xqalqMv3ao
Dk5fH62mEOAf5wgOYbKLFvpEWw9L/TmdrrCvYOZQ1NmV9VeisnzVTRO7Zv9tRcFTyzxkFZX00Gbw
S3E80R6lMD/7uXyhI6Bbj0QmjQ4B2ho6zKiR8ewxtFmOj4ip7h+ixdvIUixmAWziEod6qeUfsRCg
smAkjR6D/zROltlepDPel9c+dtM/KhK3KHC32kvYRUjTiRBQSqZCZKVvIwN6mJDobaLyj+lNXzrh
juAkTxbZKhxKDJMt6qUPvgVgcUKvsEPnEzb7z9IGu7xeTUxvmObyYGX75SK1XGAqrsS7NhJ/DDpm
KodkZhzwinKf2uuQ17KJ6NDAMHCJtA9Cj70DMvb0KluWHcpkAywz0GKb+uRgzCbRldwI2ZxC9l2n
6JALecAwsAWg6qnitLD746tbuQMmTP43MxHcxJBxKamPQRf8iybUnJ6HQ9BS1wvrMUrKl9Fs/hiF
t3f7gsdasGMG496MRqrjurfcyY8Mq5u155TOecT+B0WYHPkE4YCrPfp+U4AWrHvckUFmbDKvfbbK
/pX70XMDic8sAJkkiwGf18RjkpH9Lxon26EsQN64xgj3jwFbwyNM/XSAUUpRy94YD4YITlTW9QdT
Nbfck/nVQ/iPHaySlFSubUlwAhIggVi7WWWwtZa64XgA59HGzpn8sQ+MqCdsTF/relkmC4JpPt3U
STZckKFfqpziy7DkXbCCcI/1dQ/E9VRb1pc5+hfTrFDrOnSUxiEDPKq7x6cqSVsvxh2XwqvunUs/
i3RvwV9L8ZSi791sSntwsYCojauvyC9PXhdzf6+q5w6JMJglDPqOrRPvVGz/7X3773L0bNzoYhu4
AaMGspslH8xq+LVaUP4VYr12JUVm6mAXlX80soanJ//1O+qp45zIZWHzyjQbmFA/jnL+hInpw+jQ
N9Ayv7ZbfFkRuH7eRgw2qPOGw0CQW6XWHhaMcNX5bDTLoo7H6h9kQhLBEEehZdivy9FqLLxHsViI
QHuRlBHbSnkbP+IqX5Gw6J30sQjDnZzqI2K+XlGGQ1NjBrI3nSym6rb9gE4IHHmpF6PIG3veynOw
Xo6Kk3zXMSG0s+5lEJgX3eHVjNorvbyH5QHuQxtplKOk0CxSlJA6tlCbNOQ1aYcJfIQZbIK2/dB9
8yOd/Ff3BBFMD0qV2Z/DxQdkjElyzp3uDICRZBm9MQikGOC498YD5/XKFr+Wyfk4Vck3ICp+tCZ4
LzyG2uakcKsE4MD54AZ0FAb8EqAhykjFUrp26JhdudPMVCW8W15x9/sAW7P0nnoTO+7QjrCTMHmG
WODXLgtxqWlDrqabD/wwFjlmvvjBmfIT6zHsbyd6duHfrYXbVaxg4b1HESsoINlERrr32hnHSXoJ
K32bY67SkS3fe1dTqcJMCYRJ84aj9oUI07Wox1M64KXx3AnpGi9y47LARdPRaJTEg4tFLI85r7ix
8dZCDVolXveJLx8MvnYxkOq9vTSsdMG55pQRQUVYzo0Gw90qJQebd394VnDhUBDILGDO4MGUZk8k
zbmhn79nITHASTTURUfZdRx86t2xG+bGPcMI65YmQAiLMtN+PRXO04AFSsbWuC1bH6qHyR+rBtJN
tKIz4qtx52kmBEs80tlm3Og3iW+/YgOJoK9xoo2GsD9RPNkfAns6WaH4nuBlag+Jtyd01fByjj3O
xbR7FRkDTd1lgFDl+IQ4/l4NVGlYOS6xMW8Z8NvuvoyqDwXYKfaQNgI4/9B81uDM15OOGVMwp0PR
eHS0/xXO1RVLF+Ai33lZfqsWh+kqEwr/c0SbhcNQLX3sghD1MF98HQ8+n8NKY/9cuXo6TLF1xOJS
rxIFTmOur9jeAxrUwk0yZ7fWii+LNc7240vbokRzUCBmc5KmRXGVmPJDA2QCBwGn9nLxBfMjnVTT
vJgAhlg6qU+gzqHk+7NM+4f36piPxm0ZUbRwMhRGgnBidGlADG1SDsZdGtzsZR8YPsNyfDb7+epN
UwjJDwpCWr6ZhIyhWVytOnwcp5gKChaH0s4Waizpbc4PjKHCO3v8gWg4De35p4/1y0z0DuH1RgQV
809yNscAHgwFXQxORnoNFlluudgihpz6triViI0la/SyVkcN4T1bf+tBPrh4zohXbafF2TjlP06Q
bodw3sRZeTN88nsFFH6kxM8wzjEcSP81S5HA1fKVkOC7q5nIj58hUEQQaEJlHORcHx3R7nyOFIVv
HnVXAM0rCE+yVNrsXLUtWP3qW1mLF9EFH32t/i1rZI8kuKisjHjPHSYmp+lopmDk5jsgWmJuxKG0
L0EYP41KHHSNKV+OeKNs/9kU0Xekq3vTym/Tdpi+8zw5VXgoXO2u/bDIgEeAdhiagX6sIWB8AD8o
VQXYJPvC44vgRDreGejY6ghakMa4ecj8zGTBKi6nBF2rlsl01++qojjWJoentAcGoNrocbl2uklU
baUyz2bPCHzpoLKtAJcSeVlyzewyGSVOCZwBCAJPpq+e8pyLorROvGssKIncJA6Mztaxd8QYibGg
E8Sl99cdoYQu/yRIs11kBH/nhGu0kPoYquAa8w1XI3sFdpm71wUPRRS/1YTry97B9QUtZDQfkTQe
Jjc72jlTORIEJhMutIzD8s9cJlbDhG3Ek/tQEz1u52OJf9h3+tfADd9GFgzO2C9DxUE450gYKe6r
ofE2LJrEUH3L+csoifz4kiGMutZ9ek2ZbsyZ90MvNn/u0a7CiNYbYuHSfJ68aZcgkQHr4LfBfB+a
I2Vn5C1xghCajtnagdqVzN2kHs4zB6UsZuSAGabl8ZiRI62SxBsSlhl6nKqbU5tUT6rxL8KbAfc6
x6UfdnkdEUL2We9c8t4ElrlsioJfK7vgDQJjWlhnqLnnjBovsOTptuaFwjtO8K5Pncug83tF8nAF
eJS6z07dSzt6XG5CwTjslEdBgSk2jHQ+S3BhIysDW9RbGfkrs2aiqTN1C2jajZPoHXYIbR7Rc+cP
TwH/AZDk97FZkm6wPFdqeZDiWJIkpSUgCpNLDJJluY2Uzfgzl+N3x7nXXx7zpn9FkKZFAUBM3VUc
rNNzzckJEeLHTS0SV36x97z8I6mZy8TOqdWabjBxGzqscqq/NVBicO5uDcoTBrKNVd5vg1SdDJ/f
MQ6rnaKoBq+Vt2UaRCDSDB6iqQkx4jbPmcNeaHJt8CxIAYL6adjyAyb6uaEUHGHqq+2cN0Q0ZHYW
+0l3d4vYKiiO5LlCqmJN5aEoAV7U9TO+PVCxBuhs5BrTPy0H6LIxH6ZuPDctLQm2AlZCPHY1QdfP
2/ElyfVXm2Ib94RVPogk+P9Y8Xciqeg7dItkvC3C1ueeBCTnBD6Lyno0a27iulfTQ51b3Gz5uUK2
XukCjbPs82Tok9n1b6HS+yCBZsoOQFcK37XIxLHkh14eZKeTz/mcslfOv4OT70JbYudR/fvywya8
fqI3C1RcRgUkdEkNOIegjr6UIloVYS8MyoK7BrTEFbmv3f+5S9nlxKFd+eEk8jJK9dNbzjZ323fb
osfaaNrqMZFZzOWk1Mci9L6nViELaAqLRX/SWNSUMTxy3nxoGw4wYq7eMFTs2wWnVnZX1jhSEZq0
OhovlOWhfgxFchGGwnLTAp81CC1tQVOMHNQ6zXkn+cH2xfbVXULhf8yJASanqdazL//2mc90rQPy
5E+HzuY6tdx+k9JYl07wYLv2wY6ZiqpqZ6vx3iYhi/TInXJaXBOWEZ5bFWydnvzZXNtceKneZu7W
3MqC0GCJ30bI6j6P8UPbVx+V6j/KpjVWY9wD+bMcm2F0V166Oc5AbLuMF3v5lFjVnQEcGoL+8IR5
ywJcgJDpH+OxuCad/9IDYOGSbuO84F0ahLq3pVyaztp/eeju04B8XIR7M3R9f18Cxk3pzdyYZGN3
UWc+mRTS2jOOYww3yPhGdWsF5xuAc9jJqwK6fXegWSfZzK7LjbgQwcb2EEXrPB1Jj4KQs6KEHPJI
pwHsNj07+74tD5xNKRzkMNPU1wGvFBUu7eOU0aU3mhuCTID8nE97ys+xA6LFrfEZjB3KkY+6MQf6
Ba+jeHJqx2b0U3P+7eaHBEcy0Td5sj0GpMqwrxGu0Bz+Zh8yLpY44mcryddggb99rJt9H30QD8U3
wkSmcsvHwRRnwdYzMqgNwozvcr6KlrFhXVE8OXAWwzMHbz9+blgQ2tl/ocz06DeY9ydWWuaHlDC6
D4Np75k+f0b4xqjP2JuabTTTHFMp1sN+5XQbeibPfdZthxk3c8ga0gPNgkYATgjIWolfxQS5boIP
cF2itNrsip1Tsy6Vc3PtZm4ywZj8U8p4qYPsrByzRN3CCMDsITJHGiVzgIM2zCmSYbp0YRpxRB95
Z7DdNdYq9WP4LYa9N9EsdMEMQlKaQN9hjEsx62iSjokIsGiyFhcz6b3pq3TxzhnpYubgR1pZFkQm
OF9Ga980bzM1C6+BFcvHxGj8lW/3FwnfiQiT6Hc+tCCR2lCP6QFnEJC77rNgV5IiIueQv/me/1uG
XI850g5ZWsP24NupRx+wvb5VaX8VosQk0Ewnx1a7vp8oV8brJ+Jt2km62iqYHc7Qktp0mHcacxyf
SXhf8mkBY/WMLhOF5y38/xSiHRas2rXvVZPdfa3R+gUKm6tIhPTFTGsldNT/F1CnMM/aMd+VxqHn
jqxbQyvKE1rdo5HJH7vjUpxIxDvbBNieoLHlobVrbap6Gk2cNAO4tfZiglpyUuPiEYhvLAZ64zkt
V6z43UzKq+fGD03hfONlwEjRExB2TSkftGq6PVHSjRn6aObQUy8pBeX0R3dAlSAlkj4uOm8vS2oz
UdyrbQkq7DaaTnBxCQ8ggOHC2ld5uwAx4mI3lFwvCOHcHZa9Vtivbmd+MTghSJJZ9dZxWDSYo96T
3A5IcVoM6Ud4qRiZDl0Fb34GwxCivVUk3JtwG9tU10L736q4fk0a75pXzY0spOD9wyc6pd2DW3jP
Lb/BYNasodPB41XJKIfofbxHNBEFE4wNaW+d0d7oMEc0NI/L5LBz7T2Og8eQ5LXU4xV63RMw4cXR
WhFPICZSUFouiR6nFhBSSogqnLl4KhxJCAk7IfkIeEgY46g8L996ttxNhbDgGf7ODMXGSNSd08oP
ouA3wiJvfrnE5HIE72kM301CtGsPgDTQfnCQTR/sCiP5lma5FEdUDKflF6b/UwyIhbCl96hTd1uT
yS06tI24c04OdvYiSs9ulhPyG98CVR0FN2IirNSDmMwSGtp1HF6IwfR/ZqsuGFuE36Gq3iPHfvT0
/FHwFxSulW3pWaV6LgDny2ktHsNHF91wZOzUZu4Niti+jlww1wbupOmMU43ZPObPqoOx7duqIX7O
eRTaSMWrV+cBx37XFkx8xhNDsnWS9y/8Pqdizp+HvH2jx/XBbyaKb1iLQ6v4geLNTuw9OI081UNz
gyYCyDYojikTlyffxS3TTKHgiA73zub3Nts6RPlnXEgwq+A9yPZYzA+NV56mfuYK29aI1EieCITu
jj37w8FYmRXG2zwDHx3HpTGqTMZTOGcfdhd1W2eI73GQHFtvfIo896l3plPUk8AyQpTQSlGBOBpU
XYQmhpNAX0qRHet+oExUU3s9VmTdTNuW8LVD3EKLS3ACs0TQ2qDAETfS8qWXm9xV8TFNvbPj9rs6
KZ/agDy6PZi/0Twewlp8OiHT6LrjHo/h4Z6M6btNZW5jM0CrdfcidIgMWrhf2jSPBtXozuj/tar+
YnT+jzaLfSaa81R1VL8wzWdAcFPgotYumLfHoA5MjmPNVTDu58GlEajIYiLE0jyOrb+zy8beVcPE
lLwY87PGDz0o7y7T/jwrbqFTVTwu/Ewp6uNcFQcvS6DMOulmQZcaqX33DMosrMGjXJz1W0YC8ReT
NO6/F7vofsgT1evY8n6qECNDBVQEcM/Oi8S1plkr9FGfYseD3RP9uLn+W9ncOtpQvxYcucLC9Pcw
ZtJtHnIPTtLkt/Y1S/zw7NXUsmQ4GHtIRDiug0M3uOcy5rRcuguGUH7pKiZ5zHCpGp6Q9n5rJzLW
maq/yhG7pUWPkPRk9tromhsaE0JqMfmkhERTq+2tLvwMdgqiuhgW3TOo3hPXOwrB8Clw5QFLebRM
KJ81H6Kyh4Pr9A9NGBkbqpawjjiAJuvmg2zY60AqBdRfDdHOnA82pIUlNblRJpnCdQjgouzYNsMu
fS9z9zFvEwdEQg1VyChPgo+bIOTJazwyaVPwHc7d3qkhOsmJi2oMaLOxmifBYRVPToaVvGUxk+F7
lQTyntj1bx+JR193n13tXu0CxakA0LSr+un/D0ZInCXdlHzMnfrpyDUZ/nDU4fBJ2eHRaqcLG8GG
5WSf8Ql2RQ6gAZ/7pYKa5AJ8/nBK/1bonDxi0QMGs3+ihK65QJ+qhBFToa5uASW1FpdZuL+WAWM3
SrqTt9TEFtUv9n9STnV16AuO0DR6nSzLZ3pWNW/SoROboqedTXBkLP0fz54BKCnxGZqI1jCRdrqi
uAMY6c1Z/pUQp+WU/W0J75CHBV6odKy3eaPf5nBx/jfjA37StTUOr6nfHWdM6XFR4ScZ101KxQmW
Dk5ABUvp4M96a0/pHaShs2pQWtFMkUpj3OV+6C8l4MF6akAwmbzcA3J5XT2Nun9e/gVgWy94uagh
wHHJOHJTsrhGgdr2qXeIh/4+h/LBD+MtM5loE3eQS9PY4gyV0OGH7YqhjTLenWwC9QphGsuAGy8D
T3IV+Ob2EueWW7bQmAQGcAKWaGaDfGGvAJPoSh+/VoLTGluhY+1cr6zcrQoMM6MQb6qjrSEmGP2p
RW2ayK1kL0lCGe80JqTiDxakosComxUZOBq42Ya7ZfFMqher87voSlSQe+sQxX5JeVyeyhopyAzT
a++bi26ADz2JTyAdl2svFbbyN8M64/B5RqkwYMhpr763VeIWZx8LCy5JmczK5AWj741kflPTPcZI
3SfO7WZtGLOxuT4TjiHrxg3ZHWQsFn6V4aGZ7Wxj0hqXkw2XVf0YaTusNk3LRXZjGAX+E+WT091E
w5j2DyrxzORL2XXuL1gOweAgk1MXPkc5H+JvLz0oyqQ7lthyFJUGlfFZLRfzUFgi2mzyXKfdRU4B
/lU34b7G6N1N/XMUjOoV1q7r/rixlYkvYcb1dLIjEZHdr4fSpwVIwvijZs1ZrIyqzca1hVUTO68e
7Qy0SaZJ0Wjmly9Uewn2DmvAwCR16PsPAPB9g2I8zwwOqS0HCwW/KeQ0Aaft+e3SxBwxD8APHw+l
VfFEcx0P2qcoUk70JygbaF+oQT2G2pohdUOXLtY3/DxMInlCqIrJkR+ampWpzEqyqaUxKPZT0DvZ
CkYFrexZacCl2voewuDfKi7DceN5jmvtBllzwg6JPLr3jsByibjdhoT9mhzM6X6ykoA+40qWiJRY
HLKfQRoFnobQ7jEgApXwVXjJMoOPyMtj00BFhi0Gg6wVAdJn3nWvvtkKfWlqYwzPTEgTHu1BZda8
FgG/5YLG7YzoTytbnoyvKWB4qtZK0Vz/k3AAWWnexLiRvkq3XdK1sGkCvouhJmXRGiwhWZ4vXbtF
ZpB9ngSIhVudkyL7qaHQM06Wk7V4oUJhzhbhOU+W7AgjfpguW2CChfnXjiJsHGuZLQ/b3g8AlcFF
YkxJGmFsRwm6whD8lQn49YZOgfVkIDEydiu0Z/zYzmCJc4MJpNZ3eJf+VC+TZYeQrGtT7P4696Ww
CUVMvjl8DD3r+3vXuh7BqDYzKFltJR8QUbfR1Ia9yS2XGp61ajnbEWCxq9nkV03JxRs8NVVtv3iT
1bXPczCEzYil0BvbC1lYQ76aFZCbA+/wCAxZQqSJcEwycRzFpnD4qMFxFRYHeI5QsT/7K0c3My5N
MlolC3RQAUXRdMGoOvxMCCLPhKxjHV1JiJfNW1dUFp6Dzmom9ezL0A6+3K5vOk6SlMFh85lNK13o
brFZtZ9pg+zwPc59S9WCzc6pd8Iue3titIz97EcSaQverLgu0g8O9Ja+YV1XUfTAQZ1MqYz9luGY
7uzc4I+MGFjbVS8iGUKL61zmm2OSNWW485PQHO6TcGyuzqxWk9tsoyAqRnwa6OUxlQ+4MzKE34Sm
8WOvIZf2XFkU0XkUZP54DzzRbDO4ao2MKub8YxkOr300ut1TVqKdOZy26EGkya8bbTckWVO5NC0m
xkB2bZXGc4He3g3IYhmtj2Zm07nm2EBFNjg34iWJyVojIQwL/H/DJsewDOZMZXFBHLBlwvuG1dHR
T9qexMJVxkwXoJhbhoM2DF2rND6C0eqjfUSL/fKN69IZs4fU4Heh/aSuBkhVLCELkwbEVmuIW+eH
ssYPh7sWUp3dtu17bIJzI7kLFtP/KaRnaoIKUjj0Z0kzbZMddzpWftpxSw3UxVRThHwRFuA8MIUM
VqOpoUmdxDKObW4RE9kGvYJRDkkP1eiAXhG37TLN7hRiYxr42K3FRCC2i123/ekyHZW3zhx8HGW2
6Y5YaAtBajpcs+h05Uudiql8pu4qm9SxamuF+DwtlKnJNVtkGBmW5bVEwQEsOKre904dIVpCvkFg
BYSeotBluLqyWm/2GsoWAreD61mZUCPx76UIIYbbwz/dNW4WL/dSK1l6qbkj1uQcnMb2ooIoNUhL
ymQYxE/W1rUQ233WgxRUPJDDodszwmP27jlDFDEPNlCKFyU6Hf0n8lYmVJUxjyVtgqrLpmHfcj1l
e5zNyu3ECl64wxlXsa0sk8fUJ02+shrbECAv67gNik0nLdPE6aUm+C6HmmpcMe2yKfJFfdG+zLlc
D4UQsl6PvTnVaqNwNuhpbyQ67P+ORBp89HriZel0N8f/SDqP5ciRbIl+EcygA9gyBVKSSU3WBkYW
2QiIgNZfPydqFs/62Vh3sZgJRFzhfnxGiXN2Rh8Y9c2QVVs059gRSdXuu4IB0DVvTew5UUcylfcf
bDHTs85oyKYU0HRgeK66NpYXeATDzACL9r2t0sDarZZfloznJcQZnYxrJ0XS3JomXuCA70PsZeWI
bs2H549CchqYyVEcrD1/Z0rAml5qCByYQhBOM/PbAGgs7jGmz8HTbNQoXcHnUEKwOTGmIXYiy3Ml
HbWNvHZMH0fScnjnVm0fHS3so2pMYgd1XSY6Ix8im7M9YQgYZgHFO4QrpLV3rLxlhoEA4fJSbUe7
a+V/0p0SyQCkS2vGWSrBdMUYrWyULTYYWBNjYAIzph0buLZyWAq13QyYb8f2M09u3VCUKD0r26yn
Yus3RlV66B0LHvHcIH0Fsv04kb6KikLBtg0pCNxIVYT6pESINmZ9D3QqTXdwyzuaBLJmgYZnoeXM
X3Mv2+E7hyOq01J86i94AOnag8gXi8y6DyWqZP3FDRXr3KVOzkYQIQxgrQ40CpNkzSoaf+R/ph10
5VFMC1blreND/ag4wcraeJ+rkgQZpiVFBYM+rLFdhQbYamtfdPiwT2Oyei3mCwOu89okiffXCgnJ
2YFxCAB2ueSFzH6QQHHg+a7L9JaanjLfcSssmCDZ2K/2k7RLZxHHLs4gZmBUs4aWaOEZ4/UcGfgV
66gd+op4eQq+nqPYGytRPSCrlPEfDhIQPgQpFl347bAfxDQklvS37Y2xx+DJK+6tZ5/tRxv8YEOI
WYlBZCVrBqVxEcO4KkRYy7e0HgZgSqXvBxNZin5iTugxDDfrJHbdpcO41gxFmz42sUzX795v3GCN
MB1ZrsDkZeEm38JYlqwp7Lh23Ad06mkx7qjgKiSpIM1tYmelnAYmBB2gRuLB6xgrw+B1CKNbhlz9
wUzYfhnHeFYVcg45Nn38X4pgQNh3I4ch8DcmZI5kJh7E075uht5Jj0lbe2I8UA84hrlxIZf31zJl
i7LtGxhIxRFzbCduNjTe8bMxG0GebZ4m05thwqQjSdieRql2TicEivmwGYPXuARi+idL3YQbCfdc
QvxvrQRoIcbiVcXFDbZnCP6Gk5XkCA1DRqrUXtBQ2RnjDuIkIx21cRkvq/ifFcivMqEePGyW1XvW
Wr3lMr/Qc99NuliC0DVBeSHBY635YFB64ApJwg3/YPmMpHAJOCBQjBnEhIUTa0J6m8E05+cZXiin
fx2XcfZM0NMsapbWy9AhwrW8RlS7Snhq/KHcStIPZWXl+j1gFULQV4mQ54xJW+J0FxDeMnaI7cwM
YcJuC9BFHZciJqAzC8jUZHHMoIvkYZtwsOXTwFdo+8AkWZYz/l8zL1HgSuH+IEf2SjXcLLo5gYDO
lK79Rclqq//iFsgVTHJe9BlJdWLG2NcGjIwsJlnM9gi2Jr6T3IkoON3xNxvRBI0MtfmkPlen6fYO
olHQ58Q8Wp8eO4uWnqwJQ7YoM451982wBB3fxoq9HAG1BJkC82fAYhhweoV5jVW1gMsACXaoahXf
8103RbEh4TtmWeXPiyp/M6aNwCcoJZgRjbbpIP1d09muGaosoUVvOSPL5K1Y+CzRTOIIDlJyflt7
VadFrUF/ChygXDcXzgk+pEQhArqXxgJWZnJWE0t6Rpe+9HR3Ve01RwtlPfxH16Y4w/dq2KN9Gvym
1h712WUwDg5GlZB2ZF8q7SXyF2wSdtHz2Gz5JCb/i/slIVTYXJQ7XIvVd7EbxWWuv+XMjZd0BOCU
QUdDtUA30oGXK8DgpXFS//qdEWOvHSyduueqskrYkOGRw4+UBou2IKZpWDV3ddqVhUVBRhnjn2fQ
Ok12tnOeSMTrDptQ/Ncl6qnvJID9QxaSK/3mm493GvEyMEPNTzJJVpA2Lr5KuAhszvt44Cm16Qz2
/Da8BrzyhOD6O/5qZn5fNHntBIdqxGH6GmA7x8DZ9IHl/Fly36Qm60RmQfCcM1sydyknDnerxja7
ybp4eUhg6sgOdFqLoJtwRpRKJN9LIuGCIGTwcVAt6PPmLkAJofPMbZDJrxON5krfDskurGBOLYnh
kepAqBnjlw7B8HIpK7K5YER0MaJI1N9l2T8CCgnIibCY8/OEMydNwrPrZ5mMls4Nlt86EJr2wJuW
hYc8rbMA9XEyZ3l18mPTN69+1wJ52jBbnDIgY2x2VXynOjUaP1iuTQ7ASmYu4Tl0KxXolZiICBzb
WYZG+W6s5OQgs3b48ZgcoC/egz6nBPQlPeotS8a4fJQMquYvnPG6tYkn3yQqUaTVulDakzgafBMo
MfaP7D/qhrhVtahim7Qp2sQ7vog8m9lVFWX4M9pqwCrFUsVWcItHxjy3mqvEEXq6MiS/9dSk7sc8
gp5YsKaP0/KJ7jQOXnNv7QWKhNr0lc/HnjT+A4m/s/hcyrRbgLhQ5bfuJydmDGeAnszxB4ZPKulC
AI4hSxHPGUHT3gkCG+e/uZ/Tnl4J5Flr5LyLCKdfzh5C0qAIZsnfYopTCqrAi3NRPxP2IN2fMXab
ggQNY6QhD5LANB/CTgSjARkySMhrL023bk2m+kjw4R/l3qg1KaBftH0b7D9jnhVVkKCIGkAU9Kaz
dhQbRsfliVKMJOw74RVmxkDP82clN721KO5sKcwGoVphJlPznNGz5nyce/Zj5IAEIVHoMeLixGHg
/draQzoBT/eA5H8YLgv+CTN40TdJVBlWUT24cZbVj21bLE0kTdlBY6lGeFRUaG4FCnth939Vddth
JZmRP+Pmy/EmNn8bLtvsHjt2bVIFVo213Fzbz1geMNXrWtI2SdtAIVOgWiHs1a7d5JHNie/9ZyT9
kApynAL6KvRd5TQ1u8py/bneJj0OEAZbnaHICmddzbp7a9bcFDggpwIxtxoKU577RNoSA6/ErUnm
3/Ti53S0GzSUeRlBViR/ZV3FEG7mtKLOZOJUpxcnFI5z9EqJP5VAIWPYZKRjUBwwRoHwPzOqwQdQ
pD9FC5WyJpzBIU65LK6WrZzTwlr4ihEeHrafU487uV9cqAb9W5Pi3bfiVuqv1auYdvatfxVuD5Z6
FcTL3jlzW94GBYO1TmgR8MrgymuCAgcJLjeAF71bzPvUmskSbLzlwXVLRw8EGQ52LtQW04+7Y6fv
9a1k0PHQ1JKECmHPfA39qY/xEdAxrdu8qojArd3eIUWZQ+WYFHbxn/RSuXdCWLFt3Pf3/hTzttEG
NH87ZvbRSGP/VXQstWHJClZENhb0Ymc2QXhf/LNwlcp/HH1rPqlG+d/dRN9bJWwVaE/kFqgN+vIh
NS8twNBrYFXtl42xgMlPMY4xL4ONm49dMDPjialFKCtAqG3afU5Mt15Wpnk7sEHFkaa0geg+ZP0W
aWHx6CJeg6mJfydSWfFatUu897y5PzpgrmEtKVSsLNofZEfjSSSQPCAHYutrYm8jJ9u8uBwuDLQK
Z09hPe/SbO2vddZhuF0C9lqy6d6AWjk3t0G9E49WtkFAhTNpNGoSaN0WZhWsFz0T/jVWpaJlHWdE
ooqYBDEnxhP/mcu8QIcg5FeZIzow3Y9UoVoRE7wgVHbHLgSDiTs8IEzCHrNL01f4ukMWTRwcRLqu
OpEzQeoEYp/VMfZP55/jcqAKrTx7C0J151aC3rLCdvaJmvgsV4mdSsx/pBc8jS2thnTpY0EFi/Sc
OuoQg0NksYrTrnqpAB9oufVotldMw59VQZBXEZRHvQ8dmoIgYQ8eIaS3mRI8Jr4zjfNDzNhwyECP
4MEAWsHXy5okL+sHQQT0YPn0kkFPQ79c0oQFpTHCE29JQgQSEC+PqYcjDBRrIPkd6i5yx1WXfIyO
4hXon+X/WM2Kn4/lMKDBwfWxwBlbNSxXF4vKmpJTzB2MpDeiRXkyF1gPbWhE3uIC9pm2Wdz815aY
A2NSN4j8wF2Xry9uGkY6ud3OCApzScTzmNj0ckIkTCci80sv7V2f1wdO9WeL/Qo8EGKUerbb004Y
9o48Nh11PV0ts7rl7bzNeUkW8zddv6RCYAb2g3zprbTKnd3kryX7L1TMC1nHNlxL5+CFZRTzzTKg
21f2TxKjx7TMrV2xdS9AR9ZoGddPzuOtStt7MaCMaIB6VySmaIOXaQUHmlLaXjEsONjx0dXvky6B
CWLH9IIAYG5vrolvCSneVvTFYQFJD/xJQ+Js5xmKFPGHa/ZuEB5MA7bh8o1INohai5V9o8VB9Xdl
/5mkt8va4JiT0WTaxEDNq8lLGc4/oxBq03felYfxmvoTgaj2xTKJHlrXiHPw4szh2Tase63RTApu
EugwZ9Hjn7FJPu8DfFLl6r+TefvZdiQrg5WIF5z7znu1pAd37qMebrQasgi1K5WG9+KA4a8m+81K
ylfOX1DCDcErywdG72McmrvRESgfeZQZiaEyQ95swICCNTDBvbKSabMy+xpc+6Ma8hcVBi/6X9Ty
3EAJaD4ORvh8K2f3wESZyc8X8RvbWn2RzXkwgB8rKCMJu0V0/KCP053vmHd1iGBBDE9r/pUZ9gku
ZVSr+YeB4gGC3+NQva6BuevVdJZleoxZOROuHQfe1o+X88w2avadj1CrNa1S3I0JgVahT4U/Gozu
209zCa9YW8+pVf9t6wmRn6fDLS5+zS/j8y/P0ibZTrKZWg/lSkonOdOFqcj5gXE38Z1Z04+P8r8m
dqhQFI+oVp0cK3VPvoVH4icGaZzt6UF5CtHj/FUtBQfeuGmbOULxdUvxnDpAGXgaa7J4rPZj1J86
BxCIOND5FfMCi5VwHp/6lCjEPHsrkR143fzAkO/JNL37UAW7rjF23kIkNwJGZi6bPqsjvfR3AHWY
/vCAjOyLcBiS+0RU867NyPskU7Wi5ERT4pLyUmkEA6xy9KzhNWBK7DrfGgzkOuEW7fM2bDO2l+19
gvk2dSrI/Egcyx9zWvdh7j1a0OD9NED22m9HPrWs+ibW/ZwM+CvYNDDZu/htsWlhCTViOSVZGkkS
LbRUEyrjlTnk3eAbkeOBvKvgmKNdq9Mg0gfGzPHd5P85XYej2OVQQZvOs8Jggo1Ek7+0dnP1yNAx
TO/AIGurj+aGRG3mm0s/PCxwU53U35ujBTC63PKmnqqm+vd8pTBC2GZ96N99QA6ngSYAKMmW5mzk
dLBjf9NW6YsFqtycOScxF1ra+cpbqj/zbG4u1OLwXMOjSL0n+u6jw7FAv4BEcrmWlq+JjFt09vRK
1g5Zyxa/z5E576FNjD9TEm6zGrMSZx9485fYy7CemJuBPF7Lrk8W3VLIwgmk1fCNavAcpNb7il2U
v6QmNfFlL/Tl1ZHzcleQH4Q178TnvRdGTiAvKPXAi9jjIa8X4Nxm9g6sWBW9EV8VuOAnf3bQGViH
RCSgbfE08Of1HHJk9p090wZ0SNgou0P9nSwgI/TX27CAtTXCOGM34f5lq3v0g+8VC0uD1aVm5M+f
8OKn46M7yOfGDC5lAuOelTzlw90YTKyW42g1OG1mtq5AWHAeHc0p3Or/Pxizk8lB0vn1Hvd5x9Ri
ls4md2n/UVMEMxwivGsIR9AmlBvHeINPcC+aINJnmj6z8jqAdIWSlSucYoCfHr4LMe1auo08WDUB
5lPF/bZALljwftoD2EmOD31bGdW3rh/yHvrWVLanxHIODV5L/Vk7DijHDHLhZFdPlmgxoGRmZDHb
vBtcnNANl1rSIJax0xq15uS9qIJFzeBfx27ZixVidJMNeGotdzumMbffUstD0w+vGb9MUCw7T/Ft
GcZTQIb66qjIDe2rAo/tAbe3xT1Dom1JbZFCw/YCdK5odwfwGkamIotQYF13KJVuGF8C8rSjaSnP
Zedt9Au3GAv2RsmMLpMJDcniCybs4b1bO5FWEJR5dw2mGHcVvm9u5XlcjtNYndBhvhn2d0zd3LUW
FyrWpIpBDnZBf1xOGkZQTfh9m4JFJ6e1w0PTzopMdqRU/GwqZA5hhKFTEX55BCDcjXyx5MNcWfmw
mrn6FKyhHPe175717dKng17v43dizN+jS0cPWBr+47K46JHSo7u4H1WbPBb4SVe6iXRUp1VQo2AU
OJtI3bMWsbn+0UmcfLDsPFgoMxlHZZ+FGUb6VpkxC9hZd+krfZI3O0/+MYrsavOSaxo3U9Ot9hvp
300/92TlRUH2zIZn7/Nwlt7woj9hdi1Xx10fqPejrjT+ZD0ZtgpGfhdUTzIJn7RpWD+6rJDuOnIQ
rJBcPlHv9WlaccLDpr4XQDP0bybXIN00BQuoxjoWBG64+fwHeRCvS8+lxixmApilQJtaHEml+YaJ
7IHU333eYWxEw25CeTRKiM/O8tz3C46h8trUEBLj3Nrn2FXMAYsBFjvWHMOuAO7jdOSIE5GmfXez
h1CUKtIDnzOJcdchwRJFeKyC8RGoz35KiOII4HXW3rZBhagr2tj1D6akJ8e8ZK3NVvuHPImD0awv
a0ZIclWcFj5+w2ciTLkwMYlDEEEaMUYnMgmCVIbw3vpLMDEo1t+L7Ee6Qz51/cdZKGuWEXOvJ8OT
qsfnLiCagzLK8ABVxtV3TaHbduIxTdNnfTroS9NzwlvLp1Yj+mAKc+tGZ9tP4ymk4hhZezADRMAR
nIhepoDKX4FrH4lMhqa+br3B2c92DNIPBhQhBvNsn5XmmiChZ/2/X/DFezR0SFQ5+tpdyvddx8WJ
b+GWaai+/aOvYFAQB+1AJA7zX629NOWlGeEocOKyyborZpiLutzG9BZzra+q/3S5ntohvQ4KeRKP
FJRB2JKaFJFHQg2g7rNjpvKzgfy+oWLznG/y2CF6+vctIqasqK51+Tn0MaYKQd9Lwg6x6Hsl188m
iPcL52aoup3JKEeXO/rcrDON3QZGwLVO3hyEDHTuY3A/5pTJobNp1iUKpfHc5tnVX1MCiUjSakUG
JI+AbyxQBedSPDvnhStsxheojRQiyU4kOp2cYDqlkx7kJOwvGf+iOrgvdH1HNKEuf9ywP+svWRsW
03yOIKRtEma5+qAsVPPYptNHvIY7lPonrhyyJ+2vEYLBEIz3Vewc9b3cF8U74gBNfWBL8qzrEqgf
/7XMUIeJQnPpoDuWryZ1v2u8FQGfiYS47rmwgMc3fZDVIFzGnt0DfyKYKv0F+3140ScLq9ITo5lf
Ey0b2oO9vkuxCxF3QpI1HQ4SzYuS49fo21MkwKAMRfFpaGIMTym71aNuMQJV7ee8R2YsEAsCO3bK
me0tshgaTuLu922OUQWgE9GOBKLAZKsSsHc1yxBwQPTpQVye6gr/q+lce0oC1omwudMfd7SooDom
kWvEWZBQRMJt2ovBObWDVscj9Qaf96gP/6EiXZV/6tZySNZzhZYSAvC/1yUl7Blk6lm/1myHj+w0
0QzZGBNb9znmem/7hTCdcKcr9gU4ksUpo993plI3CxfwXRdyqzkK80/c7ZOm3484IJldbocuuIzB
taWb0j7JpGWkTb6a3yCpz/PvAMqmK6rIgvZpCRIk5vvC957n1T82vL/KJDxkVftgdHbS9/a64XOX
eWPTpak+P7dskQJ6O1aGx3nEiIRpzy0RPRcl8+dkH6bNgwGcQN9oPfDigV9YqHtdBmY8pxmKPZ+K
sRjoWglr3XItb2qOfCtP/2OZudcXr35aRAbJkG+1R9eon9G0e/NUv1MeLaYUcMqdrf7zbPoIny6p
aXBn8o6iRL/kc3xFrM37XR5CMTIkcw8+9kEWcBdBJlJYvDRQn/SjwKLjXR8XOW+/MB8rPWyL+z3k
dV39jO24NywLlzPRK4i9CJnpg2tNMkvVdH+JJqWo8aIUiI0c1jNvTNQxD20QdouY0QnHBzXBvpTz
vYYflJRchVEcTM9DU+7s9L9H+O42Qc9v+qgH1YN+JfghZm+fbNVQigNH4OXCO/2QSwM6ebbxWTqX
WGN1UCyIFRLDKoMHx+cuW1+pv61iukFCpsUrt06dsUeUW5/gN2ZnxAprkIzmUUkt5HBn8arPNZWG
B55lHoQgtv505XRTvXf1MhQv1VWXufoaZTGKHRd8pf6kqQ5XmHCYnhjAnKt84bcQDs9kvHxjZzkF
Eg+T4rPk4dC/Lvf40ZuCe0Z1ADNtAg71N138TgxeCosTu32qymlnrNbFDB+tMo2oCHn8CB0C4/iv
SOlmn5zavw4lv9He67Nz6P2n1cp2uuo3OBJrnsC6nd5augiCwg6kbkbSDl8Ie+FvbfNuchXyIetz
2abxIMBCNzV+t3zqJtNQy7P+o/RLpyujmJKlZLamyykqwDwFctYIm4VEd0+Tsm+zieVqzGKjSE6K
kU8bqAfWpZimxNbMvxC+n7iYUppeQ7hnBB5X3R6FNjG7vto6GvaKkHhdrV+XLh6F8V/X6DZ8KmFR
HvTxaq3tlbwdjsawPXJBn1LuWqj3LGHbKCAbSHXmh4slOuQUDMG1SHbMdx7jNA/gVF2G7I9W+68f
rk8ZOhzRsviortI2bhI+Yuo1T4rLluXQUX8PrEP/5LFHso48zXb2KWBoFEgEWSBHMVWidobz1PlX
TqHdkqgPPXOgeZZWeDaz+KIPBH0Em8Jj9ljfvDgjE4Ujr9FVR7zumSQU8AX1gIFlRITT5QDa6Zgl
y4dDSBsrowfWoU+6AasLela+F4qEvW03DKbyBzcskTcF9Arz3aSW995GD85IY1brg1TjN0m9UT8h
0pNCnd2wog7zTqVjnBvu27BptnJN33U1hWAF9E6v/nXH6GJ15+5jV7ir0jEaKvVIHPAT/7vP58U0
OhzHy8TfaeDnod15csJmHzAR4ZkALXjIC6iG2AMA5QFTWOO/mbaC84J2LUUpBXer8pz9saceBfuR
xrPMi/TCA1IbFl3yaqbJdejLb+ZRB7/5/5gi5pDU5i09E+zW4Neno6jNniq6eKBQ/7Xn+GQFLMRT
Svyw62513VhwzcUpb9ebskdrq8/bKhj+Wkl6RZlycuAUxKF49qvh1MXolcCnRhkzCGaLW0cZD3q0
qAvAYlQHtjagNGbGanEM/9lukntCuP8GMat7JLgcqt1bI9nl9B1rSXN2HvSkxuq8rS6nMMGSiOJw
FarDalXo7jACO6GDmaABR56dY2aZd4zQdwuHx1LZxIvlf1gAnYJgeGK1dBeYzmMTGtzq3b+CbYAu
3IrkTZ+Fttm+hxW+bCZPE02ghD+jCxDpeA9DXP/oNnzivmRVc7P74R7KHUlrvOeqqHYEtWzRh566
nKV/YJQOq6T+XZfHTmE/IFi8cHhc5yn7KQ35ABHjwo+LmBR9srzc+owQgAr9CLov157+lJ4k9NZ0
/1uy7jHgPS4duz9g/iSrkMhY/C2X3lTv5YRP0xOHJl8evGbhNiF1O/R4DuPi34eGOO9s1d4xJKfU
TM+eEI9d5p+NfHxFjHllI/s1gcr913NPGMYIIeO60MXAv4sajidx8jezr88AlJY9CU+vkATffPSC
m8Fen5gybnPDwfqWn62WSEwm8zY9dI+0UI8/HEeSwFkcRhpajW7NKbmHHqi7oYdQ3FQym/5aPXlx
ep7H+Q/mIA+Z5dUeyvHFPIcJzhqBHObO8Tyct/FTWuNn7al/sgaRqwG8Vnl7y0p2XY1kJeC/QYJ7
67rlhQAznhoKVTFX2aMR4r+BeHFtB40r8dy/qeEeuiHGNxkad1gGL1VZXuI5+5hGiEU9OwU34I+t
JNlOzpkS/4jF599h4mOT1y+h36SvuqMqJvsp4WlRDXkU7Klv/TC9APP1Efd393qmhH2KGQGtqe6N
kLKyVzGfwMHxtqiV+TpXgOdD6Au4l+uh/KWB+DZaIpKq8s+4ZAfIeFBzG5aXIUA9rOjnyXcuLYfZ
YHfirsb2CUSzjpJ+/DX87jUN+0vsO/ceo6ApCPcLPZ0onEecdBH6z51+cioBpNntxNUxF7GbKuun
8vPHLG23fahskk7XB4cx4iQTNnPNXvc2kNg/U28k/pvG1XXzr3IetoJR5zSG9ITuSTo14kcFxMSC
a0014qI2tHTouGXjeIQKAqOKePIlfZ992yJHu3xvMqRCCBC+0W6du46vN8gz8oFG9REUxhlPzduU
kPTlG5CZvG6KdJACBCLnKUYjZLXp64yW7y6ZmJKQIoILZ+izTSPxQqqqi+kVQ6KBrex3DYv3opw+
lefrmQZQ2Y7tMvDjlO7I/Q1cQvuMmeCctPopPXTtKBpefTJRUMDgSULfcZciGcDhhi2i7C7dwrIN
fRvoxab6XPwOqbR6q/wWIdHEErM0baSiDTlsqyyIxQzYzuszXvjhq++12aFJV8zSqINYefim7py9
8FfUOENkgLGmW74ceirEyR7bDXMnxnVvL+6TsLoPPQ/TRbGLiJaKfry4IF6NctwidzstJJSJMI9m
LjNWzgyLaIf1iHluSo42HgtBpLTlHiFaw3nu+VMFYpvCBohWJu+weqPEM5dt6qmPdije/JF0XNIJ
sMEjXPFbyCicn4RTRPzfRybDqG0BV+ZciQY7hQTYV4ClBQsMu/Qc7SHL4KAD6s2AiD6MvzsJnOql
spxoEcFLODJ5DvG4WgquirAfHbjkaDIPZOQwuVR87B19SymxtRWQAAUhc8Xa44kaTmhE4q1dNgje
8p6WQUZEmZMTRMING371gngmsrgqGCbwc+U2YPk2lJRRVXZZRH2zydvpCRDIRw8aEu7mlQE7PUzl
sNqLuYvt4qKv+3SaHogiEXco0I8j/0HoOOXOqNCTMy5WWMf2+l5NYhhGWR9Oe11m6YkYXooj+oVL
YhjRXDFRnEMF2lUep2DkrcgPZjEfHEpr/RN5+oi28vJbRzldGQtWvvA0MOOIk/Jv4fjXxJ0Prje+
uYPzNStI+qFCIEwJMoTJNcHJrP2s8i5Z8Workx7bF5zweukExosk8IMiuSyekLppDtOIvWXTeWxb
tVGdp+ed5Jjbko1yW/l1pP9DS9mfGbisY2kGpxDyBJP47CGh4o4DytbAh0LAcCrzaW0YZZOF2GzG
WtsMOY2g2zSboLPaCyTjt6ENh6gEVIbbW56JoyjuyDT6SK1YcQGyme3w8DFLABje7LNuKBGDZfXF
WtrkgIiyeaIxyCKVSqq0QV4Hpz51Zvof55KvJ8jdU5D6u260xoMslDhZbvfWA3uGHmKcREEQmy3S
+zJJf63Rf15NA+wD3m5NUiTu5rOM6wJiYXMZDRv8eydIW+RNvjJ93EvR3BudfNSIkDYoPuH8H9Jm
eipAZhAK+NC48Vdl0xETSoXiOTbf8sB5WQqC/4ZZ0IZZpIDo9zCzK2Ax64F4TEQ5AmoQ5v3NbEI4
pZ55IU6dEATaW7NfHycvvFFIMBF23Z+10U7/oXxq0+G3k1M0rMCIUy9wtkW4Tje9S24T5tkeU4SB
rwTTfjv6X3yfn8UAbDYH7EXDS0a78UVjvA/8jlRESv+9u8S3ZpWXLG0eOZSOVt3dBjZden4r2AdJ
sygjIgPuDXtlJWgXBItnD9ypgGRnKLM9E0TLflz6/i9OBUAlzq/ZyEuXgVF0Uoctr1NsUemhuAk4
auRqH4g85/pgdUOyxjNjN2CK5CDlWI3nAIwlA4qDQfz00i0n7Bsb3ZLpJ2Ucl32ctJQvJNZaBY71
hUZhkeZzbYAZ8Oj29FoEfU95R2DRo2I1jrvidUkwaHPZZxO7RJUXzaHT4PqhRJ9nT8lejfKa2/lO
tcNnWRZ/+Zs9tz5lCBkk97Zngvrtt13f/JdlJCExObDm/Ajv+iEfHRKnauqM3EKqt5TCiRoDTbJR
Hc1lfsLHj16fX9UjtzduTh7/nHVaUWtH2GRoRcfDvDJm4yV2J3BtcjHAi+YXUUrKk/5vPbHO7VJp
ae0MIgIIbyzzyj64xaV5bZ3+VQ2sJZDrfxgetfDMmtzizsZNEY0lTka3P5QhsqplwM+AMMx5sHxL
ApJPjgFFy2SDTOuCkEjU4ZjpGkP/1WSXMD/T+Qgw2g4xiUebJsn1gC98IthxLyugHILuQmWEd+UK
sMuUce7hwNiV0n3kbGUVKXQcFwYBeEZdSspBZ9LEluILWSS+mvA7ZxS0SD++m0v9NEyAWv1xJk7D
Leqjz+9sb8xANccY0dYb8giC5id5st0cv7b5kS7Zj5G7DDVy63fMCqRnhkeuSbPYd2nNhNlQ3Gb6
Dc9teXNs52DXjCmsYGYSZ+aEV4B9lQzKLeepzvyvfm6+WcB+pCNTcHSXD2ki/Dvsu95ltEomjHqy
RMAgmTfNW9XiHLGCgcPARU/QAxfzm/7PajvyDmnQySDSsLTlI0m8TwwpYowtqQeExWhowrNffYES
NqdYhxRM0epaRf1S7L3OG9mpTq8+lJNN7mXNJvbhAVsC6zZqoJ/SDT46Kul4UFcWnJ/I5rDa+809
JfBjC+OQaYLRayYR4jBdw67t8iex/FXPqR9HOk05Umx6/jRtx2G47+3hwa5GiHC4TnGlvfApH+20
eZ0LwURnJKQsNJkWM2AsTOvd7RAR96wzQgEDFI2hoBwq3zPRPtOpRz4O2JFZd5zG7AWM4q210ydp
ZMchDZ8WtlqLNHadQf/XGi5nOwxTtnpQYmpcYJnrHV0ylBNOiLIxn4serVk8isdi8K4gbm9l2J4M
Qx5Zpl5XYpa09OMeUvMbziWAP3F1jcFqkh3mb+x/KWnpzh6YRCG++8g674Du+r4sBayw6mvl/B98
83PyAiZ/5oWL9Nfzh5eUrcJdisFgtP2FfYV/HxdpNGesmUUDgYN1WVYADKu617Z1//v3rAVFs+vt
SoAFN2+z45zCkdUCKthx448doYZZjPGv/JMN2UkVxqUSFjKEFV/HUCgmELLawVkv72htHxQxISif
5xeL1PQ7c0p+mploV6cvNljO+JVN483Py2xbLM5XSpTzNWBQCPvhkGDdn8sKvQiG9KgVw7gfsXdX
CYpZ/3+cnUeT3MqSpf/Ks7ce2ECLtuleVOrMqsxSFMUNjOQlobXGr58v2ZtivAJglqvLm0ZGIIR7
RLj7OUdVkVdM01OV2b/TlMBdErUyUV8ZxBb8mBkVLE7YvXa51u8aRfucxPE/uQqlc21YKRvbJvtV
+htwYCazblFr3NtQ+rfNV1IB95GlHoYhfOTS4z9S1tuADm7eFLf/p+7zrVLJaD+nB9zqUeqgXaJc
BUK1vOeASiv0mjqLik0ESfvPDQwZd36i6D9yq48vqe8Bnu5GLNuWYD60qQJ4RCbAPvoGNIfjlejd
jGJCkHYXIV8Ul4h0jYWxRZ2h/N7lg/Y7hDvmVAZF/BrDLHFfgOeK1joUdVQmu7jpSmlYUiMi64Ec
TTi+pmjNberGQ4wEpqGfZXBVk8wDY3izoyynFIb6GwMBDpjuPfRvbIMyMMt1X/D73VUJQrrgELs3
pHVIYGPNX3VNz45DMXqvkgV9gFpIUOz78GLCghOSCi2gp6ZS18k+11lZ3ylNK30dKtPYoSDo7Qy+
5M53zAOLca6cBM5Sk1oT6vTBGcL5QC6bG54+Dj99pyOfr8DB+oVI6s5wgm9y4f7q7R7KJp5kAKk3
PphLRWlOHl4aeOPnjORC2FUXGEcLvHk4cHqW8GAEpB+7fQ0WF7aDrVlEl1SX5b1nVt+Bsv8MCZED
SH1ECfgzsb9vttQ/cU3Yt4r0XXLU1yYBTpdXtnFSxzp5TgDknfm64KWt2mdEvKBnjJEuiCEMc0xw
67nSfsJAkn3JjQH4AFdTAkZI47kqOhZOAMUlkViH+/mdrMP1Csvkk6OBJc9yTdvxBxJ5kfO9RqZ4
HXfNFyrPKIgyx7Otl28hO6Vuoy8D0TLwb5/VFqyvmuwKO93FhvnNtvGJ5pWainA8REbUeMYkGshY
tyNV3BwIaPSaKlIBZJttY7i3Ql6amilv+jw89yp8WXkHfihs7UttII2MalDk85wtjMQ8pqrMC9tM
YZQx03svKAvUVK1r/E4r4GwlNOtBRR2goEx5zz9K43CiW49dXCBcoD/IrgfMjroUGFGUO7OSn9kn
gOojY2ONPPpgkiICGvLusjRrF5CRcMPxWFbmS5Cn961crG2ovHwbdySX7QtUizu80iE28tfETL8N
ff3s+OpbDQ4K3hLlaFfVA7HKJ+S9Dy5z1dkQmrRJ3D8aaD9xi071u56Y+d7ulLVBxouYibGDeIRc
ZQmuRE6kh9rJvqZUbdQACFzUgceC8qnc4HPAyteSjZQafx0+/ZUFkacWa/dW5n6G5nafBwE+JR4u
cWR+sjz/0jBJdxByjLDRIEAGoJvyZOlVboxX04f4lGfOJ6OV7a0pFQha8w9y5zUrGkhj8oIs+bC1
a43EECGOKH7oK/kCkHunZPY9CU2i/7b8OzSlfU9lGEWSbGEq7wj+cicmDJk3xsmJXQewhL8BKnix
pexXKunjfWikzTqqCYfY9QGigZ1htZC5gcomF1KAwXPLr5akf9WH7qdTk2xXUoizyyvve02I3pbX
IayjAKuvimvZq5z6e3UY9zABPSkUgq+QQ3oca1hNSDmld1RAczu0ixy+RwOYYRI8DTqVi75XEXsd
HqTCgNdTKv+JTcoZu2Qfm4AIibxR4SS7b3rZ7YjZfsWVXnyppXDNZeIk9UWCKHtA3S5DJRFC+dOg
k4K/Zpl1JZR5DIYH9g3ZkdolLUTlYdrBx6ERSoWeMSbfQSmZSRQqVckwIpAdep+Cnkxv0JT3UIE/
NPYI2LoGDltlpGGC8hssTuMq7e03VTVfcqQt7wAPPF7pffJBBoubbDobFIGVE+QdTOQ/nB2Rgk9B
Ag8YBd1IB0jks2wmNohgOs3sbyCh0cTIqzcIQ05R1L6mQUBlqX+yC/WH3VdfU9l6ZQt/aRPSWLpr
UTkr4RkG6/K/E6qyBOmYXrlLXsuhs/aA9ay1pcD72uvlN7dKKQUIO5mCvZyEClBJHKP0ZSg1Cc0A
6HZsFzLOf//r//7P//vZ/5f3K3vM4gEq5H+lTfKYBWld/fe/jX//Czm266+Hf/7735IK/E63ZNmW
+f3n92cwnPwl5f/UXiePCYr2R6N88M38wSH5WtTK9/nW9Y9bt8y/WycibfLILtRjBfQaaTiuWwD3
7m5r/Dqkd58+OsQIuyFXSSGFb7lZPzeZebqt6et43jUdVDpUKzEylA4wm72faeleA6K+mW/dmpgV
7e/WJSWBETsq4bqOIRxpeafLUbXpTZOKXJd8IgCn+Y6mpl/9uyNPcmU3LCP16FXNJen0h7DMbpwh
5e+moVVs1D731aMec3WsXOkgxcgqzX/3dXt8sCktYVOa0DaFqmorxyxxf+Rqs/GJGxB12VsgQRb6
mJgb0/l7AJGEqTma1RxhrY2h6EXKFHc+//0TRmXaf7etaZCpqMBmriTvv5AY0dbjEMNjjmfbzfdw
/coPZsi8bq13G7SVyVqkTaYcY99+0JTxkOvdvWa5BNMzYlP+/ur1gCMe5rub2LGmYMdkF3gbB8Y1
7AUd/ABDK8/4UiqoU0+QLfJf5ruZWhPBoksFGKgcWvlRkzNDXsMNm1LMGI/W+rb2r/2+mzXdMsi+
ZGV+NJXod5xCbYfs4MK3K1ej+mhJBKvuo8YmjoG8sxH2JzupqeqqoMLv7tMiXhVqSHVXu+PsOMYS
Fbwu+Ygk4iC5bWTXj3o3Mq/QiFhb0XCkEuYC3TZc0Xm1MLKpxRdM3YnqzNS1YKCOFoqNMl2XNain
ONoU6NMZj7cNQDB5ueWNrmnecLSwd4QrymBb20g+z7c+YZCGYOwWnGCFWkn90fKGYFcbWrBqtVE7
DE7dLOytqS5Em68Li3hc0x0bnCIgZSg1BvUTUNxoYYmnOhBMnhUei1J2Wi73NeFHVEUrOKet+jw/
RRO2ZwgmbmtuVNVK1SKORg1r7/Ro1o2IqMy3PvXx19/f7c+gVeAV0Qs+vpa8B6s2sm0w+MWurLig
3taFYNyRHdaFoVXNMcxh9KxbZW+Swkjy6Djf/tQECfYdOn1SdqXSHE1jANrXxhKMaHBXzreuTFiZ
IVhwCTEXYitjffQTEpvu9lrYEyZU/nbrLB03IA6p/aJkKdrmVriS6nHFfgCdBgdtQKmrupapUpz/
lqmRCgZvgyZEv8VMYFmTnzUZ0mw9u+1CaAhmLnmVHbVeWRzJ9PQbnlMIdmnDkplPnIq6YOZQHRtu
awKWrl2XCuWA9J3nQS0GqA62IGrysu6bpKGprka2s7BwE5OlC3aPNtaoGlGTH5E2te4yAwZXu4OJ
9qal0AWjtxWLWleLM91LR/tOrymrS9LEWc23PrXpdMHo00pvQwXmjKOCXG02fLe5/Tfct3hKHWz/
Sa3qi+s/ZMO4LgKIK6wDzBDrhMroysv3laYfdPJ+898y4SF0wUM0UDsmTcvZHI7FQ2THh9ZVnvMr
Q+x8+382wQfns35dwHcuyFZlWRtCIzteAZwyJJ5pM9Qr6PlK++IMRo4IiG5CMUCI2YtQKAYsD3vl
GAOIP8BSA/902kZEBtAx+6VC9ALkpPhtUsZEUM/xYiN1t5HtamS7gsYJX+uRU+cwdGNffYJqXyZ2
B6lUAs25Q9qQtKOaO/QypK0Dp7cxhv0OOLNe7ChAN6jF7LUfUCwF5mOW5ySF+zzLd/D5BaREOih2
W3Aasmoh/QafGCqZtd9f45KxB1QsQh+CSuIvVL4FAWW/HRKGHkoIIMa81Sg3af2tT9WQAtdx7HQX
jKsPxRaSwkPRfk8KCCaQMEupQ1qY+Y8vRrrgOGtKgTJDj/RjnemUHIRqYRQbwrNavrmtA8F1Qqdd
V040aEfN4WkOh+DAC0oaUB24rX3BHzK/OWEmXzui2tck2wYA+5ZnVV8v3E6mXIjgFE2sOoEGVDlW
mjoOj0kqhzIBwQHeyoX7+4RxaYJjjLMIDheKrI5pANsTwBitJ/lYtrAd5aGnfr5pnjTBFRIpGzQN
2rgjKmJdsa6lrKOssNQ7f+FdNTFRmuANQcHqGiwV49GDAas+VKkJFlbNVYhL5kdw9Xsf+AhN8IdF
3DQZVGDUvSvoNMsIV8Chi5JCBRBi7Wp2eZnv5zojH/UjODsLhrK6MmWSzK2SvJZlgkxLq+YWgcnM
BzlU2OiBpaiCeoHaLzj7qcm7/v7O/+Whr0GXlA3HztXivR5S6ATZyaf5AU1tMMHGXRn2hdYs1WM4
pCH0soZNmgBpLMAUrdLDRzLfzcQlSRMsHerOzmM7qUfFQMShbyoEla+PU1CYjkf6x9EfnUQv3uZ7
m9oNgt37UYkoXGr3RyqCpEOYByikdwFVdFlmbewbhyQYv5RQY1hVKP01sgSZBvkw/yEvxx68paEg
HuoYJwOmnO38kCbWSRUcAeV2bq4XZX+kbMbeBynZAws245OCyNa3+S4m9pkqeAGPRPA4KKioUEoQ
dVTSWMFvP0yq+9uaF3yArlVwehX4AL9xg+MYRQF1KpEffZlvfmqCBA9Qpb0uK0nWHcHNjs2dl3VU
BYJXGR8rwDzWwmVkqpfr7+9s0Yrb0m9USm5JovTbzKutt7TWqKKPDPl5fiBTyyCYOyg4EODU6xyv
FLdfItXAIG3CEuOCO7numA9cmCpYvKpqpZPAiE4Wd9vrPQRWYSsfi0SyviK3LT8HKPYd26a8Cm1m
6/kxTcVYVMH+40LTy8Ee+mPuJA9RUCIJCaPXDpEbSvFIg0Kwbx76sToVLSW5UmcP6wxGxm3kmr/m
P2FqWgWf0BomXOGV1h1hyeh/MsVuR30x1RoLQ/z4ZFBtYf/ZtuXACFepJ7sGtpmRWZAQG4AY67ta
qfswix9Cr17o62P/ptrCLoQ/0HKbwe1PMZDdL9SGyiAc1f6L3+ekIvCtVOTcMmu89P/e76o0dokf
l+pJkrofERrxFZU1tzUt7EOvK7NwjCX1lPE6v8uUTtuO5N4WdvnHy63awoZzkCTTTFtTT4UGIjqT
C5yBCuPV/LdPLYCwmewO4uvBrfsTchsrd7B/qmP/TyOVO1l3mptcjSomeNJgNMfGs9TTFUTQJMVD
1aFkDPPW/BA+9mSqJRwoSaPxdnEd9eQBW5Fb4yEYkgePIrD55idmyBIOE2coLDsqTPMUNw7Kzu6W
FdjolB/dIa192xpbwonSQrcNQRjiioqvPZbm+AKh1kLMaGp2rsN65+dz9NdLjnDiwRCtXWCLk2Di
CLmvwpw9wNc6P0lTvQh2bCqo05eWjnUZxRvVUc++UX+6osdua14wXkpX7N4OXPM0VtYlB1APXBpU
TOrt59ufWmPBgiXTDRTIa7UT6RjEQinpHt2vqmHuXaC7811MmLElmLFvQZCjZ6N6ijJortGr/e3H
+sIWnWpbMGLdbmOTkuP+hMAMHtuvrHU5cvGZ/3Lleg/8z3NWFXNhlMBCCuvafLoSfa8RbUT0vn0N
GmlfQNXVm/meHP+h1Si/dNSf851ObCgxNwbvK8UXQ9afDNWkTDeTZPQc7QqtNqLCt3UhGDYsJVSx
w4GAomn60lXyN6oV36zYWri6TyyKmB/zYsq14NpTT03fnpS62w/wHM1/+cR2FXNhxWiYgzO06qli
hhBK0rKzXyfWmnr+q8wl+3a+n6lFEKzaqfuqlxQWIR96A94FszqaiapsbUuTFrqYGopg2QUp9Coy
0/7kUrgDzimU1sgD2bAr5dk6rWD2mR/K1GoIFq4Q2quUpBhOta/odwCSOhAqkI7Otz41UYJxQ0ZI
cbuPdFFiduHJN9WSZH3WUHmD5OptXQg2XutwcnWUAZxgEj9DoHPMYa1wXPP5tuaFN6BTykj7mFLH
S092jo4/wEdlACpUKnDbN3UhZsDAZ1CE3LvdKRwT4wg4zF9XWuAcLR0o/XwXH78IVEMwacXRcx3+
ce1kQkqFzhiMpRt43qFy+Bk50sqqdiQv5rua2FCGcGRXnRXoQZUMpyiFQVFvrWAvaU55U20DJ83f
p3YSyGZRQbt9CqAGeqACl0oo1HkWvv3aygcO3RDsWisMri86KyE3bbaurPJKTtKUJydDPyST0QCc
n6MJszAE47bazodz3ejwH169jU14j0FVgZwcmnLBf0wtg2DXcl3GSDPDcB81FIfBB+RfS9HNfiHu
qkwNQbBsp1BHANqWclLTcwJgieIGCI2/XFl04rJeeYm6SeTPV4qzKz6+oJjWpigMas27yFp6JE2N
UTD9WGoh7U115TSkQ49oFFXwuhksXR4mhyiYPoLkfqkFNO9q6LL/hJb2TtOfEw/oM5pltv9QWjw7
hj90JozVGowtePfc6D7ftEvElFlJUYdT1h3Uk4BlnuWxhAEhCpC5sjRXWXDQE1MopsisoZEtyJs7
2CTz4SVtau9XAonSwgimWhd8wVBr2RARZD4ZRvsshdJ3ywluu76L6bHC9DvyQpwsYN+RktJ3Y9qe
8AlLJ9fVM37gCsScV+h0eqGjg3KynezRkGEHqhtzM8rqhQvf90aDra5Cpu62lb7O37u3iGHFV/WK
oj3pCYYCEhVsn+RIazMvi9tcjpjpoYw0b1xIdU5otkG+YPo/ujLdVbb2aX4IU/Ml+AMttlwN9Hl3
gsN21+jbMbNO/Ieq0zuoaUHn9zfuKcHo0enJewkih5MD3/2uj0pgt72RLUzT1I4VbD5EVcZOZa85
GaYbnXLTfWvkrn+an6OJxsVUT9l3fRFz/QHmWGUH2w6DLzoH/1KaVrlOwQd7Vkzy9FWcwwYad+hY
SslZ6a32HiF0BKcUcDO5o5qfcrjyr7rB4QoSa4qCR6VOTpJpOgtWOTVCweDR0Bhcg0ztSWpsQGzo
ucFStlSHMXHkiBmgaqCMIk3N9tQGFfIj0EyAIcsOShHf9nzQrh2/M8M8M2JQxF17Csizo3R7kaUA
YIJx7Jt+Ibs0NUHX39910WKBSdQVzQnUbLxJMiiFENleOvSnZkg49JMmixO5bboTZc7tFjkhKF8r
JYaqGFan2/awYOfIEqBdoRUdflGtNlLSwJ5iAwuab33Ci2iCcWduG9Z13bQnaKHOuQWXvZydEi34
XEvaOQycg4MM40JfE5c9TTD1q1IXTF0UBMYx6CuL2XpoWt16qHvTXvd9bS8s+cSiiHmdBlGArvW8
6oS6yRnKjt95NOwTxfkyP2UTO0rM6aQKMK8iwipQl/G3eZk1q46KpdvuB6pg0HVCtT8VO4Do9SE7
q6ht7yMQYLddUtXr0ryzBsfxZc6+kXtwCiQAifduPSJDurltZgRzhqkF+acSX442HfIRAVofD7VS
QEE43/51Dj5wt6pgy9fbh+nWYYssaPYjSXpI1Exlh8rx3nSVfzwt+jnfz9QKa3/Pkq1HqglDK9zZ
hgMwtzS6teEav29rXLBnGbqFROlYAifU1Q0YanOFTK654FGnPl2wZxiWVQn0YXcCZ5oeHCmBy6Po
5O38t09ZlmDBXaMpVtVGHRf0rWqBaA1G5BULu/p+U/uKEECHmSsiKhxgWl5/r0N51yXe2RqX8B0T
k6NcneC73Y9hwUEaMvWZmqSbSm1RB9Bd6bap/1NX9q51PQ0S+Iq0+mTZVyRDCzuaNxgLvnPq0wXD
TYwmkrrUaU46+ahTRtklZdNZd5tb+PMge/fpiCr5gYf25SnUbHlbkQTYgSpbMtuJM0a5juld66mX
yn0BBeqpQPdlE7htAld1cNF9NwCM5ENQUqFRD7f8UodTcWJFMOCx1XiNW3IPCZE1QgYQIxuWBtAP
+aUi7cxAha4UTof7xpLaEt4wpVmXnbaENJmwkj8J23fjtWA2yk1dqU9qWO9LDeHVMrsMlv80byTX
Jf/AC/65jL5rvhkSPc7k8cpIU6I6bEGQn9gwUsBvZeQ3bgjB0EHcBrKh+lzMCP+cybb2b33T5p/m
RzAxQbJg5rWuqjnYa15fcQv+0IRPjN/gX6LweuGomOpCMHW1Q18xhNvrlJADlagXhpzoUUO1ZX4E
E+YoC6c0Cj+5KteE0wNzBN6IQtBWV7rbavhUWTB2gGlJHVtkUTInbX83lZr8LEHeb2779uuUvds/
NmX+mVrzkHegzP5JacR4UBOwhvOtT+xOWTB29LhsyS5zQgNKsKL6/EdoVS/QRHwrEUZaWNyp2RfM
23cdRyK5wAUvLcq7UO2BVQ637XxZOJ6zUCdWWHMEFYUNKS3Ve3AE1JbyY356Jq4wsnA+R1dGjRyx
WsRFdQjDlMG4M2KUHqtYhUhdH64UOwuR2ykTEGw4pUbLgGuxOiFG4EIgDYiv+l4izPlzfigfrwKo
9r/3EbzgSNM0BJoTKfuSms5DERjGLSuskO4S2h6v0kyJp14Can2ZpqDlllEsJbk/3KO0LuxRpQwj
3yMBfRnz4avnde4dgb8dongbra9f52fnw9mnD2GP5j6SV67k0UdFslDVBm1FSEhdjY3qLUzSh+cq
XQhbFQVxA0y6olxyw28OOUKl6AsFUFqHybgFuBCis+BeRREy+ZYtRY/C7nVQhdeLSh4vY+qfVDP/
CtUr9eLlQoz7wx1F88KOVfVUaeW8rS+lOtSfXUqlIByvFhZkYrbE4K4Tm42tW0V9yRql2mg5wDPH
M5FloOp/l3QtZFcGOp9ymGWf5rfAxHDEUG/Zc80cDKu6+DbE5YFX9feK1Pm31P4psoiG8L0W4nu5
qC656zX+ui9s863J0Vpd2F0TXy8+RD1Vq4fMqSWI6W0Pml4JnsPw820zIxxwJjw8bl1m5UXvdI34
GLp7zVrrVHTI5juYsD4xmOw4Wu6hcWyfqa/fGl55B8869I7eer75ibkR4RNaaJqjz6X20iuDvIqs
Vl4XBuSE861/eEawsoLrCKPODr1Esc+O9CkYD4YRbzLlRWqfu6BfeKtMeEBdcB1mxm3FQ432PIZU
jY/uIyK96970m7u0WbgITNmb4CuC1HbQw0pZAjlB8EB9MhgRtb0JtKHOobUgkO1dfSHkM7UggufQ
U1guISKRzpLho4KAZDzQo/nVmGhajCGnmtNLnaxKZ7/Vjr01PMeltbmt6evUvbuJBY0LXanMV5sJ
xTIK1BreEiZ6wgBEdAAFTxY1p6N0TqpgI1O4krXJrxwGxtu+XDBgOTRbP/NlJkVCVcj3wZigsVnc
ZgBiWDhWITcuI0M6V8H4oIbZfhwh7AgAr3XeW9D0Cx50wgi064q/m36jcUzdqhrprOTw/wxlve0t
aUdoYEDz1FzdNlOCMbetE4Az0KVzJnWfiG2svMhbOI2ndqZgxCrytCCFWePCzhDfNA5hsvS+mdo+
gvGaTYUIu81XU/i68ppXpf5cETmfn5IJ/ybGgVsodozWHqRz78RbjaRCYrl3FnqcXGIgZJzvZGJy
xCBwaxvlMLrYllrrT21prlGTXbp4TcyOGEU1nGJIWsC750w37Lux6x9TXI4uWwuuc2KC1Gu/7zYm
5WZS3FUsrGVBVN6Mx9i1D0XqPdbQ7notpM23zZFgAKaheZFJHea51LoVh876uv/nm56aImHbm24J
1UboOGfEjqhEMELEDmPlDbRbcJsLEsvf4bMsCjRf2UVZvzcNcrcQ181//NTeEXZ/FVGFIOnQj9RW
uilTyFocdeGKO7W0wkGljpJaGTAo/XH5Q/pPzC2dwz1HaMlYyqpNfL4YRQXh6DWl20rnIUSU8Xoa
Qqm8lBP8OLamyGIQVY88o247y+Fk6Z/cXiEOeedr9aZJ2j2qpU+e1ZwRE4RfsFvIcU7MmRhYLUA5
OVkSFvBWVgh9tl+VRvukA01dlYO+RmZ1M7/sE+eBIhxqPtZVU8BdIv+XKKtQ84d136C84CVe+lDX
b/O9TNyLxFhrVYLPzIHPX3zLPDlq/KuCpV2vqSrtq51dB89dVy8MaKorwb4NznsFueH80qXSOWhV
hFnKVZxr915V72GxP4f6UpnY1NwJ9m6gDDy2gZVfkG989NL4yUlsWH4Rmx9Ij8/P3NQ+EM67LHLd
PlKH/OIYXrYe7eSTYkKE7cVdtvW43jQyHHLzXU2ZkOABYlnVujHx2XJK3zzVkQcNlyRnUri+oX34
aYSbH4gcyYRnv7xIZfETPpxxo5CVu9FeBB+TZ1af63qRX3RKDr7CN17GGWq7naEfpQadXtM08Qnz
A5nYYmIo123jcYCvJL9oWQDvWdTIa1apeQi1pF8PVz5qo87ru2SEs3W+x4mlkYWpg8NC8kbTyC9U
UfWUYUtliI6JZiGGclsH1+337vQN7KG1pFLidDe8L4EB1ahTdUtXh6mvF3xMgOpRZ7tFelHQzz6G
lqHck+J1H+c//c8N5D9yA4osCzcHC/EObRxdrN350qdPTqTuh6bfWH2/RtC6Mb8UykuRbj3JOJhJ
8Y07+1pNgk2jvxjo4Ont9+t9rydhG8nKSjUOsS+9mmjlWDJgDdOHTHHpeTg1Edff381ynkcw8tYe
DL+j4uCQ7O6q9TMu1HdNuApZcEeqiW6P64ztpfbYHLJ7KaVoB5f550GzHqDX/jQ/3xNeTwwWe5oU
Jxpyh5dKDU5dpTyD7XppnehUmcG3+S6m5knwRF1ah3KalBCEwtoDLS1S87Ac/ritccFT1KVK0R1w
1AsFWD9dWX1U4viW75YdMTrcNARgWuggLlTYBU+2MwwblnuJvOrD9aV1wQlkVctESHZL8KtCzUFO
YC0MYKndqG5iwzac1auia/UvN0wTvQkeIcuVeCh1BOZyG1nmRA8GWAchvZ5v/Wqb/2GztC64BEWB
sgFN3uFSjNErAkRPTRGuGrP5Z775D/cozQsuQfId6hdqTuMsDXcW1WdXg+/t6kHxkYWd7+NPKvej
MQjWbBSFbypt4F9i9+I48Qq/sfHdn0FyQIJoPSKlIUGE3UtfgxrRzrRb1xEip4uP7KkxCuZeQzLe
tp3bXUK9eQRzvcnhClF9+6tZRbe8yZhG9W9/1RcNhKW95JwLddh2Zf8cdojIBhCFxGRY7NvCTfQj
2HsdjA0cNIlz9gP22lAjAB848U1xUVoXDL6H9KWqy7S+jKZ9r2j5k95W61a5KYDPtcb5e5LQIlZ7
FLmgOS37eOUFOernibv0LJswFFswQ003uGSaY3rR3OKxMdPPaAnBtNg9zW/iiU0koo0zZj5SQo5m
uTN/5ZR5rYB4IQhVoV+QWYvR3Q8dOnMk2KPhgIpy0Ua4JK4m77vOQ55d8ryFmNZU64IhIord1SV8
sRczhZDcIQfbIrS6m5+hqcYFMwvjtvIGJw8vkWVqu0CChDnxjWp/W+uChSWV5odd64cXWc/sbem0
8U7N20/zjU/tHcGs0Cm0/TSrA0664iLV+X5s2wdbHhe8w9TMCHaVG3B8QKoUXPI4PvSB/gYfUrdw
PkzAIpz/gBUneVyOrR1c6gG6Xwf1PXOv6vpasoO14YfrEXmzMdY2DvzliQk5ebhHsKFXvhL33cxP
3x+M8QcOXsQeq5FiRaXVBpcBUZm4OMDUoLmPaYdSGP/TntPiMBRbLXiss4fB687kF/ZQXty10niX
us5qTH5Sl7lSgfDXw0qJmrvGevHql7T2Ebi2UJH/FUftldGtKetdHb6N+teueyvdpz55C9IX24rW
NE1ng/J15HlObyhsodk0bnp4ljteOA5qIkP0Oqj+BvnLbVm6z1qENpwGW5yLKhqFGnFx1xfbukf/
t8ovDALSwztbPbrS7769DOp9rSG5oPrrFgpR1y8PUb9thsMg5Q9eZD1IZb+rMwWa5T8fXXpLhFwT
5GOOiLu+sspLss4GAgKzcxlIYkGkrg1rffxSy1ex7O8SlVJ8MYs/xiiEDPmdqvzsoJ/MoHfQvKWg
4ISliDTFVhUgJRdkAQLWuXRXNcgXuSlVfk0KHfbCbvr4xmNdu35396+0vEQ4Q/YvpQ/c30V6MuzH
O9/W7t3QelAQpJvvZ2oogjNEysAybafwLtGAvEGtIfyF5NahtBaJc6d6EDwihO3IB1Wjd2l19kLU
Bi92j0SEmTmf54cw4VhEsLZLXVSYGgwhcCAq8oIC2Qkn19fzrU99vuAVoXVrpJH6h3PrsJ1QvIrW
reHDphlVS/mPiVNVhGxbFIcMUlJxn8nQtYiCc2dI93HUPVimurDME12ICG14FMc4CzPnDMhyn+be
XrFamCOTTd5WzzdNlEhi3LbmgJxWYJ8HzS03yCnic5S9hJ7zgklMrISI0db1IImUIbPOpo4LrLon
NQId1mUL59NU89epe2dxOeQ3yBZ5qNxCU3NX9K19zXfhy6zV/AR9GAeSHfPa8bsOqHVx9KyX3LPU
QiToJePPKB1Ro7AQBmmOcCv+oL50CbQwYRSmYNe5nsLbBFj7rFu9/a0JKsRJkQYYnIXF+DjGzWgE
s85yWck7P9TPdeFsqUP5HhX2SY7U38mYHVJSS6uydR/0odw0kfN7fgandrH69wy6SEpJXd2Duoi6
T0EgHaxaWpEm21e5vnA5vF7DPzjETcHcVdKooYmQxlmNYUzUkFsK0YUYh0PhpdtKGtU7y7K/2F25
VGo4NSbhWtRUcoiNRN25q5yfsjPsbBNp0sEunwKU1BbMf2Jvi2jucYxcObOvd47OPpW9e3FN80Um
azO/LlPNC6GGwglTvfWU7owQqoP4YJjG6yD1nRw1ReoCFwYxteVEFPdQ2DYBbr0+t1qEavi4zQd3
59bZwQe+loCQjvr8pfbTlWt1L/MjmzAjEdrdJJ4co2hXnzWJS52mjb+cQb5tN4sFfEXk1nYUq/U5
Dvx9FVIaEGrGUwICvrTb7W3fL7iBImy1VtaU+twl9X5sJJSlmwV/f31SfmApYvWeIRVe3qd9fQZe
vTJq5xvObRfCIhOr+iO1fa/zI5jaW4LNo9Kt96UT12cvTbdm4ny9qlObwRJF2IRTFsv1gqqte9dy
qjOQjWfU2f5RzXgLOejez+O9qvKQcJKFCZsaiWDpjqI1Y+RZ1bnW9E9NVh7kGMXgNlmIJk54LrF4
L8Il5UnmVuckVfqtHiF3X/SDs+pi19x0fvOLI8E99aZlrFIlixb85cSgxBqCIvZaR6bS/pyO8dEY
G23tmV2xQkfv7ab1F6FkgyzVXawq+ZmM/0FCN+ouJiN4V4/xjSMQQiZSFw4l79L8nLtq+qaOTXcO
4hKMpRGkC5b+8SSBaxDOLVOxGjPX3IdICyPt1BayTbGFkbv+UY8sRHtumSpTFzZYL5G39BrbeTCj
/FGvkHOUEuWxiMeFDfyxMzTFMi/PsSVEYUrnwbORxaHg2Lyr2sWk1cf+xNSEC4WuuQlKnZbNJCWr
sLe+qqP3ElfOwxh2Zz+pPs9P0tQgBH9il4HS+GVhP5hZWpB1KypTvdN8yVrwVx87FFNEi8LwHgdm
p9kPrRz/45bmqulMrl5KfB8V3Q8jC3dFvhRsmgBXm2KZkEsVsxyXif2g9sGl0JJNW+cb6f9zdi1L
cuJK9IuIAIEEbOvZL3C7227bsyHGY1s8hBDizdffU3fVo2kVEbWthSilMlNS6uQ5EA9evOCrp/vD
WkJvA6JEhRj3FNKj123IPkz9zAz6bl5XGncVbDg2PyF/xnY0L454ADhBIPb5+jcs62TGPYtjKAGD
3jCJIBR2zMV6poHuDtcHt03AiPl4Ag2Tuyj4WsuAHiKvah6gQ8+69qBpsHF2sH3k8vu7836AQu9c
c3hCGOcU8ooQPfQXlEVm9CGdO0hubyQwm6UuWefdd2rlEtIFw8UJBigZtG07/lqdTVZb2/CX398N
j/ROScBVmODaBZZp+TbHamPLsuRFkxM0CqUmOdS8ElnWUGb12+eFQ/2wUjf6qRHrDCJmeNXxwmTK
6QOpQHjnL2fZhC9x3T1c9ySbdYzUzsK8Z7wkUTLMcvjLB3D+uciW/HR9dEsyIUZGZySI1xl1xaSI
u8+VG59Vnf0hqnm5xDQ0b9Jimm+biImIWkvwSWcZPsWKtdplef3IS9QQr8/DstAmIGryg5zkJQuT
lqItDProAhpsGZ63X7uWolJ3/SuWtTBBUKKII9CTDmFS0YJ+XjPP24NvKLrRQEY4R6AWwmPKeElI
UY3rzbwbuMqP1/+6ZfMzEU9r1Q5gzCtZEruo4tLcO4Oj7Fct0d5L0IY73nYGZWafadnkWjNo16Gu
z/lOsH4vXFQ74lbe3TYRYxenRQ5y5bDGB0r3NezRGVZF/OeyQIUAktMNXdcbF9uI7Wro2jUYGE3A
8R4lEB0qX9xWNhvgCJvDGmENqXRC+qoJk64uyx6y2B1K7LHb/IIgVL8lW2bzVyO6h8jtZmhj0iQQ
Dgc2Exz7ohbuhktZrsvMxB3hepnP0dSGycjDRzzD/smHaE/K6XPjsZdw9pO18r+yYYR2r/p1ffU/
voMwE3gEgjLClzWkiWrj5pQNTbDLi244rGEA/UTXCx69apLHAOpgRwmGvA2ns6RJs9VUkFy70E1E
9Mxl+Ao9zuVQLWvX7+ZocO/drPqlOm8+roHmN0GsXGpCBpqsckvBapowIaHb5fak27EM8ukb7m1x
QLO/NXczyMRELk0gJDy8QK/H+Qk4B95kZLT10G2z2uXT7zb2gnuQzSsDlqgF1GFz1d3Fff1pCcKT
34ZoJMj6e4jA3rYDmD2vAJZ7y7j2NBmlBoyTQhFZfeJD8OW641lCyQQzCbfgrdcTmrjdMhwpWfz7
jk7qcH10y0nOxDBV1doPbrlgsb9CD6yDZng+7YKo/gyY8v31T9jW20g4I0qNbVUHNBEhCOppFHan
dWk9SKrK/LYNzDXSDddS6REthck01/2JeOAGjQe+BQf9eALUBDOhGz4g0IdGPnacL1lDEr6Qc5O5
N/15aqKZgMkUULhCuu9Y5UJ7Hq+UjnC3XmBsf964D+i2z9XYrDThneMechL49/E01Yfez7boFT/2
UGpCmCg0vZeCzTTxeob/3rXzXnEoyl53n4/PDzS+fPVdLKNAEtPZFTRp+3DfMJ2guAt2OH9I2OBD
qCjfwBf/H+j936ofjY39fZGjbrxK4kO+u/dyUd2tnfwKVWOO1FR+cbg4F2rZ62Fgu4B1Z8pbiCY6
J7w3PULE4AXPXBBovo1GgpqII75SV02SkgQ6y87ZcZr6XkTQ324vwPvrlrW5hhGYIYFgBMkISZZe
/Qak4FM2Np/mttsob9ncwghKQI2Y8qKVJG5QTD+mUHTf5nocf17/85bRTbCRVqD1AsQpSGaunH1d
0Wk3Tu16m9OZCO3ABQKW1k6QQJHoIgkfvvRN/jvS4CXMXP1PuPCNzcM2DSM8fQ0guzu1QeIXU3/R
SXxgcn2+zUTGsd4BZWiHjkia9E6dQ2aeibtYV1v1d4v3mEimIteZR0uMLrEIYszuwfT9Z5Dyr9v+
/MVg78J+oBTuwxqaZK7zW5flD+h2vF4f2vbPjUDPcu75WuCfk6j5ShaRRt4I5RTvtjocNZUS+jXL
pcoLkswgS0V7ZF48ylhuwRpsHmNErcjyKSwDRZK+0cMOdJ89dBjE7+umsciK4Bj2b7MDwEfRpJV5
CWfOeIgaBkbe6tARcR/0PtrMyR4CIqd1bL4BJ39aZgEmbrF18vz4MEJNqNM4krWadRNAz0R81n1/
jEnxq4HkfeznW52BlsU3oUxqwNV8xJ098YL4ImeD3jcGbbjdpPytkoBlhUw0D416BZjDGCRh18uz
r6V79JE5NjKGbQJGVK/QG9Yd6FKhUe798gvx5ITrP6i3v1z3ANvwl9/fxZ0umihG+dtLoDw9/XAJ
VoGERfSXBLv/RheczT5GaGtIvWiceEhSuO6BycoFYDgvNsxj8yEjuJt+KtyMSz/Rq7yHKtqu1NCO
KiO8GLjiptcIasJywL3QeAH8JXHX4Bm16Ef0Qn8Fg/zGFGz2MSKcjFOZ8XbyEg83lyNYy9D2OfRi
4zhuG92IcNnGRbwEMErk4hmlnuXfZak2DGMZ28TiNGwWle+1HioX9HfMcSZqgtN1v7QNfbnqvfNL
SaZQtbkmKMwvxd4rnN9q8M7Xx7b4vAm/ibQeC39aSOKDUugAocjuoAMNjGveboHebH/fiFqnRnN/
W3E/iX35XLbsLzBvfrv+721DGxGrfI1U3U8kabpZ7Fy3BbpndocNu1viyUTbQNgh0nEkSEIjXn9V
NQ+Pi0OHp4ASfXLH5s9tkzDCdm0FsBXNQJIug4aH7Hxvp6LNS5DNREZFbW6nTtQgy0mmHuLzGmw8
TtyXGxayDW6EawByn7ZsW2zIKKsdYxClnWYmf99mFyNaF1dDKhW9P0nH0c2bB8P9OC9vN41tQmdy
VdRh7/WI1rgIjlnsdjvK49uqmIBA/ztgcU/mQQGusYSPPt1FC/0jx2brdmTxShMvM/ZxzVYwvCUL
5GjvwXv+F43i4SiXtti7xdZbmiUvmBAZ3vGCg7DLTaiMkqDwT8EQHIFr3rj4f3yzhVjJvy20tNUE
Dc9JppdbrfbyNCbytOBAIhrvZVZsY7v9eBaRuVsBTh91ICBvUneU/+i+OUv0r0R+cHfdi2zDG+7f
5TrwQN+u0tJfduP8V0XfNN+qFX68zpGJH82LcWUOrZt06MK3cQQn3hJ8VZN3B13IjTfGj2uFkbln
VQUtR0+OKi2C/uwq8SUGXyA4tatdAfLGmg1nKrcoXywrbgJJMzVxqYpCpO0AAD8J7zTpyl1clJDP
858gT3jTCSL6z4bW40WQSyZTBUnlclcWY1ngFpsVG1d72zwuy/VuM47nEETC4J5MoyaSUJoYfjpR
+QlA8d9x66c9VGFu8i0TV6r8NZ5wxxepFN3ZCbL7acif4tw/XR/eNo1LRn83DZ2vciFu1aSeq449
b55l2Z/QQPbDj9VDzMnh+mcsTmziSXXP456jEg0MYVdCzDsfAOPT+T2qDK+ZWrdILz/ehyJmbHJl
4w7Y6LImdaZifSompdG/XPYbG5HlzSUy4aPNot06ykiT6oonlIztocNCzKK81239OvrreZ7ZXdv4
p7jfuinYFsjY/bzF8fJo5CoVMrrjgfeGPok7MLu+gDrxqOJ8Y26WFGZuhAPag7lTFXk6hcu3jpZn
IbvXHmj16+tvG97YCQfJ6IiOTpXGujziVewHC+rPnedsJDDb8BfjvfPioh/LwNNIwIvIvjt5+zXM
ms8QFdvIJbbhjVjvKhKGdBEqjcTwNq3kbw4Qk+8GG2VXi9eaUFF/jHwUMhqVDip/KZ31cezaLVi9
bezL7+8s46NGWNWqVqnMePyTzL7zdaJl9/u2ZTW2bzquddGFUZMqeQHwRY2XzSdazgy9rVXZ1c/X
P2OZhElmt5ZiCqYM/PxgT/uLO/VPWWcb+c82tGGfBay7cTbMIp0YqBD9oKjOYD/fqrTYRjfsU+Bs
mY1dyNOqIc09GPjpyZ+CrWxnSQ3/4bADd/MkRFOnetDeuRqC6tzWc3muwsA5uCsFmp0BNXZ9DSxo
tMiEOTqNrPIRHeZpIcPqGaQq2VMhFnn0eRAdhsHnexJ14Z7KSZ/CRtYHwurhKW+WLQk8izFNts+I
4jnLceUFK9q4OxmPdD9Pt1GuuZEJFY5VAXpehiAsHafdqVmg8cw/SYoebuI9Lb2zYUfbLIx8PsZo
1HF5pdIJzS27Esoyu+XSdnR9lSz7rAkTFqXkJAsrmS4D+5ot4QmlzGNTy0MWh1v1ets3jFzeNGOI
oiRChkTkrZn0bsJhZ67RubNuMqbbXNtI6CEIpYeG0zrlXvs9lx7wlmsKJQ5IXELQtFUb+4ZlMUxJ
p9HNqLf0S53OYVXtQDDPdsP2Yli2DROxOwApo1wlZbr24mEEwfxO0fBBgBPs+mJb/r2J2F2WkPVZ
TWWarWI8K3dxz0EEQdbbRjeWecmUJHohZRq4YFnPsvon5OM2CnAWy5jkjOsqCMg28ipdnDXcRT6k
1fP+b/DHfb7tvxsbNgt83QNs06QhuKR2nd+IfZ2FW0g0SwCY7IzgZHT8OefY9Vqw9UGx4W/tqHtQ
1NU7ScabHn9wF/33xt1BmZGQnMs0HKs+ONAZxAgA7g3199tM9J+t6aLSJ7waTUPFK8/6g1o2NTht
BjKO4dWwsmoifZ2CofnYy/J5idfnGOyqO3fZwrrZvmHcuT3lyKUOSZ3GS3zK4/hAy+hcapYU3np3
3UQ2LzVSNQvLywUvqFNAgZ6LvCHTucvZunxpQJGUfbv+EUsQm2hrkK17gwsYYFoMvYfyFhCtzecp
ZKK/7XRpokyFBEdm0LAqrSHmetB9/YDq8dZTwyUZ/BcwEJm4UnD5FayaxzqFDBi0mRxsAI2Qc8J7
Ge1GnAz2gjvNPhaboACLvUywaVH42Mqasgb7HqM/pjxYHrizjhuJyTIfE5ceE17UYwsps16gWZdk
30cl7sfFOQyqTMu+fFRFu4WpsczE5Jfu3ZUFZYA9ToA8/SgU28VrzE63udUlbN6d+8Ehzpy+6RpQ
o4752SWBOIyCbing2v76JWLejd5qwvxBKgkC02o6eFD9OoxLt0X/bIk7U+UIiE+/x7N6k3ax+5xz
8Ynxlu1a4R+u2yb+2GlNYLpEFl1Y6OLcDBmUKoN7euOXbulOrZp2WkhI/PEnF9ww1z9nm46RDWEd
lD5q1D50Td/qgQNdDHlUsLJuHGJs4xuZ0B2VdtDu0qRF2FTHgXiA4CnpA6XjNv9cn4IlLEzsdQUe
w9rtmUjzUjxoIr/1rZu47vjD81GPzKevdb4loWX7lOG405ovEMmZ6tRZmu98re87VFLLoH5i3vwa
dBLwvOZ8fVYWLzZh2fkcjDrKaifJnXged8sgNfhcQHGx4We2qVy++y5KRI2ygdRIjsvaQEe1OwOu
85yNGv0uzqNP6REXpg1Es20qxm6+KB1TN8MCVTz7HvP4KZb9Fluxxb9MNZ86iwkqNpFI11r/U5bV
Pc/0S4kp3LYKhvuOY14JKlsML4vS2a0cGLIsypet05rNNOYuDqu0Ux+L1A3JpWFyCtwdDH+jzGlk
ArEdt3SBK4J5dNv+AyUwFIMv95Sq/HrdPhbzm6hrNJ4Ui1+hAByE9Sle2G4FjdxO6uDv6+NbDlIm
vBp4q7ZpVozPyPiqZPBE1PzW9uS+aPQWu4tlDUy8c+utc5EXRZXKIQabpCuqQzTd2AYN2PS/4wy1
xQacCwWOm/mItv5BDbup0GzjHmSzvxHFEdg9da2j8v/FJySfk8sAlfKLG++gJrh58Mq8ajivUgA0
oAQhvWyHx7CtV0Lbvzc2n3aMiOP1yEH+lB9yKJXsWIlLy8w2uWxsa2vEL83zdmIz1jZ2o2DHZPO9
43Tjhmv790bsjmMzKdEuVaoqLz8VQVXvnWmdcdggW92OH38iNJHNTkw8PyxRRHN6b37usR8clWDj
yzB7W/xVtk9c9od3+4CCRgYkyyassN/NR7I20ZGTqbvvQGx5uB7EHy9CaBI0khVEVJ0ncaGu2mDc
C6JCQCBEDWKk6x/4uCATmgBnETd5ixNYmY4TXQ9hwJbjTCX9PE/gUAQOottLgaP4bR+7GPKdwfww
5OsYDriyqCxh7rSDGsi+leKRzuKFjuVG5rMZ7fL7u88oKocumscibT31BZWIP7r3NmZgG9rYjy/s
GKi76yrNh2IEgUpOQB7b5Yfr9rE5lBHUE5T8HDTn4pai4t8j0cciiB+EO9yWrkOTgnGRQQzxKdxM
SNA8+mBs30HDaeth1uZJRky7KIgTNeH0jTY+KB/63j0qY49DlZ1Xv0mGUG8YybIEJjra5UsztjNu
716kf9dlNoAEvNyST7cNboR061Vt2Ia0SscSFb11+l7G5Y3pIroY7p1bLnkgFqKCKi387hiQ4CHz
+Y+x2nq4tv1144AdDiHpWxVXYKhDjpjqCfyXwr3V6kboUuosa8x77AZ0vkCMAPyM63yLmdri+NFl
Tu9Mk9VdmJORVClq9G+Rlq9hlX3vRPh8Pa5spjGidmnyMipBp5MShj6gKmuLQ0/BL3fb6EbUeijD
s6XENjBBWep1WQP3m0cmcdMNIIyMbTimUua48dfACagxYXU0fOZT0y83/nkjaj0UcOZuCCvgBOIU
9/OkHaatVzLLqpqYZxlVpFARDNMO7nfesHsm6Re332qVtA1vxOrkodBcg7s2bWVV78oOnFUs/5tV
W23cFq8xsc4aVMI9knCZ4h4ulkcFaHX0iPw/ban12T5gRGzkOzMwMjPOtwHjh1pDUxdMvFvJ3mae
y+/vYmpuVhULcUllQcYOkiv/boyzX26n/1z3e9sHjKCt21hABW6u0j5aT122sp0/u88dKgi3jW9E
7QBtOVWsLqJ21t4x8Hz/WJEmOIwyWG6qFIQmfoxxTSllOe5IAhxiOx4X9DfKz+WWMLxthY3gdWTs
MwC9qlSD2gOnHbwMrvFNYlJuaALIZAdqjUDjesQq/tlb1WvbDHgTnO9UW7zWsfh8fRks6JjQRJGN
Ex5QC93hzNNH+1Xo46jDn6MWJxDR5zvPgU5mPv8Meax3kNm5u/5Vi3OZcLKxiVYGycc67TLXOwS5
8g/ag2wpwMxbytMfX5BDE0k2jasixeUs5+YUB/fuEcCGo0P4cwuCv+uzsH3CiPBwGAV4kH2sP+H0
BVzxaNBF0+t5ynP6sqC0c7r+HZu1jFhvgqXQQYlaiydw1/RmPew7NsR4hyYhv43OPTTh0pQtkI8J
FN4EiH7LXf2H44F1ovG363OwxIoJJQtxPiraAlcdiFIMh7Ybij10LW/988YmXYpowM6GxQbXzXqX
uYP70A8K5XmAeTcWwbbYRrD7aGQuF9EDAekVd1HMfkSV86mQ7Lmh3taWajOSsV1zEuYclqlSXgZo
cQCTUPgDssT56/U1uGyd/332CU20GPrXRTtSXactH97AwwKeRkLKx64ToJyQ64jqdjudBZ3ijQCx
OK6JpKbLVA6lP4oUMgT8GTzlxWe18upA4k0hF8uymHhqDV51IcDPhzoeODu7PKHhcAAl5XNfjTfO
4vLpd1vtuFZOzgC/SnGEnQ4lDep76sX5gSl1YyHgP1gyjbYrAUx1mvXo8g/lUO+XEvKl19fdtgzG
Vh4HegLCCPkDEmzFvqbL32MnJZg0h+/XP2DxW5N2UNaLiKNsxSJEY7l3GBhAfTWJjUOsbYmN4HZb
tCfUrC/TnIf9vphAKx1k2VueFYBWev7GecRywTWRRGhFoYEsJxSE4+zYhuqAVssnWYF3Z6jjY9hu
UdrabGXE+LJ40URCt0z9skXsFYHaL24+n66vxP8fVD+IcRNKVELlM9QUAOcGcDiIvR4noveF9yLZ
S07WvaN+liM0tVX8iAbCO3f4spbBvs+/qaa6q+dpX7b9eQluQkOEppJwqN1Vo/RepR104R/iIhSf
ujzuNuZq8QtTSXiBiKTqXDyRRzw6VTS+j8j8SKv+zm22mCgti2UijYapYW7plyKts0bTfctal6Jz
X/tbjaOWD5iQGq7HUvkKr9RZoA4hk6fC34JfWhzahF8W67y6Dvra8PqHGhboa6EOVpRnyiJvlruR
jP3JIeO6HMXq9zw7XHdAy4RMieF8Zc1SV9gmucfuy9x78uJ648XUsn2Z+sITJKmZ42mRDplbgY+1
6A+tDxEtIrz2GIPyaz/pnO/V4Me3XSBMqCbxOz1XBZZ/WuICdPLu/DivUbaBWrCZyjhRgLexDPtS
oUwOCaY7RjlIeMamuK0qYsLY6jaLxhYX0HTp6vsagi0Ier3V3WL56yaGbYzW3lELSr1dtfh3EQ/X
3QxRruNNPuRfHODdhpuDBLDB9RCV92a6D7z5DkQvG3uJ7Y9fcsm7oakThqXf4o9rv/rVAWpee5uH
UEs+MgFmHhEoXdYN/jbj4PXVDw0rzmwu/0/2eN0ylp3chJe5IMRFF3hVpaws8j2X+bjPyNrfxwDt
fLn+CZuFjHs5yPmoDwxhlYJLn7+tGm+wOwL1xy2CCtv4xm7OvMwfgyIr0tpxuNyPi+7cnUszN984
7Vjynkn2Gfn1xDpalWmUZ08NzZ+drn5SRJwhGX5ap1szt7GPQ9YAOysUa1JcwupTlQ31Lodw+OH6
KlgW2sSXyQE8HrhuXA6EDSoXQfEQh9UfENzd9EQXmoipHNyalIdhkebAEBK/+TVx0HDhvWtjb/Yu
7vLBOcSESRU5IJygTcLmjKbngM7TLlM4V3VjusbZXxd88+CIbxDxPYCb7El5ZB8M3p+aiK/XDWgJ
xv8rDb4L9BBygrHQbQWScBr9DXYcKKlEBfU/lesQ/chYM5S3pXFT9XgK6ohjzDJdCWgtQNsVPzHV
hzc1pocmqmos68kBVWmRchLl9X6AxONfq1j6rSunxU4mToGSWK/lLIo0CxXft7T7hZ6cT1GT/+Qs
3Ni4LSFvYhVC8J3PfIiLlEJ08I4yIPMdv/51faFtkWLkKz6jeQXMt2U6d/1rI/nDUoGCU/gb9rfY
x5Rrlkw1c09IkXbYPBftPHoseK5Lf98HW5Vo2wyMcwBRHBC/CJXuaalO84iq21wG/0SZvu3+akJJ
Kd4yZTwAEo5efnoAzcFLM+ONpBvDjeufpckkNPGk5comCIs4qKXHXnAk1PXSjg/rrzBj41ENTn5G
HwPEJ7I2UnvmT2Tfkxa9cYu4SVXbDU18KRnGoh5UgTviyr45JHvRIH657mAW7zVRdNJfop4x3M3F
7DS7ZvSHU4SbxvH66B+jGkNTvFm0bVmJFosjO7wNNKT9xWXxUxQX0DL9Nq3sSSv3r0WIt+vfszjb
f9Bz07gsmYMLR6BpBl4c5Y/lW4bKHzu2Yzexjc/YjHb5/V36nQiqiM6wwGhZ832tAIxRDo82dnjb
4EbIg7+Z5vXIi3Re46+qW5YdpaB6vM1AxvkkXOJgKmtUG+LWLU8TcJr7WLJ/ppZtQZMsKeX/UfTO
NpEHCrAWvM3/TyneoD+7OgYja/ySocnkxlkYpxMcsuYhArl4ChaMZudKfWIR/9S77sazgcWNTPjc
MAXAhjU4xTUFfQCb2W+I6NzRsNpYYdvwF9O9M9GYjXg7g7hYOqxTeL6IAx/IkHlHENhUp+vrbFkF
E37mUm8KaQYLoffmNKvx6Jf+D8mchGVb7CwWP/0Pv+YKvUS1rDylQ3Dym+DsrBsZ1/bnjQjwM0bX
HI9P6QrShUk0clcIep5wygoG58ZvGIGAXrq6FwXIHfq6Wg9dDxLDCx3urnBAHwie6C159Ojjk6Jr
bH9RN7VOKDInWQLZAsTdFQfp0/ZEGVQ+woj2EBJFW8IKwsSN4LCtixEcQF3RDhHoJIKyVx7Vz03c
vlz3qo+HBiH+vx23qiSRLJidZBzL/NC2cjg0RbNRTvt41cGU/u/BIz3EjIDeLEEq/V53uQIgsHmG
FtqbVNFGYNsmcLlVvYs8X1FStr52EkhwZLtME29Xd553k+WZiUfLQxc0aYt0krANvJOQfXfE2aTb
OKt9nDWYyf9L9eBndJzz1JfkVLfjuOui8cvaTsfri/vxzZKZhJ7V6rMKTE55SnP9oH1ILFbNGUSa
r3PsvQ1kq4ZrWwIjuIO69flIpjwlkwstss4doEsSzRtGso1uhHVTt2vtephE3yixH1ytDnz71dU2
uhHMwaoFrtpY4Ghdim8VIKyHiLBsA59nW2AjcEvdem45lg5ELQsKNiT5rCq1HIbF3QhfS4SZ6DMo
nYAUuQ8hCsPVsyOHR7RGHQHfKHeju/UaY/Eik6EzX9GEGOe5kwxe9Q2qi0/RpO4aheJfH704St/0
nsFMPNo8rITNY5OnDiN3yhffgm555LKewfSfdYc8Kt6uR4VlyU394UjxUl6wHOk0Tetx8P3uTsae
u3ESsFnr4grv8lHs1xENJozO2589/bUUPwno5fro0Gd/bvv/l3m9+4LjDWAE9XCaxCn4CeR4dwVt
N/685WLEIiOU1RjWHvOcHP1cWXjENTI+ei6gpTVKdw+Vo3uAUtz2WYt43PuhLI8sRDwOY6vPN03O
RHegptwy3nNQGbSeuM/KiN55uaaH66Nb4tGEcURADEauiJ1krgsGXTlo2AM/Ox2AvGjurn/C5l1G
uup9DgbNhefpovIOlinHkz+jenR9dFu8G+lqYZDlWlDnBEIoehhlPxzyGQSbZfPIo37DSLYZGEnL
8eC+bRDlaeQWeOsba73PFNlCmVmWwEThMcnFxJ0ACyxyXE5fVDDsg7W4bb82OUfjYQrnyfM4VN1l
veM9+ebn7UZV6ONzHzMBeC7wTLFTYeyZlncTnX7gOR3FAqCAynB666nzGEb9FveoZaFNdeCL3lMV
RANPgWMSuwFp9oDqantwylE/TqiB3RZvpkRwOdXOXEHSIA0Xb9hTkFDsg8j9et1bLZ4UXn5/l6mq
iglOBslT4gi2c1S37oeebJ2KbZ5k5CrPIZA3nmGivpdf3GX4RrAfjQH9fv3P24Y3Apk3cd0GQjjg
SZTlOfBU/QiezfipGKN2o1Jj+4QRzZEn9VS7I09lDOVuv0jHon9CJ83G4cDmsEYgNzhZEuVGONvX
6x/pNM9+6f0SlJ7qdfqUe/qzv04bOcMyExO8Bg6EeKo84iQ9BAR3Y8Uhq9k8zvm8sWdbpsIuYfLO
kyA6G7NeCJ76dD6UbnCfrWO5g8leQ6jOVK088+lGiQOTCo0M3lJmgsSg/V12SzneoR99Y3+1BISJ
Wat8rsoGr9wJuj+/rzILT3043cbvhArfv21UF9E4VfkSJ6H05F7hEf0w1oJvZFbbChvhACBO0OIF
1QGVd3eEdN+3LBKn0l1ve+hkJulZDR1mDR5+J8ETS/i1wO35Gbrzzhaw3JJPmRELSzGF0eo5WdLE
fN1DbBINA9HQHNylXSBqv9VWbFlgE7EWQd6wdhTO4wur9b1fNgXui84WQZht9Et0vIuCYQ15IQZE
Wa2HzN/jtjWfmlhs9sxY1vg/79i152ow2cdJjR7NEO2l7TAn7bql8GsJYhM7MjKf6ADPTTh9RXeq
GHdzU9wpZz5wCAsWXQRAONnIrJZTuG/kC1aSzu88fKojy8MFQDTmbtKrbl872XlwnF/X9wjbjC6G
fLcgrduVulsgHcVcPEZpyIS1S/yJSbLsOm84Fbl7Xt2t1be4sIkcnOaF42VtzZIcHlAVxWtW5PXO
I81DNm+Vei12M3lYGSEkijwHHKxAWSEm2a4PyNlf5CnP8meAc/RGOrFNxrAcuNZkMUNoLQmH9iR5
eWja9XtURIkc2W1FWUYvYfRudS7SnHHp+nGSqfDJK7sTmbIz0NRfry++JVpMEGEvndypWQmlVGx9
elcCltTt2zgv8t0w+sGGi9li3si7cTyVOocySzKKud83of4dNdPWfcg2uHEA8VHMh+LGGCUZyRkE
CHJ/znZKqubtNhMZWdfTFwFZYJGSqsJzWqZ5drfWLT25Xic2+votHmviBwnuP4XuWZwoEacxh4Jo
K+WuDbLny8mg6PzP16diMZUJDVxosS6jGLKka73A3Wcy4MtRdrrhGxOxuJOJDixjBXqNbIZU7UXb
p9WVe5rx9LWb+chuO+yb6MCQZIMIwEKR8GF+0Y77fQnoRqXLEs8meG9ax2op0eKT4FHzLguDnw1g
Z6vbgSHuxngzkXoOuqczPkI5uICIN7jvux2oAncT8sVGTrItsXGAWldwrvqqwQrkut5rJXiiqLf1
MG9bXyOQAb+R1ViWSN9QZ6zAHj825U4UNQC7fth208YR07YlXSb3LunlRds1o4iiJPIUA/QzvI+h
V7q65MHh/LTG3d1FzOl6THw8JfQmGd8CwFERKdxk0FG1n51Z75zCTXUZHK5/4OMVoWYGnzRp25lm
K9Tl8prtpmaZH/thzr7cNryx4HUfZFEwuWAdH1RQHru2A0UcNqT4z23jG0uOS9GINgXuQhEMKOKD
Cku63BWKzbeVaqiJAQefRu4PcbYkoKXF4aZ320KceSOz+qaMQU1QpgxYNHFPrslIxT+Dn//dzuHG
Ec2ytiYks8eNUUdrtyZ11/oPoMQagbDyt0hxbK5p7DwtGFHz/3F2JU2S4szyDz3MEBICruRaldDV
+3aRdc/MxyJ2sQh+/fOcU7WmSMy4daeVCZAUoVCEh7vUwRLnVVWcnJ47Bwrpg2taLcO+zWmePFUj
EFCi0RDCw1YGviDKQYi/KQ9034P/xaMBT/OnbVVjEMyeJkucIZ2MHERODnU9V0cNsODVt219WLhL
ws7y2+MkGojZd5LfhsHpIKImPRQZXAo9tV0b2Tyb7DJhSeZ4S4wLDtha+ikdn/OyrPZtBfNcapax
zfw8W2JJ/JxcJ6kYO3DAGrbC2pW9ZoL7IPGa2EutdZyzEY4Kqnw3DZbc077ZMdxg4nSpGguIFxSo
ArcO+9mizXhj5tdkosxTLyEadS8JH2KjmASaOx1nzDtluDHZRXpIbabCRsnnyROfEolCUw74h7VT
X+k/CHaLeA3QcEvcp3wcj02QaBto4cYZN6ZuxUxNwDoi6ECqGTZkERkBnHotGPKpzl4JJ5NNOJiX
Ps2CeokLufyv5M4p0+x/ynffP175ldc3L8yFvRSoP6d4/SRoz9qpu3PuZMsnBxePfWeseWkexFg1
DbjrYzaq5cwa1ZyHwrFOYz//8/gjVozDvCvLvnXqtsUTRNsXJ2lBRV2i3LOxgdem6P77q3jELmUT
tKxcQLlh9ec86FjIumo8lKhFb0zR27Gna4LMp7GsHVVIHVvOoI96Kc6p57iHoR4geb4PG+NSI1aY
aZqVdVrqWGolD4pm5NpD0XkjfF5bAyNSsK2uFLYukG1x6riFyR81U/vavl0TYF44yBuoxZ9ix0qT
D/0U1BdIlW5VKtZe3ThprcqGVH3B57jttPV7oZX4xpXaIpZaGd3Eldeuz0rH8ueYJh49YJG7Q9C2
WxmCtdGNQ9bKC1ZXpB1jVKDI2SoLDvQL2dqXK1vfhHQnYPZ2qrTHohZt5586sEF+oLiw/lDcd/d1
fLkmmlv4dAIVRDbEBfNUWN8zEbwtN2rya/Nz//2V8SZ9qmoNZGxc506DxmGdxjDmLXjK2uiGSVE2
FVxkbR/7U52cQfWtr6TU+/g4XBMIPUG4AjryXMUtp0+yWiIAp47WLDemZsXpOEbqRNHA6ZeaqVhJ
8feUNZ/dij1Rpt4F1VbRY+0RhmWxUnujwB0rHnKIlabsw9TNyGxY536yN24oK48wgdDWuCBH5vQq
tpvxVnvzu8zJD03Pn2S7WZN9+0bqmlDnuepyF0UVfMZYzGfVyurk8NR5GonPIl+2bmjnGfmR2+U+
QBIz+XssD7B9zZcipnmTntO+9y9Lk21JC63N2T0T9cooipFAqyrFnNHFJ6Fsclh1Cpnwtuj9E5DD
5cbJ+XZmy/0P0jroG730tIudOvevKLW4Ibg+28tMeRfeD7cq2VJxX/FUJsh65nWS1eDdjKG98A8k
MOICQ9e834jv12bMcCO0kkTVHmvjWbNPQjhJWCuFMmEgf9ZeddoVxvzb2PNqWdA+H0BdCgYJIZIm
zEZLQgQDMNnHo6/NkHFA14D0CssasRgQP7P65FYkix8GOtsqUK04QxNkTehceH6J10fvU/OOBgRx
fLLJLBNgb75xm/yXTOXV5FAlLZ30Uxe3Xv1FFtOtrvIXpKEuGc/Pi5bnoa5Be9fvSpa6Jtrao0W9
BKD2j0G69BcE4+sw8Jqdh7bZAeSpbuBq5G2sc/C7IFJNLqwEV+bjhV5ZB7P3h1okEdzJ2tjJ7V9q
TuZQw9HvHPxuIK+WQTdojLsrGMZNL7IIJO88Dz3J2l+P331lk5oQ8TnVnutPuo2pcgC2TRMu5dkJ
fDDuUz8Xy0a8vbKZTJg4WPbZvPhBE9c+Nmg3B/bBg7D5MbP6KpZLF5ydwl+OduKpk5aBf9z3dUa4
gIpnLX1chWI99eVxlux/mrgvFDyUj8df8VK2YeL2NOQoS/RNvFRNCI2Oszc3f1NRRNA62Qga1jaX
ETR4tQsdoIrVeATajnT7TpTpt8dvv7b2RrAwaygjSSKb2J78TxlzPgKn/jtrvY3qxNtvzkyceAei
zxn6SE08Jc0P7WdtyCy2VQx8+92ZiRNvqLICl+smHqzJOaWN1CGHovcZhMH7wmRmKkD2mT22wUTL
WPqJG7qztMPWo/sS4czkRZVuLf69S8SLxe1zqYr3skzck27nH3tWl5k4dImOx6GwSI0qIIUWiGpO
pLbT0G/3nZ7MhKI3zew7bgZmzNrNgmvf0/Ipcf3P+97+vqleuT0ELQrwXbeMg8A6a7UcraH4WNrJ
BjBvbW8ajgFt7ODd9JYqzrn/s2QyCdsp+/j41d92CiwwnILkpYBc/VzHzHc+uwW/ZSy7Dc7cH0Qu
N5LsbwfIzORBrcXiQElVI1y1QeAKTSv7G7qg2BHEKFUIOG4V0tYbvhYzyY+Pv2rN4AxnEeiB2YXD
i5gnqDBaU+qEVi/cUNvz1im98lEmMj3161lUTlDFSJNfE6o/esvyw7WSz3PWnnu0c+L29+Xx16ys
vwlQd3IHNXefFrHKFDmBXZ/ga+YtNp+VuTJx6YlwdK7Q+RlbrYzsuj12XvJESbJxJKzNkxESLDn4
OboBw2vkCw4eeoNjpUrnjNopeHB4Cp537vJ3otuXbGf+/TtfGSNQpTMVokaaiVmfO8/JQxpYG2ms
tbkyLNGGhitJSFLFU+XKEEWLZ69snxcwRm8EUGsPMMzRRR5aA8mIY4hz9cFSSj21wnYjrnK+EQas
7SbjjL5TsybCz+qYBh2ajoOBPmXaXvado75heU0yLpPf51VcLuOnpCdfe1C97zIDE1md1vaCxIAs
Y+2UWQxaYnHKNdUbM7/SGsBMaHUue90IrZoY/DLfoH4UDSr9Syz1C6vkL3kv2ECyOW+hyy1dtKFM
Xx9/1cqKm6hrP6OeNVt1iTxLVj/PvQp+j8CVvChwO2982sqKm1jrCZBAe3RFGedZ7X8L+Ii9WyCU
cjZ21NsXeWZirO0ucZJO+XU81SiTW1n6KSm758yR6KAhUTG2W0wiK4eVibe2CvBpOyUeNGqrCr2i
O8+2c6Rd8XXQzpYJrs2WYYJQjgZu2Q3quMuEFSIXkYVgZ7s+Xu21LzCMT3Zjoxxk02I5iy6EUtUM
qSrWhFU1NEc1jO6+kMEkK+0dj6rMaot4gXBReyugatmcqV22O/eU2cfSJS0a15uqiIvCvng9JC9G
8WXXHJlNLJPyHUnrqYpbNDKFoOl9V7gLxExk+tL7W3oFK6tsArrrabRVU+NMdZ1qUgeLEFQ9rCnv
Pz/+iLXx7xvg1SlUDoUUhCAC0WoaD4Oc1QE5tS19yrXR787k1ejYNiOxZ6eI5di0lzrv66unNptw
1ka///5qdJZZblD2qopTUHdr9Drm5XmsIXK34S9WXJ4J5HZVbU9LO1Zx4PdByHvFTrSh5EqK7J99
s2/YMEtcUvSpLmNSF785JVbouMmWrtba9Bg23LO7SITA4NVcW08uZEePjPT5Rjvo2uQYByg2Y6B7
yF3GOquaE+Kx4oIWky5KRDVvzP+KEzJB3GXggZJJkTJ2m/6J1AiLmfitdHBkuvz8eAFWvsIkGu2D
ac4s3BPjkSf/lMN8JMt4VVa7EWWsnDgmVFjlDYSH0MsXC2s4gr0hqrk62O5wzLrpL9HzD/u+wjBi
0ic8SXRTxt2CIlcbXO9Hv7aKjaVe2UgmvGxoLbUk81TG6JdtUM8t51mGQVE7G4fAyiyZ4INUJQV3
5ZLFlpqHi6y95UQGMDd42k4/14Mln0F3vxU/rXyMycoCTeMM/NtVgjJp4IbUKp9FFuxrnmAmTm4s
R9GhzFvFCfrhb0NRg8BGsJ1hhQl0Hv1q4ahEwFdD0Ttz1DXoyE8/bw/BWG5UCFZmxxRdbkfc4Ya5
gcMOpuro3qP5qnKT0+N9uja64ZF0VWRjBo7HuEBy/RjwxjtJJf2NbbRmy4ZHGrKgRbfQgKNSgyR1
1KCFT38FXf9r18ubMLMkadM+qSDgUJe3ckabQYli04anW7OA+6X01UmWVYvt1aKRcZ2xg5XSY5p7
53RMcNSgPABZzX2fcH/8q8cM85AjbCR5XLWpCou21iFR/fnx4Cve2gSPWU7ABulNeVw3tDy4qo2K
Qh/d2fqSkGXfvdZEN3sL6KKGhWTxUDRPgKle0CJx6YF5ePwJK/vTxHgh9ZI1ypuyuMy8oQkhCzIW
x9xn1RZOdG2O6J8LEEBoqRLzkMVJUR6rEkLLVW1nh2Vk1XGZvX0wQWairVyRz0kGBeGYgBnoUJCM
HzuUdS/7Zsmws14UPtolkyyu3PkJ8KHuZEOCft/gJhp1VpNuVMmT2BXjS+MOV6GWLWWEleU1UWIE
eF/BCpoAiwrhuKpd2KGZ2y2M9Ir7MQFi0ht5NXpzEgtaXLRFrtppkKPa4mBfe3njjPeGAko+ACAC
Qed+Eap7V9Lq++MFXXvz+++v3IJgCeR8M6Dsi8m/djN78uj47BTWX4+HX1GKYCYuDFTrEIFK2iQe
yfxTVipceBK66lczf7FaGgKwcRigGTTj18dPXPsgw8waqttG1JYVeYU6TqV6om5zSOZqI6pbWwoj
anesydajj+Fr3eQhKJLHMLfsffygzESJtTlguGBphQWklf2pmqfuKrpsK6Zee3fDeFE6H+rMCazI
tav3GdOxGPzT41lfOcRMiFhSqaROtGNFlkvApuyr4FzK/LNrpTp0AuhOJYPYCHhXvsJkIXWGKSn7
Jk3iktnipffKGsD1rNqId1e8tIlSni1vInPtJnHmob5GKv2dNd7feTseycB38agyE5OWZjC5EsDw
mPAqr1Hb9tmnHixHS5guS7vvPDMxaUD0jj4ZJitKpmWYjilOAnH02U6OUWiT/ek4iAUOJswRNlPi
AfjulxAZGZLPj7fTihGbss1EjySBBpUVyTw5341Ypcl7bxg2It213WoYcSpqF/gULLKq6yG0QaIS
BlbxfVjEyfYE4AD+TugtMyFqjCreI1uOc8cbuhdQtqSXKVusszsOW6quawZhmDUXAxSAe2VFlSYq
9HOlAYjaYl5eWQkTnJayYMystLWiRabQB+yfC9ldarvdF9SZuDQR9DQvxzyI7nLomouXcgInbj7v
89YmfMueZs3HCgcns+dn6vH/lUG3hSxd8RQmXstxtMp4m1rRjI4QQOefQXuXhqztb71fbfi6tdk3
jGxgHVi2kklEUpZPMuEXN13Oc9fvnB7jrFSpR/sxoTjMlgGF7CRLrhatt+BaK/vSFJMG3WbZIikR
RG2XdEctIAbVuunW6CuiFcwEa7ECu9JBOyuQmT60xqojH+WpCK5isMOubsNRfCC+DOdmCYPxp0+H
54AlR+G9OP6HWf7i4pyhJ/2xv1r7VMMEaQB9rW6qgsgX87c+Fe8p5T8fD72yBUwYF+v7TGhQnUd5
WvfPfhn0R5Kl/bWv0q2r4cpONsFcReuCrUzCxok72bgcQlxCsBeLVwX5BJAMyEryu5T5vu+5++RX
AWfDUkVaSkVU6OrJmqynJVexr7fq+GvTZYTKSUtFvpSBiBavOKu0OPhu+QPQ/v89fvu3YVfMRHc1
XpVKsJWJqOJ9809eZsN1wFEbzhC9OntAbp6QUMwPZeXbB1TqtlIz/56q/8UOAtf856yNLlN+5SoR
aZaFZfuxm7+LMTsKOp2t0TqCs+OQupBN1s1RI5QuC+/gFhepz2UqUZ6I7fQn5fGYLLdEgNC+/6j8
eBjS48TG4+OZWTEBE5CmdNO5LeMiIq19AS/JpwmR+IZ5rW1Qw09lkOKT2dj5EV/mzzRIoCpnAVPO
pm/5PR35+APWdo4xxdCD4ksmFhG5I/s45v67qrcjOW0B9lYwBiZjqRiRIykC5Ue97D6W9XjLtXpJ
HDcec+qGKZQMQb77+/GnrK2F4Y782qttYg1BJHIhnlLonH6fxkRv5NreXg1qwtB4OaqhbKGTsIC7
pa0SXORklJX0u9B642Bae4SRE5sWwIilxf2o9oenyU9vbVa656TizxPod3d5ImoCxlwbCUOZLn6U
1+kpadr5WCR2cSS+YBtb6u11oCZiLKmz3krRkB+NdivDvIMeTK/dj48XeeVqTU24mLv0NZF2LyI/
sb+T1K6i1BL/A2dfd7CbQByBPG2vWcsqtKWw7rlPIMrx+NFv72VqcpoWyNFor7FFBEGgL8R5706f
wLaIztsKuhnk1Hb2xoPWJtAw/NyxWZdmcLdzH6iDFml3mCkyx48/422LB5z7T6eKrh2n5WiNi8YK
SK/JR3++s/D0qmqyhWT+91b6luM2TNEtNS+9HkFQX+Vga+xCaNofnCmW9iVhVTh58hSksfbuvjoL
PlH6G7CpA+RODk35wto07JbggDAzdFr7OdNn0mJhy/ZY0A/W9NJR/1hXPxTZ4u77txTyxvuakDHV
eEMKjmsE5PXnuUVJ9d39NUdenIYWLQNTcSUuR97j2zyrj17HL8ir4bqRvMsTFt7fL9ja3g5W4a03
MXxAkpPszjofRNSXT3gVT9RHtnwo4JEZ+4ZuhjNONJIsR7f0Qs/aonL/tzfprecaAcqQ6k7OJVZM
5gUw1e+AHSBLe5T4vkKfvZSEPbob20GES3YKEnoknQRfHz+rOs5a/S6r3EOJUwn/DWbrJMlHW35/
vGHJij2YtKlNAmJFayFBNBWfZiiHkg5dKLC8elmOBa9DnPm5PFcVudwjA5eeW7CFzsHGbWTt6Xc7
ehW6QUWkGth0D+grWoZQzJJh6uVbtr669e6PfTW8L8lStfkCJRT1q55/pTY5EPlLqAun595torb5
WI0iHKt/ej8uUnlsZsT+1QG7DiSiG7mZf1Ntby2/4XIs0iYUxDL3UB7lBZuEeIEgWMJquqf7vtUk
e4Y0dlnamPz+VC5QwdTnzv0eyOw+/bOIcNvA2hP5HZ0A4SL+1u0ZDXbHZfQv93DivomqBcSn7L5F
tjfu2urc7ejV9GUzVRpNMV5kefU1aKQ65H66hQ5fG9xwlcrP00JmCY+Em70M83h2kmGfFzbReDrN
eM3dlEe6b6YwKL13ZFAxuks2xl95dROS15CU6GXJeSTVV+AiXiQITx+b49rIhocqVS1sL894VGTD
GAYOf7JZ9f7x2CtHrAm5K4PFIf7c8Ij2F+17IU+9Q4v+XvGzpSPy2tZ533PuEdirXaMFKSubYPbd
PvhpQxD3CFbod0VRxLbtiJBP/Bkd3U34+GlrM2Z4kKIEN2I3lzziWW7BgLwetCCgUdg3+v2pr75l
KAvdUCDmo5wVTXHK5FKB/012Q7NzKxm+QTiqBB0O9aK8B3uQJVCcDXxw5z5+/ZWg11Qen5oqcFMy
84g0019a0LjTzTeKA65JxMZqr82/YcYVNAs4cQI3siANfR4Y848q5fT4+APuq/iG6zQBfTLNa0WS
xI3akX0q/OqTrRQaktyNS8HK8CacD3z5dSq54+KuERwsq78SwZ4DvSWPsTI3JqTPGlCEdS2Gt691
dkxbEIz50t/XWkhNLF8QJLz0VYaXH/k/ox8kIaP7+LqpScy6FJK08whcJnRhrdAP2hzZoX7rmrSy
LU0q1sKhXV2M2DN3DQ/1lJDZT455R2b0wACa825qbG8rj7a2xIYFU8+nfAoKN9IkxC1/6UII0Tze
nGvLa9guT4bazQsMbXM+hfbYI4kwF/t2PjfOXqHa0bYC4URFU0dLNr6Qorwk7hbr9dq0GGabZU7d
d/PAIjXw4xwMn0o8hoit9oe1qTHuKH42DxxiIDSyx8oNraqKaZ/zfVNjAvkw25k9VNSJmmw4Omo4
iYWdWVduDL/y7v8B8TVuo9xmdqJx4aelY0+pdjf88cqs/wfAxyAh0wcpjdwGzd45Lf1DuTTlaZFO
cdq1KU2qzxZ1y6JnlhOVbfO0EPW87RTW3v7++6vDsM4noD5AHIp90t8Agv4YOEvIpvTy+M3fLqFR
E+1GcIgHepxJBCWtr9JNbxVjJ2jqXic/OVkF2wjH15bXsFrbzZqmIWSGxsLMDjqD4Kd0bLJxHK59
hGG2Fm0ci/HUjmZRf6gA0RRzHiOJcnSX4amqd0a4rmG+qm1pwYZlgfmOy80C+yYo67vk2ED9bsO7
rXSGUNewYbfQSzo0zhKReT5kKTn6qfcEwc4i7Hp54BZUT5zmYyf6C2fiEyRtN+LUlQUykXFd11VZ
4rdLlJI8++znfHZCUYLSZZ99mxRsC3K/aJScdTTnwSe0115a3m/srZXVNwnVhFMC2AoNgahW7amq
2ZMU1dfAFlloJXV98Ia9x5oJj7MDVIeAYZ6igHrH3lcIvRr+NxCLWxxhK8ZuYuN6b14kZM4wS0M5
ofEueAma+QV5gI+PrX1t/Pvqv3ImSwGkF5h1dQSMHNA0di2jQTbqSlOnuD5+xNpGMiwd1A5DgLK7
Rv2gZ7g2d+NRF+kWg9fa6Kal21bhNLM9Rbz25BeimVuF3PL8XWALaoLuQHPYur6tpqgPLPVkQwXq
xlu6jzmPmgSQwTKwlLkNpgbE+zy3LiAv3TCvlYU1IXesU3UBuWMdUavOQui+HOqZ/KbesC9mN2F3
bVHnukwKHfEkeJmJ9b6H/kTZ662AcWVdTeBd7gxt1w6ljsbRuRd05XieOS6vj/fk2uzcQ+JX2760
A+I30h8j7lfHLuteKilA9LhPBJia2t9jSwPRlMMYpTZyqugmQgtIMqiN8GUlbjeRd7waVM8au4u0
q84psWMyaJQ65pc0bXfVpqnJx+Ywl4/FolWUD31y0I19TbzMCRNBNkpNa8trmO3Ysl47s9VFzKqT
A0v8D1aeLqfHq7s2uHEstx5EmHO7VpEcht9Q3EnQ5Yus2b7BjfPYCkYbHT4YvK3GX7XTl6EFvs7H
Y69sSxNsV0hIgcI1qqiSyATnLQ6sfoHrr7aqAG9XuakJsSvYjM4nkShYlWcfWA4RR8U+EhG8z+w6
YpAuzwHkCAtrH7E3/Q/qTldl0o34omDxsjOhpXVFw+YW9dHKQpt4Oy1rsNWM6E9StnrPGfmL+OOH
x0uxkqYzUXYLqmuzRmdpJMrxGOjmOrjsaLfqQmFs1EY/QrfVJ7BizybgDqk5nPJ+2UV2l0dV4p4H
0BON1fDDyadvj79mbaKMMxjZ906C16WLHC+NoXL00oLQ8fHQa3vWsOTBFWkDmCbePtXgttCtD9pc
JtExyeyNaH7t7Q17LkCk3jZW0UQ5cYtPTpMV13vBZJ9Bm4LYOud14SZWEw0z+ZhU+tpb04/Hc7Py
4ibGjtlgVS/qpIkAbRhOWarABAE72HjxlZk3IXbL0rSoZKF+orr0J9SI0pDY+nNQpxsmsLIvzaYq
TwRBBd3GOoJcN3Bq527QJ67F1bK3MlBr83N/8qtjGL5GoiSrq4ihxhE1RKqbTcp9/LHUxPE103Jv
PJ6aKPUDEXrNDPUC6ycdt2hj1t7+/vurt5epdEGgzqqosLU8DenCLok3yp2zb5isgI4vkB1OG01N
H2YUfVtu5M3ZbWn3WZWJ4qtG5uQoz1TIuqZo94CmjuJXEOUlW0n1tYqbCeTzZMBRVe3xBFCgFD7a
A8R5Bq9yP38fAxoy+exaX231V1s5IHzpLiSFonp2aTL3AKaF0LerU6EAQdZPXTodsAMptUM+JAf8
ESvTY69/4V9WkgM99xHzwrbKsWuWZZzxjlsuOTK9ReR1Ft7OK0MOE2jUpnjKyg3VxP6JeSnIYgVl
BEzHuW7FmVn67LjtE1nqA2h1v+/yPyb+787L3WZ9XaJyONDroNxjIZZgY/+suAeTy82ds8ARfV/C
8SPCGmr+lE/ez5mLH74tt3zc2kQZHgKu2W/qIccXDOU/lOTvZwuiWAHsoOAURBIA12940xUucGoi
AEfdQAXBU1Vk6Xe27T57jRPq6d/NVrpfWaBPU/WB8hoV0jFEqnnnNBpeBOg6P8i1rKI5KVHeJXnC
z3Lp8/6fVpOp+Qv8gVttIm+vGGBpfzqsPBCoB4K+HgQi42evEh+C2nvXEdAusmBfIdAJDLfl2Qtr
Ujfht74Hc10HPZdDnrhbhO1vG6ZjoiX7MgNROx/mG+DTyLVMNTupml9B0b/rWuuYyKHOBdOY8gi9
Ta73o+GQBRBz5Fb9rqSaExiOJbeHJgV5D71ZFj8xbb/wMdvqj3r7OHJMgA9ZEp/zynduXde2J+0v
8hxgu4aPXcnbhgidqj/3zkgVPFYwO7dmIGhian93mXUADc5JDfZXqF//fvyYlQU2+aDyiouK1ty5
ZY2Y0Vw/3Tym2mNOt/IW/3YIvFHLtI0Nag/ExcUKx97Cs/B+aABZ46WhBO01bf0DeNQm+tWh+WVk
5JLZSZjPedjhhCrqObTnr3u+k5p0iKnj5TOphYyUZZ1EHnx38+44Lulf+4Y3IuaSLboleTDfZPlc
tPRjp5cTHest0Mjbm4HaxjbOqD9SIa35pjr/WbKyPmUDehh4Qb64aLpBF2ZKduVyHROTGixyGgeS
L7fePsu5iPqhOvezFc72b5Kwf/ZMFzg7/9zcAxMtamVyufEGclC0giCENbLinDi13Gn596l8FSza
NWgu5rlcbhA1aQ+6mIqL8li+ESyu2L6JR+WTsBDj9vPNTRp2mwqw9M2pM2ykJdZGvxvr63cve99v
ShfEU0h3PweyIZBWWubj48l/e3RiTj4FDUXp+BA0HbJZhSpxn1rpbOyet2/x5E8ksPN/tJydruG8
vo2NJCEFoM6xkUz5v7S/l9FaF8rOgvQHwsEa4RbDhq9c+yIjaBEVt12JdohbJT0wtdYoBpVKzJfH
8/W28UFI5c/VCOygRLfwPNxIT2mYFsy/VLMkJ6/s7KvnW+VHvbduT8yQgc7BWBNQzdxmRcRLkVnd
1ekZ2gtaudUDsDZbhkPWNhtGKyDDDeq2gwxdmg2/eU7bjRNlbXjnz+mCioQ/AdSnbmM/+WFNLFAA
iHlLn+HtkIqY8QLnpTXKeulu8FwzVJjrvLtJMVgX6qftkXDGN1IJa6tuuFyrtqph8ZPpRjKQoh8a
Nk2XdBzpYQmm+mhBheVb67f7su/EjCXAjtBgURR5rurJOaYDZDabetxILq98ihlKdMjot3oZybPj
vQO98bHw6MsdCE1H/hMi8ufHZvJ2JEHMSGKCFh8gRXjK2OtQePInGkAgePG/x6OvlGWJCdjlHeVg
jcLwDTSCgC0PdelesmkIQXkW0qKP2jta6pom45Oqnx4/dGUrm+SS1byMY+054y1YpqyHsF1m3Vrp
bbV/rA1///2Vm5+zjCce4+2NVU1ZHqCq4WigY8Wwse4rtuIbhi4hKW7rkkIKoUzOAFX+PdhOCM7m
a1HVu85B4hvGnpYdSOoTBXMsA2s5BzrXw0Ek6C/Y59p9I7DyZFEOkGMcb2B1fcmL/isXW/zia9Nj
WLh0tO6rWY03i9x1cOrlUC3dd5rom5DJp8c7aMUoTMhs3i5g4GT9ePMncnLnJird4IBIZ1egQEwW
y8kFZqAK2vHmutaHPtMfCt1tXMxWnMZ/YLNVKpBJ7cYbd8TfTdrHWQH/6uqnRJe3vMhOjydoxQZM
tsqROAl3QU5yq4L6k9IfslRsOPC1kY1ju4BC5dD7KXkug/IlEfpEy2CfXzCZKQWhuqjmhDwDY10g
1HCvCy83CnUrzUjE5PaWEDdKmcDgkG3XIAhLP0/QgeobGgbQYRtUdras5qA6fZbFllrr2lwZZsxJ
N9sgSpK3AbJNoWr9AMpf5ZZ64YqheYYNL4mXU1Jn99HtE2jDjsoO/lky+73viH2XcWIiZulgW43w
AvsZxFufAmZ98Qa5EdMGcMf/vcAiNP3TTWc1nyqAQNE0lDfiXUorjq7U9ldVZe1xbsvsOBWVhn/N
vUsxDPPGU1eWxATR0t6u6sUT9nOh8ivgBEe0aH/ZZXMmglZJxXOw3ZFnQfjnnha3AQozG/56xeGZ
CNrc0rPL0QD2THP9m/dBVJdVPHdii9dlbTEMq7ZEw5MqwbSUPflQd80LgPDv7HI8wFiOsgQVmtSX
JK294+O5Wos7+H19Xh3ScCFDVTn4oB6kXItdvhcNNCktO7gslF9Y5X6bCu89K+UhXfTFgULt4wev
rb9xeHcgtc5b4drPmlm/0n6+DHNw2Te0Ye0B6KxKX2JoyKJ3qAoQ0LrO/8/cdy3JjWxJ/sq1fkdP
IBAIMTZ9HyBSVpZkqX6BFckiAloE9NevJ/vuDCt7kjlD24c1oxlZzCyIECeO8OP+5efXPjf/J3u9
atkAB42RXVaBjtZ17mliPXPIXPz88mdOJX56Zjs1uBWkQ3YDS1ft1MKwxxujk3UVVQdw315IHpx5
i1OobTJS4HdbvEWNRhpXx3uZ9l5r3AtvcWZuT6G27eBY4MTB5dWiA6bJFkJnF46PMwH4KdSWFCUd
chsDVJInVH96PXvV/JhCnDmqNfjLLkzzuTc4mvofdgWoAawG7j6WUJs9Wbb81ozj28+n+NzYn+xw
OqNlrE0wOLoowyYWUAU1/pjx8OeXP/fkx///4cnjudcuq9ti3w0WWAIpt8NFm0tSBOeufrJrIVDN
xz6DwFlRQ9BCxEr7uR1f0ug9NzQnG1drOjqkTehO9dErp9m9M3XrSkwXvMkztvUUXdvLZpycAWun
QzddcT10D1YHNoToGZGcTr6wTFwwQGd28SnEFsqTygwjVg9v+LZW7m5W3a7P1Rsh9oOU+a/t4lNE
rbLqjCjeV3vqqgFVPisLu2ZUIbHsS6D5M9vtFFQLAVtGrMLGm+RrHpHQjps9hq5KEw+0KFPdX0oQ
nJn6U4itlEuSVtmS7RU6lZEel69yMJt6nH7tuDkF1qYJ5ZEVFwivI/Bxoq3mzUnTXxNks09BtWU6
RYkcrHRPjWdHL+BWmszrz7fzGd/ylGxS0AoUJRMuPdZm56CY65LBb6wRRe0Li/XMlj5VDXYlRFNk
0y87g/63ANJv6TZbpHPhKDg3rydberJoFrm2SvdDnx4Mzb8taLP0SHKJ/+Hc05+cxx1bMpFEablv
aVFob87j3HgxYMhPPx//c9c/OZBzMg5jRky+r3NjbTIHrMx8iC+1kJ+Z3VNQ7RRnRrkmq/ZpWv8J
FcRHJ3Vva3QNT2La/NILnOJqcwsY+2IqF5RtAB2d6UA8mrBfO2xOQbVLUw0IC4plJ6IlbKb0TgI+
fcHTPmNET4WOG1kQaLBa5V7a0WPukn3RQSZhpvK61e4nkhe/ZkVPsbXESFmB3I3u0G0hPpcsMzu3
TQWFziWyob82CcfV9cOhDAIeWDW7zfdtCTg52KWmVS3UJea1M2v0FFw75RZp7VhgDxTVVUWrb0Vh
Xn7twU+27wgcJADrCmqD6GEH3HISPjXjBQbFc899snclGsmYhATxvqLsK3RJNjQhv3jpk23bggMj
sqe+3I9LDaw9NBTXAFddatM5s21PYbWic9NpQlS8LydT/amqguyN1YO12ssVhy4xNHoy9Wtb7BRh
6+geTRoYpl0fmSBHw6kHqnD3wh47Y53/hqZ1ktllI3qyZA/egg7oBJA0ZPj756vn3OWP4/fDsk+h
PNihFxeVOAbr6QHNz1KQPzYizxOvgZUWF5bpuRsd//+HGwkw5/Rlbaq9UMByylbpQEfu/JrS7lLg
f8YTOgXVRibJ0sZgqHjxVaGjtRWrgayqKfVjM3isv9TCccbsnRJaJt0wdCrGfZyi3OImbbni4wvP
rYOOv/58Ws7su1OtZQWanGWGOsiej/Wt6+o7abmXrPa5mTjZ01Xm2nPkWtkeZdEN1TZEsejLon7x
uD/F1mbConkkqd53LlTpLSvlIfilLmkyndnXp/Dagk6irEEIsM/TBFLR09AFHJh2j7vLNxNBPOTn
439mjE5xto4kroq0SvY07V4FiHJEx9f18msNBfYpzBbK9E6RAxW8z+rx24izcrHZhaT5mZVzypJZ
D6AdtpIk2WMeboVFMk8U06UU57nRP9nEBfScWFT3yd6ep/dqaLeS9mucEdc1AJk/H/lzz3/8/x/s
hGapLaxitHZ1miDx0Sd2YNfTJZ7Pc/N6EhzHXWHN8dLh6m7xWJdtKJw+ZHl/wZM7Nz4nZ3GSa4gl
Qtp9p2kc3wx1ukrcyOvqTl85c736tRE62b/GmnOu5aD38eA89WVDvbbtLh0354b/5FTuo8llgtXx
vqR6CqxSH2jcLBfOsjPDcwqBBciGxbx37J0l2ns60sInnTBeVCa+HuUlKMaZOT5FwJbOyCsLOdr9
MiU50qTgAK5oJD265A/fZ+Dfvkz/Hr9Xt39l3s0//wM/f6nquYUMeXfy4z/X79X1W/Fu/uP4W//5
rY+/889PVYE/p1/58Bu47r/uG7x1bx9+CMsu6ea7/r2d799Nn3ffr44nPH7zf/rhP96/X+XTXL//
8duXqi9BMnD/DhXy8rd/fbT9+sdv9Dha//bj9f/14fEd//jt4X3+ot/z/N387Zfe30z3x28u/x1Q
KuJIqHdyzsnR/Izvx08YPiHUIRBXhNSdC2Kx3/5RVm2n//jNcn4XNj5TUgoQrrjsCA8wVf/9M5v8
TrkrlHIpvqEUYHP/9/E+TNB/Tdg/yr64rZKyM3/89vHIlqDZcYl9fA7GhSDsNBpK22QZiyMXDig/
lW8k++y6tPcHRNR23dCVoyHl8MMI/esRfrzlCerwr3syhzuMUQGenVMAa9TaFrMHGXmtfGMdzhAi
kUzMkq1NRuu2ifoDKYgMnXyWR7ZWbyxBCpTZINzsTPV1AUdNoMiY+G0RXSjsfNwhxycTDgH/G0Ss
JcFwnJjzGdISkTG55fWxtMKkIE5gufJpFtlywVZ9dMm+3wn3cGzOXeI6kCb5aNVF0+i+o23s2ylv
90NZfVNmajYR9efo02Ls/dSS9MLbfcwhHu+pmK0chrUlbUz3ia2voJTdDtqJfQcaRFuWbpM2sz5N
ks9eJqIRMfZK1SY0FqPBhSn/++sqBvSPkhxTzu1TGqzWXkifJAq3hhBeIBJQTtQJuNAcUK0lHWu3
cRz/WcEaPsSTCp0xtbepae5jVSwrKkzhERxJ42Rb27l1ei9Kp4dyaS45gCcFpe8j5ArJHMoVl7Z9
mqnvm65um9rRoCdEYsZN9L5XowzKNAa9oeUaL+3YdQGuw6Zy1w6IbEMXrDEXBus7eO2/iprfnwKo
HKwL15HY/afzVEZlDyHsIvEnFW20FlZA3FqtY+4r5diBG5V1EFPnMyOV2s9dAb2YUXipitM1qer7
fon5DosryGhm7ZzJ3VKlkSCrfa65Dvii7us+Fx5lCRpqZrfcRhOyvkX9qeWVcxQ0YKuepA+ANpRr
0o1fTcnaO8LR+1rxpNzGTT1u2UBurYynWzp1b9wZVhLVky0VsvE5mlyKsu4g0xndp2jAXpVj9s6g
nRPK3nK3In2ekij3RjCt+RmPEl9Rat8L7X6VsDjN3Fe+M0B1AoXFPHQHHIjYI3cNs19SB0AjnhY+
8FMeyvS32cBM0LRZ6qObxDd2LQP02MSbytKf8hn1+b7awkWm+wh03UFNyDcCKRCYD+EXQ9etxkQ/
kYju3c4uNiN8Zs+GRQxZQz+TdJ5WuVngsju9u106sCQCmLkqzVKFYDmI1zqGgarsyAPB+HRhr37P
t58uAgHaUyrQTw/E0YmBmFyH0pZjKerCQcOlm6NDmEIpvlYv9jBI37ah9DItceohD7eZ0Rtl0FSX
Zctymw/lpx4kXqCbg3T9otzP9hJwEhcPqXI7r+Cw9k0FOVWt7EBEgvpOaz/kQZnMw7VTAj5RW00V
9DTLdmVRr2IbU89dK/JlBC3n3o39AevlBnJgXi+Se1vR2Y9LOwltPSerTJvRc1z3uZ4FJpjpu8yW
dtgp5yujfRsoZMkCZzjwonE2P7cz/42F40IK6AmirRdjdmLh3KiKhM4t7Rs+NaHdvibVQgNBkelb
jvMeByUw26smSVr/53f+3kh3Ol+S2NivOJYlOcWl1SWPB3RQah89sT1wIuyxAYeMB9qHGSxhcEeX
iTx3tULbaaRXDW/jXaTZjWi4FcrURlRCp08JMtsXrMl/Y3mPy0jA9OJYg6LWx4PGQHqAiyFJ/Jz5
rHhohMu3cV2bgNJy3s7Lvkzufj4Uf3cpjk6JTWzYUQzFaU8dcCB1akUQf0KvgGnmbgUnYEGWA/1t
gNMFFjPRhdDoO0vXj4NPiYMuG0kU5hxH6uktp7GFJpQYmZelXQLDDXXrhN7VU+6+jEmBeRddCopK
Z+/2fXdL0uXr5DZ811jLfNBtUBcCcKEu6OL0iVpmAiVtzoOUZyDlUVV95BFX4WCtEoFChlBZtwZd
QrtCwm7ygdvzKpmO+yHrvS4hZg2xGB+khtY1Tle2alMGxBBbvGYozKGKO+2h+6Jag02uP+gxYyFT
hmGr0vQQW87kG3cEaiJdauTnKr/vGLmSLHvQOslcz06hyzM0NQlKnoyhXdtrMfaN341Co9gl2HZx
2r0FzlgH/IA3MW9J2E5chVYv+xBULVdjUk03oLBb/3zST4QKJAVZMTw5hzjMlTYjp1kOop2ldubZ
hVM3ozPRaabVMKBSTxJLrQbYlDix262e509ZwWC05k6HQK5935Z1YZmNcFusF50/FO5ggqrQu26J
ovDnj/ndg/u4UmBMUbIkksHIu6ct7blJnOzYkumh4TNfQe/e3PUGzNVyRLrVdSY7sGQKMu5jSaaY
lwOLRxZWY52GvKrjQLvDdi7H4bOYld/PYmW3hXpQxbjPB17v4pQeyvjYhKwbcQVvP/Wt1p03ncO3
C5+jPSjyzGhVXmvX6qal3ZGVwbltp2heNU5pfFiDm1mkK1MCGGC3QLVP27HQwFOj9X47Et4EyzyD
X3lZoBqTo5exXawLFuN7yujjGHH4PwKabUx9N6QfTQaIUN0hQszigfwuDno2/AnN+K/S6ul6dO0S
6ywZgSheggpl+5U0yL/ypSvXTOMsd13RhGUsHlUsoTUziN4vTScCa4gT34qdS+zjfzO81HaJcpF1
h4ljx3jq49PmcRZDNGy0vC6WXodamp/OyRu8gP4wT9bgZWpSftMt0i/d/jNUssFaPKOtESii0YeO
rPJlwr9YMrYvxDkfg3rsCBtHgQ27xh2Xwxk5yX0Y6MlMslFQsJ7bcFSi9wAmLwLjpEETwzX5+co+
tbrHuyEJx4SQuDVs4MdhGPEAGhINsd/3aeoTcKR7RJF1qtMvM1RnQHFRXtryf78lbobghQrcG77q
SWoE7m/BnCHGkYdmgkMliGeMOVjJ8i2K4NIbNORAmcmsqhQ9/7E7jzsH6ZSd60DHxE3Q7az5dTJb
sZcI0N6zjF8qUX4vanxYybZAoPz9SCCIvU+jrDgWAISVtfbjMVHX+OZXU9VTIBCV7eanvltCWAG+
K5fh1oicggncdT0Y8sRr+5ndFWiWqDWiD11G+WtOPsMXn2EbGuGTPKGr4hgzg5JP7DjKor7bOXWY
GL5bRm62YoEDjzzGiljThbLfdz/m43tJ9DFy4SBKObqHx6X3Q04wQ8dvB1nZ2E9ysgRFP0UPOm8f
83khPhLY5TpS0IeDcEvslwO42JqI15t8DKxFHhc+7S6Y1b8tdVh/sPgwjqgeDUanTgZJ3Eq2WYUh
4KDXKJzJMzaDX7PUHAU4dQFH9fdppaDk4wx+A4y5jZt+fH2s6TFriqL2RwdOHYnRH9/0TuO70Dje
zm4XYzGJzZQgainH5LGeWgrITHMoq4oF2ggS1FldBd243HOexx6qMCRs7AKMwPbS7iIRxeFYtXeU
m8WzijIJZWc121genXA5POnEXTZOnO6TjFzCQP1tU9GjA+lypH6wreRpCiLL2pIMRyZA0qjJZ0O6
LSBkimYEoE2lAmn3MWr6uemQDOP1YTlRF2S4CHkFh+OKB/g4ngXrckgqOIlvaqfdiqIu/GixXcCk
RgZ/LR88Iuxim4O3FJs0OwaN7VWdZc4aUB6EFk49BE501BZYumFjjfteDGY9Ne2OVDQLQRJUrtpk
slZWRG91me80dAPuohSiFGXWFmFUomBUdsJjoBEPVOOAZ35+tVk9XHVs+DzMbX2/OMn1BMhqpXj+
jlAEXCgderZpHbbxgGC2OrYaZbDrDtGgOCwhWYVAdAytqtyiybQMiDKFnyyZWndJlXmy0/owE+cu
id12nVSi2BZuGXZlP2zSbnzRUL0MwNHfBmbMirsWSjsb6ADmXhSl/V4AlB023G09MVXuVeXkqRd3
XbtGMm2DCdQrkGnRsC9l8zjQtV2pNdi0ydVIk8d4VmrjLHYOCrg8CWYpukNKxzBubR2gkfQiw+ff
p1fg1FXo3yM28lqn20Ug6qhtAaJEoskcpAKpX2OB1h858/ZQtPXtUNCtU+jlNoHobMza+Ia4NEjp
7aI7a0PrKPfnlubXHTgUksIfx2m5H5J8K13sg6rs7ktj5ZtOzuNKRjp0rKz0stnUXlpFZjeo5bqj
rN5rgP/hqRZh6VbZzpiNbY9JABGXcV1CGtg3Qz8gww6jBcrZgOWpEzL5mTZOdQNRORgxwBzoqCp/
cZr8vuqX+4LNhdeQL8bN072MrOR2UKiegjV5Ulb81zb5f5Lc/v8xc33E25/PXB8wL+/le9xWHzLX
x1/6K3NNye8I3uAjoEHPhh2CoforcW3L35mLFDTBgrUVcsb/mbdmzu8uI/AckYbi+MfRu/5X2prZ
v0sYbKbAG2AjBQkQ+v8ia20jDf7BZgkkMx0H7il8VDyJQMLuo82KumHMEzvPfEA7HyxTXdXTsYA7
IMnzPEyuh7zKwbbEhkf8qWT9Rur6DtzLvlUgNJRH0Y/60DgJ0kmUQI5XMT9tCHhH2OxnpHwkdbN2
uVN6cVptYqktL+sfZWa5YTKkJcjBkmcJPayeWZ2HAtcjzLLwx07X8PbK68VquAcV3ofeHoCdaeze
Bw9C79mwjVVRPza5sy1441UamB1dpC9dUUu/H0gwutktL6e7wRTv6hg2jhESWyOBYMdSRV6RVGso
CrzBzQXxR8k8KYudmHr4YDjsvURWr6V5nZIMiTdwhFDTMK9Mop2MwZzZZPI1ivo38CLus6F9AWvY
g8k3aVK8xnr+VFHV+dM4NPs8SuNAFunwqmEcvRl2Om6G5AosUVD+cHO9z5PiOe7K6Ik00eBPZT/d
2HCEVk3RmUMXiXoT1eXDbNdRWJtPCF3/hLzGY6OIB4Go1xh84X5vkT5gIwaTM2u9NJ/YnCDx7iru
qWWIPZPad2ymj/OEVmvk5RH3GpPe5PEIU+5sQajZeIsNc6OLqfdca0j9vnIWjw7yFRCOetWr6N6u
l8lbnCeHfxY8hecHleSggWbuVIFRSDUs84E0lhCdu7fwLVQlIPMCRsE+g3RmAu1yL3eQxmjzlT1J
C8on0b27iLeky5CTNQctJ+3FDKIkR3YlVUyQuXHLIJo5D6Am/UUvzxxVBD9ubtGxWgToOKv9Lpu+
OmO0N90C2aTcXRvu9iuaJAxvaKstzF3acrSEsvcFqNhwKaLnyXQH0IeuTNFXHtVZyJzlBZLbuxhn
tz/nz0U6ebhota0QD201++bamdrJrCo3C+W+7mgI+adu1Qv1JnhxAI9kgJ6NpwkISp/w7mttOzeq
M6kHCWCfqejrwAvwQteIp+BsPjZT6U1JNXhDjjAYserLYmji6elTlWU+cpjX2dQ8t6bcSFJsNCJn
NUVvTu5cz83yyFl9UKnd7Jwj6j1lZJOyft+XVuabmW7nztnXiBjoEt84+QCFIG5/GRaIx9rlq8VF
4+X10of1OK5iEx9Q3N3XTf4iaeJ6RVW8MX5o1JD7hWFdEINSwCPWgt6AcgMCx4dapzuGCYJYIhps
y1JMEGT+k2h622YYTdDKO5uulp9HrP+w6+lz2gHNa/KwVug0zlbjDJUTW62gKZx4WWJiSJtP7xIM
+kI/Lo28ihoQvCgt9rrq9yyB8sNyR3sUU7B3poI+O1nXe1n02lLrW3y8SNIAbavz9WDGx1Q024rA
Y0nHLkigb4XMDr+1edWFC8XCNhn/ms1fEL41ftKZB6sYruU8PGQzXoMub2i//TLM0wMDKb6HEuKO
5VHmJ88YvK6w/Q5yVT4Y7rf2JD4rkoZ5Wb4VJV9WVkvfIDybB6oebH9sWwg3iU+1jnx7xKrOFNa4
BvjYzSu8nbkZJvEMEgGiqkPRXym78Qm1di6ZVnKIV50od8KNQgFtSnusNsg5raEDcM2y62pu1rUz
bvKcoXcgXrGlDaRI17MDLm2HIcOPFL4aPEuC+WApEMcvuDsqHPMGWB/K58Ck8WMyOmGdDGDkLjwG
/49a03aIyu0gtE+fIhmtiqm7wrbeaKDlp8UNjr8JBzaE5+aLwQ3cVod0Ttfjkuy5fZcuJdzrxO+s
Gzt75M4rY/MmK9u16E2A+7MSKcD6ZSLlbtbktkmsdemuaQ8CEXdMrvsYoUS5IGmudlUkNwOhN2TY
MjltIFK/G0sAZAe+Inm5YTXsW8lWXabD45j0de/FmiMvjUz71F33o/GjPvKR8FkfLyeUE8bAhnmg
DdvB74WVYDc9GnpRPbnKl9lroLAzFMVBDd+idN/wNIiz2zrWIZvj+6PKW+qOm55W27mqQrAyb8F5
6VUwZmLYaTi5eUk2bTqGbYYDpI5Xi86/j1Ykp23RQF4Jfw+Wfuur8dqKw868DA3Zx9PikTh+JEiL
FhKedZmsIWr7AFn7ddzztUyfxzK9yppxdRzX1OBjqH0dx3lWIwQAXSC1Xag0G1+1EZzRNqT6pprE
JhrEpq7qG4TTwstsum9I50Ef5ouuEJ2JrLpNRXytS3vPHLVuU6T2ra/o7Bp5dGjcsfJmKz/E2QvJ
l41u20MDS0RxQEq3XjzgZB/hn7844/iInvQ/jz8jVn3J+XxrEecm4s5zXVkPmBXk7p2g7YpDNxW3
bMpuMxLfd6a4bfNmD4k2nJDQ7OPXca8/od3dN6rcEGi9i1Jd19TZKQeUI3V+2w7oheOFr3V5O03D
IzQlPmUworkzBVXXrVUTvdIE31uGR0vQW3vRVzHybYZXB1R0YGXSYtsjlZrYz8SODnT63HIssY6s
ZWL+7Ob8M4hOgolOQWzHd8i00vSlLK27OvGEGO57bu8thJCzM907uIY1RA9OU/gms67dL8kch0tv
1vY0o4pEdil0TOpSeo7N4M/claoNU1b6vUHBIJu3CsS3zTKunBj12nw8zMWOyXQNsYP7wUkav8KW
bp2QgEMIwce6rJO7tFa7JR3ul5jBiMZPKi5D3o3QE0tXkU0QnVf7oh3DGSlBhEoVpp4s5Tt5BR/x
fX4Up6zFljfzG2Pjfd5dQ1L8zcr0MwWTRGsyIALQqFqQF10HXdbtG6s8iKbzYzeoDnE973BU3xdi
ep5lenfcM9w2Aa/Ye4RlV8TVXhP7FkHmZmmXPejjE+ehQybWcPsAPMbnvJm+jVMfQGr1qq6XJ9Hq
50zlu4L1f+bMvp0KT8XW1eiUBwSSCUpdThglYHetOs/G4tbjvBZm3rQ18hCNFbSDuU4X8lKN+0S9
0W7dLYcIOeIsNj5X2iv6bdWMYYNBAanP/Qzhr5YsO9bIdQ7debg2kw9atH0jykMvsKxFEt9MrH8S
WYZWpmH6luUQTso/S5RhW9uXAA/o2Sdx4s2sfzBWegcOvJd6ibYjRa4WDszWEvlm1Js2n/2+RSV5
itfokPrUaQvvhD0XDepYaB2PcrmbhfX3YC+Egywdb4qtxY+Z47MW3gCixs6zRPa5qR/HHNXTqtyB
Fu4GZnzhvYdUQxgLGiZR9hJrtYlNfaOkE5raXJnonhVvzmjsQNP+EXXX+6TPbueWbwDPh4HE6Gm1
JcBCLCALA3bhGk1t1+CCvx3Bs2d1DzjGropketSNvJYM0215pXEfcAA+Arr7WPHhkU3YFGUH6/LN
aOthtO1gzkG/q8WVSsUjDMgD+oXuBjFtOeJO9NU/pIt80Gp+pjK97Wm+YnrZRhQuW1rcTiNsx8L8
bI6v8xFV59IAMlfXXxCskG3S0LcxgQvpdjX3AU+Ay5GtbfOJRgLsNwUaq6u08ttYX+V8wWfyrmUo
IZe9uCrS7GD6u7HfZJX+quemDKtZcB8MGzJIM7ZCM6Xtm8ZdgTPaA6XDvO+caGsbcWjHCSO1bN2c
HyLSbsCee0cifKuqeO430bJaZH0/uSivgCC18bADJw8o1zmtCw8+N8ESKLWvkmXTAjyHxi/4OtaU
7LhosUiFn89ND19HZF5s+iSwWml5CoQi6De8mgYIAiveWh7sOZC/MyTsoAwDx3q8Qtlfo8VxWgIH
NCEBwVJqy8wf6vIqitwrtJ8PQTUOzF/cmzpuXlFYvjfF7HhuCtlF2j5Oswb0GmQ/XhI7ITr3IrQS
5Rvmjo+Gl4eixhbpyuK6rKTGOcPlytXppkozry7asK3MHBAraq+6AVHWMX+0oJotWV6smN3uS1uU
PgKvcBA4kDsLsQ0SezGCiuEt4pC1c+Cjo+ICTB7EIW1VeZ2WvV+j7bGiJCSlQd4BMBDU0hZ081x3
GTarHvrXduHg+KftgvTY4qVEzhtZydxbSPOmxmNlUeUH6OFKj7go7xuI4+JQz5tSb4ioVpNAeT/p
G5Tusdvyz9RJaLjM0AUZ+hqb0R9o85RGzjd70O8kImkgOLjVpeph+EaEQ664XURGvMqClKOFLP1V
1sXlVdq2djhKWClI5qJ4M9WD33XfEtbkfqub5WZUAF3gTSZvHIS9rutJr4RANVPxMWRiNNt04tOm
ncrMQ1CSbMamiFbUniv451BilhHi3AIyySvj9r7jwIZC5IvesBlcxa1bhCIq4M+IMeQLICysQlU1
ndJk3zj0E+pnIJ/DuwaQNw9JM4xXiX3PQe/7WBl0+mZ8GjbuYlCNS8EX6kKEcjUDmRGIJkm9OeoH
vyhngqoCRAsL9dmqsRQhVP4emX6fS2N20nDwlBcOZM3AGoCoE2vRKkceunAHwKKZYg3F810lcoiQ
OjqFiCHg02TsRm/MtpiEaEVGM4YJto0NEhRo/kRj6FTZ13hUSIpOsyftpdtms2ygmy23Dc0Wz7Xv
VEGmwJVJFsRKIV6yEehl8eMyIJvgDOgxGAsH+QGF4JGiXCS7CLuRdGvC4w6YFuXcpho4EMdKNh2k
srdRu83ogqgKBqhQN9kUFzC4Q4paYmnWTKxLiHH5fZFSz4zlWz9UOwEKOU/gOMXc50XQDPUBfuU3
xX07smtvkMnw3PbiCXw+78OQ6jfQW+UyUlsdtZPfTb25SSMEqA0U0FbfU55jlszrXCXvsKnzDWaj
ROijoBy65ZCs36ENSuxaVNv++lctIXVs2yU8QJlg+km+6qJyeJiB5+n6kfolUoVXaEdEtiQFp14x
l1CZ1w4WyVT4zjGvEsV6eHLLdqV0TbFIYnulTTY8pPktLyTdYh3P/uRUn+u8cB+EunZJ5DeqwDnG
sy9WJaun2ExeTNsbjbW5GyYQdMczce+Tqm08WcTkJvs/zJ3Hct3Wtq6fCKeQJkIXwMrkYhQlsYMS
KQkZEzk9/f0AuepYtM9W7d7t2FaZIkGsGcb403CXyKtdo/ZwwKaPIFrL0SHSivGT5KvHMg3mXn2P
lhWMTyk+pF4cC1k2XhGnSLGAS9G7mPtFxsatpWXjIx3XeUaneFL0miiesgaYNItjGtWflKSvHhz9
x2IvygPf2qD50RvCw8ca0IfOxoLR4LU+xvHnUa+sQ27H76Wbu1+F0F4Mpkz8qPUF0HR5sYwUJUfi
Wxb830A8CR1KeC7r7Ihu4pLErkMlUHitbF8tLgeZKFTph1rNX+Oq+EGt4xE1/NoW+UtlJme29162
y4Fc/9bPXO1hNM1D16iV1+a32TDcznGTekYjjnap7OwKfZZ5xpEZeW7rPqPGhm4l3KiwK+oD4cy+
MrY1AL04yoZvoKYH0Z0jOgbsuHN5EJXyHtrKObGqRzdtf2hLbvmqKfnZfY40ox85BSPLCxuQXW8I
IXuMBRS6peTsd0Mx3wiXXbNwpPh97OwZr320XuvR2ecy+Uko2KszGZ/b5TZZgjofvrt58r2pmi9c
HDuiIk4R8RB1kz/l03GYw9c5rFNPA0zSCnAHxPF8Vz16DpfpTgkZQr2gwUr7KhByfFaAF+D41NzL
Z9UbtPm2mIq3QugHXSy7RLrrqXKw9kZyCxgFzRGeVaF+JkA/V9KfDTYB0258Y0T/XfbfezO9VdPy
ZCtagyU3euQ0ORLF+hqlk8qgVofFCybiNvHPMTdakvwgL+zwef23Ea68XvSY5w+mTN4sg/KNuue2
CbPB62pN9Ur2uJ8l1jUk0rkVLdXSYRGeMc37gt5TqGCd1VtV8VV22XwhQgXz36dRLUmbtJ8BYp5c
xd6PmnloOvfWEXcMi6zZrIgiiyb6GTp0zWn6LkfzkFtlDZWzvIi5Y2cnrB6Zv+ayO+pF62uxAExF
/wHhEb/pizgleGwZq5G9kmcfSEe/agtPIRGiwdrNuyaGmmGSBaq9T4SXL95SOrt24Z2URV75TTk8
KypaA1WHVLeTOA6GlW+e5mxnLE3sJ3V9aGzbD1WNqtjMn5bePQ1q8hQn9qd5iNEP9hQ1fBhjYnlj
mr8Zebhbf1PbLe+zpHlqiubLmDdHJXK/M8Lya8GH72elcu5tk44doFN3nqdGOQ+8Kma2cBJLa2+j
EW3l8KbFymUozGOqDQ8QYYvOmnP1o1UrO2sEkWqLggFgyrsr+ZXmKn5jbNMu1+efNl+BJT/3SmHt
kzY+MRF9+2+HKdtM9/Dtu3mK9vV8LhvrQXUKDh7yXOOujL1EiKNJWENqOt8Cpx1vF8QRa5JrV1Ep
9unjGBc74Wa71upvy954CIV17crmnPVO0ERMu1aT2pt41lJn/DW8D/DxQ+YYR62zdm7xbLCfccB7
vSl9hwctzfA8GPxkgnnuO8FTh+AdXlVBCObRcyo4LcfbGl2UJwtxSpOp4jaJj3HZDIQyoG0trFNb
slJzTkljtAM1+0yy9lNo5sDd093S1F8ilVVWKsWTlMZDJk2KWUbOr7XPUx/xckJNyf1OtZ+blOZk
yu0VfLeOs7ZTnBJeaOL5qsk6ZRY9mKzOijO92Qn1Q6doPCp/J6m03B/M98iy99XCa8f7Ws/OXiHi
3tBGrwsb1FYa7wopjpJknccyPc6xDio0iWtTdV/mNvtpIXfZGUb5Mqn5HXjaIQ09Rz+PWvZTt/tg
VIZbIpxvkfD8NLrS8AzLDfBlnLqGR2bWCcPuxbFWGzPQ3B9Gn0AB1OW97cRv7VshmXZDYm4NwBsr
yVs0OdfEyHdI6V80vfKi3hsa/aua2nvJ5cDQpnOkuOe6L1+TSH8wEMBEIHU1jmFvtrK3tuV0NeLh
9iI7DoExMc552viVpuzScv1AxfwI3OBDBDMyxbr2YfnU6OYD9+ETIp9T3/f73ImDcuFMU+U3Z4y8
hjU9LdAsaVd/CdF+H9Q+e/spFe7yhabAVM5zpj8ULOxcxSItSt591OoPqDonT6v61Fv6r7bzUn/W
SvdUSFqOsSDkkXKFMPws+Z7302EQCko7ccrD6NLM1Zd0GV/Mxr7iLvbakD4dGR5tiiHvDTpJBHMv
NoBCnbjIBcrXDiB0wvrdFDF8QNpU1HJi13TL09KWTyZh8bDCXCJs8TLcSam8Dx2rd57yG6Me/X4i
1MBObru0OCeDMiEXT95AeQuDfsU2xpchfrf6JtvbLYcxHpznEJlYqLWnweBKs4jjc5S6JuuTe01o
w43yPM/mVY7yaYitfd0quzyxDt8iRGQEnB5roAgnW16kzHeQ7ad1yUo9epsXDe031+UkBh8K1q9q
+1ohOKsi5zlpzMN6fSdhd2sm4jiWyCIpxrzZ4cRUhlPh9oGI5L1WANyqfKskKu/n2DjMTndrIT3z
zIZzformz5TD7ElEOmPffplq43upRtBpNauXAeBDaT8m+nI/4MYCnHRyWCHE0kQVe1EQTqyAshZH
ofCgwlkPajNJdhk4omeC74Bk0WBpO5b+nRKpWTAM2U2TWs9WGhGwtoQ2xRNDedq89CM4fM+c2uLY
ptlBQDHfD8MxiVrpZ2QD+cpSqkGfGUHrguoM7M0dcnriWvVS31GV/dho0/+KFv53O9Nv/qfb5J2G
U/7sPpqefvuq/8s89f8hv2yjMPu/6eVdk3TNj29/55bXv/CLWoYnhgO2dIdhzGhWzDXg4Re3bFj/
w59wIhHMv9pVxP+Sy9DOOJUsy7EIiCFkdh1D9xe5rOn/YwhXWCpf4CB0c4z/hlzeNKD/K4dBqOfC
eFtQzAiY0U7/I/g17g2VeVYoweK03NGq6TezUL3YdimabcN+yEyaWTFngVYO3/PSjXdzB082W0m9
Hx00DNNIOrRDwM2cNMmZrtU3F/fQg4z5VuW2JyIuAYNBRQn0qwKjkPeibP+gyfrIkK+/Bgp4+HGw
J9dGoPs7Q94g+B9rq7KYOJLNd0k2ebW11xdoARTYxQ4RsTzFbTkSxaMe1hk017SuDk2eLb7mAoTL
RPTe6H4CbpGnvkZdmc+2fXLr72PGo5vIyj2XvsXnW/4p2OWDwm37DJC38W99NcCAE/7+8G7nTAgr
FcEYY1W7MobC3Kdu+pporQ4qfUlNUODSUFpvtjV7b47tN15uchgK0EPVLf/gHd60mh+WxGYIc5AR
ssw+Smjova0ljmOTo67WOdmq4ziE1F2K9m6n3cnR6ukE3nGoEYxZtW0/5Kk4aoXFPzjIKS98Rk60
T/MM9CaQho9iKIIORa0fIlQ+8nZ1f5z7YTdQDPvVlERHiCcEe1Ghgg4dll4iiSrUc6SXN1x77qWz
xB8WzAdf3vbOHXae5aL8XVV8HyQVXRm1qZGlJgZpwj/HcHitYrf3E1v5uaijCPq8r/aNu9BR4hMa
7O5RTMtIQTXoj+qMYLmd5EkZgbWR57397fT4N9Pgulo/fgIIHlgNaOMwR36Q+dqMYo2GqRaeWeUp
sJ7wt1e1LYgsMTovc6qDRZGsu+ldPyTdn9Su64r78ACIXVzbgAdZhdGrcO9vmstaoivTCZ4AtLNu
Yhk5oJqOXzkx3EY16b6sZ9CVNmNmzzDkvz5cSDp7Z/T5LyUSN8G/mza13xVd2yflCowUuMRcJtpb
6///27MgIam6EfU1bb0lyPnNyh3dvt9XVnkj5NFyOnlKCxQptZvv6rCqAjVN5X7b8pNjhHDafxqV
/C87FmmP6WBJXXWgCId+f6aqYTUbNRhRZy9Q27azKxmAEFvKN4LH6ccqQ1ycJLz0GfL/Uengr9ZS
MFkiUGFN7P+0Xn73Aq3vyEa2xBEokDTySB8WjINcX5djITzMH+POVrtdY9Y9/co0Xpu7FlGlNHnA
KsYLRFWPNVF3qwuDIoCItTr0pvWQa4yCQ8VhTyrDCHGfw7io+kg9RUUy17mJhaB8raNb0L/OjzOp
nIy59kcD7WO7tNlqyMKBVnKC6nqNiUpFsTCd0yF1Hqa5kaiEJYL1TgRKCGyNf0pcJhvtkIlMriFa
IAiNTDl0s/pZnemTqJLlZJgXra08WU/dp23pkWisHds8S4JFL/m1HGutMx/NXH4zkmnXjcmxLFL1
Uq1H/qjiI+nMqfFDiW3QtZUOJ4uSBC687naIgu9cVfFzkTU6iwQiXzhX25jfS60RiDbqXdZW1cGW
qRLIjEI0z6OdliEQnefks2GT8lXLhklvecnMjYJAeIFDJZpiRIGp826FvNJt2xrmEh7BuiHBnEBk
A7NUDEf3qcDLU0yV+oCgRd/jRrQGm/uqq7mGWp1NVpqXLC7qo6tXr7Z0jX0nQgUnThmUhfXyh4X0
QWi2rSNXFxbFgFAd96OMP1laUD6V0fHbTTQ27Q0q1iEIc0se+rzdxZpT7OLRPotZPURh0dzDUBb+
PFkPg1H9IRvoX85om+kQnM3qqmxH1vn7LrNJVu/FEAnPmsYQ6Mh55CP4mRar1GQBxnYNocA+Qv60
vOY5rhW/LUO/f+4900QKWyF69+AgnD/uN37w78ejrZMBwkbDg4EVAenf348kN5QMlcvx/7SZ7ZzS
0PWlAa6rquoIzue+auH8WLpWsVORxIu5/FMe/L9sdyR0qJgFkkCEi+vH+LcjkSzg4VfBkK51VRjh
6TSWZZ9FGFmrgj5BS6FGaYz9bYX+94vEwPpnITjWsLR/TFeKi4i5HTqHzaSBsSwNMIywwp/m7GZ+
VYIbKFF425sOHlK7AFmogdpBXdPhjXCM9A/ViraFXX/4MAym97JeVZvPw/5YPcl2UuZa+atcSQyL
MNamSw5ZE751cT7t9dhtvNEYNHCyMrmTxRtp2d62KwezqxBgSQS6XOdqnkG7TqANgktmK4ijsSWx
yy18Kd3uus4qyTJlgeHhBxiTaoBeK+Zx+149g1YvmmEkHLsVEkYZiktuYyLVJZdiosTurlKMOVhK
t9j1M6w1U0Atnwqp+urEWYK5LXtZVWdlGhb3bqcW575w5yCuS7+h7N05cQPwGgP7xqVhQX1DLs1U
UzcQeUHhzM+FCxQylNlhMyFuBzH8xE83BCiSqZMHJgI9z2rxLEe9nM89OPwgjeic2eLQ4Vm6bSMX
ilUmuw7bup8qF6eo4oftibNWUBDV0VEJuYunsK4QUlaeWqqfdUqph3BovZjre88w5MPUw4dV0oj3
W/m8QDEyJ0Ensy1akOGhvYyjo6FzXWT5NOIQU9WbxJqxU3OZK/q5cdP6GBX7ohm0a6IiPE9n6OG6
9Qftmdoz3oUmJqdIJOd5KMbAssts54RGDpHHsZ80rgowYmq6Z8Zx9wkxH34J9DlGR3by9k0d0AP0
QKO4dKHypBF27SfgeCmSFTg4MiGKcKcbkIITgMlYN8YB+/djhNDHH+30Rvatdg27/EWC7QXWZF4X
g9M6K4DaTCvekzKuAPPKkVa/x2O5DLbf52m/V9CPBmkN8Fjp6WtTZRddjfqz4Pr21rmqftvDsptZ
vXBRR/WuSdtPS5n2t3L8vtXjzMoSu0X5UWFpPYxhjsJpII46c1I4Os09V72CIZKpYzu9619Uu5HX
vqTsqPU/TWjanKYfdp6J8xXrhkHEhfXRmZNP4ajUrW56cYYXR/TQy5HCPhKFxeeEQk9rVmdpDAYY
YQXdWgDUPoZXEjn5pzOZjvjjmWzCsBiajkcL0fWHy8Lt9T6Ml9jyShOXRhmXd70zM8a665JAk4Xu
/9p3650qK8sO9L7/1ui6+NN59M/SGUuQa+MuoXG3/9HMqT1ZNmlHQ719Wtgeud/dhTIrRalWQNZP
VrBU0by2bw/bK1mk7ltKZ/z3Lc56dVKfcqGvrf2HorDGktcwd0V4/dp7VUh2doULmr4144ACJwON
sYfdkYkQhbMco1CcRiWez0uzAtqiuTo2XV45C0LOgj9cIv98TQ6gB8miZOJzlQrr9ysM50c09ovJ
SbKWnmW+JMgGORijLAYCdEDTR6WikmrYgXp13mohNc5Q+fEy//OzrCvj92UMKoObUFjAM+SUfFg5
sN8d3ByPIufJCSY3IX5ixMTSDPmaqcAtun1M//mH/ktbAxpkA/AQibPiOB/ucLszOsONOwPGas6O
iivyW0r86mtqFsYe3/GjKuzvaYGw0HLVd10H4yO2hhu9Dq9pjv4e9un+D8+0vvTf34TLiwBZUuls
hOF++FBqMaXVZDKpVR9fCSkT5wTWcc65pbJ0CJoEKbpM9OQQpRZkbBsdqvF72M9yb4YLMR312HHP
dv52rP7nR/sXUMLFtkXNQTyEAVLyAeCZatVtRiyYkHgtU+qn8rFVIdk1crQtWwSjXee7ZO71nTq5
t4BQcMPrVjdL3esYihoYydCiLEvf7D5BbhTOROlOJtokZIy9qaIlLOmDlmSs9mmtI3/Nn5zOTb7Y
EaD6ZrRPy8IrGQdznIls9excwAXJP42V+pfOkt+T8BjMyOQfWO6HZYEHiTzJDu2ZrKrPWm5/twty
rAApxEWtUKtUIRhx26N2xjtv+EUmXpp6iA9QACqxB/Yf9sa/vneqKpDIFSYEqPx9n2b9gCfaGHnv
g3MzxKhbttNEIpzgbYXKoSm0l4UmbIli7iUINwzMPQN7uXu1eGGKYoy+KSNUG19qe4Outjw2Woww
WRoBs6xP6InVS6Z3l7mx7wyEX1ebcXm2qhxR93/J8/6N8dyFt+2EPhTAcPAnfzgq/1lPgxxa4Bwb
2GJ8bDQsDd0rjO+qShDiYtn2s7lqoxNZ7VAT7bdekAnB+C1V8fyfF/Z6CH/YcoIkJuZJgfeCBH/4
vKVrN2GaoE22V0jPXRfn1kZsP9POEmbQWzC1HZXr4T//5A8pBiu2ww53DTTRNka5f7qK+pKuK0a+
hfgB5GAK/TEkrcQpkh9hyDW+tdtqRmNjr61EymTzU15rD1UqTE9fscE5HpCV2Iu7a5F7OYMdYqNf
/pTSvuVd/v0dAULpmmUStIBtk2yPD2tQq8q+DUnY4qhUaacNu4Xjnqnpx0kclnnChdNqMOQzJdv2
WPPIHiGP7xK2d5VeH9rRnv0mn+5C0Ie7RmRPlT13h9pRk92gIQcNeFl/Ko9whn/E8RhBTlKHjkuM
4LNVu/f75mlnpXTwCjO0T9dxAra3mZI7F4aRtFQpZGwYDTOtMxwF80vWK5CuqThMY5zsVQuinqta
XxyN0W9lutfUWfG5H+ZgUlPsS3XjLS52h2EVgSLwI+DUCWxVQmhTo2fZjHmpMHZN2NrncDkMJo6e
KlzuhEP2pyu+hxOfN7bQH3XDXeIaVVCk86d+MDWU5PbzQJFG2oc/o45HQAq5P02fNDQgQYwkIxqn
yJ/bR6FXB/zJXwF3bvG2G6gphGSuYtreFlG7b1tmoQ21ODWGvMl1ZBidYd5MvW3dWM48e1YDhrKk
nGVMwRJ+P3ZfI04MUzs3VJQBUmlnP4hseprH6ps6J/ONtZjjE1EbGuBDqviNNB9bMNKj6Iwgaro7
J42qmzmPXc9pqIyl1R5mAnBw5cpdFlXRXWrG03tVonxnb/m6ZZv3PeWxnzf2Y2Tn+EJWfDGzMM8a
8qoROhGNGGtnHAxt7TaXNFPepT5XKMHrLLBXrKbCR+GXRo18N8PVkRH4uFPS3rgvscO6lbhsdY1E
RrGb7ejpFxqUxc7DQZF94Wtd/0Ox55dt1+uQ0DsFZNePk+l2+4u2TrKOrNVPutQKgGjXOEjJOsHp
dBfb6ndZG865YJV5aVP87NLhU4Ka3BtXOgf8IDt2dXhjigEaVq2TQx4jRG1zOp1CuVFmJTvGK81Q
ZOO5NMp+v4QqJ2BvJgGYlnrUnRthx3InjCr/sj7maMtyV0j01qrVU6StfzSThmYxG3+Vccw77fyF
YJNDF1HZumMqztHIBO3aeDLduvuEzQ5hIwKwIBIVYfATaRRo8nom3HS37OM2N4fPmLTJm6qy/dAs
4TUydURsy3sVxs2NEkHSRij56ETVJ9jg5jS4EdOo6CSnvNKxB+pHo53Kh+0E2144xsfcM7XQ2s3p
cHCVcrps0EjVGVcxo80sU+7cbGrQU64AJrbIdmeVdJ2V7bSnOZwuOkYUJe5uGmcZglgzPi32A6e0
epzAY1HJsojGHjX5XBR7mq3FM0m4vmjTsq/TGBRh/UetQfY7maoc8rVEadre2UsNVtmMu3hPAqV2
Myc1fsQKURnhKdmuUPRryjG968Dkb6YIzNAA/aZQY9SQuyBt0MopQEtCFNDcGv1pIs3LrROPCZvi
hWgXP6omfxn75Ec8uJcomqGTjfbBKZPiJq+zd7Po7nADudeiKb9adrZKoBkU7gJwYDyYjMgIJosh
lIZ2TNIBZhu1405bjLutGk3muvFzEDIUWeXobV+RGs7XJDdMzizwsFllFbmR8UlXQeM2+ZPErXSK
BI6hKFOaK2S8rOn7Wx1RYy/y79Gy1moRlZdk+rqY9fKyuMVBVEG1tt1GOTB/TEEdW7kMJU0c887N
2mKfh016w5SKXYE90OaVmcvo7snE+MJQywQnQv0tD8sC1eKEOIttvtjzCSiX2YRZ/S4clRkgCzI+
xcauZEb9DX6m97IJMaeprfz121hK7FxQzA/e0hnSU0mmOKhAwYdt1fSzhkRr1A46MfKBpmTtUeqC
IKSBuICp9XMVDRXXz9ciNDpUB0iQswoFutXnh9C07kMnPiWJmj4OpnxpI5PDRdY/sUCiQV6bo8nM
/UVIe6fp9Y2SGuXBoSjd/heR1ASguBhhRjZDkA3pi41852Q0iRrYyliDFyklr03GflEwKhzpr9yD
ouhUHuexaxKcdodoqsrbiLAAhK7RTg/15oz4wE81/BRT0uE4ukMob95JBZWOIZd9A094tfOUuPy5
uFjTiWZB8bMWz4EzmwxJTYZ7Rdz1uZPdSHVafKm2y07OeUHAATzS+qe0VNv72Ez6AEWrP4oyeSLl
TcX0F5hLPx4mEjvN0HIOVtWwnuB5oQSeRh1DjTkURBATZ7SPrGwk9GZRvHyaF+agKCyhKaOz/pHU
LvoKdz00RCJPTooECoX2Xk+QqYZjQzxkjaGnkWl+SHrGMCY93UGdYcUy4VuVxIgOg0RF1KRR4aNv
bm9Mp38Ft0G3VyVPxK1wtqSF6Td6uHOQc/vkcsgbYwF3K+bcvSTOy0IITJYK4iCyVTCfZq1fYTE+
JdG566edPiGlBfTSrksdnxkV7twj7ZWrZL5AwhSrKa9gnG/xog5LkxyUmaM1GqFplpo81DYsL9s5
tzIP2GJpFGTcn+ZUEwF6+37XdkqQGEPmz0idPM1w9mkljwPRjsetua217CYy0zGYlcWBCRoLX5mr
5cYI1XvS97g3RHhvIifFE9tW6z4nk7Ai7Ss3OXC3YrVO5C1pHuPZwe7kKROCTNxAQSnzjI94eVAX
ROGEGgHHddlTFPbaKdJD9ObsrZnhyU8GkefsZijfsn1bjE/DMu2MtOqfF9fU/T5yy1NvV5UfGUsW
JFFlBlbD/blqcGwB7Dx1FTLpTtEx/oof29kfNUnmY1HVniJHA1j9CkNXdb15XtZ7QiZ15g3I1LYd
1IYxZmZQMj4Fnor09ZXpNLmGRnV5y0U+7ETYOU808/jj1He1VapnRNz6TayJ4r4f91s50NT4boje
js+KMnD9KeIiwpRndWL0VtA6CZVrtkTtncYFPCns6hUB2QiX7TlGm2YKK+25iW4dVDYoGdoM26z2
OWxXM/AKPQ+Dg1fVVPwhlwq7tnD262lZiR3dggCsJr1kiAzO+jataRdRJ8Uqj8Apqw0Kn3JdKF5l
zXtgLPeYVIrt2ysgmkuLpLJo9Bf5nTg1+wFNS+URDPK2aISbxKHb42IATi+sttyHS3IDpZgdtdTB
bLwyZhHNGfSnJrztOTPe0VFUXYiRsb/virQLtAIlYz3NylU3mqtYHhva6V+ssm6CdpS5Nnt9O6W7
2h5ccmvG44bEb8XEnJFvlbcGOZXUItwVEHvOctq+YEn1kxVSi2WpRG45oUr+tQaq9GXqTfvX5xn3
ZGdThjKkZJiOBu3/WqIegPgnb1g67brVYUAy0EfmsjeYs0lCZFBZXaCsr3+706oMc0E3LKdFDvui
MKc9H095Incrw2oxXxrbSI8OaMj20bZpe1Kt1ApMFn6wOASQi3YKakfLUaR242GNkg2K2Pw25T1j
MOb2mrXZs1u29YF07AiiwTB8GoDinCrKFd8zLsJZEiM7L4S0zZq3mH/h6OurDLPplJoQLS6Maou8
yDdjR8HZRyKArL/nwtQCBPXZDp9SjthieZnJk7lEhD1laFvihEt7Q+0Hin9fqcQXU5sIrR3KAbsA
XV/fmBRIjvmatvYjmaHqPrGmb9tfyXRxnDNMKclGRrsc0bmBcX0QcXs0lKE4b1UXHeOCONdGtNkX
b0zhhJWuIu2Q6Fl5P2QLrSQN5/YdNacrLqUdnXj+7jacs9V8JbODbmV0RnGKIrswmgMigeSwfSxO
quan9LSMlD1qOU8nLYbmmKO2fOjSMJiUF1dP4qsZG4z0HfrbxEjvJxcAv9HuaFyy27RqaWSG8MZZ
QZeNT5hGM/dc0BgcMjGi27WurRcCknRloshOG5RQpGE6Jb62MTtOblYyp9MmfrSpD0Olj2c1lWvF
EAbkdL+ak0uQRRpB0UGMpRiHPbsmFGeZ5ECZ6fbeLGqi2ubo81inT8Av4mQmk/1Xmaf00XjMCP5Z
HPtmE+DEveYDMrd36qeQBi6UeXNeRD0cqG56PMU5pWKqH2uiyig4mvWuq/NT2Q6PQzXI62C2X6ya
6WG0SI9FPcVPXZVW18IVBPn0aJAX57q13ks4jb6N688n1tryR5OUoXKwCYuaxrMIQ1xM9BI0FUQ2
5sVhrEkGIY3HOSmYzYKNpa0InboocXOcy+FL1TnOPqzREzNotGWadgYFJIll3jbu0E2EK4Zk0U6W
vsbr1Pt2XnlvksuCekLM7mYdmZOoGwr9WU6gRIyszAPFbod7u6PYFdM7m2TYbw+vMEcFo623LZVs
Ms/00J1XwSketx8HhQqyOTd4MYDW/HguL4QFSJ9At/uBQKGt9qwkFg0jNHGuWaAdyB7eJiGGZ6Jq
b9c05zhPS5KEBPYn/jS1kY1BO+N+V/Qd06ut/VYnao6BCndKrIuwsnMtdO0y4CdCVaMiFNEctLxo
W0OqdgbGAXk4ca+c4rFjsZNDEnSpUiClHZUXfAmdp6dN0NdFts969Z7yPD+PtkLm2+zehkomr2RX
XQfXrs7UAINWV+dGNHcyr/m6JDr1xTA862NR+oP6PquvazT3fjtQt6u9oib1yS3/pQhwhg4Riwu0
1zL8dL2IZP9Qsb4ikp0O28EQCal4QiftYuu1W7BiRje7p60hT632y+imSCk08mTWc2S7k6KG+qvA
dYDYN4t2jcLShZF93GBPkJW/DiQCE+5GZX6nuSKYcb2d0fU6bJ1DRcdstbAcSt5nfk128PbeKFsP
A6bo/faj2F0tLXub7bG8KHvpJLh8zPSs59aNmlruZZRhfCyc+B1X2xSMbezADVftXm8Na7d1upLR
2YfY6L+2WKkA57Tr9hbwy/3oVQoaB5LMy9QQnUdBc6GyE6Ax9a8SZTjQYoIXebopqtbGoKPhw3Jh
YezVH4gh4JzgpPL7OXJIP4F0Lok3oG0lMLqA6aTOXCyL+MyMo1okxQk8zCDBhxZxPQ9v2zqnaliO
pdUKhA9m9Qssm1e5YqIDHmafzKb9NNsok4SMkYLrRfQqHOkS4ZB6jV7mPs1GdKBFB/WUmrJHDDpA
fertxc4GsUs1dN9xOt+ngBokx/TJsVrTAzVznC9Jhx5AHVKY0VEwC9dKn9O5uVvMOLmUg/Ztaebs
Lu/U0FOd+ZsxdBpdVGRdy9VhkBJFXSicTeOQpEFRN+1zWH3LLRAaFw3sDbIUSAWtMM4LYR1mYusX
jVJqn4v6Udp9fXSqfNjXI35Fs1SI7KSpoJ2wv2azyngMo9lZE8KiWo+rY6EhHLdwqhGyo/mZWL7o
CV2zo0TOUVH5JFSD0laP0vFM//a1ruz+IZryAylRn0lDch5iJrdwuDZ+S7t5TIop8bdSh1KyK7DD
DW39q4aQijHepC2i71ajKPpV6lk4QdTa/EYBRmKFbTA2auyvylQUPiBi+0xJprpdQbBLF/0/9s5k
uXUmu9av4vAcFYkuAQw8uCBIiqQoUX0zQUhHEvo+0T79/aC/4rrKUTccnnuiOCJ5KDYAcufea33r
LvEcbC4lcCchuvoKM110cuhTHIVHH741jxjGsJrM+r4ZojPHeHaD1FI/SwdpEvrFx8KK68dUg9OE
z//eghF+EXoTQDFIr40gFCR7ObDN+z6ZnzKkGi22aZgD8X3XOZ+Dw0AkxvfpZ81jnHXqZqzcjTZh
Ceg4i2uIZVT6xjaO8dq3bnLOgcxGfPFSAEdM40TfRIaBqsFhAAvKYYMl6SfVk1utyUcsw0igeuMl
c64XdAvnyjTBSLQoxqIyPNhqlnAaIrq2UG5MfZj3XgTuUyv+cF5VvoOwi+n/dvS0mPMmofWZ4O/s
cKJurRaoxADEwZmN5FofMYjxKjVFjEwh5nzfz+O3zbvka/FuxFL8MRIStXH5T5tqslimS0x+YVnF
p7LWolNKqNS+Fsvzkgzr6RA+FYZfGG18yHPnqWYT6ePtZt/vxZGfc9r7ecuF1Kqveje6wn0MREq3
LotsXcoBUzziWLoD0gAu+xBT+3OlZmHyU4FDz6IBgrvY2sVF2G8NI7ykLZNkm73OHow9qgkw29s0
ORjtYG7TFCc6FXuJps5kZhiD35JgBHwaIf3Gg9CNzKM9NJ0Zn8TB7dbuZgMMPlpj6FAmvVZ8Yxsn
a9ydq7HLTKvm1Q0bQSsiefRSRRrBNHh8U/l5tDaNFYFLjMsNsRIG45vwodU62Eye30VQDqba+koF
to5Ic46pV7rHeP3x++toQJ+tNAcDy8zxuLTGyVwKcY8uZivcwbz9/S3taVZm6ipJuvDcmsNpds+2
y4cq2sEITDagbGmG1zHu2dk7ZRXIopObVqu5aCoUFi2dZyUVmIaqCBjBW35oGrOfJqx3Y+j3WfdY
wN/jAz655phtyoklV5GAsLGzTyN6M9vurmWVjNatYqyqfq9yhsCW7IEAgq7ITXPYZkL1tDqXY9F0
RTC09UGXxjO12Zcm3qcib3eWomew2o36VuP6pSgmE7wlO7GkO6szIFqE2dOY9P3GzXN3i6fr5NpL
tC1pMm30jI45ZlxnbC0ElIw7e0+su8H7AcTFvnYsLSit+iY3C3IsyjK7FeNGJCE84p7YBkkO+RQq
417Xk8onGxAjXgWUnFGx8DVriq97jsLMJjdLRObF61S9LTK0JbNqDrlkCAfb38wS7STa8jFxJuzz
Ms936fw1DmmCyUvhjAuTHQ7ZryGNXmrLfDG50GQ5zMKxSzfpGoFq6g6X6Z7otWw8lDDicCKm6Dzl
TPMNXExuGEHj9LDp57E9EF1Onvkk3NPipk+eKOpzQt03eSZ2d4YU1Hd4QYW1Za+GjooNQ56ifFo+
Rh1vUWYhk3ZqLvSOsF1s+fF0bVnJ2ZX7UYzg1dB8bZy8ofBdHqYwuixhF+/oBe6Lhsg+OZ/Rfz8T
/QPSrHKdYCVHNPD9t53FyEZzXxPe40ZVLqVH7TAYw48zJfOjarAkZYXxMHr6H8/J5W7ESel7bvVt
rIECiPp3yYxVuzC9U9ukzykckCDvqmfDir7CFLsBJr4lQGc43yL/1/Zxqd0o4bp7SDklIXy0/XlF
p2lSilKq4qG2eTtKl7FpGLY+AIWIWfG5ivU/WOWQlGbXEO5lnMUXxqlAhvSY8BCPHkEk+uNRzml7
kst4WjCK3rorgsLqnYNdgUvKptCvR/fWquiaLTY2RnvJ8cQOVoDKF/5OD3uoHV60R6t1o82Y6ePG
65mXZu7UBUXOV8X4rrr1RHeOlg5yz9zsDKdkjOR9TDOy8Kr6JrhDu+oTOt6CRhi2vZuWJm0w9spE
bmVvBOubPzQzWCGcs9pymHNbvcN8wGEXN495wRaySUXrmwIuYF9zLNTlcgDDVIHDwnmd4CiQMakp
nn1T1aFzor5v7qQ10XON04RwiBIPtaeBBS1189IntjwR+XELa8m8JFFjXiwqlJOyKQnZ647t22j0
RwdPxsYqQ7JiJMu7YTsB6xSMBtiigYAgtXO9PeES9dMgtCgYVcZcLx2AGczcF/bNyJo7MNJrwh9I
pICOsNh7cf9Ei3r1tRWHzO7KIB8M67kVxFKGEnjsjPn3rm7aPae1eWSxvQNJAcamiE2E2U38CB+w
C9AhnXv5XVts+moIXMCVcufiGmN7HiN3/3tTJhB5w5RsaWVJczNxzQ9cDRzVbCcnazmh379oxQTq
hw/Sb5fa2OkYorXYUptaom02e67BJmK6a6+O5AMILS0HK5N2VuRbqBT9Cn48V82ifygGICwydL2r
bGyrQENgtMVI0W9C/rl3oGcnBtDTwTlbVSzWLtB7OufZvg5fulBvtrIP0cNoMwereJaL8WEiFDun
LZ9K2SbdKS/G0kciUh3MugNLJpS4qmrriXV6ODr6GORKLtfwnsaed8LXRe/zM4IZxlodBqSuGldT
Zb5krrGcGuAoyjj+/si1KT6gOQyQ94Hb6BzolUnTnR1nlHuvGl6FHJlUZQWuN+Ze679T5L/bAlgv
HBUtvvZ6MHfYwBWmO206yaZK/G72tEDVdA5yYzqNiDejfCR3ii1OoBqOo2yUHCby4LU913+ZOn4F
JwlYBX96GMog6Wg+RaGSdG3Jm4kK7WBdWwMyZ0jlNWOuXB4GenDe4LoPxcqNLbaJKayNZ2VnoUCL
mFNiXCX5famJIFvkHmPWoBVPGr6WMk3uzKI3Ak82BzW29/ptbMhTnJR0C5iMs4cr7+bWfRnaKQsA
Urw2/VgGTVqQoppBVMx4wz1NbY86E++tn8bZo+NpGtiC9zkN1/wAd2OMRrrtT5kXCfDolYPTNbt1
M5suQUTn31DxxsIXuRtoKAdiMW8aC/WIJSF4jmA8TqooMcNOXI3mAi4IY8VkW1NDl3Kt0gvjXhb1
m0e7nR4UoxuvS7eTYd7KVCOH1WyuXchH+xn8QpkZCITEzNlD91DG1psV5/oOEk63KTUXWYni1dmh
SyGOJ8r3iKLHfqB9hc3y5iHekyiItkB9Vx3qDAspnnfe6u2kn5hgzqfzN1jme2/G0ZGpx4Mnhktq
mv1V2JvXDjwkH/9auBdD/5FCrAJMxTom0+6W/SvNX8PZRhKNZGO7nzTanqyVyTpk2F9X/ifDSSMQ
DNcfxJRfYseaNk23G+3UeQZKRrj8Pc3IEOlA+DhOCUb6qmFbZal3B4aNL0z1ZWXqWqbqj8ilWC2m
W0fr2w3dmpfJ9d6Fgk81dsMm0sQO9MQWUX7g9HaxLoesPgQYudlYwlasUbXqGXNCPNMdywQEY5/B
GbN8laU7O+3xiyn8gvzDS6gNXbFiSMrw4o4jrmojOSy4KCwN2Guru+22Z1fsN+ZwUHIIRpp+Xfdi
teMHZvF0U3nzfZW27PEMfZd79iZ12LfF1RX5im8Kh1jgZu5TlSSPSPju8yq+q8rstahtFbDN/c7M
/MuhLpbyztRwxJuLByjLqU/LEjNecyTtFMyzwKOSzEs2iQAqWWAV3vTp0eTlxBEdiMV7tcr8rZMZ
PRYru03QPC+jSk+6V2cclJDVVTxsqkL7FHpqBIl0rtMxe4fOkyNaYQzD5+aVyZtWZC+xnd97FHEI
Oebel4k3+iU2rH1XAipyPfgImuEctZCuYMfY3W/dERlwPX+tuToAVOM8u1Sh91A4w1eTyq+myJuN
pbiORwU6yTTEIojIkZKGy1+03DXGDFOOfIsrYa8unwUnyaZ0TGTk46wOCBnGe/Y9+iWuBTQAl3sj
S0SgDCkbJqcY738fEqfGH7ScA24dbgqrPrtpSEf9ffbfmxDND1ugsdV2+f0TiQivC1Ozzr/3kr/M
Qqvr73/9Bbsc86DqPWv31+89IBmn6OrLX8/uZeahIdbd/8+nL6e1ktay8er3Np2d1j0c2zSJ5WGa
JyRIJid2rtM86PuLQRtpmrqvxhxhw0C+cwcuRBMFOxfiPz3nXRG2+8qtv6LAK1t6K2727S0QKCNM
gC5YRaF7J6ssoesfWujopLx9IoLcNymiG0QGb4QR3JUj8eBZzeZP8q2HIb21VktfGqVdNyYd3Fw3
0MMnNLOyZUY/O27ctvrJtOaliG0t0FRWbIYlvwU1thlJFroCLRP7zLzfXZuUJC6QzgpaMhyZnSC+
0Yec3SW5cTzn4kz2dFMaGO0bqlbd0M/6pOIgUvdhakz+PMw7vHgLn8Vzd9MIVu9pcb6s4iK1ymPr
FE6bwQyhalVoHS1yWuZrcgfG69DJqMQGtAN2zJFEP4HZsMkosdfpultDRS8qupLa9L6kbb9PHswZ
RYqGMVDlcIPH1tF2KLCboNAZJnenxp1av6+PyTK8NE5m4LuVF5tBbjAP+ERLIDu54ewAyWJVjyXX
mDQnKm8RP7kEi562KC+JEUEdEZMwQzFsQkMQy3WeELGi8s8qBjoXZeyUVAxSdQmtveamnDouaNLY
Lfa9XUIUXIWIAuW1SZHoY4v/FgVqgDbssVX0xUOTgRBaUomTBXsV8o2IhBeCcy1ANtT4V6PlXcgR
KgD6VPuML4KBg3qLQYkwQOvPSxVdOmu0ICuguiEg6lgaRVCW7mYJa5bjDiq0YypaosVs06XIj6br
zXe2mR3shlFsRFmTqf4jZENQdyhY6AsyYdD7i70krLRpRVU/GtvMSvCAiQXXiIbHoirydVljmzVU
n4jhUpBcTrqtHYRWs6vt6yZirTUVn2OkvQ9D9AnATtvGKl09QWzHBYzjulKtb3nseLKouGcR2mpE
J6EjSpTfmnZ4jDKaP6l3JzBKcxHj20ZxfoyqYtqObZNtvfKWhd19yJUZI02i+MMdQ+wh1fPM2qwN
ECM5Jmt/YrBn9wAzxYKWMZ8epVwWcH0mjOUmBtZfpg37x3YzYYsY7LtJq17DGp+Fuqbshe6WS2eT
uepJEMcV0MIbmuKP0IZlGyX6vi2R+Slv3OSaFnStXQV1km4GQEu0j6BXRKF7N6YZ8E0gW5hWUCsu
jxotw7SWlCm9B9axpLAs6OjH/VxvSz2OdgmEB9/KEQgCdswh4nrlfDTFIkCrqLeFD7nJWFWyPsZI
MnHksmbg28b0mE6GoGih5ZVP1pYoXQL4CjKW+jS6XcapuRvi6S0cWhLlGnUevULfMQdEtzIuDlU6
QS2Jcmk8Mb5bVvVGDFUyNmfrgDXnVAuNK0ed2ZuycdRn3UORfV1CMwSj6/143nXXzI1fGjzc0riz
1WI/Xjwae1P0ZTlBW9sHutSI/2ynYwOzTs+T8FnD2s93oR1gO6vAaEc4OP2aBQ/kE9Qs4SsIfoVp
s0QKgLXo1hmfQB7JUJakaXZJ5vwDLjiRXm5k+CHHyww/xA0reL6blLr+yjLNNihEgS8kyV+bhhkx
5kFkBOUdem+2zgVrrmFPT0PbX2Gr+THMhZZPwa6hHelOIKvQ3aBoi7esSZ51U/vGqWXYEVBR0Xwr
RATZnRWl4b0o6A1WhbgDT/Chw5xGotqOQegoSp/RDmEKtlc1fnz2ns7G1XJOCaGK69KimU2gn6+1
DuljxUK7O9I+p+4024xq7UKNb5KQr3wKFqpQV9OOzHm3Y7ak707efWNNww6delwS8/YUEd92Y0fe
zSSsFV3ObwN/84BBlzqWmjFMDMB1i5H65bTnEougk57JNtGy77SHe90rdRh7BD3hIudtYREyDOTS
j0RV7kdKxdkuDkY1egcjdwEJ9oKSLa+2Tsskhm5ndNWv10eie05pAv8J1JTKxaFabN1vEsNkuGXf
E2b5gSMV1p0x3amlD7ouuTgR4jXDK71dmz0XSG/Zkulg6UPaUR1+WjZarEZ6CE2fjaPPGUYXKYlp
K8N8ySMmIG2FoHgyuvsyx+qVsgzMuXpKTLT2RThe8IstJJmA7mNrSEMDmFrG88KwE8DllrfQRSnb
1B8jhUo51QzpdJ1zWgvfoJoa+jp8JpqoqH5SJocjVzmg7tGLGWu08Rr6h+NDywhhSj0aApjfdpk5
P1Ikb/tEYK2qWwC5g6FfgR6Dl5+E9bZSGiPrIp9OQPBArvVQpOLwwY1ApiqoYaRHTzMeLRU+RLOz
7Fcjc+CsvyK7yy5QL/eC7qXfNQympvUQKkU+nMweEGZRG/J61r0X3Yy6h98fQD2+mlCLro1FtA9p
P5lXccJn+nun4XTdQ5tHASNgefl9RNxpw1YMEF1+HxFp7XCx3DD4/W1Zn1bCn2LqUmpXv7flSWeS
s2tEJEPwbL+3KUCilhiy81//a/LkXtqobn9//f1h6E+REPn93x+Adyvu3XXAKosAJHt1ioT8UDRK
Hj3kEagyiGwL28V51KLm1YD892d9QAUA71HviBiNEBD89w/QreIfnsErvI9h/ROG5hb/8k+g4LHE
Uv+rB6hF/vUafl/kv3iGf37Af77IvpzHrZrSZsPlpb6N5fRSEWfG5irur3N0SUhHjfbZ7Qb3gNdB
Z1DAvXw3SBaklW2HpW6fh3qVtbppuPu91/WiIuBEjg/laFOsErrHqC8nrgAArd/3N3DD58SXUFbp
QnY/lV7uDHbPmqOM7yrmqRaU4D6CNdlKJnS0muBZZjRdaIpeRXPRf+lj+mSnsvnITJt5XiXVqyzR
K0V4/Z9627aZj7rxQ408JygsDa67FaY7pGPqZrI5NOWA6cwUDtS/fBieVKxHp6GnDZFrzvCkozq9
LjGm+b/3eiimzyyJ2FvXB9OVrW8a03rz2mR4asNluLVbcff7m3BS8zIlCfEfivlBK9QBstR0A5xg
uskcBj9oJ3AGWpIYst8bf3/UuGaLon/T2Rw8c0mNy/jNdmrvUEh02E3WNm9yWocaxFVd6DFbF2b7
X7+382a1AN/dcqjWhxkvRL3Eb4K68KCaFuBA7tV//Wd9XtrLVFGE9oWTBlMcIKH07nnX47YX+nhT
w0O/IvuV9oK3CudK4ykb5pOB0qQjTk1bFMLjjuwVt09ei3wBsdeELUlDqLXWbQj4ZChQSb7NBy6O
sz0Wp/S7M4gIdad4eCyrbGfYACHqvMqPCGS2Q8FTR2h6PZFdldU8308OSlkgcoZsaj45JE8o4ErO
xuolMqCW9eGYbyVeUaC+EgFUZO6jtn5bovCvYN7/xT09zjWB9n+qvlTtfP8dJVX5j/QmfG//f9rT
/8k/P8rk4788/u85QvrfhHRx5wErAM/kCZ7p70FCHkn2pAR6pnRWyx8+HyIx15B7y/iblDY54S5A
AdfCWf//WE+m9zduwo+EwZ2fFs6Y/0GQ0H9lPRmryUgIVALCwHAIcuqf7SgzGLlR2uEaTB6fSMT+
puOxbhfOy1xcGUxiSSi/aEyUbLZLmWIg32d4gZruekjkp7I6z29ngnGiO0tkdDUmdA5OJa+95Hk0
5WuZU0mRD0nraVre/+Ejvvxl9vm3skeqmpSq+49/X62z/+yUMvDPwNS3YC4YvA0Mx//86pdsQngY
5vGmjIs3KzKv6xVgi8jKSgnPKM1zNOohTuOh98sBllubzAScspBq4TcaUXQ2A65SiTB7WrTbpo/u
nDLdlmL8DmtEEABkmOsxnadbxbzHrn2+LhQCXfbsNqF1VGwObAdIMf2xoBEEpVflk5digCI63AlM
1DOxJvEaNQ4ZDbpzMwt5xun3iYaYkZjFVgp9GrjbdYOtyGaIJannmjfXlOh0KxcWfVqdDfDwRXPV
xsuzezl1ZFpkzLVqRnzIyNlqN3JCm3TpXQeRY4xhtUvTr0Zn49+Pk7Gt7Xa7FCSTF8g6GLnDxhGg
uud6TK6lV7+L6pquNROwiMiPnvhiXhUbYAvW4Yx4k8ssfY0wrc7DUsTbrI7UlsIZYc0n2rx2M/Rl
x4eqITDnbaKfc7fQHsDQVzf5mlxXlaQ6WC2bSTOoBVxpfaAPsu5PIwNKt1MXVpDGxDOgcDODLG8f
RiuJrzRbv44KMzkORkj72SX4FznNvirDc97pNFKIbIBcvGfVgcMqSakkzoYfhzJir+nJ3mPT1eyk
8VYjfgPCm/5K3RnmI7bVMtJplnvA5ixGOIF8c3ZO4RrykxBAiJ9wua/ZEVga6FRkrf4A4CEjNiqM
zHNYim/mM3cpQgsOzivVdZ/wgyXv39p3ndypBIlOLU0GzKX7LKz+S3V0FDE80O7HppSBg2EO8OhW
rOHD+BLmbB60gxFyFFVhbuKNKEKmmgajYNklTOhKXzmf5bp1jzA/+XaFmkK6xauWTfvJBGkIy5iB
KEMSC/7S+KEJ50tvzc2YhH9Kc/xIPO9+xJ+Du++lONvFemy12qcVebc53dWon5/S4agy8j71JXmZ
zWw3hfGzow2OryZSbTWGYBW6qKZi6J2G9Kqr4Vp29Sq7YPDFBOBUYfx0I/3WKPR7+ocZXw5EeU2/
9JN9SkdqoxqC79Ka5MAu882kCDdM6vfQpMdsSuunnhtqiTnZzK35uAZHeT19m3qGHRkTn4wwBWH0
ByE217NFWA6DukHPK1qdOQl9dKokfA0yBb35eejCn3jU+c91HPw+Tdnezc7qGEUeUmvvTC3etTpU
kC7wSM2E5CYRxN1Eds+TW5wGRmu1flMqJNDGLB4I/Gp92V7G6FYb2RK3hX3N2OePFk0d/i17ZpN8
dqEHQf8wiIYfEfJh4drmGgMAc2RsUoUnG6yDN5b3VRi95IQZbHuICLExMHCB6WgivZgrptq1ZGZR
TDmIdRRoztp08ghdlINNW4ScHMfoz9oyEsXGcSAVEC45/8i4owQzoZW7xodqa5hkaxjpWD+L2MOt
nwIQISfMnrburJ/GprsTBDH6Cz6tqEh26VCeXWMV4KiRbti84kE5Mo0MnUI9wZqswjOm6eMwM7KI
OpPxnpchyJ5vcXe+aDMSAafBDcDMPlckX8S99VPOu7GKnmaYO5t0TO/AFe29mquKmudL27fHISk+
O604hkP8aOeNvUlCdAhJci5b7aUpjTdCL3h5iNYmwsCppYqKLFrrWKhkxQ25LVczEqckGFp4TXzq
aXoFRfSFTXxzmLVDtzDAiWaroW8a41CSH24WvdIyY1gaG09N7QFnRQAPufYyakW/6bF20V2HybHM
H7UpbsLC3tnkKY0zGpos2pHO84dPhyPePCE/QRPQ0bgwC/Cl+OX2YRwfFyxlVwKw+klzmA5rJoG4
gym/3KQN0IfZAOMJERryaIZcayxBnmaHvGvq+0S7T83UOgD031AXkkOnsWY5vfPOaPRxKNaMBEj6
yE38WZX3KtURkzQTCHECcPxKO06t9Udpl9BW26TI5oCIt4zGIqahu4qmRdmHfRDPEU3ohl6YGEKc
6hmUHiNcLMigxk4YziWW7U/J3qFMiTxVpTQJC8FDuAjYp96j1w/tUYepPIK7OTVq/nJGJv9mVVgs
mRbmo9w+cl5+OJVjHeoEW1m5qnFikoJdlEgMyGg+LFXqMaWnnVBoZmDfMEHjq/qi1ywJ0iYhFQFV
CtvKnhQyAigtUDlSCMug0lQKwrxznVPbj1iNTDhqemM8YGR8QES6m9248ks0fEdFuKeMYwfPaxAL
TdsuzO4ysENVRDVSDu/RgOtzZ9v0CiyTgZ1MVsPZUFWb0lJ+52jERRnuJ7k9y3ZMY526vwviZUBf
lb9ZM2dA3NCpIUWXAW/JPLC+LprmcV4jAnB2+/Vg3GVwhUxjO+l5d6Xm8Vsjru7QZARDjPy3UtCE
LG2noI7fKxldNeZHao4op8L6SQsP+C5/4inJgSGrt7py/vTGCNG/ene66Kt2B1gL+oF0XEwxVruL
mEnwyaJO4JDELrXDxHOUMfYF4dxaYj6PTnvTE49DYA9QtyjPySCleGHEqCyGSpVuk98qfxnj5o85
T8CN7rxsRGawpB+xCW6IQS3Gmsl4tVKXLShSTy4F9jmDe4WbJt91fYvJBPqBn+XyqlEpsWtNsjaw
nPuWYo+8EKvbWqP7pqv2Ygli+1oT/na96KShFevgvCiDyhN3fWP+dl92y+pNtT1tX5FahhcFnagE
2pNpV3UDFC0ynmK9ejBh/+xIuNwNoTfczWl315v2uV/YOCr7Pg6zr8Fsv8YmugvxQ5YxDLzWKu61
2XxNLOcJ9yUCfJIK+iLapCJBghC9DEYpOLPJfqnXx9uYK4Vo6KY6nm/QAq6tAVL7hMZsWBawdmP/
CM/3x9XNXWOGJkS3ZQyyIn9sX52s4FyKkTZkNjPn1Ga3Kmm5qFEQv0sjFe8MIX61ClpcKPkAViEl
9SOQHxzlLpZN8SQ1/acokfrNdRvUtrYzRiV9kti+ioioBmUnJHeBLu0d5hdGN3/VTYN1AcljOT80
NbXr7HQu62oYMKlHpsNYZgMU76kjHMe3RxyWFa1oaXf1xnhyuhwoc0hhn7vjPoqnp7xqPyhwmDdk
PcrietmQGuJ3nlEH0xghL55+2n6d3jBkGaNFZ3iOGZKRLQ1NDXBDis1umdpil5JeyAyE6Qx+1T0U
ayTrJWKIsjP+eLRNl6pnauwtDO6s+gGjwutEObRpJ6lT0TNJsJnmmajCEh0h2UI3J4i1NjCaBkGd
bZ1aj0Qbm/Srnd0w1zDtrd3QqqwyeroTAzi79NStaGfA5bCz8OHvYge3c0d7o9ELmoIZYUCTsh8m
LzyjgSjOUr2lwu629ZC9cBV+1QrxYs+InlVWb13m1tjesFAyw8rz7sSHdYjz16JLSZUxv9ZY0qgK
syBf8CBWmksnDhnJVNOtz3pg6e5yk5WGtaldriX2dIgS71zr27hDRJx6D2aVvENK9IUwPkujJ0bT
bWjXR2JD5IwbNMRIon4h+MDl07BAp4ZJkIXjT1jPt3PoPOIqjdYwVzCqFdJI6s6t1Lq91tlmoGGP
hSa1G+qIv6M9yBq61ugy10ETa1HFBgZjuy3kuu/Mqh650mGYZ9Oh2yiyzCyFBuR2DGEyEiLZ76Sw
yfzBqM/pNG372HyR5ToW6JHYWf2J1EtA1EXzmfdidcOzi8yy4ZgQ++TI6VwXyTv4AP1a74aXyPZc
greLfQGxd0sA3rdWNpfZ1n5GAhiBN8g1jzEhmJE+8np5x3Hu5d6mr+3HaGkoqQijFJGTBa29fBgj
DLxazz4msA61Z31ahjpYWSI2s4Ix8Ja+2GtcJFTAo70GSC5qeDBIlNSn/kNYhBz06oHtxE2quge1
RlDm8x9FIuVQU5xOboIPWFoXaWT4p1wo4KPw8ITVhzTrnzAB7Ruz5brKtbIj+zIP39Bc4OQhEzME
WGg0DOib6c6imy66U42VrDBznWuKvC71Rzdc8Bz13xmJ0H6yPomOUC5ynC/mh6qml9xmsEhcSHvW
S4gOc9vX7mdqETPVrcGeekyAtXwnRwKzd42QwF5DQBvSQEkqe+hIB9UJkyAOnojcDkl1u0aI2pKU
+OIDPxQaDDJGNWI9x5SxJ9mjY6n1xJkxPAH6+QatBSaQ9Qd557wxhuRWLxROZZg0sXUY1mjT9avP
OEitNfQUaX1zdMhBXchDJYX2Js7jT9xq57itr9YXk0/Ni0uOKrnqm2R6hJmaMHEsX8c1cHVOgODN
WFw6AsXLzKW4lcSzOr39FTk0J3p2h56pA3tov5ACtJiR0MFw6mFKPveV8zHGWoeyV9/Sa2HQGZVI
5x33mFc/kGwJROvAQvcAERrrGU18jh+gPJpkzOpkzbZr6GxB+uzYKeL/KHlz6KRT9V2GQpDffYPI
wjuEjC5J0VlYiBxzL7qRLoCDVlP1X4S21HQSCMCNm4vyXADT+ctUp39IG6bnyRbb5jgALYye2UIT
rDQO6i5uAdCnAS7uj75372PGWxst3HKlmf3ZBF1qmBlUy3DmjdnUzk7zHJt39DngyBVo4UcWFZ8z
n6Eghn1YomPgtJ8Dj7IHxuiGvEfTUe9CzX7rdTTpyoW0HxUTB+gaK1ysAc34Z6jkhgDTRnqrK2Lc
pJsDTYQ9kSXLHWlMnNhrZLGxQDWM5oe5D/fcWPqFOVBxrkHHVlG8yYp11U2eEpKQPe2h6VK4LHn+
YNeivqLw7s42ePyd6tPpVjiA/Gmnhs8sEC/tGrdM5DNbyZoI5mnNYoYWAf6IeOZsDWoe18jmOWUR
rCS18pK+ob6cSbRx4/qVjIyT0XUfLdnPWsJOz8Ema4iCJSjHWqyi5L4NXxtVvHkJyoCBQBL0Rliy
iWGLI6JH4zVtmtTpdI2fHoR3DaQAYu1E9Mci0m/k1XdsyS9AjIJmYcMIT+q1ZDqL7p8UJXKuq7B4
stvhRCum92Nv7JnkI+bVKvEw5KWkQMpvhjXgqevpNyFKemIjRDYz6dqxiF6Slg+zCy1728VPkUfM
spZUnLmy9Dmp9ylZ3Q0j1mQN7y5HjL72mue9Bnv3EtX0RH7HEu2YQ2z+L3tnstw4k2bZV+kXQBom
x7AlwVkkRWrWBhZSSJgnB+AYnr4Ofssy61y0ldW+N5GWGZEURQJw9/vde24blzc6HPdT7b/qNINj
dj2nns2Q9c2re/qak5O0igfVpH/neaF45rT8xsxZU63a94PzaUXhsdfoSDHJa22n+IqCXz4UBrBL
rwGzMJTJY8YpZjUKd9ra5rBj1EDyCIWGt6apc4zWZdgVvRQFuBQUyc/OHl7jMPJXSWH+WDwFUYIO
uaT3w1+iJr78K7M3/vVrkk00OGLcETNTAFDCs5lt58TezylboLHWU4JPTMN7tc9NMvyt4ghThSND
2zKqN/rIQSuymzUZQOzMRNb06YStUG6wWQGbhFhghNqPnXvzztLloTB5q6EmJfIHDQ61qFlayTZw
LntpBM7GucBe7lXizfAbG+2vvWJpel9Qg2mZMEKAe01Rh+v5316H3643Ejyyc7vwJS32MdHT2JlL
gzDR8lTcZD+vWCT79ZyCSk/Y/oURWXYp3bNvgG6UA18AQ4ZR8MvKnPeG3n+YembALqQat4LMSbyc
mDWulXVNCSlsLWYs13BoryLJbq0KqaBSlOPk1lcUumsEp4gE8s2IHcKNesW0uK6IR+jxG5GlwB+4
Th0jJfXNaWU9u84dfFBJ4gNjBjXbp9agg1gPyRHF0Xsxeey4DbNiaKQdyCNiChHqHYghH2I9yYAm
OhppGAsnSdBQkFo6yQ12KEPniK5c7Sqz7jHNe7xFGQ8Ut2CgMY/WKxOhhm0xWxywmQ8k+A8RNdiZ
M7yquN0ajXVQaXfN+vG9naM/ncmjJPefAX9uLXN4bZLxPeuHfcJPDPIi/dGB6Ne2+TKY0Sn2kh9f
pXTawtBDEWSnGEF9G7OnsZFniyMMjuH9SMcL4UYTqnt3HStxl36E5GW/9el1ao0Yqz5xTE83sBMN
305Lta2b3LC+6yaFNz0a18YfzQffDhKo1Pua+vJdkpBKqQ1oEo5pHP752SQACa03kAvoy8KUWLCw
V8ajVrPMaI7VBCCliFW6L5k9ffYzLY/D3u71Z6RYUACQawj1lBcXYkAlmqBWFKdFUh5jfd9ZqVz5
/Crsw9xF/5ufMqsIasn0O9Evfj6+2gbx1bnunoE26ZJarPmZIrcf6soX10oVrZMoKL0xwTdrbDOf
sQC9A1zG6BuZU9qBiTBjmcmpNkZk+PkZlJ3HjKujlaU0uR9CN95oNaqkm9lB7vanicnBGsJ/g+ee
Mmm9Hd/zjFbY0IYOTD1cIH7TUhxtQsA4XTUEXe2x0QS3jdRf2KOUu54CpVjHkT4pqL2Qi4LE5laO
qTELyB9+SxnThmWGa0ekz0k5ogaE/H1ak871UdgHZ7kbR4GcV5erqocf1H8NHkZ2XKBwoo2UMzRx
HRvz25QriYYzoDF3GJbp4MSn3CAwt0O+1W1ur2qg2RejGILL+KYTKwwG3HibyUwveVNHD54LE6W3
sXOH3qPUHI90roMFhLv/uNxmpv5qhvahtSWxNxpbXMSSdaxx/tKi81KiqtvdzkvcM520D2Y+vns0
9j5EV8x2VuvcHMqKV5E/7FqPcijTjs3tHB0KO9UvXmy/9FE8INFXPwjix5Bu+nJRXMjAGlOwPCGK
qn9kpkGvKN631josTwxgQTUVjdouTfnRbqzOpgXZBjPlrZCU5xCQclb57D6Z3YU0LFVpkX/TEBG4
f7HmDOV8b43pwOJ8shpSxKO9PMyIaRdWZK9xhsICIR6SLubW/GssS5SkifLggUexm9an2lfnMH9R
PY93B/CoPrXXIZ5XTeGdZR/fFrxHLxlcNFzTWavjDufHpeIyLzm62YIWOrNLNS2+nW66kgtYmZqy
g1CM78onBlW5hGRg3ShTvS8ts+FQXTv0jSGmv6Kt/QZ/CJtnCFTYywHDJqhGyU9vtw+x3m57Nv7c
VB3VSQOXyjjGp5m7BhD7wTCnd4oaTkntIiVFWF+WbTuBAWijx9rP9/E8f+QLPygbMjT+UnxS+bi8
cE+pxAqXYf+ulyMSNsZWjX8xpZcyG7qF57GNYu05NeJbKestaa7T4A8UVjJ2rnSFjcngiJeEDB4i
ROEUa5pzrhkai4aHBT8wKhvCGM/lbH8N47DHkRfUk+IiFF/wvb6MXP9UuG8Je16jkna79N1VH44m
HkfV7m3d/WSmFQGoYanyFwnIceMbuRFp+xsDdL/vsQMK+3br0i3Gi1iQXIzD0OW0TvMALznCl175
2nNHsKbwQIL1z1cOOj/K/O1gDu+hG/3o7gDIn39SZvGtrVtKuqNbrg2vlklj8miC95RbvBdFqKEi
ajz+6Dv97Fr93+8OBIYeE6H0NhGbsS0GWkJAExMtPxZEk8gvC3tdtfwV7e0fqKi/muMQEtS5dp3C
czaK/vokFfhdo70ROfEuSfmeSYMeK/wUUcnSmy5PUk6ZGJMgfmGWlajlu7jWP52Bc/4oiu8p424t
+UJdtitgNegcfKmABZnNbfKWtTZlF+AQ2KWqM95Vqf4d+sleT3l1I0qPKiUv7+bzu5MQMu+tfF2y
FPCQKzvmsI9YEaHdI3768U/h2946FuZWcxTxweWiVC5+w3GKnoBrn/PFfKgyamW17uwTqfLb6ccP
58+i58NTs42EbFDkkliscfycRtxnZ8bATs7PbjUHuPhPBwcENzCDHOtghc1rx+XYYkHLvli3zpYj
L8s3owaXF2+uZTpinbgK6wMqxKGZJUXH8UNRAWGBFAMxgW63Yc9MFiPW8IpBZaXKiXj9HNRG8mPU
80I5ea288Fz3zlcYcqlFrXOnF1RuhtL5kp39rhA8uGifsHufyVxftfmjwyxpWvZdpt2bI6P9wMNS
E8PeDfm2umTc9/30OhjJd6fss+jR810nOicOplstRe7goPRYhqRiw57m5iyCFEKXRK83R6fmQ3XH
nP0Oy+ta1duGuOsqs7zn3MofdGP5zE0lVxWgvmX5BLTS7VHcbrFovzIHGEtlxD+pMRLmEvfIhrnM
FW2H+jljHK2r4YBMoUjotw9O1D54DRdOM6tXne9oZdfFY6potoyZLVmiepaQzgxNfy6TcJEj9Ge3
6jd9aXwS8d4qzSQe1kPT4k2NLp/d8hRKs+QDFX7xQ8f0T2LziSfnTJQO+No0P48GeIEh+Ul6i9yR
uDNMhDGV3hyelcy3eau+xQRGvmBTvs8uHWnEdlZePrz6TLkijojKhIiqoQfojBSWh8CUmwdfPFdC
BH7oIA+Yhzatp3WHZWmtCTPwiu6KA/59eVCkgk1fiiGvdCgabfZGG98aFsK6638TXrkNZ+j4qX1f
frN81j/nUXy1ubmTXbYl8XvlN+G4wj3nC7UfLZ5Qy8sLhukBkaJPKcyHUTBiL4jqrUrRbKG/zNqe
jcFdMDiIxR8N2V+MyU206Y3D8LMrKOjDEp1FwytiF3Ckr7YbW2YE9t2KxFdHXpoMOgc6nTJ7pV7N
Cfk4aYQfDBUYYbamTcNFW3c75PdPaxxfl0+4b/lEGS+wUK0zDuAgR9BvWavXWPJPYViFQeatqUyp
Dk1UnFXkzYEuKgx3iaAr2g7ahE2nKvz3uImaSz4eh67PgjLxIhpuSCdPZr9tmdev5tZpz0bKqiEi
l81X2WoQmZsr9Yr/uDD+vx/of/ADmTaenP+3I4j9R5aUf/7P9k9b/d+2oH/+b/82Bv3L1oUNO8py
XUcISLb/bQzSxL8EVhzcdLbt0iXkLcaWf1uDDPEv3TMFf0sLkyt0H3rwv2vgfF7QMGiH8/ES2cLV
/1c1cDZWmv+w19A0BYQY5DedIuyWl1q6/7TXpGautAxeXi/8bzJkrC8lKw23VUQCyVNbSzKCi11i
elGlP5RsanrDePE6n025xfSJmkbut5gNSaM7e71TiOpJeGBAehoMmhXapB9Xpt0SRUu+hFXoq9RD
nZ9ck5ZDymZXPlAzOpzG7OTKf1792EvrC3uEe2hacA19axoQQ/s3OyNdCzWTrVyIHxvcoca+JX6x
StyGUrejnWeVfxf23VpY7h4GkzqhUu2VKZ5qkp+u2xnESxqmgJJNDejMZwyUOvsTjvSOxK3sliUV
k1a6zWqS1lMxhad5OolYmy71s1HnmJ6Bz0z2wNIcDvhUO1zoDDyJEvpf48CUlreyoPXFuEtGBEDX
2zbAKPfedFScum3lEnnxqj8k615Zlr5MR10gq/MBs42NW+McwQk6YvSsz2YZ3lOvJ8oqGaBWuPkV
6cuDk73Whr0mWWy8kEBkk5I36brNwmJda0i/U62dQORmgROCCNInmXBety4IUwOlHihROqtCwm66
d6eP1mh2kd9nu6yeyOOM/o68BThbwi5NpQAvtjJAVzw7sXL+Sg67WnhHQmuDzHITFNYzmhBO5wF8
E6ZV9sAYolLAOU4/qF3cJ9VD5pY/RcG8g0Yub6+H3YIJrh22Br+ggHXW535v6vFzPT8VZTcdo5gP
I9G8+GK2+dsAgDKQjFaV5gQqBKfUMZjzHfMLvNm5szX6P8nTL4VcBpcDZBDUjZRzPbu7v3ioHjqj
qAPXtZ77CZwS4dmvZNCnfUqj9mpiAxY0mnpk0i1JUeX2upTQcJJQgcamIGabDj5zFpOOFWsd+cT4
Z50raHKI2cHuAX/YSz9oJDYG6UB5jttjHD5Ppj5ujbl2YGS29C5nISYVHDtrw+4zcFsQilvUadgy
fBLlq2sWewEuNAkxjeaKKCOtvWOubYjgkvDgAYADRL5b6Bnrusg/6iLkNBt7zNLqGbzZ+IKFtYTX
4r2B4Xgw1OSgXeBEtzl1irL8U/otUXMLAlup1bA+kuYa12oL8v3XFGoBr47ubgCdTLCzgWAMD9mv
E84hFmBBw+Y4R59z5YdqDeOA920RiR0yxS0WB7aV3wcTR4swjGfdkIErpITLOXRBE5KnnKxN3jcU
+hUmSAJRfYi0+RjwwgTAUF7mNIclP3LMVKINg3zMEcywHXWh/kYF7oNdZz+9Su2NO7d/wpY7oVdH
XAmdBSrTkdTN4Px4U1qJmjtgMmsri1Bq0m6jMpP7YibWUTBJD9oq35Y+vkXgtZpfWLtayEeihVCs
xpAxf97b3EqR3CbCJVGgj5sorMdVkcYIFhWUniratbTUbetQeyuT6pTJ4lm6IbpPuyOQZR7/+aMV
5Pc45X10rf9a0wC0KbWODa+ddjAqphgbhjI3XuMEnesz0FRYfqwSlqo9RDcCzjpGDo7xEanxddJN
e7cpnxse2oHM4+009H96EpibpPffNC9aAivuxgW5oOf+sDGSguZn3IEdGm1vTe0e9+CldYzhaJ/p
iaqOllksKQ9yN//8r13onrsY4/uISpfG00PPcnS0xOAdaQxqjwU7tpim8nmwyADZnTox06IPYTiC
CGIsmWK0orq+Oaqkb5aEBBqfVrx3cGFx/5S8I9n2a4JSzbqO6u7Y8yXVQsSIQ1hpjEG+WRPx/JHp
fw8+j88gQwK1nEfNyPpH6Rll4AN6DeDoBGZb6cBgeWXZtX97o36uc5+PpbJCOFHD11CJaY3ZoF+Z
aOSz/mf29FdgPlcBiuHY2HVzTCtx1h2XAWnpvcUJoW05gLaiqOO71fRwY9FMtx6zHpSr5Rg7wJmf
LGskR2rVPIAM9jd4U2XgIDACCIq23FqATT1WkamvibK3GDOKaTdF3UMdkWbBXfYLuBcYly37Y5Wk
/MHBbpuX4UvsQmGCHKroMuoeOl07AFumX8p9rmNS7hWhqJXr6O4BUsMR7+VvGvUGjOdhOvhuJYPE
B9hpIqNsurb8cRy3Pg1qJnwu+p3ufBgG43p405A427rBzCLI5bRNYPcF4mRKiAHPB09SExZMygRA
jdb3IB19L6z8Os1oHTmFCXQn027Glh21CuUpzX5APN6qQpgwMqa75mXHWWuO5SxLZAsbrHiL8Kxo
at2VrbUjoccjs/DeLLxC7IJpypIjF8FRr+W1ZwO7wmVCIAxYfBTnHcJsCu1jzjHLN2BBnC6NNtiZ
195cvumEk011nZasAwUZj1Q3CSIxmWD81ZvjIWzHT3Ra4LQlZCoOJEVYfY7QyTNGYznkk9VgPTgj
XrkpJlnVglFm5rNwejpkO/1gefqIcjpTRrEs4Hl9hIRr5WxPOqb5GHUvuSbAzkUhI3lbw5MxFaei
7r5nPXzK52Y4IckQDrcyIMbIXawI0Qqu8quPm4uyVPmZaHQfwikGdzpXu4Ip47olOgktfn5UYzzv
Ge6e2SN+NpVfwQOj4nDBuCGB6LH3sWQsR5L9Qe7BGtOcBCMzt7E79aCMudc39WLVZH6zcugO2MVU
cpN6cFZ4fhg9F+Y2lkd6KLSVVWG1IPCSNdN27iYPv224jQfr5lQ5EKqyp+mTW2QqZXau8fk+5OAs
saI8OLq1C8ewWEWy/9BK47VQSGjjwAmrMwYOg7Z9KRz8ppper2U1aztypX+4cnbx7D3Mrfs4uNyv
vXwZ9IXLaW4TNDVK2L1uQzJZxhBEhHifCwPD30LXbjyKpGoQuGoyLlphbnozN/czl5CttY+dpAAl
iqspcMjgrxJJ5ltAXOcqbH33qXLDPwaADUH5wDjsULNPfiN29OYsRNuK/QKhEcR5i2VjunsNZYZ+
xqNuWs62TZIvvJ0GK2oW7+BhmVNKEo9k+FbAzSFT3iD4WHApddk+uaObc3ZjOyAHSgoK0pGsyBQK
jXg606zqdumkMbQ2wMuPJmT5EjRCV4/fTZUS+/KKr94YIEo2gM4hb190ACubNsOWQ4e7AleIiCpK
5yKzFPxXS36IDfpV5PqHgZd748jibjcV1WxzC0RhYv5qZEvIu7E3DYYZtqZNfHEIf+09Kb5Fx4AF
4F2ASpGekR39ce2ZdXMIHfB9gFku//yRsEsi/q32s+JhkU3hEr6kCr5EotIdChcoWziZzTQfoadU
l6mySgoTIiDNNqNN+7nqk1caOY3H9N4t/GoCE4yclbeZgCGQmuULsyCe+y/dZBv7xuN4odNvvjFC
cMjIXeN5ZDHPGmtrzfJu5VZ34VSBCzTxLjyw35lT6TtZmw+c49fV0DuBRbhi43eODjqZOdwwyebK
pmlb5S6l5hkEUp4MxhDTfFeBMpninKxUOAPSdyOswb1urU2TqrhB69ujGwPIAPvUrS2lsfW4gfCc
0Wlp5PMNPO1h1BEBKMKjU1LUQaUYXXqJYn1dV5MJKC4l9o9eJwPdp7sSHN+j8O2enQgqKvsMTRlX
rUBBqKPNGPOcge9XmX+Re9lI45UmpLqOS2kulQP2mqHOFsfbjgneg+qJXfTtW8ZkYlMSm0DvtPFG
oZfO3Aa1432z4Sg2rgBzEFds/Ma97+fHLB4ZniaoQt2QfuLogYfCm2BWRzjd47+k5Sf0yJ0e9+w1
SwseR0Fc0tf1A14kohRS7uMRJmMuXH5JGxWFetn3pmW2kOINnab0L8EXIFsJpGMOHSpmF40JeVON
5t1W5VMIVW9d+BMRDsFDPGMu0I76XvXRSVkd6r7EsKtcvhlHPMWOxwa3c59EIyFt5bRFuNXdLri7
ZQaZoG/+wmjZDRCrCkkQPmXvt1XSKTepHzPGRpfXxkMRGsYR2CJKTIhXKBnoKEr0lx6s0naa3YOV
9jTb2JiL+RRyXXuqDOA8sbplgDNh/AIwVo0C4YPdLS3zryxB4bIy5s2ZKK4G3xwxjrt063gz2+aT
WeifA4gm365cCDc8CdmrLh9YuceGEMTj/AhEst4CncfK0+xH7hNHcNQZ8XUFiebfwjZ6iEPxJkcM
pLr/mM5sdUym6El24RFmrSjkKXDrRNzK4VXMRRaItHqb9OKUTabDDdESOGiHo2KxK4jex+i0q4IT
ym6OGdV65Z28cLGyNYw8ergOExlzcy8ehrm/9+xSzMTc0Ozar1U3fCYWH8nEZRWhCawVCLF6GnmO
wqMYWDtxT+x7TV9NcnppynwPSOw9HqIf36WjNgqDhjoj32S0wfownJR8UWr80lJ0Az0CyciWotUj
MCXNnToHPO5ga+ZcXWS90JZ6a8MG4EG5Kl0LyZoQhflptH/mhFEBmYMonb60rGiCNuT3nE2pVvjF
znro60j76V00WCvs7JV+TfUw4T5KXKijCGOMEqsvpHK7nL8y13qiJKnYgdqJQvtdM5I3uh92Vf2P
6I5RByJn6oNGKFuxIqmZrs0+vvA0fOpoDcvktDNq50/PWdA3Xhgd/sWBBP7SGrdtlrTMFS7z5KnN
SOFa0OHSnkeUXH1E/pjtF4yuuOEidI0q2vjK2fSG/eQO/ZFH9+80Jhfh6Xvojt9xnb6MnF3KzqSK
axJYotOMDyuqIH/N89XXZpO+iidH+H8dWml21pJTLPFhjkywCNPgd9O4mItePeF4wka9EtK+G3Pc
gx3ArCSKT92uLhrREPWTjxgw+xNhLPSDASTEND6SivnkSc1j2xNPiWF0dFOUzMJZ7t2FeFVxHpV5
dyeS1G26Yj/m2KwzkyFJI+tzVqTaiul+wrQuuUHsJKRanYlpzFt/MvetNm3SgTea8vnmqZ2sU1Pd
k9DP12Z2RHX64JHr7oeYKhtcPngJkJdnRATfg0NJUGcVNt7MGFaRvbiW1XhEN/s2JhKrhI1Wemd+
+p1xp4OZZI5xygemoL6BNp4Ww0Gf+zcg9FxPOeJOXwaedD5NGwNt2O+xt/6OUfJC88rBkNg8ltM8
WCMCBbxDR0zVDjMYJV3jPWbwvLY8DBeptE4kTqSPnYQv4zJqIdEmRnUqeppKPdnTKPDHqMZdpjfW
dRq/ZRdaD5wzV6P/yxVdnzqzDUT/UbjqOHfZtM88iryVwyJhUE7Uw2RbScHAdxmeRqM6V/1MY1NU
gP0fhvwNpl81JcRrqPHYOtLQtxXloJh80/eh8KtLKmvuFRzJTp7YL5pNIMvskv7Clgiyq18ExJNw
9Rp9vrVi69G2WewgAsgDDQCSx0tCZNB99I3kFgPk8wY8K7Z5sytSZP044lHHhn1FHL92EWJZqHGS
n/mmRkveqzbV9hpP7sZ0X7Py21DMbWLg0U17zLueWXCDAXhKrW2FUXBo5iXbwkM/DumKgEmz7grr
h2pL6JBEJwND/KjBoGkZ4MrA5niyrIsTxhdsj2D4wbUNcCwCdA3crFFzGg1UBg7IRVZtAF0/NbL/
6uaQqITV/UoNE3DtUjhbMJBw6KbCaZ56011FzmNnAM3uzF+Tc2tRcmoyI3/cabRUrqxo42bDdxmR
sE/VyeiXe0L0wHQINLHdAF2DY8nUf8ypesXKTuWsJMNEw0rdVU8GaL5CCevu6e9VKbCtRH6AAxi0
XaNTiV4yZisxKOjARbWE4wJm6xDzS4tn0ZB7STnWRiiOpkU9ZSe7qqKrrqNU2ZOwv/TqrnG18Phu
yxM+TfYHaekiIfriEYxRe2SglRMG9E2uGXmCbxdfaqWBVs/5kZ4Xpc9NYQpYbsmliVptbfTqr5u6
NZ0L4HBj1vpaqw+loZdflc9+VY6XyYAOwBACqS5y9XXvVfcWZ8KhxJGy6xOi1238g8D4QEXsNJdf
WSeDrm+Z3xjOHQrszXZIYfu/cz+eAFkcY2+B5cb+Y+XrW1Cq1IUOJzSYJ3zZQTEIAHhkbCj0oB8H
PB/Rzz6Sv8ZgYV6Q1Rp65RgI1/hbGcbVnyp7g685WxPTZpCd8Mgx5KaH80Wu3kvYfX73mfs54ssg
UOnvQWWz0pjDLc+H7FBrd885laHx5XaCvb+uiJ34oEmHDJefSw2SdNS9nH19TflPQIAGL+jcHYTV
L3mITZcZCZmdFIXAwVI26zcoSPq6LSwb1Mz4URnpfGkyRSFWj3xIDqTec3leidbETVYcF66W13mH
WoGaqSy5d6rowLtomLoZ6HTwHCwdMEcH5C4wp4kLI28Q2VgHOn+yuVN9A28cI+/azb11gWPfgM+5
psukCTArMeb26VOfojjcTw5HukW5muthvJtJ9tZO8P7GGc1dMPvlxPjS02SwxoN7pfiRW2aWO/L1
a/AiHeCH/uTiwd9x7gBLVgzA4JwlWzfY4ZbJ8iL21btZPzixAKjASJ2xIJt4NeouzeKKj3KIHxuH
WyfMOC4ldbZH/v61Y/fR0QWLfjpcMycmVKFfm6Qt3q1iiHdWQRsH+dn27ETzAUjJbix4GaP4iPrW
DeJ0rcks2hV6dDZnpXaePVw1AXwltRy4531yoJiBRpMQTQfvnFjli2o2T/UhymhCwrM3rWYRYdDk
EK4PXYKyqd0nkkg7Gr7zk696KvBCPAvrRvrc0NbXXNnPqa8ZV0M1FHhiGhYDxX/cPx6KEbR106me
Sy//o4jbXL0SulXT6sY59AA3M3kld2yJb7R0xpGIJU0Ylxjyreh1rP2PPnFX8TbHxHMHFYbvO04k
eBmSFPBUw21e29G+Lmqxz9DGxwa1/IuuawBk2W1UYrq5nXtQIv8T5tF7Z/rzq+8cG0vbDIlKPj1c
wsEg/fBCfuLXlm28ySeuZE/PDwXT5MCmxo1JPMtSkf9U+WgcDds2A+Eg4PSQbFNqxzyzP/Whnn3A
HsaVPPv1CbUTxFDzFM4a30Dsd9vOc+oDEty8qmZ8KfCXrr2atGAyMR7r/YRyN1EQIUGAtaX4ScpB
P2oQhrAztvzzMgwh5Mj3VGvKY9Um5ZGKBtorBLUCJm1TjOtjSh5ntqruFFZH2yzcfYhQ45jRyDne
cIIwJ2Ywj6XBnYvHrxnBVGAmwlo7mXIzNSMqRNPxAOmDjJHBGgebvvWaJ612JE5DDosqYr5Bd9vM
3+ZcnStUHnMFwj9bMfv/NHvtM/L0W7qYOEsH6IbJ9AHE6MET0663iytw2ybwEznwteVFYONsSGX7
Knz/5K8Gkg1MIkhgUZDD00ufAiNy1QaEJ31C8Lscx/4LueS91dIAoyj7wtgfgwbxMdeprsNFPhwE
dVMj5cFNWTwXLXArhtWEfDmOYQTo/wyT95ZQELIaaBwzHdSE2F28awkmgR4VVglWSDcL3WDS9Svc
x/oodmznjSC3IzbA5ABXAOOLzRy3etAVQC9CGwkGrWjv5dKDmcHtDC92nTljGEDIz1alNQ5LepY0
dlTJW6s+7H6ePnwaJzjJ70GrXMLYyvYNT05JVvVKumulDIZPNNk8tJ3zmzJYLNsBAZ30OfMSg6eh
6wHHkPXBNLybgajHlK/aywXlDP6QPVk4bzIz4/idLKgzh5rrqWORqbJLXJYM3C1tb/viJfRUeJ6L
4cfPjWEHumBap44tSLSYgfLqbTnH3m4wS3K3lhuAlv7IyOb0gjN2gfHRA9fdO+K363GDQfNEOV20
b4+qlWSy5VqkXbUmcXdmLcIkILOW5Xkpe/MYjzq+vA1W726GUDKvgxM3+GcbivoBCeNG5k1hZsiq
YyKmLNBz4ExaY3OiZr+zrCW7PHHsXVQvZWNec9TxAuMfCrehxeVXk8u0YuaHcxQBqUrlzerAMM7E
0zorp79Kue+S58y6JxGHqfDYK/VrOMWTgY3EH0diQcKpg7lrVUAl30vUYkZP0vYiQtSOIRVAuSai
Oxwav6ear4C2gGAuTI7pUweJS6M0sLOLLTUgu0gZeIjQYY1U7kgYQk1skADGsb5ykkzt5ZDLilDA
vqIzm9xAgzg6TGpnVQY73IHBXCae8zyqeafU5kC6JPZGGWGXtFTapJhBo4ydIqQwVkn+M0ZzdFr7
R+07pkgVQE0GOOo7NNoHEc4lhDjrGy5ifuKc/yNisojO7BuwIhW1Y91sbZROI0dlRY+OAROHx+k5
9+B0aTPL0jQg/uC/AQBXlN9xZy4rd5eTatB39cjuLWJri0AeB4mnARQcAAZEtFcy66ZUo5iPndbg
/vBpgNVaqH5zYz11dP4xLZ9blKz+BZCI8VDNYMzAAV1CXZ4LzXitYgxXWWj9nS3enJO5/nFAq3HS
AL1c7kOLcK3qfvhsSYDGY7QtGGnt84VaISkvyx1/IyqaNHWhtiYDryazqLYpiEa6ruqemW491/gR
Vo7FatDHJE1ii8/YtkjfqYkO2tjj98bExLVTLKeDbFUkNVbO5DjVcbuWIYhQl2fHpdQAOvRzhTy6
tCIB1EoCUmTZBkLSagj77EEuV0FSYLVtTHt6aJc/+iYJIW2HfzH3MEhgD2Q3KJsw5b4cQ/+T5dMp
lyR+KcAAbgTZp+QEUo0woHPd21tmrV/s/K0zHs3JH7aibtna6TKCuw2uv21bpPPJGDY8m6Z1qz6T
DKmRLSV/cCQ++T27y86tGW3EnCmzpfop5dFhRrQOEuPfC9fz124c/qkTj6NVL3pGZhNXuSduc01+
bKC4Z6W72L6R+vw1aCIaJX3rSzVCHtt0YEtHBpohzQ88uffOIuNABOu3HkMY9rZD31TfB30BIAqw
fA0ofDdZCgtXpfursinVf7F3HjuSK9sV/RVBcz6QQRcUoIEymd6UtxOiLL0Len69FusJAjQSNBce
UK/v7b7d2VlJ8sTZe699thP9pXcneZ/oOOpJkpOmMeOtBkw5mKgJbvId3wZBsVhXUpSs23fW1P2a
qbmAmQFqmC5a58j1bKlq3bphfBkAZt7TFVRutRpF1Rzii0kakPACt3kJAcufe8LRaflV8sk/t2We
04FkvwkUkqqrkDyHamKARnODoz2sgqjPXm0pLsNcgTm32XQOoQCHAep3KZG+pjxrQt3kQF8wecaG
fgiqEnxdmb+0ukC34Vm3icwAA1l7LWYTxtIQfylq0Y899yWCqMWxDrqtY4zF3kVv3EVjdcIhybEd
9mh7nL6F1JIjMeOIDHa0pdU0w3wFXqWMUGKle1DK6Ng6TgzNzOIrZteOI5hIbwov/S0iqnNnvbtr
ZfoSpgmlVPiwV2IS7R6HBFmJfEetATN4x3rPa3AxJ4t8Pkh9IIuGPi6wKXTLAZ2MRrSm9zs6jIOg
SJhq3vXczM0LCgKfTvNNxeDuZ0yOPqhRCIh5u28LfOeVNoXHgdF3qtr+Bvgs8pTOc4OyOCJYDYQq
W5A5M91i3nn6o+Ea80664Z7mPvAoY+1rSEH454atEwl2F7rzVTdjdOlJokTybDmud66l/VJ0oJ5T
k0WrjeHFH83BWscNBQ6DofOkQ6rcWCZ+GU0vCVaxhY/PUd3bR8pJlgn22GX4MHqnrzdGLop92DoP
ekQ43xI8KBoN225F+sWSOXmdAOUid99nW4xbK2N/UtRdRID/tnfT5OHvi6ohVQh0YTtsLH+OkrOe
t9aZ1PqJMh+xDefsuye0cqh5n1fRMLZ3IrOdra0Pin2tsSusIUWOpFovVcc2iUoqsVFsEdqMrTGQ
/uyQedtibk5xHew6aBFrkdseLQZ1dpfodX+tG8+3+zq9lG50iGb+4zqxhl1uu+mhtVDivHe6zoJt
JWWFYBnld39fKBXymYvNOdJPcnbYUcXk+owC4oOh0fY2YMvW4pqmAKIdhM/U2hkIF+p5f1sqXOa4
RKpNHCmDkoFpl3X4gkzbu/F6LXmIzQUKZ4Tdugg7qmHNvLoPc50jZ5/fhc7wCAKDR2kcaut8VOmD
1ev3w8jZ0Uwpl0jNZ2M28OAs2zST6oGrE2dnySTmtDx13KzvnjDObEBwv8XTIE/ZaFe+pKjZTUkB
Yrq4YsiES0TmmtQ78rKWCIIXEFJF0dJQTdMc1vn+QTfjYa8PSLtWK3MO0R1mHq2/4pwM72D1pKDR
tHgnDJztQXzuQy1mQ+R9pVrcHBe7NsuXGo3K4nvVKc5PaY4/dppGVgJGIDFutF+xBLnrRlp1Zxnu
Dv64c6VohhwJ0L4dH5z5HjXDXTemy+GbEL5hVethxBIzIzqsO53fWo5baaTErDKqjWjp+Kx4Qeeu
m61LlIn7fkROcrXyhN3a9EVsAJUwYS7PEJzLceK0AGfyflSDdsiqeO+5w+1ojM5NbTBYVTq5ytCI
eekSGxA1MDasSHgTIwsCcI2MiTwfEwIrmxhmux86G5v3puui25GtPuzdbeMasV/YDgQaMwI2M7F1
qsIasmepnlR9W0PsiJ2R1HBpvI1GY65GFTt+jKB8cGOACimyel+gqE9FuCMKoO3dlICKmYTwqbz0
3mo47E9J6mya+kjjSXrhzgZ5yqLntnOA5vf6c+WgopQaQNhs4iMfMvv6OrfAHHZvVOTMoDLFRNWV
zTYIh/aiIWr6DaeVVc4ZvqcLl20O8KduJxdDApgCRLaqPxsxyaGcgyoeZrPeMVbgLBqM13ouP8po
mnwrMeTaqxp5kh4ogYBztQ6P289g2VyRJFdUQdG0NSUvOTtdyg7Mda1bVF1YMLILV3vsdFv3uYGp
VT0lr63TGdsBbRP5a62bikdNxrnW6cyHtC6w0GA6dofnyg3lBvAEbCB3bNeWcOBDsDcqG0aByHJ/
87h+i3m2QrwNCiiZrNZTzSUNU7o+LbzbWczlnkrjkxklCZ3LE6wfItq4IKIduel7w63YGQvJVRrU
bKLtnoF0PuR1yZ0wurHyAYNxwedDceopbWleCAFuXUo9NvmMBiKzSNsaCUY9QeKJNaZOXW1u5Ec5
/5hSNIe4glzvDQ5dPGpjmAOrDyk8lkcsEpj+SMa6Btx+5vW5pczBwOkpWnXbJLD407F8NSbb24Xa
NtQJP1hOiKO70mGq6W59MphypzRNiXx5qOEqZH8djN2m0LXT6JT2tjG40KkEyKvoFFXZ1SjTZ0z+
FsgJMrCgP2orV/uZ7xjjbXbo8Dpe4u4hy1BiK4WbZ1AwOqyOD4lVxe7ahXCTUua9qaPbAic5VIbk
xRjTrZ2Xn7EjWN3Z24yWd470wWfmTc1+wFyxx7HK6V3VgthF8sEI/+TAjb+Zwv5SFSBJDNqsO8dl
Z6Ibz+gQm5Q2RcFB4tHynvNwpk8Ap9NtWWQMVIRqVqjECBaJ2FsYX5DDnKXC+xDRFM06i+V7FTYe
8prB5o+3j9mx0+rwDc9YvZE5hZSFQP8clt9u8uRB6U1+Dxro6PEbJoWEJxpBsiAouh6xK0DHX/a2
ddjv45Q9XcBZaFPkxJhqniJkh/HtdcCMh6HZtA4rwLazdq0hblTYlIQ/eQCxdMLCo5JtEidXs01Z
Vnj4VkNX8YcD+4sV8BTruVEWh7qSO2zE/Yi5pSNMI/L7PJz2vYWXHuomZUz1UCJPC67jxNnCy8Om
FkRnKNvrrO7vmQNx3JvJuGYE4KhOpmbt9vYHKJK0PshSXPkFHMVsYzzI2GOF077mAQD7Umbk6dVn
WPDS0jQ+qtZ9pqSRnhCWoaSE+GKm9gdzOEeYJjukotl6g/UdNx4p6TjgkoXzIIlzUKvp+MPy7FSH
qUS/FbIPt+RCqWaP/JEeCPYKH25c9z7Y6Z/RAkU28/IjTGMW41ObFMkudPjmY8XYjQZ8wLHCOtBT
7NR0yZ6L6kX2dPKpSafMwJySR8+ddoxQJxmQu8p4ZVDCP0pyI2UCQCVpuAJ5oKLn4+Tk1jhgX8Wr
q9yV0bMzwKHZrfrWhlthWEs1IjHhXp0ywRidp1lHsmIefaO0DCDcz6nFbsGDSuURffftlOun5jDP
BX0zaS6xVoGQrr3JGLYP6y/vCK7pnQS5uaoqlvnxgO83BzK6DyrCCQZxLgrCC3vNZ3cjR6v/Gnqx
GuFh+7oKcHm9kUB4BdpMRqa0MUklBeuiJOfDynMlz2N+sd2+WXmWnzDQ+VVO7G4WfeXbFleg9Uc1
H8JNHdKQVRoUcCaB467miB5XckfRehqdZINPpvA7pH3It+KB4ni4SKLcyxQQWV+kyXJg3pJ+6Pdh
J7U1wxGlcl291XNXgXSEBquApGLmHmpKSSJjyfPHwnmKR5BvKAUkDAF6u1awCeCE2I3CFsrjiY0/
m7osL05aFW9GN4UETR3LenYeo9Z+bfXq2LUU0FHeCwG2LD4zB3GRK5MyY/xVj006QsFQLPEHbo6q
dJmsM27WHZcJ+34AOlAUnkccfz5aJN4xyfRHOa6w3feSQsfa0Qv8KpBw0V7Wjsa2EGqutQbJ0u8n
SVpXLnIQeTvPewgGVOkuIfJqjegLg0QYmFvwBGZGvUVmqlM8j7s5azCRkEIkVYOZT/f4LbvhqwkZ
P1GKAuwXGg+IuL61XO+pguLmUFt7Zq5hXVWWlm88NRXeTRVhNTALrBKdJDfcaRodo1ypq4qDXCbo
t2X+2Gfm/VwF1yqOC/I2BgbnEIfVKJ0fC5a8D3Ob32mMjQ3lXewiywiveqvv2hD7eYn1le5yw6RZ
wyZY5OcNAd5e5OEOMPfn5FJzwALXx6QbUj1JKwbQhnSDyfzek2m98SqtRwIkQzhBBjGdiPG9L6Fb
jlV3VwD0ylt4ijxJoOotsf6Kq5VNy68zhb+s5JkMcLfjPEy2/UDnWvXZE9c9WrR0RbRLbJCOlvi2
tptAaZuhYYKqaL9TSI+rKPfzsLMx2ADOK4vhxkK6BxySHSxaBrmn4aG2O2Zx1y0vinqAXfEB0H5Y
K5toT+1kR1oosP5JPoY1uiD1L3G5hT/25sTGV+Uk5IwH+BcC7xUbsnZTK7r09EuTM0FU6PKcFXP1
NPaBr0zzWSj6iGxnuHqTO+2Z7fzOUO5OQpGMs/ImcJyURjugd7oZHKeRdEMhcSK76PQBSlSXWfjQ
PM7KoBSR8zn6ARzg5GCfpzr7bseUSoGEhL9xN4bIiWnUzzv8ymuI9cMxTAqLYwhHfERaFqweIcq8
O84JyDwZWLtksB8UeV6fFjXIVFRt5AaBXr79K6M0DjUdB9Jl8GaAkYvT41C2bb+FIXavTzkaNQy/
dRQ5RzyG96San2ymf2OKb0ghb+P0o9LSly5CZjWc+IHVy+yDtZArGrR4Ok7yRPQFluLcYyicHW7C
8qXLjHva4B70XNuHpvIY/KZbLGS+Y3LlElnD6YGBqK8CzNHp0zSk43YBWH0M+DUia7gtOu7kcclD
i1qvo1Y4jl9caTslrkl1dEAUjB0z3TzctKHRthrXpqedQlYp0lwc6Haxm7gRiDz/BgWwH3vEcs7W
WiQyCsEyHL3GB54xkgA5QnT24lTTUSvrdVNiPRn1O0biXaFM2k2IzMOYIf0d0ZCy5NNipqCGUiuJ
Fb9Hv5cmPAC2uHYfHWGurkwoiZNkBqNfwGJo60DQdPVvOoufyYZiwloJWSckQDF5P1xoJLI17gJz
/DCX7Z7VSEuHY4aF0v6MJutrGuc75qjnKKzOnKTo2Qpf55kLfcHWRWX8m9k2tcjsj7h1gPvHN+nw
nAnuQrd7VtQ7Fpe2ap70KLszAorFxJm9/b1w7E9vMDCpJOT7tPoxVixcEBYAW327Lqy7ZctvRfml
JHG8qnTnOXbyXTsjFgpvDeEOoUk7YvC+KdGbRs2L9k5XsdIKPF+PaT5yznEGmk+zR47nPxyKUz/R
pj0DeLQpeoV45xD/ZOpep9/R0kjCnlM63HOJ4IOoiOgNEfkB1y7tOku3h97lEY5qj86HyHnFSIrw
A96Agg9rbcfxvhTaeahs+m1ieYv1wdi40/SDWPYISiU815T2uJnTLcu1B3ug66LWFE/1/qdPOS8o
8qSORsreqG9NHrhbiVMhpSM39KyerJ841f3oe7J57gtWmUBqFL3quBDBocNwnzZlxlWciXibRdZh
zM2XMiEZa4b3rG4WN6k4JilI8uHW9KixSWy2454gTqKTRuZMCrZVn1W9GaaI5zSQCKsYs5PELeYp
VveIaxXLSVikM2kUP17ADg0KbuDOOXcal/4Tg8BTXss9BLryNI1GcJA8T2UiCPBSDBO7LAfKgeKa
Id5QQAq3QRi0cQaZ9C38YbdG3rBoqw8FDXA7sxX6tgitqwiQ5cZpQcEC01gHXU6/4Iyb1OrYM6Nv
JU5aHR3b3Y3a7ayb3iMyX4YtWX0H4DtXVRHd6nUCLCFV6qaiGYiDHscqED3kFxocVew/7MEmAxdb
L3VVUvw32CAI4j47AYX4TBP53oxdywyoG1s9MhR3DsKrkfUeK/cEePGBIaPd90AxZPpoTM6VPHO8
L4zXgQWmr+h+9zVrIPDWU1tiS0N/SkqsHaLz3bCatwx/ydbVigvuUegu8TbKODpWnf4wdjNr0RYu
ktP6/F67oZAXfelSqid6mhOIYpZTg6BuMKyIQfffmtr9XLqGle5kW2WynWkpp4tK8ipBj84vQDhi
Pb1MhkUDtWpeyIgNbArM/PT3hZyTg2aVZuuy5TSTJIxZOrXMYzYxwbzYZrMXBvOLNx6rxH6ncZmf
07JHOWcbpZMccvvmosrphUb6lKwa1lUENlQihiTkZpzI5tmgpvTGKjj2Bb0MWUPQFEIzB2Ze/ZLU
w7sqdJxsNqpYFO3TGIKiIarj6IBCJoLyHZjjzlE7WliYgDw2DDFr5jXmtLUsuxOHXQz1hf1douAT
D4AyFn8P8eKuTlEXRNvQHS+OWh+rnROGD30Prkt4w7dpZeyiOddwM/4uhftW0ejrxfOVuX3LwgKl
GDXcMKh3Q0RQif2BMg6ZAbI1FctSGQ8ZaY912OTZmoP2kR7IcxySugCh9VDVgEqNYVHtZgqju4br
t+Zjiek64OBXaCHWVA95Kyds5+Fj21UNScMh47i/BOmEQm4HAoxGOJfbojU/rCm775d+0qbke6SF
0yaUzlkGGW2x1EypcDvZ88YDlLRqXKp6nGDxctosXAV2xyB3KLpqSCMEb+SvrvgTz7CzwKS5NGbx
tO/uZVudZYnGHFbhS+DUr5qMnzn2Vhrdr2K8M+fmsZ3rQ0njwaBbe8VmBdD2Am83Su7XDhPpoNI9
NcPU7mgDRiJ0ldpm6FHHNMceSOXDk5twBjU+e3zrPc6VdRV/6bApWhQDrIbantPjzqR8lqSi0HyT
4qaoEVeVJR9xPFF0kQ4980fK0RikCZAYrq96sm6CKP/StKjxp/llpj5iVevzfR5hrIRPEOiCmLvg
fQfmek5TtuA43rkBhpiEcK5hpSCTEFMnmzQeDOsmZKuSzcdEsEyG8b3ucvXa9nAYK9AkWbYY9SLL
XivFMSRtyUv0zqK4jO4GRf6Tz89eiO6p672Xrgd1Zzratpv74KhbrwodVDgao0xVbLWcNIItJ7wF
7nTRXcNvPHUOFQf7Pi3wQhce+hteBMuo7mKszdlCrZpkDpG07J6d6GRV0zkKnZOlYuDHfM7L2UDH
KsiP4TTtA4U8hErPg386UG+JwvXgleVrW9UXu8VDugx+ZVV+Jwt9sHVulo960FHvRAIl4zxjvPB4
pHD4Q/aY13HFrzrPu43j+PYPVU2qNajo8tKpgI95sW0Cz6dQ7WviDfwn1CTyYah5uGAN1WIf4N06
Ghpsfsj4RVDYFNtx+wq4FxlyadxKP+uTeROCegnnPSfOr9EZ3vAcQ6RmD1V7oR9UUBeUITm5cDtN
cTqQQ0P6VUhU9VuBzJt6eK+bmHtnWW7xS9zKRjxEyfiksNexdbjmACOBlww3dKb54XgaiMnwoWBz
GVZs+PzK5o5vasCMrXx+tgfO2+H4MMdmjD+UnEaGJ9sPLcjCWHZLq+FgNFG2DPTt3vV6LmkF8wfp
dJtXHeBult2QyblfRzxLm/Bq6cnG0ZTYO+QqmGS+QzEB5tIYEXMtOUCtvaOT4DqyEoMJ8tRXuNao
vHhqK3UsmpFimPxYLpitajRdlMdPM4PP5qmQMoIZ9Ks3za90EjMBzAQvdI9aEQ6AfuvIdUCSsMmX
jPCIUwX43bxk+DBIYCahO3s4Ud4F9pHk9MYhOZcQKCHaCdh/htInnT2fkINiLAAe1W4aqmrwIazY
ewH9Ce8s4nqa8KDjAiS2bSyX8RL8GjzJn/1iwFCHPE9HWqE2AXOyw1DGTL9yGwWav0z3OXyboqgO
bk0QKyyAbNVR9JEN7M80gw1qerTH9qVz0JFVzSVX3VuiP1YKsyaHaYg4lpZuIFKNvjVR+BT02kdg
unSyeYMvdPONdOh+BDS51/T+nM3mhxH1705EhgfJ7mP2wotXEOUVAulSUvpixU1P3Dt+zE2Vn6WF
yB4A1HVV8Qx1t+7lr+PBV7ElRe3L2B7p5k3bTWez04k+4CSc1HMyLueP8JkK430Fpzc09cHvRqw7
gRddC97FHOpKY/cP45ieWcgfzKj/1fsYsEewxnZLBn+I9u6YXOGcMsQBoi+MBAM46fAkCq8AlKi5
iFdsGy8iMx6Yx348rXzM8cVSI+SuaJHaE3LAecJrjTrA2Er7qcP0QWstTFbi2db7t6F3IbJCI3T1
Ntzr0UWl+pocEwKx6m+or8DxysEuEezDNdt+ACF6QuSiQ9swTn/JUWhgv5GW93g84nvWFL/cq528
1zcINF9kRVL2Y12y0UQF9Y+pOoa4uuqWjzbz1Xe4EO/5M1dFQeZ8TrAmuT2eb6MlEDyhFOUEYpZl
fRmYn3SSFoCeWG9H2ODXAA7HbaA+iceeNbdBtTLFi8u4v4I9xsROsXIabXRvEOfWxt7RePO+CIlZ
wqelmwNdC5rfqtcTUGcFPh1YtO864hpIon7m829a6dEM6Wptus8wzX4tYR5Eh82ZxPY6KEGcj5s5
/AlF7LyRV4n8xtHuuYgvNreqY5oZHITtYFmpDjxQEF9awUg3NW+WwrVE6RBheczRaCzrVnGyj+N5
Te6KwzfBCUfRgEBn0QufeLUyuulVc9VeqPRHWMlHHwpcWw3u/ZD7Ub9tclDoteiRygTVZjFFDV23
t2yINqG1lXDOh/iUJi8w9/qM76ccqk9uUU84XV8ku7wu6B/oe/stC8ZI4t6MD1how9DNdg6Y5FOn
Mpha9ZvndTu3CvKDYdVwaTBbDBWCd9E6EzHkZDlqOGt3cj+i8QXK0A9qU3xqe1DpbATNej6ZLjVK
SV3ovoVfcdNS8Qg+3eVUa2fDoxElt6XWB+t6E9RnHlXeVhN0AuBpdcus35SKszcPBAxEocE7DFg7
LpvBjzG5jTMgdNOpn9XymXEERt8kxnUdeHtzGg7psAnHoQE7f0zL6OLm8UFvQDy0Mw2xHVya6VxH
8hhE4OK6Kt0MQ/qtNe62hP4mlhhz5+UYZFAcVtZSoRAnLkErgxoJzc2pYGdoS3oa2WeHfVFZMXF4
DGNrU5t/+7kpQY6PghYY8qfJSMjPMtpq3WBENmYxbGd7jk5Cz/FQU5hCWAhmDgYiWVXuAfJCsrrA
iZQHO42oZwSMwJMPGk07gUt2JHPtYO/80TEBtNU0njhRAlq3DM/D4N10bnxTU4MQeOUP0EQwmg3u
hVyScER7WnfNNO6s1HpGjmTPHzJRe6Pz1QKK9BVZ4bYRLHpyOlD4Hv1BpiIf3EdPvQNr6tT0UFsx
Q63ZrJOQCiZkUVpIZ9RbSzLWWgbk8rzGlTqxQUzAka+MJMr3kyDXmmTZKlONy9atx6jXRfvB6VLm
Ny1baQPuVCXVV04/keDyJOASpUf2TlthDtsKeZTZjKdMYh01YkOrmqg4sX3zVmX7BVbJU+A3Tu0X
LTBRen7thNrP/LkiDLzOM0g8g9fxAQALyoAFOmTAAe24tBvmtOEou12HbQwQrJCvjomIH7DMxJP3
HubpR+0I/Gmy3032mwPfiBZMSI0gncARThxKsofKrp9rlRobURdPTRnimnAlfm7XI5vFGcwEkkpG
gDs8CRvl4EbLAaer8qNjTstMHlQRn+UgEvcWsLRtUGhHeBP3QwGUUuO+NZQBzNllwTJEEgYvVyr3
5l3e6WIzoByAK7l0yy0wLxImV8v8ckRGvTUf6TJP9gyZ6W5gVbCyKzaiGTGFrVlNUImRaPkbvikR
IjdPqQffbHpqWWgeGlO7jrO8qdrmq/bk41ySAEvdrloXMNngXuMY7Dr7Bc1XcJSenyJSa/dYHLri
VQZ5+JoFgiTGHO2gm2xYMhusEle1a9RPZcorwUBG/N3VanIcRrqjmAiQX8CeMmfSUkHOCapNdaB0
Q7VTlLJT6cbGInftLc/plWYtNQYVUh6tccZmmFEWY1jUuYl2bKCm0clRbHSnfrFc6k3sKfrC9LeR
bf3yRwr6f6TS/4JUsv7epq/x38Kf0v9oP/7lp2ihWVw/corZ/iMLf9T/rFjj1/+TpGQY//BcoEee
pfN/0pP8zPDTtP/+r5r8BxotUX2qIRzH84i+/jdJyXQhKZFL1XVHgOiQNj/VlN3Sv2bIf3gOWH2+
CDwArjT+LyVrjk0p279U/2wwO3z/+7+6YnlZ2Nh0mtsNy5aO8T9JSnXF/7AHMQmE36bNBNEV97k7
WCuaZ3A1Z3V2bT3kd9GNZ6PwplUxqHYLM73cds5EeFQ6PP6mhFsj9+sBR9SZGcyBvXptw7G8hpW5
7aiSPzXuTPKsy8jYmOXVgFp3kMlUXDW35nTJSnzdBG1MFTdSvksnjD6z37JGYBDSTk68f9/RVDtE
IGqP1GRIvFeV70lXtZcEVV7oyCcDy56405HuKea6aqa1EHFhPYAdSa9zvnR2ZJ9Bq+fb3qiGU+7l
+C2z6hpOJjkTz2BbgGMKVkmWQB8IZk5V9jRvaVUDvAOd7RqpGANDT64hopTjqg/OAenpYApdsuar
hmuUk9UjXo2SVKrxUndPIelENq/GVbQsWOceSnIOPnaO5vH690V23nh1yH/gVpXGNhDikstewzFa
dgKFy1brYRbNhsLh3yjEHNcvb2teu+X170ehqBt40z2Id0EHVjTzJiUtq63V31tBLNvhp1tKmnTM
JVFVapuUevqrcp+CsMclmVnx9e+tB4+HbFwjYmRpA8/OVHRWtL1zEVX2X1/+/pG4E9VHcYqrLaWG
L3riSatdaoEWjZJJe1plZzTkLP8SkpJ2sdAseWaxlyln/K7TVO2oHoF12jTWsTfSQ0yu42Jqpkvo
lR8Zy49gJPnjyELN00H6IRhpl6mQ2uXvR39f9IDThrQH36rYa7QuWyLOTqggXpd9JxrNNabeqUO9
SY3w7u8v6Ka883zoSIUb9Ggky5e/H418NtLCDLnl83rn5YODlTklFiTYAWhUxq4j1umbf/5zyN9v
r7Ql1poVH4SVKSNQBQG6eBzvJq2zaHCj/2sK4CO3KjCObRcHu5IehBtpANXQs8g4yHExzy05x0pr
4w+iEzfw8Tltjcon4UtsE5bDKQo7faODVj3qzpLZH1rvoWO7uxn1gaV6HBbIBlWw43A1HDE/QVyf
eGIXFibU1PxxKqf/0azvJFxAhqab7oCAA7Jxi084OcwiQbwsscZg55RwFYbR7u/1MXA3TlFbF+pT
nFWeBRlwFTy/hpv3F6yL7sZyPDDhAW5O4QQjThHK07srDn30KLoXkmz5e0RacJvkXvpOroxAYQ7Q
n/UWa4g49YghGekF9xbFVFPXbzsWVlZPbVc8YgxtEGrvBk1cQodoY9155ZfHYsgbHzobRxiE8fY+
LrTksXabo2Uhk6V14N6YjWbtzFQCaEmJHGKVuKghx8NId86h8cBngInnHJLU5aen0wLdNcVvWxa3
0GNfInsM7giRIJW7enVH7IZyRAsyyLD8O2k08qzXaAyplv5W5qIEj7BGghkDrm6k7n7Kq3IrquIh
9Gzvoe+ceZXO75Jii1/OZHgc0uDRo1d+DEs2y6bQbnWJCl8D5sQsOl9jq6t8sxm+YhFMhylySTb+
tQuWZfFkahjBZDsFDw0uaaxciDcujVgiix77eq5fqWfJl6DPZ2byjSpMC//hBGbAfoVuS193bh8J
WLAAgmewMbL4N6IEia1jsZIubsS8wpMcBLe01BB8jBSL4CI4caTG290VBD+lS+/HAcdqcMbpofuk
jKb3aaxgKbTZM3P3o53T0+CYI9x2ry0PYRsBAwhLv8Dv/OTq+XORBCEc7LA9T05PscuU35qjezPZ
ur3P7OV2YxC5iYaoO2gV69jgzStydQqi9paW3+hO2v1lIqDp5vrwNtd3xZDqfhmlxBzHzH5NkqfZ
/Yw13X6CnUALnr3VO+KzJVX0r4Tu0Jvm22Lq1UHK3LgqXBIrf5hD87XEur1tp/K9ZIfKePrjtHn1
MM/WdgbV72PMTk5F0U/PLJz8qucA48GRO3Bfj7DAJYzxoJRfh4QbhTcOzkXGhXoyBpvvJq6fumLZ
q3OKO0BJcXjBvBzP6gD2EsqeJlNext6BARgjOLci2btw+TZVZs3rUsDnmZKKIq8kn2Cdh/TvRLp8
NTL1nRM1xokr6q0gVH6X58XD31+GOF/Ee57cFmkgt4nbjq9WOj1T38XEqCVyr5qeZ5lWPqVjZbzq
bmVv0e+w91Wm8dqn+r2XFcCKNHkuc6XdOCHSUorDAf3YXDTT8MLTL/eH3sEJ2ENYyRv4YhwikApz
g4sYCLoxNf2Z/oYlNCbDJ+pnt0badjCllXeaHXd60b1rKftyV/eQ2zmqBIciYdE8NAq0khtT7gSQ
Z+UuZvxZOOJGNNG9rrhfOvpwxUoB5hBQyCFdhC9tlD92VU2vdjix8oUiuLMKha3aYVtEZoYoExqn
ksFK2Ka2bZUxb2gEbF8tj4dxkJXztdDdfjfIqvdjMe1qT9devZz2s1lnVcmmsv77rpXDl6yN6rZu
K+B4iRwOoZovZRz2d01iPqIMil3Pjzai+bSI679WXf5jqqg79dN4kaGw7mPdvkm4db0Kl6WzqReP
o0nlu7m8/NHMn4pJ9XdcMXtwLubFLeKnyW27V3PAuFyBc98Gek24LjPCSxfb4OVm1H3ODPdGMN3W
mP6nmHtRmkTvbE2/dQjRG5yMnIVF90MeYbiz5r1otPcWlsFeE2Sv0qye79Ke5AgNRX+vOhgpC1Ch
u/Ww0XC3zsQSrvqAVWLeekm/TREyruT+WDiF6nXWhmBn5DZK1Qxhd/CE+yLZQa4qgFIw4vPXcpT2
TVB+6y0vljHvHcIv5HG7oUORBUXgsWU1E8nq3tCjDW5dcxs05hbVCI+iB4ekKiVEBnK20I3cvYuJ
7K4eWvjMJz326hehZiS0Jqm3XZyXe9cGxTsjr6wq1tXMmTxPc1pjD//J1HktN85zUfaJWMUcbmXl
LGf7htXpIwlGMAHk08+i/6mauWFJ7m63LVEAzjl7rx0hJeF/+JzttAJnD6ajqLPsUxrSWOupfNeL
y54sR+LIQu4TBiZvTkQLoKrfRyP2N/5Ul+uqsl+QuSL6R/t1dEIDXH0DNObnO6djTNON7kRqWfaO
ItZ4s7lpgc2TI4Bi/cDo8ODPmNwYdbofJQK9FcyhU68971gZEN9ZxSpzLD6y0TjO/sBIChsqOyDR
XQTkjiuLn9PsTB9vsVuekRXmdKPCs4a1DtYFoAPBRu4WXtZ/M4Pfc9wtn9IwYNw05+NepuUuiwrx
6g/tS5g44yMCU7VzRrYLOJbnfrSGDwUWdm2w865C0oZhBjNNt5LJO5EUZK08P41OJd4QgI/6wwl3
vZt674Y6VXMvLp2DIAf7AVhnqwR+glbLhMpPByE7FegftvgW5RvhRdBxnF3ASfWFxlJ3h8n1JZyZ
DlAJFMH0WQByWtZbq5HlZ7vojTCMzVc2RUQ/mqMASFLkJ+i6Yn+Yj25EKK3uEcyPTWcdPcNjmmKU
2Ahj4e+wPrkb9sYdU1OgDoaF/0AF4xYs5rcwXfE5Zk63C4u63DI73KZw0V5NEn1WiO6cS+r4/QeN
LpXb7imaONbNKBouEap6BjU6/JDsYhsIzyZC/Rd639N7yvrsajHfRGsSulyNT6MXvQclnRrFofHk
MBfD8sK7RfQK+oGZNGSInwI1IAMQe+yClRtm03ks66MoJueZfZp1eYRImbHoSPRnSBXJoeAGQa9n
R+MHn3hezgUTMoBu/997Y9j/XL/Nb5qpvC3fO/u10tr8YJXc2FkfHUAlVf/bQqJFjjTRu4MeCQ7D
jMHe2ybQ62aK7siLcL+Dwb0yuzVC+YFPH0mjOnfYvhnWUdkUKSm4NZm3pHawECDJbXZmRxRY3pIR
F1UyWJecINelwIhhADDIRmwxkcehJsoEDrqAaWbKjhmr8CN3GpeTvvnPSBpmFvrBrATmuK+vfWf8
IfUkv3lS/raIDV3VxP5dpoEMvYCP+MoyvXwzEky8sWaU2sNEKpyw/W6F9i3CygLqe+ogJyUiXCcs
LEzP87dUWGeBjuakXPefBUx+7xkO6sd5UJjWXLF1U3p/kO/iE7UASKxvPTjtpm0ixtg2IIvc5G92
Fxk4zXM6VWfPlOpCTxg1jfMnRKn6UZXykXgxTquZKChZJt9p14MMUtyUDUZpyGslWppQOns0X+91
E0wHHVnlugOXBBGV7Aq4nBEhOGLCK6h1913SE3wq/Nw5VY3+zFASqX9JWxovP5c00N9+FRtnHI4a
ug9YHrJZnY3puO6msSbjxYzr8Iyf5pdtgKaoqbrAkia/6VBlGO+ALDEuh7ua1dyaXn2KjGzemCM0
P+G0a4f3a43MPT0K+CMmmbrCYFZA5REfZcdf6ux5V1HnrdKenRDbkVN3JzttzvTqCsZyZfaL7etb
WKb9nE2VfSry8Tb7bYsxrEl/VQBAVWS6b6bTIH8xEdw4jtqoZpDfXjNzODXbK0lr33ZlmJToGXrX
vLeenL77zEdz3kPWncC7S7TFuZYEqkY7A9LUDm21u/MHQz2cXL6V9EpxtKiL52Jg7mEtuEl7krXc
1hPhAym8tCcLThCurMUxZJ2zqNZPTe+xxqVgARhQifziz6TbpMo9k344H5BnPPcEuj15xvQsvOhe
GcwMG9ItbEqR+89lLBPGARbpCFm7wPEqEd2gCUXEhLoLbclOdl5l+JBfCVU3pc6fPRcUEDpmxdvY
IKYMnXJrMCq+t3zWxRu/biwm9xy2XvBoDGvPZBbnaYSogENMHAys5T6y5w6r+pMjc3L9QnKmerhY
BzmZ/aYFNYFhF1Gwcyqlth8tdjMaDrQKGAPOvf1WxXhvejXMB28IP1SJoqLKLLAyc0DIR9sVDAfz
NdHz+IVo8j/RENsQD5YeUEittGFc5SDqe5NJBoZVhOQTaPy0vJ8DYEtzCvR7WNO8b9Db4EBWxlM7
Ff2LweDWLJF4EZsbIxovmM5Uo74zi/7a9qoaH3YmQyZhSXKYtFFvRp8NCbd4TIomIswSVMskjdP/
uzTuSN8fd7y58JCNKb7xWywwGgsdKomCyHMBRs5ju3MDNb06ow9TCzSDm0Zbc9EmjpO4EJz9t2h9
+ruwVkGinPS+tZL+GYkKSyWSohl26o76DiXQiIz6KAe3+d+lWx4h6ELJUHZQmetuOPTNvgnIbs9e
xsYr10XWXjNMsV7/+kN/sIeeTEtc0/WRHNrmaCrH22mJ74kmXRx0a6Dew9owEOn7s48XimiYAADh
qSXqR2XJu9QBQSiZPoadOMdtNTDJoQBCv23XMvxCeS6QMFEUNJ+OZlWdy1htgOa4BzFm/U7PMcs5
wSq4rbIXMAr/ghjXHb0q82wH7i0j6pXuGaAwOAztIctIsO8D5CtW1lhnNY+7Ic2Lv3PPrLZwJutF
VpOHTitEu4MrI5B47UfLeeVYsGENMv+UnYfuomvUQ4fWP1KLgicfYrQzZtSuIQp/rxgeA1p+Ypgu
aTV17zADYL4FtfNqTK25dQw1HZuQtangcwO3jfFrYH9XhUhfybWD74FQJHLYJwbhRydO09k1sZYY
EyJrqH/NaBPAvnTiHoVomp7t3pMnNxQfoYDsTmetvRSxRSZSgMYzKe32syjys21CBOuzrH9MdfVV
0m19M3BFrMPQ27kEN51bO603qP4VLM+Zgf54dQ3vDROTcZvSf6PsLzFEuz/UR7+iqNOvONjCbasS
+BY1A74K/1gOtGXVLjorKyfWdk6q4jr181UtZQEkClLaC0SMix4enBOufBoQkhYLg0ynd4NVFsG+
iiSdADNDhQmpHEh2+qw4Fg/CjJ4gGx9DzgU7VnicipZhbUSsPppmxARuOudiDJKdQXLAM5zDI1ia
Q0Mw2TrsGVmMIXM1N5p3IydCELjhi1BOgOQJI2DQRVtdibW7NHRULeJ9bFYkDo3OFcFHu/ba1gNU
4/+ZCM+413BhnyIyL/jsYwLsOWqlKvwHf4OjB42GtzwH2FadRkF3pyG8GUlYVz/3sU/NIp2LqM0T
cBDGlvBSN0U3NZdu8jZ9S80PfIXF13/uEe8+N75zCrryN5DDYjt1ISOifHJOaVqcR2X/TUC5PQNL
eE8yO9j3fYAUCrMLhHx6nLExvOhSfQTxoYkDvaV4x3hlhvRiE2/vouIn6gNnCVmwiAwihvq5V9OU
jXIRHMzGu0+FUd6ZAb0ldSHgxDvMq1ATaIoyL5fzTXnsNph4UICU28lW8Y1jK0BjjiTUC8a6kv0J
5IG/RhoY7fIMjh/FmHdOnUC/pVWzcbxgnxlTdYtwSpLZow9u4e+szC6vKFte6xZdDiljX4X2t2na
tHfJmO1JeJoo4zA5uH1XXvtxsSNpXHfNpJ6MSOICbVl7ZIADs3WKk+8Xh7kJQny3nKzM3HhnM0Uh
06oXO8dLwCR+M0wLiaSj/2v1F7sD+DYThJJx48XCTvYZIENW7/famdHJtnWztgAwPiXJ8M4eHB/m
LDiKrnHuDdM+TjTVaaBTTk8O/keZMuHsCEEAKP5Cm/YShNwO7Nh/Aj1qQg+wbVcxjIe4+YvUH3xK
DTBEpnm/AZsGoRCf2s7s/4hFukGf2FgjjTuYRo4H33PufIVOO7TKIr5nEpGkkRkc7GBmIoHAntAj
k8OMsE5+aRnS5qcvBfLzJNEAv2QCgZ5DlnFnZcYxmjmQOJUAWH02ON1jwbca0BA+HUH3ewj63QjQ
azsUoUuHWgfMl1vNHHn+53PMSJS4uosnzAn+ZbmEh5ERspB7kCTrBI+sdviRHJc1PhgSQnhK7e5I
ip6uRmfHK38Mj25ng8+P04/Ir1/CcJrOByInOH+ykKydarAfnT5Eykn3fIUDjldN97S4gVafzo0d
vpm5NYFTIuY+KcqIGM/ffRD3N4aS2KMHp3mSEn1pU6QvEvniLazrjaMXCxbekie4nOpWxKa6/Txy
8XWtie+4RTj4ViJGIch7SPZfJ0hKJUn0OEdFfNQJea6lDylRXpHABTeccJhXdIe+kmQ/S9fjCUPW
8L9L6IPdCxMY//yWAG9LUe+8Qd5zN/7MwnXR2n+gIfRbfLYY2bs2ORNtVLP9SNR7vJDQ5IijiuWM
nlL9Z+ZJeLMFovZMkqZHnyU7RZ73nvBa7ogwtvdT8so/PZXcblbkJQfSTB22ReUF77ykHmZP3FAE
Pa/8qsA5N1YPZJ4xFjqAJ0QVDse4yF7KkmLUqe1D2SZHi37pvmCctrhTsKkGI/DxHFwEirv/+4hO
wrQrDe+CcDG86lFG16qusD5pef75EgnU56zHfwEdZdjSa3uAVDvgDM9OfoO8h7kdtLqBaZQk1gvq
JTFMy9Mw5cA0z0VDIJjL0+Xy8wepmGjPFLjNg0VvNDTXRiYkl5WcigA8m5x/SUNekMnvaHDCk5je
6RPAvEzT/N01iJ6aa3y1aQQjpUNSBdte8S43VOCvc5fbuzkg/7qMs/JOEMetded+T19gYwzLXSiS
7D2hCYcCru7BofHU9lW76xWx3fOIGUDj4n+NEXSB+Po3Gxw78jyw3x0+n7vawAbRspPd+8Y/Fo1e
2DRoBdN/XRE/D4Pzu9Nu8uHY1WdFouEqMJJtX5CmXMjIXw/BEhKtwdtA9/+v8ZKzZXE6lRLEoehP
XWe8e7miEWlVrzP2NbIV9XQfq1ltey+TlzZuiJ81OV1iqSNJKilPjoX/a3T9s9LuPnCbYKX8JbFj
+k9x8nnq9PRGOYb/Uli/GR9mh95Xe5wHHCI68ZUsOgzDSoMnPpTQORrvnwo8fOpt9Z9V1xxy5t5A
h4nwWSclZS5+5X1agJcdQCKO9OmGOJo50QAJCYOvTGbXtKf7mLoVxWhQ/+7e4Qg0m8mciwMIMnrc
TWLtZGP6UNj79IrAEnGMh3q0xuoXzDMnXtEfTaGTgwKCtnLfbX7hG7bEP6gthwBNHidr5ln9XN8Q
Di1RhmFxrZOPBMeqFiaMwMF/Q5Xr3H4uVpBRENZ3tuEDmhGgYdqxb5j8iM2lxFmpXetJ855V+Ad1
7Xt7AnfKK0mctJjM8Ya6uj5Ld9x1otM7eBQDL8ekIIQ3TF4M0pEXmPCox+GQBPLFIa73Rh+McO7l
ktIb39qtjesFDGFjeBSB1vJXxlLCaPKrrS/sL9FjRvfUnN+YalRbBSfmiaAX81RFwbOLR4nWecaH
6xRL1klRRAtv2t4HqXPE+XIlJgTnfYuTlvVBkEpxE3Ze3X8uEkMab5SLeMyxwhNFz9ls+nTXEZew
wvll3uoClIscjMPPs59Lo0lVBuNPshBJKlkJGtzS5ilJoW4oVMm12QHU72YakvyP0FkrQjItfRNK
6ls4Cv9CDDuiXoLMqpzqKB7M9h4uF7j4xlVldNhdzFxe7TrbFN8SVB6iYCCtXTxVdrvGre6F1tcs
abAU9xHKZ0Wnoh1Cj8ppsgFb11vTmLy7IzmHeGHYbHB1evdG5zMTR7KFKkiLVwIgAMFjp53I5Wkg
ek213Z+I3/3/Lz9fy6tMrpLMso92Lzg1TMUjD630ucjjO4L49nNQ4YMpLzi5eliCtIlpYRISUpD6
1efQBqTEB1V/1UGpYBrbTy5QrM8K67JT5McAUDwGP4v2fbhEggorPlqcND/DziXMVhhvmTnIvTCa
30kEWR3+hfhMHNfYeBGJHxw4eBroDxfr1Z1zrXih87NM37Artv6zP2XyIAIHQtcQpDgR0CkPLAdA
m3g6e98ep+OjJKjqSQ5Weg3BIqwGZ0o+ow4uZt7MckdHP/lsTe9PmToe2DHKJWmN/pE7Y5N1afwx
6MI5Am33nmZmKx8yapt13RXBAVuOuk9ORlR4lR9DkmmCsQUZVqE4uYR2bMMHM2CXt6S5kObFPG7q
UIzT4fjBFObMfxhMLcTCYmEXxuV8ChivvLSjZe2mJkn3aaeCN8Oubk1pFFvL9t2DI5WNfsQd796s
ASRxXF43Oh1/g5UYf0t6BvBeSizihnPi/pT3Jqa2Bkaif5NmczEiDHtZU087hVx27yVFsdEepy8y
oPF3+O5wLAMUtClSRqSgrX0Ntf2hgdK9MS3rT3OPhyxL30bctW8xDYabEu7j55nZjekhbGHwRJJT
R1NNKcrPgsMyloYmRrLlKpfoa58mRdtHBmfBLt3Zk59fghGarRgidLx20KxNd7I3SWMiwQX05x41
JtNjzAa5KmuKt7DQt58quAuGz6Ct+dGymFUOdyHRucRqTl51dzoEixiOAaXEyDxrHD9hY+obRwb5
cLLyV1q3EAbd+JXRp7EGh39s8mTEo1ugghs0UTQ08qA1sC06TAzDyH8twlSfheu9QLdxt33d/edD
j1qxgZAi6dYmTR7/YmASadrxPcemabTizJGCxsXU/KnjwjszaDeI4+xeyG2mldiweRSvjCWRac9o
gnPrTlVqbOoMqzSsvb+NmBVvEEtjJ5LdNJmgLG0hHhXJQR3fHt60qfYUCeEKH5u1Bur01o4RwCTV
Fpsp7/9CanZoblfhCZvLA67Zdc6T/By07Mo+yXDbqDUO/iKi8H3ExaV2YAOE5hYj2eSk5sNNe1i9
VvsSxYD4NQP1zTi2xVnbqkOG7MptVSjQC+BNEF+Fe8pgGEjk3z4hYEgu/nKZSNg4mEOJJKiBCFrX
v+d+RLPnsyhp131n0D5uYJdsDBO8bshSZge4leyiP1qi+C1r2zq2tuHcK1V9JLh+Zn90z5jf+cCi
a8oD19w3RvIHOEYgI3mp0bcTYkcEmhXlMzUP6ozSna+9a2B88IFypA0Itx+xztCgxi0LpQkqIzUu
pnPQ6mXkX6jvsSAseIxLxC2YecOacKgYPRJjts1QeALjQLWuROO8JGn/VXsGETxN8J58BCT6hGx+
6zpyQb/DZWCUynRhqogu75MjOisWdohiPruIA+3XHXn9E7v/W9kJgTCfQbLOlaH4p+Mfd1JqC5FM
bUoikQYVj6uyq45BS0MOmkb3lHgojvEvvpg+g90op8tIhb9KmWWp1HnV0tNrFS98x7jD3Gcq1ODF
sjEjkoOkPeVH6oVNlLHeodbFNcE534LjbPpk2KEIGTZpmZPr5GZ7aczeBodBssFCu5DXK3MT5ZBi
hwgXAJYvmxvPv+KWIm0ervOzHZibJeCQyX+YbPOpWPLxynvGMIS0aoU1yw+ugZnCg5HFfzlxVgZs
5YTfivY67aEiW5duDZWjUXAXLWZ1fDBTfUmIKkdNM3EL9hSsnTV9iQnyLQis4kly/CtGGlVeilgE
kg3ntvBFZyVeuwdkwuS5TnBb91bKWKj90+NKgEzFTN0SpbmeXTCddHVOGS/bsHCbxmdZDgNhp0vj
ny0IStXFr0waRRg8OgmHmN7zOUytR9cxWQ1RJh+6pr97uLpAxRDHVmjyT+04eA3y6g2tkE3+rE93
r4ofvvM6Bcwu2worUC5lvZEOAx3mdsY1tou10eMSpTUWNA0SjT489zKttjqJ6aBP8L5Yn58k89fI
DODYe+CMkDWdgar2Nx86b8GWaEvHflhEqVw9r3xmOrZBEmw2yV2msjgSjAHVDYUDbpraISNOklxt
zdsQDM9Jttg4PQsRgEPac7yaI5285ch1F+jKf42qTJw+MRnmFnQvH2/bphwJuq5KsKotghNDbuHj
QmRtyY4exzjbZWhotlba/QZn91kAr9+3iYCplSdMoAfzEEXOKW+cmF4UxfcctfU6WFy2Hu86fdNi
MyQvvnJwVFg2kkbHdlfEBE3vasSGA0eGz4yI76UslqD4pGQsQCFV4p7FPA/4H8OJaQN8aCFsDhWc
EgJEUKWLdBs4I6YkqzH3RWdsXFlxIC6zq8MmcbTn7KsdYJAXqttNavoCAFCSR4sTTyCoMOlzNeIX
AOT0zPgfHlaH2jD2E4wuWdceLf9fNoGs5a5d2+iCdrIjq7wn0jrsPOaGrelsLZa9tWf40TbMbAcP
VvCWzF13bCvvHbUkJQrlbymga09AS+nqoZFESy1hvYQZWtGx+lPyGYJSOT97vfeS8hv7ZfPK8n6B
5ohH2771aVY/t6wEU3NPkgpvNnfBVjvES7kaXXxtcvvWg7rKtgdykKfWFvLpy5B8ZIjhGQ5iG7bc
/xppR8cScPomQk1I8A9c0QXlVs80aXxok6hacFSaJowuZ0DeyYxqhyJVVhoOHpq9vr74IY5jKK71
ASPle5ebrIwyEFtIgltXqh21SELwEdgALzCs7ZhEWMnsfrHt/yrolcPHmAiZO2iTCKCZ3d0GvH0a
E0VuRpM9teyFVZteB1Z8mnstHPelARh4f1vTPKdd+FFMAPsw9yD+V8DTIvrsEV4RUxDjJNKQn3+Y
GYrK73YEme001dpPukefTeWmDF166thJhbJwmeVRCSOIsgkEykH0gu9YzO1mtCdcb/M1SgfgLmBw
d7FNy4YX1szhlzRDuhaQSrf4vSf6QP30hjXWC5Xe144+FGwDMbJaP9I32cOpg+tf7gTJUqrr95EF
SYMOo/tdMwKpDXMx2WDqA9K5ZK2xHxACMvIzBu99wDSi472WoUG5kTLl5shqiaw4EfF0bdEyomMQ
T24kw2NZF/u40ptmLP+KKDi3c3UEe71v0EquRSJQQ3bPxjxmW+mLrykrn7uc5GyFFa9wOOckFUdJ
kFUWnnXzj08/NQ+jm+NL3KcFU5hiV0l1RlTMLLfGDz0V5yl8d8iMePI98W/eLtdkHMCuehZY3STI
t8TE74RtmFgiMtKSouMwlHrjlgujs/ZuGPMGwzwnsrymsTqogBc4dCm0vEJ8+zHuz3Zon+fZQR1j
ewB4rOpMQxLoBk1+kDsb02SEPNPfJOcGOWnNcN9MtollDsTrOPFBxoisG0EemATYMtugI+IcMjvy
g0PD1IINvBvAOHOzdw5G3wE1MJUgAmKkw7RDtl6BhU6FhXGCacPpNb7YpaJ17PG2G+B6IlfTd57A
ookyfTfDEYPKvJBxmPlqAtIfGGB8mqWutRmiynh0y0UPzRL5WWTHKLO+SwRfCLPdMEW/K7clKy0e
3XTYA4qDe92NujrE1CFnA1fUTkFg3CV0dlaho70TWut5zY8FwdRrm9cWJtRhLpdovcptXq2mm+9w
6PD4Oaukl5SeC5bx55Eb+dvaa6bLzzNVTcFNeCzjobuv7PmKYNY/Y6nlThTQ6Fc+aXhboars7qqA
V5h9Kl2eldm7buv0qEItdgRDQjow03+Fkxo7C8rAquv69mwP9RcBhNO+mJCDEla60K0Hb+8ESu1q
13YfiUNHcx7NXbeQzaeJhmco4oaRIEzJZaSWVFSwIwqE1ya0j+MMg12AoznacQvGtyvPOM+3iUFA
RJQ4b6bS/Qvzt6eZs0IZ0K0YA+A7dZgKDFo5c2o9UQWkNrQ1Dd0/7nK8SiUEwl4wmId7Fm5iRTnU
NkB1QN+RqGU2NfAfibwQd0xeendGY+6Tguu/c3FSb1pKbhS5mGkslkfTVydNkXNCu4YFTpvrFlHs
U68LYhp76115Am5l2D6HRlWt5uBRhhU2nEEw9uV0fptkQ1+7lxPq6VQ9ZovmQU52yc5r5+lLC8jU
7RrXDskwsfXZy+As/FadW9p4oDiQB5NNYMliLUTGEYj1Y11PSIoYYeZH2r3rMcxQy9hle8aryoSr
XKfgdy+BOrtxTq1DWjsYGmcLzYWimpydW7dcVDeBf83Qp0mjZ/besVyRgVtfZR9WV6sf/plhnBxq
/PA3w04fWTEvfEyr20Mv46A45uod/xr8+JTREdqgSu10M0RkP/cdpkG7O1nLZXK6DzXk+XZIYoYC
Rv3iiwlzZSAu1QJCoBX5KHIfHAPTv5bh+xpJw7wfmtjZdnX9NiGFB2vHjSMmS+4dQVe/Cs8ekjdm
4l1MyPIkwiMyVWfndVj/WlAaJ5Gh/wX2z0E3V9/SYUExSKk6oVGZPTnsyHL7inv/wy+76NUY3U9l
x9Ylm7LntgJv7AwJgzGrJiw3jj/QpCS3PB2GV5sUx8KHaprOYbqjFEtu4XKhDAshkJAFJhqkT4li
D7KJp34l3W7vc/Pcf57xURYr+AXsLdCnob8MV2e5/Dz6uahGXHMosFil0Z315PGRjVeiVGb2i0bM
Hs4YFwzxZOXzds6H6GbBvTg4NaIkguLK197BNxCj98YfQRUQWfFHrYqN7bEtaeAQTJsd6+JM+0jH
kvDC5ODo1H2DGLVurIp88LFnoZq9ncj7x4hMwcGo9VHTLluFnbEOJhtMEC3p11IhtUr9ojk4y9O2
KO7oAAjqiOo7nGR1iOsxvabw3Xa20X2SwDYd4bDPsK/y+djmNlhPN8YL3ShehKgYrk1UgTxAIYbU
MeiIvAt/wVSowFdU0GWKwN3F1D3XspcEaFXlRmoOHp3fmpcRxOjN7HH+WduphOqaeMA6ql7HVxWK
/pwWEKlAsRIiaOK5DY1mjWg7u6SB8BdIaVWuJnHqq8iHfN08Dr1tq1+Nh0ImGfBODxEnkD7cdYtY
w3dn8+4n/Q1FcLwzJZJnlziAWyTLdO+1LGYpFfeLia6iHq/BpM5J2Zqn1keLYkxQPVbDBHDPik0B
qbAV4M2z//soQGFw0JWmAQHo4OeCnkqf0qwjJD1TZNnV9hOD+/iBX1bfFJA6YmK7R+V17SMfxLcA
yrSvAhd3PNEyfHOZtVhjmJ5SEPaK0SArSiqH+TSmhrepQfBwwBr6exKSVxrOxkGW5UxDQvn4Uu1i
EQCdWzyX+Femr54e2qldLj+Pfi7Un+Myf+IlpK5+YyOtLzWRx+cIQmaikBDQtSQDWzdAkVaboUTw
64fCoFwwE4LQ4ZupQv3hACzPysv1i93nLDPZuPYpqUhwm/r3PukfEPqLJ43a59BVbvsoxRiutIgE
IIJxTJ9+nicGN3m+gDOavCeJzW6Ha++h0FqeDWH6Xsipgd7xUXXdjD0ona9uTxvR7NktiuVrP39A
fvlEWsUcriPt5FtjIImUpKr5ZOfGY+xrddbWePXJw3u4Dim70vJ2OQvYo5I1eJRiuJvWcE8APhxZ
hJyjV3vDdrCBLxh2i4vSD+KdTOjB8VZPT54LZR3VbM4NfPPgywlMy0hIOTBo20E6DqT04sGvuxjs
HoCTkj80A/JLSmW0Mjo0bGGwyzIvuUXmLSPd7+TjrHygki0WFiyEp8IJz82U2Lu0IJknzKRFTuWy
2CttHr0BR28YBOp5uedUgaAzmG4/WwpCdOcSl3pvW87NyefofaTc3nPQsQhoREiPGPbaBLK+lVJc
4zL0j/97prro6sDQ6YmICbKIrIqucyIIkYBuGNe0D1MEJQejJ5n7OB0i95kZDaDokZeoS8fkkltZ
eiFUr91yJmLPcqPw9nOx8pbAseVC1jrBsuhoNxwMowsom2bnK7w9Vb+cvhxo7brjbOmZU7szKP+u
edx11wDdmJjohbU+ptVVBz+OJkN2+PlZzSX6m2yHbONNgsRLn8PTnLtIAlN1HcBfMKypqH+n5dLb
KaA+AC0mFkCbziLJIRUjyIYdr8/rieI63Pq6LQ/0yr1TORjdIW+Jg8VGwe7Y3yg3GbuGzUzYS0TC
c9Wg2Kkxitd6eIn0SPZwsqj32dNoVcqSCbymNRfS75vbpvnrkTO7y+qCzDZITNio3hJC5BmVmRfT
8F2sQ9Lecr+T+pR55FkRX2Ge3V6uNbPqT69Js33QY/VxhvoCHcE+Vsvl5xGhAcYQ6AcAMv0sYwB0
dG7v8XKXjC6DCmfC4iyofrdoO//UxmCt8xg4GXeuXs0m7jerCNQqg5m075ygPhreZ2BF8tXCUvY2
xx9wcnPAI8fSaBCFV8BwYcy/0SJv91PQEFdTYrDscWcAEAUGCyy+JIhIBBfe9eBi2z4FtjH9CboC
ibIhxDekv6b21EuIYjvLTPHs46KapHxIRF9AVsGoEQ44rfvZcvZjL/EvVEi//UDU9BgUIT5lrp75
FOUIvmVyDaecqSKz2oMBKfaZmCmxoeFwRSJkEAslrmHBQB6HXPWGi5QJV+03u0A3vxo3nJawpfmR
UjmL2HQgghEz2OLvIhkq5UP9GAN/+gqC9FJkUicrM/5FKPYN15L1ocvAXOmUXloV0BXppXrJ5spG
hGx0uzEP0y2sleAjnl5c0d5VUk/fDc22JzUQf+pP9tXOVHbXg3H18r1hlOrLBF22SuFZfI1ArsHy
vHdiaogCwPgmGAEJXZevP0cH0vxWVtOEeGDpCGpORudlcLVPivYS+cONRiLOQ90mZG8ahGrGvVpx
gpt3cqKgGDu7oXYbg309GvBIaELse2MJVkXDtEe76O+CYQkaUn8lsu5dzUlwm/ZUlUiyflksE6sM
LtspDgmFaiOTg3TlvVAqnJtyE2dpeqdjEqETdQleL1Vxw6Jub+0SqVbHuyvQzSkzA3o+hXDnQyZB
qj3+H67OYymSpF2iT5RmqcW2tKKAQhSwSeumu1OryIhI8fT/SWZxze4GA4yZhhIh/HM/jqUcW5S2
9px62hsnRx6LWd6kqatf2GQiAklyW7fxuE2R8ulTSilKdYb6LN5T17eoTGzepJIe0Jc0ZpAwjC9g
qNGURj/a+G4ToKn7+KGCKD859CYsc0Ik53y+RKmwrgjiFhe+DI9wtBej7/1yBFcUH/vjOWO2s7Wd
DNv1IOQmYTJ34jZsI8/1tAsvedifgzhuFyIA9nCrxIwCgtv3wGWAA0bhPEdyMj9Fg9yjLRiiQWaC
/vOrnEyRaB4Uvx8+pzJ8SsfoEaNvs1cJlp1ek82sghm3aWO8h3QSHbAMbwAbAQieKXkuhfqrpItA
k8crNrD/ngnHDGAcpn+HCKFJSbs8hVkg6AbT4vn/fY+36/DgauO58raDGYcIemb3QEZP3yaijyvh
Fs+mo/MLtIdyM+QyPRWoMUz9Ubl7uosOCQ/Cg+F+WBPUUdTFI4J6x7GD45jSSu48d0QnpiJ4Z8Uz
CbCURTQv6/uIfNwoZ3hMoWLlVdZjGWwDfF9xfYhjqFFjn4LZb4P77BDSCz3euzhyM1yIbX2ySYOu
2siNrsY4wG6q62tPye5TY/Nczamlqa0OH0Le7Jfak9QtBDRQZU5DI9hyiHPVeMegFJy90OWCnBQG
OxTzDZlxYvTGatnmPiGQuWdeytUtNuwPOcESXCZi7JGUzx1Ml4LGMRjOtIYR5i5JFQXFGO5/bmF5
l9cncwx+WUD/D2U4c43PFkRj1/JT/Dkzg/CKEp6njCqngzuMNlPffFcppuFugNEjkopIXuXsUwvz
eWJZ42WIMipV6h1bFuhFRljbMq22Y+TD+/ZhsRg1Gq/L+1jg8GIj9/yTyqA2JLt2pJPbdSmyTehn
YWcvfociiY4csvNTVTq0RSV/jAXvzugxZuxCXC9Dh0TEQlPKvvKahGTsb0z74KsALiVCNRTok2gz
NGRUvA0/vXW0VzHmEGLr5RPMwsDaG9GUPeVi8F/suH3PzfRsIKPhjnmIuqZ6xG2AYQAyn2Vt+8VW
nqAYK58LQZSbW1JoD/QE6pWDlop1khmzK5eMLaSPAR9dHY9/YIpSPd0V1q0J5pRzXc01hVk7Rbmb
uQ+2IHwwwHuQMb20PZoaztxcht1WBS2oyBCRSib+3yK1x/0UeuIZ1zBJwcqXX1HRngEo639sZjs7
VnvTqB9tcWP1dLittdhqs10GeGXrMKX/sBxzD36g/aaQhwNJk9ubbrb9HUXChC2RC1PjH5F2eTCp
g9lgZ8BALIIHEwcxHTJpfC5KhsT5EyfJXcDpxbmESeSCCePtCCIp++WbGSQ1SYmJmqIeKxN/hYm6
wbmnAO/nyDU7wjnLmLtNjADqGttqNadfmDpi7j8Eoo1/NNKasH9grHdcPY4laxoBsrLeOIM9v9A7
aDx3WFR40c4vAJaCk18kYJBkaKyYUPfHjvEFRJOOCXPpj3uTl+ZGLRYozPzdidwauWtaILN2Zy2z
GKCeaN2YoIE5I2AYb4lkhlekmcuZDEg1odpsZzu+S7Tcj//oxjMPVARGVy7U7drHBrUdhTSpa8q4
rLeAQyvI8qPZ9U/Qa5MzfPW/jPk+AFFxkezT6s0HbmNBS8pGszioHpLh6AFWLmhtO6leXYLaIUes
ihP9R5dx2RtJuhQnt/Cf87m5dRyWz9wEQC1NWGeoL/hbVdTCFii7bawXz163RXj+xbRVrCmZ3QZT
/ibKGEQURbQU21LKVBrRikImWKs9DZpjSmeGDn6XCdzjrqIzpsTTMHdTsWtbEfFeY2tOhTqWPns+
kuV6rKL9oE0837N4oy/5JbXFgHhqx2seBCzPw9VohbHzYiLWIvV3oFZztCr/S81E3UXS2Kd48qlZ
MAyFkXkTJ9FFZfR0D3HGeFn3pJQYiy/wYihiT9gEn2rNQEVA/9/VTtVsMov5eg94m5RQB/Rezx95
wYwH5erVSJzxYIl+2AL7fAk0hrk0/N0WhPhwcKwMEHudhWuFsM8jAdtsI0el3x0PjJ6lh+Gs+alN
V0OaIUMDpgxA2Fch9R/hdry2fJQrPN2/a/qdAZ/Wu6SjHYIE6jricE2lV7wjh9ceOBiRbOzzLQoj
4l0xXKwU22rbpZKdl1LIPgsPWmOJ1pw4GlybgypPfYydEOyruE3LB/GvhoKd9y6v0LLtL3J4cFqD
qNkEwqhBBP6iqXU/mx+iK5vPQSlwWmEmT7rQ7ZsOYvyR7g5H1vCOa+bJtl22BpAq19SMaY5VVUyv
oMqhN9ObYk83ZXf2ybd/BHBM2pi1mXXM2TET5cSQEQ604/vWDs2K9gI9PYQzZZikwV4skCe4DMyn
ibi746bJGSVuoq3CcO9cXtHCSYId7Gl07yJIIVb5BUEcIYldmOFWAi8yMt+75yPlhFUZUsEz1/6d
YbbcTH57ncdBbP2iah8VNz1Q2s5u0tzPsrH8HlCvbpUcJKkSHtnJsW6mNpZg/Vw+zC7zd9H8mWBA
PAICYGBLuHWY0wy05QM+hYxOxcUUOERMYiTsAIXqCOMf8Y3zwWYgFa2zTGzcRLlHrIcvOksIfabq
JUEj2YIrwegKXdJXIbSIYH40RhdVcBowj8r8pQxDhhVzuMggdrDFVgiN2Ky94whdFMMGyye2QE5Z
Akw1PlFzij7naXzt2V6uujecSxYMe3B1CQRF59hhhTtFqf2eqYD6DszWC2YhOiV0l2LCPAxBR4oJ
oxveFtKteTXex+nLs5rfQzMQ4EmAZ1b05oJQnrmHUcxez+0fN8AkE7qlhVXczZ+Z4HgXU5krTcsv
feWMlvzFc+mUzbmVeXTB58+KoNNhZ01FBxZq5i4kYM65rvlYi7lkZf6VB+xzKe0CogFVVmGYWDG1
bR/S+SHJ3PHiwOG8hL5ytgNOkhXcD3mmTB48xGwjcE/2iSBriH+xQQ4uElj1QMc4/NQnF0LuZTRS
/8LuZeGVM2bOWd2Bec60lx43Wu42558P7JJ81iFP4L06l5JqDtyJzAH/WGVNQx3h0a2lSPNVZges
uOSOqGzAUI70DMyolXE21XNumuqUNV19Jn4Wn5Z6O4/Cs3KSJ89y8j1P1TdbcXieNHh6PEXC9oej
4ez8xPVOsqRGza6ieBXDtCLJw+/mJLhy/Gq56qGM11bp7SUZpqNv6feK4+dzFUTDEysR3AfxbLu1
cezD9F/u2/oxmFm3i27c6YZcdmVt/KEUl2zq3f8+1Nw1kCxphBdDn51VLb9SvHi71KGxyA+D79R0
GXcNin6cSrQd0h7X5myY8D20RY+CnnobLIAY0NHAmQJi+nDqPzIIeKSm5M/YVccS2zDqY34PGDym
YQTkqwTz2JbwiwwwL8CKoXFwPRWNzfw2WQYpkBZbGtrbJvafBg0PzpsXNCyc42aGCm/gW9q3pvWG
fyLYlL5Up44z+Mq+p62F91wZZ7i48yVxAszV3J7XQfGX/AhZhWmipKGnM6KlNKLz3GOEGXrLkaBa
Vw4GuLTFqxDZ4VqH8Az67tnSoFqbggvNrDCkwjxNGIA4r3kxDyvhZSFI1ueZxMB61M1DRGQXpUzZ
p4hmo+00CcglpW9jyMxPQU1HjMVV8ZqH69H1SFN5BLqyOrMfApCrc9o9MhTYwQbgIuWCfJuXt0xP
1cq1+1aKp66Pw2vWaLWfxsbaN20OE2gmmVhpUKHNK8Ttam1aAURC2CNRg8WZt4q7DXJMQ1wrU0Tk
EacuWQ3f1dSk+k68R47vV14mp0cyiuk2SUMwoFa7ZyIZX7kvTEdp9c9+y6qd9qBofK/3yEerX5MF
ukkX7bf0+3INN7m4Wr0orj+fgVb/mrpZHzJBYX3snhvLXhG4ii91ODm7Yib8nZukrkrWtICHFW+f
la28oO83BYcIF53oJG2ySU7qXnyswW73WMwGHI48vPN3btskD068aN4HM8HrMWKWzbg7njSA+Djf
lSPUbxINks52+oL6HrNIRIH3wp0RdZIdCL1dwPkGGCqQxTMf937VTx92Zty9ssiPiQKa11EC2U8S
MWGwKRkou38Rc1R4d/LbL+jJarmEaG4KKxwfGES98LFO9EtihGo94Nnch1a997ruVngMmBcrXB6q
I+ARbzviHPQ6cMzsgkuoHSW44dmB3To+Kwiq17jbuEvtXdhNF5BnAPwKsvMc8Rd1aKvCP0Yd0U4N
mXaXl8a+bogjZ0ZvHuD0DwIOZjvxWoipEC/E6hphrzzKjIFCZ3+D6AJ4Z6ZYwl0s7xRlYeXyRmqx
cah7ab932kXLBicMxBLtwxjtJzklXG16hxbSJnwuM3cDFgKruwkavS4jfCDZ/OrVVnZ02v4zVcnN
8dI/KqcN2o/9ltywTjdJ7BOoXfd0fGvs6cjO3KX99hnDBGcEtWmYLBp1Z/wWZPmrfj5YrbCeE45r
iX0EwLGzZElXUdvQnE5f3yk2e+omsltS5P4vy0CShSNVMB9YLVdtZrXiqRnMkUpvJIwJe/lKnJWi
c2OitwcUlSe3BjP72VD2Y4G6TmMkycqQ3JJ22BVsfMPaxgSDKXiiuY43kkoe4yD3Vn0Bsk1md2HH
7q4OPiWnPejuNsRZWhdq88kMzPJcZOHzVAOljoQ9bGajv8DWYEJLWBqnH/NahIE4U/OLPdytMpWP
A4DtgVfuKSyrv6nnO6dGLAcR1zlrk3eZZgy7pSOXDmHX58w9Tbsyq/IXIyNTZ+afGV2zR9ZUvY7F
TESwQ6dDtN11wYQ1msnSpY4pFxEuQ3M/bkgNHjQE+BccJkxFA+OVuAIsnNkadp3bffdRN+xooeA5
l1wb1fCn8Odyr+xIwMowGda16ZNl9E+TwCoo6WxkJIxtBltysokM0rG2FaBT/cjIdb4YlqYUd86y
z83SL1y2BL7ZjiH2i/qRLBDTWL9MNlZrLdO4xdzpoqiDcd26gqJBN+lQe4twRMZzbcrWnOgaL6us
rhMKwO30d6xH4gkN5hD6sDDeMXtvLLpwYETk21IE+hhQsRVTHkQbc/XaYFQgxS8/O1XB17UlMejl
Q2gw7qaOAcRI6K3rEHOM54PRGROBL4TyqU1Y18/Q4u1bX5moPuYH4z3qW6LkaAENvTRR3G5qm6Y7
Wk3kxo98xl5g8Z7rkoTiAN0UJq9xbNy0fSVPtuMpDi88dmsx8B4flssOleykGUsqeiLryQ4syBuC
lot5whs7WbE+WW4fnZ02eikG2knYsY6Zwd4RG5M65h6wE0SSqyStvGamwYyduoSgdMXrUGmQlyVB
/oFOLaOtvkLLViQJCUB7WOSw6DJWI+S47l3FPMUyOU4CUNwiWPyjKd0/k+zuX/glL3XBnMTKcCz6
L9LxWIoAv+ULri9GTZdxdDKN8QOj6x42GYF3kB5eD2Qst3q1o2TJfozzwn4klfXPQSlhDk5EMiab
aEv+JiKYC2HbeR5dX6KlWsUmrpM1sIvi0YiEXictrkxbAslSIy8PbJar3pTmk4c2v2HUyQ0w1Ccs
zS49lmtX62Zrz6I49mj0dNGQXM1zKhuT77EFBIKljUSLZp9PM5pKVQgHsW/6cTuyn64Tn2Wlte51
fHcoMdu18Zw89H5SreAlutvS1AfpJs2+IVrQtCbg/6lVG20ocUkNYBddSY2sS8D8VPjNYWyZnNOz
DJhPgLio6/5om+brzH19M5vUF2A/6Og4l97eJjnOKs3P0wgy7vIQrThWFnAwkNtsAvY5Huqt1Gqd
Tjp7S43sZXTAvnAEicFoYcWuWhEfOPNIenkdezeAPl9Zyz4MiVUvCQQTZ+jJteoremlJ5Gp8inVZ
PS6upR1/NxJWz0SPgW24GfvKoj8gYmJVpRJ0fvoxajqB1VyQ/mYdHMOQVct0d/jk1nIQFhU0BKqq
SDJRdu1X8lZrwQQSHHefP5hegi/Tx8XAnX7lRLl7VtM51tN04EF+mIf0lcP6jeHhq1tyrAfmzQIX
0cBqGACKozTl5t2Za9Og/QmiYcir1sfsUBd9fHV74g0BrtLG++1xDZtMdZyh/lnJ0i+RY2eIPSqO
xklRj+YM3MYr++3nLFxW/N7hSMdGPXDmp2wLvYDa8U0noVgtijjuu+J9JL5Xop7TkLr1iUQezIaL
bxdj8vbQsVXjlBhLnfs3vuT2WlZpcyIFclKD4M8c/FPDi3gfkXBcfg9oan+DbgLlqe1LPTSw3Cpq
07IwZS8+9kkIEoqBIhckUGHUYmxos5vfdIH1BPceUVdf+busColeWsl8StyQEQO5p8AdNlye0qdw
kC9pzf4+deZ7U9Gi13mFf22d13niOOt2MJ6SLCh5WyT3iR1kiQS7J+GOR8Jr3oEYEpdTIlAOKv6L
UXB0SzRurCFlUoRe4qxcHvZXZ6CtjTX9lLoss1CqJEAhCDYly+UWa8t0BDp4DgLfehQ5kO4gKw+8
TR8gFHRfEJOpmFQLUyecvmFr+juJ3Y6gjHwJLZUeJT1nD0R6tj2lNMfSNaBni9He0ylmUUsXBCu0
WMQMHhCZlOE5rQJ9oJIP1ZxunNRwTwNko73VKbyDRvJbtZ/CUH/b2S1e3cbbe9qeV8SPzlzu0kMP
+YBeH7I5XZmR40GWfzJRmCeUgrN0s2ipXtmmZeV8BdSJcMJsRJpic8XjVLXhoSw7CH8NS7OEXsXh
0n81yQgx/g/fcZlGWG3JFXrtSUAo+KqJq2VNdursofmbpfoSzc0eUJN+kkQ4H1lsf3uzc80rz7sa
CrZUX9jGyicnbynWYaPv/s2G21+1LF8hBLqT590UonY/UusQwY7c/NwSB0wXxpyFD1711xua4E0a
JTm8eoTS47LWCOVXD0XLGQw5QN0FZEQ0p/Tkl9AMB/OpGQOLyGjcXhI7pK6WdlPuIA34oADfU7pQ
Bfpa4CQCgASpoINsgreaAKm3M8KxfPWaZMfV/S2cDE4AdpFwzuuMR4ZeZ7qcvtEU9bOkZAbnFqcU
tpshYrxK0dlfZmLvAcaINwaL1sHLmV/Xc0PuN0/6Q6tGeaN2Y1NothR0W3UrMWvtBuaUFvtH3XQm
lxHkAu1SuxSbFKgsQsBprsD0w9eZEGnqkCh6XfWnnw8JpQusLcvXDX6yUyjcdldpRCwKw+11QpAC
t3OFjIkP1+gXD2zn6/b083XD2PRAHGbntHOMt9ZMtrrhRv7zb/aUgNGVxL8+xZjg+wY8HJlUTBsY
xn8+I1eEO/Tn68GTVC389+nPd0VLq4abYOXP7cTA1MYHmnXjw0iofHRt/5T2SEvsvUc3lP5JpJqY
YTIma/oTcDwC6ydANAhed8vXP5+1wnb3vcfMuBuHE3LXePr57OcD0M68AqdvkRoKXCBvkOhQQI8d
7U7vkSHra4YFYeVOvXd3SeLvsgQrglOkIelJbPhQk/vV1GB+dau4uqOLernl39N6SB6MoF227Sy4
29olwyyzjcCrtQ8qEd79BohJ3DmP/SApSxuhwuRA/0Oiq/ciZLxAXduvOm3ztaQW+W56NqMWN0Ml
Wb7s3PBfgPL32GW6eg1srEz1r5HIzt1DmLwQgGexXL6skNd2Io0F60hg39F08hXW1WM/DhUNznH/
nufvP5pkqV0beDMxmx/FUsxJRJyIQqSmHef/HoA4d/6FlKI9AvbNL07AAbrXf6fEy+7sZ9Z1rsnB
lOSGhHL0k5u7HEgk8mXaVfmdFkTGoZnXHDiO+eTNRpMoPmV8ReTI5cIGpIas3Xs+vP482llBTH0O
CMb8fOkQUNriKzL3ZAYys9V3JOk/dtmMj0ubw1u7ULMWwdQY4SUBJIu24M8kFU/cUAombORHHLWZ
6so+kjDIP1yRALvDoTZ0TfbE0fF3pHT80BvcJcUEBVeH2Ey9JeTpevBvAr/KHptOhK9BhG9v+b6N
CDB4I0MplIKN68TVx+yMhObSqj//fJkhZZqz8572stvWJGzWAByClW6N4INADoQQmXsn5pPuR8mM
h+9mvY3JRyf7PiBdMYiGPXooj4hQ6ZVQIdlhrFmf3P1Pc0dbAa6TTxlaQDpMn4IVCUpiJHG+Vqk8
k+UyX5STT1fVQafycxl+FDMXV8twQoAkPmD/4LnuXfPup9VwzoaA2i63iT4MfArrrs6ciwfacI2N
gGol0dBO1uJxK8NVNCv7mAaDdxiLRG6ROKI193HWHUXDGzjxYzfDZkoCv32y3fKXvYRjhzDgpiOy
r1D7gHOjOvnKIqoaPDv7oHH3QEjyiVPTtMU3w7Oe6uwzQxJfqwox3B2ROBN5BgZH/RgxWegw/iOO
UwAKtECn0VQfEBoQVyS8hEb/7Y2839A8Pp9m+DaYp2L/inhNqG3oTrGunQ/6O5GJciYmOYU1H1YX
fstmItPM73jL/f6WqMF4g4q1USVE/cZCGrXtEjOBU0TACyj5zG1MyYypt7xiXnoGqlcRGQxsYxMk
Eh6rYoL1XFADymOdzG6/mUn/kBrly4qaU9mWt36oHzlLi0sozQgR13NfY1NuaBnPIDNF/rHzeeMG
WI0Do4g+iUnQOJqNC/Y1QoLtkltYjww8veX91FEdT2SlvhEZonWhnD7TmbdDh0MQe5rGnGpI44Pd
bN3PhIvKDOQQKwGj/+X7XWfABbFHWgKbpHqPR/e/76d2au7FDL7TYVEoir77mDOK25j1BDA/3rEw
VRfPoKLz5y+zBEf23G3Ti+U6wTuyNuYi7NzVmN5b45aZfbylrKw/0CohPwc8hr7oglMYUSlju9GL
DAoSstMQodDG/qdNRwlHWd6bmdm11KWG7z/fl7bhcqqw6lPqiPpekQhL8AJ+mua81ikjmsRtKT6b
J+rCRCW450zDTlfqmHlt8qbQrc9eOUbrbPmPGAYwTuxb/6z74iF3dH2z4/ghgK+/TjrPPNua688Q
JvpAVHL8bEiCG86WyHz81leeezCQQ8mfpfOn0xRPvEdqjEYe0JLWuWWT/jNz27Y5dk9uw1QjjSm6
D7mwq/k29cCZmAskq3Aa2g8My5SV+zjQWH+o51UdaoQv3vq7gPj/UeLwwGuPcNzVLJ7UXe88chdQ
m021F456aUrGyAHSPKOrqbnVMEbNa5rPL7TZdi8+RMxNbXbyFFLW/WHl186g5F46uXouJAt9mNrP
hWDR1mP/B+Kw91mgmTk9zx1Nweo01vTWjK6aiFFzP8hISbKC78wOB0Gv4xtCiwSWB3JHLU+eXsbG
ao76q58l/jMpsc8eNNWefjuf8wOvccdd3DmQONj1ws/c+JfIpvyo2PCPyrTq7c+3zVQ91WWnXkCd
hLBxanj+zS9E1uwznsp27YzMFpNcB28lvx4V4+lnlHpbaCwRRYEjiSgdoRglB7dUMOIZ6LBsBPMx
V5O1saByfeD4JsmxPPa2jTnDWmJQHdvm6HIxpzwWSE1ifIyoe4dYTsYWfkpMvl59pDlC36z88Sl1
0j9zJR8RshlWY2qBtQYkgpgf7Ja2oACUz3aRCa0LisCa8E/z2SVExOeCAWDljs2nYUwvleV1NzkM
6Sn2YctwkzngNOZwYvOqS0FHOaE4mIZVfw4ekRvjghqMHN91LsGj5qXr4cRNjX9IrZS4OYVPn1Qy
PsZO0b1IJfRDxwx+HXV6/kS+gG6oa8yXxFdeHCirPz/fDPJqZJQ5sZhtqFfFZElOmvXvg453bCBw
EMiXlVNhbke7Rn8ITfODGDjtwAy1dGad7cAJD03N6zeKwqM3nioHCShzeCerrp83zjhAxvScXzWR
MSDAyxiTd46REhlWzXs3vOsAnEHDfJQmzGrkfU4de6Rwc3LEAknzq008bANm6S5xntdeV9yPcmph
BXwDJEL706gzTtmQP35+ctLeS1J2UKjD10qbv/MacMuEN73JhN6NRnHmNoAZIJv+THm6mQO/uGjN
rNuQHLLT8tzYlNuMQ3N3vGrcpXkvtxmVETSMUQhn83S22uk+w2lGTsjd4AAi4Zsyq+aW0EvGHP2n
aDs/C4+twaVTkZH9ZoR2yVjXP4yTQZsQe5k3W/zlOdGMjLdz2UlxwE7mbFsoZyhKHMMDKm8ZOHBd
jvqGWBbmn3UGF3XNUapetYLghRGGRMXYxiVpQqV5cMMmCs+gWJ1X35lPP++ooCCPFYbx71ZHeGir
Yl/FdX40epr9bGtr4Z0m+XCdaZ2jLiIU4LDjVy+Du5Wl4ZptJEP1doJzVnRvbd3LW1gu41qLW7o5
WtZnHLXPeVLzGouocfZwzS6IrIHL8cHq/Xdf4UVkCM+JpSR4IMTR5XSLryHxDyW/0bBMD1w71dts
Cm7TRKGPGPAxojRw68v67SDGceXFxTlxAybAcCBGSQAarTqUlMnB/H3nvb7H13Yn1nkHWTHjv8KE
FdVzf43BrKyk4uRTiRGqIdP+2nTEOmsLJPiJJZppz1vcGHR/GP844kEmCju2yRDVffCAiZJ+A13R
9W9O2m76MDFfpNvw3jQZIKgiXpeEUwHLOGI/mWaxzzuz32LMYQeW3Z4bNH2P0jSP1QS0tedkzFWb
KL475IBwiviLi9yVKB39HP44Ecpor27hVcfCwry7PMYhFY+fosx+p8QFyL6XJ0w/D7SCcdXx6e6c
CSIHBc4IL9wgQJLvAlgNC9DHg7/85+5FVORDY73od8wMM/vNkgZHb8M7JTG+8iJU7sPQQiMkgV2A
6uUy6yjvLeA5jxcpI+rHe0tF1jZ2cv4O0OX3NICFzVNVcPY9pK4oVtmg72DE8TXXEOAS8oq8YZch
S2MUGt8mIIme1chbEgrjYzrzNnCpqUB0qw22VJZFmznul+tZZHCW0PbE4jn7Rs70CgpCb70xoHd2
SQ8NFPXI/wwNcBph8JxrI3/CTFY/pD4n8tysoy9pWe9JUdS0UnBzMVnGt9SaVMtifJBOp1kCwnFT
++2HsMyencwpH2yeHyPHdJjOaGOe4qhEAJhuEIPyvj5qyDSwGIV99c+TBhcTuxSHMteCvLBJwMEt
KIZTDYBCk3MhKvCV5/rC4AjeqDcThrpG3A8xP4S056Qy3M1GTaIYuO6VQp5/FTDlkyH914S88nPL
g7wK4vqhs1iLgqF3zmHXuGeY7z10dH3qwBx/RVWYb4U5ZScrK/ojW1S9kTWv+zbtVlk1dk+V9sPt
5D0gwugDaCrxsuT8Wbr9IW2vtqY0awJAdRBu1XGWX+o+sbIRgOh3Zv5a1Rhd/fTcRgG8Ju8LDWSC
wcG/kqhrTEkYKS6HD3NGJ9C7LAfNS1MQkm0a+6FZQmYB/8WDNbADDInxHcXppqztac/rj0o5fLfr
Ns2zrcn/AG/+C6y9A/222WVyCN5Rj1I3gs2zT8FxxG295RQoVipU+pi76h8j1wHOR+ADKKA9DVha
xCl+PYB5WKWK2o8utlizzG+2iLXhMUYre5zE9K7NJmfbiPHBqtVVimZe/iIxKh/xG8Ix1ubrYkjL
lrOEwqwn55LgGPfLOXbrr1nRKh4w/698toSJ0tLDmPan1oxYnG3UJ9hIRoPO6QouYkqzQIEW9ekN
OSFO8ThExp+cq/qOqT04C4WZcqRPVnQ1MA26EX8BqDow2oaMDQQY9FtdcF5Q5YFd5GTRiAT2LIbY
b9zAbOurCCmCpCCeugxeXOxJN7/rrYeOxkScZXw2uDHorI0mlkyiGtrNbJDCdOrMY7rONs/YnEmM
Xx+0NcYbC8sSyp9BGj/1q88wxQlDpLQ5GJm896Ud7QKbXyhjkkwf7JG+0v6VXhu5yQz5zKG/3w2I
bmRqYMQqXLh9Nvyy52GxRZyMInFggU1/m3gzMVWmnhnALmJNypSBihP+PV62xCC4GXfWwAqWNxuj
RCS2mJk+dOQVCRNj02xBXz3U6VDvHY+eMxC02Nc4qBsMXPbkG7EUD8Xt56+L8AouC6RT6+FsFCPw
S58ZjROYErpxh3+ltG5tVCzdcAnJ5mWpRb4DBiwoBk71OdQ1L+oQYeHnnyAJ9SwdZx0ahnwq5sl/
mlrzW/h58+lQvIGwtAojJz+O5UABBcfShvw1lzyDQ+VyMbcBZ69+7t3/d0UscIedzXymBvU8VV1L
d6ORbaOcw79qaHsMYNB9jl3BkhO23lWIhQyc4FRbXlamhUFyqDhhm9ZQ7ke7TT69xDjD/JpfBoan
JGviel9nRKV/DlYQzw+VgcVceR7uDws6TAo0LglPvK/jB698mmqy7OMYW5tcb0yjOqPUBdtI+xdO
+birZbMhEGcdXFk3+1YEF8nyeR5DvuDXOmr1ndVMOVg11SpJXV6jjkEaCeMk7HeFQaQJfpKleFpK
kz9KKhqhwIw0iu8bNFUSpBSKUcUpqSdeEBZyT5Nie43T7iqD/B+UPubhLTqEkVi3WQ8uOYu/MeLD
gV6i3TRJuZY2bGtFJ4ZXMNRKIgFkSyMQsy9lIl4Tvc/WSuCEjeLmX6G4OCJSrCYMSvs0Neo9QzVS
zMmwFlAKw8WWVSMJaMlDpaMQn6bDl0hcPOOYg6FtV1t3LGc4hds5dNxdUReffpEROmIst5J0j3Fq
85+7IUjWwLE+SZQbJzrjW1G9zHnP64+hFkoWD5nR4g/yfNY8OfI/yjnUBWnQH4RRCpxbyCG1T9Cz
MCy5y3iQqVdmmZh4E5ByAwYisM6bgc+oi+3WJxu1AZTL71Di8GGXcrBBz+FFAGZhGNJQ9BPUXLPm
5ljLad/IjFUgDyGtxbexdTejAn2jqHw/sxu8wbsmXmNNHGZpUeR0xJUU1NL/2DuT5cixbLv+ikxj
IR+ae9E8kzTw3p3OvgmSExjJiEDfXvRfr4WsKr1IVzipl2aayWoUWRFwdwC3O2fvtdcBVaoXCwxZ
XjFZm+mIggPM9BKUz8qV11qfDOu4CspNqQ3YVOxnZBx3Q5Gv9ATqhjT7ZBXug8RGCEIDfEpCWkpm
eznNnSA9q+G7uWWJYJjEyle38cGh5CKfj7JIY01UUfHcMUOSF7LPWKbE+CxeO/SNOACJa/XD8hF3
S291lM7dQ+/Jtw7kHJtXZ0fTf+qdexFMKAzmLlhhFbPBVC68Uu2GLL7pkukWN94TG++VDjZYNsWr
ENiYi8C/7MZkX7eXVJbWFcEorgGHUqScbYbkAyskhI8ogJiRbd220TaVGRsU7vDHZ4xcHTyohxxz
YaYpHtHqhmxf0grybUu0/baT1sEtmh3auWxtDXLcqJDmhMd5uvcRapKM4+mwiWVVb/oUu1zXfLhz
TGo+WG9owb8PrL6lFaNTwg5JF+Umjy/A8hf7MG6+EXHvbHmE8DBZr9Ezk9aVVRdaPHXoujxEMQ2F
OGU3w6HimM3AgAJsZON4zPNhHxncLen31j4cqFrH2OUgeOrWCoEaOWcm23V+w7AoG2ct3faigHM7
WUZ9GecRWn4NU4KRphuRdneZQbuJ/LFlGUVAniljLsreW3dWOH8tfZ1WHVLCCWIVnBZZeXP9wnke
RPouJvuIsZmSnPbMDrLtChOOxfjGRKkWDRqnFUSFYUHv9FkgbUQ6FawBzk28zEXEcmktnZ5ioY4d
h35PQXjWtDWV2JpOXyCC5mWCtccGUw2roB+pjds++bMKlzTqWvK+ptLf1GZ22ZFldLDgeTJdImZm
fkWDzre3yxKJ6PyQA3TiNYeJ1rZRg9vTfiAPkKC024B5Xhvin5kElo8S8oDw+MmKDJ+iHK2YgFW9
fcE3UC+r8b2PNIDcieIVJVMgId9VNcHPJsqpdIckBgNPYovnhg+ZHyDuRA2zsYu8WaAMHxFnTbdl
lDz0fb7pQENvhaJ83FnIwigMaku9IYpUi7eAY+9Lb4g2ggLrqmiwgk1s4+LLoDMosOHZHOz00KXE
hfVuc+QsBmbU1SnrITxbRQ2UJ79ymENNZPA+rkVvdHWawRLWe8G6JSkXG1p341Aj2Kqq+lE7Wr1M
ApA0xCk1pY5ktKZvEbOLnWwP0W5zCUBkRVAXDQU7X+S2+CCgq17E9Q96muCcDFBI7lA9eb7cWra1
ZAf64Or5m3IINxHWO0izVj/abAgqCz2kGORG6jq7VriFK12RXdaEe7NGHx+VHw7aE8SluFLJGl+x
0dp7lX5beMBDAhrsgh2nk1mPNRiZcFQXpTs+JDgEJG8RbzBrSpcBEY5V5tE40mM4XhnoQjE+AXJz
0/i5lOwMjd4A0xYhxHebt6xXBafVfA4iFj+kFkI+lYvS0LWNqQihAMN/UVnTPpjCdcTFKaCi4mJh
L5eQGN3pexrI+3QYv+OerBcpca8WWmtspvDrKe1/WORLLXal47I1hUBAr9K+agFvunkachMxl1TQ
hhYo7seYuiiVLzYDJOYxeYQY3yf6gtP7aMmX1GvfEpB3wg9+aF3GlQz0x5HFT+keJVHls47DWoE3
xuI8vVo2076Ym5vwJ+j5FFtBs/3o2Q4hQIhlG02VAPaLYK0H76hFKgADOGrhbomFbMNXoG4sZrHB
2023tjVbjK1TtqIaojZW78IXeKL8tIyEV6IJxnFqhB6vYaW2utnG28nODqVpQ1FzvDuSIpYZUYHL
FvqSNGq5Gif/OpBzzdX17nQCtHuXzjurZG9VZGRzULwxE6zrnT2TmTZkFx7Czv2gw3Rdurm6pGQ3
7tPMuGDQIZmnCC/L7/wNuHMw6ENzMylsUKUbQzBnh8lM9z4U5rBT4Os6024XEaOSg63mH8Nk7QYI
3kc3yFYiAcfkupQMil47ximGpwwRMd2WnNzWFXcIDxoh4jpGmkxzx51lk0wQQzFugvwjSax0dRu6
xC7+/5zfPxN7v8j5NU33s6Tfh7cYupZq3nLyff+83pyh++c/+kfcryP/MKTl2Qa6Llvotin/Ffdr
O39YwrAM3CeWgYbNImeX0+wc6SuMP3RhmsJxkLPRkPCc/532a9mEBJsGUcAuJGfHlvZ/Ju2X6/wS
9auZhnAE38uy/hrxiwEuzNJgtLdWbr1hFCP8CK6lMRy0wv/AZ//yyz25+Ud28H/J2+ymiPJG8fvn
6/1HpPB/fM4cNfzxRhRnwN8y/ltMTF4s5QCsRzeKm0Do4KMaF0iYQXf0qJnCfk6bZgD03k0hbOMk
YZnFmhAeq6B3N6Gv6x3cH2k8hggqtwYxlg9WZlXsO+vhLS4ruCe1aC/DuDW3VRKN1zyK0oRd1nvL
z38D1/prMPJ//IqTQOQ6zNzK5QlvDSP4IUpXVxdBg1VlPdZmvqcLh4HAoGM6brpxsg4V0VPfFBPH
yrakc1PpDeq6iH7Gt9oKcrH2RMQBM8swKWyZH5KeY03dkFPsDDnMk3wklmPUSPIYF2SadyA3Y9c8
eqYeXk1d6EGP0xyPnSmK0HZtNxiysszBm+WWVnjdFx1S1czENBubTLIo4dIfpV6PkKibUqKRt7n9
TeasK1XbIEJciXEdN1B6rclRdnvE64G2GDN3fG2zikgcFXBiX0+Rp8W70FbVpYkNi/1bOHk3tWYI
zn1+Cya9nIZ7qnLR02gBHK1dY8LdExryKXM7hbywcWMTqHjaPo2N6O/jBpf2Moy9FNScNlLl8SCV
vrIPM26FrbyX3EBftFCmch4ALwpsCV1GAT1F7O46FRILzOs+xFnIdtjFRbxWbs5ubcJ9cVN77DMX
pFH6+TL1K0Flvx7iS98mJUPlMCMi0wyuCuVlpElqBVYOWuVL8KMm9TWSvSm5KDTJ0rse076a7ega
mJDBC94tzEyISdktkeaWIbY5YGBmacxqRVmxIw01KIsVCVXBHjlqShiXVlwGQRw8obNKf4K+CatV
YSJksXIZffSkQsH1G6fxpigLE0U17k61gDQz++S0+LWyB/dd4w28pQ0++wdt6nC5W1zTqKH46tso
WuluCQotMdvrsqhAxcTSGjknBuJI4ArukdJuLtNAF6/AOiHONWFcfZhlNNza3NiR86aSB5vYl0sK
pNZL1zTJg0UaxWbyY3/dpIO8piEzF940SlSThxbWkFN0kY2afZwlKB8yDiWn844cigK+5cGqPeSd
MLzeXbtU7ON5y8k6RCzkwia+Dgp6mwVurQuXNucG1124ATZVbwrbbo4NMW9H5YU2od68HgsTbblC
yBu7dwZymwunCskPGM3syCZE3nAyIudBJ4juptR646MOxvIuC8IiPyL3GcsVZ1SU2XEbjsaxDV1x
a0yAx4plixjxnu514SNe9EkLs5tc+yjIbbrQZIkjTATm0u2dFqHzwCpNjQzLKGfrJo5hQim9X7v8
Rw1Ingw5Zhhx+WplRn0dhXVGYxrQCQfPCvtxNDjlJsVbft9VItij+q92mnLo1VNxDq5b0YplF/Xc
vMoxlpoW5jdl5nFNNMs2bYikZ8cUxDoovdgZVoKW6HevbccbzXE8YgOojhdERTySUmbszNytn8kb
wHtg+MmWWT27pqowbUfwIZeON9hreHqUfeHUYw4Basc+0avK6sL24RvkWoPn3UrYbceJRWZIEV+W
pla9mlltcwwWbI1G4IlHoyeSop4UXkO9Gq7GdmifAs3svvu+IJaUfdvT4CbDa2BE8SscgZLwgELj
9SHARbdd497JiBpdaFWHTd8e2OZVFbjCwVUIpOOmCleyhKLnUBYdIB+lFbm8Dd57Ht5aj/z6OS7K
fOs3nffcgYwkgBMWe4emK4h33QylIJwBtfHQtUwFGOeSneuM6smDHUYKDDiDZV56U0f4etTuELcU
uxqO12JyQDsvcqY7snWbdCvLJnqMfCI0kKZk0UMBVNVZlxROU1Cc5XTUemzEtIlG1AXWaHOahS41
Q0bh+qAKa8ks9KfU/j7URGcBMJ0TAx3E34shm6K7wBf6zx4o007rLQ9BlU04yijyo25prrnIsyw7
xpXjkelDmqXwtCJdW43qH7yJowOZ89Z1yQ52j42jZkrRi4fexylZDB6AQKZs8u6j3FuFvvsB6kX8
SPNY3zo6BOQcQvSBU5W7BV2jXiaXxpUj2gJdbT58FLql3yX5yHsy/UnbE2bxTOpAdBPEUXTwA6x2
bPaZcGtKxNVCDpVB9ImB9TiX8crGUcOo0oKnwhmsbd2N+p4Alvo1AWLAywwNfUcwt+RRVHmj7/Ku
Bt3K0OVUqXTvPRps683xrfpeiV49d3lv7bKxApWXK8/vgb954hhGufOTzmZ1YaW23Dvoj/Y+IKDN
yAQzYYiJgxcz6NslKUeSrO2KlbJjmuUYnrooxGrIJ34smw3hJg4xf2WboD4d4tvQcdQ2LHX3Wp9C
+pi6g/OxNwiuq4Xw7xSHEm9JoNW4bpxh+smygYA1mji5dQ4JetLpiJoxI0kREWrHwUg8u8NH7vQU
MvAL3rcY2zfwIXil/KkjjKLIUoz0oblUml2tQlNMP9g3lhjQedecCkP2oqQt9i1rsmKZxGX2ra+7
7BmSJLBXNNzzWY5Mcsy/5oJSy/AS18x3C+GF2Lcorowg06wQ0klkpf1TalrDBdU/qum5S1CVGaIh
C0fglUHhsP+SNo39uKoQdk8JEEw/eB+U3T1NIUkVBMKNe19Q0Rh6eLfAL9wfJq3Byz4RPRApGR7D
Saq3LFYc2LxAvcdq0nZ9WYKd1zS62EZntXdgSOO7NBb+yikyiY8LAzfCk0heOlOebMmcSPEvlPnH
JCk1sER1eOA6nS9mOdE6VtLlA/VkRPDLT8S+6q3QCaZrVL0t98qsPprYH58t6QvOrhEI66ajH1dT
ySp71F524IbATk1TrV0nL9acRbFxcUuOTZHQlymLP1ESdGJaYE53pJ2sO4jnxxrDPLXO0dsG3mDs
7L7Nr2hFtTdSc4qlr0joxWHj3Qk7SS5xOdbPeWdQuXPq7kBmmL7njO8cotSG84dx7wkXKCXowPXp
e9UhNQ8ZmN3aagVaZs8xjA8qI95rh2Z9S05ZAQJ4wP4UVNauJJvWXGR13Ry1NIm2Zdoh5zStOuQM
a6TelU1v6bUVSkeJPlqwV2uPGmlZDZehP4Kv9qW3SfCJiiWUYMh7deX29qK0bf/KzIV/22UlfrAu
iCLiT8puZxaTcyE6A55DX1ZiR1N2RuQYxCkJl+FI/oN4A45erEsMNFuT9v8e6i88eQHMyQvzCOrK
iE9Tq83mmyFVR0SflyVPwjHqlzkb/q6miLQgmsfZjnBIrvx6nA5uC+vdp6wLFLgxvaMYIFovcO6G
b26eQcbsJPCfxpa5dxlaMx5XR6NqrjJpiGvRgKf4iQTXfhemq77RUYrWA9u7bFmgF3oJuil/S6rQ
RR+f0swIKEq8lSB1nh2rJQMT5iBuKA9vrtMOR6OUYqOPmYX7b+jGlaSH+oA8ChdeouK9kQeY+4xO
vbAGEddETMVijAqczyOgIhqaChmVPy7sCBsPMsd4JcfCuTUaCxGbq3tY1F2z7I6JJYrXVLM4/mdU
gjSBCDbGI4SyL/avWx45Rl4tKa8GuxLPVLmNXdXR2yeXYXqwh9Sn6VoXG0cjeTz2pmZXVrgKarOi
aOl6xtSQhzf5b6Q0ihkMK6IPcifMK9ZMtXQzQnw0Bh7RyYPdyIVACHblFH2WL4h4iq+UbujFHps/
3Yq6mIZH+NwTLDgTkODGt/T+EbxHwApuV+lV2VZkPPRGF1w5PiCWFG0eYXaapkCh6fKu8AEE080z
7ZdM05NHfaqHdeU6/lup5awqtqqnQ+Y77rMeUYSsWGpRRlpRvi7tDm9/E7pNuzdlj31R9sMm8SDm
LGNbT5v1QLz0m1NTz1x19MZBESYptBE/KPACx8XM3IQK26XeRR31zM/0zPqDQla0GQavune0XvOX
CXGZO0eT724ydrccisx15pFQ3+GV54Axa9LWZdqazzoBw8FScwCY7Dk8BMdgROQ6p8Mv8MDg9pnA
mlGJRUm8GE1XwhSZHCjzUCjxbqJoq1YNCYMxPr+ivPY7AsQWfuOy5esnCA4AyjX3obFnRipRSL21
rJ0cejDqRIwYCZ0Wf8dDjJJVxCwp5/COpgNCSQ0KAykefJhTvtjWedUMG9Bd0V1WtfrOMJT1aEZp
8zDGSXwg7tZ8kED6D8AGkS+aXZVTUrdTapNTKdBjtflMPyJWVaeg1ifEwABlTC9KkYdrcHjdhQ+A
8s2JeyKPNJBZUZbZV4kMAU/Rdi9wGDf0dKTlHIRL0Li0hvE51C2x6+ygWEYyJImwpawclcL6hlbb
vnXwhVtL/DL+wWt6RPg6x64VfupiB0WCvVwrRbMpNNMCNepHxsYCJ3Gf53jbpEa5IHDz8FgMYXsU
yHHXGUL2F0cX1Z782Wak2xibtxOZhRc9fAfqaMJ6gw1ZyNXUGP1lnpr+ZVVKnIlspHPQMUq7RxGj
6yQ46Cb3rkE25CV+/opxcMyuktiP08uaQyjl3NypDzhj462D43Jl0TO3F7rXSQQmkRossdCNoL2F
MJFWdLPxSBNJ1ePLsfW4bRecXrx35HslUSrE7Dy0dMPlwglUfK0nPXs3obfXFVWi5RSy6VtUmih/
zpkyj3odYhuNjIHAdNamRxojEQ7JGPaAmxBHGqYy5UQP4bwLa1liyA3NZ79851D7aOVe9qOuO50W
CLKmFbpVhyA49ru3cYVzUgWUp2YZdzZycHPY16igu7Jq4xopCs18WVvfeSdaY5lE1rh3jBLkdRVq
N1PrQpYKKabeeOXU3bZBp5YiQwBHA9h0fhJIr66UbZFPr+kzaN8JrvFAKQJ4Ixxdtm2/VUUdX7Zj
TbN+PiY/ViGl/EEf7WwL0w7/Q2ADSK10JGoUya0EOk0UBHdxquMzjJPoFiUtXSyZKrbWsfINiGZ6
479UVq1CEq9GGzp4EMKKpTdPfErMfhv6gBzVa50Bsl+yCiS421UQmAsMsS7aod6+Id5FgwMtbHKg
lT9Qskq4twCSadWwLaxVwbOJTUTck1nFO5PCwtqGQnqdCYBJSZRtohY5OT7JrmRjgmbc8i2CXseJ
jbYkfJfdiNW/Jlo/bTIiay+6qSEaKyhxuC5cqjgvWaXhJurGCHxbhwI7KzO618iFunKJqWJ6ZNKy
7qkYqQst8FoIIZq/zj04I4w5R26MNNGuXdyCu1Sb3Ed2Vv2tk3H8XxQi0EHvujK+Qzs/e89pbqOM
6ApwRQXseTrKoZO9GEzVu2xIsVyhltq4Viq/cfBIKW5kUTWHHlnqm9IivvEUOAYTGu74B5kGHisM
sUjsrIcYHWouke1MoX9XxDHLytCXLWb4tEz7beymBVEJJrh0WKy7uAxIJi4RdGBgkgcOxcGHDjvu
mhVwNNbcwmFDCEECZQTY11aHQ/Ru5N78alB7VeuSIyaWlqSyQaE243iT5H1yGaQOgjRh6jsS89o7
0EBUjIoR1DL6oISOS2LyZTFbNFcjYDfi02a5AmypYc9Bp7gjEmJasZ3gfcuYwu2ImZBJY9qHXZ4/
kSqfribiS9eTCtVlVufKWHUwnHHgpShcxrndkBNZuQFIR/0sKEnULHsNzULcQUAVnnOQgWIPFU4O
rU0FJu+qLCJAEGXg/eitBkJckxvFJvNNZiCmTf21oXyBDR2jKfuTbFnquFZDCWnHVl3zHY0jbJZu
8Ge7fel4r6lhjzsHUhzrqKltUUsGDw5Wiu7VMPkfeQW5uzSl6b2lceI7m6oFFz2vBaRL0PnrsiWg
ZUhuKbiubOGZk1vh828j0o+qDJIDZ+HhgIQyaTa65kygaoSZtuyyKiQYU27wC2LCMV3stTp4kXoA
xMLRDAAXLVkbSw2Uu2UQtfIJJqr1lhSJed90zVwtLfDPLz2LihuU+NhZN0jrvgmXJPrUjYGicAAD
XuGp8rroA4yhQwY6iALnJNplqpsWsFcokCQpVRrebYT8OJnp/aDmJHBqGMQKp0Gzq1wfXobmNIwT
ITfjJEAsOHz0dV3J5pWY4eY6hquP4CLyomeMSHIjjHR4Y+0ft1VHzSCMOFgVdNifbcszHoXIyYRP
nBetbIqdyElnjGyz3bcYydfEfKN7kBMnO332t2ZI7p0C2DWTSoocNU2z4ufYU4bYMmaqfmGS7oYa
lQ0kUiQizo66reZ50gVFD9nfPyRCeFeD5ZNAnKreuJwwTruw3Ybhmx0VrbuLxnF6qPBB079qs0cl
K5SPpaathzkmsw9ktqtSmOdB1DTgTlJhbyaXcHnda6MHVeBbc+2uv8HLp2/IamgPyB5BhwiECVTC
dXAUAPMsbTsYNRwStEt06nMyCxalZsfrbsjbAa1zDs7TDQMkuwOvxryIGjbrke9wu3Nba551P8tI
Yk2Be9RaiJ0hq3vCiRtUeiAMo1TbCwsjskfN9DCOnbWd6jqicGfEP1HADSWBCHn5LcZ0OqdyKmYb
cgT3Pt3VPfO0eWjiutyNbGQvMEUbtA6b6LtsWLaj1Ky2BeHu34XTkvbMO/m9qerkITUc634CQHcv
QzN7DNMgxUsyjndymsTGYJt2UEgyvhP3bjyTYo3vw9cDaM9O0HZbqXUER40Yi44pzEj62Bld87Eg
vn1IdebesUrlg5s6zuzbzj9CqZerLsi1O36ndeEh2Hu0e8qZSoRq1wJ7nUPbTHFJI5zU66EHKlWY
1Qwzdk3mptCoPyIm2wzHc5XB+ELZTmZww8QzsjvagOVP/LWEFXPL1/N+aEh2DqlTFA82xvojCCpg
QXkf895HAwJuckY3UHK0rZmY3TKKB8AXAZIh6FDOQ9GLgTpfRS43METF/qZ2GkVIZOy8F45XXgaO
U7LQsKyHZA9izMBeLYK+pC8q9WCVDbXHlibML0i7VaRQVsZN3pBdNlkj6KyodD+MCMHvwosC88Ye
GozKZZxZjGO4gAVa1bUytOxDH7pyW6hcrURcDbdsQDsmr5T2cIjISOdYumpLz4JoNJEeUjYdOQq8
UdSwCQC+INrRXk+Ok6gF73Q172c46xgRhIzKK7M9PmXCIXkXnrA0Od+VN3jQKoz+yusjewtwT3/Q
PTO5HrLO2MjWK9GYDW39LKeqfXaB0wesuE6212SCZMNiYnUsA5myTG2isWvQsXhijviuk2OkYnmn
PHCPE4Fc+9aE0+U34fSUNWaxQzjGZs9odMxh0cBuBaUBslUMCJfaIOn4Id4nZjElU+0bWokc+1lT
m8x3lf2IfL7/4JCOR2bUAgQHyNlQFhh1ht+2ANuK1rcgDb6iCgOHSOvU69BCSJewmuBuD7rOW0NL
C8Al5DO2PR2EMbagMK1LZIEJTOM3drQU4gLODM8WzTT6VlUnIGQSq6As8HITfL8tS3TB37Sso8pD
56FyvfIR/URIgqOX3MQ92AXUxHF2h7AFgeqAcYKCBVg97LQCCk4whvLChP5OCaSkh7Oh+Krf5ewP
cP+YUF7+3zTJtz+Kq7fsh/rv//Yx/PtHUY7s3sPmf/71j+offw5+FKu35u0vf1j/2Wi+bX/Qtfuh
2pR/yoX++Tf/b//Pf7arv2h/03z+pU06f5N//rv5B/yP/3r5lr6NKnr7tfn95z/5R/PbMLw/QLpY
ggOVdD1XiH81vz3vj7kb7ugUZS3bMVy67P9sftMWdwxpMMapIXiGYdBMVoAP6Yvrf7hSmobn2Tpb
Df6xNP8z3W9a77/pSgvX/mtXOsuzKPMsqbbsH24ncoNQhz156JJ+uRW/6Xr/vrku3Pljf2l6q9Jt
prwIm+1AFhaOxUVt6QfDe6CKCywmO3z+KdzC3/6I+b//8imFHoYiiLpmO7HcIkHdhKl38/mleQa/
vfSJOiBp6lz0fdtsFUHaLRjg5AexDHY5XEzO1cwb+Pxjzj2GE3EAbSsOt3bVbG3ukZ9Va1wXM5Ji
/fnl56f5f2oPkDn89QZ5YWXFocXlfY4fLj7iVL/0gGZaBa/zv/1rSP3mOZ/7/vrJB9ipECIrmq03
VSvNpFFJsy6lhfX55c98f8f76+VH8l0ctwHy4XXwchRCzoUhyJ9kTwkyxgEw/PnnmGfeJGd+DX55
kzpOEmbp1WpLE2API3kOgfuev6DxXw8LsQIUtwSt+dFSdKV8wZ5sg/Rt0S9QMH7xqM7cSWceSb98
g6z0hYkcSm2rUHyLNfXiYKekU7n9/Beeu5Mn4x3/XB7C5lD4w1AUdHFwXVHxXhFh8dwm7ReD5tyH
zL/tl98QwrIdi6JBfObNRCeqdxNHdPPJpQf7937GyYhHDBqQD9mSZBDq67EK8X4FO4xg60wLvnoQ
87v7m0HjnAx9LSNMDcIIId6Nhi2/JuxjJ+m8F5QoHaIJK8P8mUCHvzaolO4Uvn82Enq0so1+Oqix
S6hCG4F8bt3BfQkMkg/JRQeNhGH5gCYSxQdUAecNnKV37zWFviHhKH7UVdEsZ5djKqmDDobX7Sew
DatAAuOqqyTdRghlDxHOOySrWmruW9VV22nKyG/Bs7hPaH+uYAZkywnW7C07vu4aqhoNrX4Yvkfp
vE/p8ckgKy1N50HDvn60fMBNatDYxFXoWp6ayp9uqkzkT3/rcdkn45fNkcl2a1BbU8IvddHn9Y8x
DZNKXXz+AWfGrX0yblsLboVDF2/bIj5aGsh58eNlV59ffP6Wv3kR5m3Ar6/zVLa+yuB5bS3L/u5F
4Y8wny7ZtP1INOetY5PuG2qL8vLx8487N3pO1gK6f2PtdcxBTSCX4fBjaH5Y4pa27RdrzbnrnywG
RSrzMFTMMLX/rsmMXhpEaA6AxCZ//gPOPAznZDEAJ5bVls/gLD33zo7yyzaOvxqUZx7F/Jt+mVlw
eLoE2rAQTKhVbYxZHmU6cnQ//+Jn7ox9Om/Rv83bkBHv4kt1aEGxqi0cnDoKkf7nH3Hm3tjzf//l
Bwz0y6e2i5kaK7+6wDQRbaBWp18MA2N+hr97VU/mLFPLqRHic99a02Svi9yWG3adPqY+TlM9ag7s
q/p4ADsRXRhdbW1FpJw7YGP2FyvofKt+9wVOXt5ktBGXISbfhpkkFY0K0QSDqfD+3j7DPnl3o7ZP
ZJ7x/DMJ1H4qvkH4+dBD/fLvPZ2TNxcMRi4cQqi3FM/pcUNqdNMvBsU8WfzmxsiTKdB1jGlqZM9E
EYdL30GgsJDCW5rgcScSjv7W95cn02CmhtqQCfPsAOw4sY+0CD6/8JmRIU+mQD/TkzadL2zn5kWT
vGSwf4IYbaT1xXtz7vacDGzSzUQ2WpkCY2bMkSj7ogvuhkl7bdP8KELniwFyZvjJkxFu05qkAcfr
WWVVN7M/H8ICJcHnN+nMuy9PxrYRaKzWlEO2iUKvN2G3rhtOPVX+xdxx7iGcDO40wDElRu5RRcSd
Y7YXqCRiPBbjNaFl93/vN5yM37SI0xaqs8IQ8l7hI5jQzyCi+Pzi537A6ei1yrIv0IxuDc9dx1RJ
aGTfjOyTvEQdP/+Icw/4ZASXdBYQnjDM2NDYdJ9w531x9888XXEygEcku6iZWRyINl8K44JnDd8l
/uLWnPne4mTkCqETrmdza+ox5YjW5Ftb2d8/vyfm/PB+M/eIk9FLWEHtCZAN26ZPMjItJFa8rhiQ
bIWyXgKDDm8tlabvfqqSHUhafdfEZb/SPN3biWnq4DQa+tvodsFFE6uO7nxgH0AqBORnudk28I3u
YqJffqRzNx0In1ZfTJpnXhhxMiuMUZggZmG6VzlkjqxegzN46+CUIKFu/t7UJubn/cuK3NZ9jb1p
giY4ftPst9CYQIp5MDndL16ccz/iZFpIzMGcMBw1W438u6S+sul/J5AJibP84jadezVPJgac9K6I
CQjf+n3kPudNYaAByr27ocqDn5+/Q+fez5N5AX4P6PGMj2hC7AksXZX3ZnmoZT+//Ll7dDIz5J6b
CiNJmm3vXKARW1QtSC0KFHmcbD7/hHM/4GRiUDbc2nSIm61jqvuslKtY77649Jkvb53MDHU8Fkk4
UeSykekQW26jtJ8MBgei9M+//JkHbJ3ODq3RB2YQ8ArRmQHjD2IYKyM5Jp9f/szia53MD/Cs8r7L
keRW9bvRA8FoXqyB8rH/TLPi84849wvme/fLKFMpKQ1dWVJHg7cAUGOdxcXNJKr7zy8/34jfzHDW
/LG/XH7Sos5STdYQn9qP3/wsMZAQJt6TXmG2JbckI3jFN46BV3RfLDTnHvr8nv3yiQDlo84tfHba
QfiOUAGQgS8ztBg62m1sa5//rnNP5mRkg8e1RpxPapvXBt1C9GL2m116q1iC8h6++ClnhoZ1MrZ9
j8ze0fTYV5g0S+smf/VqbKSf/4Jz9+lkZJd5lGZVw32KiqdOPHUKpGkLkKz+Ymicu/7JuB4KyxIy
5fpaODVLXeRbs1bXfhrtoWb8vc2peTLAK85Nws/np9A801rCG+pg6b5R088cm8rn9+nMQ5itdr++
T1i6fAy/fAZFeGyZUfseOvr282ufGXzmyfi2pl6z+/n7x3hlbA/KLQF++vPnFz/ziponIxvgq53h
Jmdko+gtFa1a48mNeuJm7WVgPf69DzkZ34CFgPh5FLBR5GHUK7doM9/roUZU2uVv/WT9zT38n4Xh
X4Z1aCVDUqQmRG24Am6Iyt1PVyYM6s9/x7mnfDKeHXhEcEhptyBfOwqv30NX++IlPfeQT0Yx5VBk
6w2VqEYjymzMVpWs12UmVp9/83OlBfNkIGud11WWrnM2Tpr4uesA/MXEL6xS4r0hRqQrWaM2XIBG
8G6MNFYHLA6oOXW/+mKEzKPtN3O8eTLSNXhtZZTzaNCmiDdnXCXBesq2AiyOWqX9F59y5gkZJ2Od
NIuSuHN2IsRculBgOg8IEkGtn9/FMw/JOBnlsrdb9HE8/4Fo2Cy2fya5do+S7u7zy5/78icD3TMH
/39xdh5LbiNbu30iRAAJJICckgRNkSxvNUFIqhI8kPDm6f/FvpM+dVVSRE+7JZGESbNzf2u5HSQ+
TtfFNZTsbEMEzv3Ld//iRbc+veiocuWsXIojfgr2wX5l3lhVUG1Ak4AcaP/yhnwxnluf3nRrxEUy
a7/edTBX0L61bpAXngMJ0uje64iE458v1eUI9XePk3W5hv9605cxF2T8k3oHNARrx7ASxrynR+w4
R8Y2nWBoJvmLd0Hmc9ozAFdb6E1Q9dOfP97+6lZ9GgkIiOSLyJZ6Z3ZZvewrkaU2gIchDlR1aZan
qdeRoFEiebYdreIVXpMiqKWGwuSY/mvuy+wtI+r3K5xnZFd+J277GHNJUYOPAL3XXfEos5UsEHNd
WMWwvodvg2PXB0JLxq85vZAlklSowKDT/Bkz+kVzOZjbgc7y54hGcgJ/annWtYCyMoPs/ssdvjzr
v3mPrU8DVdnAyYlpRd9xMMw3qJqnuZyvwmral3N2u4zTGfjef9vc/TOY/esma1kYBKWiBgZX5wbC
NX5ZQt7lnvWra6Nvf76VX70Xn8alUHTLfDFz7iZJW0etGY0cmrfx5wpaSE2OBy3Ef3/+LOuLDzM/
DU+K58bxEeHtEB2kgnS3L688W6xItF7F7O0FPteZW1eAypqQiMXKg75KwSJKoYfJbUuLswLH/Oev
88VwZn4azug8v2TMQI9FPlCGyO6A/hlzuxpF/td556tffPnv/7qFferFcZ+j3SqKzghAv1v7WdFA
7PmufdsCkdvScNMEbUP0izCqt5K+iQRJ5x4wQLq+kXDLHU1N2L0dX7zAsc42aiRW8+dL8NU4Yn4a
FqE9artI6dBJltTdtdngvYfT2DyTHcJtWsbpvrr012FTJ+7An0RxMdnpzq3orhK86iUEQzv9yw35
YvQ0P42ei9P4ESnkcWc4RMmrOrBpWHfYUGfi+19+7+U1/c3ra34aNxPTRhG3NPnOlPnorjVagYrk
ahT+TFljYvGBBrCqLdN6N7gy7Cexra4UTXnl3jSdPiAT1Pxl4/LVo/FpDI3NxmjLwbc4bKhu5hET
WVoeQHee3MJ6pMH3Ly/dVx/zacAKmzF0Xb0IKn+eTe3SKM6p0WlkOp235pcSgFBWJ4I/X+CvPu3T
OqsQxLnm1BTAr+3p3IMGvh5o/T4VlisRBF+CMsboTX852/xiGjI/DV5SzRV9G77Y0anW7k26133a
B/8y+v4zl/7/z4qtPo1WTd6F2jBTezdUytvHtATs+8ggPpXWtrWmYz7a9xQfHuraxfFlC4jmBqnb
aRyNIA/LMBA6BHu0lHTf//nq/n7ygUL4v6NJt3RTObe9vSv5Aio6mcL4Fbakq3CWk1145VDuv33Q
5fb+a9iyW7OMRkX2z17Sa7d6INKxhg6+cRHGgag0N9LI/rJk/f0TA9Xjfz9KWnNpKzpodyP8i8ST
QVERY2Df4qvueqr+08tmq09DS0voOic3K3ZhTHt86Uxwshb4Gphu3+y4/zFaXfiXV+D3DyXx5f/9
QbZYZJO3jtg5GuxSonDQdL7Y/vnGfPWPfxo0uoTSdtzFYmfXaXKP/zs9KvoT/uNV+jRWxGhVOqPg
aMNL1AT3SNu3cQtvkWZfdTdMtfdkT2358uef8tWN/zRUUHCqiyGZL1ZKoUfqdbQhrzwivk+WdAea
52WDAL2X1ubPn/dFe5StPo0WZEksQ5V63DlR9xYJfX9BRbr2IzWegzvkO7itN/ZI0km3W/yVgR4c
NNCQ5b3oFy8DuC3yWya5B3qEE9PktfNYjULML4h2AuyUdfaXoce+fKXfDD3+p6En94k8pqYcdo7P
dSBGoRFGjRWtsKT/ov1AMuJIKwEMhn5TestuVDab17Kmjag2htcKdzQ4L2CShU4scn9OtoHnlgJG
AcW9YjlVb1l7tPuQpc+G4BnIOkoGAaINtKKhSE/0QNfPnTGFDyMh8Btbp0m0Ehm36C93w/rqJ34a
y8Z2LkgHtczEABK2YYYlJRAKzAlhjqhJ1rJV/ln2AGZMvyqHIGbL81M2zvK3svQXz59/+e//HuOk
G+WuVSFwsSRKENhtx8lU5MmMPHxfyn5+MtWirL8M3b9f23Aa9r+fBkmDHiu4QLsYDmNiiC3Lwicj
9g6gV2/+/IB/eUk/DXKpkySTLc2OGtOwG4f2ycr1NkkRjbVFuzFxw4NRHYgDZvNtYfTvf/7YLyYl
/zJU/es61hf4U9PBvSdNHW5UlVQHY5nlGjm8QdQjNq97M8rvzRoCxZ8/8fIv/+7t+DQIous0yyyM
e9zG8jtWZe8VNvHfinWXi/W7f/zTGEii2dYdoZSdTiQAgtrToPhq07yOyJTc//kHfPUwfBr6UPSV
U2aE/5xHNeeOffMZwxJJQK9WCg3ahCP3v33SpzGvSk1O1S545Z7tw86e23nrxDJ9k1Qk7mU0W3+Z
xb+4ap97XEsDHJVbDtSvPVftSFyozezg4utTSv9//ilf1PBs79PjDYIdWElPo3QztJVYA4rKOSwP
ujKZjrqIjbU/F+mWJdme/eyVr1/ipZZ/Ga6+eOQ+dz6xJZYoifVwyElqPQ5SyPU8uM3+Lz9N/rPh
+s1j97l3l5B6V6AjLnc0ZdYfSCWWm8KKqAxXCdQJnboZ1B0ZPwoMgAFNIPVGAtbcElr2ru0y4yTc
r0PIKwox8Eq4hM2shykqt1OYb8PxJ4brrS4jcC7aICtW/ChDF8IOpshRB/Bsj22cvvctDuqw2Nkp
AKfSWcu528ooOcxk8Vd+GV2lkSRhSH3HUrdeMgY2HLK8iz9cmw2b1iH+Sr3ubDKgoKLgj29hhaxR
hFxpK0EcWJ6Zb1ZG/5oSMoqIHsE6Vqu0EocoJDOWyre4Ymssc06L2icXGuSivfcC5GeZ0YuiQwPe
DDEzev0MnJok9LfObH6k7pMBe7KyjSsPLwx4MfAUdGleCpWYuWV3n4MaWsF7JZBIGJ4sylEsy6M/
jttiETd09uO7vcrDH4Vt3So5vjmt/jlVNwNznlk2Gyu/HfNfTviOGGTFnZgQUab73kpp4GtoFh83
DrbXiB2yyJx9EzWnyOs/SkCQFzPTYihkeHvXqgOBB05k61k9tiWcCvKURXaXJa8GCjmruMm79DGr
nF27wDETj3aIOouMKpnJ9Wy9kf5d6bSl7dTd1nV5AAUFuKJywGwUK/bnK1D1azleR9Pw2hQPTf9e
jGxzo4wtCAj+Mp5uFuVf0/1fr5ocGHDTU20fD2NKwN0GczABzY6m10LDBZmT7ilWr5Aqd262bMTy
LRfZrR1/FOO3IkV4l9/ECRlUJzE2RbQDBKf2zNXnDv7CLA9EnUDUOD3MA+xQXresx/6uyctNHX5Q
cUIYK0/CohorhbcpkAqLaGv75zx/lag0zIjoqAUI3/TsbRU+Ov19aaZ3ISMxW3U+T8Ojw92k+n3h
Tbeu6O4WPBSNqk5EOtfs3N0V8WnQ2xCwpFlthrY+GOpHxf+cnOHkjPGt8n91Hqb5UQC4NTZQAXkY
8bQoKMTaonWeOgtYVyMlg02otGb/HCXbVvg7Eqz4YxSeRhm+0YlM/YDsrwH3e/A/GtZhA9B9KCD9
o0WDTZtGm6gpWaVJcNLG+6L9LeuxYOkorel7Uv9Ifcx91UiHMgcFIC3TowUtYqm9FVT9XazahSzf
bdyrrVwIzMaPnQerzJblqXQ4paqqD8pKKwPMnwfnCDdOdtv5JSvq+UZ7MJLHBQCFhu7Xr6D/nMM8
XCEuBSjLf/ZWY1Qyjr4RMzuV1bLN7H6fd0mwYHS09ESrGbDD5gZt75s1giKm7Z72sPnWhd+eZUCM
h3XT8Zzk30OjPPI8BbRrX3kivUqxIBmDvy1BVP0/bAlpR9GuCzu6kq78YWkWdZAowubakz/Q0ATE
AUl9/YhnjMUGNmD873Za8JLhSozHO9ETaQC+W0OTHaEaGIMTkHn/CacqWRXk2kyqGnmxostv1dlP
SL/XJq9GL3+4yfsk3mLRrRy32riav4ybfR1yR5eMdLWcwjuwP2j+5nobAh726mo7qLdhGNamn74M
0blZ6DOf+L0+Scxw5QwXBZ5C10SK3YS/npn1XlZQw5PjFPk7WbzlAg6R1XyA5NnDjcE8QKUzLKx1
54dX3Yy2DVVQvOu66hhN8KmGxwZ4RGOsDH02xvAbaEKUhEwAUlyV8Nd1VZ5NYa5FYa8dh9FpJibI
1qPE+JSDLMncGeBUs7XZRiUE8YzZDBZ9rXx2MM7bVJD4y0H7OR86miFC6K1RvU/5bYvh2fJKFCuv
TgQ6rwJX5Et24/MmBCsc8zzMiT66SMTge2wHsp3EWVcT4Ik5/vBBjrv+9yotn3UuzhPWWR2Np7nm
ltTAtjSwl7zvA4gtvJIgSBr8s864qxk3Sju/CevmwmiEXMXT3Xcjg/t0Nghxgk09wgI+kKqFL+Yt
awhP65jYoje5+whSeazCbzNekxb8OmnyOFq2EJHWsWQj5nUfTu4cyACsyVns6Ahcg9K/7GqJ64N9
sF/MMTrEdrXpRXU7mByWRuCj8iPpg8APCR9Yp6Ln5tREMWtboHT6LvrvIBu28UWxCG/7ogVhR7XV
ZsJod44KPjpLfmYxuzXzEccICUZyYiSWTF81LwRuoZC7ZjkeLUKYhBhkSuWtSbvw6NG15cPUrsJr
7RTiWkPh3uglAuVsDlKyE46LDxzc5oNoIayGotT3Gaq/bd7wC+igTJd1v0ztkcptf5pgQNoQ98Lx
vogjKBuQDQ+ZkV1IDSpprjK2U9VmbEV8lVhuAQPQiy7SJuj2x6WRTcvcOyiarC0oyr3vbVSZJXuO
Zr0JP3Pj/EqTVB3yThS8mRS8gPqnsBHWtWu5B2XK56jzUBLES3sDh4j4jyRo/BhP5fc+MfYIlU7u
VByayMiPjT03C0rDsr6dqwJ4PpXDHeB16OQ0ygeO55srui9+FHp6msFIMu1VQ6CjBlSr/WOgEH10
be5DJRiZqoSUzkLjc5v+MpV77aCGgOF20ZYeq9aiHR5vwADK5imNzNMgi6DhyJlOQvfEGcuIajd5
RaHEnrnNxu5sOvhykrG4bqbxRsy1DqBTmtdwtR8A5NkrQicnkfXbDEL1sfKGZi1rgYN2EZgcFP3d
qW2+0W6IbbzuN2CM7jLlk8+GxY6noniSs+9usnQcj5nvnnMMNuRtGOByNTyNcfwC48s8lFZprOuo
3xRo/1ac6/J2Jdn9gkYVgMMB3M8DLJaTRDdpVx5Sgmx5TfwqmJbK2/uhm0G45PwPHoBLgqnm2GWM
V1ba4HnkaJsITXo/inaTdd2+spxbryqv60ztE9vY6N58ARqUrGfW0hbdHNAr56Na5pfS4qAEm9hr
5w3qEMfmg+fXB4JZBYEfK6jRP9eWXNlZuk3QmfqtPJaQ0fy8KS8ys3xl1fO3pJumDZm+q7hzcB2n
4VVbZubeAMdCyeUpXBS4bynfSf1crD2dYpzSHX55lMXRBnwcMqwSgai3VM7PKpnBbiVdso/LwUuo
uUWQuLG1ZEyP0GqBqSnNEtYIF9Y+Q0paP5B9D66F42xR3vdtDujW8B32Ki2UTVZStt6a7igK4EDt
/KjA/b7ki2r00cIF7+76eSpC/raTfnh2BY0rV1W5zZVh3aFvtI8OEsh5Y+umqVkvL6Oz6q3a/gEH
MaO7vcIU50ZIBnltB9fe2CChtmlWmCdsBOySVZp6ZxcGyBn2LgtKIDf3XUfryyBgBFn8A2vel8ze
eqE/6v3YLON3S1wKwUM6g0KCnuBuhF8bW9h1yxN9Dm6+NsZRNet0WdSubVrGFujHZrJVsZldIfzE
amQn3TET2Asj4vmZxzAbNQhp+jzXQZ0ZDeVfrtrw08nGNN75hkP7wmz72Tb3FyvobAAVss6RlE6S
zH5dxHXABYko+csBFy1tkcnAn0WckMBBDTIcQ+e0z5O9H/f9/Qi4j9F9dLV7BUWjYEWjKKOApXOz
muEy962VcmrcucrFm6VwKqzNrA6rg1MoXV31tsi6A8gJx4PeGdchQ3WsK8zP01LuvLQtuwAM9Qei
mupBM/zIjZq7NNlqFIEcoNsGFuQlkugASjayyR516RRvylR6N2xnSYUmjeDhKgq7PhEx81cN81O3
quYIkOrA+bsFk4kNKYaX2niOSi2uQT7Vd0PnWN87lEG0VCK3XbeWWdxLaS/1VVEo7FMuChJ4obHT
3eKl6PYOz/NOsbc6yshLWLMox7waPGdhUWz16hhzYru3ZZM++Tr0byo9tEFUzNO95kZg6gB4dEcX
Z2+s3SKsbqrKVTdg+K1d55pmoFXf7v0ObUEoZ/vaab36TGIz35TTNKAUs+I1aFjzbozYcKxNZvJt
gW1xN0dzc8V5JrRgV9BEC4/a2PpAiz7G1ErvUVt4MCDi4sdkFBggOFnjNwm3xCDDpGoPThPvkJn5
O9fBz0RDQNcioNIhAsNIMuon83Uonea4xHa3df1GbxvTU7SrScdCEdTFR8Xa35N1tcBTzPRpTMn+
52XQZOnBT/0oXZWl5QdLnQ1XVVyXD30GxTlC6b1NC7BgbRKNj1Hcovq4LFMljHLe9NEsf7G+QaBT
tD/mvNercOxuMSDFLOtpApNGj8rJta9QNTFQdIg+CCO58STWuR3OWLaw55k6+YVI55zJJf6WyvH7
gu9tG5oclMRNeC9EX7P9rN9oAotwPC/RdnS7JzMDeuZneXtd8wRv4d+G3KJuWOnFMQOTP8cI3bzA
2kzXFswhg7T7vg17ydmTy/rEtA4VmK1d3/TjXsRLsvFrkW1x+5xDW+LmCftwXftmdK68JF6n9WKT
aU0+8KNiqnTjF9Fg4QjHtDrLRA30lyYwt0Cx3CA7ShAbw0pqMNUGgxJq02LUQZ47T5sh6o2N1bAS
x6b6gIKneVde4T9BryXzOTv+NS8hBhGj9ddZmUbrrvT6h0n7yUGV7BOxPfpr2FH+tmptN/DMNASJ
kTdHp43RqY9cFTsvc5ai7kvVNyZd2yXalVzXb2EkjHUkxYKEtk22AvXZrmQrmNH2tMaVCD+VlXbv
sAsV0vBBe8gF9x6pSg8O4eMQxyHS1FnsiLuULOJBsahCAvQcimw1hv/AflV4miB7XQndjvdJZdDH
EvnsopsC7VobSbyR4/Ixaxe98WK8dDmiBhyc7UPFIeehEMWyW6p83Ei7BYwzEGV1ZVKc8QHW62I0
B1K+A2Zwv3ksdMRtSeP7tIA11WUFCMIuwXifJ/03Jx6613wyPRJL9U16GT/6atSAwt1h4+KLWxe5
fl2M3IPhRG69juvoHC6Nu8uzEjeo5CKzDbOvbdTEZ7MxLXhStgwitkg3ZqPiU5dN9smO+mjDib+/
wlRAm5B03I0Z66haNZh2kDG1eO7c8SWH/YlbHPiPKhWzOv3uq1qMy0bWbPvLqPiVF+Zjb/d3dZS4
27b0H80hsaktjXcEkV3aY+JlHVtlEZQAIR8mzvdhfZfUTqyhfHDIHoF18YZN1ed3XcPsWQhcS3Lw
jF3bVvcZ+MC1XVADqVP1XuRLGcy6uGq6HgBwDKfEmIbvY7JYG8C+vLEcBq+yuPlh1v1ys1jOXoUh
Z4yFqJ6tLKyDtl0sjvRNa49f+yNx+3JtV3FzA1DcvIf6W4K9oSE+tXz8j3UXoPQJA7PxIjoD4zQw
K/ncuTnCAmeq9mVnEUGdQKlCydMs88fnpoCXKSakVoMr2HIMy9GK0+spUT6Tl9vvh14x54aGugZF
Hq0Z1g6Oq41josZ8owXJ0LD6iLDYQfKEly9hGHHMU9d7Mn4Cp48F7rm8yL2My3ztw5aplsRZAT2/
Yfl14G05TSlDiG1ceMzCf09ao7nly99WXncurbbI9kNdsdZKgSgHXlsWNzP2BbTn2YRg2EdqNJC7
WbPh0ne2XMZ39hCC56JqEc7DOxy+R/QWw7WEgQgzze+DetbhEkxoy2kg8oo7s/KQUMOe/mhr4SES
zh2cbSjUlwk1AVktHbD9HC9tsONBNZXa2EXMQpi8z0rExNbD2opvJxoPjxGvw0NtLvMTO8OSVvKh
p0kIbpD17mov2rISaKHbJtltXH1k0q73xcBuMQNbu5tmjE1FYTnreRav08UGY8UmW2bFmgn9WO7j
Mq1N9TwxJTwarN2enLZstqk1OmsC6+CKcEPcIcPKtyKNI4h7Sd3+6rK5REIQxtNmnqpMrsZ0hDHd
tGyqVCn4903gfW9OBCXLb7XgQ+Ai39MVb0LYj41vjZMVByL5FuWf0LqPdVE8deAS77vWq7bWJNxD
0xqMqViJj3Hsyo2tegahMZkhGvWe0Tyz6FJO4Dd+SLDfmuZvA/DAarWoyePEfnap2lgD6P94YuVf
ZinHiEnLNg4+m9OcnXkY6fAZesmgATfdWkJ7bU6OeQbr4t5Z4JGNQF0YyVAlur3VIdmKodxal01Y
v8PLF11pbxKBV6Y8hfhO0qM2LO9pcSrORyGwheJibK1fbbNy3t1Fuv06Lshzsaih6oVGMkMypUzY
60n8VDjk3oakCr+nonXLbT8WRbUzi4RSHog/JiucHcWzlSS1BmimWTrzGuMsJ9sGiNcrySoFxMVI
pC6Yr+o7wARJc67yyjgO8TJCUevyCHhRTAWRJlP6MjTC2V1WFOSNR3/xirObhda0Ay/kGWuj9MLr
ofbyK6seknc3ZXux8qMqPRaDE/1MhqHbuLA437KS1OFGA/GGO26Ew9kcoYUzvcCllJUBdxmuPTh4
Uh2bQZBRoCgAYD7IOLctV61nVLzWbWJ7N0R4o+d5QencUYL92cW59QTVTr5Pg+1tDLOKr8MoqrZR
XINlc/v6IU8F01uukB31WZFuhmmeIacl8pLmWcJdZHg2HMOcIHPuutfdBAvGNZz8ueFwIugGtzwJ
wwK52ZUhXHhpfwxeEZcbnAEXQ/viL2Du28Q9uQZiiSCUvv9TWLW3axEM35aLDXSR9H2QZOGJI4nl
x6hM82hDkDstoZfAER2bYEgSxvIaiNYeRlT+s0z6/E0q3+cbROPSI/ejgkGR2Iia2y51zGKdeh1i
2ZJndjfWKQvOYYp+JDAacSOWyRZQjjhNqh4Dc2gTGP3Dr4TqBBMGxJvVMF7ycIWkmsZAfO/PjCp4
0w6QreNNJ4t6raapocSXvlThzDMTvoxEewDeufuh4m/ErtcHJYqGgq13YPRiWEV5jn2EmnCqo4EW
YjoFfNPjAwb/5NaI7vvsiKADs+RF7LtkuPxmNB2bAbI4nrel3BQVEzPGw+GYLqbP0q9+gnS783tj
D+abat3g3Xl1fc8RrkW7Vu7Ar1zqAB8BRVGWW3FSw4BMs7tL1BgF1YktQ9BVw8AiTr87w/wmHOuh
mvlSIKKBOjsbCV8sHJ2TaQy7Jge64c3ulZmy/82SD89K9/7QUAGiQkxfwLCwgxojDTagLPrjgDGR
gvdeeGl+mlWmV3GYsXQFfku5m9duDnFrz+XgnHPjGyLmoTKeizjeUJjhdC6DojyJZKdC/c1DPxK1
zinpKS9C/1PHziyu7BoWJE3wPTFMd5h3DEn+Tkz+E1XCrZ0n7DoLpmH7xshbYw1MUF8OWPCidzgw
0FI2EITPbd8dsVVwUEEJdXiV0l3qvzTbWLb3xbnfZ6CNP3Wi7j033quoztKNZzv9S0SsKfDGJnyS
fpFdY7BjuQ7pq78HP+7CRYyS5mcFmfuhqVtjrzzWgBekkA2RP2ztXYaWAfSgjlHCI9FrTniHDLHp
s9lrthYrunNO8wro1bFry82cGlOzYo/fHqEjdMaKZ7H/FabV7MJhtGGv0ZKPNLstzQ/tNdZhAAcJ
f68CXQ6l2bnAGJdh+lYhLXvA+JM9w8xyfcIuk2IabZfxAKdyCmaXkxe23PI+LBzzjjGTF9io/XWq
s/hX4ncVXOhpRDTrRcZNP/QWXLY2rLtN39r1t0l0RcayyDSQn6cWkw9mvsdadxDayqUH0GL5w5PW
TYhKI7Uf0RUtp7lPmhuN1ZWeSxiHmJOgm+LCqZvhqD23ZjXdxGe+RH8bIXFQhNNMcaizyx+taLd5
rV0Nwr2aiunXLDn1XYHf1h7ujXnYpzmcEFamYXi2ktb+WOaB3JYZw612qdLdTFZlv7SeE+2jmo06
yxHVAFc3wuSnUaTWsaQP5lU1kX7x5rK6s3EF75SrW2/dN5M8SWc2VhNK2W9iEGwnHdvZhUXkY3yv
7YZ3wG5Poe1xbEXT3i8gVtSLMZY6CPk+MhoLOZ3Sg3cbz1331KH5eTZn55k1anQwOM2llull2U8t
yCUntprv8SHbJ6+omFHqyBsPFqqdYAL8/g1XDI1scaPDx3F2ZbQWZeM8qLzwb1WdIGbhrW64wPTX
XTXtSFk8UihPRGkCoo+wUJ7zea4Ofp3ZN6G02UBmczwFsbRSCVfFwtpeDuxqMN/qHJNQ5FyFYvaC
0CFmufdHkz2AG3a0FMTpS6dsvKVwC6nqOaxZL9tz1T6HvcBxgowxvSoSbfuUz3E1rjyjg4vJjt8r
t8iXGYJS92JE7ZQf79PIkUgiGrIyfW+GFyCmHrahlYRn8JbZXWGnTPSunGOwxnPX9hvhTFRXw3K2
Yw4mBZNShc7pqrPAjeKQ8sGtwtIEbCAKcwWxf/Y3PE/+s9/6kDK7VvN0J/ms91HS6nYdpVN4xFSd
vHmZKw9LPYac9k6Ye5uMdRNAW6VOkFPDh4E696WFNzqCiR+OcS2zg0hLXNqj03UOusPG7/d9HKL/
IdWcX3tu7xzSsNff5bBwDgCT2tgmJc5Q7og9vwt2As/kVTQgF/fSoTU1m7irxDulCxQi6WQjgs1q
9JUchqPooDUs2lhGpO+Av6Q/pWWHRx67BH9L5y2HrHM8/Lake5tF5xQUWZYDn/d/kg1yvqNrpYof
4QvYNSzh9pIKo7Eesta/Kfopf+ysZHl2EorP3pK0r5Oi4QYtb/sslrKL2Q2TfEBVyxRGyS7FhZQ3
bNbZkwi5GThQ3RtLYomgp86lOIMq4x+F2dfb2ZL1tisia9zkmWVKXiaxvIgx7j96tQi9kUNW56u2
b8ZfRurHB7YKC3NyUr1WlHHadTkzhxSLM4AdrecXySvykpghbNxY92cjdtQLQLfpw6dev0UPZSKA
nCPr2vN9IL3jvJi7sdfRB8TLDn4VpwHfWgSltGt2mRMgAFBP2OGRNSdmcav6Lj8aeeW/oEwqoFy6
8iHJh7TeeBwIP/hw/sVKVaL7VjqcuF0W3IdOl+aF8sZpro/v6fKkR2DI8SblXG+pkiPsbSs/EPiF
AiRENPgrz5ynoyoU0FDOddrVDCCIg9p5yXZV5usniZyVtm18xUbW5E/plHjNRsxd8hz6C8cwOgzL
/WjMy9Ec7bheC6EWLAIQhi8lxoaDANPoW2Pl6bydtrHj04gw1oVpr6g1tM2qsxxcS0NdVC9tGA3R
PgdPBRssr90ntCNiv8Re9eFL1QWSa0VFpBsppXhz1d66WZG9iDhffqoQnO7avziMdR6Pb22l1M94
sWYI21Y4PcWQzs4tft33hePNe8RgJVo4irzU3/umDgY/ba5DXSQnMV5s9xTPcYdY/liMm0aqgaO4
iSJiaKO3uMhO+3JDOJG72nErqxX7Kvcs3GHZJlUcXhH7Kn8AfMfAZZZmc/QvPFHOSJmRNyH1210p
+JbYyRsO5MO+CXzcWQ+F28A45zJRrHHVtKzVUtm3IJeXLXOEc1NSpGab3ZKRwdfAGj/HjQVJQhZ3
NH+b34FuoVbJ8gpOeOZzFN8s175fk3SJCoi3SUUp2DCLQ1bMJQXPODm5Vmoelopqg1tm+dan2/I4
OYa4Scshu4bkb+3jTusMZ0hdrKkGGa95TT+rNc5+ErAmH3aWIAAFL3cEGlukY3aixogYWPuCSnhf
FZvO9csgcVseRkf469Fwmg02PfcqV4JZBQfIk4K5i+iGtooYjDat5X0vYGKHscMj7jZhFK5qc3Cf
NPufcEM/DCOi23DcZVnMlIhss+WbSC47Umxq9EoslC5qTkg4kJtUmN7oxHA3+cJZnUYQF621pe3X
0tfldRVCHF+xWqGxhc4IZ11RKqFWaRrxfdE75g03K/mOf4WmCzcHOmwPZuLjWinVoU45kiqkYgyv
cr+99itEbHjfwZNiDmzc+6TDGm0u1nLXUlqAKI3kd8Xxfd2sB9MJnyJ/Lh9HWvZpkEXtSw9WWj41
2ioDazYaXjfd3g/1mNymhj9ezW7+f9Sdx5LkSJKmX2VlzoMREAM7zBzCHU6D08y8QJIVOOd4+vmQ
3bIbhQo4ROK2In3pqCrAYWaqZqb6E3qxilcNd40iSa/lkEwe9pV07hN5cPAtM79XNun/ChlRZY8r
m7STY5cesMX4qbEVUH9HoaR0cW20BsXb9QUCV+wABbLrubzJOfEDRzFrAFV6t2uGIkD2MLbfmqgT
T2VmVU+2ivO5qcrqlzTXox3i5vne6CtMaCO66lajf+sGlSqoTzFoC8FZUEVFburREIN/6w2i2FSN
pxywYom0q8pWOaIUMcZh/3K/5v323agr0j3GBIW3p+6j94B6emTydYOZoV5Vq3esnSTZhpnWjNeZ
GbUvgYEj5DN+ZGDzhCuPJrWzJPyamZ72zS1U41kCx4ZPN26aApeFQGQUMOWQAiRd1g6L+V5BSp4j
6TFQU2Bfrd0n0I27uvyemULKn8zeDPZ+UyY/E7qY1FYyN8Co2W3griXAnCb6oUIab4dWemo8BMHx
d6f+8CLlY28dWiHb2tUwQFCnkNA4lY77pqW44inzcZJK/LahBG938k1k2VhsW7Tur2j9If43Ivbf
4y0M2MpOBv+t5bi8c9VWAh4icXcDuLnB1GJysCx6LMVU7SDHXqJdBRiI/tWYHpAeftUhSOjV0RjT
j2Ff95sWmDH2tLi0+2maPGZD0L2UZOC9WVXqjaYVpuU0soi+xBjm4EwWFK9umY9vqMb6x95TopNu
lsExziIq52GqTHA7JbtS2FtOoi/a70WhxQ/oc78WYJfeSJHJkeqmhA87m1KmZ+m3ps/GW8wqhx3b
tvtcYEtxkusgO3cVfnvyCPzKDKwRYE1l2Qe3adWjKFXvBUSC/aKw0ZEvBrS2Wb87v2+6GJt6aoeU
6r0jPliSMzQFRQUD0RUMqsEsPHiYp1KfS7LxUbdItYC1/FEDbdCbv4eGjBD2Xva7a0LQNv3Q6Ble
WgrVXUPvzniKRU5UqHRzzaQEHof9ENnCt8r6PgX6wGWjxJojq+38YShry5q6AcWplFP/IMkyXQaX
DXHLbQgHvFFSVSxY/Oa2KMbsADYRKBY3ilTDEQ8I/tjG/XNrW+EdXVP3nDQd1OHIU6zHrO8IAr3N
kfWux5fR16MvyNfLz3Gu2Ht6wHW60VFMfqxRpT+5cqNdZ1JZnBpJQTw7wa6iyytxsiQqqGRrFyga
W8PR7sr6gZ4BOrp4Zf7yqpI9zu+wqwyob7WSBsDWhavQ9wNFeHrFyY0idGlP8RV/hNZlvyQ71Nd5
UuMT5g92fqv3cbwLXDEindSUCNXUEJX82srvSvo/8lVvVMYZFecOSGOWSzeVpPiPBgr5Z62jrRvT
ojvrsa/eUeGKtzhPPWSl1R4tlIeeAj1Iadz6NFqvEGro7r2xlfdh2gClENx0jnja5r/9TijAOYfw
l5Tk0Rs7du4hAmKjx0T3+aB2XEE61bNOVuj1r3VjdofOVv1zmHThY980MKlSWMag84FnRBuZyq9J
KVMy6ZEr+ZbGTvq1CyTrIMWpzlkZSMDVWBk9juJhmsvUZltJob+r2t+0XjIQqR9zpKD66pC6fd7Q
dioyGZsqediXrRs89yXmxI1eaq+lgS8d1//BqYAuHighFd8HBN84y/o5hH4WKE3kOikxvfAK847N
tb2mX27/KDxJO9ggk6QTbfa+pGQW+r98028B6ETCQ1C+j65DVHuPVt8EP20zkH7YXjg49LSyjcDc
sT1xvkoRBaU+dNPlkQompMQpVMvVHYpD7pOl+hn2OWXPzgJqDWBZDnNFAniiVWO4Zf8KDoLV8o1M
r/zqJTwLwpA7Nk5SYkO5yDORIM5crOCH4ZnOfnrnZv4Qgsqj7bqB5K9s0loyHaoK0ZG3ljdqacon
FoMFfs7CFcYCRWyp9ChZU/WxR26CXgxwOcuzCmC+lIIh9MZ2/1IoUnRfUHDaBpFR3NAlRy+kTuwd
vFLl1HCzPJueQSxWwv5mqn2NJYaRBPaVUfhAMpuQSstVVSnpZLGoE4RSrgB3C7TutuxU39tZap5d
t9E4dE7iJcRQqeDvkfa+43PafvSjsd7lRuLdu1gHn2POjTdlY3XXhcz1rhNYfARjPGyySIPkgyPm
RkdFcV/6vrKJJd11bF+kG5AFA43LfNyrA04dGnVkyrvdwNJM0cA+lhFd1U2teBGATlmtQEqYdkyX
ROrCvRwZ0rEtPHC0RscdFGr8yQvDfBsqQf+Y2ADD/B6Mk+dSc9fSzjoYUdDfDGaH8zGivME+LVr7
3FQ+hhM4Y/Ef9qV/Ru6LG6/huvshc/V7qQlw3FA1UDdc8uLbNIrkB692lVMhaSWuZn0wdYjVO10P
y186DdDkRrSWemcPRo1YgVYar1GT1F+Foqg/ujKsdl1gp2eyNzhvoXQ5vlctTdIdgqNjsClJqT+T
oZI9UKlFeI6GXt/jC1kcsVWBY6dV6tfYmPSTPDgC5r0VS0ycnqvD73ao2lulCVLsFKn6cErUbeMK
DW7rUY44s1Zpb6cH1HHGbRAm7SO3D3AgeuT1Dh464447ZQe6ejRPpcgkx00G+4TtQvc1HyXvgdNO
vRtDW9pinSNuxrrEDhBAgb8pFbt0AlfHKbXyLZzuXJQEqjT4XWJNOGyEpotbYSdxs2naUpyhQ2Zv
+LvhdVrT9POURAXSBh3hKgt1lXbQmN9jIIWPaFCW6m2qdGyapipdt75Z7A1Dbo41p66OMo1d38FE
HO8gSihbhKD7lwCSlr3Bbca+plHVXJF8hROZmQXIIpdMOGhZdJfhI944AbRx+6pGop8GSA94hrZW
Bma+l2tsAzXa1psO200Qc1r2Rg6U7zoqaMeqSa17nRPEV6yl600JpPjBslvFEaFr4vUd4JKjFBYO
ULVsvGAUTJHVS4zonBVRV27R8xHUmfWUKmOpgVbIZScaR/2BHQbnivAPHCT2hjdBJ6HZjlznNgAU
wxBwsqfsmohydqcl2iGS+vQcl3LyEDSBBmQLnFgIjusc96my0UmSUxOFJDLGyiMwkviRrlTwy0sT
cS6KYPwZgeoGtN2P+hN1cBfodDs4btopV34xjD85TU59Artz6EEIR0ymY4EsYU1qZNY2aSvkd1jD
J8ybIGDhP7npaK47aQFsVi4rnHiGWhtvI7gOrxJ50N8MTRbuA61vd1JZNndQBft7FJVGpwz7rLuy
ipxzV0Q92PBby5FkWmT8lCbYR2ZXb+0oiW9LyfBI8lb02KMtHF55hghfa6unXu7XlOvpkNdbyTUG
zmRW8IzRXncbo6VEbaoFPpoK7s+0kCkFpd7o+H2UWIcwozgHCyGOnm1Pan6qMIauXSCj/lbuWLE3
lOtdTp1JZ27qXKNU2EUCjzl8fOpNwr5B/JrBrlao4nd95ZNcDDk5m6HdWGdJU02xzTOh0BMXJLO2
tOJ7raGDW+uK8YJ/CoBQo21wfgFOA2uw7naam0qHRK67Q9VJYNga6nnXIWVPadNldv+KExktsjhT
lWu8E/VbarzuE0ci5TFW69hBAI0zkI3nmePh9Iauc1QBicyNIPpGodFnvZYh7bbOCHEAU9mntzT9
Y4XST1dscr0c9hT/WumMeLNtOmlsmD/6qVsGUAyf7qbUHmC6DPZdLUnyFuvXoHrWWkOyd74SyCDS
NFWrr2nAjNT4FE01vKcWIsv3IBj7PTdoLt1qLyBnNb1s1RT3qvhNkQycu+i6Z94L8kIGFj6RpFPN
jdz2Bhw1FUIhTSKehCZNRUT5Mau/qm0UW3r6AOe8jadbuq5DolEBUUil7m8gJRiT8anstteG7A7J
wSvZPLnC2CoGXkfhgh6RQO7L4DR0idpQ5waEY1RYITQBxbspdMBHj4oWZC8uRqH+FutMm37eAFxp
4+PsEjPOfvFr8vWVt6lfDiUDRFnhVPR0dK60QRoaB6gFhvN+2WFZOfjGIG0iP0FhXbPHLrhSw8R9
oe4XTE56nMj3htyn3YkeCcARr+sS6VuW5P6hVMHysxW3vwDGC/NrGtKwRtYjl8DlJ4Ee7jWj9NEd
UTDTOrZtpzwFnMTkHXpiUQchIotHahol+3HpN2KLB596N3qV4V9Rcg0wElVa9bHXI+O7qnMyoMk3
BHfCUJj4cbCRik9TiCpBuCsx0DxUdOBegW9EW40i59bsmuGkui53GxpVWN256HIDOKFm3otKpw4Q
hvCNRIwNTyIw2jM5i0EIMGIuiKDZafOP2NZibYo1oVqF8GpYaCfgct6+p9n9VOL1umsUffTAgvb1
bWH6lXGgmOKBUwdY6ySixSbHHOrfFFqrnVph7Rl4lBZbj47PppaigCKRGoHLVEP8Zj2Arrmkj9uy
8WIgzQYls9s46Pu/CjH1VhuvkwnSNLgdM05BgTxm0VWlev6e7IZrBrp/+zYcxTe/C2Ew0aD8lvoR
5suaa6s3oZs33+qqju40wvPRt8KKwp9V/MbQEbnvJhh3IFqCna+F0leSYO5vsAfoHKDp0ckvrY7r
GG2ZbyJEu2Ps6vy3Onr0DZSABjrwByjrHJWMUL0WhTT8huEn9I1W9vkLOEx/1xY9dAgAy4+loIBr
eql1onrT/mQ36KiPaiV5hUmKTi3m2t9bO/LPkVFPvrSJkalXwle6L3ZsCp+dEOmwMKsaMBflQBmv
gRz9O+cOOKo6+p+A3MsrH+036kxKfqasYJ/AyDTJLk1K+alOG5KVa+XtVnexxaRY4QMQGN3cAcSD
kTez+1jFXXE9INHzU3dNjx+ZFPCdWqnGTylQq1Na9zhOqWVOKcaleZZKzRnfbf8vlWOXQ4l32goH
SuK1Z1lYm2OK+FNqS/W7EWLgnUtZ+h3DnegnegjVoWj79iC7riFtm3hiIV0mHi7RNmes5DzzMinL
h2bfi1I6mGCWDo34AzcEiX/5FUsd1Onv7+jBeFMrrm2WyV4Oevmoj7Vw5LAfV1q0Sx8wowJbDSai
wKvjPZ6WDaGh0eiqelAW9qitUFvVpXfMGMGcWLmHR652lICTHJB7MqkfSFLyaA5Nd8aZEa5LytHn
DQyDOHiy0B71vIiOo2cpD0AEs5Nm1uU1Js7WkTWDP2iiJT1ncy0M9lQ1s6/qoEYP7hiaxlYzmoFS
LjLrEo3s6Ep04NqPnQnI6PJ8aBPJ+COm6Yx8bCeVrQtB/8myE5firqphFa91kQWiMBm9X1IHxwCS
lFsnW2444UGz895JEqgL6EPJ5XYsW86rvd/kv6l7W69jYrDym6KnhhdCaAHcC1z6Bm6S+rWTLOs2
coP4ycSO/QqPqXjvB1pqbEiIyXcLC81qS6vZv0v7JvoR1XHy0LRwGoD1mCsGS0vzN+NA93paF50F
vk7TRukeMLXytbAr9wuCFoW0Qk5eYHTPPUJcKe91A1wok671P9k60x9BKUGNGHSAyxi3rSnxL71o
JpuAhAXzk4r6qLn4m1LNl7a42iY739T6u1yLvc9JgRhzdQQvydpeQvsjVeV4XwDsf5S1OHvEoJCy
bmt4jsjU8unympwe+sGSNGZpCCOZzir0oTlmgIUQr570/4cGowGbQ3vKAcQAvXr5VQuLwZj+/i4d
eYkqc5IKq6NfZrjw+V7bPNAVll8tEcQvl9/xR27xo++ZZaVisJNQ0OI+FjY3Jytmg20b6euANfxO
GQS8jCIGssi1/Kz1QgF+7fpOlnGkE8ifHfG7jx9agwJgq/XcIrgN4DOt+A6k7RAfS8R/Vn7oQi4w
ZqmtA2FCkSnUjxEANvNKWGP9UxVpIm9KKbVeEjcctraVcUE2qqlIplcWBdbMxsqdOVuZksXhmmWk
NMQIPkTc72hlUtzuK6h36aZUg/6Uh42WQFrvpAdJ1rXXKJnAdHrpyS+AzeUXjtbWD/y+2wPwBdR2
rFrY4abM1QZov1wNjhBy/dZKHvBuRCiG58vjtrSIZhklHNMyb3WfHSGtVW7pgAWfBCcBkGqVuzYq
C7oa+kwDhjIzPtalj8l9XhmnCHO+ieKentSkDK+TKI2+2MCpRyCuuf0G3dG9i1t6GhJGnU4BNvIZ
vWjA4V6oAx3qM6Bio6tTmBfYOB9CA/jHyipaGI25b0eYZ+iYGUSvgcDJCb3emzooyU0DjMHL472Q
9PRZMvLlOEMorSWeOu6PYaiaNyBf6m+5mFS21GhN5WHpS2Z5CLwKR8Y+bo4wBmpAven45mpjELPi
hnDlPLT0LdO73yUg8JagF0JGq7W9gwnsdWspGgTOtqJ+2a4ZsS0tntmpq1Mj1c6aioyqSOoA7xvu
Yp2X0YM/gLOMM20iCQIySHy4jSsrdlqYH2Q9fZb1ULzXCi9tmmOo9NKzSUGOqx5aElh5JdDCQ0X9
pistJVQl6pRbS2ooM19eH0tfq/59TO0kgeLo+c0RGQ2q0ZoIafKbNSWScojIm8gliWfIUnTdohD8
tXP5tcr0/I++eJa4bKCcGiV/QJNIQg22Fp2bZKC5Tb+cgkFZifhglEF5dtuQKloHmk+HLbiP05Sz
UFvUa7K/S8o/+iwhxRHQpQo06BErVO1sVKFJNdBUlPDKCMyYHlCabCO6z5tUBb3KaS8BAg6KQV47
liyJ5YlZtuLWSDk3DdojLBr1zXLpleDoCsjqSpFKiOkIeJ/tUohflqdBq6qVpH+lhKTETmhnwDDC
jvuNgswWRNWKE/zKylg4WfzDmUSTZbtFCPYYs3W+uVUXbUcYK5sga+WtcIMSiqJdroT2QgDMnUrk
LPDzIFbGYxhJ4pzbqrZRwFuf9MCbTPIAYtWuH+3SAmsFH5zWSnb843TwwTKcG42ETQXaujV4fEd7
Oq+q+oZDfvKEYbK28cxCbzcZuDonyVvzoAUNmgz5aH3DmTi9BvSW7t1QcbdsqulJptbzGEOHcmRQ
8V+9LlVw/ejjU1KjvjJShzQdkCvxax/4/etA1eB1OvlyiTX17C6VsvG+H83MgUbp7gG1RTdD7aXA
oUvXRbnd6EAzwLo24HyftK7Rb8LYtXcr4biQBsQstWYS/E7RtuOxaN30p+vRjUlkVZ2cjUddvhJo
BH3Tgbk6uZKA/Qoa9bfQogCqLW1MtTaBh9aabu1t8I7UXtBW6FMEczZ2LstfG6WuV65gC1vAZKb7
fgtwExVuD/vvUc6Uh7C3XhCQ2OWa2NbAhVYW/sJWJmbJuGrdCuN6AbWkj83DWFfKLXil5GhOxanL
4730ilnW9UbTN3KrUg5ACeudZcrFDpYFLKWmbldGaukVswRLskZeKCvRR4mafm9XQesgxmrvSi/5
tynf5MyMofL9v+IEL+b3Ts2z//s/z1nC//5u3/z3/+J/9v8fWT5PCof/1//2H5bP99+joKq/p3+z
fJ7+k39ZPpvmf1maCbxUmRS5VXmqH3S/q/q//8PAvdm0DJkZ1Qxq4ZMh778tnzXzv2QacCgzWBY6
Fvokfvlvy2dV+y/+fdXAftkStiHzj2bWvP+ajf83Wf8nbZL7LEjr6r//46MFYZooZfw9dBSIIBHJ
w4BR0oJVaLyNV0CRzoz6+G4s/r0a3r9getA8l04vmMWNAaevj7DLcLCYf22i7JSNYuVKvfToWbzU
mSaiELqpEwdQVGSvtGH6j8YnonH64fNQARjdZU1mOJZBIUDY50Arbi11XHn8RzlrevzshDEgV2H5
OGc5enkAxXev6s3WLYbroDBX0vfC1M59SqhIVxEYLt0pZWCPee4Ajvhedc3K4xdGf25R4gmpEGOf
wDceA3kTda6+pXiefCLdMjz/MClpK6kTKsvGzeuYPTc7Fmr7YmXG2uHa/Hhdzo1KUAMwh5bm/lQD
ONPteYuC6JwWfE4NqihS1uxPP9pDpw+ZZufd9YQNXoGazCz0aEvJsbRJ0u5Li3UWPPIreDZQstp4
JSCWvmkWzKZaNgUsc3rLiq2csnTwrno/2jdxi1hloiPs0KBmcTmuP1QPnD5sFtiV5xstKBvdwcT0
CjjzIe53QAxQ0Ltps9sqw+fV2kX9zpTUlZBZWnGzeM+6ESpozhtxe86virK/SUSxkqY+PPFPnzML
9xgxNSwYKqS11HhfC+nY2/legDdvRHTok/SpcOuDrpfHsqx/Xx7Cpe+ZpQA3bHq3dDO+R0l/hXFx
HSTF/acePfctiWKIR8qUGmut3+qJcLrKXZGyXkgrc9OSUeQGra9QdwZRtRuzbYa9jij6cVQ8b+UV
CwPzx+7gXcz4mi+FQNt1R1Xko1+bh6wzVpbt0qOndPzu0Uji02+Vffw8zPomj9u3HK+iz435LNJx
3Cl0L/Z4dCLDvk7CaGON3pqs99IPn/7+7ocbQ1i4sQwgUfhiH9rWrtE+uY/+8TJ49+ix69D0m9JG
iFqbRbhG8ppX1sIu9+ei/+7RitsEaKpbutN0ira1rBDapylVf+W5QfOii7UVgeel0ZlFL0D6Vs5D
3lOFw9ckta8NXTiXp3XpE2ZRqhpJM7hyMDjoRu18HT4a2QCNLjJbXH9uL537ePhcHHV8K3hHaCOp
DkoOxQJtzURnYXDmvhwwAQyscqreydz+UQmFUybll8uD82HFhrQpT1vRuwmmXot699BD78H9QZbe
pCx0XO1Bkwrq2q8oLW37Yhel1daUpbMF5P7ye5c+aRbGsYjQ2QhgWQaFfhaxftsiUnP50Qv5TZ6F
Mcz1RuJACYk5zzZFjtWPW4e3cWf/uvz8pZ8+/f3diGFrbLeZ3AlAbh4F9rbd61rz/XPPnu3Jqmz4
eCf0vSPTedhgvwp9PhlXBmbhJCPPtt+qhC+Y1eDDurE4DBBZVbjbFEUPhV1+ZfU+cCTYXv6OhZiT
Z+GciF4ZkS4fHDRTbpusuYWh6oBHekTjcWWHXJrmWVgroYaPEpUYZ1QRSg+Mod9olhW/xX1sfSqq
zbnfhVEOIE1Q7HU6zfoZ6+IJ1O7KDjmF1z9vVebcuKIEFTJEoG0wMYI12/bKjq7BhjY0yJtw15Xy
8+WJ+Hixwo75+2JtRyXQFMyBHbeBFlWpj+BHV+b4o+Ie1+K5T0Xk9lSs7Rykn+D6ALq8t2q4Tujp
6Ug4IPuahO3OXMuwHxrzTK+bhXXs6mNRerBIVFV6blABNvFuth8omaKs519rynhb43dpRNS19Ou+
NLap8Rk3x+nd0+i+C3kcp2CE5eXgAAT4khrxWUGZ6HMTNIt4dB292JrWGNZxEAkEip2Gj/D55ad/
HIemPQt5ADtuhX4dc2RYdCsnhnqnbRrgGwAT2k84Zk2jMwt2DWUXlBtYY2OEo1OaOan+BawqjTcV
QahsJRg/zl7m3KzCk6JWAKaFdKAMh6wxT2GgXitG8E1yEyfx0QGAA72SWxaiZu42EUZ6CjC8hjyS
118SVQClKoNPWPQwWtb0fe/WUlyMfinMKW8NKkUP1z6OAUIKn5rvuYWDj+peisBT77SteVfCUTHc
DBUUwzHklfX6p/rwQeaa+zawhhAJK1NeAWccpOyWgtgBRAnOIUP+vQ0f4dJ/xXeORSADPh5ICqlf
41hWnjJuZAnoVAGqMJFb+i3ZOePyOf07RaffNiQNtBtOlg3+Tg22ff04aTlNSmiXh2dpXmc5pEB0
Rlh1MqB7mD7rbEejv9rvmfadj8ZlliMQtjIr00s40ajSiyn/pevXNMO2kf6qZt8ARcbkdxLT5Q9Z
yL3WLGuItDdqJApJhpaHAFqyybIf4COuMolMP8AwRVFpPfUuZBFrlkV8zbBkdLCQxJDebFk64s+w
KUdkUiS0zZk7qUCPI7yBBCqDXIYbue390YnjY5HuVDTEL3/z0uTN0owX6SgpBQwwkl1gvw0UkOMs
WckuSw+fnSY4XgsL15fBQSzpLziIylVct+nnHj73gujq1ow8LegdTW0RhfLS70U6PHxqVOY2Cb5a
+MCDmRt03J+hGu07Q3q8/GhlCosPlvRc68VuADiBef3XvBcmjjk/2HQBOf+Z+WmOWWMZuEL4F/BH
aYGhDV8/SMrT5R+wsMrNaT2+S5U+OE/TF4BWYmG/gK6jT6ulO8Xu0CaPdh1SzGrdOoYyrETVwjqf
+2m0ypDXOnc56O7Do+zKz6UdQKMtj/Yor1jSLKyzP7I67z6pjDGEg4qKmohR2rvIK/1Th7L89vKA
LT19lhZMuS5D1Lph2vqyTZWNa+iANtTndkVzlgbMKJSwPSpGRxJjDrewkIENJsHh8m9fmuxZeIdG
ryRII/fYU4DCGAJATvKmK79ISDRaOqp71X41oy1N9Cza0WtrINPquiOketchlyLn/aPM2aLUkNi6
/D0LczEHQFbw1uVyZLQ0pJkBeN4A73/+3KNnRwhJDcn1MvxLZHweYZj8SJTuU3UYc45yzHH+rZUa
Og+S23tF96AJrDV5lwZkFs0GjDLcAvnVOI0hPY2mYPfJChgEi79nCq9XPTMH4e+YTS45IkL1t9Wl
35eHe+HkObe6ieRyMKKsHLnAou5QYzRjvE5XjenGBiHWycOVo+HCsjRm4euaEIpbVWOf6OJfxuBh
VVBAn+z2Y1GspLilSZjFsC9bOkStkQJDkn0dw/GArvVKAC89ehbAwxj2+IMhHteE9X0VprgNrd2/
/tSmP9iJjFnAxjLcyXQksRmScvK0H5mL1HFp3g7IaGWcG5MbrbvpYN3UOy186tCG56hlju2hzn5x
AhvKtXrowpY4xyBqowZLtiOqx2B48uTwxlAwEqst5/JSWxjDOXIQoWwLPwkJvnOeYHNgPFUi311+
9NIYzjGDIskNi5SkTsKE0FLFLmvR60IxQLiI/Vcx0rHTEMrxK0d3kQHK5zA58HdIazcK8C2GVIzj
5vLPWfrSWTZooZ25eks2KAr11Gruo2evOZsvPXqWDPyR7hlajoOjj9gClO0JDu/Kr16IUH165bvt
O4tlCzVHFKBzT/tesbKkUPrhd/BGRWSvbBxLS2yWBYyAcqwZGGyEkvowusYJNifiPL54+dzIz1IA
DpkCnHWuOnre44EjP+CZ+LndQ5+ngKDMA1mwfE2PYz9HD2QuTGiAn/vhsyQQZl4h8l4dnCELEDlQ
MUeoHy8/emHM52A9o7aCTE54NIK+X1B0ear89rlN7M+lxjnoLvBtEak6oQerDvVrytGm1bx97qfP
K3wykuFiGGgOBMPPOB+/gnH+YrbVr8uPX1jxcyidbSOnht88RyO3edAiBKkMGgKK4n+1jNq5/I6F
gJ3D1GJZEanqZqqjFip6TBWK0tJK1luos86RZYYVpWNujAMUKxxSAmzF0lI5mJAyTZKCjpvoSlQt
raBZ1KrlEEtVRsVbapNXERvbAU32MVur3S99xyxoXVzS5JFKtyNTschr66kbHxED3qoymiP2/nPz
MAtfUwYhh6sCJzS/foz6FM1M+8vnHj2LXc+Aw2RbFIs1P76ObeU+TouVRy9cHLTp7+9yciiCoaoC
fjWnBCST4u84UnMuq/YuzjqTe0QxHvIkO17+kIV40Ky/v62EjozSazg6QYhPVBgP/RFL3gDxvkI7
6h36jpffs/RVs7COK7TvYrMklaYaeonAqPcapnooHZbVDSDDegPLGNKZ2n1T4lVXx6Wvm/7+biz7
wdIVEwkvJzWUnxY6viOyXLWq7SE4fb/8YUuvmALo3StEoqOWMV0DJqe+wLKxF6ucxC1+Nqr78/Ir
FmJxjomDlg4f1abVbnmtf6VTL7oK6eMjzbxyDJgm+4Pj6BwTV9VSKGfkW8eqd0DDdhbeVlmwdytQ
LSLexGG1sgqWvmQW9lqM+wxEXVp2sXs9tGgp21aFXnO1EvFLHzKL+C42xg4FLM7s8VMzfOnr/gpF
HBDhNAt65aXIV96zkOHnYDmOHJVraqg1pJGp3Hu+GF/kGMvEy/O98PQ5UA6pgFRGvG5w6sCvsq3n
x/0dsisiWvn1U8x9MN1zpNyA0ZxZW/TfbRHexx0am3V4XSNGPzTtrhmClUS2MNlzyBwCBklcdHQd
VLne47Owm47EaAKsLNqlx89iO/V1WRkzdvK+lrD7Qw34xgqHale5iva52+UcK9dkpREHA3JNfhY9
laJ+bKmpXn1ukqfJf5c3TDPqFeEjKEO/xz3bnWRg7JKvtLCWVtBs90ZNV3h5TGMAieTfme/htVJj
X/S5Xz4LYtEh1u3aXKawEYEoPaYv08Xx8rMXYG/mHPZWhRZqpANrU5jZbTkgCF6/JtkpjPF6Ke9Q
/tbH5vtq4WxpDc228R4uHTLb5CMt6n+XSreTzexrhybVyhpdiLQ57E0NMfy0dL6msnDJcqO/quTN
oyGOV9ovmgmXx2xhB5oD4OqmwTJtCCAFJtGrbOPiG9lQJOVNUSXic3P+DwScZNetj5ApR9oA8S3f
HveagnLI5S9YWK7KLJTDzkQlSied6lZxlq3mIdLWDppLgzPN/Lsw83Ot5CBLaT+sMmStMVkqpVsf
QyrEd7aXf/3CIvrDmHr3CgTLkOg3yHOdPBzQtd0ambwR1dqetvT4WSx3eEwOCfrHpNF8A9/4ZNrt
lawNK5vN0gDNohmpE2AzSIY4I/qMm0weICuXk6Cmt61Ff7g8REsvme3LdaR1KFpzgikbQLl5vvU6
bD4k/IJor19+xdIamoWyF/s6tDtmoTDCH1Mvx46KFaDRwgzM0XDAS63ALvj1KYZXatYeeiY6tqSV
I/jCL5/D4ZQoHTJUjuihNPJXrBkP4HQ++cunvPRuaRpG25vohXL+RdTYTnEz1d1NE64RspZ++Sxu
M7eCazZARzYlbE6o9JxbvFQ+NZ9z2JuEWZCmBDrbOyKDVes/YSP3cvnRC1lZnj7n3ai4SaWgEcES
yWo8Ts1CufG5A12Jvgm3Ob4TB09SVlbl0tKZBW82SGad23idJuh3qqG5Uaz2UEjeJx8/C94iz3q7
9En9nejzWzx522MViEMwKSNfHquFyJ0j31BsDRUBMNwJI+PEsOG6jLdPHj5Qe327/IqlVTSLXO42
UoHqH1dDZkLGRBRy9sr4fPxoqEl/n+nep89flKi3WegsoPHbHO1arCTOpWdPd5B3q8gKETqqEbVw
oObe1gHsV0NfGfQ/2+o/T+jG32Fu6n/mERKZZT3VTJEbdXP0q3XnP8doRGJXpaXoNvWjh9Ex1vCT
69mVXowoNzc2Ip1II6vduWg8qNAN8u0475QSIpcFTbByYyGseFuyPJKVFs/H69uYI8nynBqLhGSI
g93VvVDdc4zpU9OuPH3hNGjYs/BR3dYogXmilxn/VRrfhR+fkRTcD62NkB9yfMoTJ8LcGj+ViY05
vAw70TSPteR/OTuzHUlxrmvf0I9kJgOnQEyZGRmZWXOdWDW1ATMYGzNd/bei/pMq3iKQQn3SnVJD
YHt72F57Pf1ujr7Llr52s3h/zxinS03ZYOMKHscUuRva7mnovX0A8u59j16ETzmqwQj7t32geJKo
U/cl/Xj70Su9u9SNWX1eUzYi/00y62NouT+x+8tjOB++u/38lRBaaseyoCNWo2e5Y4GGjIqFYAfn
w1bB3NrTF4tfng28Ex0apiVVdeWapCQU99X+AAT/d/RXYHQ7JRBAuzFvYAoWpiWsfO9qlaUyFPoX
2XYEEwsQserHwHsJv2cvnMaN2WWlV5eaDR54Yx+EqMWBS/ezcbDhM/ke5t/3dWqwiNnWc1shwhlV
RJYFYl9V1ECiZN3Gj//3ekSXcj0UVhObVQikEfUnb1HTfwqhrxBOsK9KFd117qfhteX+mNp1wNoG
Qml59biD92Lt5g4wbJWwDrd7eKUHwuuI/eP58P7Naw2C1w64iv9KOFrsUTkPLLQ/8fT2G9bG/qIT
mqjQHihDEibqqDg3cHdsyvvkGnQpn5tmOL87wDDBvMjb1wr3q0X79fbPXuvdxTlhhj9kPrYaDQ+f
CIBRDqL4OcpfUumtGf46K/5jZQ0XsyWwJLkNBHq/C3GbDlu2dLR+QtoownfXO/gIxIgCh0P4FCWQ
fmK93bMsymPukrRwowfkyuFLWb8pnI54YE4+eIKg1XfdOc9s+OpaSSS6pIT5ce+77+ENBbtbvaub
B1yttsz+2TFwCXPrK4nUNbEB80qoQedHaMF2WfRyuw1Xun6pzmPKB21QwyRc1XB5HXD3gZtvx93f
fvrakrwU6LVwr+zgbQ2TP9YeAiikUaMV6QOKLYuQHlFf2aKmyrV0cvt9K6Gy1Oxhz1OXGkn23Uxg
gDuG31CBfuq95r/bj18ZcEtJ3sSlH9ah8He0gscF7G2e/Rry/yps9uXob4zqtR5ZTCceKOZTp2of
yC1oWgEsPSt/6/5mrX2cv6eSoHJLlWvMtjnArnCTTC04C+IqZaO71x6/CMgmh/N2YSbUEGb9S2+6
JAC5zTFbmei1lllEo62DYPQYatozQMvh1Rb9YkG1dfZaefhSsVaglNUOFX47MfxEI3kEo2NjY7oy
bOhi7w+YqxauQDW4dovv7fxhtDONFHSVZOBkp7eH5kpBM11q17yy7UzVS7rjQHXFc/4Bntp7B4bP
pd1/MGx8tpX3PcB/BuDuGHZX1p4urfrEDAcYaRWwGfDtC0DTRz/P3g91tLG5WWu5RSz0LfyJBgmp
olM650rAWw3+kLD3bK0tYdDaG67D4Y/FNc9pT+CNTHeyo+/KPP/PbfIUdKlrbktu7EKu/fyPVWSp
bPPmgDoVCIc7pFt9FD3AX68AwiWvn0Ps691ang28xjamwLVxvAhxmAsLTlnw2zT6WbPxUADjfnuM
rYQ3XYT3cLUixuERQ8zPbXDIQYvhM2v2BBzqn7dfsdYdixBHfxOwdPHrR9Z/tGZyosw6zk753JKt
QF95xVLElsET2vGp44Olx76Y2UmD3zz4KVZz9Hr7K1YaailkQyGeBPi+pLs5FKksnQOZ2seyDXa3
H7/SxUstG/BeRaGLge5MYPNdDxu3rnTuu68BrunvgOAChnd9g+ahmT7bChAGx93S1K+1y/XvfwRb
RnxUbRj8cMfnQK0BoiYCesm9Td+NtZa5/v2PFwQ5r7w5H1HdP5qEBvWzXzX3bZSWdnad8YEKyXt/
B085eOtbQDLkb7f7c61ZFiELshajM8T3O1ZYfqzhuRFPJnviRFUbI2ZlBlpK02CKXcIPDu2iH0qS
4t6eFf6LM8Nrt3pzVHXnsF8EL5Vmmjx3uJKWGGj35w6U3h5E2rtaaalSCwxxxNCjlUIwbV6hbQB9
fcon0Bsqed9qtlSqsUGHWRmgj2FxhmIsUr7n3D3Ame/9fZ+wyDGEtlX3o4AFCBi2Z78UD2IO0ghj
6b7HL0IXhMewqSqYRlbAOY2OlwgaAtYlNhbjtS3GUqlm5aiCR4kAokvIU6TArnQmpg6o2f5VTfbX
OQCpAkEhiJ0CDBGhsh3O5bc/7dpC/1hCl0o2DjdHUBfQ+ZPX7f2RlCgsKL6Ymn53KQPRZuQbo+ya
6/3XixZH4RG4et1M+EbP+thUFxxU7IbBxePTOH9xrY8AemQbb1r7pEXU2ygmybtSIfPhmSqZQZtJ
VN5JENBbkcAasYNBPipwbrffyqLnLZZuP+zIEF1HnrGG+T3ItfUFBEG503z8Rgi/T6SK0ue/51+s
qiMoFLChqSrrrQT6SVjVXdWL4Nr8/WgAM0yEAKW7MXIvKKxNWCePtxtnZdVYqtp0SxrszA3dAe1w
7h14WYdeet+jFxFPcGEKTh462VSAyc02sHSytLaG0EqvuouAb0DZdvQMFoE9Z8n1vJWN4AXm4UFM
5UbbrL1isWT7UzixXuV091syAKRojxQFWKlXB6Om2hidKwvgUrJmXwuoGSAtO8r5hxG1iEmICgoF
sOKdL1hEdd8Eo+VIdENNYb0Oth646ZD//JhyK/pxu6fXvmERzrAlxOLhwSmr6cCJmCcLEC0A0RPt
IRt0+xVr43QRxLKxRxTHoy/sYgJoEsnNCyzp/O/3PX0Ru4A4eoOxMZiKPgDWpHqqfJjn3n72SuMs
NWpsGrMR9A26Ew374QXzBX6hD9VwXzkFXUrUpAMH3ZzjFOo0wxgPRNQwdPH7jRBYafalMg3I3YAA
N4OEjOvlNhBrcpYJLk75/r7GWURxK70WPx9l6hEKWCUv0hH+DnblHW4/fu3nLyKYFqLCMoO2x1pj
J5XifTLQad7dfvpaz17f+seO23EaKLMlxiQodjSpC8+krWrVsZnYlnfU2isWwQtq9oyiFmCQTEOe
YIIObhV5AIp84wvW2mcRuKLiwQTUEsY9ANmXSJcEyKYhe3e7fdaevojZAgWKUSkwNGd3+NEI6xSW
7n0rorMI2MIqsSOq4cHYKdMkZe6MIAg2WybaKz98KUYLRhlwkLbg8AhzJyy2AjQbOn+53Soru6yl
CE01Zd+B2OTv3DwDjnoCDjUs3080PM04+Ph0essH8lbU8HO//cKVMbRUpFmqdkDTRCKJOeOpKaqH
MDAHyzXp7cevNdYihEugRge3xPfAniPH4gWAfGB6s/Hj155+/ag/YmwYudKRRFabUojGvdmBPBnU
6Pt++vWlfzzcK2cman7N2XKPpyB2/fIj677Bv7RmK0aazXRELoFN/aMNF0w21RsHgrUOXURtZvnm
/48gE1UAsAdvoXEOlcvuO8r+PgL90SrlGHGLOfjlqu/OtiU9uIO1v0A7d+5s9kXwttwFMqJEdTdQ
wacI7tmxvXlN8Xtl+schZilB862pqiCdxznTHc9qGt41Hhhxhhx62b7i0BFHbfjKpleDMXUNutzu
59huKA4gfoIT1hkIr19CtshxkJN0qhcE4qFTmLwaD+HKxjzGtjOI/RJQ1q7wXvJBb51UVgb7Ut82
gi0OJj1aXnu1Hzsi6B4i1an71vKl4VsYjcDE1dDHCMNgywX0Hj7/diCtjEiymAOyViBRNuPR2PEd
GKw3ad4cACnd0DqvtctiErAD6C7zAO3ia3LuafkpYHJrhV179mIOIJ4UtQlwLeROhXjCzpglvqi3
TJ6uDfCv0bhYv8F8dDM4QONSLhQnHdZQHkdHDP1fRQ501n2Nv5gOag5sLQrd0DpNYNLM90Q6RrgH
gWKbb/TvWiMtVvKRwHrDHdABkvGfHCDUXT5k4s5xuZgOBi8Lm7zDw7OwS/POfQxFszEJ/3tc+ktV
m8wN5/Dh9nCHkrs0dmhY5nFJSpjQOizDfe89PeAvPd2mkbXM0XgNPHs5FKQNJPh2MSS2RtXC7Vf8
O2Pi/61zs/9fA1hlC7osbGEr9ZNaw8VrgyYuvLKMCR1+ccd/uf2itSZbhDKPvLwtNSZnYDfrtyn7
ERQ0lYp6dz5/EctlIHHLwfAhtil3vKUnKtsTxtfG7urfI/W36/pfSzqgoBXvkYcdejEA4Dk8t439
7b6mWQSz4jabQLPGLEfFec6ctDX9IXPDu9Zdf6mpK1y/kiMwlruodfa+nr3Y5GBbI1+6ocNcG0OL
KG4byGunGplwy6rLRFF6AS/tFPQ56O/KTwFWv2u+9peObYXddt3QoI/n2n1smPVCwWzfmO1WPmKp
tCOO1wNhYwELbYanIQpOnk32PeG/1/oq2jJrWwmDpeBuLvVMOgDBYPzXAq1ZPRgoWMI62CpqWnv+
9fP+2GQ5Ng+15yHdbvXjeSyCd3kUvI6Tue8I4y/VXyMYzfDlQDP1w/QOZtgpUoj/3Q6DtR5YRLDv
WbKFARjSxOWBtjl0OQAZB89N1D7kw8/b71gJ46Xuy7Y9uPQMmFGD2rlqtue9BXPXjel67eGLOHY9
VvM+oN7Oj4o6mZxwB6bklv392sMXq7GdtWPIagwcxbJX0OzOQT9+ut0oaw2/iF/kArzGV9cbPu4l
EFqetB/2KY/yDzbJjrXINjQba2NzsSALUUFjAlEPEubOpysv2e72lZo3lvuVr1iqrlBRkPVKweQZ
yBfkI7MMJBagxh9YAedIF0ksOHrqrZ3j2svCv8Osa9se9E50dVeOXqo5DZKaGL3vpqgFM3imsW/8
Jr3dPytdv1RgWZTUglzbrRLtmxb8bIVbafq171isylathxYsbexSke2eOUkn1NrEJaQUleMczbZv
6No3LII74tjJ5wOSBSaTZ1RRP8/ZlmRx7Ruur/xjyrNGCO4FgKs72opPV/+tSsp3bdk/zbWHSzNr
Y3ytfcEiumuvL5WtrnvVwUoh5n+csAjd18GL2KZWg6NrgL0RIzCyqjpFYwDCt2r71tpnEd5lwQIS
ufjho3+0ZuvE288eJ4+s+xXctY33g2VgU9LPxfV8SZrqBPJsGfdFPm8szP8+6gB09Xf3ktC1AhtZ
mh0K4dNet2lVf1RWd5nZhtZ4ZVpaSskwYxMaBGA/yoh+9yfQ0HHpaoItk7u1x1+75Y/h2dulNyh4
S+9QwRnFDkozMHuLpNf5xtZ07QWLGC5D17i88UB04MEbrvT2rl3t5pJ/vT0419p/Ebmm72nWaAfz
amSJtJJsZ4g/x6j0O4aG3hcBS0e0LOr7kYJfABkUKjfr7lIbel/cLpVinZMr7kw2fj+BEHs200WP
3UbGbGVOWMJdSZYpFwQlb1fVxSHKLfhYups3eCtxu5SGeaERdZdf5zXRqle36/t31Njhs4OS5kMI
k/2EKd3etzYv/dCsXtiQRqOVispNMl4da2gaq2jrSuO6Lv5vvsJfCsRUz01lQ8mCHVHRvBHUST+M
tGanMpMsnfqRJcxX7OKAp7m1U12RVvhLxZiOLNhVesTbQRytyBSXbp3UNVgQHz3+cwJJexLfsLmJ
pdNvbABXQmUpIoMadBahq3BI7Mg7J6uewyF/amdxwdy+ESjXWe9fDbkI9tmP1Ni66KfKb4+K6wdX
Z9+m2tmFJv9RVzhHEBB/UtFhLN6O/5Ux7i/iv29tEpERH2Vo8Aw74seiGTfWjZURvjQ/80vmEGWg
ZO870ZNY16hL7toOdXMZ8w9DYewUzdl+v+9DFgs4bkC4TxkUg6L3f8FhfEwD4I/ubCXn71l+ppDJ
Vxk0ryMLd63Ln9lwH4zFXwrN1Mit2mtxky/b3nmghpHE9qqta+S17l2s3Z1FRTdI5e00PAyAS/N8
eMNFXZbt7mr1pcQsg7G+IFx7cPAYwrgF0rq3gmYj4FZ+/FJcRoDaxdEZAhZStt4ZaOs5RsnZfcXV
/hI22oQTrIUMmqbuYePQ414NSX5YQd1umJXJYumDpm1a5LnGFXXpqe8ufF1jIsITsLXHos7uu4ny
l/IygkvqKiqx7Z40TQfIruLMztXGmF+Zi5YCMjBXVZgR1Lk0OjpEMzwdw1nD2B6VQ4iuvVWp/EFa
mfzueXyr+mytxxdBXGndV63TejsPUnwfKlpv3IqzlX2Utwhh2dsWks+4VqawQFeZ/ZHnVROzad6Y
utd++mIfLqqS25WD2183hxFxqBo7MaS+M/nwPzKxkYz9EADZRAOeUABS4Gm7sUFeGan/IxNrkUkX
woZKtO3SLuJPvq5SS+ZxC5rVxlhae8fiQF21gxB8gNSnKnCC9vIIGK7qoxDO2erJVj3qSg//pvv+
sRWfOG2jMQwweEh36StzMLV/4BXbOmmt9PBSO1aXIpi4TegOAVw/ezU3O4XqtI0JY+3pi4XYdrRx
/dHG051OoWqjf25a9XZ7Mlp79vXvf7TMXI+FhD89oJ/VND6UzJUxc7yt3f3KOr90N2t9MMpdUC92
VP2A68uesCcvclOc4LI778V9dxG9LTjCvG2hgw/L/ltgfGRlxkzvbzfP2sBZhC7Oz1U7N6W3s/GD
j5M/BZ+CfFJPFh2jD/e9YrEOR9KqhMKF225ggB+4bnMOBuchy+V9R5WlXExScFFr1l4DLDiCH5ua
zUrs3y5B/9iULrViTIZ1iRtJ3FP19VMPOzOHVPsK7RVbUf+pku6eVdE+EDQua+9bQeoP3ggMWGYd
gr44UBXuVEXuK672l9KyDvsZYRvskJnbjzHLS7J3cTpOw55vweBXomVJCm17zTumhLczJsp3BW0L
iHnu1BX7S88z0Y5CRSGeXlc6jYh3UHA2H5tmx7zu9a7B5izC3QHxecI/KECf7e73vqPk7C2PtlIq
aw20WKWbxoiIIgZRAUYes8n9FMmtcsu1Ry/iHOjUMfKvmVebsZfro4NwyyNp7dGLKI94VJOuxfLQ
jVEayuLMPXnfSWepK8PRk1r+ECIJ1MxHXaJIZJCf4Zwxqc9ctmZjhViZZ5f6skZXpp3bDlmUaXqs
2dmMpwgVyJnJd8P08fbQWWmkpcyMcx1R2LzjAJoF9KvvG/6FlHTaqkhZe/z10/5YiKaGEcsaC6iK
iftYGVLGeV1u/PSV/erS5MwiQyVFlV3D1lyiSdiJZiiVltKNZx2exqH8BQ5oc4CUrk5vt9ZajyzW
7LpqfRe6FQ/u7oP3pbQ5qZJRNu0UR6UTPEVF1WVxKyr9cvt9KwvV0gmtq1hftD1HGifklzJSXqyz
5n0POdHt56/kcZbqM0VdQE1zrOQocCfvxy4bSKpkAA/qSMFTYdcOo2/FtZp1k4i6tu7D//lLwyiC
zZqvc8vd0QIai9E1P+DunPiV/YrG3N3+trWht5hZmqmKdA6PlZ1PaxUbjGyQScP7POT9pfqN5Cih
B+AKU6JDPzWqE4lts62K27Wfvtg8uEYBaMOZu2tVX8Q1TDtw2Ku3fD5XOn0pfYOuwsphyoWQJ+4T
DLsvdlSfrBKnpIGieMFtd9CobEmCVkbwUqsGL/yRRd31UyZ1yjwJrteU5Mw+3tXJS7HaONZebV2J
p10Jz1LReOMbroP5hkBhZYZZ6tVo5IeRLHQItyuO1am7dkSdz60PWV8JIn1AC6uN88iyuxTWOPRl
NFWoNlK4K4Ng6ddGdDOyMkR+C64XPnBTnhU9MbvW95VK+GSxqM+R7kjAymDnysp5b3xfXsZQjPcV
WftLmCgOxVxYOTo+oFmieTjHWtphfF+3L5Z2R3bOwDliG71QpFPmPkie9Xc+fBF9lFpRGU54uB0V
7Z5Y1bdunrYyOCuUDW+pNcOZz1K9hacrrFWsmxM+zxccPF5JRV4DjWvtnP+yWPvQluVrhyJ+N8fd
m7RgpqI6EvtIBygg8kRm/TC1/HK7Pf89JXhLZRrKN1uZQS6wa4za/648Vt2pYC3ZD9WkscT1Jxs1
ixth9e+RDbPtvzcFeoCbSc5Lf4dK9gmS+fDrtaLs9pesPfuakPhjwzE29lQKEqHGqGHA33HwbPLU
9qS90VLX5/zv2chbeklpITNBLLQU4eprz9g5o06qZXixa/vtvk+4ftofn0A0SuKmHvPzOLI8scY2
h9dWvZVjXfuARdhTUkXNqDFjGqtIw8J+sef+3ShFlyqnKu7shcXaC7sI7jkWzjxF/851nYPDxEby
ysVUu9IFi+DnUTgT3iM3b3nhKJI89GQZWy61IbQj5FEoGLZ0A1GplfH6NEE2CucjbzoVYyv3jmmn
I7hV4UNpTfOH3AvEkc9Ew6EmmF9Q6J2lOQ+cHac9/dBI/WUiszpo3eWXeRq7Rz64qD/P+/6xc0N6
KZ2oeRUFzC4LHtqxB6z9xdcZ5E6RR6aHQITl2e9l9dlTVXGww4xfGtNj/ehyJ+nCajzgnq45W6yc
H6BWlikdC/2qRoG8dF0A5YDL08e5n+HPhaR+MTwZ/Go4HaGaJSyrMWmoqD/Zeq6fOegMsdARTul9
gLK6mGMDnCUhdwA+FST7XDfXqkqXVgJUThQhx14AG1aQINk3lpvmUfggvwaBti6ll1twCe3648A6
QN1ppB78Qos4d9R/NoGW1EziB6txtTgUo5WO2iI7qJnEQRa2n0ir/UGtef48w4lrJ6VWSZTN6uT6
ao4je7aiNGtlmdjtcOlsWZ2sqLafCtue9qoDKqe1RP5iO5HeRRDKpM6AOl/lBgVOt/4JoIvL6IDd
g2qzImn6oYhH3jxEfm0fppDOe4Krp6/eIM3BbWkT96Uskq6Gqlddyb9kpuQyQs2ADDp5LFCqnTpT
E6TI3L44hfXOHz24cfb8exbI70oUzdPoiz5x6n4+BNFU7+gY8iMuJ6e0nZhTxkPVAWRrcMJkxK+B
2wzYsW3tHte6QqeO7otdODY89vtJ1mk7q3JfFtN/9jRHL06Fwyl8kmZkNCIHxG1XPsEESlwqGBoi
Piv/pILWSYhP8PORoYo7PUHFGKEgyLVLK82yUB0camTqNc0cCx813q7UuHI3WZaOc/Fx9kDE/Nrm
fXOp61Gm2eC+2v7UQc9WhEDogcKduOV4kPNsxlg5Xfs4m5pNSLQ0NM6ansMqU5iU6Lzcy6lRoDdj
976Xfeju6iAXqKrqmy6MMyvHKQiyC/ERO6GZP80+7cJHYdUZfxGTUEPqNgTNFk45deJgEN38UAR1
1KdhmE/dBzGX3YjKRDePdDpXhJAn6ds5+h8C7APJHIekou1KhjaGrX4iZOC4aTmIutqXdocLCs7z
9keoeRuPxoWJpzO01SekAIpxXyKw33O7K4Z975WF2olpqKuHQczzV7RheK5nE1ZwIpscHgPm6Jx1
VnrFY69sYse9E7Yvk1uyTxJOMReEl1Gxl4EqEusJ9hA+H4oPIF/NUeoRE4BX61Db3nW6Ul/sISo+
AbpYH+tC2W7S20aF8SzNAHuPwXFOosyAJ+8BKp/2kWcbcuRMOpiUoqbA9Q6srnwgQW2vD3c9Z0P2
ghItFcRcqdBNptEaKpS5Zu71tsZRB+k6tZcwh+poNyGHdQEcZHjBfa+t48rQMQNwO9DyOcf2UhxM
M5Qq4T7r7diCjKKCrTqQNGnktq54NxZRIVJRDI3YG89weS49Gbn7nGmBw9osSzsFn0N9cIrOqfZ0
9u0hVYgkfcLBiIdxNTah/liocpr3fKj96NlrItZ88mcd5DsIBEoNFQeMiYtYKMD/HsbQnuoTau2d
rw3zw+G9R10HbQ2FrWTvy4oqcc4yofH5rtBDE8OmXf9kSJEM73kxt8ETdy2oQcuoDz+g0JUF5zZi
OU+8pgWeVJb+UF9cIXMHJ1u3588aSXiwm2fcaj2abqBPRdgLZkCmcpv+TGsZyk9gw+kuhv/INJdx
gbLxyIo7aurx0xSQsD5FE8iFiMB2mEcJtZfddE/E0KlHrqMNBSuOAiVv8thhBbBeInto6BDTOWj4
RRMs9HWMf5e48u/a2m2+tkOPe7g4UMCyYyoS06RSeMSV9vuSZa6T8hxH2Z01V7a4QtqID489N3Ax
HksepDlrvE9t4LTPNHMEzPBwffHDmbTrHmeW+eq14F5HdppxNSdeaxVYYUaDmrmhK+W5C0I7Sic7
L3mqYS9exhriR2QtbUIubuBhVsqCVg6x0rVRaZhTN0vLDqZgB1ePMNqBOKIeY2HsSu9su+/qmDiN
hLt6X+JhY8WaAAaWGoMOKsgheGjkrPKzkoP7eVB08tHTvqPjCZMGO1ZcZvbhamZcpIXJRvWjyLU0
R1nMcx33OX7OE836hnwbGyJVUjMns3BhjNzzC4JV5CeFAoXutQZUSyeqm4SfogYmDGLLp+ZzJqgi
z10NKPMh9Jzooy4ICRHBo2vFYhz9d1k79e6xGJwAzBAzkccpAEUyHd1gULgOrSdsJ0iUBYlnOcGU
+IHT8dNclsZ9m7uuGmNemVzGjWFmOFE+d87RxU4OTdO4kz4zOdaoYp550xyAdDdZzKksg1hYsMp8
bMtosndcNpX9RmQ3Qp7FC+3vwWNseFJaY1i+TF4txU5SUQQnfwywiLftNEBPULRcniSc/th7FkXE
7IhwPfMWSBTnxJjLI1j/NKYt30czLUkyIuEXwjJu7JsKi8D1uhHJNTNgsvbCCjGU4XbKZxlok5mx
pR8bsDbKy8D98Lq36zv56tr++L3xsb6ksF83fkqMmt883MJbWE8jKb6YqMO1O0HGx03zOhvOLOsy
L4nCbiyRz3TcKXHJIAGV6lEVuR/rKJraOBMMfh9RZP3nMfh/wHHGx6CL1YS4eIHFE2kwxoLK0s8u
bI2rVzhMGn1siY4+55TYzqcitGCKkojWVcPX0LhRBG4EpKXsMZznqsp3YM0ocy4K6Vf7vtC4Kosw
ZztHJcBggxljZg+v9RW8eXH9onETwTkfYUk2tcVeoDY0mFKsJrYc0mu+AKaH7ZBD0zG1TLUpQLJB
kZSDHvyfWOZatg8KZfEH7MKjKmZwXLChKmqq4ovvNeo8sBpwbkarKvxeRoOSB4oahuYNuqds3rOx
a53jHFKmYlqHRL1OtkKNoTugJHiHtB3KEsPRJSbxLalDFMqjBOJt4G1g47iiYXImM49VqeJhDe1o
aLz2ukvEbiKX4fSrwu3//OhWAYQdLlGwJvGzIvce3Ly3pUnUqKYOoU8wm1xG1H/Tp0iU/JVWTumn
EnWDJp5h4l8hDUsHmZpQufnZKqLAJJaD/+FMAiAEjrPfoa7S66Sdv6PNYH9QOXZIBwG6nn2IpNtW
z1UNL9e4Uh7nCbA6tgbmoPcHeNrpKgBW3J6MdXDV2IFV6RbOFIfFwGjSQSsFwS0JoxnS0qvb3xl7
Hd1/qUqp9RMqHVp2KpzWzT4HTUhdSMVYV6XGA5YQFjPWWB4w/UuLx/WsQolqBQNeKA4VXf1Let0U
JpGZkCJrZmHJ2NidTR4mlhGsQ/3UNl89jrVmXxqwGfF6XQ6pZkNYpm3LHcBDZmtoi5hEo6ePDgPK
ZA/wS05ihrETfJiiDFcU1Kob9tnNsRCekNmaCuClh2n+Nsyo8Uk48DY06RGV3VNIA8+Ng5nnet8b
z+ofsFXAvs4ISesTA+Cv3TvMtcqjnclJJQPuQqL32GbM/Lvn6gJzs293GP91JbMWTmBDmCVlNYgA
uxq3L6ZDYLSVn/qhd7KzP9jsavOE/e1rnnd8OjDstoejoySVF9jCCfcpvFYxHnEO4fUxChSBM6tf
GfFTBmVDPjldqPIPBapgo/NcG9yyJagfrvqvnpJlcZxz3JjCB99yp0MjAJ/90RVuWe3zrjHNW1/B
AW2fYzfsJtZElX5sR1kXmA64drF7DTQFZj4DQ33YRzywfOgdweE8a4KlMbHdSRSHPoTt/qkKaNU+
IprF+G7KhCEJI7hjwbCocdkc+G3lJ3aklUlVCOvZfe6yAhrlCCe+fWRPsDIdpB7I1dqvyE6NsYMo
5n2uyI4H0O5d2Kxmj8elL7BTlUM/6s/GDyWLsU2o8rdZ91H01gSziXZy5J6Ns6QavUQ1nv5AhROa
n3Mb5jZURC3DRqxujDm6fh6aFD4SWj9YlE/zi19PvU54o0fzruIwR3tsYDFpEruvxyeis07taRC1
L3xuaisOexINnxonz+ixm30Jk3eZud0vUFyMDe4AloxzJJDqTBwdhK9Z7nf1ccwgsE3ZmPk/vSli
TpfYpXKQ7oR4yhNnKzKNdbJsI7MEc2qTpZXn8xqqwq6gZxeqrQjb+1wPuwiTY/9ifHzzyUfVuLf3
4QZbfv8/jq5kOVIcCn4REWKVuAJFUXu5vPtC2O1uQCCxCIHg6yeZ00z0jN1VSEjvZebLzNcZp2Pi
MuktkSvXword3CJVAmcx6aLjqEfWRapvjXnrkC2uD3klHD/FsCQXe4AAi3/CFaftd3hcwZn0txup
W7ngb+cCda/NOITr7WoJ8bVaKgxTgZClNlb15t3iuQDvw52zEpjdv+vS8T0o6DErZk5OONRONkMV
rfh3raeh0Rh+mxyMb8OSnATJMMllRr+76jomAWziYqiMinZHq8lxzg1TxAsjFEKyW2KF38x2xTBN
q4gQcda5BMvRLN4HKrWiR9nW11X5KzBLYyVz2CmTTgj5KjIpHXWYeF0GEVtwc3z6oRnCz7AcHPXQ
ZSXpQ7YUXbQgIxqssLOnhBJO9hRFRxMr6fttjOacZVgFeht0n0+QuznrPRSinQ9owIh98hD+lF9C
a+wfDDV8GXdUIMHXVouLafvJnfqbpVwbps7TqneOA0Fv7MEjBWl2bT8/B7bUzi5QMmySVo1TRB3p
0kuZl02eeFSMEn/cO/Riy8oKoqJx6ne8aE0djU0p74uP23vnm6GBW3Mv1XkpKcQ7XWCVP7Daxpvo
AW+DwW8AEiGGKeL0uTiW+sA9j1uvwQF8o3qAjA8CmplEcwunrnHhQ5sGrinqJKC9VcbhLKAUxq2z
DFdbu5PaTwio6iMhZ+qISJM5EDChpsXgPvcT3KIiqx7KIh6NuxnFM/he8T+DHhx07gXu+9iSuf3E
Wd5BteM7/ypHBUWknRlYlOP3zn3wOmp22oDpjLoJqbGwKuxrH19f+gPkkg1ajnJQuBKQWIt+yunh
p7sLvMqtUH0CbnoS8HxEEkVB48HxrAS1b3kuLeLc/DqYIqRkeO9WNQ4cUatej25ymT1cC7riuwpv
dxERxEgAF/Eb/+Z6PBCxryRcCSzRjagNuoWha/c1OeJcWF+11/nxioaiSZbZqjM0002R9mhCzrjv
1T4sc/N3VOM3ULMq86aW73pKuh0j42vY+7dRNXnKYQl3lBXSuHjDbdS8yFGJ8qIa8BiDhUakhOV7
gnKY3lw5roDHoOqQBzSnA3zJSzdQt3VyQNFZrIbJfVm7PO7mHOiD6T/QDtyNJOywbcCXYjXLs702
z2WwjGi1vfIelIDCakeJ4tNg1x2BA2kWq6GpEuZV6uFWvngFVyycHZBPrZDs4Vs/ZJhErMv6mhP0
3qKhZG+rbo1Fj9ljK+rHwo6XcHEOMHopmogCOXiYxW7biMAKIGm5Tb9hXDMnmIbyH1ia4Wq1ucFM
bus+azmVv+Abu2iQSD8LIEWM0BJ2z7aWlYvkMvaJuEYS1WIS0K45JfJmcSXb5dTjgBAchqilZgkS
4dBnhWV7bdwcXY3Rb4URXRLWXh7XAzzXj+24jO9Vi3nLpEIIRh5vjWY8rzVNzOgBzu+Be4VIggn0
vMuL5tnCfZFNokbYCTIcYPXVYhjdTP9clvdAU6djyfwn04LfkiVBs9SqFyHbE2nEiQTrR+H2SJh1
kELPVXUMgDatlvPXFLqPsTH3Ay2ex9A8CC1vQ26Ono9miedwcben9pn3zQU13quXL7dClp/5CPGE
i1qg+r/q1Og/mnl81sb/3n7Y4i2LFxk+UM00TzjvjtRHE7A680fjw78U912bBMsAa7dm2M+kIHGL
PJBeodOzRp64QmxziWVwBC60nCpG6MFwL4T/jO9/ukwAzB380SRW3u3r1j7BRPHNLYvnCjnPEZPW
GyfhoVX+b8s6G0qCqU1UuC4x4rFVJCcbUQYgyM1YnCu3KUBxoZ5k7ZzVI960TtNztawXtIdPqHQA
peRl7JXuIZzzJGgsVC/IeXHzajfa9i9dqjd0h38qUyHQROnI6coL8NCPnFnH1cbyYi7x39iCSi3d
zHJJHFTNF3DEE0DYN2K7J2sBayTVS1mAy8W9B0v+6gnQEa7EIMtr8q8ruxiu+3k8DNadqKWMAaFf
CxJmRq3PaBkuACc+8iD80dX45RLxyn3yCvgDbt/sfayA31qjm9X+Jl7i93bqXkJlptgNGrD4OR0Q
6mBj9sMTO8mAO5iyiqum3c+j9QXLZTcKeWengecUmbGmyHOrkyfAfvEBRRSyLOGxsfmtBluauZXm
gyeilZPX1lngv9JjiKs7tPCFxsB7cF/ZuGtrL8X5/9I24UmLcidaEKUhtw6Aa3Gv8EyU+b7TSEEB
bqBx6Fp51LIhhtbLjYzX2qmBU5CcV4XTY/gUJZ5IE/RHPpdZrvpnfxWZD4AXF0wYRGZpVayoOq5+
kS663U32+N3BtpjQGccH4iYQh0TM7EcTYm68xnu2UV7jFLkUiL/qgG/lunsH3v9F3bbcuSP5rrzt
BnLtrJD9G3qkIOoXnbb4XQQMjc0obFDXveh0sj132EaeJNgaa/aioptfEGJ3MtBNc7ADfEV4EUMW
08zoXuUVz/yyeR5U/YKk2yGGbF9GTtN82wga1AHU6UEX7I3VX6lTYUJ0yY9VYT8ppT8Zc9+hrTlK
Vr26IaiVLebMMnTvod4v5/xc9FUdlUyc6kIkBRX7di7Suaz+wKRqF7j2DkDoKQxHDoahwtHndrGf
y0zk5oGkCBYDLkvKliVOhybPR/s8V/ZXRfo+kiJADwBlVdSi+Irg0MOB88xtQjr1akte47huymRY
/Q9cAg/fnVKgqiIqoE07mGW9FYX/C/hmD5f9Q2nYNVz0v5Dbn0NVHU2lrp4xN9qua0RLdDBCpgPy
JxiZnidf4s/KzJrNlRfkrGn7a1SZwMghKXBJASOc3muvgCW5SEE93xCP92wFcl818q1bgyPna9KE
CKIcKEJNZyviJS5ifwjeSDtmVhCe4QvxsoXzcqQmY6byZCP3jrhwFSIy+NfbPKssK3OaIgMgem6t
8kU4+hguPAmc9nl1g7QB7QvSbmcUfUKY7R8ajnjzQHu3oNgjQ9y7jbsxWsoyLZqJxQhR/teG66Hv
1qemnJwY99qj1uJqFf2VLENGN093vdaQ91sHZ0BPi8PsEXgmBSZzqQLGo9kjn7U939FVfuRT8eyt
+Q6dWlZx8dH2a0KtCrUubgbTeS+AVS4oo8aI8+nvgP3OZiuuPPNsyu5dLsWxKdpU0/rQcLorWHd0
UGvWzniYGTn0oXvRDk6P0glz4KwidZwq8Z12v9YIGrLmO0TYb7xWAOXJ2bE7yOIlWvUW8cq4hBDI
qm0kwnXj02zlFTARoKSQ3Xqxi9N3WzWolg+wTN+hQ7v0AnAk9/XHSMzTULjfc1d30WJm4FvkSJCE
ZapmbwOjF34N6UrzgBXAR4sD0oTjYbKGxBtyvP/yTkdsVCqXBy2nk19jwoCsJcfpy7LG5CdMRCWA
wjNZ0OeloHuq8q9ezzfLEVOkhv5s9dOlGJoj8exbaMIrBpqu6zJ8bztWSSd2hqncybXZWyNAlt45
stF9lXwEymLZh6blz5AIXZa5bCJfOojttQnSzMD59bZzkKF8c437OTJrjmri38u2xPVbvYW0eEPp
fw1xKxnjJtyZrrlTvPRQvUqgKn6ndmyashqF2DbHxZIKhQhih+TNL8bfio1fWJFnFDowOh1TBDf9
zi0AillMt47oLHebp1mE+1V72QrXMfh+xksrz8hn+WN6FhvqwfsGL0bYeidnKVQ8a4jgkcn94s85
SQpGbtNIv4VbHIYyr3dQ2mUYksrKnH22AZaeWV5EgTntWhCMaPOwWnL4WZzyc/vZRWCqflpODvX+
wU0aeYd4lIgYuC+OnQku7i2VGdxMHgrISDmub31rXXS32TwQcUCcYQRvTDdahqpLfAL9j15eHMr/
Is4MHojBmRYAzRyve6NhcIIjeRCFFtLgCoRGmMm6+OH0agXLq6LyH9yVrj2zPr0Q/A4uCNHwH1/K
bGDmWg/dqVj7Y+AMqS+Lx9S0fxd3fqhS/JSteaECvjd+9f7/RhdVt1/z4DjZwXWc6K2esdlsr7jP
gRPsYVpcxo5Y38BPA35oi30P5CsBFo7LD6uKydaTQoQt9us+VPW1d4qD7+d51BPnC2MO6UzyIFpl
eAmGaYhaYHF+CJy+LoukrNt3HAAXy3d+ZklPo2X/SNUcthNMG/4V5qEfAZS5Ec3ehITzQA4uOsBz
CxG+qUZ2dlc/kk0b+7p8lCVK7HA743Vd4y8ad2UQJh1u6oDa+wr5pdR2IrLUbYRt/RaWZokgJsrG
ZXqFQQx2YY3o+bpxAFKC8gcyEPUt0ijqHiwIt4anyqBvmhGYg+7sAdvT09L3QSyCboeHQXAshl+W
4jg5Gvtq42IZNaEJ6O27JemRF4uOIPoqUIKg14JX86lESTwGwZ969M8W98eDQFeJMe0jWMedGloS
rZ7DoOOxwwsb1hfwxP+0J0/b45LK35Oq/rZmJ0TOW39S48xSY+ffM8JgY3sm3xqYRx1J7Yn3si/E
j27X1wLICBajR2FIUcRa3wBO3W+U44gY1wQYPjrvCrRgXVXp1Nrq2LJc7OsOKk2ArkcxYdXskL7U
Vrlk7mwHLK4mJX+sqkPg/TTjeYyhD+q1a1M5emUklfgqfJ/GltWdA8QsLXgmOXNC+OMJtl/c9XM7
gAKx/O2phRuj45+jWI4uB5w+dsGzLIPXARHZsWNQXIACCHGfhh8jNAVTBwyKY9VLV14Wbi6exImF
+6LqwPHT0m52pvYO7lzVWzMqIk76GCMHVrr4dP6zQvnG4skKyV946AWpG0gJ9BHuu94k84guePtg
jWlhVtuiGap7bAdIjiMQnM4OYLh14+Wkv2Y25zHIB7CJVQPcpQsgrfQ4utfI0Xr5KCjlySQpS0cH
2Jrth+JCWqDN69LadgQZ4JJYIUQcBfQ5SGfs2HOn6x3mdzE81euqPU9G8jAa8CImE8yaX41ZqJss
ogoSH9ama9SEFVptiwkWRvPKi2s9ty06GsL3nlysd1W1czqiRj64DYWgAEgWWiCPFmkNU384xLB+
F66Y0eLLimCsxuVfDEztC+ptxCD1nt+CKCvB60Cx64kZxjs9meMKXjN+7BsyQFrheX37avFFr+A6
DJNRVYzsAe0GvPyRCiETpPGuR3yuDnoRsbhxP5jgvOS9Cy66dWeoNuqA+HHvFc4XHJx5FzUmyL8a
7Lgzeip1ygXzDwoe0qA3gvWtCOzp2CgQQiHnYB6c8bKQgTyVU104Fz7LAnaLyHcpos5Xw2fJvUKe
ueiVtRPjWBwrkNg7v0DBMPUTDhBP5le7rAYdiYl16RYjzD6kMm6QUKhcqqTBfC27evUkdpy73h11
kdvETb4EhxrrfPNCb9jNijg9LLNa/agX1z1q3QcvsGHhFwNK+JL7EnXCHFpHv6/LFDu/TvqQsL2L
+JuIcrwR3MH4iVv7AchyQXfOXDpH4MNlXIXLFBcBwy8Y6zrte6hJoo1/T4EeLylieazPdnKCz1ER
+eQ3Nj8CqBmWNHeGFu2OmW6carbvC3/UUbcC1V0at3hftUVpZOc63I9j12VCeRpoBnRCszAMSCYf
D6Mr+Jz0AJhg20GBVwo0VXCjetGNWmIBuLA8r9PiI3TKNGm4oHVdXRNEHt74KNCcxVaN9xRDnvWx
clgXB9CrZKwNEoCKHPBCn5FB7/x+PsyejI0hAHIQMItSqm+TuvbBigjnDc1CH+NDFVHN7FOlrcyj
4c419MkLVxvbgr0jYuaVkvpdtBoFGoDqAZwWfEHuKC6v8Fuqo0YhU87VAHYYg0tS1+OPBvrH7ujv
4qkpBtor4rkZH1Y9vykR2rFkFo8N9DIWIxewUvtOhGcdVDwuK3PTMwh5ws0/l64X4Q9VRHqyx/pe
LZt0lyGvzhxnqKnzi2pRTSxWHSMnyEl0qGnqdMshkO5nwx24eRb7sSPpErhnBz7O4G+ugSd/Kqs9
GOGleStvcoDKqWjok1WaczAOfgRfcp7lXhOzGqADXe397BZuVDbNkCICAJIYBwSabmuKbqFDo7cp
uWxfo5hQcgfFS52Au0d12SfSlW1Ea1wNsnDf2nz9u33raSb7bph/CFy8Oo1bGfs0CdmMPYRYrVHu
V6UzS9m72Vn2pe0d4aeNs3IUoDQgm1t7kFli/dcQ8sJxQicNgTfA2gvQIQTXk/kzW6yPFqXfamwZ
zEW29xECtVb0Y6xgU2ICMEf2FmaiC1zQMwLQRxykiyzayCmsyzT512AxKbWcfVMj2MlmOCLprRsX
FD/+C7TNX6QMvhYX+YAtJUBUADL2brp99tAye9kHWPbKPTSOe7UouoSlBBhkWt7FcKI9u9hkCnom
5vNLh6e9txiVqcPIEVOiAFuFekzheluL8qygrc05OubWs4Nodmp2wTK/VLDjGOCuF2mEzSMqpMvW
KUcU3xjeZ/yk34TPa+G/FK57pYw8csnPfTkmXgVaEVo1KBDMHpjf3cJTdwsZWRZG2RU7wdMoHUn5
7QjrXlY5Ev3McftGE4Unlwg/ak/fVG9/uo6VahK+QmcH6LiE7KaZkqC00QmTuNE1TyjQFi8f9nC2
j6Qx70C5ClDN0BJ23h5F7m17os7Y3VlQZ13eX72q/oWXPwROa2IP6mkMVhJpqAZgPv4Li91kCKt3
0Bv7llcZ8SA0m3SRSsKPdWli9M+Zzp+MV7y3m/SBWOQPtdnDm72EDEMkq+5tWyqQYTqBJifxWJfY
4o9bWVenkCfbce4ezQk6JPuPB4pi+w8SuKoJAbYy8ABWl0FlCUqoQ8FF1wiXwxny62TMTQYGDJcz
7Zc4h2JHENwRroq7/Asf8UnAtsm23ixaHjSBdMIAQEaam/szA4JzpRsXOAGIhW0up6ftc8hguEA1
s+tYc0OndO8J9h3speoQGZLKB4EArv9ngd/DyHjigNWFR1fMtT4VkCPUoRUXSj1blOUom9S6NxJu
wA4xR2x3UCNTao/6hss8HiY09yGAVUBvKNCtfdj+ICcavx8oZiS4Gw+hvHaV+Oca52E3OvZCk5Rc
fm9Rg9YicewC4yynQ+/kf9oRrLDpj9L5Gi1+9wad1YRk9frt0fmAnHs8R0xDQik8+B8WYlLoaKfE
ZlkeoGNjffccMpHBzAz5YMjTLvwm3p7Ctj+q2SRr6QroQ+2vQa77bt6MznLcV634nXTzavXipvMt
hdNuM7Ssf///CvBiS10kIgZEo9srjsNc76uFfeLwOmFk6YcVGo2DpbHRGq6jkTcRY/UvNDbdybcN
3688yIynPyDW0udKWcuv5ZTFdAQqI/qoGysoXHLPbfDWKZHqwF6OxOT6Q0g80abCEWOH0FOALAfV
MYESHISFCg3krzfy9YTiJ7yRqRdvzBTBgXVL9TeHJDLx1WTfnQnHCKHWiNd8KmfwSjqFfCPECb2E
d88lEhg25J52EJQIybTNOynQJ9VFfdPNuKAeBOVZz2BoeA+boAXtflSGdb7CKoHgoTgoRb1gCC4r
yNML1H5rKhVzD2ooZdwZl0W2UuDjwVztZ0di/qIsfaiMuHfs0fR9LnYwxPa6TodF53wXskodWFX2
M9oh/e2D684IGao1a0VePMp8epHgIhNd1FRHvmsBsduihsAZT7tSQQi8NN5xdNvgwNf6vbWdHGO0
a/tWAlVFbBzuY56/s6F7JS0mF+VUpw5iJKPFs+8l13XEGt5HfTjXMch8D2qC1o7g/U0iUO5FRKs+
QCcnZNbgbzwj6/M2ziXZjaPb70OzurHjQqNb+M7fHunukTsB+MBB7h/k6lrYfqa+h3IlAFZhc1Vo
Iy6jZC/ctc/ah/qTwYQeiEA6O4MdufiEkeHtSbnW39FfZ2CJwspMa7W4ZGv5PPWqTPWEwhtSWRX8
BKj+EtaMT4E7jJ+D5mEMyeCmBwU33Cj1D0jyV07kVY9ig5KmMCaL904p+Qq7CTRLoIFgd92wh5EH
ui6n/5jBB0JQzF6wP+nJiLE6epV/N8uc2VLgKcwQYsx7RqeDb5E3RgsdSQgqT8oDck2VljFkJSfF
/eciEE22aJSubRh0OLSmJgEbCQP7Hv8rEf1vQxTFxbWO+176+aOg/gfYO53MqtnoPMs9iLpd9yWO
oCgI1m/XnoDzQu4wY39BlIg2uTqJGXecdDCubYLiaAZkEnbaxu25AtzpgU3HqyEydhqDL43mrVi8
NZqM22LuYyGvXtDc0Dwjh5YU37DLbWINRmY3INs1gvILJHqtnpQxPB0LA22bakOMqTL0Wcv46Kjf
4AJfRESpd14X5xnUWR/Bt+ercDAzvjmZotfx08p3j1ZZfULh++SI4KccZQd1ux37sKsAdoSec11W
YPiITV1k/1OVzp+B6mfZjBYoNrQkeGWCxAs7eJnN7KN0+2tdLU08eiEWQEKetcjZPsPTwYoJ4qeR
xQFwmYJuC3qhYwbIZYuaXAZcN9Bs1Weaox4v6+nDRkNGt10Pcvw65dMdhesLB90LcaP6EBhEh1hh
vcPZ/BoOxSdshWuoJ9mHvY0kragdHL4c7Xa9QGI7RVU9vEC7WQPs2gJaCZjoQhYlpm4N/YAIRR75
AhhCsAB4ZHNslupE5JQuZX/A4Maj7tcn35IYO50HD2osGZxVaP+FZdwQ5coN4b0E6XMDgDChW700
ujlQT5MN5eLsjAcSrcxDrJsGNAs7UCxrR4yAooRWK4vmRnRONA+reQCJLj9stpSXrqivMw7J1q2L
iIV6RPPaxjg/T7VTXltQw5hjCnwIxYuLv47vtFkPqgEJ3Inmj+/yvQzxJHmNYySYyYe3LBPk4gz8
Gl3f88LopPWonxL0l9FmBj8z7kaAbg+OjRkOzzoGnsuA/nWZM0LZZJazGnjWeezslPV+JdD3rqo4
N37xkHbwY0/9vmEa3nzUDNhcFIe49YYT/SIZ24eoblQoDkpZmHT1nko1mxSRZhN2DUCDaYC4sM+b
bKQg+AoN4agqw8Qp6B1zP694pF9OhQO/69ZEiO4p7/Wu8yH4CW1IJWYXD2tjJPV0NFZAoRvS+W5z
Gy7y5W2VoLkMBF44whwdtZX/KBgl6GFdzGlUEhDSZP5CzvODjM/rCvJRlEWF8xf1twK4yRzgEJID
tigC80sDdVwwMMClfYKL7zOk3CncP+M6KPabWfC4hplu3J8gJ1B/zihn5wZF6fzZmvY9bNsr0wT1
AWne6m79CkdQFuA0VEThM9OZ8e6bBtsLE2etJCiDaYy4TqByj6GnWQ/eUi7fEy52nDi4QLwzR1iA
Bx+ZcHkSPYGm/CwUdO9YaVmlRvwda+86UqRW4de3AFnmFWtj0qpDmapRgSzhGSVcgfxuuD7FEOwm
2/+9GVv4AUfodh5XsLuGlbAHjS/+0fAJ2EtfxIgmTZoJ2OsEkTkOmyEc0iLg50LMqaWhzVnmpESi
/aR5ZiPFjWCgxnXsJ+IBiWQvxXLNa45DHh/Tscxp+/B4VZLcGnZq+UD8duMYUL3YzpP/aBD4sDoS
8A+MsfFsVlemK4yBG/+t9uYDAusgLSh+1fCOr8xQ/du1TOctKwpeUPOofgrTJINgV10z7PUhxqcg
Mo/Z5hFSDcccdgKe76GrXp6MRrtffuHfHA+1u63AcIBrcSmKl2uAqOSwrXeUVxcXWLrd1D8gp4EC
2ea5RhGmYygu2U1CX/HSqSBw0BaBgwfF+Dlq/6ExD8HxZIYR+DsoITvIo8kuMwyo4JxDqB+olgqk
sfNTNf+ALn1sWcz1DOwpxKD2CB5ZAVUxowvt6ACWUkjwqWs6yNSW9dVfF4hyUfyuIsfkdfNliPj1
tXMmuCXxCyF13Q3Yq9vQt/I/BHlbhxz33BDnXZnOszgBXo62twADGg/c5PtAgesqyRgNOuxweoho
9MeYrfPTVJC0NhZEJApofJdhbxBPZBBbJq0PMTHYx0bym6r5ZfKCB8FfBFjGNPYevO8Zw2JJSMnd
kVZW8GnP6yZdKRhcRLhZbn33HP6gZgYmiZFl3Pi4p9akZRpgHuR7aW41XcItK5Gevgde8w6p+MEf
hjMeBPTSW6g0Kqoe0wF0QTYTbg+V1GTPNIY4lw8btiCRgBiDoGEDngTBeLCcsOBLIB9FM+/mOUxW
u7v7zV6H6mvbRJZd7WrgxYULjHb4qLYMoNKJjJ7+bn4fRMKQbSWg9sYXLCOHwiUnZ1LbCYV3oaHD
E3LkNs/bTvw/AFgAbglBCQNcw9Gunir1Rlx2n9RwDSaJsQfvTALnNEMbDFl0+/+rZ3vsJ7THl20H
NAa2S4GZMNPRfXU4ghz43W+WVY1jPaTCK7c8xjrfU1hveDiYMZudjR3s6qd++fb4dKt9nTXLexOi
AJlhzo6NVqFaBFEhl4vA6yYm3JN2OMKEpsxg9hhYUPq3681DheEMY1Lj26OJiRvAi6ZVO68voxWW
ZbbjpawaofhvobRfDqYTWQt7yN7HLF4Xl+gmRX6R83WFEKbcRtnQBm4bCVN5j9qtDvilx9kSt7qm
r4VaMlQdERnzSGGsEaKdYxuQ02S8Gw0sE3tMvWzoHwzOsfTc8e91mSfWpKN6UZnQKBEQPwyjJMBR
3+O0ngU+LgB+lLT5QcFFzyvXnVSbcGp5ybfWeiT2y/8v3ObgOfj1B8UrL7wnYhBJX4iU4ZBC2tr/
VxMDDGuBNJmgFBeQE4XQjWOSGIeXrsw/iIIAOkEfV4eo2YsY5XLWA8pb+nT7IT7W0MaGp3Zxd7Vx
LvgKHeouLJwelv2MddqoJUg57vaIVy78zcMJ3YGCqn0+bMVGxYGE2oBAkMmxwCjCX6YU/jkxJtE+
8rlLe0ccR6vebwc6Kb/6wsPMwO+2TjgZL9uaILs0poDGA1OhF3YT7Nzt+NiW2G9NVq3fNpD17e+l
ATqS7Uc8pBAYP9+p0qQh7hTTp9uJgicsITSrMTLdIv5Mivpc9eOuWxDrJt9KHLMz/PK2Y7sS1ZWP
5Su+LlUEjDCcWAcnNlV1K7Sd4owQQkUEI5Q+Lgio8UCE+h8szKHvEuhbWkhh5lix8FCENA57mq7I
yXEMS/lAE4ie0JG5CWRAB3wbDV1YvF2XfOWv/kwxYyBwBMAoOgpa99IAHkc3lRkaPG/nawfDSc37
3361TwOFnApUZP4gkGnjDOHYWDhDAVbshwUzmeqtlvmt5kgS1ibZHnwLHigU7W77ALXXJdjyjrZj
nIw+/rEOH4FcH25XHTgYVfzpttz/UXcmy3UjaZZ+lbRYN6LgDocDKKusxZ3Iy3mSKGkDIykK8zzj
dXrVi36KfLH+oIjOFK8kskJWmwqrRSlJXlwM7nD//3O+w8sXMedmGTk1ysRlHpthFE3hQCnGWmGb
OeU3EbBTrinWkLPPC0feKDaJbdxT0MrPZq7czEMepk8oAGkvpCvWCGlxgpd+x1fo0npDCZEtI2Lp
CfuFxVLRuyKPDbVHxS3Tlx46znWZ+ydD6Y2svSHKZrQNV1hOLAq+NQWgPH2I0uGB2IJ3buN9Ye7D
PGaoZB3P7WUM13SN44sMS81gVj4gp07TfBK+SzXQPir6OASh0lCzW56fxHnopP9BmvquajF+LBeQ
zs0m9XvzOKeRli4fGIZscdlm3dULjxUR8bWy5guZUl6Z2cXZKm3XczUxyBb13TIDLz8nTvOd2efP
tT/kT2ZqXjnFSIdHfcLBwD6hvu1Fspmd/qYYpksQJVeFkk+6FyfaaHgqLGJbjLw7TbsBW834eXlM
6N9+Sez5Aboq1zZ0H/vcvO5zRe3OprbtFLcAIoudmHNyayx2TLFnXC9PI43ca6T+Z32Wf0zi+WOk
alYG5SWY8i1FhR0XcR8Yw9bOPITB4qOu5AUujbPai29NOzl3dHtn0PpW9EUQkBl3SdHjHy6ja+F7
02lJDN4O/+dJW1Yfgth6PyTyU6CsGztlIRDZ3pEpQXlmSoQbqQamHK+69vvqKhvUxaybM4elAfsJ
oMiV5CD9V45v7LTbJMM+5GYNK/x0Ytsqs895539CTHfGdiVeYWBwAI7Zi2KUbm2SsjFaxn1b6HFl
peXlqPuj2WkuSwoDJPrIa8R5CNC8Zyof5LNQ0IZJkq1rnCkr7EkPwoyaVV1M1HXK9gIxlrUKVPGJ
qf1Owu3fcjs+NM5U0WOQHxppvWMBf6Vt+2Zwi8egmADNpPkum50tp7w1KcpK7dzFoXWpC3fXuNG2
d1neDvJTZdrMMMxmvEGp5Zbp5xqNMuKfxtoISTzW0FIGgqo/j+mX3kSoUTW+dwpGZfmCKRYojRk3
j9oZXyitGrtxh61g0zC28dZwquYsHfOHkouRNO1NgfurHVD+odO8Wkawo2nbDH21TivrfmDFUCZs
a5aJaJmAadqt/IyRM9hDsbaU8WSVi+uKtmNSpQ8lgoJ6aD9F9liso6z5NNrRI5WdnDe3TQOi2zSN
/ZTniFJaF5NRrcRRo/13uELe0/nfFYrOtsmsao/5h2KoYGE0xkpMxUlRe9dM8ZiWGuZbw7tp5/ic
xdl7XfoPQeDieDHmE9ftESLbt9RWTsc0/dCgCsrT/NhqnVOYEnx1vopP3dycohPX/NjRtwrfJ6G3
883kXZGi50IqGq8Bh+DdS/eROeOKmllglDK8ERaTFDSsW6K+EI636A9UzMQ298kWK9CHtpX0CuPb
KZ2f3ajf6Xiejo2wH3bYpRDroC6sVrNbVkSz8YaPQ7a6RuP6+xZaNuOrc/DuB5faLMyjGU/0rm3w
K/mCTF+7D6I1MuaMBn93AzkuuaKQgSoaBxaEgXw49qjwHOONjW6cNEIKVj1jbeZ0ADnd88fnla2D
z1btZCcN8gfa2PO8GyukaLo0LzWA5LPEnxCOTxa6scDuV3LIu1Xqssn1YpHge8bVKIokOjJj/Txa
7a63q8eqdG9ENO6r2L7xw84+iinqbhGxZ9FKxsy+gdZgPsdUA/6GEedWrrnL2sBY23YffcFG6SEO
9vPz/6V1h/vXV7T0PFmsg/LoqZwHakW6XgWVcTZn4TXG4KMxTfZlRS8wu5Cqfv41ssYB2cWu5rYp
7Qh4R5S5J3Rn2KZIb3gDevETssZh5FBqtpnmjvPpELsXiIrJy9PqWawPZvL4+hn8GECmDvOGgoic
oT5GGzojGBSadrvUFyXjeeHCLEyY1w/zE4qKe0BowdJp0TwbIXmPYk1/5NzM0jcAHj/76ANAi4OL
CPvrcgZUbvAuBxK6SeNsfu2L2zBDvmGntKopnCIFm5uiuFi5MD3F5P8atsY94LIUswmiJ8ZebrTN
XSPdywL14y8xh5R7QGXJZrpTVZeprUsA7lEyhu1Kt+ItFpNYuCs/oNa4BzyWGZFeHPUMuiSr6QZ5
tSxZYfYOrIRwsqt8i+skvzdUJntUrJL97tDOA9ZIPQCbBnWcYVYsUSj84m06QLhUvYqKZoJ+gYQA
YV5ZYuRE4PAGmXm52T8624NhLqxiCn0nIQy2qrOW6pc/3UaDHM8kgsV49/qT9pPRfphP1HZVTBUN
cGXm3ubsPiimYg0w7yzj/esH+AnmxllYTd88ytMUU7YLZwhzaunhfGT/Qh0gKB/N8PMy2lPKDq8f
aXmAf3C9nIPRXuVseoj8hDMZ+I/lkH0UtfsWMfEnZCnnYLh3uQN9OOSz2cQNxc1M5VgjgoYzgdWk
3DR0HF8/iZ/cdOdg5EcASuwY+cU2NPJPCjeoXZX7OujfiE352TVa/vdv7oblmZNFzhXpk7gEoT2C
W+m7X8OZKedg9ENiacYEy97268JuuUbhYL+VhPezb34w9qdZCIzHiwvEMR6RtrYbEaTql/h7yjkY
yMj1xsyyCQJpyP/YQJ2t75sy178EOVbOwUDup84R3bi8UUsRXggoxMBKyzdmiZ9cl8MgorC0uoHu
GQ+MP5wuQQbsTa9ffxZ/8tAfRhB142z6kYakLwgcD1VN905vKDQMGAUrG8M+Fp/Xj/ST9YA+GLpu
W1SlIeDn84LOzuM6Kmjg9whL2TOu6EDgpqRbd/X6wX4y5enDsWwLTSxACLcNTiDZK+LjUBl7ZYpo
vezkXj/Iz27LwThGh2F62iztbWo51dpBgt+RR/Vrk8RhLlEfYFKaScKFeei9N0CE5cF8Hnr2/te+
+8E4zsYIk6BDmmIRDWsj6i8VTovXP/on05s+GMW9hl3guHxzV0Q7E1Uc/r0bI25+bcGnD8ZxXRax
tpc4bMij4xqoULAP00JuXv/yP7unB+PYnQRBlj5J2jFl7O1SCBLVrHevf/hPhsBhFhHhRBqDHyT0
dOiKksK4b/sntYmEZWWVOfp8rGoJekktxuCP8/m3p/Hfg+fi6o93Y/Of/8G/n4oStX8Qtgf//M+7
IuP//mP5m3/+zsu/+M+j5+LiIXtuDn/pxd/wuX8ed/PQPrz4x5ZcqJao8ed6unluEJl8/Xy+4fKb
/9Uf/u3566fcTeXz3397Krq8XT4tiIr8tz9/tP/899+kxTP7b99+/p8/XE7g77/d/uN/F3/jdP/x
f/72kH/+21X9j/+LIbF8/u4jnh+a9u+/Ob8DaPIsT2tgFK6pljl2eF5+ovmJFK63QCro/KuFbJyD
yQ3//pv43QHuBTPAlTT+HWHzjZqiW35kmL/jY2SW4T9p8ZeuZbm//f9v++J+/ev+/S3v8HNEedvw
2V/5s/9a8zgWB7LZRikpLNM1zcO3AAy/WeeYLXMHl66NEQfIy6k5Iw9rx3eAxlZtH/V7NeJOc/rp
Sks7hL0S3k2xswjGrHSVCPMaH3Owxat/JGmGE9NKqaqmXhYgVUce0T+pIjs3sLxv65laIjzsdUd9
7KTL3RvsK3SHFUA61Bih8I4LaapVOTLSB2ohJ3bjQ+etQSvk83CTe3ujd4+TfviURSLbZPqk7Ydp
kwPIWgUhDDdcwyHG8vLI7Pwjm9IE9dwKdUjg3Kd5WlJ7oTI62HxNmpV5gJ/MsAtOTprBzg3rd2mQ
GdRgi2lToj2U4rac/BQyTz5tLO8CQfEVoP8W/No0rau4eqpUjY6jSb6goUabT6+0zhHZGZTrXMxr
ZTKrFZyYZxU4ICZtb0+RtT/CJUa9oBa3blW9w2Z/QqNgWmsZ75AmXYLoWHnSxFhYFBupkwe2KNZK
uD5mPTJq8Je47dqJpmFVNcGln4ekH1T7lMB6upDRKjIssYqH6aSl6bL95nn/8wl68cR8XXe/eGKU
kDYPLQ+gq6V5uA2cWKiV2vmos+T9VMS4HzJkOxHb5W2WWrvakQPG9+lLEWMrBu22pgBL2xtcymaE
LbNOkLWvKYm/L6khHWWppscw8LPlogKeAIiEdp0qYQNiLTSuUmQObWWJnSEr+l99+y6dKS+MTbQH
VkfjL4/oLIqu3VLUqoZtP332yuw+ccozGxviLkC6vxrH7rhooM9N3Kd8CakBjkPRkfoxPSl4zDn5
Dcqh4EpOzkel9PmU1t4RejF/I90PhfLSNVpBZ1hYZB1OQkBXVK0oUM5tegKMIUeVxwNKNAT2WwcP
ANSZSqQrnzjStWhPEQhMeUQv3wrPJpOiZxfA1BpGNDTWUMq1xb7TH/3nrC8vCzF4iA4aVFam3FfN
1B8ZgkewG/n0nsHk2+NTl5VYYfNTWsJ7ds6fiMAm/43HhmYxTgUqZyuKgZdh6p67fpKtpUstKrSC
hxLY0iIi/mQl05cyiMcjpwNdJ62TsGOMd1jHj3tVgveS06YP8QdIBozopp1L2gzrhs/jUobN4g5p
XmE/+Ao3eetGuPatbuKGB9Mmi6IvasDEa6HD6xs846VjfKpF0K192jxrKXJsaxZDMBku+K6oj3pa
T4nsn0yTYYBS3SVQOkyRy4oPgtInqqGZ5tYiHVmek66qiw0Zl+tYI47Cz2KsnXS8ofiBZ6ep9kYz
nbpZXh8HgE/wl0JlEDo7tsa0wYrQPkvVBps0X8Z1h8jf1uK4ywgp16b5uWHtRTeytsBJ4vsTTXfT
t8apJ1J/HQwDTQUDD00XFp88GdPcM2g9APxAPyNHbwtu9INGw/TGoFuWH/8ac7jypWN5jqVtZXu8
NdyD5YnVw0wJ3I9jlp8HcduuXMO5t7RzboIntSbe+io1bpkoOkhz4Zevg+frN/jvftOfR0910RRf
2sNX/YvVwf+k9cASOvHKeqD7/PBy/bD8/h8vf8v93VXa5UVuKse1hc124Y+XvxS/uxJSlOd4TKWe
s2wk/nz5S/k7L38TSwGoUBBcS/bMny9/93f+aS3vflsIB++7/Vfe/C+Xog6f5AjLliapRwKs5mF1
RWVGZk4Gghpd9cdx4u7czH9j97dsh/710P5xCPjejiPwFAFuWXaH35QMABobFsV5b+UW2ZBvRGHQ
5KhLqa8hgwq5HlSMg/uby/+D19PLRfDXY0oOaLrCFWy8DrcJXRp6ddq4iItoTESjuRd4vIwCyhcL
ikz+pY3gn0dz6YcwNm1bHm4I1Vxmyos8dzXi0fdD+qHlfeOwD8Vw9vp5/eBaSsdVrrQdwo21tdzO
b64lSL2ZPAof1k11PrenTZTsAgzDUv21rJWvp2S5tnYVy0KtlH2wVZl1OBdlyHOhqvwWmNFjqnjd
eck+qWkJY9Z+/bxeVgg4HBOa4gFkyWuZyBiX8/7mvOY6UBWGTmc1yGuB8d5Jw22fo0LG8FEVaudF
b1Q7Xu4flwNq0xIeKELhcJqHWP4pSuc2j3ONB0Qd+869Odmb6M3H8PvT0uYy9FkdmdJyxcFVLAvB
l1hYlp7zjsXJSmcFSgWNtaNvr1K4QQFbin9OO/+V515pm+X7MmsoFmeHz73Jrgk6WKNZJOJqta5R
Bp7iB6C0nOAS0W88jd9NHkov5wevkLxZzT9e3rVGtk01TMjERjNZK9SDLYuO10/oa7jPi9ljOQa7
H/Y/y4N/+MS7oSyixF6M1ZRAcGCfVQJiZB8Z9+lc3mRDd4r/BB2VoomY26skhhki7mA1AS+sQHgX
190EEgyU7NTMmyT98Pr3+25ALl/PBWdpS8UE7hwMSGM00iZEjw6ImEVCZ68QUW+Z1Y4lAJDXD/Xd
nMahhAmXlXlf8yI5mEdb4rOiwvHtVdgb+MQbxCkuwODiJkIXUNIuef1wP7q5ZOBaYgnC1e5hr8QK
G2o4xAbQ+Cduh+gg8RcDhZdByNjT7GRdiwB0Tx4Uc0qDsDZjhmHmS3EJbf4sjrq7PJ32XmO+cTZf
h9rL52g5FgdUFjtc6R0cq0prIi/byFlJY5p2rNaeMweLvoG7DikbgHaiut/1EVrgUObPOrfN3evX
82sUzuE3cGyH5DMtleL+vxwthfSiVJZ4EKywfj838imo8n5vYePf21n8LGRwMgf1LS/FT6VuvW0e
F+nN69/h+/nIoQzEy95lk+94FA1eTLO4/FTSjFzwhNU4r3x5Wo/uu7AxL5IUXUM6w2OS3fvXD/r9
VMsm0bNAMHuSGf7wLteRTW9dKL0qI5TjgfGFDexFXw3lG1PF9+PDwZDiCUYIsiB5+MpS1C/9rmUo
quIzfLxVirfFnz5kkh0WZKDXT+pHd5Nlm22xBKOyQ3jDy0spwi5JSxMzyUyNYMWK/XEW/bBeuHCr
vomfGx/jrRl/6IX64OXWueu+lfXzo/PlippMCq6HffPgG2gj6UZc9zgVqxREbfUoZditkLNXK1/p
+7xpi83rJ/39ZOfw0EiSSkz4ReKwD+GIShoQF+AMiAF5tJdfOqV4MLvhKS795o3b+aMrTF2LdwuE
BttlffDyCueQAZCUDQ4W391knSp31oisrVsJPWykOqsEAqd4SXx038Elvnv9XH/w1LqK/6i8aYbL
4dXNK5ksXHOe2vCxxIlm5bfMKm+8QH94EFtY0hPocJ3D8WgFphAJr/FVIxR43IeAVUgOLPCvnwqD
ntcGJWBG4sEqxBDDTA4IWBPfu5rcUzt7Lvy3JrflM15Obi4CaOlqLphjWUsd89sFXCxonJvgvzGv
J2eSfvlKpyGEyQfDPm90soLoP25qq96hfXrjQfl+UuPQ1FQFNVbFrvjg9IqQdWqbRy7iGXlUGxNG
789d61H9+FzOHfWSL69fTnZy35+qdshiZfME2PxgEnWnXjXAXZlEWVgNJGeArjvqxWNj5CcQSreV
Fjt0xTevH/UHw4Epm42gsB12NLyTX17hQlhD4lc9jkSz2op4eC8nfd4FGuygu3My6pt+8Siz6MSf
k9M5SN6Y8L5/VDk88yp14mWtdzge/C4NJvq+DlXbd62CH0s2SBS/cSt/dGmZw0mFUDYvyMPxoEt6
UnnJU2TXJ4MMNi5enSn+LMd4Ay9onRbRWuJsf/3K/uD54XjLZocrSzzOwf1EyugMo7sQ+XP33LJa
bMcnTpqs63i48BFQz5HzxhF/sBihF8DUxkbHwm18uEzHdj8kzbKobQPC40mUSZz2XT14p2QN0L/x
LvEIr5UVnuARe2MOXwbiy4HqOdQcmFg5X5cTf/kYVa307aQrmEoz+yqLKujfmdO8cYI/PIinGBza
on5x+CrWhE939bK7irKKot2cPZBW8Zc6gMvikd22pAniKMmwNw/GQxZ4Iy9nXsCRivQJVXxrWonB
NsB+WdFfXsIsx+IR8SiXuLa1vBi/2Z5SsRBZtVy0fihbggir5tronOo6aKM4eOPaff9a54zYmFrU
1D0eyYPz8pA3WiKocaDb0bU9Y4wKEKNHmFNyv/uCbPCtROGDCLY/ruS3RzxYmLYjvpC+KBdfbJps
E+a9ClCk4++DIGvXbRG1rJfndIvkeN7RTI8eDBCHxyJFLLAQxNeOPVr7fBLtOd3ZiTW1a931hhHd
DVUvnl4frT8aO3jvhG2z1OOddricLGAb1nRLQI1FwWes17sxhBpbhd5T5EUnOErR0GeQjHVQXvlO
ev/64aWSBwNoKZkh8OAG2TwP6us8/c2z0JqxQ+iBeTf1fZNGa5ID3bxfQeQ2gZolkRF8mch/IDwl
qIlQ+Wiy3PaO+mmArI32OROXQgSF665Zogt1xbsx54XpWmH3Za4sGXm7FMUqWDDROYb3bhKkYJJX
FGkaKaCkOkXsysh/7rjlng6abp3vBTK5je0GtBWZIbj5SdOL+1y3n8BAp9O0dfMpMz86aadS2hdI
nYv3QoDAv+iRftTVPs8TO6s+yLCpjBEoCx7HAtxHXdOjKeDAunpd1gIbO7zNdBYWkvw0KXPCAlRW
kISjktgGiNVOJpoOSuSYUMISae1mMspKzfteRnOATboYBaYYmIVJuasx307TcTqEIqJWkUkvG2Ed
iVSchVE1WGJTFx2YpzXcHf4xJkXZffSQ6qunNhpi51qZYeJhxIsjMfAA1BLwJXj02XpsYWvnO6Mv
6KGspsBQw1UJUMjDixPS/45XdZgo8dgPZj9DiNW2TOmYVE0TfUZhbo4XrQUK/RSCf8UPKmvOJui5
KmFt4Y9zJfddH3iEiPUoB8ndKCwf/rzTtKV9FEwwRLFVoWSMUZlbDb0pYzYUMIq4d/R86ReUJvUa
KLo/ncnCd8Xe0kaUvgdYh7R4t7DbgRHEVegaHQjusrHv8VgUolubxCCXt1VHCvV8AcgkJPrGKelX
fbJ04kGpBzEYz7Q2hN9AzrDZ8FZyVQu7HR/NzBqznZLagITU2iWOmbLwne5JDwR03IF3Lzu8pi2U
cLx4OrPTi9wJNewde4JvelpHTmOdFmlmF+e0eexp14PQDC40a4bmvMu5xvtiMDNRrWeAJhG6c7K9
vfdVWfvzldt3EzxchM3yshcxBKlKxZjkgUYSG2bHvpWdAWGJISubVWJcIcCrq3RfEogxPEx8keZc
z0EPQcemGnQMnwfjIZkGSbUyDb+wn60i9pIGu2Ldgu6xyRjLaOp23q5jPbzxIdcUz9ThI/9DL7sm
RZs/Z/wKtMkSLVKXOnp8Bhoyh5uxjkwwazamGZKjuqk8dSp6LReAbpV106mBO1Tk4albCC0IXmjb
pR/nItqf13MYKHuDZbuONq1FuFpVUQFce6YAOLcqBwNh/Ko07Tr7aBSVHXYTbDLtBQriK8JUmuwY
SN1Ho1F5FexJinJJwCCOi8pTT9/Lq7ymmW511Ybslk7NxhocuemzMqhCKCsV4x+B/VAwHWZd1pT3
FVD96LrzELt+SvumBjpruK129rM91frMBxXqbSwF5PC0ySFwYyuN8YKcMGsH3vGERD/aaSR4wa40
2KO9L4E13vqRGzb7DhdtdKV8g7SSleibAfIAkVR1X66cFAENFchsWnbhIPrFfF+T3eZ+YW07uWJV
o3iom1WpGyG+GL2s8FwJinjwuIwxYddu12OkdjlQF2rbdmaZuE4GRq8Rx3K4CbuGlFvMUDg0PkvP
QL+7zibXxgObRrK4p1AIvI0gWu1FdyItWl2cF0DkpH/MSs/NnnWctDLcqiRE0jC4yh9u+sCy6wvY
diK6Dl2dTyecdlo0PMWN6M5ibRrWEcPP6C8BpGf+CczSgY02roScen9seG1/9PVN89/davsf1ET7
2l36ZzV7Ee28ENVcPJcP6bcKmq+//0cTzXV/p0eF2oCavWXZXytXfzTRXLQw2qIMLdl+mg719H82
0Szzd4p9dGVYa2tPy8WJ8GcTTerfWZdSCLSXZhoveflXmmjUJF4sCgwpFGsCRy29vW8XhrGRTUE7
xDCEU0LFGhaJl2HoZ3sii6qvoV8p2v62zwCpOr14P3ami5KjbowjM8FYB3WUnG+/zvzjKJzIGadG
v6vKtjojkUlvEubex8Hq+mM3wTCwChagcBpGNv6bDOTY0MnNUM24HU3HecpB88GKipuLsOghaWat
vF/ez+cKJfhakulxTnMvuJ3TfN5C6TSfKXt6m1hN2GxrE+CaxeR67ZnsIWvbTS7ioQDUFJSVx4RS
2+kVMibxlNuduYmzNH2cQYt/lHFSozAvoLdAnILxJZjf8WNpMjXdmi2xTfQe1CavPNEJBUfkD909
7/z0XcXbb17hxkoIplMidxa2YA2JNcUNKOF4o3XoQuOjzOpipAIt+DJ1MUckJ3XjQGBMIi46/uzG
nS1UnqzAgndd5qTZGl99PG0gzM+fCGVsT7PMEFQ30yz6gB6+GrfscN0jWTXRTdQ72T38qZrQUpA4
ZzHWoM/J3JpnKAUQIAeGlOsoAPSQ9tKA/9wL3D+ze08ttfo0kYiAzsaLFcohEkFxLomRbkRpRbTO
mLeJMRGT/IjtndyJjmyQjdsV5ieyW4FsyCIkSilKyps+HPVVn5p9DWl7TCRROpSftnBxYB2OSTvC
uaPvIQHIwbZmfszEQ+VK7I9TALKCqqMAOiyH9B69BVqNNq+vfSiU9AmF3RDPklhoWlgf45hFirJq
E0olcd3XZ6UyiNcwxtIAXDJ7ICicIhErGfqktnrgc1OhKI6nvNTELoRbW66DCMPTivRm/J5ohMx1
Qq/6Q8a2fh21lfMMvJUuV1JMRbUWvLgIeFQaUVfjFoDseyA7XwqSY5fwQk8f+cKyLsGPdhswnLaN
wt+eQSx5PmZ5yBynOikVOBqioXBfFeTF8Ffnceg1j8lAdAy7ADs7d2BMOoTdktuzmjIVnVqKztfK
8XtZr2OJDKQNyHItSbEkaQgSg1qDt8OKX1vOvi5rjPApWBzsval/Ooaq8Ndg1gFwRKxDMXgBz9il
VgX6PAiNYldZbQDwgWRvaDwao1lkiWqHYcTcinYKC4zvGA/XRi3JSXInU907NfloK7tkR0FwWqwU
JHorJLOwBii8ywYYwT6LpI8ud+KYxRTw0Zn/97pQbAepZAFIHkjfFNdkxLINiMbqssaScpfGRbTx
DKKSTom78C5GdDjlNlH1ABSTWL1oh1hW+EdpPrRfnBpkR12HHU0QAaiZiAnA0KS2epK0WmA2LK8C
2ffrwsj5TUIdi8+UDvt8p8ZI7IrWGe+8PtSfvWaW9r6IAncBhmjvPo3cqjlJajfuAOza6PXmuB52
HVMz+SUsA8bt2AcCCGtaeKwDCw8vYdgTdefqIru07I5BSXpJNK9jMxpasEth91x1RFiTIGRZD1Ge
DO/ypKuhXmdLUq6dX1TacadVNUp9YxdlfIuLlG0TDf7wjhVR8RwALdrNvVEWZ0026hNhm0ugZCiX
6cwukkuzUiDVCYeLLo2JwJUtmVVRuCfwDp8gIju175KJr2TXQwFh2S7qOyHz4jky2/pDa7nudQC6
8jTOA/dJARx439pZ/kQFocB6mXeaXZhlZHptZP18SvZsiFgJ7y20l6qH/wkBDCam7Rj5kVIDksWC
ahNRogakw3Xn0i3n0e3h5c5Eoz+JrO+NPXoRdU+AlzjtiWfBtqcl6q4pMs+N2ko+YJqtMGynAZjp
sM9TvjoF+krbZbZEDTThfmKJ9RBkymiXrA/UF0iSLZdMq6gdNjSv6hxAighO/cQDKkPsCOhKruM8
k/bW9Kdd3GMgjgIl4AIA8wFCYBAAtpmDmEy3IPXtfYIU/2t+c3wTuSlGaxzX1bE/esYZCBsSkvq8
t8ldMCuHmcEpqXhhLYbiHLD/OSoTTW6B1dmVCQgx64w1fhNCNom2U/1Ilo9iIi1mu/rQkS/zyUba
vO0dsUTl1vVJaBrJPdxXY8XLgCTRNnSWpX7zEIye9VEXujjSoUXvIgoHxJ42ib0Pqef1t+yGlbMO
e94Rm9hpSkLmvYmILvRmGDLB8Ngfc1XANm3ZjUOabQgJmKrIf4ynXEnA5myzV7NZj5/BBTKCYEK7
/aqX8zPLVD9Hw5CNC0gBgGKpsy+TNsxzF7XIXWWNFuGvERthlDjEnNcp0lHoi94nR4oJHmtePNgN
sQurRkf1LRwtUPpeE6oNxm+UhBSuki1atJwXRan1k/Bq2sLU6cXV0MUpqwSTYMpdOhMfVwW9cx94
nd7XZgssJ4gLmBMA2ue4Kh8rxLMt7vQmPopp522NbuGn5a3peau4y0v0sr1b8RsA/OR6ciFEVg49
mELk80nGY0BGTjI6m7TU1VEfqPDSGCd9G9qGt9MVgc35XJCY5Xs6e4gdIgidYR5P6zZ2TwsriLZu
O4vbUcbRxuDUt3PbRWeqTMzzrA2NSzmYIzMh+KKNXRgl8Fs2WUnuiQ2WQbSmxECB3dKRPBlSQF2O
E5k3DlvuZD249rz35xxGD1UuAJFW3UjSE2er2pLdMKDdq7MPgWbDKegGA+kv5b7tveTYRjl0EtH2
Pwq9lIFcmz7kcQOCwTnZUOg1cQIuGCrea8CzMBA/hWpqLiynZ7NuR9mlIkT6nQrz3mUZJeovgyQz
ZdXnLhiOCHam1dhQj2xEmZ/YIzr3wC4GEscVYtJc1vF6TjzQdpXXn/KC0cc2HM+Z+JtRtStgJOO5
DVWK3NxGLZTAot0RjgVplnCjnezc6NMUtsbzTIBJCyN+NI7CZIiPZeJAyhv9CCa39sOtDQnhwi7J
1WxRmuervE0kCkMxXlNzSLcqr4uLwtb+ZY3M4QK7YnpEoFWHTHMat/BsZpIeMUzjriqOLG9ozrgm
kFAzcqpAWoYblcETXsWjgwk4LAhuTcE/I3Asd13R2TD3O+/MTcuF3ucNlyUxQOYaMXjdnwqb540w
lxwKLI5Mu7rpKY58rMMY8FPvd3vFEm7N00CSoDvn5KZ2nX1V8BwHrHBCZNEtOXHnKoR0OohCnYrB
qz96nl9PJ5TfzSVqJItMOOlFDh/CNPN7bbnh+2hOq2ZHlm72JTBK60jEvjw2i6UWH4oSik/fioS4
J+Fh7Beq7t9Lu1Nb3/MXvAqB3sT1DF3Zrm052ldQTibiRMuEl4rUVRQep1lbMvWxzCehwNekqS8K
suNByeysb71pnRQaQbXhGuZxb4rmdEpb946Ek+QmChtxUaUUg1gkB0SaJOO5V4xAWkVbWc2qKt3+
Pbzbfj+mwbALIts1NnYbhdfk/aHr9YoWGa+nIcTzLdIrgrStq6mlungEMMAPYMkPiyQvGu1i5Q4D
+JAx7709qVu8wqyQvl7X1ZXAvAi9Zxc2TrdZmJE3sVmRWUPEcEWkVuWwSEQSZKV13j4iAMiizxRU
HLnl5kKNgQoLdZTHxGtXpqSftrTS7PfdUuvirQ4zxnCm4YSwbV6QPrFLvWk0IKxrH7tFq076GiJ7
l4tKsfyqm+eiztTZTFlgN9ZhdhWUWr3LFPgEp8/BqihsvsCUvFR9cIOGbJPJHP8feWe23DaSresn
QkcCifGWJDiAlGTNsm8QsmVjnsfE0+8PdJ1wlWt39enrfWGGSMoiCRCZa/3rH26Y0JlHJ3K1u4lv
6LljavCcAjHt9aTFRZIV0fksR7tPdhWBKvnGTJYQswW7FJ9wl+jEQ9PiJeGlFV9Dh+Y/7Ac38Mjg
MjaWiZvimIb9bpDLQuRlVkWPmEXX4Sc9L+2nRcYLpIu4wYRHYcTSUNhuSTQd8s2oceLHtsMeP5m1
ijo4654NtjFSE+c6f/MsaT6ovtJegdUyPykLbMqjrvdxvUdyQQzBsCukrV5b4K3LhA1kjvtymJ0r
p0ElkZOWNXJpXOBChTiEmqb8LGLXeyWmMTzokgzoXdhm9kNUGU5/8mJb1cRyF8lBWaT2YqpXZQon
swXbTc9Mn/SMZZwyIiFDA+ejDhQLO3kHK0OnyYodzSg2Dp4r78pQeiC1GBkqAkHvO2PqnhTh1hCy
+oJNTtmVL0M7e5vrpToVku/GNtVH97bODDw+8BiWAJb4oxJ4P3TDTWLW002k47TYLFWEd3Kj842S
sTmel3VV21BYmDcs8eEKmlvpUzeYBuW8SpwbA7Sg26TGbF4kzde5VHN6kxEA5HuxRbUnyO+KYpX9
cKdenRyAnq+hplO7xXjS47fNflyNOKrRrcBMb3UUDYleO08j8VuE4Dk2S0rO9vBuT4vDx1qzgirg
uHojpt4TW6wQiKsw8ip7VW4Lgg2VZLxR7Ti+W5lu3Ke5PjfIaVxzb5fp9JYym3S2kl2CsKCsvYvD
Kizu6jEZMDvXmLPg8DKrwwKwCLnJi/Fx0nB7Tecy8AwcsjCB6o4jAyRoMM7yiUFFdzFnEmVEy6ol
rbV5/r8OXRkWiM8/QFfvRfI1ef8zeHX9Hz/BK8P6F+AUPEkBh3Gl1DFh/gle6Yi8oE6C1q7CK9d2
GDb9wQDXdPtfTE95TjCcpgNbqdl/oFea4fIcf4f+iWBdHercfwNf/XW0D+hqQCsEJxMApkA4v0/d
tb5FK2gPXxxL22LvRA4pMYIffzoen34OmP+sF/rrZP/6GnwSSiV4SoLp9TpV+9PULLSmtDSL5N29
1pGufbCp+PDr2QnAoaz1jRhWGpXc/p9f1linpb/G3bwuAKAFXgdjYeUy/k4sNm0ljM7SfzTRDCT/
ioMjg4xd0r2RqowpDwtF/Zzq6aGxy02DzSDpTNtC+1LLs6xuLDOY2jPjz36ofl4i6Bv+d8XdX6e8
1/dlwgqGLQ5thdHyCij+6XgMaZ1EqWb8iMzi4qYq2RAdQWOF7WPE+rMZ5H/SjvztJDOIZ2K6zsph
dHIS/vqCc5ybjGLkj5CsG0qL+YcrUmPTifk/jZP//kKWFHBUES2C0xq/0ykcWvUEizJspK3s1sYf
YGkwx4nM538+s/Jv36h1ZYLNCBF2RX3Fb9Brv9TjJFOiUhki6Hm9be1mV8+vCY6OUdTSkTq+67io
2ilG6uW9aScNOzFjHwJF1fH4MgrDzzttby2GbyQEuqTDSz29L5TAtXCZcP5g5Hfuy+HUyhudOG7m
5NvW+uxYRNFZ0yHLMRuvdPyiyULpKu0yLcspkQuhXsPunz/r/3JITcjjEhUpPCcowH89dwLOf1t2
q1MjVZkiSJIciU1f1f/1yzgC9qQLCxTCHd+Vv77MkDpTb6RcEwZ6T9GInRHeOCL8D/yGv38YXgVY
Q5dwYC37b9yQrsaWldKZ/vk2tKu921Bn/SfvIfkbXYoLDJjCg5wFl2jlDv5+zOhLRI6RNlzIMSI3
bkOzGbbweUw3OcDJl9POhBNn3IYe3hs3HQz3+uzFo4d7A8nYhIqT92uedOBR8DmYPPm5ABWLLizX
DdZtPQaVo+gfEXCDXfu6MwIYPJbEzuXCPdp5m6b4zdGlNOG3zmbYOwW9N7iY1tlJNazqToIHwlTZ
md8XjVveuF3uhAeC+uhyI6cBQyCT1FY+WRwhVoaEX4eXQZOUaWGocFcsY0O8EoGh14FG+C9+b3UX
fcyEeM3UDome3hPNNT7WQsQhJxMW7OM0EtHiN0XGhu+YvCqeXPEarkiIU4tHQ66dm6zGcJo0NzvZ
K41QsVNm6+2C3lQ5KWWxRC1yKEQYY6udasrcJVFJ6kTZiIkot7CN8KXX52E58mHacR8RPybPPQPp
iTke0/ZNllFUH2VJbYSwbsoYxuPh3jV7M5X4IFXQtFuCXc1GvtAck2s4W17ikAk6FSHhPplFYzZZ
CpOzxnUyfB82LRmMzvw9ws6QIBPeJU521Hz9nJ+B7LIDSVvV87xoHBcU8aZ8GkwNu7bQjlKy74Su
htvezvT5ua8i8HgyjzzqvagM/T5ONMa9LKjuj9ZptMJPMiam28ZriMKZaqt2Lox0cyco+B5q97aY
3PwrWZ8tRticx057x8MsbJ6GIdGdb2nWNN+X1myxdh5bwMF5wS1kQ4RJaOLoSxZ84VDTd9YY5XeE
i/EZicCMdCwhNYtk3zGpTNuXWaL3Dy2EgjXbsO7jFzyLeg1SRR9inLyCNewDBCOhLM05NatVRUEg
wjDbRknMshtFpOGQKPekzyV2HJ1n1NpDo3MGg7TRs3aXZBgdHVp6Wu97WUpteIF+FWH15yQ21sRp
iBQVs0nAQtKqUqYAxpM5T5p1GiWZADN8MmbFZ6TVRvWtAW/B6nlmBN29q04U3SGjtVOPOo1Yel9a
i5U8grqp+cT3xW2LY0JCQy/ASOTY7mtzauw3b+pDoiP7xa7eFy5apjJJrocfdKYTyajQVBSojrIn
I32DmdnJoAm9gpg98iHD5NkVU2ScBFVG8oaPKV/1JZ+sFLTANjx7q3tNGhd4/0dRcldNWEQ/CNpm
nUhK2Xivjq4Z+Eg2C0OioxfV3sEC/gi3izeuUSjVlL5XltI+j4ilbdwDkypYgN+5VMRqTxmi0SF6
yKWlK3Z9QnLkziK5kOhHfSZGGOP7/imxey56Vbn6fV+Htc11qU2lPNeF8Kp7iY5+9iHqxPZWIKe3
95iq9PoNPtYJE5apkgwuqjCy6z0YUhHC2BC1SIIhMSHBju6MMGXKJkGBExcTrfsMP4iUGksjD8Mr
QyK+iMzIogMZFOmPcU71KOgtq6jvliQt3V0drj7LC2D7+OQaIekUxYK07hh7JaaTONJokZ+Xrrjv
ddhI+Ghin3VTtrGF17hptNOnro8JKCQqQt4aVjN7W9IwEm/XaWZ109SJ6wUMKa1qV86QTzadbs8P
bVXUJCeG49T5mCpoPjQ594uCHEHKsFpaQteJgNzoTpXGh2JMoYMoUSXSbwdBn4MgJiVUaLJ0P2rb
5CvQeUbUWpFF6nXBrpbZCOrA5hxjEV3ehcaMWApfeBzmV+qBThqcrMWyZkRLBLmH2AyJFeBKmR13
h2N4895MpMPvjCExxguEHlBCqzPq0Ve6mLr9jKCfcI+otrCbNmyAKjwN+m8TVlbZDozITHZxpGp9
2yRWam/sMVoSLquRSF+4vK3amqicyUNpY++d8ePoELswRtMXS0TL6M9DlhCiRmXpnkOrco0fLiH2
4a01JhgP8yVfVnd0a3lJNNEsQc+AKX92Fm3i3DrS8ofSlB9NGqr8UiSFMl7CxBq6vWjkZN7UXKLe
EyoLldNTz6P+LJ0uApJqoc+6VAWMEjSfdKuou7vWOP+X6Q4rrfff94w37yTb9O/lX9vGq1T1Z9uo
mciDHRtJJBi+pTPZ4e/97Bs13YH1cC19r9IpuTJS/5902PmX4cGI9wRV/uooAiHij75RN/+Fks5C
hmu7HtRFnvovTEN+Y0JaKxdjVW8BiKBgRvr2W0sRmVMBNUu89e0st1WWW/ct6FQBitkZTnyLQdh4
R0WEgbUWtu/kQH9ELC5HxhyQ4pop7c6aZoV4acTeBdQU9o8THZQTPhqjbTyzu97Gi519clWo7SHa
ZXuzXTlmL4kbkv/rOSQHDOF5iqblBuNfmG6WUQfNEFRxon+GbaXgj4fmDm6IGwhZeCs7/93GEZpC
4K7EpnXbQcP+D0W0SfNGnfyr5+S40GzSZEEv8dAlyPUE/Lm3qwzy7J0iJpyg/jQbzoch1T5DOHGy
tOGZ/DsFLxBfXquBegZzD7JWnR4sd7wbyP7055SHQ90409qy7va53FVR+xbV3U3qZMlt6ZL/2pDD
rmv6t8olzhGaXNAb0HDd6cO0KXmN9LUxgPrcNpxJdJ33wiqrWyPs7u1QMz/FBYcAahgyGhhvN7hg
M0atjBpvVAREfBNHgEQ6DduZo007A2SXdTJtHO0Ot80np5PiJp6ns15CjlziEI9629xTHR9720WW
LMJDnC75mfF8CRESUlpKkcV4b4z3Sz18GaTDPBzeSzUnX8PJpk8LYUOw7pVEn+6Aud/pVl/mBkf7
8NOQYoZeRPWNsvuXfMK/rWSewoSMELgy9UXE1BrXOOIo5w+cx1+IB4Y84t2PLvw+BuGuPw7OSPhW
veXp/MRwdQ/fGQA9noOVdOKU3bjJC32HjUN/iAwczXtJiFHiYcYOeQNn2OmWFBCGj4s+n8qRSDyt
C9jLkXnI3PAHO8bIg7CvrcHodTO1TryDprJs1Wj8yAcSqkiP+SJCls/UCud9N3Bc6mtQrYLUBoO9
bIf2DqbufNcTUrY3VQgDg0oMgsyNWy+veidyPx0n4zgY3Q2jdZBYkeR7NPTkiqMIbdM8IHkM3wmx
9JtqWr5maXQslySAadIdKn0Ru0qoaDva1nEY9sMEQ6NlhyvIv5RxHflcDYghTYddt44fOlkcojs3
s8ObGsojhONbwxm6g9skJtwUPm+u6vSY2xfajWQD5jWBZS9f28l9QDNF/9PV28bOxWaWBV4o46El
OGO/zDgCrVMmOkxfmdneSuS0waKKmDRI78dON56NsY12CTFnG7DuLwN0iiNdz6WON1AEq/Mwd8u+
6YmtJHnNDYrIzg+VGd6SPtQeWUjhQUb7VNdfCi1ZTuhane0YczhpxGp/cTzIQbOaD/ms4SyaynkH
f73eWAkU+1yOJOPiO7rTyUbcGpIBH9yFS6Lq6Bk++KbSVeHHKUrbMYy/eQRJyOy2mgzxprLa8QdR
/MBbq/c7gvzSLK6P1MHlZVjgW4gu+TIUOehOLFr6ydDdNTLVYfX0372axkovUueORepgG5LirLQj
OkIJdzgpBkKy6HpQBGDFU34qI++d0KnxPUMVRRiFZt6mzDubqgsWLz5POVmFRYsPU5xEQQSj7DRM
+kmA8gVdb+9bAw/0xDsaeSv2ZJ3mh04b5G5wBucUGYW6wSSs2GipdsayuvD7MUQaW2kPY+aeB6/M
N2DfJLwW3tka+ieDKEcEF5/onBTNxaA2mEkw96n5izUD16ZxXpSog0lVI0A0dpp1SFAVxSeRUBmv
gwkBzkB4MOfm+qWOjYNn2fdkAr11bmk+6S07CwGval7puAnzal4+2/DfGbf37mmcMS0k3vWl6ViR
xtIiiLJLNkply51RRM91LO5CgeDXjCxy5FeKD0YQqoB612fTQ1MIuOwiOzdlthN97vg1ncqmXzpv
V5hMtev0xEgQmEzTQQtVdKlaZW4nmeyLePYHE75RMzZfqPh2lop/wLFjpGfgWht5kgxp+44x40Hp
9d3c2fLEgIqagA5J4sutiEaEdwxHirG4P+hRv+nM9q2An7CrwKW8jNyb3HUOERxTP4mxDzCnLw3c
4oNgjhKi3N0xVGbyI1dbK9nvcs3I9yyXPcEfG9F+S4vprnFUeoqbmxZ+IXuuq+/rXpDO2ZA9Kxrt
yAZ/z8DmQGD4u0OjvvN4eDsWM9OC7K0mnSJYQDQOjdOdmYAReBrSoPfhh6GNPdEWYzBdgyZq+HGq
CTAUqjyC63Giy7ZziDt+XoxkiNT2rZfK6YIRqXaUY/EtK8o75bk/FLvoHoag3BD0HdUuiaepuZnC
JHtsII0fRhMCtevJPT3KcGtZGmQLqnCZMmdP4AQe3DC/CTtcwgQMpLJZuiDFOghHrvY0LGIIjPku
iekYTHprYgcH8DmRVv4MN/E8lBI4hHRjZSDhFQSa4A+sUDzoTBLD9pM2FtMpSwY8wOv5OBsMJuE0
k9eTqXgH2X323ZoUFpNoBsja6ljp9TsASXlgIuscO3ZGPDQ2TF0EnmSqCMilPwBz2L61lE9L8zQ5
Da4ozvTDIEJ6Q3iJ6Lt1Ic3xDNNiPVgKS0Bbmhko5yJPj0NTHbpG2ifJbJ9LAuvVYl55i6QjzfE5
hHp4BtG199ocPhmatRY7yb4qciOIxnDCZUtGOBqrr0aY6tQD3ITAG7empfxFI+YDq/zF15vUuK2w
M7l0kkhjLj704YnWGZus7/cVo+pN4+qAyBiXH8j8yrcdbMWz0dbfGdy575gUPdNWxm9EWV4abTg5
ozX9iMbmmLcWoUVyHWbKIQsmqX3EMyo4OW9lElk3hQMzqwO4dZANbBWLy61RteVt1WTmttHot2GF
ZmcraeGzeoLtDGMuJJDy5KYjyXe5Wwa9Q8YCuVtZFSCFeekw1NsbmoM7E+zhzyAznBRNPuXr5lNX
QYeoIJDrT0WfvRaqJsp+faiawQyS9qyqZGCbjzGUl3uIdhAkO2OGnUcmIYd8Tl3lt+sgP1lf8Xoz
IrwOGi3dCW8cjiRHdwwe12fn9Qk3OWI5Yp6ud0RWPOVm9H2CqQxbEZJZHi2B9Cqyx6vIXVcFcPRJ
vtYDmhq5fr7rX7/+JAadxO8w9E15WKx7IChi2F1ownCd3mLNglDhhH7uYJOmZUxHCXHmHa43P98I
Pdy+cuaX0rVeM2Oudp2Y7gmmzatjgq/9kRyGm+E4Zfh2sepUW7O1yuNQpicxGS9zFjMW0RoO+Hoz
FcNzniYS7IHd3bSXi60RAsweMAbXm66WzxGK/L1n6MupKV9KTGSC6w3RGWPAfHj2Y9f5apBRGDhL
yCEcFReCdOLET/Oh2yQ5uSeQghjJkv/G3Hh9pPJNrbX2DGNvrgdFH6B/bCe1lAHELukr8KNfp+bX
Ebw+hiWhtWsBG4g5sOBykKqwnqIotivqOM+hHGhIexvNivtRd9sONcZviS03vTNQKiqSPRNxvB7O
fjV9MwpGaHbudsK/Hm0DpHIzQUreXe/mncF2K6uz6jMKjuunx9zkzc1HD+Ak/uOAEHsxE+pWfkeO
Fe/b3P1e2POLWpPdNH12AnfosJ3VdBI0C9jTm+sZKOqWRK6BSKDJFCdoUdBBsiCCDvbzJm+K7udP
uJ7hiWc+e157bwgdYzpnrANjNOsgkl/WCEMoBBBvHELouthBDrLepNVCcFRCdXO9Z6RtUOARQj1w
vc2FzrsjW0UzQyInNIvLiGALZ4jEgfruUpPSGrRI/bGuC7FpY5kKrjdhW3s7LnD2c+teHCDUg5ot
Wsw6LutqV+CvuAFZaoOhQRR8/Wlen+3A5XZFqPqNAUH6nNjd57Sn9lPpNATol0woG8NK8Orz43U1
uJ7xnxcO60IoLOLmMvuGpM8u0Hvz2RnKhoNWna8vXn4bqwUuQ63ejEk9k47h3GKsXRxat0bbTlLT
rmNz3iHgkrcqYoC7KaXV30L3gFsItztcsClcn7ze4IlHVjZE3EZ30TEX4lBCa0K9RSCkqozb6w2Z
83/8VIOjjXr58+EQJs9ulngOspEZt7E2j74N8Li93vUW7xYFVwaIJnHRs7vpNs+zL5oYrCNDBnqo
6xNeapg3Vn759VvXX9UB/UhSsvWDoVGO/XrWJbINUUDeUpR3zkEzie6OGCu8QQ/7yM2s/mRFCz7m
bn5/fRjOGkKu3hQ/f0vU9os35s29GVfFPdYAr9ffauNKgd/DNqpQCb7JGGNM6HdVeWn7tr5Mnqgv
Th/Wf7p7fUytT1x/omL6kIaJweT6H66/e338t/9/fUwo7wM0T987FiwV10ggUtv9lppwV3v9SVIE
HW1kPge7N98xDzEvGmQwwkDJUM4/vEU7GUN6SWV0TB3Cc1kReBfsV8mmIChln0kgvKl4Gftm2uat
FJdSa6KjJG4wpBDO+yEN2u4waym+mEX0nvTmp8ap2VaLBA8y9aA6C5alFxIYNDN5T7VnmVSxb9Cl
Lnh4+k2iBWnS3hSh5Udabp8s5tA+eKy+EWmU7s1kRHyYhQ+SEcIhTNPiUuqc4183CJZeUrshY5y0
7RoPuiPuhL4eFg/u1HXbUEWgD7W5Tm1cEtEMWY27xNokSf9h2Vp9WKLqbszg0dGnQF/91MwlXQQp
brBW520/9jeGSC5qmmCV5Bg5Nn2W+I5hHmjyvvdFsS9M68uQq9Sv28BW5Mm4o4mrZ3zJlykLqFp2
RuMMJLxSp6gY5KifF+8UVoUPNzTZxmn0GJkzIjB3Y5R9vdPBpbdoKxidme85mdM+rhMFufDx5Mtx
C3r7AeCQrbIINC1V7td8dRg3NWf04cOlXW849HHgmLPfMRvZOR5udLETHhlbNKfUXYwDS9ITvk41
1Ej6YXP9ei4k4F3SUZUXrCR3McamQUN1SafAALozSWSrHSIdifzFBuutMKCd9g0Ew24kASs25SXr
APtn+tMp7/Jt2SIzg4l9XDSt2/KG+x1Idne53tQori8Jqb/rI+guyDiPYBeq+UFOEKfdNG18femw
OVV8MZbKioIWDdA0GU+lsbiHLB7aS6fZDSEyC0ayZshJdra8y+RssHPMuvnULMg807LOtpVnAMU7
3unnJQNafBbFt1LXvok4qv0WfrWAJXUiGfPk5swmMsLuiaESAbFAik4AbQoSiO00k1ycrC+dKtle
mKl0F9dIgTcgVlO/fRpn7XH9l3UqOiIxvp0wwT5aw5SDH4Ww3mrvaST78XqnXY8rQbHfzflGJdDp
ii5EhU5kzmWp0ClC+yOtau5vnFwGpUab5lDfE37dZJeUBdP/+VcGkul1qlAnzhnUl5mv4aa+cSBI
QSnTy53mfVFuEe0FFzoZT0Xql7VJjqIBssE81L4IgioHkmIDYsDqS6bVnZ+Hmr3avFK9w/NOayxN
SBpDI4TnfKgxQUGxCeIHn9kb202hqw8rig5dlTDOwiygMcf0LAnRvUSlYQR2ytFJ7pcQmHQp58hH
OwsxPasAXdacYY+MiFbafrkeZzGpr5CI9gscTKYj1WvUSrrBYfzhZduwC+2zLacoaHQizNLx2S36
j/Xr6KXlEx5MBLXDhferuGH2lQpoiIAvmBrsvGzIdx4VIF2H8BcxbUfpdZd5vRHdmi1sJC+Zbd3b
ec7qEbnHFDrTIVtXHpGUW0QQjHP65BGBKgFaAGix1F4JJ0Ul1GSPRmTfUe/4ehF/dBOSgUhbvoYv
Ri92Y8tMbWZIi1aYANEU2Vqo1eXGnvHNneZjNbiftVDedaaJfNjsC1h34zPKHYbQ7uRd6KW8y0Cw
5s+fIhexkaaacHt9wqroriOS8txafdN7b7z8uhGESF0wvf7jsWWtlJl1nn79BvDG2YiT7NQUIF9R
4r6aKGx2VAPddvpizn3vy7QFoa31TUGGX4HaHGUC11XWhv7YSHAQ2KLM2JPDogbzkJjpS5FltJYi
Rx6NVJn4KVgCjvxamCPAb97c9m73ZoxxczRqdV50hwxuIttAVsIHTYuyS90SXuNJ0ux7dLpIxOXB
5MiNQ+Tt2pEhbW2yAkCD/xQaWXqh6kSWG5bpzuiHzQjD9FyOCIAIWE0yCMw2HPD1QOjLNF0c5u8a
yVDgnDWLw6g92l4Kfdue0L+m88VyiyHIysJHlX1u49DeESH/MLWauZHwtX2WBQjqbJBtdZxz+aVL
BlT+CLuqEee4YYLUmpFjS0r2AmldD7Nhb5ijCPjHX8IhuutzELcpzo+yjh5N5zU1tBqBABt94XY9
U3Y+R9YQyybKYduJ6hxXDZae5vLi5DkKo3EObELE922IHs+zpx7YsPzBTFvu7c7uL3gsg//BfwTc
KZEUlnydr6uzk6dih8jpoyDcsajL/hISOU90cyYxvGDDV6zsYpjvTLPX/E7SqYlwAti2nN1UI9Xm
i3Iyi95G/KCzA3lHfJjQV0Buo2dfpSKTs+qNrR3Cn4T6D8Sgn91py3u7tI3AXsp0vkds53rWP3YG
O8sIFus3QkC0jb4gYW78Gf8rUhTzY9GLUxzL+QLRgNG+FvHj9T5z+34DudrbWWl5LpBaNwnwuKcI
w7xuXjq1XKAE0holvuQO807eGMtWqFV+qSfv5ZAdTMTX20knh9VYz0c55I+FznTF68HJTQSYWCGM
fjFa0YWw9PhiWLqLgqdRm24El2nS0zx2e7MDo7KTXG0XxUGXHld7iTEL4e/QpbSUUwLIRI49vGjf
XixzS4jQqXcJrOkSMjyhs09bQ6lgsHVsckauZLsc3sd81PZ1WDS7FFRvO6C+v1w//6wn8Q6XhAR1
efJFMQajO4xv54E6BdfpwjfE/EDndixmtp/OmmAWDz9i2RMYaVfVtnEXdUFeUG7HXEs3ReQ8JQJo
QnfiwzTV7aYcnIMZ2ePRTuwbVHhiUw+cyklrHudVz6Rgafu94235PmiBAtNkJNanuxBhko+t5Znu
5FM2ILMUCT5xHs1GDraK7UQ7+LRJxUafwld3oXgZQU9ND7J/byzHsIGs4pJiHGv7EorvblHWJTNn
7xjloFdm+DFKDjDspiBva79LugaR5xJvJS5YMT2S10DhstYNZ0jFW+wMxREngPt4gKYcmvm0RU9x
k6NLOYFjbKOihV8/R8UhLppv69ZoEfXOlQFagsv60t+Q6nfQ+GoAWRuTfyrC8Nmo59lvwvGMDRue
/RO7zN5sNJac3iOxfNK8bisk3oJYm7Ve9tmpaJAnjYJcNs6yA/LZOcLqdlBEYVSzyNaoXXYx/gOb
MIl85IN2gIx/uVggUkHu1uRlTXcK+7uD1tk+VBigPWapO9s9S4uWx14PY1sLNiD5dWzid0+uUz84
g9vRSx6EyoyjnrYp6fC0Eny7vpVN+iawX/ObPNxNjgL+jOPAHp3PDdAMV/ZyMbJqu3COltAEDuPA
4dWFGHNGGZFOLZteZHyfmDAgK0N3WzvV2XDVvO2AdHargs+UXUjzM6m9susf12+tgs3ie0NEwC4v
fulVSwjhUEeBt7CqxGu9OYUOM4T15nrXKWF019Qzm+tjI/K9Q2rEz3j9h5eaimq/FIJzQ27dWSW1
d84dek7HO1+XeAanuh/XFBc/l/11T/xZ/1/3vZ8/Xp+a4+KYiZos93VrQAtLj/Bzb1zvD946P/Hy
QQJlsixcd9NuIYAgSr2RsRkJ8mHKZVAo5whFyMZZop+9Q+h5JA7/FSm7tuS/PfarV7/CXb+e/Q3A
+be/d33iV9v/6w/89tivP//rbfz3j/3/vtr1934BeL/e1W+P/fM7uP63f3sgZlvZqKVKrHrG9sBY
CEEJS52vteJlaMEUS3uuiLJjppmlt7LVmgC/jDZoV4wF49rP89RQaTKVUeOHVcuHdLEUoR1u+WhW
2ScNodjniIBHaIuWeewXI3wuNenXy06r6vnz7EYjAH9b7OPGIgDT4C/JMLyB9lc+TF12k3U1Zaqz
pEyF1/iIHELQiEXiOYVO9gyOeIpt1NbQbNptvKhxDaZlgawXfa8GsY3X/wRwtk0kSX0p2sNgMDRz
Nw+h/VkT7gtCpPoBqVZ4IwWm/9fHC0WUwuBky1Ga3qMHN2yLrMMJqLgwC237z1HSdcdUdPTcxLXP
8esED+fB0wGXmFa+ZGbNPtei6msILniztQrZWdLA3CZR/iXszI1I2NWzDlWqjDy/W+pNYsQCUKXX
3rTZJIcqKl4MY+7Y7bV6e31c8WGRAerppV8q9eKCZyPL1d7cCWVXaxPrm3BFwTTNFXYx7vOcZuWD
1+TT7WTNYuOVc/ugmuhhSb3YV05fbwZz7raulnmf3VEQjOsYr3Pi2aeuGxJfEz0GC5b5xFbsrV+O
9pKJnMpczx/KEK0On0yUUR2Qtdf9vLtomd9m6l4t7p27hOLQedqpt1J1S2jhI5RCPzOYl7RxQikv
iVWXRu5uax1L3TFPdd+zYToNk/ac2d1DZLXJw0A08Cejcb9l0jLeFHG3flu44QH9Kpj11ATMzOQj
fD/7Fs5Cg0fRAoWJfCdSWL4PPQesJuohSDxVHkXbpnuttxngMWcr+vaolUie4/5szYjbx4LZb6ol
NpvfmHwuc2wF7UiQEmI4n5hZHXHqTd5Sj+QSr2SCQolx4C1+mV2HcmxMizdp5u/k39af2iXvH13i
sZoBuaOdrQHc8AO2OCP1fgLP7Bgug3FCyuzSGdaAHdVRpUhRbVkSEl4m8hLVCoKGWXlv6eQQ9QgV
71x1pnh1nPvroTcYhZ7ypRMQa3v3bWzY/EbGXLdjbonHkU+lLOS4xO51TLBsah+gfpiyyWfRgLtX
YR64RTp+loqp8Gxq8a0ap/y07kzb3rG/MyA/pFSWZIprzlsBz2Yy37Q+tQJhAsNdH1Vu4kDbH6Nt
0vUNsuRFvqT/Q92ZLLmNbFv2i/DM0QNmNSLAnoy+kTSBhUIZ6PvOga9/C5DelVI368qqrCaVAyTI
CAVBEoC7n7P32u5nUw/yT2qUt2ehS+mtD2erRdZpSrnX4+bgQCf5BOffr+rGeXKsPL6FXpeiIOH5
0an6HScMyfeKy4jec23KfPgq6zK+Q+NmPZpNeGBinXyai1w7Suhb/qKbOMJ0wZRemCAZqV1tw4nL
oZkL67XGfzpmonzWsxJ4UGJ9S0Q1vLKi6mEpLEsiemyU116FzTtK0lK9rA/T8WkSLX5Ng3V1xjrK
d0OGUqZTBMDYrXXBq1gerEYNt1zeyWvHf8yljfTY9vpwR4n/URS0IQQAk5s5NOPXbvjLsG1J6Eqc
XMBnVLdKon+sL1ZV8NLipbnfztwURKwYr9QguDuji7zokzRe0+TFiIL2pUPefI4TCVaJyWdCDshr
GwXNvqBftRuTigYQXAPqLI1+mZaHYfnmoCtt4iF/clDY3jaG8wG/Sn2FhmjusfyI7foQOir5zgYE
BcA6O9esxWuKzKGRWMy6sQsvBcE4t3Yp3h0oUa8oaea9sHE96gNVPBHjF3dobMTFGF4t7tivYtia
eZC/zsTLXi1HI3I8CllVpZFzTkj+3pmpZu3WDyDR6or1fFfcNDinX7ThOJWSPpdtKL4+9zhDMq60
QFUONb7UUz7p7akZk2QHtuwFVaV+0qGwnhQQc6chil06jnHoV0YjIHe1rqDTizC2bNID4NTiBHKN
Zohc9AldWgZ7LSh2CWI4ZoKo0VnRrvvrz9ffX/f+6eG0/LXffiVXqLt+/+O//bv1t3/5cR7yyUFJ
3gf10hAXNErWvY6KHLcyNsO/9tDRR8JbnwzrEZuzkZrUxsVwpyxvA7FtcQrDmldmvXp1B1q7rPLL
U7dsUofDXPfW59zawSegMRhZSzuzoZ5zQl1h+4pKlyZaGkEBUX+nhmLCAQfPJhQqs3ju4M1p3VD8
+bEXS1ASOuHt8fJDq+V9YEGtT7ZkIQ9TjxSkuK9PDo5aP2SSupmWhxk9ylOka/Xp58O4TfPTeGdV
1rCDSnpfFbZ2ErGkBdzXxq0T5fZOG6Pp5CDpZlBiOW+F83TSy5rnpNvvAcFc0DrmoFLbiuA8XsOY
myXNPfy6vuLPl/35cD08VuNYO4PjevyNUXFcdldnm3W3qSG7ssTJ/SCJ6pO5dL9+btbn2iGTu26W
dyh18gyx4dEZHONotpJu4HogIFm2mdLHh59vuJ/anVPGyl5bm2rLxiZ4yEtl33tR2Mxiqy8dTneo
532TMk4sHUdr6Xeue9nSnxWUg7j5U0uf1kbYEF1j1OY7d9E4rJspt+gsJkiWWOaK2jdgsXhajQNU
jo7ID2ZX6oee7CigivlpMs38tO793ChxkJ8Ye1+K2LW365kWYdQ/2SEzPE+tKtUPWe1v8rorPdFw
pQ5tvLSf2XT/2itdWzniOw8YOdLN+tejvncmb+ojbmQdQPn1T1vrtfnzVXqVFqcepm/rSbxuitlV
qJ0tJ/W6cTAiLfFpx2o5k9dzGjSxtimrAUqf3csfJ7UyBu/BPNxVZo6BerFKnaj5/9goUVkemzxh
cba0BauiP5lz0H3fsxWDLqEVXcrIFkcH9o++iOctlpex8s2yiAXb0mZFGlDUUlV8nA7JsaXMS3u6
+/53cFH92Fufo+6PAnB98rffcZaXlqSWb1SGax8/0XBaN1Pf/9hbHzpt3HlSshIvExrkaktTuNSM
/sfe+pyTiL0wHEbdtFW3328zrayPbvKhZxncsTa3rRNd54V5Q0dnbLXDHBECLXco7Sm4Ca07VRkg
rUXUFVgNM8epeS3iYNjgtqlOzDvc3eTmd5Ml58vPTe0m6UaQ2LADIqKe84COiduWW9VMw7PUtPCs
zy3YiNBAKdhWF3CQyFpKRfVzuIvdcF43VaUFJFXl5ScAKBiZcsU6Qy20z7Ml7e9760OUbWLrLEcH
UJG6i5Kc8QbY5xgo1jlcNuve+kM9zq411tN9S5YIC9V4S6VM3ShDuM0xmsrsvtT/gtFY7/GQ6/fM
qe/iLvw2dmO+jwU+7tFNxoNC1xSQTIStpezSixkLuGxxSxdugKgzTVCL9PKbHHT1QmcFvsXQm/t0
CJU7g9o5V4pntMxhZZUoW6O5dwsl/BriXPQJjCNbt0ya+9kErmuqI01J5K+HpEWFWw5xeh1rJ9zp
ueHs6ulsjXVzsNH9+DKWzaOR598KocYXCnEDEjVN8ztKUbexoQAWsXGDrQ/XzWT2N3OXKqjd0KpA
V2kOWDwG0gHZqKUy3yAhRUXNEDoDeS2NDJ8fuTQodavCExFZhRLbeItGj2KYpdq17/blcz9F48EJ
iludkv7BUgcFekE1SUrYstpGtZtelOp/NrWRZxdVad8RYVNAXZ4XQYL+qYr8n79KOWb0QAynSKnq
9qIsFdd1r23Dft9QUi+WJpLRykckyeMek4OF6JCNYxT2WZfMY+yGuvE0pxaZKyo910Zg7Xe6nnSA
oo59MbX55fuTASqks6b42lKzzJbqJTVf3UtpqXmKGe/IIhk3cU1HMbdvQ9cFruHGntq0n90MxRt1
lpO2FFXsFt+FES3ZlDF10B5vnJij5jgNaKaoA8bZwGUWEAtD70eNLuSkRRf8Ot/aTnUWB9AhWzoX
g6BYF6kdWgIVcVNShl/KtP5sNr1++b7JYpocdDtQbJOtEAPY8btJuptuqQUto+4F+vS9ZGounIwR
M3Xl901f7EzVTk5WT21NR3q/Ye1WnobZ2VEExcOhlbqX971yUo2RkArLOVVx0n/fiC4OVS+ToqDM
b4coLbvP6Oj4fCmgg/GTzNOWPafULmIwov06sTAaA6kvVSl/nWIogpvwzxnH+tyoVY5X6B3Y/GVS
odTtr9OO9WGilf3WTc33YpWUrFOO77t2UzT7OU1RkDCMu70RzN46rNOJRU0U3VXL8+v4HaYM5+v4
ve6tm4jsKjNt5gMjMQpW4lQ/Nya3WLcAq7LMboxlI9Xuzu5NuYtS/HqYovhDudEVG4MrhWKtCkCC
WTFSmWVUH+bGU4c5J8CFoYGCJnKJKoo3szRpRWdoXtWqgbyHAI7FQXPO1EaegA/n+cYqvxBX2W1D
u/1rcmN5goshGbTYK7qR9k0875FBM6CKZeD+vguaozyYDdgnXeIZWIfvclRzFN7L0KuQWhpC3/o5
xLrLDHId0tfnoBMdUIuN+8xIgIas88t13khz5kuUQb9Yp5IIzlgQBWYfIphLpAbNVYS+SFr8GetA
vM4rNUT+XtdHFD5mI2XiVlvIppbNOn7AOpBbs5vfNNnwcS0bdflE1h+mtYULKioXqUUm96keHbtF
2jMsm7hY5D/rrIcZjHWMrcM63xHLPAhYU3ta99bn1ocqIcqVUo0HLbCi5lAM3UMbNd2uaLqOJj/I
UJrt7Oq2CpNFpjvaHMjeo2UEXJ4HbPNjb32uzkHr2MyfOVX5wbpp8YCf6mWzPlRgc/nICrJN3dHl
2xoy65D02T6KpHlXhPXtOn35OTGHi6VhobtkqkZurZBeBEXxTq3EzUQ3hSqARgQzq7swTIYba9Y/
ja5Uz9rgcHNCzdMqzkNP090z+tb2KHa5zPALW/iB5hZepkxPMH82ga4Hn4kQOuJHbTcjrbJj60ha
ZWHn0JSKsuu6ITvrYht1s6GeJ7dxWOt3VQU4DW/uXbSI5vJFY7juCZeXU6HH0ydsjZuxRrvltOhA
cM4kNB7Gw6wbnyC2cs3qMYjSOo+uKKtfJ9fODm0/l5dEBJSpa/0VUtlbP7vbMRgvQVKXuzFtnFOK
sHSjg3XzBoDf9Mung4Jom3msad+EEp++0zB1dtSxQBT7gWcYjAnVZ/TU0R2kazLHwt49pQyWm1EN
ABYqn3IW7wcnqfM9rMcW1mMX3w5jlz6URvqcZtxiEYRp2yHDguoEwQZ7nFP7yFGdS6OkPzaann8x
INKEtN02Mh4pQor5Mqj9dJ8yyrQIq197Eg7ohtLWcgvtqcnN5lMzVcqmtNyGeJqx8USrUL7sx2Da
x3IcHmXrvk1R0l/WR+lILnFHVLqHI9ez0tn+pLUAOjPVNk46DNRPHifjeK+5o+ULBTRjEnPrq1Rx
0MY7p7WRB2fTaxYGyktRQQ8MlcC+rA8xI+y1xLUfONGSpySvfEMflReD/DNXURpaJYa2r7Wu2Mf9
JO9h0mCS76oDjurQg5QceSFR0de8UNX7NFK+KpH5JRR595jV0M6T1B6eTTPKt0x87GvWW+6xFA9M
N6vb79auXNCoL61KXvk79zOeI5ZysVfAF608mZloFSb1kGRBcs6mPCUSt7vBa/2QLXPtNFuI2YYA
qFYIeWtnNGrHKp6+JEKjvz7NL2lKC8scZf2SuXgYIzW/xyJWv4TAomf87E/SiY9DY/bXoprDXRlx
ryqVTrvDeKndaX2XXKZJXEvlqSFq8LO0smQLtlU9YXzGGVKZZFBnTwyJ+vOAFovZkSU86BnzrrIK
7VzPrnN2OWN2ab9EJhQvtZyy3Tz07gvHaoKSvZtG52jWjXJdN8GMKDeR9M2CbvCmXEtvR5M8B6d2
CB+GnnZkBEd7zl34YQijB1TYgT/j2/Xw3Bg3xMJtHIpHR6AAk49cUn4KC2KuIF10UMQGTKuAY+9p
JrII0q4xvbW8HR6ANvJuZrO8wU0zwgOD1Uperd4f8OvZV4clzXV6KrPyKbSa+nHG+72TTpufTaXO
6Y6iSM+rcleqSfbV1U5xMufvLMGRWeeiuGlHx7rIQAx+p3XjU5xGj46DiM02KEq7MnwOVfNpcMV0
sz5iCEW5RDDveX3Y5UXstz3qbb3LHym4V+jYuuCiqQaF/WnfIyYDajup+2Ew8a7oN4mmlQ/fT68Z
9xK+XkX6onYwmndzx+z+frAyYvBwYVzldJdSKrxmhht+37hz+JeVGu6pTt4wSCjkB8KsCqomemyy
LDlmtrIv1sxA1Ym+qm34OlrFQ6B34tmYrEcnTppHx2qVs0EdzKc9ihEDKX0zkWeqix7yHFIsuclc
RpRWwyuHP+WlCDiwYXKQ3Y/yxk5p6itB6Hwa7Vj156ZQ0KUzq7X41vVeKL5ICStPFffRDuDXReSu
ay0tERNjBzPl57IICagbgJr0+ZNIbqt8wNWeKsmlIJRk3xdTfKtZE/iaINrHmaPcr5tkZoFDQa6f
zDtzUsdnIlP8rm/HB6uN5bNaFAfaI/39+rM8VS9tT6aiUkznIavi23AKoltNWnRGbNzm68PQnH/8
IFcig+KFuK7PUwnG79FjOBsmPb+um4bAt0XItVwtzVLQVnErMZkPEprWbmHlD7J5Rs/RPRrLppsZ
byLcyvthtNvHspMm0obh0/qIMp62nSQSzsjoZ9NzrT44JYGFs10g/DqStOv1hs5z7YTrBjSePRGd
Dgia5jeI1fkirZnv0D3YYTqeFX2G6LLulnk3ntc9EEaAB0ftQy9Q8QCPySoqPxWiuDmxj21pfH9E
H6M6r89HpoRDaYnJS5IeEcTktNNVY1p6lY3+kiVRd2A9NV3DUn7rOuAaE8qNOyvuCr/sam41y8M5
j6e7aCi1kxHEr+tTmWoVwQbv08FKcuVC6ZWH6z+TMGG//zPNGiR5ulq4IwyhYXkQR7iFuu6RYJ7w
Bhgr3nYerU8Zix/SRix5Xp9TuQSPnEEhjFp+ZX0OtShzqWC4mwFHPs4aM4So6KgwLH9koIx1l2rG
dv3hEIcvYcQUJjYiNGIs0XPTuQoiex5buMl+ayvKbg514+j2yeJxacVZrylZrb9SNprz2NFBn51h
vF+fqlxTY8ALyoMb1c6jlqFZbUOL8vQCM03cK52HGo1BgVxSSVAApgvhW83GI/bBgQY8/opB6uRe
x5PnpkCVJUDVO4mDaRfFDZY6iTGt0Gz7SENfeyY2YoPLet7pYqxx9lnOjZ2Mzg1rfpbUZT5stRzb
YWgX5zIwwhPW+egmIIgFhHApWcAMHbw4E4MHvgmd9Vchc21b6dM3Oyhrrp2U2vcp/hgSSAA649in
TFWpdSZ15qtt8ZLY+r0pp0+dWjgE0COB77DU9NlfCZN0z5znBzcDVDWbyQMuQCObzswFFdwt6Wke
zReI44nXKwgMxwbp4sRnWUbzk6VlN0OAcjXI0RLpCoIpWzTIvUh/PocPeTK/I1E0vVitNb8/QZV/
Geva8DKUgHPmkslgfDNzbVflaN8F2JLHtDK8dsZHUXByzoX9bs7RfCAHotqEjnw3JEERqFJaf8ES
OaM53OozVtmxwyga04kFr3NBKnaeRrWnFGiVflfJbw6TzkVlGUD4wBKqMLcB0JPBkiTrz4kNg1I/
PjyF9Tp33f6sBtYimi0b33Fw4+XVzYBqEN1oLvfQPQjVcL6phQ3R2tArzx3m+1TDz9zO+VbqBFsm
Flhj0b/qBcWRvK49BFk704pIiIccksJq3ITzeKW39j7VJMe68DFDxdqbTvaYTqa7jxvzliR6itjz
gSpegKjOeB71ChV5rW2VcnyPEu0RGp/mV2FGW8ldbtsFjXOCKVjwIS2PTWwjNcLe4NUcYEiFMMaq
Gb0LTh29EfNhaIqvShdXR5RNpW9hyga0GO37VHkfz1HYRbAxlH1uyqPhjs0OTnJ8aBPdJHxk0Vxg
veimj5LgkKXzpo55fYua7U3aBr1fVX2f7Tq+6AEzoC6hNOsO+o3RmbdlgF2PqnzDes5wNo1iD36l
lTs5o9mr8GWHU/sRg9Hf6GEZ7YPCPKe5i3F4Trg90m0YqStYFq7IWNjQhTTt1hzb3MOGU+CVeYoz
t9qPff0mY5sym2mNkGPVbRqU9k2f5zcFmVMbOzQe5JJ3I6PoNi+6l9Hu4yueR+Ms4aZjGyNWJhtA
BFRwjew9esvbgbe6L7PqaxU6+8FRcYNxNqxmkCGEglvoLut90qgyfV+06RVXTr9pWvDCbeU8jbS6
NwXKo0NvtveVJZ4geca7JRfESUg7GilhJ+Jm1LO9TIoj32LiEQb4NahZPiYCHGRSjg/JWF+tBuA/
uSbDSWltPxgwChcl14lt4NSu0STx/Wsy34woQiFCaTdZE37KQQccdcmUoDfcs5LJiNLQQMGyrfdw
0zDg29vI1CEOzQmXXcE7kNouUiIE5E76iuu33blBeO5FcdBldFsIXdm6FcuEHoQR7NfH1JHPyWwt
Lmym39qtaOnV9hC4N3ZHEUgmROvpbSF8zOZ7PMWH0ew5bSRmqFpBwswN8qbSPoaq0u9D2JkbrcqK
fQfFJlC7F8eeYs/C/QgotQeKwgTXbpSQvsF0mrAJ+nX4OS5GHKodRWU8rSDthETg0DkIpShPeWn0
aVQrz5ifAK87Jqc+k48NIWJ/kZf9hYSsdwVhG7WX5LmBt5W2WDRI5ds2c/cRSy55PGmfyLgID02M
I0cM07kcLLzOGkruuTI3cyN032wyEm7Kh0yHziVTcm7QL2o3qlKogFA1qEtd91y7N2WukB6ki/Iu
G+I3ZumDMzN6BvHZ4JuijDrSRRy4JRl0qHjB2ylXJOpNJlC2TDffmKFFG3uQE4OVMvOva/IDGV63
WYMEDCCHr7fuQx11n3OM7hdYAG9la95qnf4xKxpACKW4r5zmPWA+OQoqHSjmKqsDij/lMZL/+dW2
OC6WX1EO3FNT8uwmwbbtxkq8r3sH5Essjsms3+UqiJceJrhWWjinQADl2Xy1WcOaMFWVIA6+zR33
L7jAw8K9nme5K8bkqk/lLqyNfW22qOYAezkklZhW+lBJ+9kBi7yZrGOuMr9sWoNbk5DHEUkXneGW
AdG6amX6BvQ3Ah+VfIWruxGR+erkS0KDZnxpmuIJePaumDIDKna5rILCPXIL5J7a/GYUBoFoFnod
qO2tar4WTKqmgbDvYL41qWPPdcXJQ+D4TrbZbQZzWmNsq6w+8WBxKZvUIuBjCHLpu0SIbTLFPgYa
y/aMs3wQAoDQ3EJDzrm6idbzzISqrxZn901yyYXKWe7onhVQoXAVen6JDwyQa147j6iloYRwQrs5
rcOZQh4Vc3SLiX0mkgCtknagHPFqluC188l4bXRaAQgDP1w8AXizEKq2MXUCvotsHsptFFov2ngZ
7WafZSqDyURnzcBd3lroo7uuofuTCeodtigPUR98zstE9cLGHj09OsQyftJtDfcMEvFAGZ5c2aRY
m2Hi26p9owlwt/hSAmbcnkj6feHaOtzaeqK6D2s5nmb38lKrTDiR5rJoKTNfaDmIXwHENq0gk7Q1
t/QW0aFPWQg0LX5r6kA7dwrPcQQ6jI5R7oVujs1dhu/pgBcSWQaDmP5AnW30gjFYdC7RmZLDI6JL
NH9ZTc6FNX8NXfMpDHtgicUxHsPhKWweY82JPbeKL2nJWOQqG5OZiDKXDUJopO0kLpFsPn5LzK9G
PdzaKt5/6kwG8HYsHO0SVoDqqCcJA7P5XMJtQlujCONc1khrnVH/oNEIMrGw5r00Ku7cZfVBSXY3
O2N6jEu0/fAL5vCb6k43gCAx5BhoKVKl8antNndSR5ugmJTfW+QHbsMMCRzATkdLw2TE2FGaBUXS
DwT4mlwuYTe8T4DoNyKjYM6Cc6Pjgcx15myF66GqOEil3le9c2YJPm9haJwb10fsQhk3qpcBKWnl
ftSsb0qWH0hesXat4FamWtNfXQyXagzMYeGUeE7bfB0k2HeZ05ouyqUZ6qTnBL07fHpsL0UaEkuF
WVa46YJ9awogIZwHhV68BEb8RUTcthwqagEVSy9D9NrgD/OduXqfUH1hTLwVSNM2ThbdGbN8zi39
xagsLytyc9N27oeuRV/mlGMOnTbBasmZ18EdB2lAdKFb6XwhxctkckNrI3hg+B6wSMc34zAaftIb
p9LUbsPK7o8DfqVtJuxvDPd3bR18i0NX9ZoSf69oO8WLSooCobU0w1HHbJxCc4g8fNMiVnYtHhov
dQaS1gA46K6m7oY5ua91da+4MMKZCd3XqemHGuLlWoVQjm9S4D5HddGk+otuJV8bq32ZJ8qP9ILj
EEVgnsTdfddwr5WDsZgwGBFNAH15r8udxj+j8JtuQ9EDyiSED5IggLWy/qupi7OZjO8omaC/lYlP
PGG9I/QdB4RSQ3Kcu71DdCFKoO6AvrDx+kBh9qZAtaiRCu/JfKLzqJDRMkVvsYHvgziQvOcSo7I+
X8OOlw6r4nakLrg31fIVMRHRT/UuL3u/a4wDFjBaVhkag7S47evBvtSWfqqrPvSKTMU+qHZYMFoE
YVLjrDGiz7Q3dr2C6FhLxGWKU3lbm5Mvp+DzOG2iksQlVOleoyYfDfzAfZ2g3EmGL2X7qFhDj1qy
ECxWyApQnhQmW1tzGHEQ1UyWWjKYiOBj3MkJmTMHS56LLtjJRHt2TJU3glqNlVF4hoznnAhi8cJW
YsVUrHYbGMWtYqQPOcCmT3pI9XDQ96jCAo9OpfRyy8C3NmCILZlib2Dzc4oxq6sKH9DbdeydcaPP
2DNYWzxLLSrIcPirbjBB2EmJ9tXgYshiErfp1xC/CymGJqqTXBXUyxvLKLaq4tzX8biEZhUfTj9g
RRvfAnt8yubwVahwYYZOf1dc2cHBKeY7lAMAjQ0FR6OFTqev827LGVFwkGns9VHxFAdHdbCR6bWB
CWA0fJ1t6+KOYoTn0H1RQ5Z4CXaNtMFW4NS3oUVdpZFXGX0EmAgexXJeVm5W7tRl5iPhMpizyG9U
s/5M+zzx8pngLBaBkizcFz5Rogg79RgWKNDmqcgJ+IhwLcTBTS/FdSgMH0/ZPpjNl4T6T4QpYCNp
dJVVTCvSTWqfu6caxxM8uOm2cKedM/atxwSv9hHJHmvOHn2iJmXJRZoe7EUupk0c2M99laRHVvUk
YBqmScPHOrtC/xIh2aiWinrK9GmwyuQcN+2XIXA8gR6qVvQzbs12QBwo9AcdTJNfgcRTRG7tekGR
1MwStONAc0pkFBul7JF6xtjjaT31EpsWsWagNpaJJN60IrP2NBu4dZn2Jk6DgKYJTg2tnLttJEh6
Cvk7tekwpcpOteGUXuIJ4Kx4DdL3rHcdUp/CeO9G7bw1xsHwCUIikSgu6p0sjWjbZk8JQxQKA7Pw
kja6J3RbbJMQdpXbPqity5eP6IGmme36acKcfHTRQUzOUU+YW3FzOiqsyfNAfhgl+j1mUDt7dL4K
aZDKMEzJnmwiUolyD3jut24kg5MuPDLbdvqkDtFWEsXmr0/H8p1SyExVN1U2Yza+hW2heAlxpqC/
jOnoalwxrcWAPZEHmlYnRvcRl0XxFYVSxZKRlLjYmXaFlMaBBfN7H/iwibp9qnWaP0d8D0we4w1h
pXi7HHPPdKzcC+HuEyf4TNL7QiDIHsfZuk7jUlQFNRmRhr7p6EyRPdF5GY2+Q2iIAE0Yw6GS1eHW
lQyGrlIwSJXBzRwHOgxgqzwibcbaMBCyujSoeril3jAOOLQE0SEyK7SrY3yJhMygJ7pvadu6NPmt
rTGZlK2ExRl2BY3Y38k4RM2gYhEzq+RUlvWArxbfr81yAm3HVyy3HRkKnO0c0RAY1WPmRrC3FRol
bV00O7VxvlaRnDDtcs9y1Y056vYOXqnhc5NjuB5H35akvM8N8RFVSj1RJ+yJOHTtoPXt42ROzT2M
IA+QKwDbPLwbhFH4QtevdgHCTo4J17FzDQPVQdDLBDBY+u1a1ndMrYoClGmdHRKt2ypD/bm36YGF
sw5mpX4FHfoEAWt8ReR9bYt5l6eWfEWH15/HpK9YkmGkdbWvK5jw/zWb8Rq/N2VbfnT/a/nL72U1
NXEYdSti8Oej/58CK13g1f97guPdW/bW/8r8V5ff/w5vVHVYi/S5+T9p1ciT/wfduPwAsYitU3Jz
VUMskMgf5Ebnv0DUE2u9oBRtTeOf/YvcaP2Xs0Q2ubRT6Vs6wrL+T8iNCxr9J6DQZhpEgDXGLYN0
MEM1V3b2L/D5RsO91HfqeCkRINK79egzXHVM9zHuz18+kX/g/qv6H16Lt/srDBFRtd0w1xsvJmW3
SqiPRZps26Dc5e541GryO4atjauNzlWYdL6upnc6U6D/fBTaP75jaL6AMV1VCIev49ejMBRU03S9
pouApZRqxA44+pGQ5AOOs60bKrcD6fEtJk/XSM4WbVvWk56U5pYyIxKIfZY8GjrT0KrZgmG+Nqkv
IcJKpbqljnJWnOpBoVBKksb5Px+4uhzYv31V+nIaCctwDHP5eH/5qopZVYOu1YmKNvOLQUHIWATC
UIiDj0L89YDF4xjoALtGfVPMyaXPtJs4pTUy2Lv/fCR/x+3/OGdMnWh6YhwcWp5/P5BGLZ1CUJS8
UD73k52dcsMqJjIVYMS1L5xARI/+6c3/PbxheU1mghYXj+7oKqqc34D0et0GOjT8BmJGuDPKJdMd
sdiUY0Ew9iqYfRaEmyrEwmj8KTji7/kM//7Sv50wtZMXQISD5qIOr0b4iKpiOwyUGHjxkgLCf/5s
teUi+Pu3/Pc3upy+v3zLParFZDCs5kLpz8vH+CwKuJO6uzVqJj9qfw0My69b049HhYp2sLUU/aAw
/aAueUxlcpOELM0CZTvmRLuO4TlVzJtYBeAxxn/gm+oLvfT3Y11SSTRT5YuBT/v3YyVFRPYEjDeX
SGL912j2tcUexwQj9qtiUsGh5KPXwS0q0OdetW7UyPXnjkrHPPi1md70Zu8zbnoNZkgRDaimltjp
R2wLXtU1R8Mo6AXMtHkIc8xy7cVqXtO+fJyy4R1es/un+9O/X2Cm+uvb+S1bwcRUhaW/azCHa2/S
YCoWP48CQFwKiBMZSVsjNnCrTQcQlXr0Y8vKXJ+LAzKSHYb1P1xlf0fHfj/tGDCISIHPa1ritw+3
VBWkoj1HI9zplGsKSMPES5AV9Gj23Km8Qq3/w8n37xc2H8AvL/nbB0AVtG8z2TdwLlkKqN2xb+wb
BT5tPxLeN2sI/uUS+Vht/3DS/+OJBDh4qaA6umv/NjKUYxHkzIU4kSwSvnr9rUOvblTqiRrlQ0vb
xLWHQxpB6AOaRUySEe+pgCVvRAccXSfdDUG666FTBu2DiCxKEPnHH45wub/826nOwWmMBjbI99+O
UB3g1hK5wU1ArbDTdHcNpWKgq48UQGPpvjfoPsKmvoLzIyOyuBGMZ0QF47zjywupKPJltZQhyBgW
KNANlmEpwhv1jVyBfsNA+NC4/zc3TV1noLD5UlWbz/fv1+fQ107XaHp3CXWQVeGejCw7oc+gTTe0
0wjTPIyoNmwl+sN5pP7DLZMXdggqAVdtqdZvd2uHwjVCVF6YCfkZ5f+5yYa7sVZORcb6F6NQ2BL/
qBbHohRXWxFeoL8oqnM2m/k1VcXrAHUfPpD803n2D6MIfGyTcctCFS/Eb8clAzgPQa92l3aIDyWV
Adg8VFwsaoZUx8HRbckH94PafsyBLZmT/qwon9qg3g0cLmu7J3Lp/pu6M9mNm0u37KsUas4EedgP
ahJ9KFr1kieEZFvsu8OeT1+Lyqqbclgl4WaOCj8g2Ib9M4I8PM337b32ynJWOQamEMbB14Ps89tm
uQb7PdZVCpR/Pq/AizKlr1WYbE2GjUquQYeuiShbB6O5yOCK+XROTaOGnOou48ReaTS3id1sQT/3
+bCDJIC+XXzzNN/X1ouxr+uAvRlKKglU9sUwGqgWJpjzq31WRDeBfU+M9HqaiMIs3bAMr4hYOEYg
UrtyQWoZyQjjlaG8OVm5TvR4EXvuzIseE87uLhHLWdPeRXV4I9vq3FrafVaIZ932dk1TPBdkMRUI
GGW6JOkBBL6uz+HX7ylFHr6+1Z8ts7oOF93ggWoWL/Sft7qGDZxpvQBtY0ENYGaLY0AW6ipX7F08
Rmz4gp0f/bZdjNOeclNRmHOaRzVI70tlMQJcZjd932vavWP/CChWTTZcuD1ff8pPlgA2eyoHAR1y
K9amPz9kRhUaA7RVAW9BXGXQ9aVYUImjAballq8IWf/DC17cFeJuSAVJuaAtfk5dc0lh1icYy7nP
wl8Z5eWvv5/22fv48QteDPgOMDM4La5HpMWs8E4WhWpqr21/ghxuKhsPXLL189+6qD69YZqtqn/t
WlrPqwLFAbE1WIuoPrT1neSk3QtjPnJmLsB1Kpz0K1ms/8MrX6yvoCjQX9GvpcWBVSD5qYI+nsjp
QvrzCkd76j+MDf3y/NsrTzfy8hU24G3+3+88rfwfdpUyMpqwVTxe4a6egxKdG4RNVi1BpT3iDkSm
8wKlmckfCk8BGDx+M7V9srNgJP/X9e2Lkaw5oz440/XTkJBLcSIF03eRuK2achNbJ8mX/+Zef/ON
7YuhDOi7naQ81d7CZ8G8SWOLGB/CkdRCXgmC3BLolAaOE0tBV5yZC7st/8PnfTmfqxVkYRHzrWOT
uo3RLLranHckroz4QhVC3mwouqDbljnMoq+//6c3nMwHlLCWquKn/POBQzFXVDEa1b6mG2qgF6vN
eFFwbo0INXM0vrrxaunfXfXTCevDVS8GeB41bV9HdrVvYQ0NpNSYlUVDu527vFC5zl6jaL6bQz7Z
OxIf9q9vejG0E88x/DLnm7K7pDtPw5wJK3xgkFmBsyigoKpMKUF3ownlm2t/ts35cOnL+RmwjybJ
2K72JjEE00TZW88j9cMG63f1/PUDnRbZv97gf31N92I8a4XHARir/T6sfqFHgDzf4SEIf319le++
0fRWfZgn9EAMbldyM2HtojQGSniCmjfTxlOD/v3ra4nvLqb/eTEbJnJkhbyiRWmvqJdMWVkxvfwA
YEd2gj60N3sHt769nYaQJbwrCEpI3VCAtOs8TJdYslZ5T0upEotuOgqn5lxA2xI5LTY/w4vGUbmv
FwNh619/9k+3ah8f/cVOMq6FgSiFx4FW5/39mrY59AJoQsymCkEU9HM7U5DovqQyWdrtq4q/eWoH
us+d261Ak6y/+UjTJb8aIdPx9sOzq/AzxQqajT27SLSxgOdCFETYGPu0m/k997RbiKCBJ5XMiYLD
HkyTREODRVf0m4/y3WC92DF6mFZT4FjVHgQMUd87bXgMKzHT0N91JqbM8rXATzQSuyLCHoUk0NQU
8D9ipBYwZfHdtCSmSurf90bXphonsl3XnYbih3uTd2jlopTtXpEgIQmVBj+7wz7uJUL82SOUQt5G
CMlCH+jTcB5JCFf3Ceh1CJBTOliQ0NnHdj2U97X30xl0MNRISrpNZv6KcgsyU7eK2xe4fJCcH9g5
zGzkHtki8kW4SOUDahR8PcoutuVW16Mzou9CfcwG+2crsjd4iwEwfe1GQ5XujI91N1xFVrpSUhUr
WH329fCmC8ujUry0mG5MDEK4KiLDmiMCWI1C+RmhX54pljLH+Lz20c7YQ7HHm8cePdwk2A4hVyJM
GEOwh82hSILbpFp4KapbZZQzXfb3iPF2Sg2TskIrKmHROKuu8a8zIiVyv5kVZo7GBwlpCTpyiGd3
Exch66xdniU7qbHxN8BxlvpqoNqY6uLRp+E3xdt5/oNNq9CIVGvWtMX1NB4HL9tWdoHiI3tKUd94
rfITA+U2Bz0j5LqRxHC0bv/YV+J5DPHFl+p9mfwIeyy7PkNamvNyBGEAygOPB/jA9MpAGNCZFfJL
/4ra720Z4OwkGz5XKYbhybHCm4xTeOuz3XHMW1HVBzLytlroHMnP26ZmfKMENbljCrbS4SoBPGjm
yTGIDezSw3OIJSbHAhm2OkBxguaMuH9EgQ2XK5zXcX02Six1JLQJx1y4pr5Jpf8roLtuV5LzdUUY
Asvfrdo8S5+gnOqU4w3Xq4ehJJICB6Z9Iqxn4Rh7NVM2cFWQXTAcDP9BH39DUyAdJC5O+Srx9pqH
YuxeQEOvsHrBCo71XUYsTwAPpR9+Cj1akPY2T3NWeEJe4uJZL5Y2yMlCimst9M65725LW59DPu5y
BP/ZuA8i56of5Yn6tpIkEsJhCVMoTZbqL3VLoOQqSdaKgtN74dLvrgnybsDeG5QP+v7OHuJDn1iL
obBX8PToJK6rKiSfkQwgV3+ZzkbIsF48KX4G+UuLHBRnkYoyDwAszUGan/lzqv3M/NsGRmHh76oU
NCKWIoOw77Q4o8BMverc9foxTmuAh3BfUKP7hbKhH8zvratpavl6Avt090S7ZuoPaNRPLlYmS4+T
DjJcvZeajXCQ7CKm9NHMECqjpWaLXiGsUszvCuvTDP3XDP7hsheLShKb4B4iLpsbvD7PjbMOyQf6
+qt9d42LVUL1vYRjZVTvUXSr1clOr1KK2V9f47vbdzH96wo6BBO74d5jFFi0BaZ6eecly8nD2GuY
kNmTGq//zkUdlFBYYSl5XXwxrTWBRVKZ26eTlYKimooU0ujhITbLHFiEn7Vzg73E11d9b5D9/cz+
ddmL71qYrqILs6j3ZEOSGJrOCfByBnduDsiMSvoTjJ48GJakFM4UmkVfX/7zO/2vq1+sazEv4tD7
QEpt6iaGe5OKZpG1R3+wZjbxTPqNVNtvBtDUr/xklP7rmhebfFGzTky4Q1qGqCJGaxFCP7YMgl6I
eZSATAOWdnZc1XjLrhXF82JKwHDMFUs+b7PSX4VEenS41lY5yLAYdUPsGojyjxGz1392f6b792Hd
D4ZYaewgr/et8urpzSxmMA6ZOc/SXaTlawbhoBubf+Oa9FKpFRNurr338T5ck8yApDEFp/xp8pAV
+V3qCfk3FLJglsM1YS2cJZSavr7qp0evD1e9GIcySuOAxMd6P6kya4QXFNDYiT7yyrUskmrXfTMO
pv/hXwP/wwUvhl4n0F1qkB32cQ+iHcWS7F/ZYs10Xrn/7KtdDLgqSzGLBEG97+SvnoXTcIKFIyd1
NHaKTU014+vrfTrAP3yzi0FTNbhcTGrFQLyQoqXPUcm2xvpmjtS+uX+XKew2RignkEySMkc4igQG
+vLcSGDYPUH+mZGmgd1hDMkryzYFRlBgMtFNWrGl+K5O8fknmTrKrm059F/+fEn8UfN4b8t6nzXR
Ygr9njJoqXZOy/rXd/bT6eq9d/1+pcuYyL6EAByDtKS+aG7SlqpEbK6nObqEeMcBBqgxEyizxdeX
/fTdsASaCQcxBVmMf37BRg7sTjC07ruE7SVrEaH1cz2vVpnFlJAiyjSNb05j1mdlCVMYqmGSAClc
Xfx5Td+RVSIGWg29M065SweLw6je3gaAUhx3suxjbyrOthas+zped9CmnQZAs6dDJWzOaae/9Elz
Viu5BTZCOyAv9kmD+69OSaD2UiwKL/naJoN6Ol+62A3xxCQeHUrPvoWmttVqa9oxbadt6kiet2mb
a6qP6wrccK2p2Kqqpd5jY/NutcDepmp6Vs51OImUi0OnaPcF8ChMqkeMOBgfazpIdn6gpg4x/hHP
1azEamRmJ4JmFqavf3P/3utzl9OLyXnN0ei3abp6Ue8AT+e5NvnP+6LXHmsdHob6qEfZmnC7rSzb
M5lochZIG9135JwDKH8dIQqiszZdCTinLs4QsXAdXdd46mtdzhVdrpKgorEQvZJwwXHO3vsjOP1m
uKsbfW87EhDPlG6QPaeIpuUywIVLI2s+oIqPyfeIvCsXRA75gfMiNyFOEyWG4Td177sRLyESOJVQ
QfBL0NiX2uCvS1TStV3O+0ys6sK8R6DIRlrZd3q1zQVkBI4gdRqv9KEBIo4xSDWHx5wAmjCQZ6lp
VwWAmbIpD1nNGUTgO5HaDvpX9M1cZJjTZP3X3ebF0GjyOES5XrwhrlKr1hCGJGKYAwkvIKfIP0/p
aW+IdZ3pGgoCEvpkN2tt3PixQYgR/lIg5j6TvwzSl7oIOEx2RwG+h1bSrIbzi1EGwfbO8IKNk/t3
GDm3VeYv/NDeBEN2HwfPIQkjVnGV7qwgX/Q9uMZEQwAeLDuk+q5XPYVkw1PF3SJHRTDLoYweuFDO
OojQEolvMGKYNNZNaW2NOniKYEEOAytE3ycQp4Bke6ugx1wG8ETFPk9w5SJOfytInwmBIDB3TpTD
PJA7BL00puo1EqWtm90IELa1clPD2SnlQx7LGf5wIsR/hKLGJSEXyJq3BTEuMAWCLtvTUr+uyubk
IQ6okt9l9tghRg8cjYAZQtxaYxYHCAbJpxgdMl8ITWHx3BeMjjIlnHFsT0byYNsWjeVqqQa3FgpG
MLIzH7NJREHJQyvKSMeSZ6IEjEaPiLrCXMXJdkJBDlzLaPRV6PoLzUh+TcdxUtB3ULiRaxNNQLIV
YS370en3HhGAItFWzPlXUCVhXWFRSUAeWcSQjdo8r8arqsdaEcxj+Vbp1gFODZGIyTykhhzS9EN9
SKKG/dL7pBgo63cySwn/BkatRSDQbFK1yzBdDWWLq0gBRuG3t3lcTVmtWwIB1jXWEjdfwKU8Zbhu
xDVUaqHNG4AZCiEkcchc5BBeB4gpzY3rwTYP2VjdjTVYBKHvLGunadjXuDVlnzxMq3/f6csA3kna
4oIKNMJdA0TBOAls+eoOxrJzm2Uss1sXCS8nYg4gSl3PI8clGZhbD9zBSh9AZ+4zE60KbCBc50sz
+eFjME2SZjlq6kNeJ291lbyq2lZLNJIlQpyMEqP+my8pXrHlMgacNz0oH8NeJRqWdtvKtn460xN5
rPLJOAKabk53e4516pcyVE+2B1YqNZO3VnHuMt+7m8DyqiqPmYYOFPe76j5KL16kCNV65ZRbxqtn
WkePCUyE5VPdOneyoqARe6tIFhvZHOvQXMSju8cjS4+DM3Ro3+h2RsBqso+RSydhvHZ4e93xtm3Q
H3fFBgX2ubLtFy/FNKMn7tmqxJNhi0NukTpb3SKjPxuxutIYtdQNVnE8jXf9mBCuUGP+ZUudPDhs
jwxLIc4BtDywTayHTIg+L4l8HRN9G3j7TuDDCvRrmb+2bbpy2t+OYh1Fy59omEzCRz/qV506LjuO
DzByiAhgYsxflEnHOlTBK3X+dZSSNxtFb54MNlFCyadLcAHCWcfk/jrZH/ygf4wtBW9cq/xOUgfy
VbbUBQ9SNfTrkSxCKmL6OqrbBXjNp8Yl6yPI4Np5OWZyA+MfwGnhcY1tjFjddvXj9A9jDc1CrajX
flc9WT0b+dh/DZTwFVuviLI3D4x6ZIavrVT3fVGRHWScu6hd5Tg+CcYuUC/xLRLF+DXUTzzdJwyB
TzSizo1urAbdvEsCfyV6sc8MsUsi/q43HlO2njKdoGXYupsheB2IvLdT8gB1I15gfowIT7C2QxW/
taVxTcrXHTq1xxj6hKdVT3purSfum23bd6OZFLhcrGfT2KP/fyXx+dVUXHIynGOsZfzvs+CNxeXa
7cj1o2Ok1c6dmfA6T4cWdhR3nZ+8gsF/44jx1lj4NUb5IKvxkb/86jV+PsOL8+o2J3ADMwmeqin5
eJU/LNjlUeBlnBQj6xbFeJKAXt8/fKjkT2ETgr8v9Vmni5OtNjtdKZ5GR6dont9GukpcROzcGVl0
rbb5VWcyn/BytnOnSx8L8dQ3Np4xhNJslEd7psRrPH+PYycxnlibpHfW48Thae2NljOUwnDR9FiR
TfM2yqIrd4H94VoGt2xK9znvn1u8aliKusxdCiSqX29CP60UmDTyTV0XwlGnnPaPZ9GuSQgYsdJm
39jHbIJjszYolTLvCIlWGUAdm5TCJdwC9A8g3W/W+HeF0l9LvEk1S0ds7DqXKg521kQmeWWzTwI4
mCy8au5zPCUokhfP0zFQdyUq+mxbmsa2M8JDI43t17fg/Uxz+RlsXRXqpOI02Rf/eQssEZimhYh1
P5I16Be/W+ZHDfpdAR1v1NXnxNHuByq+eu0e26I5aKAN2j5aE6Oz8zFYp3q0wYGA8069l1NoUPj2
9Sf87KRg69gITORS4JUujpqYv0epBT598ji6rrwKwp1HeEu/zGKPzGjUtMp3Rb9PRRC2obvAoYXl
GJet2pJiltKXrtwT6LCbFB5sbReTQx2yOdsb/D1EZCs4xuP02+rVdMP/eiAfrn3xfYVdDUElFZJn
6mLpo2s0w2RhSPNFiY37GLaFaTwhCln7KnHChrxV9Oevb7j16R23NFozOIBUSmV/DomoEHCJxoIe
qtxi+yEjw7mFBVCJZOE0P6ZCfFjJA+KYXRZwmIncn7FKEdbo7Fnrq8955P3M4uYMI3+YlX7x4oX6
C366MnJOQTM8prr9MzfV58xl82hS7S/zt1TIbaSZPzvLOCrAHGOh3k8nJVOz3tQqn5pAPwsv3Jc2
SmYVK3tNTgyoaY5KlP5VdpKLSVBH+MI6y4fnhPK07LAAmgRkzdpOzMlcYJJuSBpSlwYWVZ9GnMl4
RVYul2Q4c8KmpzGTKX0fMmpf07S+h/0DnCMr72WkbhmGz5nlfDcDfVbYcJh9HF2FFKWaF6+fbKzE
qDEzUZfdtuxI2qhbWLrcxiJfgntaNRmCDJSX0sixQCubOETgpUY3EF7viTD4+sk7f489G2ECWwne
NXgJ+nQm+VAnywa3GdJeLfemoayK3tlaqE1bbd8G/UYyAYAY2RbNJjad093B16MrgVhEkPfl+fTP
NPyOsx40NJCwq9Jjt5eHb2nH0tk11lqC313gV2R1EM1RHcKNDF77IrgyuuSQtv6CrINDJbwbKc2t
31tHEqN2frXRIP2E+GhmeRTvGj8+0MCDBqnuSntYWwRYpWH4RqTpRtTxiwNKD4PQk8jMJ2lv6Mut
x9reYt84ghG+y3TnJrYxusU0DnRs1vNiSPeFUa99/lHdFb+ZgQAYsKAmEu+qKm/qJDl2ea5zgCmf
qp65IPOCGyUlglV0zR4eTWSop0nu7svgpAblMTJvv34s77f9zynBxn7k2qqm4+NyL19I4uzcnI9Q
oPZLrurE2U470yQJ3ywyM1zrnGPZ6jhu5Fq61wb9Om3MaxFZ66nY3XMOnm7BhJ8EEM4h5qpE3G1g
q4zah5YNlFLYdyxQpFuZ5XJ8aALziPBGh8tewhfhn/GxrqMo37l3mCgxMdTGvInZ7L9/y/+Wjen/
I/eRy6z5/zYfreXv3z9/f3QfTX//n+Yj4f6DVEXHhSZCbY8sX96y7ndV/6//qbn/QGGqshqjfqQw
Nu1X/o/7yND+wQJo0Psy0Du7jmH8l/to8jK5pskQQdmrs534b7mPxEWVTGgOH4rjMWErlHiwR/05
Bxg6wlrD5+TgU8ACczsuRlOXNwa4EHBBdNPrPoYtg5pIG1IaKy1n9mrI7qTZVxQIMlJdYG4ypwYn
PN39QipDgDG9LzZBIRZq8WiPg338cHPP/3wV/gc743MeZnXFjbqYuN4/NDfTgtWB7fKv7mAGnVhq
AxSKVKe5WqfdSc8QpvgDqbn+b5ZTMnB8U1/oTncmDriboBj5BtHm5psP8tndg3Lk0rLm/onL+VxX
S7a+JoK9KB4hj5HBB/VOlauRtIa5aRgb2vVvbldDvnGJJ8myXl1AG/xmz3RRPn6/HXhALKqdhoHL
6OIZegHxdz7hXPOkGMqZLAvYnspBmiOmzNQ3vlvEbAbfxz2LANTq6vynsW5gj7j0QbXsVb1YlEgm
Nb05Fjh5cW6+AMA6SQU3viaAKGejb91FagwExyfjXo28/VjV6W7QGACWepV23WNgL5oA/7EXiENn
aEQwJ12xZKviLEUyqJsYqPWsjKpfOfnHRaVx8ldMsbHS0VsyrOh3hDetWiZbyfy06wv3QW16JO4l
yb9xFDt0yiN6rJOiQqTWLiyILVKqow/qqmvLZoVVN1xplWOz2TzQBEh3OUmmBbufcbjranvpsIIs
aRJ4ezNxH+oGXAJ4iDMwbhhriTvPQjogXphyXLCsaoHxhqhtr30jZ7C/EtUNFY7uXHb1miO1fyAU
mGjnrFsPPW4diA7VvLKD2xrKAJ8Lhp4WeDEJG+Snwb8i1tM8yKHdeomot53ZQ0RvCHsgZnyTJOhF
O1mtLW/gmGpQH43L2F1DnjvWXQ9OSwsPnRqz+Zk1CkLqSnrUQOFjaCZVA/pm9qK3/Dvi5Im8X3cO
7GjTKH+MUqTr2DYfPQG8hXDcH0Xby7nVWSgP/CwjoBKBjes3Ypn5Sks2COti3ID7w21hHAx72NW6
m5FbQMyaXUXZyeyLMwSjcF0jEISY2mx6Zxh2sArGrW7X9z3R9DtXekcvR9+gDbV6JU0DZEBrpkfL
LRtWZUdcVY/AjJqHonHwV4thpRcghGobyUWQQ2oKXOkscVrc5Z2pspMoxC5XxM6W+Ld9HUBDXLne
XGu8EMSc4m+oxAdrIyIqReD+WLVZ4awVHxKUaAeub755btpeOeQpzGwnbzfT3hKDvEbl2ZXX9fTD
6JQnQ2seBs0pr9hVF3NNSV36Gm2xVEionH0904ip/vthU/D+zhFcjonVdYQJHvTPeTqHCpaGU2at
AQ7bAJPZTAz/KYp1aNu1bVrGTnf8ciXtHxCTURAjQCGuSFx31OeaMe3uurDZRq0bnj14qoRlDCqo
L37kdKh3MkzSZXmnVuywdJJMaU6M6sZH9u/Astw1zurr73NpReX7IO2w8GJbWCmZwS70yKo6GAER
ZIDCSplBhczcg3JjD/jNmtJo5uRb2gsRmlsFaEXmtEB6cLuTz41Ut4ivvvkwF8V3wV4cV4XOUotx
lAbcxQRqxjooY4WAZDqAcEOclr4M4iDH8o0tCQvjItCwoYqycPc5cznxz+mtaC3oGQGlMQYC8WiG
B37MdbSD08SvX3++S//H++fD+eSwW9cdm/PDnw9fyYrM0scgnpeEFB4cO78e1apZBn1pr6u+qU5B
TVlfhs6vwBqb1fu01VWy2zRJC6WpMNul1fjwlqgFofw2yHGztOP7Dy8r/JkyTICj6c/q/CGkGaaL
vF0yMfk3vkMJjLpI0tvduu4bd4t2IF6nxhgeOcXvxtR1jmH6ba3mck3jkejvC5uuGajW39+HD2cT
ayxgVegUlyj2XdHjj06WV7oHQrdQ7w3eGNAZy5m3K+/o+GyR3aHa6dNf67XxpU3dpxRNFpmyyfU3
z2K61x9fxOmDYQlnxNiTg+n9OP3hg3my7C1IixAfY905wC/AegMxviRtY57kAgBhYPR7nMgY4wae
Stn25zp7VgmOh7VsFPtgHMZ90zFV+56VAfRELUbCnAGCIDUPw5QKYAvbW2XEd5I50NLW6X+g6x7h
j8X9NsxC86avbCRwaZUtLLegAI2t+1gTx/H1d9UuSgPTuEPJo01OeB21oHsx7kppEPgAqnBO3WSu
ZyFZSrXIt0SqK6fE8lc4Fd2boAT47ufhrgeJt3O9pzjVkcBRUFAqoR+7vgYinzaE4Sqxv6pQ/J2+
/phC/+uRuOg8XJPGGU56EGZ/vh5qLEVUtaTSNql+ML1Y3hKJah97sNQzQNvp3qSH86CW8V1rJiny
ySieK2X5lqMvvjayoVyMUIiWppndh75ObJJXvLr0YXEZ1T9M76EW4jUoNXNnFN91qS+1PNziCTFg
sZdi7oF4evHZI693QQUW1RwKobaiIm8sC6kma0+ddkfRWEEodZuVOabtTQTTbhsqFR4RPXO3QW6t
2IBT8O/TdpER4THzwfItMyNPrwkSSpaKDwkkqbSEU7sglCWbuiOtvTWGHrqYmt58/SC0v2Z1vggV
+ek8YbMnZob/80kYWWxqhU8JtQkA1jj6oNFykGDVO6JVetfJtjIz5LUNB5yAqXwd4VLctsSsH9NB
u2qou13rbRkd8XXhBdJzdGQmYWbsttRdWlT4dNwXDqM3YIhHmooVlNWEZrBjdURuZ8ZJjQJ9p8hS
38Uxms0aeNri/beWV/yOmSV3VlpaSxoHzXoM8jd87uVZqkep5tmpLAjq1HufHp1IzxEUH4j9oqO9
XbQ7DKmvXhCuRqR1z2b/0DVZvzHLCgAZWruTjyA+I5lhQ5N4XxldhdMFtmuT+OnJzSlK0wUgBk1X
SHjuOy05hXFJ+giz9VI4VTFRrNBfBPQfgLuilsvKzZiF7TmjFD/vfV+hK6mlC710tVt7Qco8yPzp
12Wb1RC48j2U2OTamwyvZpLFV2nsZbd9yUY1HwYTuHXqbj3VmPbV7WMWdAefqWUX53m9dGWob3OF
hLko/xUEWnfspRj20GFQNnBA29ipSzk/d9kZcMjdBfSjxr7K16HeQ3XOaXYy+fUvTkRzGpb6LhsC
ZQ7HmrlKCZp5wlx1b1S0KL8ebZctc4E6dHK+2xSxVE11nMtXJyzzpBQ93Eoh222XLVPR649lRC5d
AgytXDc4mtcDKJuNZsdUcIM2edJGgoNqkcKc70dvE1NqJGURNW+XdekL2L1HkDrmT1+au4RN95vi
gDaPinvp+uuxJQgeusKwS4Oe6MA6GhdhoDabKg/vza7RnjOBnYtF1zw24SCuzRh9SXocCPK7Ui3c
3fP3XwZljXoXTtWiTdV+UZvReIKKqs9cdfTXlZsU6yzlSM6U1h8Fp91TVVakWo+e+4OSEQlRJBfN
Rqu5glxuXDmdp1/lxchehP1bvPz6NhuXs+u0VUOzT7eAapTDRvLPdzqpcvhcfcmW0iRBnBmMEVw7
6XZo/Am9qasYZTWDRGZ+BIYzwH9UtWWtmA1113wVqwBcxcrS0uLKyWRwKIhIXkoUNavOQfncaD8L
vU3mwAjds+9yUu4F5ELDXuZ4mGiWqTTWpbHrlGY4tKVV3KKUUvZ1GpGoNOUCVHE/rhRNfbN1ZMiN
Tiq08FNjqWSBRYKA5z1mRfVMc1We4W6Hs69vj/Yuzvq4IeD+gJCZehUkmLj65U6WzT4CoyCgBqDB
tSQZYQuonMWPbiV2YZtoR4/gSCB+dEwc82fYO/FvNzIXuZN3HJprDZmHaZ+8shy2vFd0KttwXdDx
R5KeetAvHXEXDvajAu/zKGulvymcLF3p3njrjySqxJa5KeoMo6bdZzelxxUds3bWMK6HW8c7N8Oy
Hn4X2MRPStfZ1zLJuqMeuKv338Ve/WK66XCQtaVNjjEOZ9NdtUIPm4ivn7IgarFD49/Dx64uVR+s
cud4TrooA+sWmj60t2hYio7KfOZI50UPiuvMQDfvY6qMOnihxDxdE6p5kpRzNuQfZOtCgH8J8y7c
RirIkFI6xqa0GhCM4WBgFGxgm4EnnmtQXQ5AQflBGBu58ba6IunoDZ8b6mLFRl8sBCnWcSXmbkc0
SdiMkAPdxLn2mAGRYE4dRWUT9E19LpLcO4M5jObMAahM6GpYBS5ztAg7xUu1rSuNEnYqOe2VJvW5
YY02xEl1hZcGQJXtMMF4zeo9jAIMg7scQ4Mw1VSIe3DN10pmWLcuOtMphQBuL0fXsjEZ5KV2dwtX
sOXJKuYNYhbrxq4z5DWOBgi2RgaQVdGNUofy1gPgvGmdCTYPe+IaVMMAOj5ZhoHpz1RRyIPA9H+N
pXqX6z49Aegktqh2tl5XOzH9Kuyq73pUl30CxreBxIfioOYKlZPStE38sOVNrI5IJiWlKW+ad0EZ
bCBzpXuIingy/DJe+IFx7uMM/3VhFpDiCHkTbuUeRpcQdtUolnmTtZBczX0kxwKpEXBAULqUBy2z
0GdtE5OECdhl9NrxUXeam7wZ1GuTquR1GlZnoo/I/1UtUoa7imKEN16FIcoom9iWmdF6ykKaobWk
lTHcvP9IY5R9MkVbnyD9qgpCiEmLRLyXFRuSiCEjE9tbKuMvcl9NDE9JdtMGYNMngvGqGp6rRhDK
U7cIAynQrIjkHn5UOVjvOCweIFGPsw51iREJZ1v2SrfTpOh2buQ8gDRUZhbs9m3maOkhtgy4JV3K
YHQwxuVDAm9w6Mxl1JMG7PuesSyHpvnROoJ831R/8JBVbVnq5D//3GzYT1SadU/GN1HQNc25byav
y1MWT9bRp9qvO5ke/trgxy1JMYLHPhOVvurCvHm0Guvg9THTENl7Sw9x1U0KeH9W2b44y0EF9th5
xhbpn0HnZk27OpmLAVbmlIR3+/XHozh+eQLhs6HhVm2bqMdPJle9ly65D0yu0DSXdWs4+0wRyVWG
HkZSQ6KgNWKg6/TUW0fI88LK8B/rKJv46+N9aVcbPyOw9v2HDAixhUufL0p1OMUeUIx+gJMUOfHc
8fIbs8qBN9DuubcFM3Do5ul+ZP92sJJk5VBmnDkORUO3KON7QYcKRKhN+ekElqTYhcIkosUX5cNg
Z7Cpcva2gy73Xu3G68INzZUBEmouZKbflxHtmRrNm8gDOas7FjeRygX5esb2/XfvP6TppySFUN3y
mE3nOYr/TVQk6p0XUL80YsNb5OyXV+UYEsBe9ukex0c6ISDrRSPS9Caze1irPWmVRi5IbmZWa6wM
WF35g+w61M5dUVw1mt3uA7XqVr2JEghbE/Oei+wp652foR32v0IrmIMt1x8DJNm7IoYTnkz7LGus
iaWrCUgYRHUtTbjOGFcHFEFqcp/Zr0prbuyMfTBx8TdlxFiPXZcA2Ckz8H8TdV67cStZFP0iAszh
tXPuVpb1QsiSzMxikcVQ/PpZrQFmgAtC7WvLVjfDCXvv5TNrOVC+fdMtFFtDxNbOzUinZdlsk0LA
H+i7ytpaGTNGv2okPtKE6EdpLXNNPRbn5BNrerEMGcJxoGY9/n5lCvIh+vaIrg9nQ0iAtotyl3ej
D3eih8leO4gJVJuQGeqB4vadPn2K/f4smCwnUL24AeT7ilqeTJuO5VmJBMxIs+wsxxSPRKAsniTV
vwFPkNVMRDJHsX0wBCy6CRjE0dTOvKHxB2de5PLcNWODRTGAy1RZWDBrdXQlGCUenqB+p/yzEwSd
c9oPb5Advoy4fxBG85pGlUCH2Lb7GPQ6otfQOqq2JP/6/lXjlsSIQnV6My5RPCVXPoKRRg+RrK26
tzQH0qIpWEgal/YjigdyMqfoqkV27TT9T04GuxZFc+yM1gGVTW7qmWjocWvU7c8cBuo8dpBcOnaP
COlCwnTG5IvKssBbSBqw/IArqhKMmP0E7yKacCfK1N4S2DisfBAKS57GZjjdqHIYfQMFc9ZkTXtP
NCDE4JKe4tT6wem0+Aubw6ZgJdm5yc30lAYgsX7/h+3f3ADoQeo7D1ZLYK2h4EukWeOukypRu3Yf
1vR7k6jbK3bDCFeeChfRgEI4Jij1UNbZtOraWW+kV8KOaJErSSO2niwauIWWEDQsZwCiE87mdqwE
Pk+4tbwBZVgsdFtb2zLx8g0IiHjleqO3dFudXO/WUqWH+WdOyqU0x/g5HkzzONuQjvzeaNe+aKCv
jeF4Vc6FXZt1+X1RDsxxmJ0gc/WIBQcv6u3HND+R11zfRorkSzGB9qWzDZad6ybIsypzZ95bDdMI
9KFX+EZN4e+qBhAoXKThQA466mlFc23YvliikBa7Ju0GSuekvEw2MtQ45sx0cxStla0ecF4Wu5TY
Jm7ZCHEbGZDpjNHBAaa7aQSjjtG3yn96x/g3XE+MgvZNpd+JpQ7OjIwXo0k+fFZ126Zo5Z8NP26B
mtF+GVTlHKf/HUp81QtV9t3KNOlw2Yw9IhhXV9epX5NwqD79u23SKPt4EXSk0La5I49dyCUXhcaZ
s0Q8udYd90esbr+RjaeBzNgRyxcVkdgRfJiZRy42He0Gy6fYZ4F3RRdeL2Uy1OcS0v3Sdor57NsJ
f4NPYTmHnXckPtRb2B6FSQD2N5DHVDrZDt7Kv9/PoPFY3UR8xqSsV8lDj4K/oG2ZghCBoKHJeycn
dYJCFIqC9o/cdeZarwNL3cN0P6iSOPKiRCII/STaQU0km3VKBbblwL2URfWtSz+4hGGR77lOLeY7
SB7cph9ZQQTTY6i7JUngjBQiTQiGVUmMvg0yeR7JmQ4f85aKfsoBzYe1eCq7nvuC6yDF52N2TGXs
i3SFxBfQgT2ar7UMLj70vmvnBRkVN8PHziDr3UkuSaPj1dBZ8iWN5kMUpgwaOtPezPfpoXU/eMWE
A6R5M+PBfovn9kzbszYMaz5WMNewsvszLmv3yxWq/jRFfw14Il/H331I7oiV4UdLS0XDKStzuTaw
PK9VnY8nJ2JkFTbFA88CiZjdX6L8mLZBVBkrzttn4ZNUXTTknQWZz6KNXBRLWO2Tm1jn3CjiBzQy
MA9YKW4Cq2mOPDaa41R2eK8jVW3TMd1rz4tAJKfnAmoY8vB5BguMj3xgx7Ftm/KnBv1aukyUEM07
K4Lw1bEfizfbkC034anMT4nW2V5N6t3P5i+SOJ33jHQSC+LuxmvNellLL2XE0sSURU0MS8Ckn+/y
eNe39OSOnSQ7Asqss9K9v3F6v1lkLDfDCrxPEpG6AhSnPGdFeKDqGvdBHXCDavCRRGH2GXtaHewQ
0Fmdq6vZ4py2zQHfJvHfa0DDaqM8yWOpeW0yr/nIDPkwtUphedbGIVBGuBwEEO87nydi7sndIfK3
wsqch9I39iXBZ5x2qYQ5oVjpS/nEIqF88QkHy6e3NAnCz8JRL4iaG/rDjpUf1wuRzd1R9213xteP
yFnoDUDscBO1iGxZwo6LtAvMi4su+EwxiHJ30rfZreK1J5NVXda4QGQJoRwMBilfKYOWNO1vSgTR
wXAaqK48ONA4tq9O85mFufOE/CzfGCLyH8wskgs/6Ne9IhzZcovxlLVzeEm9CCgD1+XfllxrP+m4
VY4zgnenZqMFo/jFj62bCoZk6ZRE+5Y6y3lHmJEzazPYvEr3FMbqmTxtbin0IMMCGbJmyFrMxDRk
B4c791fjImAO0GdNfjcezHQkh7TTm77o5CmRORnCrWtcO/eBc9B+Z5PVrLDmoNiKjFvkaOPqNo93
f37DdHbrw2sJBlTQTV9hO8DOIuq0+qA5xCGUgRDQsb9J+hkO/ZR8l+x5jk43Vbu2p+MyZ51fRR55
mBbb4JyihHwKwhG+tk/PIJoSC4aXH83WIxk+E+WGCcm88EMVXlxCwekZw3w31ekEQfJ7hPklVAUt
2u1Ncrat2V8oSxk86oIMiK6YrsooHIINCDDwulLTCdCngpcsL4wZMNz/kXPQvIWMXC53znMY94fR
MsjBNjpnYBUFeJcZ4Y/fWOJSiojToX38xZP//xB0WYwxXV/xuXF/t1gzNmb/kqR+jeu6BVtYjdEu
turvwppiSqca5XwoP6qBBUuWGsPFUcMfnzH/QbpGyYlVVtuRpdnt9xAaBNhnZUg/VthXOX20GmxG
WufRNe/Tr4mIOQK+i5ja0dqp1IPvyXm1bJr+YljgU0ChJA8Fqav7LO7/GlXb7bzO+Be7hb7FVfFt
ubWxIqW+Jcy6bXd9bffLqCUIPtINKMC2JSQ0MocTziN3QZQj3GgZVqcwS9yzYaWop6doviiPZG2B
mOasjKpf2rhwIw83nCDKIpgRW1emvcrbnxBLLwJ2O6542CXJDfkDmd+Db2x5/DrHnCxrJDn1R2rR
hhuMvu7zDYk3M4x3iQ6TXeAWzQog200bLf8eu+jPwazU40CmzO+bOY6pf/AC44bgPLnyPMsXzpgv
VeRVX6nsF3lGuvpU3aekUBJufTt5x7QlY9yhlHJc6z0E1byelDUcCoL4N7mdkBWKWLbaBDOjjQxt
xm0SuY06wFxa+fc862xTR51cmr1L/q+qxMFkePmnP7ZJPl9SuHJsvODIYR2rzOCfrWV0dSM4NYWY
pxPBfdPJAQhh+VrgbVf+o2C2tbOHb+XO3sVCRpknBfEcdgRSyLF5lgSp/5nj8QTkE6Og+ZMJy1w5
zWituhKtvUj8llgGDndlSmxhYYeOGR19zzn9rlcb1xXXYW+EAjtT5z71splfvXmvS1uuR0kpI73E
PliGYx26+1ddA0jLbIMJQl+17fNS3prUb/57SGV+zGFKXuVARrvZ5P26tXw4KAOoAmIaG5jSZIM1
PVAq/zPrggLL3OucgN9e+B5kIJ8RApuFZj3dAYtJ0RY7GfEX9j66g8yP62/HvTqZTF7w6emVXcv+
IctJsYUhwaJoAK1DWK+zz1V4j+exSnqTmgRViWNr6qwnFpv942y6f1JRFsTehdkmUGl6juqec5Wn
g8wn5yRlrta9Ow+vFOIfhksziCei9t8q3TUbNZnF9vclngF8OV7sXdQgw6PAiJYEJIioxBLLXmKN
zvyW+Ouy/IxEsyQiv33Bo8oynhZvoRvVkglYchnYRU2OR5U85vbYXfG3lld9nYDgHLMyCI46rX4I
1wy3nSG/KuSSXRrTpxRFimMvwJdG4b+SuAumSYxM/9s7S8qkPnQJe+CqtilkTOcauVIu8oZ+lf6N
LJosdR5HZiEExtTeMxFWn+yE1xpTzLI3yeWIAxxkdsEj4LeEClX6bad5zdYk71aJdgHAsyN/koyu
QGG1rzLOpxsfLAAdu32tEOWc5URD+Ps/Ub5EQe5g6vPMN1dLKL9+9lblyc4oyAjJYzM8dEWE3ZtF
woLt7XDx9MDUu0u/hq6AkVZCjM/ziolFZJ/a2bCuyIvSQz78OtnuCA/rDkbPRu+gGvKRFvkM7KQo
D/yV7anJ54EsPrBpXkvypRuX3bVM526X+2RuxIymjyBhk3VWmcW76vQictNHBeUaJiYr+SiYgm9J
DMS6EJ7eZH3+7I66OQ/ssjZdHcJDqLzgNjhDePMEBhC/4fdDZmbXUbfyisV2MYRDsBzSJN4HnFdn
Q/7L8/iY+rm9CSLlPcRDBqDWzGnQ0sI5/B46wGa7IEz3owjjhxn2S33/MygeD3zC7ylSq908MQAA
u4VKncyGJWiyiU3wINEpSqonrxTXkXHhr8KHMUuzaNq8ONl3CoNhMLeAYLmaWevvi6ZD1Bykw1OS
9sMTGvJlWfR7wsvzV7vtnWXbEnRjeba/KvugepaGTyJN2701edzfE7tN4t/Ww9h6Pzn5T/Dtf5gm
Q6ZMSv8JtQkIiKSgo1cDDxJ1lKKydrqoHqYm/gliIAeD61WPOmFwWU33AFJ63x6Npe+qB275Dcke
nK8Pqia/s+75xnownYWOmVGa90PowNNLBph3fgJS0LZxedaJRVEQfrBUSK9TDuGjk3Oz7sBhLIc+
aA+jAZoslHb2YJbW49hn81ulKurvVs6nxBQUNT5b69ZTVGVx618JeFTsiSpsYoZ+sebW3Q5oppJV
5WQ8QXrPPULshAZpsLI05yhaxXWYrct7jZ0O6smwySDTdUP6GIepaGpKwdJ9sdCBv4dceHeUWn2b
ahoKIW39keX5t9eQgs23WABB709tarRn1NQni+iPg9QhB1P8M61WbJ2Ip2IrNm6v5FlBmWbANyyb
LrVIG/W8oz+k+RrS9XfFOGobC3N8iI2MrqRs9naO0Q/dbH/xA6O/MJiYVx728fMU5TSviZqedSQe
jcF9Bkrs3lj+988deCC7MuY3OdIfirZZzsrJTjzVcxzlJj1I3XNGTxdSbdl1pzyRqcc+RgOTtGcE
4ABC8w/vgPWE2S7to/FcguleuNaYXtMmSK99ksF5NKuzjKpdj8zw1R3bY8uA+V9xH8inIbkChv0y
Td9MOv/iePG3ljEnEDXsSlyQl4kLM3veq4h2i8HYWFOMsc5qt3kgi02Og2RreoZasTNNDjJ19DuI
msWgovg51ReSnQRKmHLAKfDZjbL6irU7L5Q5ZzfTeihU6T0hki4XienvZWhtnRhyl3OX9bWIhhd2
z7ZlxKt37VAxXJU95IeQ9vh+Qrdc/u/Kq+bN3RFExFN5af2RfaIsPk0r7x5k4vebKibO0io+VC+8
l4lY3PSu2TACZke8sfhJGWIin31uyjG4gY0Mllgb8X8wBT6iCR0WDNjUupgg+mZwa9ZlXuKf1DZz
1iRkIil5vAlx+30lxvKrq7tudRd8I1KYw7eU37rwjQkT++jKRQpF7e4us844lqY3vlWBoTjE3rSI
ZdwBwmX65N6dhYXdw8FMEovAVeU94VWvj21NhFnfk0dgaddcpoYx72N/zE8dgq0lkKdpYakFbJPq
yx8MY2nVrnd2q/I9tdnKRHPX031KwjZ1y0BF1kF/tqthOMMJEYes17ts6LEEprPCcazb9chGd1EV
wlmXjpfs7+9eE9U+oxLeQqVDktWm4tkYa/UWB+6DEjlT3N8L5X7IlOZRkIz+gRpmWUxC/NihInq+
FdWLHU7lJnXTr4iN5K62Z7GbxvCrsnDhjGkfvoeSaLTQgNgUdE4HCC27oGGwMOHm9zTa2lvERcHd
f3KRDMuOZCweD+ceUOebg0udJ+66TT7iftSXDrHyArWwezT5C1EkjBePFQciK3zJcZ/CLguTQwUH
DH7NuCkDTb2Y0RsPb4HFGpBlkjr+fpVPdX7s7wmHbcIJ5NiwY+7Ch9owHsYmLs5SpxfDCahwpxbw
DOK5FQ2+PE8ZTm/GG5uqtpxXVbXPoZmZj/6U+WeW0DF6aHzBPqPWbWVTwdomn75lpf6zw9qF1ep8
Mz3tPQdlT5EPMlGgz3/iA3y1Btd8JWidAPgCpY/wvusWak7Wps4FYDCszyhGoRuKVwfszkIlZX9/
wHZonYoYIKcJ4yz8pqQznj0k2htgcfVB5DV3r6BmYmE7FRbYOuWMCFDBTv21sEPj2cqX2uAaNEeK
/aoKN63vcIqNXvdmzu8qokFWQwkTWsUP0kzULWurRR0UxkOUJH/tKk0Pfqrja927r5U7Uu3nzMMW
jUYq0AGTNmsroUxAM4InJt4qnabPUc5mN+HHSaNh3Ou555fG4c2w+9chg46WMp55zkiMTqYBzyZ3
YPw/dXQBEmpilfGxJvRyOv6+tLLKX7VtVWyzoH5I7cw8e0Zvb9ok1Vtun8vsPpf9PZBIu/Mzx1/z
wfzCdrGOdUmWrkvOhl04u5qCtf0omZhtXVEmL0l8V2M4mLeQ82w9TOZ0KveZM5xGLNgDrXgiCF5H
qXdiAUeBjI5lZ+Wj2MRhBDHY04+jne6QFGOun6vizzwM7OC0BbzWLQ5FBp49zctsWUo3vCWm6e2H
iYFU7kbJmX/HtqMpJVdQVI9jEDXLwjCjXakYQrHYQevVyKOiRolxmtplLpAmUX6MBYMXFrD61jET
XdiWfi6Swn6iullDWQaw5raYnnWzDQq2+to18kdZhoS2c+N3SPz3g9y4VFlfnCbPfq+6gNCjEQGm
Hj9+X0RyfJunYTcPjnX8PRgugYmNNOWB1dRZhFn5x03d17iob30ZH4Hl9g/WxBB00usmD8OXuEq7
hR5Th9OtJf7Ed+1hl0cz6OOGkDvLMKJDqbtsF1PDCNj1r8lIWLkNX28xUiOcR994r2Pzmgkn+07S
+aqn7sNzUmclcu8faibrRKfkwgVN4lcn/BdqYrAXxgSmcfIRlltl1m6hNfiPaMGB4Tr2dPAndN4K
EOZeukG8kNC/nuiF/FV3d61H4iUKRflozmb7NLdeSPk1y03RhfLJLFwTKYwIWLvVMF7HAfwzxXVm
08ogMuMrfj1Jwmwb36UInQ9QeZzyYuHdJQqhYKjqB4+Fn3dXnQyC/TW/H5cYxE34XwutgL4oFXuH
SbfzMUUfyCAlMheKN55CBkVH0CqWkqI7pDODaBsBKS2FeJvnIlpnDidKn2XWSSnXPLXYc7H5Imhu
IElST1AGE/fo03F1FQ45R34MObpKvw8+pOunT969YEDESsna28XBG4toVTXMEGWY+ERqcvBUASlN
Ennx+ycGNGudUMtxslcIeIJdAZ721CVVtOLB8y4tLZEbl7R4ZeQd+uRebRdvzBTLS1Ai+KFVJL9M
p+LSi8A+Ywr+HWOXkbUz/NI5x44yHmzTlJwNePQrdm2Q+TxN6IjfLO+RAA9Z4exZC81/jRpkW45K
81o7XkYmzUxiGov6BU36xGjONR/xGgjGKpGzCfofpvbkg44N0tyi0VsPy3Z/j6LQbn62jCA/poa+
OR0wg743/Z1Rhf2f3jzH3ZhR4TjJKmsxw5o15VGOhOcepjKfJJI0J82SbRXjp+piq7+lYbX73UAP
U5YfrICJuQyeHFLyt22Fk3GmLz4ZicVtzMY94wrBHfCeLFRoyqA2I2aisJ8rwwo+EaEe4y7kvG76
FdUZqEKijFTNVdlyYhzAL1fljqJWLecqmA9+oKO1OdZy2YVjwpy/pc41ppPPAHIj6DwOzdB07BZg
K09Wo7Z9Pc9A0druipLRID+T0UbXWzcsMtnGMFW8GwrvJfhdJEeScbKW4YH36EeJZOdMlntNzGbX
e967m3cIigX+Hq4EbpsmvLs4rolKt4W4+PFwNsGDLyodPP0+OkJ672WaeCuLXurg1DbjPqlZ3KKN
3eVTnK4qRrAX7VrPVqL6/e8r0jDfcm71p2SEHwK9vHj/71faf7bQP96iECOHVmjh5ySIH8NRboc0
IqfBadLvngQPK1TTga1MvWJjU9+4Z/fLQbP3BuSN8pAdFbEWI8BSpGp8Vn0WD/sgJHuAvfkrytr0
FBUOIVABq0dZOWzzA7wXrmLTF+VcE7BB151TWOuRCT6jqOZv2+vx4MWuuEnr8DveJLhJnFLlsvEW
3mscOa8FntJdZ6MBkryvM0khY+RfCIsyrzX1MYC8wD+WXnYI4CmtelWbR5ylHtEUZvlaetKEIZ7F
f+wxw0aSaarhuduijjC3Ez/mBnQwUkWCR3GTWo/16Nq3En/pS948UhN566ZJEWI4eXahpFfbbiQ0
7felSBA2KfwXW0vP1hO3p39TjUgvsnBX9KFLTnOfD39iPi1NPuZfOQPxo/KqL04n3aUbE1s625ax
78k92uW9V99ing6rTNrppUsUAfbDcBlzyQbNV7cg0ODnVdasCmEn63ay49WYxM7p9+DZtXvKzKTd
ov3+LKY+3k2NQ+NKx7QdJit/85IO51TGIPD3pZyKHWgPmtXhSWVF9RWa1tsYmUQ3J4FehvdyPJOz
+hibmkKrLfZDHla3IJ7+sHyPD5UU9TlEpgCAQD+owtUPLoPYhrxgK4q6y1QixSjLoNqWSJZW3CQV
euG5OEX3Q1ZV5jpuDZLq5zk+q+bs56x5x6TfI8fm1e+haal8AYUsOwKvCOd6V6UJ8FSkw3iJy2Dt
Whg4CE7uN7bG+aukZT/qcnaWcUCvKOpoAFRtWh9mIl7kTJCIZcdffl1N5xy9x8oSJjlFffPsFsEp
NpW8/r7qG7KPBiMnCcYN9WG2ib0EYsRK3CUFKkPntnFn7R9+D2Wi3ttkTA/DmCF4s/W8TQIUwgrM
ORqcqh+WvZqmrfDt7NGt+vwRTftxdJpjMFYvqh6Y1zJDvw4ZmzejrOONwxbzMJq0CMI0x5ZuZyG7
Rj/V0Rw+zSxHMUnQOSFjCJ/Y7Dm7DAsL51Wzy9PQOVmzPTw5M+oC4JU/sxqs3ZAZBtvlkjtXYQlW
wqp8NUqzRUoo+79smfZCKRKfyLcq7zVYoev0/PvV70HEM4ifyX0ZMIxuam/YmKRA8v2g2RbmY2gk
zDzqRCC2TpOfviienJ4SI7TcjNvdfXt3F5vXCEfyzK+4ynn1++tlHJgrUQwAUdE3AYEZ3R3KdjIY
vBqPfM4KH/7v46Sx3Ru91zyXQQYBHOzEtkaVzFgxGB9j3pWssq1Tko7j48Dl58/FuZa1sWcTxhNm
YI81ND9BUCF6NqYVRV14Yj6HSM9M3IfCRzI9I4Xfzorldz9e0kSN28GRajE3VXIVGdK+rpsHDIEh
TJE+P9u+nx06NSfsb7VxqtFdbhqyFpZJ3DQAnllabFiKfccSi5URhyms7VIeGemzU1EGqUAe8Sh9
oEYit+b+5N4PXWKbeLSQT8aQv6tBZHtfhASegexaWi15x8RkCWKfEndaMJnzNiEQoUtpxc/oEJqr
M3Knc1umKGM6vbcqHA6/Zxb7+X2V8g/WKZcZpqsSicz9S9q1dtGYQVRv8s7h9G6yd5+TdadR2p+r
wLC3teAz/v0uDMv7rfckj8LNmIBYDJMIO5yc3e/rOWIjPrps2kfT4L7nNvq1UO4z5hbvkAyalZZW
xdmzGa92A2Jo1PWnqoZB1ITgx7uBpd5diG0R9xWSyBPtJMv/ok/WA9qaReMNjxFPRMTAS0NtWUIw
Qij2RZ0+khN6TXCjYpgin4/rNooJfxZbqa2tORfrYg4uBVZPoYP10L51E4OEE2v522QafwFiM701
ae0G70S6UcFCRmtynia1R8IxRM7BH0LoOCbo90wQ0KfXVTC8o805tGo9lOnVGhBj6Q+XAW/dePvS
NZYhzopwPfrvWUezj4g7tCzyGg5NH13U3O+wSvC5qx9+xFXmupeQGJp5n6p3YX04yr6xAuSGk64t
5pe4rY6R+IMJBfc3M5OISUsqV8F4qLLx0GP6Kaa/8Xlud0UzbyyLu03Z0aajz2Io3MavHmpaNpGa
dyK11jJ5It6RGm2m/ZBaLJBW0XmPy4H5/zAHT5382wF/xr3KWCBc1FG/7YYvr9WHYE9a3zYEdCyA
JeYzGj7oRGaUrgw7uoXfoxcui5kp2cucvZjWH6ydu648WHePRrw0K2OLTA7y8QM9e9DPh9D9qj8r
gtQEWN2qXhVjhcHiEKqPwlGnyFdLIu3YxsJBzrsvE2IdWgD/UZNFHLhqlfWK4PCn2dar1KBXRaTq
sK5WXnNOYK/UxrxVI5l+PGPvVcOEsSCwfFJwoDChEZtNDRmXzXbJCLhH9WY2Yq1lsJstueHBscy4
/auiOHoZIRrWImjuOY810X5vsUXu4oR6s6OJP6Y59z1+dEckMLGzfRnNW1SPy7aqWNQx1ozBkeYe
o9nmOYMmKSqQ9kUeE49yDa3uPDNnxvZA9lUuIPGlTD59tHZTuUfBZET+B5vqk4Od1BnsZMFc7NMc
wrWcXdqQeBUZjOeIP/bpUxZG5p3qzPnBcwcVGOf2tKm5SiE5+j0FoTeEL/Yk9uRS3SrDXod5RggC
VxghvkXxU3CxIIW6MHnb2JlNW2YsWriqS2ff6786Q7oYJde5Ts6W7D5Hk/ykLHnRJpuW5JzMalti
322543vFriJcfinpK5Oh2xc9ivMs2SS8o0Lnf3yeadP8g0rs2SSSr+ydx7afVuh7PuuBB4uYnsso
sS98GusZk9q4YI3CDxTYWHH6C1qdVTa5t1Bhe8uwhnjTxuea7QuDLNFMbDoe7LUhSIkz1gKfkIss
YCQDWpJDg5RlxC9ePoRDfEgDrOsx47joPtLFQa3TQyOsVRRn6zykQVPdUsfiafKbPbD2RYVeJ4+L
RcGArkjO0ACWEm2bj4fVL/NDNxErBb9zEYnogLqQHJ5miUj8gDtia7KAYOI5vybs0lmvHKuamEkq
8H+ZSDz+Cc5H3Rh8HtM5y5ITzI9Dl0a7wGQ07c0PYNsOgT9y1nOLrO+2HdPdNVW6Fzxg3HHHVu+A
z2RjtTUCLP3K0pjkBOXt/AaYqnHgP8P/bMrnIRq3tbRhRVAdEB5IukoSL7sEqIKX/oMej+zKu01V
gISu5C3ruVN7ZzSGALOtHoPwLjFIx8uo7QGdbVrVbRIvOJRO9dzMSD5SZKNcWuiFCabDmCeBPyV8
V+qxtyyB1jAjJu8oNsDmQOlis+GygmHA2REuMZvlU1xa70NCDCSrLNNoWKMMR0cH36VprMLpz+R9
irb+O87lPqq4LO2Ze8vg/0tivRmqcdUbxpFL8MqKc5k1PwyLUKVZ20g2ZBq86dlwF1E6bPpWfBXO
RzFkC3twWQc11ywLDQqtCLfntHHt5IPpxjJxfO5MniJiMe02Qy7FSvUxyy7mdZI7MadtVm+siNH3
EK0Cu103NfGQDGl3w9ye7qFBAdQ9PLRMeVm+dGhwpDYWod2t07SGiYw6xwjXQdxC/ajXI8wZx67+
EhbHrr/YdgmMcofwEcKMUqY43IsLS77rmM6NTsFt8pMRtLuINbXRzLdEyJOV1y9tPdwqpHZc/qfM
8m4OXIbWFhtjIuOonphpBZcqMH9KN9gW+VMyUDvHKeMaHFhxgfcuOhaD3vWO/VoADPQDBNHTFRVi
KMN/I3j2YGJ92oXbyfe21lARY8qzoIcwFhdTgy7RurlcRNJq9rOo/7X8i5H7L2oPQFc1/msmd81d
iGCTPv9LlItYYdRhrFjbByeJHkmO3qJQrtjXrmAPcxEHi9mN9y0jQLynK+E4iPzuHj7jTx9AQMcv
TJdNIZwni7AdDvonqSomMH/lQx6Xr35G6OfA/cvKtpajDnGDXzZjAFAVEcB2JNI+92kD7VYg9rLJ
vtzUATvSLdOUuER/GaYjyuvyGdDgyuuLfV1ITJ7GSdgxa+mWoSpZmaLl/uQU/oGb70MADKegxUvs
Ys1k64de8KAtc9MY4etgtp9oBQvB3iLemLHxr7Dusa3t2guSjaf9BzXmK2+edqUzbUiCXuv/8HQe
y3Er2Rb9IkTAZMJMy1sWvZsgSEqENwmbwNf3gm68N2i1KPGKZBWAPGbvteP6rvXhy86+eQo6tS6n
PxJmrAh/Jwdj1JDvkyK4Zkm3Tzq5Gz1FSFXwVKfVrkIv2eGr02GxMfxHq7YPIepeSPEFyoUGosKS
J+C9mBOEm+qucBl6FDBL5pTbNyUTmuE9EW7gbh61ESHt09s+4KYJ+mJgITA9jbP1MQrh4+0RN5Xg
OO6DmEoi3KZFeczBOK/92gahzI5nb7XnqIepPCQUtAWbto0V3cVMKFtj5tstgBROm7Ae91XGeiP1
CERJkOEgva2/O/SQTNK2Eq8BFitbzrtadjaxjmonR/MoZbg0ddkahg5B394aAppL995n4aauA6DH
L4kzrkKIHA0hTqrw3mLqT8InLw0nSt2/ljalTWQeGyPZRSreBdLctW2Dj4HswGS4uWX0qFHQ9F51
yAzvAcEwIukEJW+7k4qMaObCtgl4ICs/O7kgcI30txEhB21wGGu8UtnVlM2qyphoxdWpGx5zP3ls
vf4cZWh/Ig48wENIrGJgEUOXXM0+ehICXQvned92AhuO/zdPKUMspmSrIsiYYqLZgP3/q736JZpl
su2bejq2yFU2czN+jQPvMrBUyX7NQ1fW47J4TPzyNPVEFbXlOoqpkMKuzkHo1nAf5MZkuYCA0KEI
jVlJ471YsVyMr5h9z8Ws7opQ/cmwAUAxqEgMSx5qXUkwN85rhBqhL1W2UjZyK2C2YUkmXNaSAAR0
4CRGfoOy508lqqcC1TZQtZoMKePox7reOqqmHYEfFwM8nqacXiJh7S28dsHd/LqNf+f15i/aqwq2
hgXZiRSYDJVZaNpnq0PEUJnvfRC9hE35bmr/KYcfag0It7hetMEDqoNVtNETMq1K3tLcI76vSjXA
mvLiI1tcV7VKUMczpye/NWqyP2jJo/Vry/hr0Xz9sdzMW+vkBAmTeaeFU2dq2TwWE/PfxknWpiwU
Km8az9iO19y1csq7tesbLPRarDu5ty8xGrHlJ3pnmowtEmmxsqwRr1LRbF30pnbljHi2iEVTDX/a
NN84lbmm4mxDCs+8MUm0MvLI3RJHe4zc7rdG3cCMhAJoATicWMVpe9zVVijRJA8UumPz7uYv3mCg
kppQdRecR2MMSMIbCQkyhp6Nq/8WRJmBYLCZIGdeptpKN4njtOuO6gsJR8ajJ2QPZ7LPSie9xcOZ
rrbKtPdBWVDOT4G7jll1EMtK2lWevS6rZGc2rQ0b4Q/NFBwI9vCe88Xq5Xuwo/lejnTKckz/JnG0
WDGGfp9cWKgbqxYmdsn4ZeXBdvaodKdZfpkTIVdmc/u3iEsQ2dWztBAjs8NPPltHlBukzHQQo/U6
NdO1aFzEgFDqV5Obxhs9bpoh4ZYsJeGvRvddoc0PxR9Xn/0uecnCiGQ4/gs2xnC+jbOIilPlFl99
ND6qabpUKfDCiVFdEvk8u4xF6mCh2Ulg7hlhQyoJrTTThJsy5W/dZx885gCV6CPCDUqsUJ7xuXjM
ZId944zv2o4mZrbWs4fZh7+efBZW4qXXsEA7O3eWIHBKN8M9VJUG2gyUWDC0W5sZmUZ29LzM61au
ZYldwrK275o/apT1SiMAP+YophLpYO6fHuzy2dQgFMxEbdvK/zFDel1ozLZhvuUeaPgG28XaYMA2
dMXJ67HugBKCnspa1EVjMJpDt0pq7zZBH8HT+KiGGlxTIPM1Hj92rNe0xwqZNNzYNfMS8LhBlxZH
ARaAkNk3oxy9da5tzaY1hmJRLZVIvgmtkFEJyr/CLP8OU9jShOvfyv2ubatejXIJcHe6P57Yucze
atYfbZa+gJnm53XqzwyxM0oBRL2mYyAiA+0ces73lHvMZbu7tEKTEBhFdMpvnstSs8+JWnPSeptF
p6RCAIJAJFgRxobHAnGWOWR3lVM+sHxSq8QRn1HKNVCTMTloFovSEHKNZn7IKJRDHgAFc/y1MVLr
OWP/lVZ/zbweV5zAGFxxBa8U3jvWJ6CHplNVSHWeWFj4jjGuDaslhSuqNpNlYUTuXz32B5uRWwxk
MGFcTr5j6kIjLjnWS8dZpbZ6qwOKNyeE84m5aB/m01ch5Qt7c9xDww91iF7P3w27YLoeeARAh75N
8y/B91zN5uzsQkNCslb+YcyJ0pEl1hslaNVV9eWX7muHdxmw2XBwJioLZJ8wWGbn1gvUWsWz17Tb
/CGR2O+U4BFjxQUPxucqjT+GpH8NxMPQcmK6xXuWRehDhgELsEwpp8oC/FmLIKmjxE7Me8+QzERI
GSnm9E111slImLMzV8Yzznq+8cxLp2yPOaJzq5f/DU62tnUhVyXO+D5mI2yWX9Klf0+duIUvzDMZ
dsyKyRaSy7i670OI9CAvLAa6WUpHU4sMfvUqjse70Qe63+XnWSNwRQRgSP2p8VYCcb92sX+C8n2U
PqoCT9zLLtpaEYRYo3wLTFUh2R+PlsbxAa0pHb/sDi/MUC2e7WsM+Zk0dslt63TgQ30C/Uz4bsBg
V1L1n0mRXEubZUgzfPKUHLdFnz2WoYvOUSBSCmhhh/AjJrueARkm3s6TXLvkmNWxf3CVuM/KiRvc
EO8Nz75u+hl940P203EcHurCuOoad0fqPsWF8Z2hKTPky2AzgHCsnxCTwOgOOy9kHR+ivtaaiadq
2Mw2+BuoIRz9kljmc+rPFzucH/FTXWKMiSttco34KW91PXeHNnA2tYmi2EhpVMtaHEYPwqzB7d5y
qGva7hEI24iHqJ9qQtdNpupuIh5xtXxnuXzMfBS22PFhUTdkC+RkoScoFtcq+SGnE+3U3I+bWnev
btXezKBCUORW71Y1vw3xlUjtx4IqEd8FURvskwrNfTA9qtLBo59Ef4RVYt+NLWxko7uHlohlyTKe
rCUZHHoeI9P2nbYHVZnjSAqOiEyM/NhVhDpA+GOt1NyZhfWStP378v9UuK+G6pkpMT2T7pMbVLu+
t16xa21DCe3VGT7LMkVW52Q7j/y61TgaG2jtq6EaL8Tb/Rqc+01R8cgL+w2hBwGxivwMUYFVs+oe
IsSUOdAXoa/jwIkTLq8zTdJT1BhH0Q03fzSvnZMep0jTeRTfDQWDqZ370Eb72nXkYlCpZNYYMeb0
5xWaeQgqnJ0MyapkfDaK6sfhncVbL8NwZoaFoZxD60kk3c1xMih/yzXtyyGn4epPnVmyH6jEWto0
OI558NVD0hnhGjzNXxYQp6ApDwbSGz9KH91E/VBvMEaaf5ebvKXwys13p6FAmgZc02VCdwXTfYiu
o2/9DCnI/aqD4Zr19IkIBVS7B3SPzB6DJ4g+BtZFd6u53hJVfls9JVeYPwDR2/UdwyxrvlRhwCSj
OlfNezJb/RoDFDqbNH5WJJcbrfhZvkeztP8ESfhVhukR3OKPZzvYn2hGtN0YgJosrDJzwly+J0/M
B6lEYuNQx4hfqV15EGd/fG+bSJgQvF0i1O+tcE+8oXe4bo/OEJXrpA8prUa9Gxxzwy2+R9F9mmeA
HtEylhOttapLZzcz5xJmxhsf5zTEkfhsRbd2wFGvyMuSDLGCq1wuBy/IqNRtFOIEHfo+a2ayfouu
3JcGJgRnBEbdSUnvJm+azAwLNxmuWvvd1uzOAKzuG1ITWqNmdSIcDS3Gfke9wCCw7N8dL//VEtOD
hT943TXDBpP3tENOpQmQ888D4ll2dBfb1Rc7DfHzOvLBiZkdD+boomfg/cntMIHV0t1yZuwD7pq6
R/tmlBBOVMgrX/vmxcxcsCl6gaXU/iUcYAlmJuO1esTm0FHKVkh8PND9geJdKEc4ok2PDpEoVoZj
k7GZBloOPYbfDWlNW2YBCTE526oUeq1lIbdzwOZDqJk4JXwuhBU13tqKmhYruhcdsyMNTrANaoJv
nepcyhZEh32N2uxexs2XHQ3hOkfFt4k+cZGLVSjkqjEkAoIR3cPo4NcswGUnlCi+l39HhfFQ9TyK
SqbMSNpgrQnG1jcvqYdN14py3cxr5nJEf5bJXeGn92MP1jKVilGXeM5y39z3yejvWnNe0Bq0V5Me
XnpP2KsRoNDWY8V8dhYXhDTcY1UV4akvTH8fFcNdPNdyHysOE8+CPaBEuKuZ962D4oi1gQYpNxn6
sw5Eftgle4mQ2DT76tyqzylbnAkD9QE5miyLCuOo2+Qc6T6lsotGRiefc2V+D4EYOEn4HGs6gEux
t6qjqBOx90Byt7k2SaFcA5jCja2BNhAoxS4KdTnDTm2DmS7c6G/KgnXlVziuI+Z6ZqDvZMAy22HL
EfC5mdt+hZrGTSG0pcQqQu+v5b+z4uebe4UPY6xNk2xToxD7wilbvJVFsvJE8em24Ss6XCy80bxP
aND3Uz4uowQflRspOYTN3pwA/UHf0VnVPpoJtnf1I5Mre9u309+OEBncKMsXgGJXmPl6qP1xlVuA
wBX5DoiMftG6nVRZHsBUOascz8aqdDl3W02u8YiCHlDIyq6TX7PAp6HKF2eSJ6ptenGhqi3ZGWlo
G/vOmE5tZSLcyqbXaCEv6ew09BQ+ZUzTZbT1I7pSZG24zBQXIoihEdISxrsB/mCQLoAF6mq8je4+
s7NjZNN4GTLg5aYVLfHkxNBcYlapiMMpqcrS3PYVrqOhDA+BsFHh528jgn28I9aby/5YwDcIosTY
OBOgmQp2AOtBVC5C06WIflzZIU1RO24kXgBPu0cSjC5Mha4WOu16Jjn13h0SokiK7KsLp5NtxmfX
iXeFyT7faR+WoMnQ8SHXY/3hi1vDMkVg7ib7Re7qEp7qS4ZKZtPtXE5EJ+NRqfQJRJ4x3OKhbVcy
A4yMAo01yUmP5BW3i60nzqxNarnv2Oq//aT7pTz8gFH3jZ9gLTEpJglri4T12EA48FCafzx+tnUY
5ae+R+xXzjXm+iV3mvwislDIR+6h2khMnyPyD8gA9wrV6bqb14vgbPPvbxPL+mGoRl6ufxd1bMCa
iAV70fBDtJG7cQGPzuZ4cqMENxaCzHk5nEov4rFkvaAd/TYrOyVtygEsn375kZkygPsg4PZgqfIS
GvPWNJpnBGV7QZ046PaqHGczZ/NbmvVvolGbhO4RLyu9Oe02Omb91OTYe0sNW81KTwVDRG6D8dMj
DCvENWALhkr9iO22isXKZ0u/Jj8FhxE+oxVtQxBh1nWfijJxV9Lb4AklEkDhTq64Vay2ebJnMrP6
GTiRDzM+1+N92+6hcM98en6shuwpK4sXYSNONJYXcHRQtHP+wigg3SdLvvLZYguMphOnZUreTf7Q
dfZrKOaDL9X9bJGG0tuXOjO5gO0WYxSgdcn23h35Jy2ze53cH3voyXDpvOe2jhHk5OxbRGBAqXDO
IfdcCHk5ZKbat/1lKJNbXWmO1Wi6dqDK2vwJrHHMj5Y/tmN/Ul14ZliEcuE1yGLKA7w2MvFe5fhZ
z8nNcauzIdRzXZYXO8LCXfc7Y5x5MUboTZ43fAmn/4TtQ++XMoppyKyZfKZFhp/MbBu7+9bULMop
auF6kIrHwaf8e6oI7vEuxsebb+JB3WZhd+soNV8bdLSBtDZY3DpII1THSUgRq68zte/K+BRwJVn8
dQUj8lUea6T93NmEbVGH6fAj9aE5Ww/OmHPkzkFJ3VpMK/+jFMzi0wQKVjRwtyUTc3Au7mXFppKV
RB/Lbo/pXBs+phWP6VJfFKyMkwq8B6w6v5aqr50//YCjweftPact6znWOahje+fgxeisiZdKMKkQ
1OSpl3QYeBwu7ybReXAVVPYKzZadCg8AkhtpeaqGdHfDq59xZ3/2fdQd6wQlTgjCGOruvE3DLdh4
f4vBM1zBCDq0dXqVlOA7y/f31RSfbYeJ0tzRIxWoVNUl5/ZPQVStIATrDTgKZiA7PwrvtGGcRi9j
9uxZ702FB9pmNRl/Zm17owzOVgjKuJgT/2SPrPA4uTka3b0tixc3RRc4pvdAZYDR1fdvZWlY9K41
3rgall3p0YdFOBSDbnjPTNFs7c4hAapRxS6a5k8Uz89FSSimP9g/hc8KEV4877rFCzNWFBW+ux9q
YE2jiLdV2LwCgkHXhmvvXGIJQb1rHLnv9nNJ+oAbpd1q4OjCBMZ8eNYr13F/sKluBWMvMgsOAZaj
yjGRBkxfymdI6xKdNCwW2s6p751k3qjMRZMQ2y+pIPKbF+WdYdUXN+ze0EKRVYVGla9ZOZ46Cmt4
6900Pei4wRngqg0qG2JufHC3HSL9bmDJYqUVgmnGiVjWV1Pm4OMuSUUP/TclLqTm+ZSOOVMPZTz5
fY7RLqV8qE/tNN375LyvggBu8RA/YNhbJsjh89zsgtn6lfWI40LyrhVzvScB5uz1/ptdgpLkEhor
pk+Nyb2B0uVUDf419/xVMZQOvGd0JoXiEWHIgWdcwtLXya8GIXJTVW5nSEn0ru2DN1nnSHIMeZsJ
wfvKdLz96L/kUQZg3EdW0dXml42gKcnI9vOi8Vf13sZfMEqROb74dn8dR9JOB76KDKJ8ZXlmtrLd
C0/VJTTIGVauj8elsdQ7zhPqfnt4GArSwiuECHUYvek+fwzs5IwY6zynVF1xn60sm2C4BirX2uOa
QTLKkDG6TrVNE5kyQins/GcYHGzQeABYbbsRWkxgAHY3PXmz660DddfU8cPoF7gC21eF12uNaYrr
mvj0GTEEPt/uE3bNpzFtFfLnFV4qdyTKw2x4MHaeie/PQ+/9mlr5JnCDC1X4JUqzw9zF1brJ8bPk
gKVsg0k5/qLwRJ4AJ3ZIXfHvn7HytymznnElULO71XWO7N+encU6nopPZhuAmMa7qXF6yns8Nsmo
XkPfOaPKc0tcura2eBUK69GLLESvDDzG7AwfDmYcw2wqzu4SMxBcJSKCn5icPDmd8ZEn6yHDVJBb
BvK8FKpP9BZXrU8+2GnMR/xO6o2F4G1qjG80b3QlqJKCtwFnehwEj8isvsbW+6nRE82B+BORZkkz
bUzM3ZSJ+9SxIebpvTtk7xbaU3CMXAeeTcaCbr8TDngE48nZzUd/i048XMNrsg+FUaVUUshWok1K
8Jniykzs4Dlya0qqbi9bztfaZvVkif7PUPqvyiUYuU9sk1rS3eUDetAMe0bftt8Ba3qjF5tWqId+
0H9ZiFxNADGAfA6GVbPicGqW0+ogbf2YEifISUMTICbvbCoKyB5gKV42/chCzaALwyWGZkchcMll
lq/d6qOk+teB4mydcIMb+zLGqeK7La9DqjhkjHoP5pramDmS6Pxrm5t7zLbpCnBhvq2sPjmRDXQZ
6agOZlQ/uSp3qMvzAkkQfCoYt2y7p3RjDzbRfibjQQSGG773x7KsUAo29aOTV3dhFLJGBrSTDtBg
w9zYMIaF85uVhA5+Bx7KrLQmLQJqe0wRXF3rLABOEclF2OLeVRlPFa5iki6jEo/p1MS7ubrIoP7U
9YilkFix1WyBafYM9rUQbtcBm+GibeztlPFQzbroj9ujzwYIW6+C4p70TvrNCG0h3nvW0tLHFNdS
xufZo2n4ADeUs1jljZV+5BrjYWHTwXDfJYRFdZ/DwBFbZRxMtqCcrTqnYj3kfStPXBNXkvjEjxkZ
rtrbg/mDcXp5ygxkqUYQSEgiKHWyIUqRHXJOKTBY4kT05qsE+8hW2ebHzLneDPTYq9Bx1/Swh8Ic
//Lkh6gRPVhWAGqoYGdBuxjNeXaKDHbaERMvXDQpYXtYq7n5ARChAe6tK1uZAw+JCuPHyonYXqOz
qSmFQ3XTZWvs3MgrVgtzcGe2bnvtCFZY9Uipdlba76vEjza6I3G3IEVdRepuhDXeJVa8QRPeJjLY
WrLqYAb686YBHpdjGTy2DhnBKTIQK35OApFt09LclJJXPTRMVDiZQmntkyRsjDpEfTC324ohWlDC
XqDYMiB4eMwTmXqh+mmeczr+M4fLLpb5k0E8xN6Co4xGpDceWhnCrrMSpk1YtUT97DDQOifKxPRd
2vk2Uy0uuNSFDe9xLSRe1dD1ie9sGIet74iaZjCLtyJmNW2G6YXFX+WPDxTwwdaJ5J+mnMttOUT4
Q2Lr0Y7FdOhabgOMKUQ+9D1yeFGjsMtn+hs/gijX3EqrZjs8Ml0IKe5YzZ1qvzDuONzr9RRMMNOW
3i6cboIs2U3KUudEPVBvZUf2AlR+7RXJ8yAYYCCDlxtANtYm6iJvVVgDq1ULVJltHCmtVhoKz8pr
u/INqWLPaBVK1BALhH9djPZlWsItPzRS81NmkYZAvb1OvTrahsE8n9FfM8XIcjqOwPmKncpaS0Hs
b16R/un7ehubE9aWqTq7xqazmnhf5j2XcCRDmNtOChcrzl9wyLHhcLJojyK+J3waRAXSxDDddjUM
JYAe9BEdxh4WtM29W8h5VVu2s1dYnI9GC/FVsSx88dW8Gzz7zpjz4pcn0w6ujvhKdQMpt1TjNSyz
n6SBqm7HfLZtE05t2JpdTxA5/32I3KfAFwRhEDjVtYC+/pirexE103uk/PfA+Wj1rwJCevmPaJqp
d/z6Bj7fZ2GZaMU5jS+Diosj3FdGylnlb2uvS86CcSuSg4SokLBSr7ZXPETxYK0b/q21VSvj9u8X
dPT5Mc6gj2G/XSEPd19YHdVb+FjNlfU3QzoluRSq+VTC670Ms5D3Nj5kYFPZu5nOn0Y7uxcvzZET
5pZe4/h1Lv9+mVMvRSpb7cpQPE1tvvagr6AzU/NbO9MnjqVXPhuMG1zl91/BPULt5qddCkYZdth+
/XkCDJWB6RrDv6Nn3UJ8Ew/9GBxB6053TQj2qmzfKcgQ6C85D0bjhYd/H2aOrfage3ke9rM4mhaH
jO2QXkOl3nm7VLbqMLm5xXhUXs0pU8fKrfV1CPN0XXY9oV7TCJ5NBEdUQ+hWsbd8dNk5gOnoLW0B
u+p0JYXpXyof/CdJzrRJNVX4aDnlIYWps5LKGc5ojyVPt/KjVaBrAJL0d9YsHgIhjWtUYoKrtM6u
VjsuMMbIYufgm9egCsEjOOF7HEJByTKytOt0qMlUo0duYz96rkP9pOa2/FpyCNaDjynJbqr5ziSq
48TUdGD/Fftn3BIIXlNBqYix4wus+b1IC/WQ1/Oz5bpQC3pOazwMFgdXo9OthMy5q2xkN9qIkdpp
2CGVzRiid3LqvdTbIaqqbmmQDnvitSGf+YzIA1UENyjewY2VCfbVCmVT0HnBHoTYYyW6Fr2cjyKz
1mqTNQ46M+TrBP7xiZxgGfFHkfjpjaq4c+yQYLf//11UtMGRouO/P3ccwhpKl0ekV+n8nBdYuh0z
b99GZpqZ1aV/ArbDQ7dGVuCfM5AwWx7rC1ym6Q+zi7wEDG7+WCF+2I6qI7gknBPgG7HYB26/n9yG
YSFYmimN9ZHWh7uRwQAnPyK2hTc6AtN5sWKONc2avIjtNz9EUJqwvab7TNZNW3T3mFbqI3e9iRjm
WYVddS/amoHTwgmO0mcdeR5fKQFuXPHD1EH1YDbARoXUaE2rms9p0UWApN0adFHXomNKG2hmrcIJ
2WeP4SlfbFI6uUuzlr8H0X+n+yRfh1pPO6+lpyRTm3M8PaUcNGcZfKlYA+juZPIcMiUUSFDYVo3l
Juzh6ON5l1bFM93V4S6AtsS8yCpvEMC3cWP2O23m3hUPcLJ2rBmfW1bAdoUBQRjD8tvMdf/GUX7G
gTgdPKcYX30NlaqexATyeB5fpTQ+QMPCuJuG5AilrNn49AMvUzUthLnuLRgtY6sQNRO4HBZk0q7d
TCBnNLVYO7KRK5XCZslEgMPEDg514DzIxe5i51W5jwa6jzYYpnXDMgJLwgQjY4y2KX90HloQh+kE
vzEdjOnihWxxrHDasBOKTrZivT7m3bFzVLr79/Zk+qdwdHxvJ8V9W4XtnZ0bZD9Frvnk8NDYGE1W
3ccw+T0kaSDQFL4PeE4TRemBzX00XyZRl/uRqMwPW78GGJ+eyp41SoQ3+aAFkxTPyPSGAT6mwTG8
tTobiIYwAvR3PuiGMW+3fSTRXfVG8WA341mjeKYdKdkJht5VcBzp5CWCH/c4oVUCq2x/URcZL1bC
9+dZxHWaprHXIvd5e2hnwulT1RswmRYb8v8zgJoul5n0/XMbL97M2n4yPeQsc9seADzhHe1dd68Z
0h+dAOUh2jFrCkd8v+iNAiDShymaXwI853vTJcyEucGwazLq7xpbRu47wVoSyjWLNrm6onwPh8x5
klOGxczA6RoGdnFRfl1etN7NNXkeAwDe7ma/0Ba2+WV2Hb2PjCE4lb4IcKGXHSSGUd/LsMZT4bqw
+miREUVumrDl2bK0sQ2CrIcR8wbyj6lkQ1Vu7EghIEUKFGvONeJIttJk1BCypUZSM1V3mbKf0Ndn
+3+mp7pErSMCZlaL33fovPYWg+IiKYZhGmam2Jma/UBqGEZba3GVssrsZg8lPhnTU5WTeBVE9V7i
Z2ar6t4vZM+daw28uB0zgCU9BNxWnHL01CfbneUFropHc63YRS9uJLfPbmWVegc9MRGfe8pPkTdH
KHwk0mcNAwyUyObBc5dpWoFaaFCDZKedVdtxYSzYNGNr17OC078PUTEdG3iTD1LW+uIVariWZhVf
GECuEXmGkdm9TYOcrlGtllctNC/Yc/KdsivUDwSBbOwOCYxRsrwRUzziKOYdxuk77PO4H864JLZA
feLXqoIgU0Qwc/rEiV5tbfxyIfKNLjKJKMpHkjwxVU/M9h5CJI+bFNv8a1v1RzWZ+1Cj4G5yL3vS
yW00K5DfuYc8kymmuhTuUO4hgdI1tGDgQOxD8ASL+GiFeXRld/3URlxWdqanCzOV8ZhT6CBWdJhj
LLwpGp6dLx2eRCOY11k40S7o82zdoeQF19wXr2YvkUGP3c5pJGMli4QgrOHGjo31LVxMXYzqnB3r
0t9/jKVetYeGQZQp4+zNJ/LK0PNEtsamt4wIX4iOdzzcLkm9YKeV5vujS6r68AXMvPcIr1iSuvI0
mhxhhV3bj4M73WpgdBxRTLP7CiqZH+xMItk2g4ntUrVcE2kFOK/pvuzGq26G0x3mmJdrmL8jE6Sg
6+PLHybHPSZ9tG+Wmzye/IQBW+sdBMTg+8I/Anw9T+yp7hTcXFpRQ5DVmj/mNfWQMdJayoFxeJ51
43MZOKCTkq+5Nds3BJXoPHsAbIWH06dyUYol+lxhO0bwknf7oWOkIPSOn8u5/mPT4CMmKh6+GDNJ
ge/OSuLrv98lgjePMYeb1slLJ5LybDIM2SApKT6p/98YKF0mNn3dJODwSYXgbWBSy6M2yiAbrHxj
zk4aisdTX7YeV3rOUBa9dVdCb2Vwc6fypuF4mAJYN5CfIy26u7727TstQHqHwWJUI6fgKeahPvcN
GwgJjqpjSLtyyVt7dNsJx0rZgxBqCR+fcwsjRBoWX2RYXIrwa2TSXQUd9BIvKok4XNQxSYwSdzyn
huQL0OX6yy9If3MoEYOLAYQPwYqQNTfPpDJhgzp5efX13/N0eah2UaWPJU/klUrgvUnckdve890n
3BtQIpzktZCGZDnhHARLvI07ieg0BWkK/NC/652suhAOg9gEIQpTWgVYZ5GyBNXfMAvk3pkHf+MP
LRBVi4w9AsCeS6b1kP4dSl+oBsiDxyXTnV8sEWLennwWyW45XOpwYlTG0vNjrtlZNb3l3Fk18ihc
NR9TL82PCRnd2kPDmzc1XN/034GYyv2IsO8+jz2CF/2xfQcv+JpMafol/HjvEkq2KJ4efXgGxAoi
C4f6+vTvo3lxR+qkev73EQxqoPHtS90046ppWkUrXRbsKWu2jXGpnvu05GHs4ReLmck8eJ3LknBB
TBnBUjNFuXUtBFFAVFAZarrCR5tVnwcx2C8N02XB5PQSEMR2HdPMvKrc9deoKboNY6WMZX6ePcvY
vO8TX/wl/XBDI4v58yFwjekr7RmvMtbZIbrBj6t0yF62aXgRll9KJBFnjXAfS1WDPNxuzv9+B+6S
IiHRwGv5c+JAKufDhWr3i3LPEPYv5p0fFqDhPcdWeApjP7yWVvcGQM9cSFHhVY9xx2K3kluwaOkN
mAEpwmP7PC0f+QgBVoEg4MhcUEtmNv9hDFi9SntanBKxe0i9JHvLa1BGgE7UnejiFyCXNJ8GxHZt
CO/dn7IXymrsXMhSEmEaD5NlsjRI0SwWgeDbYB8QQlgrjDY8E+vcP8bj8C0XUXMiGomWMTPP/37J
lt8ZYpEIIZ3eOkEHc3lmVeHZrTzI0nRemtxINtNsEhK9lMBGWqebAoH7IU/JrJy0OoYQN9kcBtxA
RSEP+ESsy/84O7PdyK1s2/7LeSfATW52D+dFEYy+Va98IdJpm33f8+vvYKRxyhkqpICLWkVLcsIZ
CjLIvdeac8zbBkI0zJfioiTdyJkqk8e0lTw0oxod9M4YHkfwIWqDo7FOwVKpYXONkybeRHYUrVVP
IDkc8u+ZgUh0hNhxtUPjrWcY+CAGQ34MY7KMmxDqiZeLXanp3ZLAR+NjEBmCtL69ilEYp47rgJGG
3c0Nt3aFmcM/O/XoHyOzW6jMAs+3Q2qz/yeMnZZnp/wVWw6ZqZlor1DrymVjizNX4IGF6nhSy5ju
Hgkyf5AqxX+BPl0cQ3+8LU2zxgL+QOSKQtKYoajaDh1JOtP/6fSn44fVVtsvQh0+hS3qumWqgkQH
w+BozXlD/0oTMfusS9q4Ys3qiWYzFml3cebLoB2ax05Nmkel9dq1EtpbP9G+wWffWHXSkXuXxXvG
6ddk3uiFfiAYiHHa/vNtruYdG/jiz6zYWaUjvxd96SwNczT3soqdc2oz+4RbTDJ2xnS/cYoYI4gf
H29fqa3D4ptIeaRPZbdTpojtRRYdHPZ+jywwf1Q8VNdh3jpLCBdADEX77KGvB36V2RfPgikWQFlc
pMpLjJ4y5e6tZHXvLWy5b5pQf+nQoLka0zzBHeKYRYW+TIbIXv7+7b1P9JC61IUlJKtNCfVDnROL
//Xu9tXkBZEBzADaoL0xZLtzHPE3DQEF2weOxt//bdp9OBR/nUWWPR9RgjxtW70Lh2qxDrOBICM2
w0/yA379g2HHzY+8xMIUQr5/HHsnWAey+VY0CJANHebl2LlVSdAWUwnfvkyMdXdFKfRtKJMfRZyg
UfATZxsZJOxoTmlci2mI55XGF6mf5n14M7mSlm1YJhQYTbdU8y6sro/S3mI00C2cRhx63pwdO+eA
nNoLi2LAO4mjs7vnfOnKivdOh+pavI153h5HZnhTxEMuHYj+TCEX4CiolJU0DeGyK/cQuVzGRDU+
PLMslwWBRm6ZBLjgZBdvJUg+PxjCtRWUf6s1sxADkfCibxRtkXoKHdSaZ09uyolGAnGtUVnvFfIw
yf6tHRRZ+kFqlvdq6pWbEAEYpvR+dRo0LqvIldN7PQ1XfJZtOa+TCyjOBZZX9giqsUpr1WNsEh2l
IBQuCNRjqI3Fqo/gvFY5fk3VSQhLKDuM+QLr/O+vFpTZXH15Mvp5tv3zf//H0qROC5mJuG1IXVXF
fdp4LEAdCR2jh07WqM6B1pPv0Cppw9WASw9nKkvUFhbeWQMSt1GbkfUJ1qQ0s2uUgNmSzlP5aJGm
tfaKklljwmiwK9mT1iU3vmIYu0sD2hw1CIJLP5neKiuaHjJiBJZtxoAFbK65Y2nbHOm02c++iOgw
oyY1AQ5jns7PbdNkW6OqwjXKQuelrosncFXtjwT9pEZzLD7VUyTeUUGHGC7L5A8NEZ0GWqUz5i6C
VyvHcaTNYAfavibfjUBm0oMdnGaugDt8wQJ41hpff6Dtwra69tTHSBjiPKC5KKplYNewBnN1D3gZ
kqvmKzt7KpRdp48+VBzaiX1vM/pSbGdnKq26Tfuwx02QzgMy8rrcsNanJcSH6hHvXbWcMEjonipA
mafNKWk0VDChQNWAqTXJL5paHwI7LF5E64nHpjIXtPvsbaejF8J0cWZmF77opVJuNS1I6ODt6OcM
azJzWP8Eer+BFCLd3mc84ShqwXMfE6DPPeOJdECkFGogyR7gK+RJ7Zknsf3AJmKj2Ha2B6fWfJFY
KudE0l8uMFPXpRAmNz5i+uR9bGyh66JFcA5BOlWfYROL24bPreF6scHAsdv21UaPmNxmI2nQMUjb
h4Ytmhu1pbdodd865YpxDGHWhWP67k8Iwe3pOyiNcc4KCq10M2BfP4yNsoSZwxyCYJisUb3zQDJJ
qsr2oIRvuvCcCw57vS0d3jB1tspD0gpkqH2rI4AV1g4qzrtiQPPubIfmC6R4xsdE9P7+E2d8+sCZ
lsXgVNW5s2qgNu4eBywvxlSGoCBIUgwZfgT9PiQ15qEb/datwclvWWJFR9szt57dB9ehk8g4K+uR
p7+6vGFIiwqXJm6uEL4YzC0iNaKF3ZPsE85syMxhH5s3SF8XIIFC11Tz+DgZyPwatGyWq8VVtO0H
8YcMtBpbrF+D2V2gFCcTjCCxIeUxiWV6V9RTuS0ZJTKNsOr1OHow+SpVI/QWl5UTEFpsqgE4Z7u7
OsaigJz/rncbWinqm1KPBWcEjQ+N/3b9+7dQzuHPv15SxA/DO7CloRHBrM/rmX89UY2uxtVkZ9nC
jEJ9EVjQ91SRwlYJ6uASZlxYPc9jwF49Hi0lbp9oDEVkhXXZ49RO2sPoF+PGUbrw2mtIWwQTpI3p
xMirqsiyFyaMvtVINs9K5n2+17SY7WTXRS92VUUr1XamfddhXHFKkQs8riJY5T4blEwdwnfEfo7b
e5kGT8axl8JDBHy7BVWlzDd01L/fvusjzSEEg6TU1Jq5jJUqNkAA0fikhnf1cW5+caf/vC4wQdY4
zF55uKJiMu4WeYOSl2ElKhKPlWTtGEb+JKIgPMsJNW8d0BeK9Gojh1HdB2n5URj6seMCfVfa4eBN
7XvbjofKHOQ5Zh23NLqShAlNsj8D/MMqayTug3ymuv8LA5T97fcnXP98D2Gqwv1DOqYOdEW7W9NE
Dn189nwo9AHLMnN6afMG5YHG5vv2bZYXGyP020vp9HD5FdtwFfAwW7NITdfkUbPJOuzICRy5b8hw
ZaXu6zLH3JJsE6s3T74R92d/2nNHRHnPDpN7VX7pw9FHK1G5ZBsiv0B2vyV+vXuLVIsWlv7FCRKf
Fm4mNlLNZvVjWNKW9l3keeeZZlbEOv2LQk7rIE76rRma76ORf3Bh//xsW3J8DPNuWErMcHvf9IYd
WWxMrgUX5e/fdGN+U3/9lNnClKzDeCkmydp3r8cEdo6ubkSH3cJ1ontnr4CHPY5lDzwlSILTSLrO
KSPV5+fB8KseNAY6kwHrINNr4i8CZPfWWdP16o3Lq9uVNA7xvfFtqBsI0iYHmMC+8SWANqKcVmaU
Wc8TCJECA/WTmkBCHTylPJmK+Ki8xnhsgI4+lE6VnJ2rwbjqTVfqfGVqmkDlMDXLuuHjzuCLRA8/
Re/gPMOp609hno3rRHkrky7f+pDAFrFem6wninZRZHYDdkIxrzHJK37YEGDGluyLm5Yxr11/fTt1
qam2ZZgqgRu2evd2qkXMUIWdC7cN4M++dMad0nd4U6WlLHq/f3cE8kQvaHvuyWBNdTTkJywSexNm
/8HiEbspRdszL+3egsQf0Var8oR1I1qqBBeCn9X+avCNQSAGiDQsjYDHu8F9+Lkzd6puvmLkU0Cl
sOMIVfESLRlhiRX4RwXE98WbwOlFSXGNVBZ5isClXAZW8h1zOjTBmFidMrYe/fADgzQPJscJQTGI
6BTLYDeoMvs7Eq29VJA6nH5/Gd7W/Pfvm65rrFFVx+Jtu7tv0aCMhOfFOdZDtFisS2uuPj//VtZz
8uHc+jH61NsmQt1rrO+PNNh2+feeYI8Y1WTE7RxaFfMnO3thofZXHn1ENC+0wHhFRqct+m6VtQQ8
j42wH5iVwUKwPGdR8ARa2qTE7cweB2WtjhNvGLfmEba8dNoPo6rx3+Tk9Y0dGZaCF0gD5VtozhFE
GIaTkBZS1bC8BXXnjqID39IBJPToGKPK0NO1Ezra2hPEbeeN+Uce6e1BaMlSl2a/UVUze6XVdFFi
UVw8XcDUzA4qF/tj24Wngpbt4vfv839JlsdDZmoEOKOoBWx191CNEbirsvfJblbD7jB0VritYjgZ
TUx+dBlim5ZBimYJpDQA9n3uj/2hbazvSR6R4RFa1VUk5Ip7eYzOBJsciQ29ucE18mW+730CJTtp
nWDMuVEBHJxN9a+Pf2bDjLlBBOAOCwagZwHjiGCROpF49qzie89M/NCWkeXS09ZdKAzbivixszOp
T2Zmtm7edwlt/OgbwAGm+G2KQqj09C+2/c6nhR4DGJ5apsm+ih3tfRh2gH8kaq0eu36bv+hY6FaK
1dWuwZKQFUjWH265XHnevSM76RaDOUyH2yHIA2ZawbXTLoN2qav52FaXzr+o4kw5kP7EuT+VclfD
ASHVTpx8ptaX2kR0J/M0QNJlYEQpZ/3VzlmbwXclUBDAoyJGwlNVfzOh3XupwxwkiM0N3Tl54U9/
78qW3lNW9MuofAxuZYpHPXiSzVzarSzjKU6fqW58DtNnX/mnpurF855r+TJUL6V8yZJXKpcv6fhK
RclrpdAcxsrxlimvFJLEB6VKZ8SBhwnMQSp3dYJ8DQvQ+ZambA+ZDL6bMsHLkffNc/v1mkj91Jux
NNWg40C7gaRo5/6iR2fOsohkyIUw2WHuiFVgGIklr0/3g7ND1OHJPccGb3948JjOAeqrD7VyAG9o
7OG1VsWxnuYanKOZnexbSfvkZacuY692tm0mMWdqYtLunAvnXOaXyjl302W41TRdiISmivLqeZwG
DE3Xhq/F1efz6ia8J89Ee862mPS5blK51WL/oDCcwrpullvyhYKzn8c0EQ2xzrWtwmp1p85uoZ3S
7SxiOzzMZrufFUB3cnZesqfsZB/TCoOyI/dmSTrDwfcOhTqXDt0nO4rsiJdgxArARDo5UbiRteTU
mqd63et7Jz6X5mnszlZ8Lsxz350ziL3mOU4uVJhcov6SW3MFDKesS2xdmvRKmcO1Sq9ymAtAaKO5
2nBNnKs6XM38MXKuDePUvQPvKG51NiDzHp5MeOiiNtySWIk6uHIGsfEWOYhIYuOrpvSzRLbqiUUs
AT4/GtmjfiuRPVKehfXj0bauXGU8MpnGS+uKxTrp51JRyN8qMy4/KzEuTgim62LdjmQD6eFFASau
g1Q8MzJOw3PcnOLwHDYnym9OenhqiY9qjxyL9ljHczHR4E5k9gd5qwRTh7Nn/UnF1T6s9gRGKwF8
yV2f7ZJ+RyBrHH3RVzM+bZgsTehz99G2YDI49w3elBw9qwok+2ItyJ+CPLZdLHe9O9AFfxrHtjp5
tcOvkxhPcNHhOM4Pz6pvW8g9kmQNAqZFBkj19qPbAYKafpT6PhwNhxgNi34bskEQoN10DYhqPSlt
uyoFXa5gxFyWIL39mdoczFF2Irbfoiq2NnwyiZ6aJznzz60UlsdIBNIGU0f488+rMSpUs975LGFW
ROwiL7aK7nw7ZMw5z2En/XWj1ebDmL9PspCnSi+TCxM0hgjxD1OWyVs71Ji20uvvH5mft1SWxu1D
Qy9IO0hXnbulSVADTadbli+MyXiO4sjZ68pEgAnz+7D3+KVHdLVTVTJAygg86+p1MPPnRzCGQzo8
aabxYhtGfGVeGBpgevS4dWVBQrmiY4wggcY784AD+567v3/lYn6Y/7Ko4pXTTRM2Nz2hm/eLUZut
Rt6mAzLpFjBmM1UTMavaS0L/35WSPnicFuYFyBXuc8d/NWjnoWNk4W+RiLVXig5i+pxLYGkMwhrw
buWMYvn9i9Q+P0DpjxgW2aYGbVr7vlMSWdOoewVq8WbEg52bTAgMnwS1VkV4jLDXOo3opOl80EZR
swjtZz4u4tmcj7hTAfX6bpRpte5FK5HrdgBreiKZHdp7BPx9oPw9N/n0VXPi8zqKt5Ynv2Sxz1r/
0zZuQrABAhdnSdB6xQt4AuB/fRWti87rXVnrLJwlzwvPBLrKGOukdRAuolpLH2p7/KaGLXY0DyRj
Ls3UjRDzbRzD/h6Og/bFjkR83nEyKBDsSizaurzF9625QZ0guWotHzzTUpaMKbZdb6iE32wRS1Eg
/ELARCxQ573HXBAV/HSuwVtPHjbYda6vAwIR+jVDBYW5QrgmAbtR5zKbVZWtxnKlQ3pcmvpK6iuU
Zz+rTpDYwDhFj7eGOmyZ6zLcGGzjiw3ozQwxM9TsYRMG4IjmCop/qiNvgeQWRqvG1gx27D8yGTmr
flIwTWhEQT5kYksVYovDK262YbP1nU0AkpJfx9nEyByaTSE2Y7NRkg2sb2r01om+zvS1zy+Sz+UF
aySQVK2ujIa0tRWqzxAQ6ooy+EX4tQho9/6ptl5T0zQXXqKE/kPvPOO5CuwvL7FPH17WvzYfDSTk
uqFK0/l1/eulwG+8ps4X4QSkWaXvQhC2RuOzzmGPw1ZYFClkmN9/GsXndoCU882OCRb/F9rd/rXI
GlmNEDj5u8q1N+UBk27kFLBVW0kcL51HudK6pIDuClo+m0ZtKwfjAz42ATK1oqGGAAP1xYv6vKmW
ULJZuPGKpGrJu4FRF+VVpY2gOiOz2bZW2R5jYvi2PnITdySodBOIdtgWSdRgqJXbfmxfvngFn7s2
kicqnx9D021bqHevoGlUUjdQPC2SyAJJTZYWoBwPRih/lcSktc6lgZgq7rZIMmjEB8MbE+xNZxIg
S165/sU27vOj3iQM3tZVe24zC573v14cdovHRktCElqD9hiYXbnO4jaC/JJYH0lF1B7mmq2ahekR
YdVz26rijWAZ8tAiaRxjZbJ2ZjC+mWmXbJmKCsQNcbAyyak1kd/zfLMDFMIOmUJGLVq3EaF3GbpX
YQQsvwhj0Lfca6DnI602vMfGyJS/7fLY1DJ4DU39fdIGgJhzJi4jXcUdjSg5DH37XsyiqdvBsQDJ
pqah0ZE1rcfKrh03moJLghbhpBPM/bPNOumYKJW67fc3Ed/toITNX9JOvU2v1/7h9+dZ+y8tSB72
Kn0Cy2Cca9+d5zSQRRUWaP17C28721pGBNXYvE4e0rmUiD9/zLUrmi9xTaKUWWQeLy1+q4cq9p7Y
tzO2znOCxezYYMwOdlOO07YlHIO0FQ4GMyJ0JRJBuUMi5O9fvP5pm2Na7JQtk9brbOVV7+4Y8Bfi
pKzSZFFp9l/TZFjH3oMbzuBIQDmUClxwp1hVgNCuTq7JhYKQ8k2YqIu81gjXeRGgbK2Ks1fOvqIu
sJ8UY0SYanwQa5ocY0aEi1oJQavO3/Zhbu2I8mgfTYHNZ1JT65DaRsU+E1eQX2uF5ZJB5DLiCqT4
bpH91o/qQeKpzDGtyS8m4uK/nDqGTDzp+FhoNA/u7lxKqGghjTDcyMiIyP7Ao9u2w3PjWPIAceLP
Wgc/RUOB958sc0aw4piF5Qi2A8zO/8eZEJwFbhZS5ZZ4fxnFMnaEbKDpVscU7+pDnjjja+8jSKcn
35O6BHNGyZNdbYvk3Pm2tSdI41X1HEQvUagd4tI2rk4rWC5a/p8DedFbM6s0UqqCydVEAt27bA+3
AHB18qNFrpkfhIoc0o4JW2B14XvSqoSO62Ad49IYDmlqfpDqYR3boiIEBOPWSg0cgMdJjWbv97++
9bl1Q9fGZMlx6zRx3/z17jRyZQTEVGULr4VlPxVMEyz/HbJDcqBDAm3TdOy1ZwDv5cUPC63I3yHD
Nkd1ypG91wnN/YCIt2aIwnenq7EoGMkxmCf4yehgayY9yFAgp8Rk0+NODzdcd8NeNt4Epj1sX/oc
/0pdkLqsLaqSnpZXkSnm6RqGPZ+031Q41wxz9NKwCutUK36xI8/Ph2Tbqk8y1esH8iSGld8b/rJs
2O37smHsCr1MJRBQqX39FeTCRxjXz53uEWIJOuOhzOsau5aorqFVFBsbA1Df1jOQo37W1djaxsCW
V1obG7sRiJuVB/pHoXvm2oxb4iTHNKVNGKCPRKzoRkFcb410TuZwM0Z0Lm9gAHmQsAjP6M1XJ7Q7
gHRiehJKIZfgxcwv1o3/7VY4309YAwgdHZCcVwr/Gr+1I5NHGl7Ef1QGMlfPvGZd9aeawRjJ8ACs
Y+OSTlqxrqMhXvYIuFM5aFfgzvqLjWawzaodFB3vcfD5zJFjfEnITt3nNg6ivtTAdfIdGojpixWM
Pr+uXzY93AKZP9tAe3TN+vRohPyfFrhg0oVOFkuFNVofykU71r4bqwWkeE7FJoOlvxW5sQ0CluV1
jcCsJh9joSqms5+/tebzGHfeXwxnUZc3IyHDlVZscvgji2hs8VhoRMR1amOtPR10BeoqgCxc7Q18
nb3w7fiCLLV/IPx2wLGsfdPDZEI4VRu7SmKm//0nzvx860ffYc1DHGZ/FqCCX0/WYJhVMaBoxrIC
DR861EzdVnY8SJWLhLDkqoElF1EmyQupMO8yTa33txitGoj12hvBRbSWBFKg0gUYI1JIbvarqQkv
+nRJFJIOFNGFjEDNfyKbw8RMD6nR7YlrrH+mOONo4SOnEIKbc1fZ/+cw6llPQvW1ZVrxoKdp/9FE
7OlKK2Qs1If2SxNNLoPv/sMKAQgSf8pWCCspXvfksexJQCAaCuYKetYIWuyeuItykaCQXSu6A6ux
8x1a1fZxwFIWxVbjqlWru7FmQwMpgmwVKIF2JISCgR6f4jpE8DKWTxNkdNLY4Qx9dQ1+Xi7iWLA0
E12vzpLx08ZbyTxkhkwy7dnvP+oR5ulW6+gdDZ3bWaN2RRYLJMdtTbYbUMqKti/ZcJM/pHC6oAiK
aeONGCEnTMGLpifV0xIuQDYo0USfg8Nw1AN/b7oMqqJe5SONZAuAlVFN0bnWmGJiuvGfyCACcIxh
p84tcEYTwG4I3l8smsT8ZP31E2frrJf4n23QA7+/U8QNOb0pljvMME5yNe36jyi1rY9yljYGsWPt
0iKcQQTxlssM6HKltrsKk93O0h+GusX+o7cBwW2t5X7xsfi8JkA84PDiGCgD9DbuHkSGpYPYIxJx
UfYRXRlMyHWjDI+GOo17pQP/CpT28fYj3yoAXocm0XtJjaAh9I9KYYorIB/9rPraeYDUQwJYeBG2
/LtA9QuWP6FXhbbkQSC7eqiYO+/KwgKSHnnHMm7Egz4ptIBVkR8HGDKLYEqn76zOd4SpJq9ar6ib
hqzZB89Ov5MjP1z1+WDF5jdA1AHpT/1rrAY/sEtkZ4OgGtJ4mV4l3pJwSQL7ihqZf2a/VAQM7Yjm
qdzAFPkm67sKu4PtH/OwoT1Vq+ukyOeVRNt+Q6QTngBgbovIRF3tnxXhf7H4YcH16XpwhGkZkncC
vemnthMfwp7xOky5eqy6DeZcnstVMCrHCtShH2pHO3ayQ4pHzSYfy5WTMm6tISfxQ4a98aCyvtTk
pe16sgbKUt8M0xL/MsDUrDNXgpTZP/VSfGdOPHA3x7c4FT72AbvS1shUi6c+XjoTBLxBbfWXzMSM
G7SO+qfe19iUGdQ4rcrSyUR/K9hKLszZ45aWjVjbjUzdRMO4VnSlWNdlChVlGIrHmrdvmzkYb30Q
V0RDbcTkoWSKJ9KDMwm8sCH45IAibI406681DgyseRamQtWrl3rr/CgdRCRRUclr7yFXKvWD6kOY
fWi7+RMRAruLA3hdU6iOrEpQ5Hpd7h1zYvDwdPxhprFJGoNhPDq45xE1TcRQjJvcaFVI3HbuMWkG
pdYifTwmMVZDmLbWQz9/i+faWeeMkvEjGLOfU1uEdiQhPKigJsEeYoCvQrcGQXyhn9CvUhIQdzF4
9xQhNzBtDmagQqVXkUqJumGMBn3l1W6z97HxxBGWRMh8tW7XKXfxhVlb0ZkocuwDucZ/rNJ2BjEv
3LyaiByNKJkdtCgvYciBGJ7iZZiIbNdONICbWi1XXTEa6wF33lqmIjxpWbnhYnMO+nwIw9E5DJJL
QU+ycRdWRvecKRtTxfI2QG9+Zqv9h9Wy+pftpm1Rt/T/d6hV8f772wvTvfsrndYaOhshNWNu0tz2
JP9aI2EwRhCfCtDEZBSoaz8C7w9ja6OXG8RGdbhtICxjkgy39jiXN24La4vI3452SNGHejfVu8zb
1WIHsI749K7f1xlDKbSiyyQ6TD2B6geqgAAfHTrtYNdzlf5x0g5UUR5bf66K7fetuvLYq3ONt9Jn
CN/R8o7a7eh4IKWPaXHClKw4ZG2uyuIUKUeqLk6hYHtw6otToRyp6laNcqQ6JjMm4GW35s/cqhdH
aiTuIDiyl5LB0QyOejUfE3nwbkc+aJQj8N1VhXklWrf4GK1IXZROnV9TwOiEc43RExEo2gOgAu0y
GcVboeNz3mc6D8RD6x+c4mDxxXQwikPgHMg9V+yDcystPRK8TQ39cUyPXT9X0zOOmas2j0N8Kvk5
8GRCgM1jE5+iHqwHaUvHLD6F5tE3sZ3NdWVLaxtH81ZKdJrzQPqF6I6acZy643Cr0TjqFpLlY5v8
U4N1oMrkCKeysQ4SWuVwIO+VCvLD6O2p3tsnYi6v2tvghkICe/amsdOZCTEKulWa7yagiMqWbEy4
bUa7BQgdvqFzoioPu8hmajfkUg7tpoCgQlKRvpY6yPIv1v26mNsEvzzOuagdlBiSnrzFyv9uLVkK
s5MKnHdoq4QdLUYsQURWQd/wlxgpKL1c+uxTxDLsuTEvofv5FikJYCpcgpt7+E21O6YuU3BKSHeo
XV3OZdzKIi1AurHiprfKScDBL3wr4NItl5jiWoCrFGyQLgB6qjLcxnA1xe2MuQa+bcD8Md5yCQ2H
LqHBX2KmkbkBSkjc3QTKEBykL6noVkO9/FlduKQwSztyoTmLUkX1AWtpIbBo3soHnObPlXbYTZd2
vGzUuapbFQrw/aUXuxlRLzGKgrmm0u0ZszHMAfTYu2BjGXVSo+3Cfin4IfAe261vJUIIrCyG3Xkt
Z7sUczoqvJVvu0jZKf1WhHIhwJyNnS6YEAIIKC1yichUI3eMXIdAF2eZI9Ubl6lcYnbSR9RRyyRf
huDxo2XkLQKPuBsiWBfeDE9dwINLRlS4C9TM3saG1UheAOfVX07JUpZLaFzsQiOQamKJTxCWC0GO
kbWUvgsAlZpu1XOOazd7jekm1EyTXNJiePDoo2uMbsIZHHmLXN8AWTsXUvJZTc4p43Qbc5W3yia3
NqCDua3h1sSvNvjsiOZwgZ2IW40E9CCkCt3GXoahi/vN1+cSQPzJyauX+B+bbNllS+K8WeACc7El
4s5Fpc7HWbc4zsfMYk1HcNDSYXkQk+CxjLq5anVZwi435soV/hWX5dKKXWrkhPbzsac0t+qRmszH
gfOo8UoAKfCq5qpuxZAz5KQz6rRdvIxUxJ/EsUqmWbgyBVGQrmO5onMt3NSdqwoSZhANuX0xV3ur
KXJtZwm5gW19JpeJXMpxSYBYQ4Y1OUv5MuC8cnY9Wq8LsWVGhnarVRdO98U67qZEvLsPSOJi6Cci
ZZtvCdwn/vVwK8YiSaHUIPTzNERTUg2ekGAHT16lu13fpxtQggGaPVt1aabylKuF/q5YV58lpecZ
qyHRp6tl6/naVpNtj/pwHXeQeRwMu7RbgvN/DgldroVlvTvWe9y+py3/mffJfy/bd+G/67cCtQ1l
5AYaeVOSN1O+ttObXr3aci5Pvlp87b1QwfhCRHVwjcaXOnlJxhdYMZZ8puoaeclz4D9HPpbEJzrj
RvZk3cq2ML7NFfWPurzW8aMhr7kOhBaeUJGnRBuFpv0UjwpEytz7KzLD7IV4gU2FBPLCcpttXttE
iwTZ2OPvlxmfm/0Wm0hkts6siGJCetdNVLsafoU3z0Uz60xqYb2/HcYErGuesG3JyTduhlF7VQuT
4IrGEPuyjD4qhxs0LFV92fOgVQUEhxo4MgDXOHof8VctbUDgW2JoH1SgYZWmi5XhgRKL8hnSn6fq
tU0mnuhOvE+NQb3eflTz7YMF2oHwlMBBcmKDD1XYnVp2aD+NA2F9DVi/xIteCTIz9rC5/30IxTKb
M9OmUjx0Ws9yhiAZmn8+YYWK/Wy3xJMkXcU9BHPyEnrLxqiL9KVCIP/FBX4bktxd4Cjh2BcKlIcI
cu/e18HUvFitJi7wEhv0TedKFvC4JVeDGpwteeCTw1h0LsalP8sHrkO+8a2YmFKMS71kPjIupaS9
bE/MTJXun4EpHY3QWjEwpST42dvAlJlpFM9jU8alwfDPuLTzVoxLm1v9HJcyMc3pb4abdtjoxTwr
pRJjE1HF1r9NTD1/+3NWyrgUM+oQZiM5gC2mSCs43A65gnDbc8uWVgF56+d2zvX6/VVqfWpB0X4S
ztzwoO3t0Pr99XYRk2DVQGAoQE/j9EkYvJMzXgeH0b50dDdwlBfje1hNCM6tbu3DPAWQZE/726Gt
EsQyESGPJTboTWWHPWMI9sx1osnvjSYWBWyNpZzydg03KkYaJ6Izn4c/g2R2n/7fj24/r6rKI8av
TtzbvyAP4O9BG2F2RuGqdjLQdi0YTZtcqH3GaWNgN2J2eHfgHi3SaHh1/OhHXhuRO0Wj99T2GqDK
cEKTYvT2zsdMtRgH89Jpc7JlpGYvWqbIfdvNsTdVlr2otLWO9g+zZiySl078jWig7147pj+Gxjt0
qDVeKi9DkYOxpcjYnyrOZG2cUEMp3WgvotbKq1Nn1d+GWpIpLofhGBsgwWgW1G7RpMXz708dm5X7
JZ+NsIVmla1hWJkNBL+eu1z3R8UfHcaJ5VGqR708mupcVnmc6UXl0VPnLQLTDF8c2SXEtyo6Wqer
lDlKBSP3WFTHkg1Bsiu2PaEI1bGrjiN7g+A4VPMmQcE/FxwDeWjbQ8RMhk14exj5OpkrYUQ47jNw
IeOecchY/FNqQTcV1POOirpdcqsx3ZFOSUmxNfmQMhXmCXMrTWwERN0V/6zTudp045DV5q0RjTXE
dhXrwgKQuM6s/8fYmS3HjWRb9lfK8h3VmAFvu3UfYgJiJCkOGl5gKUrCPDvGr+8FKKsqRaWl2uwo
jAySYjACAbifs/fanh77auxnte+OkJH82VpqiI5jxXX1qI9HdS1Rnxzr6HBbn6wahhrb1VM7n9IM
YOVSSbcU776MRfJFkec+vMjwYldLNSHRuSCsL8VarnuhEWy7F3OtMb8S2NuzR8mvMr82+RXGWJVf
y+FKOkk67GOoAcM1Hq5ZjhP5GuXXEAhZf3X7q5JdhXV1ERj7sxOblzazDGD9A0EuFy1CnHZpukto
LrcSYjEfZ0tpDo/5YjjnYTpbPNPTGSFqF2z66jyuZRgnSg3PlnGK+xOgy7Q/hcExXsvQjoM8TnB2
suV2ELQjfGTrAWdBdCNsUgJaV95oeDNaC+YDg2cAmm490k7JHc0ZFNT0ORhLLRW/Fj2YVJ8aqqOM
CDE5diTyjccmPtkW7N6TXZ/M+tTPJzmfcjJt5xNNhGgtBfe6gSH/nBlndoqJcWYkzDaxDi9GtVQ5
X/L5MrODdC/WWvHMGPSquReq42mfPPVzy7POU47TKl+7OVCm3cPfv8dWt9IPFxveYg6sNWEzHhfi
7XAWS1wumZtW2zqPUrATjv5Y5ACwSRVzztj9k1tiFSQgpVHl19kIjUsf6023AIGZSph3WLENYGIV
0AtjKltYO8y11DG7I2nT2OF4CA+dFlkccWV2aC1b3E0R7BRZhg3KPq3ZhwIWqgUM4OwoI7sCeGhX
gWixSgOaAnNIYraCwUbty3Jn50r0MjuCYalMyl9o/bks/Hy6wZDLYAmALAMad/n6n1aWo5E2dSKJ
OFP73fea7B1VhHtyFKoPROiJZh+Me6XZt/S2pn0XLOWkB7FWNB0G/A/TwTUPgXngeucoB7FWQJMO
jFThZeSNEFXReQx9KKKWmw6SgqevRVNs7LwM1bTmFcJzQQis1QjP6rxQ93rhYWlLdS/XPRvU/7L7
dAuayB4dR4oo8SjyYtJ2InLTud56tX2Y5wN0VW0+xHKpOT9oa9WEEdv7UN1n9j7q9rG6L8s/KmCR
4zKoXSoHZdUuZalLwWe1FGgEe229RZxPgQCkSrFHz44HrU8OkhoONqTC6lAlhyd6eJCKDHFwdVI/
D1OKec8bUq9LvRHi0Vqy8agG2dy0VDd57XpbT55meQlcaMvLJ2+0vJTsXOz3/65w8iyEQaNn1Etp
tTcl3lx79NcpJCi9e6CkC5jnMGmHgSVldyjLg9EdwPVT+OgIzaUSbU/ac1Ttg25POjKVvIcmKAUi
sqUauJVyB3yVFmpb77R+x9qRmu2lcClQQUOG414BEUnotblUH+zHtWTDcPtAL3yE+2wecI4rJuDO
pZANkt5KRYUXh17CwbIWETVF4dHJ7NYipxap9cCKQ/OmzhMaDC1P0WBme5HumZ0HY85da9K58hMF
51FiLQWeK7+CI2Stwka6Rvw61KSD0h5uSXgY4NLlh0QeivBQMYi397G9TzlKuqXitdA8Ou6OW4U1
JX2MaSmM7dTY70x1qQwUrb1rUGWsBQsmbvaxsVeGPa7kTJBZcqDahBXYUvVwUHT4aAehH3RxcPSD
Kg4jB4k49BwnHBKN13FscLTA4+H04GGsgVTBmbJsPNPymumPqiaPwnI1WF7G4cOBMy0VraWMHvYq
MXpwGym19sbEm8iE5RhJsE16nYtZ+8CZ1kVD7ALxRFN7KEpG5Djkl1IjAkb2lNLt2TOE1V50e9hg
SOIpLPmWsZRCRkdLdvovVAzGT30wjHFofoHBc2bE4PFme5BMOVSXCcEyWp2TQ9f/UkUhTF51xGBF
CoOs08t6d8wa7/tHyDBH4uny6t2sl93Wba2Nbg3hS93WwbXXYY1lEAg/mE467aW9BB1aChlpisMO
yS2a48hLPRmw9Jtsepc0JllgYXRbCShW1IWnMtwVDEdPRO46+66V7saylY9uqnf3nUiKRyNbdHrz
L9aHfzHRIfiP8bIuMC0iOnu7UyJpPcwSmPpbWyeKNnU0LrFGMHi2ZT/Hy2frXToiBMa+VGqeogj7
7Kk0T26+FKjDWD/2C0by6MijnS3lCL/o/BAfYOeneHWtpRwoldHRqdAcHEk2OhisxGLIxEu588me
T7N7MufTkJ2pLjv33Vk1lhLhpa4vTnghYZjqxCWvL61YKiuu8XhNimtLYnN1CMdrMFwVe6k0u8Vr
hdmt6W9BenPTJgKE6yh4EEcd2RQCiR2+UaU6B+E5jJbKzFPXn4b+5OQnkZ8i/dhhv0A4EpMteXTl
0eIvFFjslioZRtRLQUB2raVs/rzoqIxLlfZRi0+5fSStCY01BQsTQGvPH+iehu5M/ETXnWdjqQqb
RA3z7WLOF7U+JUzPLnnBZO1CReOVioursjANf7HBA2Xy82XbxVJscsVGI6e+bQxrE8GgVQapOM8V
Wmm9krJIyc27KCBerC8r43FslRIdf599YAn0AuuaTM54JhZsgNKJ7dAIgeBmetV6RsE2uOwQTAxo
KPfkcTt3XaifCstpn7DzyKeWxIvOaOXNngvOWDFiXFTzfunM5Xu3zg5JZ36VTfxS2iJ8wqPd4FdE
caUFcm+38dcy7/vPBU23yYYXMhqi9NsyJj07rDUi31DXmJzU5KDX9xUO6O3cNwpLV6JFYmUJCbXM
5om3qc26e3gpHfmM6azddTokVlhZJBxEtY1agizH2SqqbVyQ/+kG5S0yXqKIXKFu7ggBycIH3R0c
D0YScWGFYd1DRCPnU4vfQx13ri0HSygazAyVwuSWUJJpjgoGPYP60kT6idRoG5ZUzpR0IkAORLr9
SVcC6xhOxt2k9tq5i9Txfr1JaqBW1cyyyTUDTHApvu+uKc7RNKmPba295/kZTlOfE0wSW8wVWu1i
mvYjzHuSDqoWPY/tEvXKqYueULP0g7v8ZAwgnsIubh6bb/2EKstlLne/3ihTGJyMbTLU87YjaeWs
StN8X9lnVsDmh1IG1WmyRqLM1DD+NJXqe7XKs5uMxjus+aCCnEHd6/SPIAZjmFP7Bm6TA1Q1wHoe
pDUc7iggUourpA4fRB/KglxfuP9OoCibyiztD8iGv8JtK17HksCjxAyRMlpX4TJh+vvlu/bTsY/e
HzkHsmis6bbqvLkYAFoI57Yx8m2irtMY8lZciyBZXsDqWhBQtEUWNhwteS5aDg6bhZRVmxgoc2e6
FK7iN1BPYBR19SEd8MH9/cMzjLdvTR6eWLSGuroIxleTxZ9W1FFups3YEDMUTYtRqcYQK1rkvE5q
NQCyzCbbuA7L0UaT+i7SyLFnPwFKtCcSadYXFxQq0YVvoO1k1YPfikymLmJyrsw+F7e8C8m46zkC
o1xT9/kw4oXKDQMjBu1+ndcDELr7wrgeWZoWaI+2ydylnyAp6EosSOS1ioMTGeYvlDY/g22IyeNo
QqNMz8kkF+bHrQSX2qnUXNKm0SwBZy4TdwO5GZGNuslj4zXpYENDR2Rm1++tgL/WzaD4//2zby+/
5Ie9HQ8CaxA+QpTDAtPqjw8iU5TWzbR84fqyatHJziYo05cW/Z+5rMITEUPIjyJ30YgwuINMd8Dp
nTw3MnyNtLH5AvCWhsLQXFqV+JuhAJkGrG+klWt+Lol+fqCBWd8tQ/INh6d6HlkgbKcmHx5nZ4/h
mIGPyiihMpE4RO10AapY3UTYpacqB7E5LaNxWXVE2xLWlmYAWKIafAyxcUfXleq9kRniSamrZGPg
wwbWmARPjoO3v+W8eVy/aqoyYQ+2SWQh3kUOs6QOPqWPwyjxAaMzExsN526OlEuoVvWLA7VHyyN1
Cbpm4BJr75AmM5amMzypNAAQj4p3dm1PaPrr8BcvCNyZn18RCxwAaFrk4475VpJEKFbHqTqtSGBA
gDqH4uqatbiuH1Vm90AzaSC/I1/6STrN3bWZNMojRSeJflIv/FH4HDty6SQpmEgkgnOPTtJkLEUz
iegmYmMx/0L1qYbupqHcBP+qPdBRYY0ffvzeTeGWVgoNFbopFK0Ueioj/WVWRMGRbgplaf/tpiyS
/H83VP7TTQn+1FCx2z+6KaWzNFRopXxvqIDds7DS/NFQoZvyvaHCxeJ7N8X9q24KDZWU6paGSkzI
e3cewgvdFIpWyvdi4v7nbgqtlHReiok7BSU5IZTjFy/h6qp7855yAdbhX+PEtiAqfnxPFW1Cv5gw
rG1ktOOdgEF9q7VThNYaQhVgpwTZ3AOqKBhapfut7Y1D2pG6GAVxegF/V54SO4sgB8j4MQm+mBEN
HrQzOToFPlKybDqHuoMdLkhPdhl/5BJrPtpVwnzNkeq7eWJjURMN7df48h6qCxC1YmNL/f0Ax/a+
LJ36fmpF7Ucx6h8nG+r7MDQf1Ikrvylm3BNuZzPda1+TpJrvZKyo9z1M/40jKvMjPK1sVxUZCuEc
V/Icz6O7KwE6bSR/7EHBlTmlpu8U8llXDOcKDtK5Jo50WNWZ9iFvBDhZTAfEfli/JzasOx3H+86o
jGKzwoE06IIbdwjkQ0/iTpDN4j7JG1wKizCphPwFAa9gQsev2bS9XvjmQ6Z2cQ4BDmVBG9Tt1pYp
Q/2UZkTugH1tY904wGJj9NODEEyNvrzXcuVFznb+GrvVa6IAQ1f0gKfkFwbMv1h4MlpgEgkrjo4R
Qpvl3f6nq5vKOV6R+Oy2g6azcJYm5ylHL+/AHnXlfsbHKHY1HaRsj8GtafbVWvlIojbbxKUacA3X
uMawcZiHw4jKyViqZxdMnyRFg+054kCuo5kihvWMxnOnpTLbS9YaIr9bS7HwjfkUOlmn9IfBt0rf
WKsdfPR3NWyu0i8Hfyz9vvTTYbmNB1+Wfjj4ZuhXaPRKXw/9rGSS44EXG9aKLE8fPa2aIBnD9CMt
AxpMm91ZPLzGM8BaN56YPL3xctuzJi+1vXitPvLlWk3ku+VSVeT3gw/nSQ68HBgB9NJvBr8a/Klc
iuM6I4ikXCrhW/gjQl/pfSP0Re9roQ/8cURnFvp9uHwQWh4VmEvNqO7Yy48ei9BgV+I8Srws8Qg9
oVL3UGlLTcTZFYehOwzRoYtw2P1K2rksuH48P7A2ZTSt2sLRdPGWt5hlTlb0tQ6uX6J4VvOUKJkk
l48aJtwCNrnPQt99tJ2EJb+c40d8nOQJDXHuW6g4T0mNsCzVCTBruHx+ghN7bm2wJpEk+3JyZu0u
Cj8KkuWAA0+3aurlhXdXeI1mpqVVKaIP6jDwAkVEE6MdlNtAA3baq7j0YB/bdy4q51PdSk5Lok+f
Qzd7Xf71nMjImTadO3S9hP4V6II6VQAM782TblUEqPO+rnK1Pav279oSe5BJl7CkkDnVHE2Eh02h
8TG0lC8wnORn7N73Q668Rok1vytTftbsqvQe/LZy9/eLnL/w6eJ9owGw+AFU3VqXoH96EzqEZGVu
p/J0pnbvd9YUnWRtE/pQxY8WDHKVpmzdiPl9GcYVWjbMeA0J76iw45QUO9HtasM2fBOq10sZtZDY
LTiJvRUgNIn6q5UqZIxKI/jV2WNZfP14oNBxxy1n4oKl/77aY//0uCNezAqOUowsxAGwOoXmdsyx
bCtGXZ+AxUJ6GZNjEtv9O0yFwtPKZ07H5gNZwMovOt8/eypQSAt00jq4MKbObzGMWjrOZjqkyiat
IC5lUVVe7Sp+BWrgHqzMKA6xA6s8FpJWQUaeNTEQOb1XiEs0KIewnD4lRoyqtEuJ3XLmDdxuHTJm
ax8T24pRBs3io8zMB7cR1S9AUagNfnoi4YxyFlZNRzP0n67IMiyythiNcDvMgVpvQyjLaDSVaeeq
tYY1pgPBXC48h8HUEbZx0xnIoiI7rL9/obQiUAI5FkACZg9a79inuTdqoIql2CVFXsDvDrHdLsA6
Y7lp66a96+L5C2lW1qFuHXnGa9Gd1486bfhQDq30bEnyX2kn71GjTseuTJHT0yhQIPie67IPztLs
MW0GCU3yom5YaWUCwDeqxM36YaHm7Ul1DqiTc/exLMVYemGlqHuWkBZJeJV1Iba+YL+X4hBuAf2v
901TUu3ok0S7eYHRj6WNoYGtyN6NGu2WuAF47skm8y4yovua4IVt2PTkMSFkvl/v6/RS3DGIU9p/
35EgaYOj4BCL5ErSxJFiBS5nWo2/k/6v4cAH58au0g2KC7K95pFOqFM9qLkbbglbhkJRtlzZuvbW
JHgrIkOr70mvIAB1DLptxohESq3zzaCUT5pBJmxfuvCzrK9xgdQvm8Ps3MTp6A9CdTaYZoxdMTGY
EJbWQ4GmY20YC4hdeqEhSxKASBFxMnKuOYmdRogjVjibj3lgIBdL2GVkNnr5VCHwdWEHk3lKXmqn
68w0BKNzu00+2MPg7EYdqWwHmgB4NJfJ1FGfWrcJ7wtD0V9M8btp2flzTipBGAeGn5ptdBoAYJ3W
j1gI/fFRldeCs29ff7efOPncbmtZuceqmgdyhYAASl3257F1unOHWfecE01BQtgsmBZlmxa4w6cM
28ahF3I6zinDfzig72HSXfMowcYU9AYbuTag+WpO6YmsKBXmPgz8uhqbz6pg39lO7m2KEzAjeSFv
LguS9bN6yuedWwOZsjNFskfCHrhRLamRu2j2m6hBM63ksHfC6clRwUGA7buXAvOQbc/EwtltuWmZ
Lm5K1FG9UQ4nYK3DCUHWHx/p3TicCsFBjLSKCy5/7UMvq/nB7bRXxWzNE96h6eH7/VmLNbQUl/Wz
9f4JOaQbS8KsaK06AXIsKbLpPsZ5ctJ0ruOTjeeAK9uDcByCLzSbHY5RB6c07AnsndWZHJsMTvsm
Xu6N13uJnSSCAezMaqJzyMbxaAORH05g1fX7TdvPh0JZgGal1UKXYaKMLMKCCKos9nJksSqnNral
Y11uqt4ZmVvZd3Wft1ehhvmpHFSfthZ/j/5+DkyeOFuXS1iEc6rr4/pJp34jg8s6qlNnan5oLuqU
QZu9JJs+1lOUPytMYLiQux8awHd1FQ/HXKFlgOApCWtxxn9EauF614xt9rLedPGnenDh9NdmH+3W
LIlhiRhp2YIVS57jQFyZ6Ko/btzlU1eQc1an5uB141yfZV1+6RbuNkdmsW+JJt7bixFmaFxCyfL6
bs1+YFnNMDKuTfgYRnIMFbIL7BD4rrQrDaAI0RpuZIRHSX9nwzaguldD4uUyWtmspL86IGTf1UbF
gZNE7SUlGfKEv/cRKXYL5ssBd1kA8EpaBSy7we48j5h2Cn6hP+ukb5qTkFdRJDG6UW05zlVj2sCX
Cdk3aIhojRCSZN3N55S4ydNMBqxlWBMQpQS99vLRehPqA6vayZgRcjrvXSUufOKk0S4ojXU1C904
FWX/7GqSJrvlgNJEY7TF0jOfnTWG2J3LTV7a+kuV5+9rW9TbSOop6t4AhVBlwsQao7NRts1JlX25
NXMQzhDliKKWAZJM6dK1JSOItUupYt+P1QKzh1HDl6nrfSezbhd1uKcqK8Q/AXpOEotCHiy+c8R0
zq4cp5ORE9kZEMZ266u+vClmGt4c9vvaVsbbblaqfdQPTF5FCy9rQD4CKKDdGrXm+BFI4U1vaoLo
bbr0601H2uOGbhkxJ9a8Hd2wWa4UkfTLPH81l/dCYgkQuWVV+OTCt3ehlUdbk5UFOvGI9lqYfHZG
8yuWCfNjb9qMzcMpeqnjY1Dxakyug5gmyebvN0oeNMrWyt2tw3vgGIZVQrh4RVRAmULHm8uG2cIm
mC1GIDrt7Z1Jf95PttYmScffRRxFBBW30X2IvlvEinWqrCF4Rz/sorXA1TWltw5zNI+3cYkjmaZ5
3LmdGG/urB4DpyZtwx2HrZKaxQE0QL2bHMZ1yRAY1zTJj1reTWhv+69CYTNmVgkQ9aXBRe/unWaE
uCsSM2D2he+HIMP9mGClSTviMDUzjB9J/kAyP41omqM2eKTr+VlNE+ezFRag40MC7HtBuuuSbWW6
vXvR4T/v6pHQzTFSP1VSlF/axryUEDY/ZEHPhNHGlIiUZqvTYOMFJv6IgQf+m//cVCSRnpOKET2u
T3tvhcbrbJvVozmaxlEzyGIsiZbyYFa65y5WHA5q/d2owfQqYwdMGCYan/VmuElbJkK/WKf/vEwT
NGt5Wxk2eBpWaj9ulkttli7nhpzVN3yGwMk+QbCOsVoxO0SnbBmNfj8a9fuuLype/rm98cwKLzIK
fV9lGbnNo9A2h31jJ6C8YFQfIztyPBUA4H0upmfNxHVohVqubjDsRLcuq6NbldXOLzpAf4HYIU9b
Zdjk6Gz8f+rhEapou7IjZDCikX6LGt3n2FB3KkhNNy4xIHRng3nBlp8lCFwQlQvQoSCdHOayNl3r
JPlExne3rXvxWLb6JxX86y8W9H8hnENQuCCeVWyeOq3fH59s6fSKnVstnIwQU2cs2WQHM2gtF4jk
h0LVXucZ/12lJBZNIkV9TNCUZNjW99BMFCwkwovdKMRY+EBpOYpjcvR6cDDn/97I5VMwUSz5YX95
RhA/ZqXmfNJSLLSlQhAapHPxwLn061C519B6FtlLML042UsSvo/WquV7w4b1sFQ7kL7m5eWHtCTt
8SMprIb2oR8/yrWa8SND7ozZ6dCWN6cvm8fWEvd/f5CCZXi7mWBGIRbAo2lhXAaV8OMTN9QkLlkT
LfNeVe4aO+oPhDDaXm9pw0cXtDOxavjh014D4ztmIOqcDHZ+f+qS+6Zyb43akEKnmeUe5zvuQamp
pLsD3Yji6LPhtuF9leB0CxFQ3rWdQxBIgSe/UfE6W5ZzsXVj/GgNhr3Bxbupap6PyMEHQf6IfBc6
yidRo6LSOwRtiZ5L8nmsrwETju1sgw9W4LCmWnszbcn02qiQm5SN4VsB2dJNHjzOMjHed/rk50qh
vmruZ1d1sJW780RMGjeyrKdLntkO8Xx6ThoqyPcpjZ/RykfPInwgAj1DeEUUnJ4mpMI1xZ3oEPoX
ZPRse7sD1GfZw1WNx/zCEn1r6vlX0mHGpzaPa89KmZhzsSl901XCe43x3AY3NE0lk6EV9Omz0VXz
a2mWn3qJM5y3kkT8EZEa3bWt1yxzoV1EvmunoMXeJllBQgAEi66aPtnxUGLMCVV/xLGASHyVJqw3
tqYnm3RA//urQ+XtkQLIDn8d+CrOBQSYvOF68J931SCabsuEiojPQHkx++FbNGNWJxexu7KdKklp
8FJhD9uqY1f39w/gZ/4bpyEkIDwEDlZXe6tWC4kqaTVAd1sjDvDdhNZJOjVNX9kGoAix0xTW7M9J
hVqlZqDpOsMu7pDOzSXkzUEPdz15bGxQ3b3bfcwlPeqMraqJ+mYIX/Gv5/jXp+odqdO/uBT8pOrl
QXNKcmja0K7hHPrjeyxCbdxrsM+2aFfoc9nzHUAgUsDB76K8M76w1ZmuSsdQ7O+fsbU3/2PLRdDn
AF1lI3WEMvfmF89xagQOI9MtTRDsRUp2s62CtUQAPJTW3PNoJhHahi71bRY1/VnXyXpnRCWssb1j
urmf6AZzbNGqZZxNbiVOkl2aEY8dExEKtTfKd5X2LkRhlLlI5Rp6OnleknEajyYLoeQLWCLg+Maw
gRwc75lLf3FFQBZDv7iI6gQTla4DIx3sF5HZlyjVog0MPXNXOxE2oWrahpXgRZ2GpYeMyA9WSuK5
Nm7ZqdW9oRimvVahH54Rh0XFh0hwdkJ8yZhS+sisUSDUz1owvmbVpPo04o2TGRBcNEyFoAsLpR7L
7+MvnvWfZsAu7XHoD/ZCo9Xpdf34cmtFRvZR6hTbatTMp+F5nI1vsbDyx8Qg0tUp4vRaxcp9V76y
GU8v642u0VwsqkDz7cHt72v5LR2L5Da21nUcNbJFMaUH+GuaCT2LGPSds2SJgv7BewuK1iljBGiG
JEZ0Js4E7HUw6fl9qGsfiRhWnxju02SBdfB56u4jl8WVlpEXOpO89JjkpB1ydcUVm8lvVsKL3faV
tq+mSL/lLdGUhvqdqW/ULm2GgT1P7sTxUxlmXllOj22eXqTSl4hv4vHF7vt9OQ7Ocz6kHxVLuY/b
sH9aTcF98I0c+PYXHWiu82/PTK7KlZ/xIhdgEJZvx76VG5qhQkz4FnUtmTCOsZRYKyanBoZcs1Te
HCbz0CsH1TyMCqI/b1YOBqdbSV74Ug7tlNTP0Z9iZd3PrpemPhylPPWBCVA6cMAGibdvzn7U+uwo
DMd3Z7Cavp0cHcfnfCwcP0iOiuNTkevH6TEhxYWwxV3mstfyC9evXL9VsVb4neqza+bApJwWCrUv
WjTHvtL6jvC6zBfCU9bSdS8KvL5fqi29bq0+8igxH3T7AAiTQtsCT2gKDxL3JSeafV9P+jYZVfGg
ZfI5CtP8MrfVruy9eq2i9CiyZGr+L/vQrrc2RGk0kmk3bqLYire9a7ZfJp884e9Kpv/zOv7f8Gt5
//1M1P7v//D5a1lNTRxG8s2n/+t9LW+/51/b/1l+6j/f9ePP/O9TyTQs/9tvucavTdmW3+Tb7/rh
/+W3//Hodr/L33/4ZF/IWE4P3VdIE1/bLpPrY+DvWL7z//eL//i6/i9PU/X1X7+9kuAhl/8thHf/
2x9fWmKAoGL96ZSy/P9/fHF5Jv7123PThd3v008/8fX3Vv7rN8Uy/qk6DAAYwGF6Z47NxmL4+v1L
7j9NwZvA/b4GZmX32z+KspERP2ao/+SMvUDVHIdxLKjM3/7Rlt33r1n/XKCqFkNLMB3IasRv//7r
f3gV//uq/oMMz/syLmS7/DlvwFO26SwkzlWKgX/Zcd7OKJpq0Dsjr8z93GCrMuNa3kyw1lkF0fc/
N1WnypujvVvvmQMdw9p6V1h/v2u9fwDccNcs31kFD//92fVuh8i9W1V8v7uU7bQs7v901/pN68/Y
49zdAjK6l1/+37uFEOB2h7d3S30CEWPftey/Yvs8D2H9bAqRn40pfzHxwId6OnwItDb1C4VTTQf6
ZnTM4UklR3jbFIN2LlXE1FyUAUqlTo5ERDN4u7uPBfK8QzMge4zV6CkU5bPJUOw4JS0kY0brqmX7
veIWp4TuS0RSKCZX2J6xFjZ3tlJvBhG3N00hmmOIs1NIgvCYJvaxz8xg48RcJUnUzTlFoJVgWvdZ
z6IZhlfis/HpSDzh/N3KHt8Ippio0rf1SEdkCFR1Q26adnCS5qRwTO/VDOe2sJJvZugKHIBNf2lc
kOqtS4Lj2s5IAufIxbU5VgbzhpDUwo2ZdQ0W6Oq5bV32pESn0gCaSCJi93+0E2JtmelVm5EHdpgx
vBgKSHIiA15crd6JsACu7ihHUsOj/ZjJjVODUSJgjpyDJiz2MYu+TToGjKsYbWgJQRm0TeZwH2RC
nENhf5CRem/F/bTL8slGsjgeWbNm276w+l2tSfsWf+vLxD4nqBxozNjDcbatXVcZ/amZIFhyUnAJ
u+h732xsnNzJOZnRxlr6M3uPS6UVOg+Hc3sA9LsKPnVyUE9TGfDSzxa7I7XczgKWR0Om6j3KxOcs
ix3s3DWugpLlUNBGxT7Hka1o1R3TUZZL6viub6wns+icQ1+BHamqINqGAlNjPE9PmprMT7XNZksX
qOzrINmovLrSHXBYWHTM+wgESpAjdKObplTa6AmetD2jyeJlaDV7Myc0N3KrKve5bYrHVlXic4gl
ydFRlStAw1EWio1RmZjYyQabaGh6kljMLatZ69xUaXNrVVSLuDp6XWEgG60OoHp6QqBg7UUYhzwS
pgQkW98kAggv0bpxpwwsZIpCJT6jdu2Hdj5mMNQeOhJdkSdhQpgGyPfKoFRIOTTznSZrUrdDtfdi
cx63Ya/XnoxRkBFUex/PhIMNGY5AkX1KJiTBQTcqmyQ0moPh4F9oTAQbTS+TDevdyh/TytjyqnY3
y5Bb2b3kbfcoDQD6UeFsjIbXo8mVx0JnBA15z9hY0JdhuDef03nor5Fi+XhKrDh4qnMokTIWxnHm
Fdiwf/ZEK4dnp8IgE4Q1smRguPj9c+OjlG2yEYmh7x2JlFw3Vf1J8EBAbrbvBxmZu74VdLHUqdzo
RCW/jPQmz/HiE64j5RblYX0fDX19KlRUrKUSZmhG7Xcxv/7WiOioG4PmScNG6zoXclfReMJoV3M5
x9FlKKRfBo5CGvLQbOJQTTYIOL41uba8t3Q86dLYTPBJB31DpzvYGvZ4ckoNScR0TuoO+VDVPo7p
c6tC5mD/H215g34ZtKh9HtHBNabpqUYdnd1AOWtOW73O+kDIO/t8VrLkCefag2NZ8S2eGxSkr1U0
Z1+TYmYBoUzVo9KlMQngFdzqNiuQsQXf0qTDqlHn/ZUoeWMjZHeaSS13rUz10poUNqUFXp/m37oM
X0/UJFvpVg0MI4KA2HMPG2dQSmKow+sUuLx60FBKdo73UxA+VLQfWbkAV0qmfheOxKkgYZiI0aN7
znao4f8anE0fPBemE320YnJv2dKXG4VWFx1M9Bz/j7nzWI4c6bL0q8wL4DdoOLYIQUYERVCLDYwq
IRwaDvn0/SGrrSuLk0xa12xmw8qiCEQADof7ved8RxAusp2z9rbRLUTleT9gw4t0wjXlCWuqDoOA
ZN9Ias4RJy3gwWrjUe0NXczCBu2VYLbV2qgADkSGi7BevxpzOe9AWuXrbGhvYyGp7U4oUb146wug
+hQKgiTVw61Zezc9xdBgzvGh2NWogrkXxsqPRyw3OuHFPgTCOtVSxCHTzrTFXi9Mm/WhuLPirj5B
+8PcmbQ7d9RTrvQM/ilXtA00vwsIqwQSgT2BFAiskkNK8e7nv6ame4vcPN8mTr7lQbGgM8Qjt6i7
b+NdKvPiYpikcSBUZ22BiWHgpdVJCjItzrxLwRDZezpInDrdQ4dDlM8mbe/EJ6HXJiduSoJuxgy6
cqRjrOI+KcCB6PdeN5o3ugZAxal/cKrlZVSzVjYiQ57ahCukSXmO9PItg+N5Eo+DterH1kXuA8lE
+YVctWjfz+qJdq2KXWdThZdNkuw1F7WDaza3MsFPM3LbytG01p5mJE+2Vt5JU18niB93DOArowM9
4lozSiNYVV4XM94t0CU+O4pT6nhN0Mfseiu9yAIgWaRjng+5Xp0mVXGjlOzXzTC841//aKXb3bZR
6CyzZd5JfFW6vGrUEFCinQ4Td23UM10gkaO/9GiDqdxGjXkAUDasp4ovnLNrhW4XdO8qH4jWzovJ
3YZdvakcNHdWrnamAWICeRxNg7JeJywwgmxKiYpi4dEjnQff0ahgwiikG9quHXaxXntEUNhy7Q79
ia034qHWWDnYc/VmFVbHZCR1nEcxLU/XC5LCKUlxR7RT1NvCT98a1jeJ3uFPglHMdplWeOlAWHLn
/rI31N4sjYMexmRTkAVYDeIByY1t32lCu7MJSVnJSKPoX83rPg3pyNUZKkmzHze6PubbLqHcbbVr
qZsPwvfGYMyKfCNKfaYFRJFsNhHaJtlUr0xfu6FR+cMY2J7ZuSCX21VnML92obzHrl491HqrVqVo
sG8CATBocdBfGredZbS7KfRJGOQ2p/b3yL3hMC+tEm+MNq5C5mVh388qt1v12awHtO4OaSTR/ot8
DeHrJqp6Zvq0WxU5wkH2UAVaWf+EnegQ2O8kPTw0lrRZLiHcMkq1KVCG6bUoNiR166sIgNgqJ/FV
jWcZic+hWa07h+M3bkkj26+BlljXhKoCOYqrkzgi1w0TcR1ELBGkFEe3gYgS55YVmDOrkiZ/SWdK
pLaSyTqM915smBsBqqjQEXqNprEViXya+/6+cfo7m3fcEhtOBE6PTad/bC7pQZOrqWHD7yQRtUQC
K0WNdY7IyXHhMNq6vM3q+VmPnVfTjZfQd4N65dCelZ6ZnXqu8+aAD2S2atZDmbFErsUrAQywN211
N/tTwRHNPek4CRm8V3Vfw5H88BdMblNdzZpLIw3JBRfXvnZd6CqdEx4KGmkBPGUN4bzNnUPQUG8G
wNMOqsIe7WZRFCQt8Ix5KAmHL5+12b+3K3QM/bZkpdeL0FuVFunjpWZDfJEfeZGbZ17vvvSI/AY3
dYNRL/gS1a+9agMtlu+dRzyApiUN+A5hBgWd0GCcjHRVA9K0qckG4TC+md0TFo2n2Ev9VcFCtC2t
G9FHt3pXfnRphP6b8BclIxzFnbyKWzQnTQ/2RnSrzuvPDM05xlZ1T/3Mp1Fqn4oYfZ9hwfXOvGW5
SQgNI05TyIwGrdF3idFhkKreSGljLRj5+D8q87pryylIBeUaqbo1VaeDkehtAMQ7EM0SIj8Up0Oy
tzFDTYhtArIQuwabW1U5+BBltI1V9ZbbFgX9+TrUbD/Q63HXdmRg5KEqyQ2JzkTsP5LxAVqvJ/at
goOQFNUNk7cAjWiTBl9Md940BwJLzjxyvMqwkZsZedDocj0aq64vX1yqXCQcFIolBK1cw855uvsp
7hQYiGVLZJUaaFo73fng5G+1dLBe0/RmJJI0OiLXHTahDQSJMo/cE2mXBcSWNtjtZjokMgvSAg/m
ZJrEB3XJtTZp/g2MjQkjK+B3j+DCdTHzaBGod2jXHt0Y5ErSu/5e+QCCKsmQiTuC1i0sF7fVVFwi
yLluEl8EiFxY2Pu6flbrqIHDdTsX5l0OQYSoemakGo23gyqR/BSLVi3Pb/pNk0o+7CyB6ayuxjDU
A93pcmTASwNXdbexGUS2plZD6OZrFXdXcUPTpNX4VAhIqF0HzlLeM4fBPcn6i9jEkt5EZCELVAiq
81mqjWetB49VOoQGW0287mPfWzWSffXgakjNOio8Je60IgXRNDONzBpSpTbyiBRHS1tn8lrliKNH
neRCkuywAVEfJG/wI0Vtua5LedvgN1oxscWcZqfnatb91kiMAAnipp98fJAGN4OduWVAEKxL4ZPR
Rd/RysznYk5cgnsjFqaMHJmNw9ociVBJannahT80zbRWroag0skJ3hupugEjWdOMHlZ+Phurac5f
MEdAKhf5RfwDebO/TjQLOPWEvNmInmIJiLWZKJ9HzlGIeN3goMdFQ2WaknnKFG7s6TpR7J4pdZnZ
0RXxjeqZpXL3Jbc1RlVFMhcai4k2MTEACUMS+iqPl55TnzT2i2m2hzmx8f75j86UpYHtVlRS632X
Wa8FvqEygxpq5T+cIjxaoIQRrN2aLnR20pDhAJU8yXy1JUnsLoIsyRyDWZp1DQ7opyhlhBfZfCJx
QBzjRMdHB9iKQHfqJ4xY0UHQ1SFblW6LZaY6Iy0Al3qIndrCLTQ0Jqwrv1zA7tV9F3l49DrAyeS+
Bmg/i9PmoQJdsA7r9l63J2sTQqwitenUamUYiPQg1ASBMrWCKEVibeT028OWrRXOMYJbeAhnbFxN
HQhxCz6za6Jt7jdwESr+AjQmGHQjWZXjYqtCuz0MGigV984kt71U0z7VYbcVrBKDhWYSFO2N7w20
Ld38UOch3vMFrTkYR1U+Sx03YkxvNMdHzgxEFb73NxPyMsOC95Jw0VF5VJfKNT5Mx7jPm9QLxhTk
VZ+0Z4mhXcxyCXBEx4Y3Lj9OS5yr3QxXqWsMQcF9Qk6vQAw15Osu7elHZc/uWL7EIckJrcwJQqqr
y13o8pCQOmzv3q1e41AxjKOmDrRIe0PpQdAjBoOkni+yiYjbUP8hCmDwteNcqwZM6/KBRLqslIDC
MMET3Y36eoyQJfTMgCG6EqWsaE3BpWFpFhbrrQa0zVk8uUbNEBgmf+NmJu8hGu9r7VqPuvgxOqfK
ZYt5PhWpSIKpB6iMRybgowm66TOgMv/JhSGByobHlZeNj4ABzzW8LZE6jNOysq+5mcR0nGzOmKei
nV0zZbPtfm/Fq+9SgBBzizIpozPfmz9g2TL2h+ZlCK/6MZJczQwtU1ZfC9+/s0oiNmw/RSY1bx3l
VLBTY4aghc6wGw+NN8KXxuhpGvGqdiMSp7BfZslxNsl6yeqP0RrvZ0oVI0aztkzhxFnhLuz6fl3g
vh2r7tZq3OfKR/NiTs64DqfhtWwk8aODf2k1CE8M6gAxXRSIro0IbNoaq+beCPlG3Mr7IkSpBeus
XWkYtPsySUhnuehRYa+HqAO9Wi27bBAdk18wKfVDtdIa4tTSeUKsmZnrwmVBUZVvlon+1zYS1qBy
8LZKKmRf01sl4AoPOC3ivE32nRSHuKoEdNXpgXO2syYTDLcDAFB0IU5EIIua8Tr64j63WNmYFlIk
JzvpqtAOnAyebl/mR88qzsJQvLXIhuxmM07KhMZLSycf5wURkYSpvXEZkKz9N6EySQItedQlOthk
+DOiyFg/DPgBRiIiIgB0Wl8fp2xqz/p0emEKuVxo1awEjpCbnIB06XOHrWogaQFId9rQobQ3Yd4/
uyXt5Ii7k7G896R8t9jeksAwrr3W36kcuZRymDFrtssNvp0gNOxsy31aRWaMVo350vKvZeu9xO11
FgJSjbLmwEdhXTK1bw5qMSfmjqJV9x42qgn0DCOeaT6R5fFupLm5nVotGDEJB1L671aG/4a9MIvh
dHrVu46CDPQjKEjbRhvAueKAHEdWEPbYn+S9BmUPh/zKQeFveGa8crtu5w7OsDWd9i7G5IOPOYV+
yYrY5EYsS1KBLOofTehB6Rb5LiJAJ2iIsgmcemDFLdsfPPVIFTszxuFV+N0O+fp5qZVnmuEB6onx
aYxzEJYCwFJfrYueqPIZGANhU7dFlYA7ZMpxVH0f+o0M5mLiIyODD+KK/LRyLt6rKN5SHDUCZN2r
UUKDNtPiVDfe1SiOC5dtg+4AQ/yk3/ZaM6+9un83q+remk10VKj/wsG9NfM8yM0EUVymvdmuj2cY
e1OY+ueYth/q7LlH6YCy6qHUpiCPw9ukps8XEQASoJTbOElzK7g+q8li+dKH1qVvpheZMPfalF0V
af2KdE5v3TQg+es2H9a2Nj41JpjNJgz8mX2EnmmBrY8PYjSjwIhdqJt0fun5nhEjzJNM3pSZ46LN
ldclzxLRtkdqM490Gz7kysgMVu9xscfm8RghIGAREUjqfH1FuylePJs1UWxKewLzRfT1/JKy4O2Z
htTgr3w/ZYdGgS1kuscqwA4X2cmU3Zvx+IQbGtakkzlB69mEbTN/ayHNVxbUPBCYifv3aZ7qoEj0
m0QmP2pzvLGXsTINOlMt8+mUiKso90/9oBEGdn74kGZNWUoAnA66UiORtpGXY4LbPrbHe+LMpwRE
siuXM923b52n7oUbgp2J78YquZD50oirwnWkZwnbxnetILaFJ1PQGNWrQxaMAbVS0+1rr7fmnRQV
CrCrIZZq5U2YGenTCOb+9oC+alzNcXfEe7DrDPc6Gkw2w5Q6krh61xWhHWUWF7tbWNOIuztthSf9
HXd4QRs9fipipuakQqzVi/6ufFH9+GKZxaPJUy2n+Fo1qI21CF3zVGJua45sr6eAB8dl6i7YjMG5
CCv/upvsD5Tt3qYE+SS8UxWxm+pT8yh0bTcY7saKrSePnRm1SZQXttLCTTVw79E5OUu04lhKs4J9
4j2Y0VJ8k6/+2MugF1q3mqf2o9JZWrDM43FVR/n6OiMboMg6br+8XA1ZWQZ+N51ow0x2aWNfOBKR
ParrzZT1RpBq7qNe2FNgdC43Hw/gwBtFsmGLvtGTMtAjj3VhX78MnChqC6CeutIjUNSomQUzc+OW
xSuO9c3A6l9ymquW0AxdrAkl5+05bPKJJ3rOsYUArEpUIMvSIBckOTZY8g9aIi56lmHCnU/HpHsb
mVTXmZyeiMt0iYndlWdoTIbVNKGGfvU01NOx3m2VOxVrEWXPUQxYzDT9M0+TRynMK18RWkh1at6S
zfTKc1bXhte4MC57RMG1r123g36XkbwiIv+iks4YOJ58dVPzBgGWwzJABVk3PCuCPT3q2OwTkNw2
eGwngI6V5p551MoSE4AP4R8JwIjGRSDi4dRYlemsEMXM4U1dikeMUYT8GSiMK+Wxp7f8J003RlgL
gottJnwOe2+Qs+mIGpENkgj2lvpHYVIx1qvZCbTJxHAyKVg9oX8qivjSfksGdjiTIupojFW9rhxQ
Ji2KfLQJ8Uro4YNZGHtfYz1vdksijSpQkfkQsOtA94VcNq03NEqwkhXHyBgeQie0gtzXz90mfrPf
IwmVzHoACWOvxxoJhkWSYkcenWgW3lo1rk30+WsLMfM6SxJkLRbNckACrZDkR2OkDlrTO9QyfDIz
98GLzX1iFRsKTDeJTfleCHfhYZm7okX2Si7LaoApHltA0y2qSqE3YkAbj6RUPtcxnpuBZ30/JNdp
21zGMd2PpHk0E9KbZm4TK7w3bajSFaU4NjJ3yegPJLxx5uDY9Lz/uqGSojTKAvbWFjBde+rMYA+v
2Wg8RMVo77QiuXXR1gUEoDDsfO1FVrZx1l7TC6uZAtRHhnYOadlqKdBwC95Xc6rtVMSDSVftwtxj
C5gbiHdYUh+EtawBXYryc5JB1uhZo6tTOylSBNDTWzY4GrKIjVtFh6JySJ3XMvDwdn4oUe0Gts3e
GkFxtxosa43DXAa+H7WbuP4oRx4utPrUxqlr7xLdLk/5pSisi5RGEfNqqJHep2MQgc7cJYFm0wFs
tclZ62rcu+wyNpNnn6dyWhLx5C5szJgeDaX6eZB3Iz2+QKfaQhetbFZJ22h7Cip0XzLoUGndjFw5
eWJNyrlu3DAC3EuUySCKnjGPszP1W8T4BEV0qCnSmCxViAkiGNzrseNv/cJEQlUYdPXSo99l/RmS
l/oQJl1gt0V2YkHCX6fsxywgxv0s5pfIfVa++0QPosalRVh5bsVsi4VCEttVwZw5lA4165yboNp6
/VzvZgMAVjGDsBeefDcii92OqfMRMwzu2EEI8ZAXbHzxYZOyuYkwJUazdTajyu4w+24pvxKRZgNa
RhW54THTrCr3Nu6Nmd5nR124LppgJuiFtLfEI/FF/SAwe7EhxSxlLfjgkJB0SJLUnPtVUYsN1IN4
qnaT2b5WZK3maEg3hHMMwawwYSWcTJb+WCcBJ6xMIq03RJTiYxqqU5si6mCQ3THfa3RE1tPojdsW
q8fB9KrzrrFBBvvyhuDWMh27oPW1/MTqbUYKekqW1Gx4q0S/s7AbnxUadVlZdGsqjSxfZ9o02cyO
ukXJvnWnUrFVrXUG4fQ4IGe6jDQLkFvnDmunPpqs2uUKnRci+5Renj/qH4nHpSCa2jmwsDH2jmae
Rw3cMEVg0pZ9BX3RUt/6YfnWNfql09Gx7ge2a05FtnACJS+HjOwR3bBydfQN6ZLN1zTUI2E+kP3p
rCTK+mNTtIdYPqjCtaAh75Pcak8yMEtmXUMvcybc6RZdrFAOT7VJeVVPhoyPOV9Lyqt0uU9Ny3lV
9MxP5ZLqpKHaN0UK4EDpr9IlNiCryRqZjfAkSakkppbxVDaDD/ZpPyVeTU31Li76m8xvrRNZpFfD
kIprZL7RmkpotxHOvYZ4bi+i6pG8x51V5M9ZroadGaf+mr6WxfS0EL22cBvCEj0u1DdJxXbr0D1Y
I/9oWQGOMJaipqNIbr+lPWk/1J9c0Z3WHRbCbgjDDVlAPJd1axUp2JYOV5t/SYLEKBhuxzJlK+1h
H8Eq1xVFtembLFvpZf7ETQ1zDwTsSsfRotHuALpUlNOh6fWtV0TJFb6BV3bIYHLEADTIJrOYGL14
nee+xYjS30RKjRrteYctiaKY37qwrWo2y75X8wQiItVyCOyyuC1wQuCcmtM4cA167D0GDsRdJB6G
MF4Dq5v1fT4uF8my80vLDedzjYAR1rUlXOSo2QyNgb2KN1WQkEvBRD92NuyCeu4frDg9qWc1rrrW
jtbVSI+imUCGD31DASB+MdKw2Md0HbS8MsCj45cRckR8F5nPje5+qMiyd2glMEly1lTOZgwt6cqa
5AZhcndSDmWMYrsiVcTW03VJ7tOgs9Tz224VYuUlEQGqJZdS5gkaCtIH13HdE8gtQ56Q5ZQAhM0o
eicj0/c8U3pN6KF6p8OUhdumKvILvROoGyqqGVpcnmuOXr3pDsxg196psj937fjDLuRz5N6xX+bk
+SScTEJRCgkpS/G8zjbUVE9qJ70wUusuldo+9+Z7tjcbUNBqx/LjVkQ85WSXvLRGlRAOQ1eoHA+h
72v4BruWtfy5RgkTY1z+oqUMG4VipejGy9IU5bkxwajSX1VUQqOgELcdK3LEUvvON5PXJC13NPlJ
a5eJTj2b5AyED7eONelBaJYIA6JrWZyHDagU375MrOSWvSu/XomgY3MQzCNc96qrAOMm6ym37/Le
J3TUHhhrtrEtm0TR2x62ymQcCiu56EpoeDZoYiMnVii+Habhsql4bzYbeFHaPbMPZZHaM7ijppVZ
decq64FnumCLvaLfxiI7QHlpNm6e3joYaiCfuA0qzGidSshZhWE1t9XYqVWUFu2Kh+AYUGx+1bpl
oZ/bqNiNH2GcM0nWLsEBNR24qpv8LUS5RTMC9pS4n27d1M7liAIo0Kclz4urjVQHdBElddBaxXDM
JDuvapGMYP/D4nE3Ku1DW+79mHZD0Gj+qTtCWmQb5OAf2LmzN9xXAHJ6LNz45Dq4L56hJB4kNEJx
lmNs0SoehHN0sM35Xgnjvh6ayyjx110BI30si3it2wiTNL09+ibP3jQ1L5mU5tNIihNRynGbWJJW
U1JcFY7lv5V5RRwARf51HY/WHnT7QsZw6Ixk1cgKgmUwJ3UtARpnlQ9OJmIAuFF70Xckfy2jcRwR
9vy0dlF8kjwL2WdG4aVDQ3A3zAgrLEV1NpOeCOTMnjRPZUQnuLz0VPM4l/Uj1VZ2KMs6Gc/yYSZt
NUyL8BLDVMv84jnrvMwf8EgUb3WSXM0IlOph9A+FFmq7JEfMz+alTTBrTiZxtgjHaBSHBT4DKjYp
braCEPPYts5iG2ZzosxTqRksNhAJsBbnDCdJv2rdPmF941Y3PrAo+pzeM03ncBvmTvQEGh8SHQ9k
iV76IMopptiMuNfmORNXknZn19WwpMMyKMqy3mrT3vZC92ZpSYHVahklGj0Q6vQjy/5yzq1z8p9f
MjcVL1VDs8nIBv1QppCTFUZGJuAo1vXLPM0fNCtlMI+x2HikeV31UfGUCtRecowfBtMgICcdqyCz
muShcdpr38Bc3BbJ9NxSq05d86RmS3pwjOYi16V7A3AAGHg2PWBLsUCpRy9oyxMYKYV/Ew/8jKVE
fpmPtXOS+K48aGO6EjlhllrVFQd/+ULLsjj8/N+8nsnZqxdyU9EQk1NhCpZ5WmCZnkmLGzoInX1P
JEfV2x3Qh5i5fcrjI25jhGINwks2MaI5/fnNYRyRYZNsSXINS7rWl+Kv3/Y1b8bGB1v279/rll+2
mmFtmN10/vP7P79khgZYXMBmnSGw97o33fz8Qv6V7szlje0W802tKZ6njkxOiZWfb5y4MOkFcmF+
/nS27ZFUGkBgGAV/VA6rN6+RRy/q9Q83R1DSDigcIvvUEEVC0YZGH/iHKQr8DGz2HBXvY9/ep8qO
X2YVl6j1quTRphOwihgbdwmB7tzTjn7N5ifZOLGdH8FRtIABPf98imKf+EkeOW0zTTCjRUg9UVcH
s2Av5mryQuuK9GB2Q3r4+a+fX4YqCU/7OoMqyg///v7vfteVGSVRMhzXpiV95qEOiLYrxX0yFJda
aSZXuP7VvTGsouW7htFXx7Zzbn7+ztAzlia2XDw/Le9e9Lo8gY+/AF/53dRo0nXTFgPlXX6q4bij
MNTnpBPx01pXa7uk2YibvL1B6/HXHw2k3Z+PdkxRPZ74rdQmHHXKkGYsfyRpvvBIBWT7838NG2gD
hpnpr7dceNqxQJd3xCVp3yOrWQ6Lemg+6pl79fP1eml3B3Q8yV/vmA1Zc4Lok67ccjTPsot17jiQ
wZY/LVE7kn8pxLmyoNL+lCD/r7Ta/y8y7H+ou78Sff9/qNWGJvcnrfbFoq7+PyAgPl5+1Wv//Ku/
9NpAWv4DGsdzyeJbAlx0tN9/ybUN0/4PFWqBskX3bc9cwkSZNBZFto3Gm+9hdbEM19bdJf79v8Xa
lvcf16Ptw09Nlwx22Cb/C632Qu/62yEEccKGhW7q/ie/5NAnSTVEY0QDHe4QZWj7ZAj79htb5j8t
sH+/+icHjOeiKAZepV2VFXRwS5yJpXSvWtI+s3n7y/n+b/X5r2rzf5o//j7GJ+AgcehCN0kxvpZ6
dee5k0cTc8wXe83rnw/w1SlaPtwvvBpLVapGqhRetSWWT5hESFqjsv/GvfLVqy8f69dX7wkJSELe
vjAT1BoCKha71m88e1+dm+Wgv7y478x2pbQsurY1A2A7UsmXvOsKopJG6/TPZ+efyMW/T/9igvrl
EANHoEPJIfo2Bs/uDHkwmjZ1ccff5nF/5aTlNx/mqyNhd/j1SKJisRCBcbmSBqh3sn+lQTKYMF4B
8x8jTXbfueZ4vd/dEp/Mcm3Y0x1MEv8Kr60eVC7KjdRuVl0+ER8b6/9y2H7il6pyHGfETvQbvGo+
55M5N6OTqEvXac37P1+aZYD+5oOIT/d2hm9kVFkurljWXeiVThYSiRxufJMhrPnmZH0xfD/bhh3f
KoqCJKkrnVKXliENLBvn4c/v3/inke5/xpb4dGuTg1l1Xtv1V229NGKSzQB2gqWESZdlvsvITpZ1
upEkmCEuXbkedpHpm8G2TLC/PXmf7vq6NFp7dtv+qgspGg1qp+XXQ3ru0iF3rNeREvRI8lRvojh7
9MibpsATZACsQv0sX+LM/vpPjaWO38kReITlSFcbB0b5wwr9b06/8dX5/zR96KIJSTHvCdXW4p1l
vdbJsz2SSW7RnC+2BpSPPJd0S1gsRdYevQASaHwf6N3+fI1+Esd/N8g+TTGZn6caiIocvA40n8HH
RVIHIlcnBm4UMa/49IN4DCuCe7cG2bp5U7HFbFbhYlSpwsUFHfCrUm7jof3m4nnLlPC7N7UMqF8m
JWhiMum0KrkCAfIeO8X5MOqPoma8WFTJVKavhqY00br524EOAB4Bsq8GynWhk96DwKxYGHc0QcVl
l85vletemhN0AD95HNvoDpbbM00m0hTG/dCSaB+zmTK0cw/RDDuBdsfW7YZG9YfMdRLwYqSrjoqZ
25kbO21aJWGI6y+l3DNfuGq8YWGw1/WQkAPAFDErQ6LnEaHNF21P8oU7HFQX75nAD0lBDlBXPgCS
PYE/CxqwOYmT7Cpx0X3U2oIsS9aFWQ9BNkoyGtOYpmm9NbNx7/RMLVQOAqCoqA6L6yyrtmOXItVR
5f1EVMafx4PxTxzg3/fsckl+OfXs0qLaUbI+prN7Nc4x2uwaqGWHcDWgMoPPJjNzNDk+hOCp77dR
T8fgz8f+6l74PHGPM9XcKQ2PU4NkoKN3WOcnf37pr2aDT7N1Opi0fXKzOrJpeOxc50FT+Y7S1dOf
X/6Lmdr7NFPbZS6FW1n1sSavK8gA7U8ebmY0xNRLv+HGffERflr1frkwvdbmaeVRDDd0OvKUnTTr
qmkzWrzwe/JvLsFXB/k0YyMkpzsTTe1xUggf4fNP0CRqN/53l+Fn5NkvnwGAj+G3tQdCrUbvOmfl
dWgQ/gXqY/fnC/HV+1++/8sBNOjoWmpF7bH3BXwcCqcB7j6sKEo3N//uEJ8mzNERfkU5rjkqbTrO
mjZiRVIoTSm//vkAX9wG3qfJr/Px9vfR3ByLjKbKVOjpdmjkd5fgq1f/dH+PYkxbYS+6aBiebj4G
rht9/PmNL4PkN7O29+n+JXwJNQXcp6Ofhj9Ck8p4OJFVEIfHPnbeB6F/syv56iN8upk9oWWqH5ii
MgRNmCgsvIR+//DnD/HFi7ufbuUULHFpw4s8ytF/U57vIKmYv5kmPkHW/2dy/Rz4kJkN5WxS5I9Y
QVWvIAFvU2ycYX9exGqN4ed10YPVMwKIUMnXf/eJ/q97emprDKPqaPrhtmpRvA1hO63/3Yt/WmZF
VkKJqxE8LuolaCyNPcR1tvvNrbCc9N+MqM94z7zP2ZAkraJZa9Nonsttn8mbWqaHQncfdM2E3iem
ixy18zd01q8u//L9XyaQ1qXPqUtOFqvSi9lobwYbC8efz9UXTwn3043tl14kB1s1x9a337sCAEvj
vTedgRfJ/mY399Vyzv10eyszEdBitYqVUJM+SqHVbwWyxtOyI/dLMv4An9YmGEUiaIJ6oiWIketa
D7XsDKNvyVRM11kfjPrBzYt5V5mESvXpyMpriCzKmZl55faG+83o+eqMfJox8AV646jp6jgQn1Rp
tOKt+RJD1jlF8W8OsZQqfjeEPk0WYQepzVc5o59lH9xlwyNWSjvtqLPpdr9RYT2+LEmb+z9f4y/G
j/Np+pjVkPuFVqvjmOmBQXeUBVv8XT7CVy/+uRxj2mHRdFoLjjjN161s68UIlXwzPL94djqf5gnD
0qiHd5M6OiJOMIeVKefMS5caf7L9d2fn02zRpU6LJFM2x8iEAOmHk4uew8y+udRffYDl+7/cuyFU
RpWMoj16Ch2AYRWPgFNFkHnm2Z/f/hfD1Vmuyy8HEKM25UnS8ODpm34vGtt/RbENj0bE8hz/bnX9
5+N89UE+TRQlLElpoQs/1rN1m41LtJw6zl5x9e9e/tMcUWqUQ5pcqaMlqe9oMXl9I03xtn//5vW/
Ok+fbuuB5IouFElzTMux2xn1hKfEKkDJVtATbLuwnvqoqVDHIkZVHlYs2JNVwIKBtHGLkBVNYRJx
HHqlke1nB9Ub+YFCarmqezc7y+lGbOHul+yQpkUoGeYr20IdW2qExAytY26KSodAGzu3dQ+b0JiH
eq3lYJDSrvEuCj1EJZKRvOPjRCVD2CHYLs/1s6QKeR7HNh39SnfOqnYcgoo++FrJUJ5bxoRFPQ7x
+ZapTwSkvAJ+mZ6YVhlt0X9M+16p7q6xNODXtiBBXapoU/UGfdLKI2lI1eq7XI4vTrD9aaS3A2r5
aSxr2EPWWZEDDaCj/jokJLuxr/nzVfxiNfc58QOshLB7Sdul+S/Ozqy5TWVroL+IKmiggVdJaLIk
y0M8vVCOkzDPM7/+W+RWfZWrG9lVeTp1fHwkA0337t17r2XV0c5JbeOGg9rxZ8FOagFOMl76paF/
8epeu6CLEe8Yid+gaCvOtkHBVDG8kI45VSBeLZ7V59dz5aUyLkZ9WEx1Q3kTW8DCo4msLcTC8X3r
Bty9+W9fYV6sNXPbQu2rsjjjiEE5TcKAQs3SX/Ut3rp/u4qL9QXiQBJLWy3OoVafAsNmkbGTx8E2
v33++dcexMUS0zQaaJDe4EGw1tO4ASndKmsYRKEXbCgSmL4IVK49jYvFZphgNaiWVp/rorx1PONU
D9FxlN4Xg/fax8+X98dMPYTQSceyL89mZXpvAZUi58gKS9dP6Fj/tzt1Mcm1uoiBQDTyLELVAYKq
v1sTJFbFogWOIrL+39Yc42JMwQy0Rsra5JmwbUdN+X1O4/9gjN8i5x+/Qr8YU5NFA1xX8BWppWyG
qbpvI1qSEu+YiW75+c268jz0i2EVwwnxJSdn5yhZCspOomXwFVZwXnz/EuDpFyPJIsYdTSOW8EW6
m6iJfvr6V3TNa3/1xSgSwyDLqlblmQpLmoZQkI4tFVpRDzzn8/tyZZLV52/+Y5xWjjJ5o+2YZyXB
bZXlyrnX1Me0ydeKE29HLfgiLJ3v899u0nzz/vgendxoiapYUj+gzMV8rmdPP72AEu3MJPetAYp3
vH97Mf6HGTWUjWjrgmcdF81xcgAg+U4VbvMkRLpa69E/jqmLCV3VbVamTjeJUluTbp3hu6dW2qGn
/2Hz+dO59vwvXnHFcWJhGpp5prJhaSr1MctsCiScn59//LWRe/Fq+yF/agEI8FyPGodUMfrdwQSh
9PmnX/njxeVbHUVG74OePk8thvTSxODZPIBk+OLeXEsUi8tXOnDUUg8laaooXxilufZpLoM5iE5y
mdUQ15ujQiablqkv3pULccr/Z0/ExZsuTctGy2LL8xAdMvnNzylLtGNsI3ASH0kzreqCxi4FNMNp
SH8K/XuiP6tYFHW5I4ShOOlZLfchGMHJ+2JyvrbdFhczhBFQeglx2zrbHiX/w0zA/DU5jwb1rE2V
b1XvwNmI0d6C7N7F3SmDzZTTeNob9TKmo2Eo11E5n52UcN4/f+zalRX894HYH696H0X5JGWSn+2B
XEzwCE5q4fu0w6a7TOZLOflLCOd4Oxal90r2YQOcblmioCpSmJpfiRTnUfaXCUdcTDiZ0YQFu9X8
LLu7qaXDT59A9nC8JrN1EPkr0b6YRbr+/Jp/o7j/9m0X4WPgxbJXQzs9N9BJ3KrmqMwcMlrg6sp4
KSadEvjSHHdDODcKd4+9Y5fQmorxllZgUGclcC3NzH+JpL5PZ85JkVAjXquaR2249N0ynR4HjJDU
jmfRMo7YciO7kKuyC37IsgEHrIh4qToVNe0QP1a25/EbJuZBAEpf8XuvzBa/VTh/PNeBOgazRf53
VtTglxAUsTk2HUaf38Frg+ZipkMLIUtV09KzGKl/HE2dELbMV1heq6VAw/lv33Ix4Q2iCFR26MlZ
N8uT07Y/Je2D/RM+ji8GwpV7NGMT/1zmJmoT9VLpAKamw643lEOEX/eLW/T7Rv9lkP3Gq//xAEIa
LEqQ/Mm5FUazC4ZJe5BUHu5o+KJHA7sQm6S6KJZg/5JVMk7cw4Jes8hEQ2wMCogcqo9pc0uquxn2
dYMJW8B4odIuCdPpposawPx1axBp5D0+dqymXwTb127LxcTp0wnWtFmXnD14M7lDYxlV+Z8/0msf
PQ+oP2/KNGV6Uvnx2e+1rZE1j2aTvHz+0Vdilt+02D8+GvNTn/ZJg3yLEm6995e4gBa62dxbpUGr
9DEd4td/+6b54v74JrUfNAsKTMRSWf0IcrqksnFcDzQPh5BBvKR4CZT6i3Xz2g27mKpoks6oAe5h
bNcJPkDkyfCTwS58fiW/A8e/DVLx35eiZ4pZTNoQEsuvO7OkV4m2M/Muo7W6Wacm/QnWsPfB+FjQ
cYdiF9NXFCQmSJN+ocsn2wjWJodCPt2VXo/uUXtQKFqk+j32kKYVz1YzM/8WsS4evK50wVts0LZR
err+z1dovvVFeHftRl1MST3Z/Yh+9eQ8TLTK5HhJVGgrn9+ma599MRFhkNSEF+bxWabipscQSb/f
F1PQtbgIBOt/DabQiX0KZLOYGfScqreGVlMKfqYHf1FO50jKjSdvi/aLGfXKhagXQZiOMyyIpzQh
roeT5UfhphiML45CrgSQ6sWskaRhjO5BpmdT7vAJxeUOSPs/3f+5lPLPFy5Pk0zr5cCm3Ilx2XH3
MdZX1heP4NpNmS/oj9eZZF2Wsm+Oz3peHjMtPFP1/PFvf/j8lX98dJaXKQASaqXjIIGlIQCf0ABc
up9/+pUZT72YGwIztyW4LGY8O/1GJoZWHcN/AoB6tCL9EMv4o4i+om5fu0kXE0WRC6nIEvuDFeSP
YecoizAgCfv5hVz78It315t6W6eLLzsPFWD3Lni3dSv/x6d78e7Ghkp1n1bGiBiwnHc9i0LqeGL7
+V/+10GvwQ3+7wc8kZXypRamZ5rnn+kh+G6YiRuILP/izrCA8En/M0PzDRevrOcXcdzCVDurQtmU
Vn9gMjDlUy92MFZ3KgyNMN3Vw47/tBqmxg2aZ9xXroD+Mfr0YBrqykmVu3Gqlpo86C3qZMqN+vqH
Hj/yIclU0uthHgQfJJuOSb3dNtiMIPjuuv55VNh56PRHKAX9tytJKKvHQH6he1TTmXle9vFaN3d5
u6NDb57agVYtCvLc/GQCNKf06o61pdQDthNvnTRvPMs4lKmxr5ojvyNiY2GJatWhvlkgLqcd7ZZN
+oGFw/ba73irLRkA2VgrPDg7R/EXBS5rR07HnRZgQw0e6WlFgFlSh7qr0vHGrN5xGlEdaMHs8sZi
ARdtXQmk8M1ao6kSUgIQgyO/Y9PIyZ9g0txu87vcR7WEb+c8q5W+wYK0KmoEdtlaeqfI+ynN0rW0
J1a9Ti32XgLADvh+anmLrCr3nNA7NBhzqfNaOJLAh5t4m2vtTTWUz54TLNuYVpt7LRlXouTfTH2h
paHrC/nM3+DT8mYH9bKl/VhoLxXHEzIzX2dUa46vLC1po1ADd4b11c1RyAPNDYuMneDs50Fm5w4T
XNWq3c63UBvUJfvEVoX0Am8PPhrPJtTf5otU6QTKVLA32v1Aw2+Z5vPeyo7lkfQFmD11xQV//m78
9a1m5F4sCEHP8TU44ehcRxj6NM9888kMf/7Z88z/t7di/vkfEyvIMt8ZMjYgneE8kT4fue2JvsrH
jEvLpPrF1/x1huUSLpYGGwVkRfF0RPpcbnToGgXR8KROyxKrUNcWaxXg8edXdO1uzT//44rKuCxo
d66JMdrA2Nm/G+sHq//iQq7NUxdLRdEOjqS5LD9TJPgQ+OSd4THFTfofsv9/gf3/LMr/e+kuN+pi
eSg5ljfx+YTnjPeBflyUDP2eFy5oYdxY6zlmquO7Xl37UgfcqJ615unz+zaPpr+NhIu1Ixka6p6I
K89la8hX9G/FY2GkEFcmr3wEzuCc7Hb8qt7t6nVerCa0SSpaNWDVtM1Qvekd07xTNaxeYOryjQWJ
g97MkkoND6IATAfN2U2Y+MB/O6iORm22/Tj2FyPmypVf1ntbciYoJWl2VqO8ONIwkpxguqgPqMut
FY3xvtsCof5iAF154S4Lv+1YMeQ0RtlZt+MfaV091Xa5qWaRTR588RXXrudivkgafUorinXOmh+j
BGB6WqgRvXl1X6vnmZQI/lLkX6Ti5gX6L8PGvphArEEDID1AQm+xOOdGfeqdwYWSd1s5dH3E0K9M
OHqp168/H6ZXXm/7ciYBJw9KZkzOcZ+/0vP+nqri7fOPvvJu2xczB2y9WrGNNjkXWoPyko2v7N5s
2XwxzK7MgfbF1DG2StxEhojOENuPfmrMCygOX/8WNvEGUtWbk43NV+HOlWjHvphHoHJUjZprCacz
W6hDsJoDCnz5RzEeRf+hSvK35Zd7r2sj7mLu0Dw7RwFH63ukBNaDOdXyQ0aZ+kvJ7FleD43VIIDR
QzpbhIGWQTOBrDOdUVFQbPhbxAEANunSLp/WXZ93K6/XmwbVghF+sWH7fSz1t3F6OeHUY9fTGxic
2yFbxCYLvu8jOLUXQ3ZH7DMCTpmjsOrdgDMwh2amufPpzY7mRD5cJHqvWPzr6Vywo4zY3SdYo/kJ
O/VGpm5spa6fP0OVdOf4AnU4MRS8sRjwbEdWqiBF+kNtX7r2i5XiymC9LH2WqaUWJnyL+WQPtig6
B63+YvAY8ven/OVuXRY9w8useh+tMa6jtDyKpqQHPbdBCLZiK3XFujPok9wKGb/Get2uQR5Wbqyl
qqv1ib+xMjAxqqVKEHa2voGOA/mnGeoFBDAKMtTc2UW8xPmiHNT0KRaB4+I/8h/zGU2gZC2RYK3B
jg4isbCicVgH6mjvseblp7GsISgBuNs0OcYnNFIfwNTjGx3dGVJXs9k6ef096InZbDGgAenpga6q
Sr8ZCQuWg6FM+0ab9FNnMtbEVL/U0YwMoD5zT7kd0O16SLZTDNUiQey3aCa6l5CikLWfgoqYIm83
iupEqz50OOdAO2ebEFKjrlLXVAz7a1UU3XI0ZECuJlBupDW2q7iL4+Uosph7FFXfx05N7nPVSFEH
C1CNVdD5d2oionsJwMn3RQryDO5JlCrsgTREaz26PpRL1GTUQaIQE8BvN2bypjn1d32GzmTiQHPh
Ye1s0jx0c12/M7EVLcBtAvGZyYJq3VvbGkvInjJFq4QrDpshy/U9LQU+yoDynfz2j7jow50IE2oj
I6E9lvmQ3Kp9ox8cjvX3cZr4O2SctNZnet/dZkh/N30ztFvOzx4GaderYPS8U6BU49poQd/HSCRR
lBfRinPt8ok9GCQsxy7kexQ02mYqQA6FqYPdoGkNd7T9jDPqfHLjsdVuo4YD/j40KGKSFadLDWhi
359ceDTPil1+t1QVhlRMb1YNp6xOk2XiZ0fVamFqKtUKW9EOVddWdNYDjS004Edv/VBgPouZlHwf
1NSQIBDWo31bRvSnA/ytRcfsoIfPPhYup2DlT8obNdDJvDm5W0IjlUn3o7Zit0DYOTjsm+i91lIL
gri3YG6NMnPtNN49koON3zknD2yZBvZhGQfTD6q/jM1I0DZ5YFbfVQ4qNAsAGShiXU9wkocc5qVL
IjuPr656Ok0y9LLlKbPybV3LRUUDgp7BegVpQOf4EhrzRoWuqrbPgyeXGeJLnLeNykQLyp6+deqo
XtvJ2ihspReOmq9SYRynnrOxvF4RR92DwzsZjGJZym2p99Rnpt6NnnT3giy4dLJuFXbhuPO7AnT0
yPkZIPP24AUS/ju+X2MQW64aSQZeYz3YGz7G6/zdiJJXwateFtKduM8wQBZm9qjW2ioA5mx4ylKa
znvXAchMwoUD7tgE9ckndRpPMhy3868yIDeJPy2roYUDsa4JYfz4lplpkSAkZLXeFASkYyQp6B0w
M8S7MnpNtWKXVpyImvWR1BmcGBifs6hduLWub2cIEVzijK2H05LnIcE2BMqqsR4arNCa3kHLXs/Y
ybrvIKtNd/wXExxy/d2pxBJj75LraNLnyg5u1PTnoKCXGJRgaerrQvyM/WhakbaDboYOrD5ktrXr
GiBc/PlmRY32pEXgs9E06DCTLbccjxpYhPn/Fi3UiSlELJ1621YBwseAGqR324Rw5gZuYFLuVPoP
c0ml6PzEpEA7DWFMh+/JuOYhxPsgjGG9JospTSH/NBA1EjrHrLeurQ5VhiaNNDjGQQPCRryMio6m
09A+BgajhZMtznOnJccKaywGy14mt5att+uAwZajqx+RBoRteBw8mxlI20Yx5W8tk6hvrKOwWiV5
8quJ4z1/Z6HFxwrHJMbPm2hYZ77AvZt4G28ehlx0Xt84ogcj19zxjOLc27OrFYjBd4Nw5h9ZSn3i
H15kbtWuKO69sHBp/T5oajGPt2TmnRsJfXN1Oz8w2/D7lRX1PwCz/SIju4KVdYz1H+XQ0AMB/cev
bvqQaYHB5re/Wcm7IAWy2D1NSQfmGdJO0hRbHt0cpfgOOw91fG1KsdGqbKkJ8LjxbRDu5jHTDz24
PqCBi2CyfkJz2YgpZsWHigAcfID4OX8MGOuiueunswWXKdD6PeyPRY1vRIZrnTvmA/pQCCPUJHZH
7wEoC7gSFkxcS/ObzdiqcTNltIB12YdfglKBKOeTReLEC5ichrIF2vigLWww6PO7VgyvQ2reDGr/
LWMpaUD21IEKX6Rn6frWmcOD55CWYoZN1B98vDE9x+IbLV+rPKW/sFNP3H5ssYv5dZv/lPlL4pLg
SAEmiabEUbYxPWcDiC6rNLd1+qzb1kvDe8Ijbib5HebJqk27XURXoIx/SNWAED4zLd/m+551NCwW
0X2bPAZyuqNEeJtkYpfb1rf5EdmN9aro07vQwoMPO2bZj1O4qgPnTmcqiBzVDW1QYmYMqCNIhm0r
owfFI6nGoVSog4mAIfECSHvVq9GtJbLbSovWVN48cdRD6h9wTyRiDidHvVxpRrM3xm7XZIZNAVyt
3JcDQzSLs60V98wsJroNT6pHDQ+BMgKlh+IxubaGECAOuqdsmpwlBedAiGITPnfKRKtpZfKIdp0l
kPEnJmerpL5chWEr1n6gbXqtu5kSubI7+0YY7UMFCLbL6/tJV6jUrdYFRMM24vWFanXu+4F3PWSP
Y2C/FK8Juuo68PcJPweqBISortpDIe2PMR1Ple+t00x7pU/yMWQpo9QhXXYGYo5CTVxz0IMlVRrW
qcyYpaVU8IhSMm0W9RPrZvZIxnXbhnDde+cQJbq1y3pWn3GQ0TrW1f4m8ZxpQ9zkfxi6ZmwGuvqx
6BaQ9so+Sd3Ssagtk+iIqDyuFy3GxHU3ezBCnfCFc0TQ5mbBIqVjtaMIzctXlWN2G0rRG1drJgEb
treAbVXmvuhhky1yyENreoGMfW/lO0q+GbYt4CAc9ItGvJilvnREsKuqGSE1yH5bhtb0oJF3uxth
lO4zZ9JfazXUjxo1OOlCG51wT3kGZhbZa9mDD+d8o/a4dtyosdInrcv0g6kY1SYP4UiVMoEAxFXp
VGoZwbOVBOFLT8fE3sw5TYZNO0DHzcjxUjoLch/KNvgVLZPz/R7im4bOXt5ra5h2qp6atxCeG91V
DOUjy1pnkfuaiBcpjavfGorcxLqpc/nAuB62jpaCjc7LUAPHn9OYPAWCjF9ZpdPD6ExyOZT99KM2
MT0tbIysctWYsIvXxM209dl2CtZI2gpbFcH6fqfDmWwXeTg0H5FiURpRVmb71Dpxelbjqv9VVIo+
UputDT7txnp7B+AcwA3KjB77gJG4rVGCq2drNmxtMyOvHPVqygscVrsRcSlVF3GVr0ubsWhYmJm0
PGuOngkuSpvsufhnDGYGubJxiinbdGMMsTq31caNopAtU9PHKyfr2zuVQ6iVPqQtRepT/o2KkgwP
AJWKsZX/tAfcUosUSlGovzdwdRZKnpkfQ5DFuzqpk3cfOvUhqlucrgrLwCgpWDdy21h5XqGBfu6k
yFjg0/YH7D1zXQtf3GPsgISug0skHTzvI1ragVKhSHcsRgGYzMY32iIX9QOL+vkuUVaDVFM49UhM
qMCSYBu5GDt0ggrcUY0cT0MaiK2sbt6avmmf+3bqDynlf2tFL/XbsArjaE3DlvKgC2H8EEblH424
nG7SStQJXOjAB1+m9OMyIzMElp3lQnGAeGqh1N7ZN4m3NjG9ZY3v4pD64Me8yrbRFQntJK0KcK1t
UABbYN8YoMbLxej1/fdOZt5a1SO5C6ou27RxLvZjpds3KAEH5h19fEhxXt3TnkNvtSB1ClYUEzct
2sVqbBT95HnjeNcZtrNM6j4MF23Yqi+apTRuXSvdzk6a+kkOHgqkIA9v/Uh908LoQ02t20xjU8jF
1geoeRMg245AR2t7fpPOnElv4iWoI9gddcZ0iyxxhbfbXICzRe2QNByr1s4traT3kd2tDKITswda
YE+PqsCLp2f0sATKBLBQO/uVdFaezUrHWzQ68dExUEpMxNeJzO4i0yGGFBsIpfWyFtVDBHMokJ6r
O/ojKVgQ86iCiknS4kvYMTjbmuAem5Yblc69nwzHKmspTvL7OwKYt8zIIQLzawB8rY0AMhpY1Z0N
cH1hdsR7qKJ99AedVW8iRd1Ewbj2xhIaqhPMaR+OeewGr5hawXzQ1J9+YbxZqgIItO7Hs1B8Uifd
c8JE4MTqfWeHayRr1AalDp30ndfMg+g+nXV+NKusksK012pjc9U6IjTnySkTovXaBbVs0gphuV3G
vN40kluoUTFlRMBpi1tlCo62lWEHih9rXOixwFIydLm2UlU729hGY53GTPc3USbBBPqqvWPi5+zK
8PRZaBzrG2G2RAsN4Nk9qsLiUee4JF2nU3ubWGwZ4M/3H52tG6dWxyaQigDasneSeXBPKxIyHMH6
EvQ3HclVdCLKEcfoCFgyvKHC9BUQ4EcW54VrhhrcVRDg0M1vxyE8xrW5liHpfeENi1xAmVQN2N9p
QWOz1SIHpgqxkdDQY3dgLWzG9mnkA6uu/eidDlZZbkEtS0kt+DmYzalNf8V48BZJNkSLwiP0zyL9
V1dKBlF/NNVxOxditV3mGmn4U6j8P2FV3YRqtmt1uFV+aW3m5w5RFHKe5REqFar9WGOSXEaTtcoj
vaOq2HrBEAr0kiVl0TnWBkL5BtjCmqz3PWp6a+3lRuMSKP2qqQURUO8xEaQrR1rvoNDW81WroriD
Lvs6yXzfpIzfIFOrexq7InBzhfxlqSLaIriMHgum85mevfNbpd/J0Z4rNptHv1QPpunslabaKnH/
DjZxg8t6LwEdjMHUuQiYmNTaKVw3XqKtWiNcwu38kbQtCpNM33q5woSgAEaslXdbUJfQjNTxUa8A
CqGL39oqsW8knT0rb/af1FDYqz6xwTVDcS/mAHYAUMbz4lh0gG39G3g8aYdKBVHqN+lrh6Ittssb
O5hOkRVsw878PqR0ShnZRgdwt6j95MQ1IUaJIldjW2zKye0a/wPMCQ4P4SkLSm/ecA7cIBwcXTkF
xnoqMqDlds1kqs/pHINi8tgxDbeJET0ocngsOGuwmQks9spTVuM6iqkyTG5iBxYx+ZEagyLZEv/W
bthV4QPtFpZv3dlIuSwnOyTVeNI179bOa2JFRp8hhttUaHtfy+buivfBQds2DZxddM5rRB876zen
pa3J1jNtb6CJgnrIk7uRxM4Ac7Kr7ENXG3fCN/cqHViLRrF3ieK8WNME/Vk9GP7wK9LkY28JUgFx
i7gKJgWNIgd4jt9yvzzgbj1SI1YA0SA1lFjJLhTDndE4GzUuf0GCtEG7N2fyNW/UHtLaYN3WSftq
OsTi3IlwdB5Ty9yauQnVHUYJYq+Ox+Y/Dr5663fpNsTu3YUVQlqAMxvqL02GLerwAVVArFcPsrJu
G4J4RGfa0e7q72YfD1vTMaZl1hj1NiVVteW8WV1SzUugUJaQQYJ90xAYD96GER1yblC7WW1kMJgI
VSTSsaUczO8673EqhcJYItla83SWdub5hzpHPhG2ZnYQuVEu06as7hVnMF0lH2sKp0Zw8I4sirNo
o+whtM3AHY3oxxh3T9Ask6OZZTELgBA32VyBxlUy1pVBFwe1dWhvazWNd2TMTok+6K9KkwNN1kLq
KZ0x2ZOoc8BxamLnizFZ1bJo36zUiMYlmlyJKaGVwfe+6uOlnjJ+CiNBokmKC5Bv6pmkwYwOvyfL
pSyHPEYZ1bVnnmr5nlElwFEKNENO7iOtXDdjFt+aFXFMjKRoixFE5eDMB5qiZRPYCCC5AHRDt8RI
SGMdmo1FK+zp1AC7ufOkUfSLtDX8F8KG7sEe64xMZjvi1JgsMOz2O+GFdd/iGnhR2wk+T29rcM0x
KWFmLyII5Gx/dW9a0PSW7NmnsPtNrB7NMYXYql5BCzZkHmGEzyhlK9s6uNELqe7Laiz2RRPZu9+F
lr2ZBKdRR5GV9cJe4e2LT2XqtGutKzhfD61qlUaTeprawlqqWqcuWbySe2dK7Y+wV8+BN40jxkIg
x6MSOqGL4atDMwX2dO1UqoFFqdaCjc2OzSHxW7hCUm8sFHU8BLYab1F5csqYOUy0IGoR0FjlOvcl
taImMGZ4qW34raKpZUM15Lgo61DZVlhLXDuOqO/jX1e5NXLWVdKVwqZHO8TagO2jMZIdfEUkWB5t
bs9B7WuvsjT7Q9un4inS+7JZKNEQ3ylW7oFPT8vTWA3f9XIgicUVFIdJRf1Q0/vwCmyhRlPTtxtk
GPWhwSS0xVBonKrKT08UXZt7lG7VU9vpxrcqB3M+1CESDh90s2m0uevTOLuwA1YWtSmTlRFnOslh
qrAnfHQk6+lhI3HJBD27ohOL3jxTtOLJ7otpkdhSPWR9jfTBj7MVWGxK7dEHL/06T25Uuk1u+yqj
ht6oG9fgFV5lFdF5ij1vG5tVuYxGSyVNabE1kZ2+C5wS7DFxXvWTEiXQT2PjNYsGRzfMcnpjnpTE
pNKwzkaMIpXXT7dG6mGPKHCHCFjqVQamN9SABzt6XnxEfp9T3l7ZS8qmq9WYp3gSY7/eRwlp4UQ1
BtfK9c7Fv4zyo+q7+F1vaatTM4VjgYqqroWeVtPsTjLThwzqz4sqLW3NUqTdVoXCeZRVzme/1DU7
vLxTB4ja+dF7QeimmCYXEBKcldT03PVwsjDu/PyOxPsE3x13haYVxUrG3NEsatol6Y45NgqBobcW
u+tiyJeOZA/AqUn1OgolXAZRMPBtPZRk7uO6DgubcptJrBHvYMVGRHO0OmumH1fhyUlIZiiqjTsE
/+IeeZ+FkgeRqch0+Wb2A0eLkRq7ekmkqHOIcy7qPHDhDYzrtO5b6Cnj6HNuVOMG9KDnLiuN1d6m
IWLdaJqx7rxxRuVn2cJSCuu5EUq3bAH0LurO54qDoH1LR/Q1mjFObHHNFoASAVRXAVMGoT8tVBJd
AVJsIM30rKaJ/KmkUb3XR4VQ1POOfV388tnChll6zNLq3nK0Y12KR0ifwk2n+K6Ihj1buCPg3F9V
zpyWltqrHhNJJ3GfrcoSN4uBeXsBtzZbYZMqVnFfGou8prWK28WiZ6iPbKQeRkW5qYMgpGUl/p7Y
Jf0+Qf04eYJlww60BUrtj5j4OXcqOmk815Riq0ZtAJfX3DB+PhTfdGNHbGItvE2d8TYrTTKnnuMi
b3lM+wAjl8GZCHVHRjc925QxVVGx5WR85+EKRIpDXG6FjxXEX6L6EKJ9P8c7yUNBjKMm7OzDDv0A
aMuDNzUj1o0UqQ5Ks0xLntLC/6a0xslPiqfEtH/1pb4z7fgZZjDZIg+fky85OK6msmSFGp4j/PKL
sstITMn4CIc6WJJAgIYs8CqBWQnZNFoPXVs2KxUPVCOLp0nTTnD6vo9x/5b7w0s7Truq18Fvk5Ys
R+u+y6ITvWS//EG5F51JZjxcQy6W36x54SByHpd4136WWtYs9LBYT0S1ZCM5MbFJVUyEBbUtkN6l
1KMpLw3HqBwFblO8CwDcnxyg4ZHO8YvniC2jigNWvSiXBUDBFbX8/lGNxMugWM96HT0blt/TSWPL
RcE6T15/r1f6wevIvIRT6R8o80tXVp6Cube+Iw0eGQaluRqqip5daJ7uWFJElikzQy0ixBjr5iYC
6g3wDQi3KV9rdOKqivrZCTRE1VHXrFnnEH8r5n1Pgz2nAJzx2DXPuznyOY/+FNymzB/Loc6wd0fW
RreMX5lDfr4QMLnV01CQLHAKeRvbNv6ayf7WFOG30h5Vt4wdBADh8DZXIAZhD/tb37DroPrE9F2H
nyzmY+jKJ2AS7QNyCna2o32HQCEDVkuFYZOrQPbT7GiQ1FhIHQsz79O+yTq3R4hkKMopiXhAHEVu
bEWs8PW8TYI0quwr8u4wz0lAFSS4OUCGys50Xzp7E9Kl64z+fSibF6RECQlR2PhNH/YbJ2DNbKrW
WnW5Oq/AwWOdFTvHao9lSHhZpDcWo90vqbfLrF+yCPa+mL5xWgcMv/rhUAO2AJadADhx7oxEu6/p
kUSB0b55oWGhzwrv+K/VMkqifaHZ7wG9bEsIBARgVXpfdcatjEljZ0JFv5UXROLNDzJl9JVP8nXC
V7TTG0Ed/Zg0azPwsOhaiOTnAvw0JooIc8GKjZazuBkirOFe5D8hDXtKjSHCTQMdMcjLihWXvVBi
U4QoY6TuRpzK9WApwTotuOlk3i038Di8KC3b7cP4l5qKF+ImjHpOnLhTOYYffY6lLA+C5gRqVa70
pqvXhVrH1Oy3ysI3nQ+UVtVWhPo3JqSKzVRf3/oatRl5hDPLH+YmARlOq9YPpm+NyW4hiPXJ7Y2y
fhRa++P/ODqv5caNJQw/EaqAQRjglgQJBkkUlVbSDUq7651BzvHpz4dzY5e9lkwi9HT//QcUxMFD
LCVBeGQ8HiDR2ZdBGmWYey7EYtiOT75R3irumma2td2dasGuPFARIgLUeKATDThkWnFhu0/IWC8k
EHfllsc1a4KQs2lzRLaKN9NdCKNvm/9SrTiXx3ivJru90LnPN45w+bdfOvdVFqTGcHabGLJbjFBt
4tdXryHnsyXq5tQhqj74OddICcAgk/XgmSkr3rtA+892YXw1E4ukQunsLcHz4FCZEsSrDpYQ0GO6
+nFehbTn6tjNrXysptzZx6L5O85ov4tOFcwjmoziPqUMiSn/Msx6frIG6185FRW72YpN96T9ve8Q
GEYEzXgQo20C5mTXZQSsHF2eLzYaPN2Ubrsn59rW9CguI1k6Ou0JkgtoTgBndkqnfOdidbgfesvd
U9DLg0nGygGISx+0FpR6vOMIBygKUmK8eD40lRz3pLSSFUTP9GL2S094lCdYbZP4Isl8DNvVx9K9
4wnIxp6UFkxOp6cSG8xoIvl95/TzZ9VBYKktFdwb4or6XIAtt+wa4WusZ5snkKym0duPkhUnfZzF
ElAHz7GTvc55TgJMOnSkGtvVWSjLD1nSNLeEv0AVcC9Qb2Zqa0nXs+APJ1L91WwSu8RqzAsbPI8p
ZRgPyuDUxe/I2TO+UUZJP9kNdT69NJnaRhrQHcdz0wM26nNYO5Ozm33rX9MaBdRa4mzTHnrMKukT
+9Vk3x2YT0lC4DGH2YtyR5ugkIoLB/NjP3vGU2oT0AwUB1G5IPcnSGrzWPAdOcWHD6bMH6KRxc7Z
kitgaz/7akmihdhJO6k+SJH6UYS1g8noel8kNZNy0FUsRDRA5EhuascovLcsOUdqnv5aguYhwBZ+
6fFsIuDIPmg/HdmGYmlHDKDetYU53+TMtN2P3GPLnsj9trkgxD44e4ILiHVaho7w2Wrad0oV3DpX
hY0kOi4x3YO0l26HvV8c9Z0xH5zcfM8C371A8ShDVQzkDXV8gTgz7l4jgB3wM6mObuprgrKbP0np
jxFOGhPd9sLpFZCh1dDahcAlX3TKnyBE9E0zuXmJEn8sA3Rbq81NyiQLfgKR3AmbmtgnTnnqW/lr
XHq9F93wAEsm3bcumRNdxddh6gFCXwPYKxa/pruWYiE4xE8ejap7NdztlK6nk1NpYKuVVQzZUyWz
wZaZmJsfWV4th9I3yzBo1FWmwryYi5GfmVmqe1vYJImX3guZ7+nB7tP8gEbqVlfen763aZjSxdz3
AtxDexAyYgfb2LWaC8IoR74E6U7AESnboCUged0FxImL3LoJE6sJmW4QoiCBJ1lzYtKKRn0lAWF9
RmAD6tTENrv0LJoQBB3UBeBvxUYKmnAIPFGFpe3WVyfOgdtGixwNaThhRQDDLjagxoMvzB+uQ1xR
YVr3Ko7Vwenj4l6MDqd9LIZHS+ou8qCUhtLz+qiZNEzIifhrojqr4zSv4ytAdXtLMO2LjI6AbAl0
y+KjXULPwWvCUEHwOaWej4cl1PkBrPOxxQvk0FtEctZ5Vhymql6vaJ035r4oQLFI71AVEQNiogdU
1fA6NUlx6acyJaPejPdi1jzMDuEIIG0kZNcq2KlibUNZcxZ3Xec8MB/ON5P8bNrQZiRlkKv1Ntde
cy8ns78YwWjsnUwoyBuyOau4Dz5Fjw+pm3UOqdi6jKp1zN5X4gqOmfKz41hp+x6bpAO0SApvQS3s
M9GS3cWIF4JYMQZ/KkY+R9r32T/dxt5OkP7zPbJGOGrV1a8tmCseRPWQ7vAShsZBVuuZuDVB3S2m
9tg0RH4aPBCRWWxAomH4v81Ae7BDSuut6vAoiqeeQNtmXh7YQ6Q/Mk4hrTVCh3NZjs9ZZl7hRDzF
OgDekvO9sekMXWPkkvgxKMFSLn9U7wa3pWCBXcVLd25BVGmFhvw3O3FfXbxOTP6vpbUyyhqh1FEN
yXA4l1XqfpGz7V3BRgkQzIChCTVtPXLdKs++qx5rN4tgtdAL4MElc6XOHkPUwaoIm9+PftM8dlaM
TxPdNBv62Jd0MVPw5M3i76p4x1wLu+KAXV+Y9aSe4BqGd1ibgb9ZZCv1Jic0OcDA2gbZvtU8WecR
18ZwmfyRJPOSaGa7bUNfwKSRFr6vXQ0zc8vJOsjM8Y9Ly45i1jFxTlZWug8rKSqR13sU9aD3FcSz
dn7sBIy81NTuczevXVSqrP9I22CDqWJ7OJXVtL6RH18+1Ax5f63VrN4CJqZP5J7+vU9WfaCL/Mgn
7nAmsiIaytaKRE6QLA9V8GtJWyCLxWmiWbZzSNn2zj6phLvOWZLDYmbVMe6a4T4m+GjQRoPMl3qo
X1M2bi9FE/ihqQx4kYNjQ4ZxrcjyHPtncUpxhFqoD8oi3cQzDGZfAurCjsXTD3GVJMTjwh6mqtC/
/absTkxtbpjbuiYWKiWtCggOr+p0fE3nhIjCxdBfphztmxoK73NJuuGpCqoJGktLvlVn85AUFqE5
Re4+y2GUd7uszLe60/K3U9jtT7xK+WBDPrhPte18LYGV3ZbEg2pWmOwnChW8xVXffTmuWiNIjdUp
8AXNhqv7I+yx8a2py+ngFmwNcdNa/HAWa/Jg5h3JKrljhe1QdZ8VGp9jO7i4cMdpF1mum39Mptmd
7RisFUmveCrY6R4k3ATyqPLuHHhgL7HXFJ/FyvLVHJo5NMfJfmmzHqBMu2pf25MDR6eaQkW0DnuA
Wl9hS2TImwbAj9ZWn6l0Y+rVZFtEXHfuk9tlbCVQE1zxPuwvvvTUPsmD6W0yZRUtvqd4pyfD/GD9
vj4gty9vG9kMJxjBaacMq8KC1+8QcMfwn1JHuscSfxPWvD0BfFkts5PXIRGc+rxlX18Zj+PoEkhE
fvb8JUofpVFcgueItBn/lKk/7PXUjmcMv1nl2FgKnbGza57YRSADo3+2f+F4ph9Mt5oYH23MI1ni
G3K/UIdCmwTc52UigTZ2rIWc9Wqajji8dI+jna43UsWYEbLSeFyX+JPXewQJWFde/DomD2dMoAfW
6Cz2ZeLVeDzW47+O8GOsIpdmICtqTs+2WwX/+aSThCrV+jp4wF8gN2z4MfIdHxdX66hPWDhk8P2J
f/N4xbURFBTZ3nrWvRO8uzG9zt5dKi6SSbaigCusup+ygE430eU8Ok2ZPOi6rK9xXEmar24Y/k6a
Pr8RWe3sV1Y1ZHJ7FcRAbY+/UlJKn4eA8lqtln9BxFH/dvzJ/q2YEA+1rdxXJ5X+39WeiKvsU+si
K4UZ2/aeWAqbRgAy4op1PTZPEt9MoBti+Do/yQnDtttv8hP9qHB9+9c8TN2j1k59WrpBXM068TBI
xkm68NfxW42C0IquJi6otr3lGDjd+o7RJLmwplrvMqAE++wUr9bqmgRHFtZMKHAg4gPJdkHJYi7L
Qw+j/HAdwJPqpJsvhpm5OHBqdcydhJ21WPobGKMZuu0KHaNag2MG9nNrSiIXXQzTQqzNKjh5jo7I
NGcXNtsQTGv/v96D0FPRFT82fR381nkQLRRNIu1NQUpaRRSvnbl7MQzVE4tUM5QtDW5eGMSJzqwj
a1ZYTCcmtJ15zo4qZjXfiTqLfHzZYWjyHGRd9zvOpf3dNSzD8aeCZD96EjuEAp6FmxHFWVoAxgw6
B5XSM1VGQYz5ODZsvyfvnlTJdPc6exgYH1E+gkn067lcR/maZtBJyYmw95h4zKFaV/HeB/OvJoXN
yQQDFaTkfwKzlcasGKvI4Q4BQVUwUHP5otfqIykS8WKYdn8lUdKOZqU1saFTEQ5ze04BzHdFDgrG
7PLXroo3DccZC4fUNYgLBacGlMPJpvKF+PY88BP8pIfpj0Hm0F7GMalso5VHJiFVp9GQ05nJEln/
UK4DhDWYk0Gy0shbvj3+xlkV7sCi89u8FOJiVUN/KWNq0s63O++Sr+WJ6JaKqHbifxJhy50VYPDB
yE2v2QQdqaa5XYSJP6NUxKX4nsbe8B8XZ/1OffI2HcMb97WL9UyQl2YIelLtAY3Hc+Y0vzEfZB02
u+MPUWguYsj417C4f+Ny/RNw05hM/HLnepn3MozBBZ3f21Ih8feKfwGNDqHO8XFZxSM2LulOj+we
xVQQTGuTFAhLyXgqasd/yQqrgx6f5b/VULEbNl0nCuRK6lVQxmDU5oq3I/b2+6lpyeLrhAmGhd0i
79yj6vECcbc1Q/U7F2VUw1K3msTeDeaQ70kePPVSnDnZCMQiCA4EqIziJd2LhtKv7Y+OJHfGp/k/
ivi5TeFU+eX6d16bEA8TojODB6shj5bz5qChCtoyPiT8XabthTC1ZzwrL6MZv1ZiuBmd14Zl5mqS
9SBhKrYPaBwuMp3tfdtjOuzbhcSBSMMD7EyqaQDn7xz0iITdXD6ihNtKGX809QRWd9PBWfkhb2BG
Dxj6J1bnoxPrQ5CafIjSvxSFvtm9vOGxEJmx8756y6O0yFEugovTWadEd+GwxZGX/LuVVDYB/aBq
qj2Ibb6fhyQSfOI5F7cM6/mySk512Z4ZA6BxGrDZm2OR2qDm6iC2ZeaKjHitBLrSoX2CA3GceN3W
eLpZcxz6AQx8kS67FkoRb+80AKMH6slfmMoq27lq9pDABdM7dCuUXdOj9NA4jFx0g0j7rDB3atlI
cpVYIrmkX40pPlrKEcS7FXOEHbLt42QTLs8OekkJYHDocQA+d3HDjlYuzZdRUYeDWV89W3PLMXV/
r2NNjGMcP+hY3Va3FTtb+3e7aFhwFN6vrq+JtB+Ii+xTz+WJVJdOulB8m/XIMfviLgoor252cDeN
k5kh4k16wnUXmABk9tpLQquo1zuBpIfV8N5Tt2Pd13yn9vKTC30TSVcdzGZCsgEFV9Am71qzv9bV
+jDYuTpUbn8Q1KudoFO0CA+2ByeUTG/g8OrVS/VHXvJJWo8hXr4XxVCw6yOYPTXGLdqOp7kQRBsL
ecFG/peqSsIhdWPCTs/MXoe0e+bHFm2XwNVGoN5ymYaVDJ3lwfIhW3tC7FdhXBasp1w/+b2k4sUf
x2/2H98cosfaat9nrNkZ8kuyIW12NIVBgRvbub7ZBGf2a30cm+QrM347WMJyHcvVD9kwH2pacqiu
jxb4+WoZoVD6V8fc2a4CQKf5Ktfl2SaDdbUyXrR/jfO11ks4pS2k3iXKVlbwkwvs5ro/k5P9IeXn
d5ytcASdr7axj0mK452uo5lb26fry7JW3wX3yY2BOrrlX2Nj64p1f1blrx4/Ax7+Miiq8MreOxn0
w5ilzADuwe9dZgrzxcWhbfMN7fqYpVJrHddufHKVBlofCYC3GrZHS/lTAW9A6ToyqDwIaWLi4O3r
Ve4w6Pp2i/xlW9XJwd3XkKg0+X5ONTxXNoQf2z147vqf7FSC6IDxmRF1Xuxvo/z0xbAXaMrpHV+I
T3xF1J/MaSRNWDuGtUfVeiyS8eKUyzGFxQPx7WUlop2wOyyl9H0Yk2sD2lx4M2JecStngYLjbUaU
NEj2XU2yhLEkManPz/28hjR1oWuh2rDdFMo3Vr5WPD8UMBZhPs1F8pGz6k4zooo1QvW0vadSHrdb
lSxLxJ7v6pO50+qBVnsNzQZUqbV3jTNe+8w9F3l8LoBQE3fY0hk51mhdjeqb1el1ReW+PQ55Oh5c
H5cB/GISE8XCMitWnT6jTEFO9goj9bXFSXLTysN9CGsep4oPvd0eYXd3TYixq61f+AYoFPkB/5ly
qyffBaarWTNxv1Z7+T12kqXZetium+qaSMTFExbbBOV6TeiVHJo8At1EoOk2vuUeuXoqWlR6MEv5
LikpmbMFtZtgt3p6Nr3iYhfdXwRAVzH2UeDnp+0Hu3wErFo+tnILTnyk3uwDVYeYwT+wptotgpG6
raIMw5vAI+u8W+DaDvvBrKGn5hcA/D9r7JzmqSAhyHF3VWU+Y1i/z6nG2TxHbkqLkgrod1gJLBzS
i6nDZm6uhBIVPFnb1a4GerZhJG+RrR5E+W6MHzk5Wz59G1rsyAgp/shq917P8W3FVc12bBa5NWhq
fUcA3gMPvmnpvCxu/46KxqQqpMexFx9T2pzmJF3BWLarVJkPYzKQQuCYmE/JaIH8tqMndiHz5X8g
OqldnKDSWYwmdFcjYNPZQWQ3BbFshOIaaVRqNCxlcJqCxaHWV93eS9twlfpuK/+UJvEHPdktVmyv
+QK/IRE8qTQ/5iSnMjLp9uT2gbWf4ElFdUZX4EGwHtKNWpnusLZNDl2V+AejcF/KdrwWZv/YuPZH
TSZ4Mk31oV3Ef0s+vJdryRVrHvIxebeL/Do2yw/r3Y+2rt4tldu7eB0+yD44UcAfqh7ZgIEL/OrE
F+aSf9qK/5HL82Ya031m9muc/slY+yhPvWOei0dgSVC+dmyu6M8eheUL9nVrZMq1wx0JveEE72L7
2IDUsEBH58kzGmh3mkYj3h6qpEWyMismsmVCXjRYLUzp6g1izWvtrs9NoGBwz2j0kpl4+8R4Ymtm
nOisnmYKHFo5l+1jtvbXca7Ocw6+EpCoEeDi1fC+6bZ9aaaAUw5HDU7lPZx2OLANb6LhsXUWKmoL
fZwXdkd+jpgjFlYBS5HfQtCnP+WXbIhvQMtv8D5PK8ebCbSFWIadnGqsBXIGW1xzINGOh9MfAsii
2XjxzPmFKHo2yUCvTBac3tBlmzKz+Yb21THMp3EFqExb4yNAD5oP+SXI2ncWO/iOVBDpLAo4mNBr
Y7aR24mfBo0RJckmlz3XAnkXAdKGweqFM0p0wIsMjQ9xzns+KPPRbMULgZmcw5NzTLr8v5iWyKbm
aN8d9usil7CMSeIesulo4NcxqGkFPPZsfqAtoXG1HB9r9xUX/akoxDc7GOugTbQ223tI+CYbquKU
1bBremlv0LZ6T9BeYNT6bDvNv4JdUtwpujI6e2JtH2nCUKtY42UaGiyf+ntcZB8G8epiHf6k/CTJ
nldsDUJs3R7HWmPTMi3MWa1xMJLxX2uxBPPS4Gyl3ce2dGtco4dDnm8+cP9V2odP2BrXYlovYrE2
svR/kIajTNcbeTgSvXMq3fIO1HVCbbo9dxZp0pIDcUimC8vxV5eq73Cibte7IBfH9OE1wd2vjVcv
+wxGjjt1rDpConkOuPo0m1Cnxmmfkz6FAcnDZkaytZPkWB7tJb4HhfOIRuEiquHNmvXBlUHowiWD
FYN4RIZGW++Ncgon9Fbz1vFebCP+jOGZwqRzipMc+1fTfTKnEtOT4gtGwGFpt8wB77FiNgVl/eRH
R6PcHG027X5XYOuLDpGoew1FJfaSy0aEgYsU98DSefxaM1qjfwyD+IyjS4a/Sl61H0tmne0h/cZR
4RTDayphVpR98VCC1zTyHlsu8szfffqoXcK9ShS0HWvAuWE73alrtgR7nGU8ZEnz6t8mWila1iPm
NUFiR1L2j/zp9phV28PPxafknkaQzKLhwIejhZPyg7K73y09Odq48m3kiNRj9ch/q0yBfm7jhD4A
km86j1BYgIHGuRqr7YE25Q5eZxGqxN8bc9uzBe2xluRZrsmjzlQUlPW4y0mY3gGa7BzeAJejnF+d
yuJLCdR+nD+OHk56WB4VHh6Qq38F2nxWzsSfAeBM8gqxL5R987b93TGLqKCwww8JZxYRbZr9w07/
mnUQ6PlqUGiN6ww22ss8Gn3z2jjOyVucsJOQ1CvjNRfczy0yz/s1bJxQ9FfbeOG9bf83lx6rHKsL
u3k4IFMoWvspGf1LXKPKd2Pzi5T6oz0EYV26Jz+eo3Uu8BA2TppXSNIye1BtzTh9zSkss8+UjUUP
e4FO9fuE2tnKe+V8FeMTpBB4VmK3il9CxY9GFkeTB01l3MflL68HNGPKNuJzYz/K/h+7k30JmMvH
X1H1gYPvYYKHpf6HCWiIAP3dY3u8W9MOHDo4tD0DZFzubSavwG7Oa9L/3x/F6//19W071Kc6DumM
tQV1BEiV9Dje1GX5FDjBWWt57vz+GmcW3gJUDV330Lay4FCrjLq1QXH2wtKbxZeX+dYD6Alwsfzi
u87e2xaNgpiccDEocA27hu2N8rjDMy9tTxmLWxrb3rWjGPZZiPaqIkAK5i77J+igXbqPSV/M84h/
EtImDd2c/o0bn5nLkZrOq8Nj5QSIyugbFG8uOB4UiRcXC13Yf0z+LGRo1vaLIe1DPCoYJuYhh14d
Q5zOeelQGpHifUwWWNvQ+QPYp1GbNRP7o8rctQvFTGLUukMphXVBAPMggZpGlxUlaYUHLXZzjIYf
XeHBFkInsJWyABthIiUiKTwUO27kqvRjFvatKMWNLzLTCHm6ft5canSeHZPBuGwFiJfLZYvdDcnR
ZHdBag1KagQzTDSDYPz3huGuTPcNh9qcRBtf/M0BgWHzXxQr/4zSuj2llpoBWkwePuZ8rBCXTfYy
TS/KGwHjwAmqCtSx/a9wNmY27XbDDnQrePET19Sq5br32r7YHK+k3ZZhnNmwySCdB2b/k+fFehJT
SlEoJGqXBvWaGavvuu1jdu7+c1DAhDV/VTkOUFiTEczd8Cvm5NOkYpM9MkNehOOWjraNxrG8usp9
KUzU2Z58yWzYB4Ex/JNZ8SI2lndi/lpW55yX763/6Yq/2VjwsGSH0Q47e0zPDm0aOLQ5vo1AvweD
/cNbsmIsKJUY/vgLSGRhrLD8lpr98QLzNve87i1uyjRqJzTaQvcf1gJfbnbIdyUp8A8rLQdiZD9G
BO/mP2tTr+8VjFAk9/VCv6HAfb3Z+fZWibbEyvofq1HNt+F0EKtEZkIlU4MJsBKMzbPnTMAIdTuw
denpVGCBNQdzWYYr0RrTbtk6Ex7AgVUbyRTpkqvTyieP5qxOYNw2fnpTrLhPfTHHTOPWwLK7Ygpz
sbqN2a0e/GAVGDSszpcCHk2jTlX2n9Ue1zxsyxl8N5WkNg6if3DSwX3bWB6cQQscF0vRha6y03sn
b1E92v7PmFA6W/IUiVCARQcFVZUpUSfDN5m6f/xY4bPQ0pfuhkFhCe3V0z9TELi4q1PPjrRBkqDj
JuWukAFiEJ5YOyoqNz3nvmLRbA+4ZO2EUnazL4NMvjbSsa55XnGCuyo7QfyDQakbaKrr4pvUtaQi
OmWxIvR5yH9hGuD1P7pPiT/MN85JgEeZtPeuXt3XZh4TNlklDTsurGc/aN2TnZFouf1EFxKEo678
iQ4hUORHZ5oAA+a40o+L4VbRQJVSc/7J3FTsump+xgXmMgNWlGDmezdr0XwKXo0agG+9mm314Tjx
dVO+zXF9LemAVxAa0dIJS/ingXUrfUuT0Iq0ZpT1HYgDWMH3P+SMRHXMz9v7aZXup92g0jXGI9K/
iOS20DX9aHPBbhHpYdHRXZnHT9PoPsSeuhqe/+m35iFQaeRiA2pk6tmrvJ2FUkU34rX15Afqm5Pt
WE92n59szzh7tGzraPxsz90GEQSQmXdCAMZDXGvL/pZrUnq1+kaMg1oo4GALUnJAG013yti462Y5
cCi1wPWm+yjGob+JSTyRSHNBHpFHvWqOXd5eecRRaLrN15gYRwsq6zooUD0dnBFuQCySqgo77bzm
vsY9TwCOulgNEJ/h5catt1JmUutWOFigN3AdEn6WTPn+YhJocOasZBZxhr/pgh3KWL4Ra/SCbS8u
NM49S8Hy/fk6j/17kc84mdPOwIx+GgM0UJib7B2zi3Te3eGrQExFnFt0abT64xGXnGDfLG67Q0h4
+H8HZtuPyuKsQmdxxpT7+f+QAid70aOryFu2Msk1KIv3wKy/xirnhvG+JwXRMuly87dzYm6GY5n4
L3E2PG2NUDs4y96d+zCdrOowS/Nn+9ZZY73bC1Z6uftlzPnRdMoP2W3lT/cPRYyyvpcG7k+WeQma
6m/sNs9Toy5TKp8BhSGm5BIKGc/H4tyaGmKZBazA1E9ngoG5+9/CFcpl+0uzzWbcfAanfhz7ER6+
OHVLA6fDMVBXJJ9crRJbGIGCt4/iSYT9mr6nnOg4EZwKHo7NSNDG2aeAVcB8NSLstL/9bHlN/fw8
9Ml7nJT/YOVVlPv8nGMIuDANwmY7Z5JpW+bPVg/3Hz0KwtAA2QiTkQjqP00zW6Hb8fl1uoLppOWe
hegZN8f95u0udQaRlhALz4JzgynHZTJzYBkmySDpHiR0jcHnROZE+F37Axv4eVNCoQHfWRNVs1s+
x0U+wD8+jQNmhGo62L5xM/v+l8W7qpgw6cdZBxl/NgjGy/CuMeCq9eW5Xch36mMfYtfwOfXqpYix
J4B+c68NfHTsxWfgGewT0BCk+6b6KaEf4EyTXVNIzJdSVM99jTJ1ziwWuBkJvYV+ttmRWbL/hHVH
29xUdy7+EaKLPrSZnz1v9s0d6xruuFHv6lUjs65h1SIHQj6ZQDfUDOar/q93/edeAz6vOLu1ZXnp
JusXjPGoaovnxvuhxdge0mw/Qyibl4Q9irxMlvEXldz7dj9Rib4Y1DYobsOpdWH2FJm8O23x5HPp
h81ZcLvTJKm4L52sHpN2/iVbxnDD0+LuGsN7YWMDWnrhVodUQuYzOI+FKL9o/S+tV9T1QXqyTAjw
TdvexaS++jZ7gkjzljfVp0/l2v655jLBYXuwsaLcDP3roWLvUM4P8RyEiEuu8eqgAHY+KzvBo2RD
wFnH7/3a+E9VQSQzj8EYF4OivhpNz4NQWjfcXb6QHxSHoEIX1er2kpDPHa+a16nonZ0qDTyQjM5H
jjE8wXdl99cejGC5a3uJ6rp7qNW8D9Zui3uP6308W39Mxws2GhCWHTHccg8x3za4LL7/g0/Od4FI
r0+Gc9/7l9xyXyqLlxq29c5NKf5OBw3OCNZnUP5jYJUZn1+f+oAL7KxO1PYJfGgHITQdMVttiKvu
MTM1lnbmqUZOsv1Wry5fAGyPhgJ2KUwYvRLnhgqxAraybKYtgYDUwVB16l6wkIPM6w63Ruv/3Kl9
lviVyjoLZ2valzp+2AKLeiaNsvUic0nPY7b+VY73FWyj/WBfmmri4JnT3xYdeFHy+glNy8aRtQbj
GdYfu1DIwcIu92mcnPxMAiHnbDx1cJVLf1bA9dy4e6lToArp00hU/j/bL4fvrC3Ht7WL4Yu4A0rK
5CzFMB69RgGkVRdrafJ9J+AVVtZ8S9ZpN8NWifxlzf7zre5BNOpIlfvPLph1hkbcavjqOwj8DQyG
IZqwWmgr+2UdffjniPUuJWYOr2VXyTt0TVbAcrn3FsKhotyCFcr4Z+1TtS+kos+ZYubLwUJYQmfk
yurFScbf22fAliZKDPmgLVg2bKz/aJRwdN4Tz1G7qDAh8XrtxJPwOwvtNyL5Ts/hovTZ89a3jnrB
Wr1BywOXDOIKIqHgO3GNl7yYzjge7YpKsu20nxT/zjTml1azQGxd2m5dvss0QY7HvLMUmLj0W1AI
2xicPJSG/Z44BzirEjRV/EWWclBJ8ji2w6VLftfwKbsK0WyNDa7tGE9bRV0pRzY0i4y6Lafh2FvB
yZtgNsvSuOcijnAQAI0S6btj5F+Iq9/LsaCsIvy12hMT0Q1lxMUsAJm89hM3kMcp6b+8gkXTZqkf
+TnP1eTMmFeX300M7TH1oLUPX2Ye94dEN89Dg8nhAMDRq/TiK9tmCs5llHaZeRQdAHnqOaQGZtdG
Qk6fRk7TeKAjiZftHE2C19hW7wNMYzbKKBnK9bGtbQLY/JqMgBYrstU4GuXyqRf9YWgf/40xnKfg
Ckn/LRvW90n4ADMrx7Dt1M0pLuOBJZjYezjX7SrieXnFNgL5g1/idmeC3rUtnFqoeOWrMbbNcWTx
Ho4udj6Da8zRWGGYtfYjeeltjbVXHFTeURkN2T5xvV5iFLabdgRnLWinaidNNz5Ks8CyyBiBpxaC
6D3JtWENnqMQ5nhbman3aBERuo3rb9kCe4zwDF4wwli/VB9AH3JcTIbnSXJgx+6lhfb2X+Xa008w
lEnoeO300TKp3LEpWE5elf2PuvNYshxJs/OrtPV6UOMOwCHMpntxAVwVIkOrDSwktNag8d35obqG
7GrSjJwla5cVmSFu4Lr/4pzvdOexnZig2am9boPB80AU5zHuVnXEz8c8MGQLurdUEfoybrKzrhgV
qGxA8jqGU31MBCQy4lj60ceVAxdsYVlRDinuODq15jXrqQLpkE3qyQ6i1LnGA0TPOOLWl0kSuFMk
Ds4QiwsX4QH1QDEi2GmjU80c7IU189dojd2Fvda9VyVaeJFmgGQqydBjlVFy35fDdDkP+LDrokd7
V7CMZ2KMrmNCTEUdMl0mHDZnUTKHZ53/SrS4e0371AerbWu/2Eoa58iJcnjUUp6spn1o1UxwjJv1
r4gKam+tEAsK6o1fGBAJUGjF7WLULJ0H9IQNq5FdNQHn4jun6Q2tKuAxQ3gvLMcLJVOzOAJ600x1
ej3lBijkysifheakVNK98VFJW/Crd7oYokObBHOX/gjetzs2YvMDnRF45JhJnuMC9BcKDUGF3cBj
CtEhmImZpBZOilHXgd62rXf0qYq8wRlYTgv2cHMNSDxGkoUWnMlvWBvgaKRjvSPJ463fpNMxguPh
zWuYnBVwj0OTTNmp3ObpyerOP3q9Mq0UHJMUG7HjL5uLqnZJBcETh9OuanFIad2IgKFL4Sol8dod
ESyP50pFyzM1te1pKnyR0myDscmMU+g4PX7MGWiXTE03MK3mTTGw8xHlpQEEoyLema6Ftn0pbBsz
M7TDtBUx6mQ4HHqMjDCdEpzrClY9itph16R6ccwz/U6Myrx1JUgvbaUbsJNr03QJB5HROyisB5oM
7OGReuoWBjEI+tCo1E66N/njfa6lD1mWv45SmMe03dKr++Yum8x3NRYDJyN2M+yDMOWi+smY9RSu
hSjvMr0kXWNNxMtCSPHOqe2Sx31GLVYpk5RBs3G8f2vpSLXOrIcbvZa38Sp9RxmnbYbDVPAYFfVV
nuA7WeObFYuEGeLcZmtG3xw3EVDzzPu32ujqOMowLktpXG2DoWZW3wPD19Yt3hxGrWufsTunKl22
+StPAH64KZgL3G+D1ja/+hRxHt7Up2wjjxn2k4Gledebbefjycj9SGd+rur6Ma7hJ2yzIre7XooC
AmF5KJP6QbkV+E5ESnnuAXwP0P0+Zv2w0cHwgCEtiVI/Q3wNHqF/s2OWgyAZbn8HyP77n/DN3d//
gz9/VjUT8iju/+WPf39As1QV/7H9m//5d/78L/5++K6u3+F4/etf+tO/4fP+8XX99/79T3/gsqQ2
ux2+2+Xuuxvy/vfPH31X29/8f/3gX75//ywATr//9tfPauAC5rNFgJ/++seHTl9/+ysjPlfgwFO2
lMIwbf77J6bu9vX++MvbD/S3v/63u+A+uHsK/P/+l+fvrv9uy7/c8zK9/18/5fd71//tr4b6zTX4
OrYrdMfQhQFPduLz/P4RAL+GBYEAuqN0FRBduG99zIeM30xdgDhx+VcsYG1IqR1aru1D+m+2aRrg
tKWybWk65l//86W6+Qft9B+/PV66P/78z2xuXfyZPfx/fC3+GTHe9oMB+amF84Jxf9NYHDFtxUGW
KHFLAsNz7dLsuXrxqHLtlm7qKRwsPFzy1CmTM95g1tQO5SFv1fX2/mGI7w88xpi98zfHgS41bgab
giqXIUekH8bZekZ7BI6tqmsm/QgOIO6tP8vMYUmGZHu/dgJ6UB7S8s+LJ/LibqpRSYGTCm+HHmeX
PVbmKZPt9Tz318zQj0tePS3IHif2/yGiI0Qd6Ffb5q7VkdDHM7AHYH/zYZlggOe2nD2Jm6CijgKG
c9URS7t3x/IZBUV9YyYGwwGHExhRatC1s8GONLlumsWTNRV6jKlMidYzGodlSBpfV4Z9vVbJU+8m
t6kmL+mcruIEUKtaYHxnmFHU6LTYsYzJd0iN8ZSeDn5ru4cQaZwfd4zgjbr4YSsRottLmY7M+iXe
mUtS5GefbeFCs83hgsT5G2Tqe+cABI0cTeNjGu3L3LL5L0BiWTbtCBAdlPf2El2WtcLRv7m5u+yC
NHbYT+10r9XWBziElflJNX+3XfMDnnTntCgEOB2k10TlxTwtdxyrn1mBE9jgwphCEEhJ/jMsLKO5
cY9Ji5jeKgtMLXIKL+YmObIo2kcDXnU0ucgXjVgwqGOv0p2KzOooJAWHXSKGQ9lmBSr+OL0ZZmc9
VJ207yf5YcGix8ecg4V0yoKva2c4/fMZsWCXRLyCA5SY2lDYy/p2mm66SrFhQwl7AExSXRVE1HEo
f/Z6RNxCVqyEMuMiapsZhenK3lNuM+hVxUQaAZHFxdDte+O2SsWu1vOjaxe/HNXedU60L+E/LHO8
XwVaWSxJc9EeSg3WjYjduyLNLnDK8TD/QIHG3ItEt40O/bpe57p1Qqt3VbsJIp/0qo27i2HWA9NY
dhubtHaKX7OTU6vlF1bZHLIB+7dFFoVIefQNxUCSIQ5CHSz/OtY8gYe1ii7+6+f5VfKJybz66f8/
OK11mwPz3//ziPvfTuf77/bjz2fx7//gH2evbvwmhC22o1Ja3NJbvuQ/zl7p/OYwaPxfhyjH4h9n
r2n9Jl2pm3T5TLt1uYUv/XH2mvpvnNfbwUzpxoct679y9hqu+2dwvo3aQwpHd6TUXSH4Lv8FOD/0
iHzrsEEn5l4Npo7BedDxmDvyonUqurocmbxdM7gvMqrt/owLZjyqAv7cyo5Or7Rlr20yiQIqHBKq
FjBR+xUtDRaHhDYyl9hIRvSSa9XR8SbWs7PASl3TqDxajvyVTd1IF3eHH1AP3EvHtQ6NPs6npD6W
fQR96HeXWYsyAWXzvZvmLi5CZrwQ8GmyVs3rehyu5JRD7Xkj1Q6GxRrV3gaoxNv9jV7+UQn8PTFa
iMJmE+rIzZUWOldF6qxHtYoDb/DrcM6AecmFnhlWWVMjWJ6BQbG3KjCkhiv7NN3XJhTv2pg9oEte
AytC8alNlHOodxAAh/rJSUM2xS7MJ8VRUCb2hWnhh62OlGImTZ5J4W5bOVOpkIjz0IjZgRWIkqIh
0OL5yPMTZKt7SDrNxYAiEdGV31Xd/Go1SuIF9SbDWboFGtG3ELVckOBm89YBRflQ50jzJmOCKAa3
xyLlLLJo53HTJEG4Nt9ttmgH6Q7HpB8Repc4raazW6fP7vykJfK6i1J6sekr4y/umjx7D+kVd1Nm
vbEOLXZY9nCrZ/l5bTSAXab+g2cZ4lTRB3OPr3cyw2unnWDO8wsqLNaW+Wq8Tdr9pLg2BhPjrllz
fEkrPFo0ErsBie2OZdi+MKoPpu1c4ZdxNKWeydIGOCoycbOg1abbZRFLgk0yot8vwnfQPk1f3vfD
Wu2MruAFTzrmmuHVMLETyod9pJYrrB+hhM47xk/DCNiWV+tksJkzu8wvR3axcoJa0Wnru+AzLDBu
EMtkpyQc7xd9uq4LWPPbv4tydgJqfUXY29OJGLS/pbyegIol1qXQzDet174mg+EdrSSPckOjB0Zl
afXNKWY8nTKFeyyj4PXqoiWss0MxZ6irUHOu+pHxXOhbEbntSDIa8CjWu1atT4vpKm/unBQ+JCNK
V7t2kunSKqPbUjnXtmTnOcX8fvXiF5Ajr5vMeyRUjBUN2iU7HE9NOf6UMmajvE0WV3f3+49sFsNd
K9JdJcdDK3s0WvZ9K+1Tr//0UfFhZXA4cvUYzeFlPXa/DO3dspbDFIFQNFT8bMUTOK2zGiKc9t2d
LetPQKmHqOyP6AyuzDrZz/GjOTUBL94FYWJ3fZOchpG9hWnuihVBWVi2kKOFddUm8iGyrFMWDg2d
srXZM/SXpo3u+FV7+qtt1R96ipk0d1h4Gr32aTgsJaAiMLuC2o0WSoHbGsM3Whvavp59pbwAxTH6
sDD8amDOazTTe9UBcF+GmyRFPtMW5HZAoCeTQMOCq8zxdep5YkNgqTVHkqusm7rSMVWuxzrE3iH7
M/YpYKliuIwL7badRsJfN8GlyJ5SWXqthVcF4yvA4LgA3KDPr0WD5ASABbcn2weCPD4oSrDQG13/
kqT5s+tQymbwd/Bg+NVo3ic5VWk3jMgF481QfNvCVMM5NWKqdJnpKGLGCx5DoF7zc2su1+M2Qh9E
9MSMsyan1fhghr7PO4qIHp8/tNV+By0KgoOv9+nnUNQnzTSv3CK7tkcKGcGqIMEoKVrcD1Yc3wHW
5PN06ggXj66Rg1/v7YeyKp+TiR3dPE+/sFjRL8qOl99So6ds581YmYERRwyI2DlGnTykmBX2OJOu
ErM4d3pywf4dLYXKZyaxxlXYZLeuRcmOGQorN+L/0ex22ULFXRU8BTUSQo2FPHYDjT1MqgeGHJ+k
k38kFkxQObHuEA2GaeQxs/MRbf8zd/UXuIBsT4xnSG+A5PjywqACnXuSurT6MGzfg5OALtJ42/bU
n0svb7GDojBIVMCJaqBZzO8amxUISbhCRW8yzRaO452NfN9DEsfCpECvOZlYZLvPZUUZwrhp3o0T
7l21Po84prxYQ6bPajn2urRBncAAfO5mftJxFyX6Y2NqSM2fQU7m+fwVRhasUlYAg8XIQp7sZmDF
V1rvSeGiyEQcbPXrCyTnwc9XysqRdTvEQPxFj4y2EKCjSsEgeIsLdKPzabvWYiizVBnba8N9jtl+
7OcOy7QRskuLLmrbeVBs03fwM74yALu7sEJeZ9fD5TQx/DR7i0muDcFxBuwXGhAiB+YZmoP7YxXM
bwGL+MPqvoy98YOoNugmFgjlhqUgsxG71i0Se8BSZCyMijDisMNFqLKRbqC8DVPtabTAxlgutIop
cm6WGoROT3uyrtAUemXnAZvd16YHvN5ZTu9X0ZcDxbmGsxbrSe+jdL/l3RukOi5OLDwFqoH8mKtt
0TMMJW9U7VMvZlTSqILSkH6GLnDER7TDSiW93Jmwng0Ig9oVJeV8k6LF3WFIUMirMt8emzP0a1Zf
afOSdPXs5a79pjMckmP+OLPPYCJWetWI6Nlpz3OZ1yirIuIwDY76CTCAs+SHIuQWNJPGCiBGF4yL
nAshp/YwwxfR2Id5dpLyTYmBFf+IY3pgNF6TiRZyc3om22VoK5cdYiaON4AjJvS1We4XpBm7Gt9f
j4670FlfFxol+qz/2N18FHb9PCNX1COc/WFuXWq6fUdyqunryWfugBZrOvRW6Sr3GDDhz2jhh9DI
0+BTI3SkMrDLyjkaSYg3mThvIsANfsQGdG+P9wOBQxc11BwL/v4iHS9ERa527Mr3anaDhkkys3Wq
giiTpExsN2b4oI34Fcy2f2Z9jViE2S0TwxltL6sADSU7Jw7ACqNg/5lWgtt0qBi1FrGXDuIujcQe
h9sL9RBjpCaWAWG/ZylHar4W/YOzqg2hhfmEI5cbb/A231+kV/DXXO5xeM8l7wDzSstR2iWMWnNy
R6qo/ywjSPxK3zGaZQ+Th59mF35z7Z8AaQSD1IC0rJC8krG7btbizFO8i63oaM5EP6A95s5p8LTr
oe0GEr3rBU7qQG+EcRRt7TO8z3y2TQ3ISx4pUirqeNw4Vx+x4pefT5Qd4Xc/T0y36wMFwYinSd4t
eb13yJPcQTnXvWiNfGrIi3bNO79Z0SQAorvv1yH0x7x9RUcFN/sni5Jfaxs+zVHxGcXql53WMBTm
B7U9XFpOqhYW1jdb3syjzW5wZmBtV8B0XetUl6BBlll9pYkbgLa76YrY8hgHBmntat52E5YpvxYp
0vwIT+K0ZGJGJ77gp4NURPKQCcwhl/zOrE9QTk9xkh/cWj3y5OOGwsvkQYK8bUDg1YWCIpYkmD1k
e9Xnxbso235XsVJCfs04ptIpVhfOrDgZHxpSl2mgePxQAvqZ89TM1merYpcCnuExt+k5NWXQAS9k
qDG91yxegnbqr92uMY7F3JMUmGkPc7PeATCcvHhFQZE04PFLVfwwy79C5rlhLTBZwbgQiP+O+LSe
5MCSkAypNzvkuOTy9bFmFKAOsTDlPWNRreDaLSIQKWuqg/JYEBEC0OPMNaWBnotkYpanXtahKC67
ArZQzeQBejU2jlQhkXBcT7JbJ9kWl4mV14cOMFq6sgQb2Dm0X0uY4anfxlI9FAlrkbnX1naxn8DE
HbsRVWxP8jYoijAD8WmEnphMAiwjg/hMt77FTYW1YIAlqKdteVwiSKh5GDhGFO06jYOjm9bo2OmL
31NoH2QSYnw3ce/ITgPbl1zAmijwI6DCIlGKmrDKT+7MdnyBvbWFh3LMUjLjRIcTvG2aUVNb7FpB
NXEmGVdzD39Qi8UnGfUNouUeVn9m39GDakFYXIqKxdtQGF9ljcV+kvvB0o5a6haXjg3S38JY5a1G
TA+phh+ZKEobDHs7vZo9q8lM0kKxTm3aUktvA1fXEYpYBBQYjPdOWqBqXDsg3Tx8R/yAjHUkXMTE
7DfWGUKFagLYcFhTFxdsUSOQ6M7ZMmoHI19ew0Q3vRy9wriswFOZ6AckEB+W1lZHiR99l5oVc55A
sTjfNao9TiulQJ2WqExC4bls4bD/ievKVq+C4KYAzum9lsXoHScOvTymAJnS+6WTD6vYsGId4pBB
o6yzX8RkJFxk7RI4Q3cYkUqf9e6IYi0L4IVW11E8dV7KBiKt7iuGQ5bJss7eABMsDLxpcg30HQuK
uZYIGK26EbXB0TD3X50Liq2Mbb/p29QHo/1r5o71aybUXqpvJDMSiHZzHtL3xLUfVo5zadssuXik
rbOZz6+iW1kYLaa9L/C9wvGi+5AAgOOSs53i29nLfDg2cdQS7oNh1qrkBZlKnYdHCDWJY/5Ci3Ef
zvZFjNFro7beL6JCDJaS97OAbLCsAcsUmq+dScTALp+bdySD1qEftTvGEOmVzRoPr115IVV62cQu
rV74w+jaPlfL9BQ7cEPZVZTs5XgwpxF7ioQSeTBBQe8Kk88bE4NF08CZrHX2aYiaQJ8pJRqzOls8
XR5+0op7268KbkFXwTibkoj3PQeTRUyTl2eG9IRSYld0j7H75sRg7SgiymDtaZSK46CWoBGTtkPW
xEHWs+PDVOA36IYPlQkSwESXvozZ3Ua8ocY3/Ubusd86B2gzoH014qYcp3a8eJiutNTRg9Shj4dv
c25J7BmnCIAm1pNdPRtX6CMI0OB0yVT3ALXK9SCe1J4jKwam2F9G3U09rdX2ZgLLc1DkqAiJAolr
2cNzbQVNrD1F+r5OFCw8Qd3CyrzZ9TnH84Bjy0GcPOSAi0vHjTykfrhQaX7oaQdgqxxJob18lSsa
4xpPLKEgmo9Bqds5okUhN288Jqce94xgXwqbztKRGCAqW25L3cdc62e/KQjxWFiR2nHKvJPvy5b0
TKwkLjJaak9ZMIH22HGRAU7mJrKwXtrZPJT8Wz0GOYl514DnJVGi8soIUC2YOdKdCYFuN2lgZRNG
Bulm3hJuhXyEotOcy1tEVt8TyQx+vSBRpjXNwrz0FssirSXCi+kM7UUXGjd6dBxb+6WY6x/R8PYo
SihLtd77QHgROeYVYkSm4YVrvW6W02JRRP89We74Yo1hcdHmYFcdzH5pPefHakTVm6Ng8mrNxbcU
v1OWVQCsoLEwYMjq8HOT1NX59EiyGDV2rnd+NMQ3prAffh9K9EAxsJaVQYMEjFZHO5ZDfT8PhmBk
FBSp/egUgFawS6MRyUHeTDZfMpFO53Ee7q1aPyNfudXb6tteL21RHTlqoYqppvXUOIIhCzMA8S3G
29Zz68zc5ZPDeMDujzq5A0ZCOLORDwBH8Ke42TdQL3KpKo1WFw5a1cUMKdhj7gw3ehcQtcN09urn
3k1jbiX3EdnzJ+t0BAu/Gz2jcc/4GeeuE/ks/NmC+I3GEIYcxYhjG8l/CIFPgUHj62EJn2+5e3nL
Szz9ekGDisxqyT+cHCTnLMRXhk7QxICDxID1SapPh0bynm6HDDJedbQADKC6oXFhSeKBaYRsoBRX
QcpZNVTl6wAwYCxAthQllNtwDbGBVv5kYTKu8jcDz6+R3far+UyRbntT1H7h/30kGLmDi588onBu
DYRADDm/k6KH9ty4u8xIaWGa+3iwfhUi/el18TGhQFLbV0ZW/akv8bFEgGwYxrxtn4rdmk0XoPA+
zUinUhIP62LcDQk7dGBcXMThsWIRXFcQrlOlEULdAB+ounvHSJ9FCyro97+3FOVHa8oXwfmOjsAh
LA8skjuQ2ZAOET4KihhdG1qaH/PopDRcFTjgHXFVRWCkAKBz88S4c9envYsHPasgpqa916Y8DjNL
IyBU2P/0S4dhSmgA1OSYJ/IbTPu0B8BbUS9iNCuxI1TNU4NItFr7JlilIf2EB57aUO5R9L8mi0O3
MCKzr55R/0DgM0cOT2g+ehZ6thj2zdrcp3n0IXrrrVbGrwnsf90NHc381PmC806j29vNaV0dVKVv
A9bloug+BYrKXTVGxHqoDIwb3tbIuV8nee8iwfTA1ER0sInPCqOBLaDQKo+5L0C2XCCdwAX2OXbd
W5Nxj7aoi1gp0cHnQ4LkjOFaucSUcSo661Yc+cvw0VmMDmcdm4vZ1AwHjEsIJkC2DSzwXP27kVe3
mdpTXUTXCAUF00k2Pj5j/n29fVxp4iMM2z1QroeaaKxYkArR2O5umAVT4UEdqhFrju1i6NaZqpDf
9jPxe1Dc9S4BKB4hVBNDxMe4Q7HZtwoGA4p8KCsvGoN9ksm6aNeS4do66au9IGObXsg4HkqcV6JQ
MLES0AMaE+gpth4qkWKrceR51lBzk/rAvGzDdZjkccOYoK/C8GrE7k9eFe9NN54jxhXhiupljPll
LMbg67Px0cSEbugoa7mKjmSEkZ9haGw2SWR3o+EYTng49R4DANK1WwIhXkysljnJ9IyZwNNJtz/Z
Rq/7VbmcVeaeVwOhn3InBYe3eO3NCI8tPbYB9aEzqJWx6zS7SNS/eszWshgMf7Av0RolQcn17tlF
j1wF0zIoGOiHyaXDnbW3hvgLrN/T0PHNjr2Djp67bWvh45OqRMhgemJJ2V2wbMVwlDuMkdEGz1XV
HmCgRWhy0J+lItozhGHWyOCiHtkWNH3/ruXWbY7qAe6rEUzrSgmaSxQjJTqUmaFRbem1h64VZFgt
3swN8FsNEGnaLuAtwhGvgxvIZvLJMAP8ytHjTVN2JULDDLCUtaiA52sjXIB2hvKhcLZSrwpvBVYn
bw2H62XGilqR6Jd0z5aI7ma4aPhDpPB4zXkHyF3VlJVXTVlCuQTXA6UgOuP0IEjP25spNDBNOzqI
7KiMroUdNV6YpM2eB8rHKbh6uVyerQSZb1IOm+cHH3UyFHsNf/Ous81f9QAUoVnKCvZs/JzXhZ+H
5nvukhRjcmB5lMGvvczecSLhili1RzxdHG4GYbQg2Ay+d/zEMkbnP5evVSFu566lXraUHoAZIeOQ
UCJOzifGFY1j4nMZFO761CQ4BStEbYsRlmafHgZc1nupknuScT+WHAG/asYaE+xAjt2IgjshhWJn
tQrugOEee0t9GxFYi6xDXqdDG+SVsT0dVd6RLFroliOlc0ecKjtk7OOYvPalhGNXqbnYj1HzJFqs
7BlqSpxomD8s7StpUMDpxG1NPVMAHYS24RANjTH/pnf7j4TNWsNSK4Z94wHHspkrVOy7B8JuR7E8
L5nV7kF6gTqZUDznJauURQtyqEuk/NRnHYuvnzWvSTJcZdNksrkvHKpyrInMdnzmrMIbLTwB2nub
3ST7ZmyQhptZfilT4zG3dQQToc5CyZzZzyQQbh1iSYyrDn23767h17qCRtLW8RRnz32zwe2TmUk3
Qipw8AZHdsw2H2awY4CDJ1bH3hgngbQMuVOwzDg/5FvBWnAZmEqWSQy0hyycVHNvQm16nCbMrL3Y
dmxwjpjNkLlp9TTuZN2pguQWozhzrswLYCnTDmZ96APDgIaimvQzhNwqwlfY1C+ijR8N5TIMa42f
Oew/ZChyniVEShWxHHHEiS+Q1TG+UQIirntpEtnElTY+k0QNilQzb6eGH0rbHm+FDGDXhT11Cc2V
FYeDh9OPTIbePtUNBhAiaz1UaUBc82QPMekWxBF6ugXdW9NULEXrLijiczlTiHeSBsJJ1RYVdS4T
GflRi9+yxeioa9o+HlwXotinWy9gtLYE19oGBpYyjU3JPHJMdzMOT6eRQEpcUsU1RzM6vEzzRfi2
lBTonc6sdR3QL7WUOPiiuaTQzAAfA3VGb1EMD2gDv7N1Os5Z+YqcAMlpNMZBbTJdmR0jGNFoXGbD
7TJMr3VTxMelXewzZqhjEkWk9cRSni333S5A3RJieZFO9mUaJW9ZSXq342S8UFavHVROkeUQApfY
vAulXej0DQWxwhQXlTlmfuecpdFfDoV9H+cXJYd2K3i1yqnXParyxq8pppaM3Lt6wRk2L6+tjeaC
GI6O5abLfUtkiBlODxneBhfANY0LkNm65k3XWixxoPN9pCZ7j24SREKYEz5HvvhaipuiJowHKhzG
jfQdabDCSl78rAaTbZ24UK/AkcfIjkC9wWi0Q7m01wSBfA6Ymygn+Cqjcm/tzSuNiZQbU1+OQxNp
OC/Q7a7TL0S7l3WZsImgE2ZaoS+Mx/U7N2OdMTcKYRJh13H3aWnuQzu4N/loMeSpskudNddmdx6j
KzS2RLCwyw3ifLyaV+sp2pzWId272xHNuEY2/lISJ6BK8mQpCtum68JgyEh71a2eGeBq+VJ33kI9
e25ArlzXdfuUxps/zgHhkDjGjkrjNVPy26y4Q6i9uIm532xG2DkaJH/h+qUja84K3PpgF9aZuxEe
Bl3YgJ8AMs1u1AUTdlEA+i+3cScBP0aLEitLL5wNhxg6GU2dAY8pAtIXFE3+VTjOG+HIdcnoUI9Y
Yq/GpWHwQiEeLgDFjW9VE3RY8mHpVd8Y3XdERTJYBtVm3Nq2NfEkje0lfequH5YhSEPM51H8gd2D
RTy4ONc2P+OS9AtHXZnuPjSIAyeuk+o02TaMXpd1L2lr8l6y80ejZJLVNWP6FrU4MkKhmv0M5mRP
sjTQc8PXic69njMEuJSJQb3NvHSoZoGFgNqHao3JzF3uGuke4h7tdmXWewsPy4WwTR/riMchou8b
3WQkmIGvLe3b9LQsWb6vhLpU63JnW7I40K/mYAqV0j8UB/4+jZlxRUvNi7fQSXcadctkgRUZ+v4r
cSFpSTU55wXdsUqwdCf5SCpHN1+aiWnsRs1qzvEY9YcxrK7ncL2OBDmIRT72UAMU88nZDleAW9GH
U85QF23tdXII+I212Feqa/zMTt8AbYkGlkRC2m5QzCl7mjFns7+AdCCTqwrSlfVn313i3XDAVWFZ
VFN/oHU4IYWofBSNlo+2fwwE7Nsa77luPUoAu27bJXe1ZpE4iga3uieBZvOSs1pEn74n/IntZRQ5
DMyvxmiemSbEsgZxjHoaHS8GktYAN5kOxzxaMkbuyjiWs3BoQ5nGDoOtATHRb7MErI475DM7PPwz
/FhT4PZu5MczBT2EdXyW+lVST+IGw7fi7MxWXuPhkTafqLfu0lADHLCK03yt1UG4BF2QpRmww/K6
1dGJMi8wlBjle46Hdw+xwApNoFpkDgWR8USWyyk32+HC1qbskKbkO01cZ07BFBiLBxG86VOpdwDp
Btoic0uOnoj08XXXeastZ7rkggfguQlE0LMxkWnsK/gQb5auwHaIGn1ha+Fcbd7KIm15D1LoKJUd
8kKd2pgss9WZ0nOUqota6Whycus5ES0huIABCd4+jXnP4qOwpsAxoQOvyOsyXS0H4mr53LkBB7zL
DliaqAMYiEX4xftmPMRwCekRup+MjdmKsYqQbyrUXhaP0u3gseBP9gHE8dc3kn3s8kuQM+IfvZnD
ndEOL3VZghwQ673tVKmH0ocAvYljUtTXY1jecO69IJPihnRYCFoQcBrRnBup7uuOX4WxNj+2Tl67
Ku3jJEhUK5djueIFW1zEIFG1fCs+px/SavsS6xmPuqiPwsifioE9ZWdJgss2O1sjfplt8wRdjjos
t2EjQVLpZkyGCDP9UnU2Rj9+oo7x275w2mPb2s6uKYY00FTuMETlOhvtp9LhxNVC7bES8+iNKPt3
k49aoLucMxhplePmp7A/dz2YG6MC6lDY8lJY2q8mBzRKztdpdAlrM1T7kuTTZ2hpnkrC/FwD2IA/
xQ71kMcMW7t5OodWfxtX3bnWaZtmKUs8WdahsJdqJxyZEGPDErhpmlMK9iuYNW5O6Cq6h/T7dpyT
CFg4fq6kch2Mcd0r7gLLjysk6wvnSJ/XV5RdX+pJQnE+hyYJe3X7DEgf/DN3/S7J3OuFRLDANRXV
FB6/tA/fdcvhoJi04+BORNLMuIh69ytzih/8SjQezXpfacY+V/PzUMyswHlXQQBnJc1x45Oo8hWx
/9KS9ZtQnPU0cGyDc4D4VJg3lbDMi8yYbqaZ9efQK0at+foR06c6FYOWNepuminlHkJoiy6flfWC
BpM3bciblugy3eF/ZXMJXZS6aydMOL2jUXyGTa/5rRwj32qdC2AN72Ep34u2J7pnwEMknlFyYYM6
hFFTn+AEpUAHmcdhN+f9vC0z4/P/oO5MutvG2u38V7IyDu5Cc4ADDO4gYk+RlEiZajzBktyg74GD
5tfngb/kxqVY9r2eZVRVVlkgAZzuffd+tl/TRN9OfbKeKovecJRScuqTS4rFE1gPCuDMOQEtbxZm
jgvY09eqEpDZQlQrrkHCqAxpvkPxuRm3+Cppvo709n/IQZkBK86itG1hMQAczZcJ3j7d15Hke89G
US5bPBy5iiloNmhgJiA7idqSwMsJIMD0jGbVOAAStag215+qwnYXOj1y/IjYS8qyF1vbv3SI6gIw
z8OMHQicbjqagNkHd9CBHZ1UIJDwOA8SS2Ff988Y/FjwTO9rWidblunt5MPxdOwIgAp60Nz4rrNL
dP34Tlk0f4MqOqd1ca0iH6R2zak+Srpjr4x2y8REvgzJ4rmisDvYC/dHPmEZPdphycY1GVb08unx
n+Kg+zrG6OdG4kVvEHkPBJRZoMa0pr+hPFPROjESBZWtIywjtsxqrz3qdl/sZNHuYzspaNRmIxJa
6xFEHjC7kOxvszo7pdTYHYFAL9WwArG6B75PKVdrrTk4Si5Ja2eTNYGJdqDjjx68j47TMRGTGESo
xK7TQKtvoilLVlJwrJhVSeHYlccqZFa2hgecz0lMsqgZfy6BP1A0zf1l4Dc7P6AQpTo/30cJp8SB
4AJTRdXFJrlEz9NvFjbxN5FNF5l3+le76HYyzV8a1mjMdgVnTrfPD552MwSDvmqb4J4+QrGNOHXw
6koOoE1ZPraRtRO6+2hmvL4wsoY1BKI91q74FZv8ecg5sAMZgAVjN+QJD7a1omJHTx/HaXqfe3pw
21XVG1I1/PtEJdCGYH0bw28RMVeRIevTLC/zrc8gDhX+Yo5TwEle3XJ4yqWR7BjSLrTcwd00TqIv
i1ZccVxy2Cip7DQT4zcqXX3HjPxkq1Jbe3H3yUiKCXxYnOx8RuDgN8ldRIc+bimv1UTobqjHQmqm
siaVsQq8xKR2mMKtCbpXvN7Q6a0tbqiN3lXEW6FqlkJrGXNZCusNUorfgEp1erj8JX3a3aKoLXWC
CnAP2qNYUm4abycI6RTXktdGKhYv4X+NfOt7Z1aP80wGWWkcdQPfcmQiU0nfkAB0OKh6yeaLgja+
qzykEzjeBFljrZAi9J3LN/XSIwgyZ0mYxCvUQMrxujtuXQ4Lo1lPZJw5OIxV99IkiOxHP85PpsLj
a9tzMOYXmAerAtNyAx5rQQsDljOwYpeiwiK0/Fu4QEDZ1CtipbmnSxevQ7UDRqpcZYaE3mPU3IiU
lvHEdBVY0anBQ4gTrT5UEPvpc9UruvrME/E2mhx3nZEutGjy7JSWlbupnfxo2f1V6OkWHSIveWCx
n2NHB7+bOnp9FSwCRHSMFjqd4EIO5sto3+W9EpiRUdux3zyAyThATVtMpbU1SwrAXgnWMespepao
88AOVodqZMoOa7l2QU9QimIrF2nVYbaEEbusoe3toiUgWgK4gMfgy5eIzOhZaUO0HzxvTdS6uXej
iYSNuVEQzR2BWR8YYM7FZE7TxOYEUSuyszRgcgmCl47yjosNmilZnrug3aaaPIpe36HdIrBdHhvL
37G6jLcN7uiatM3cRywUJWJtOqXL4VqyfRuRm8RF+FXhiu/OaZwcM0qOGj4bjPzuOeExVwGVkZhy
R0Vvw/dxmpSEeiYbnMuUbtOO36IBMwf7+YoQFJur+BKXbY1cNKF1NQYoTmjk9N0c53XvmcPX+UP6
TrZ2ZHKflsaTJfyH0Q0+4R+eF9xdCeEVAvinsPWuSrgHZwx2wEWXYHU/peK7N3ZbMYWYlcfrYISP
VupfM8KEBu1GiuEpqNxTGg3XNHeAjj1QbtgNU3LvG+4p9urTmEDGbAzQ5B7RGXQlJOeJ2tmGXXKv
z0uKyQftG2NpZa+1f6lxx7tUFgAV3ZG0AeMqedYcc2VQwRsd2r4Egjj9Haf/vUqpq5VXXyZvZkYK
ECpAPDbYffuA8RdVHFmJ+VmMorsU1taO6WZ6ijUzLFLe/VA7ss3+ZA3Bpq2pPOPgV+EWkCjflf2u
ifyRAtCOk/9zrcXnQXQPE8vSPCHQkKyMhSQ2uEzfYJV/Zk35TmRyuOhF9+hEwR0CEZoOMkc4VAD+
GxZJMDtiGCGVPu2HcjySfnEpk+I2r/pVNe5sQBGuaBa4a28G78guzgEOad9qgfWsld1JVMEKQt5K
ExM6tWmDSwisHyI/IBUm03FYUJFVVn50A+3AiS0Rxn0qus+xl+6dOnwikOQR4spBDR1Fv+G7lOYb
MPpj03KSjqwHttb1dFta2Ah1/mZQ3Ho17tNCfLNnpaZmHwY3pjI9PPWudiGtdc93E0sHtGap5ccm
aW9xjab6s4r0+6pJSqLcnBc/CZ8Aeb0mWJpEf0Ew85px3ktiVMdlcplepin/lhflXQeNEXAsYLGV
xU1hCJJpOQPlOG8E+arwgkfQoKsxVpeo9PZZGZ2lq28mkW6qWTkTrCVcW2S3DWSEaBPBMGu741TK
g9MSgeKN28Dsd7CyFgi3FqgUVn5zlmyi2oGUecLtkdTsQyqZBLNtorkt/aoX3omVcKWrZZViYCjN
8HWkGIA5yCHbARRHbTzR4r8v/JZK+vRgW+4qSaGkjgRPGOZ9U2lXzaHsRueDnz+59vjkcgjTeIzD
oK7eeO+N1akYrSeDATkPQLRqd53ZrBwzWeMqv5hyfCJ34n5w/vVzD7GUv+/g9A1m9WLfdSI4e3kO
1iO+qLh/bJLopBKSo7zugdPIojcR4LjyUBvNA3q8S5hP17T1zyPtikactJEOFMLfXO+uZAY86TEu
2u6Ib/heh0FLlYA2jXNIh+gyhnz4UZ3QcZ2gbnPPmrWqtYfOCi9h7Z301H2ZpxFXOTQzyJLg0w/d
IiVFj2izyzyTeO6wNKyFkEvXee5LMuGTx97O9kGz7gg4Hdpr833yEJkQ+srQYB+c9qexuG8MdURb
7zb3dn7lEAMPgDwgqk4JgeRIdig51OshGg869Eyidu6HLr5U2rj/IeqLo8ciMO5JCjxVHSnj1Mzc
stkZgjFFCzK81+7SaS0Na+l242We5ub/ld7WJzpAV0upa4U0JO3tI+6RS9VA3qMv4ujRxUExFqjg
sayfiW87YTB8tNroiQ7yPSEipzSNHmNPkN4wx3PD/M3vlRzvoTj9+GIAHC6WJq5GQf9XO82fBzjG
Q6eoU7Iry/uHJgWWpmgz9el9Xzykfniw4tdwrPft6J3CJnq04uCUNczRXMrmG8SOsyrK0zTFR9+x
nuyhO7Wh9jA/gPn3Z1Zz1OCNwbVGSXSLDu3aW0QGRNFhYKHz2/jZGoPHwUFrzKr3OXKcF9vuH+Y3
ylDucZBfxjK959B8aTNxJ8bggksMS0vGLlCR+4vUOEV1xMsXkXgYU6eW/nC23O6iu1yrc07zz1Lh
b6v6FYMl2uXoEXjaU1pM5/lLTSK65/jWmNXGGqczLcdPcdc9oNB9+bHo6PLFNHu2sDSGw0ekoQ+R
lC9VFF5smElWdz92xVteD3tp+g91b25CV60MKtdU/0avX+la9TmcOrTJX61YrTMvZecefpo/QgaZ
x20PyvBf5hHFvZpz6Z6AY39KQdCq+GQa421ZnQHCPfS1eJNRfs9O6oHewMWe4m3n6+sR/dSP10ZX
1/ntDexhl5vIF6jgku5065XtA5qe52lSF4K+npDUvBQ2u1cJVCcVL8g1NgPhlbyZLBBgkUf/ahYZ
7NTuOq+Tvcg2sz8hYUSWcX/2W/UJNtLFDr4ppmRhBY9Cs/cudJ35r9H4/LG85knwqdPbU19nR6MQ
pKwFG9gGb8JKPtdP7lSfob7F/rXOvo++umOj+yAG7Rz6zSnqubrdXWkenmZxH42tphyRZ+dH6aoH
WHDPHUNOE86hHu86T121erhw3IX8CeL0xzZk/lg/HqOHGrTBkmShLENZy/X5gec//vicjrnX1Kdg
0r/iVr9QQGCf93n+Fk6bPzMDn4Wz99zgRBP/YQiCT7FIns1Qf8p4KerBQe3dXdvOxzAy3fZIZrxl
2jRXIc27mnmrmhuMYEsfBuicsH8RuG/h9F9byR4LgtmSREWdH8viKoLwOi9epjmfsoiJy9/asvli
ZMFScX5yOFHNLMJHK7MJ+kyWgaVdiPxbN2jNCgDyNlLirAFJNx2l56zhlR4rQR6UF2zjPNrE7Ekl
J/bY7g6J1AC5DrtMFmS6RwfbmNYefNsozNhVJud5ZceYv/Xi5gvBSZAr5KZ3gkdDQzSlGeLOt+tF
UGZHS85Olra47/Nn4o++dqnGPslkWiw/DSJ/s+vhMbPkt6ZXdxk5G5p3wVW/0R2wI0J9ik1m28Q9
lJa7EYVxQ0CGMoKLDZsPENHSd+RWVnDrxgIa8rAb3X4foazMOvbLRBCxsffKrUtEykDJq5vg9eSI
QgB9teKgMv4CUieZj8vKNhfLEXll5I/MDQJAX3eY0vzeCubSl3OQsXEMivYAMqiW3QZ99h3cwj3k
svCeRSI6UUDdpn53wOxzGKRatRSqW/020tsbP7QRqH4t49koqC6p/cSoj+5glsNAopmGBdcJDiKo
bttAIYTuV7VebXQT2AhiGZ2y5Ai6NBsfgyA69EW2oFJ3muV/vmvSm/c/GVARbOLc2Haa1HLJ2qSH
yvbSXvYBWxi0nro+U1z1/YDeokThWSTDer7P844SWaLuBQd07fsC14ypPKaDcW8Tqh6w53Dtt9hr
Lk4XwcYdz5gNkLyWG89mTqMRrsq7NE/uXUSI+MNo5kyoOkM+SUArAZ0EeY4IidSXgLeIVMiL3alr
0aoHS0MWGTdLYoxmQTPZQlZ8DlKmGy6XPGejRnAKO4NaizblMB5VmEMBRyF2J18imPQJTGfi2W4G
x/smmnxPYMTCIalrpIBWYEjyvK/yMG9cgzigAe1uTKYzpX+LG/cwqytbuDveEdrLAh83eP6EEHPM
P/RLC/6M5CaIPMVKmz8lfw7V9yZOM0gcRKiQ3aPUuQN618oBylNO+imvFx8mwCeSmNfcHVENuQg1
6b5y1pcZlbGgX/NbF846Ueba8p1dNEaUsF1Ay/k2NKajonjrN+4OkxRO/GY0V6YU63bEEpRQmfGJ
FKnnsLG7Eoy/S7ZA7Y8AgHPCl+aBqy3Kwd0HNtZyQdhGonZFpt9hENtPfbaDMraBe7c07HHbh+QR
AAEikLRDvYfCFPYfiQ3EGNAaElO8rk18ORZOpXzR619dzuA2A0jxlfyWlfurhcQVpQDvKVJXz1q5
ONjFcb4D/Nu8X56fQhYIiv/w08eJhDT/4srhUUsaOI/60fP8FTBA3dtHk72mqhBREI0uikBszco3
nPpf8nA+qoXnLBEvsX+JkTKpQuxlZz4Nd76EUdmWL+Tc4VN7KxXwcHct9VuboT8V47Fuhk9oyQ5u
kN0r1AVlrdMCfEor2JNxA3LJPaS6dmS+ibEIfekdSjWwqfaTgIXGh/xx5Jk7o85sHRmX8/vtseVM
Co9IYqZnNJjB6AM0lbsaUFLQa+ver0lbprleX9yE0CVOucAUWfl6805vopMkZy2uhi++7tFYHvcG
nxqiG0AKWswZJ3R7WWNtMTiuegr4YE6eWXlX+f0DDZN7I9GYAvWjXfaIVMUCDe5Nzuxk4diZt6ZV
QIGD4KaAfagNFZ0fs6Ivif/cyY5lDftLRn6umQXkAiH06gUOQg4K/HeErd+veYx5T/aAWJGWUArt
yInkJj6Qap4B+kIVcRqcaYOOelWXw5ooxi0r0MpS2gqf1OwSwj28Spt0SVbUcv7jiZutSX/D0DzR
S1dMBrPk3BnfZk3FiJARX/BmXgiHKDmPKrsfiZMcCns9eOGtRr2PbALA/yASA4VYsEDC37inTMht
bJR3UWzdmW5N/o63iUNw4ijmg7UdrHHQrVoKVlpz6UldgHbt2OVmJAfAmaoXYsbOJcteVO+S0D4g
8KSCNnIOdndkVGxqftSUR5O76siemAOm1gjPpaqXOKeWCmGoRW5Co9Ubf5hjkJ2DQ2O8zwTVrX5l
asnO1VGwDuEh5hbMaasTIKqeHPGmfSxjHhwbvAiJ/Hya48SyjD35QEv/KZqSfSdQirzNL5VbefsK
QbRp79whO45htBHIUeLR+Ranu55omADYgZ6XW2Ow1j9Oh6J9CDjKJKn1XJX6bQtDSDNeCHEDE5yv
Sps6nnkYeVVmXqOLw5lsqczW4C3TAarTI9nO22qnJ9a9beJAFhBkNWYYGHX8xWzbt5jWmHakD1Bi
6ncy8zZZ5e7m29R+j08pBD3JzQPAh9fwxy3nWo2Ylj5NOWqLyy5mp2BC08CZpCEgjr0NFYcb3pXP
HX9mJeFmwFJJgRrWL5ndik0A/ySbYmX2w9otXlLLXzuFuwNnezaFddfoYu2G6hxp3YFQ4yMVsgVz
Kx0EggaEYI27ahNKjHBcDmGxRSVz082WvE6nlFCu54lZdWobRlvOkNyT6vbHXK3z0D19k1HdyyES
UppfdSEa2vLH3RjjDslmDiU9PNglb7Aij1U6UN36LajeZRp1a6H027SVBECR2WCqa0kbLgElLs1u
l3BUxqTPcm3ehr5AMQydxEBsM8eoV8N6zO1TSmscreKhidQaWNnXFnC112dUZKKn+U1Ommj22NxN
xMT1JYG/HnstYB0xypWmDknd5KUDhUnveotiDNpxeWs2z2ZPq0oRuGmUS0IqJec6yAOp7i9j9zaH
P4x+ekMlaTk/6Eoi3Ygy6MT5Pj1P7EmS9FNQGjQVxZ2uWeR4cJCq3U1ZqFMuU7LR3G096ht/jp73
XSBQrNFVfYe0+85Pj3VR3JPWvItJmM0CAjUSDj0l+IEIkqdId+hlD5kWLWOLKyGymfB1Eomx0nkM
A5pUc3K3Yz4z88/CnQ7tWOzGCeN3k6LaEpX4mpqxtUFhVMRlhVRFxxZ1X8dQrlPlXy0TPqoLZ2p9
6w8uNDIocazMnAR8NPX/dezHfwLj9CEZ5B/op/+PYE9A336HD/mfeftaf2mjL//AOf34S/9CiBiu
/n+YIdqPf//flBDN0f+NZCQWYMcybcdF9/YfmBDN9f4NchNCTdeQroQg8l9iNEGjKv9FcpppVZpp
wCGhawno6b/9TGbqhenQgbU6jEqPhYfjSFypxkIhAg43Hn761r/gQPFhf3kNEFQ/X2OwsZPLgmsY
wzqIv1gVHsIaWtMDhQu32wTp8++vY3D3fnkh858XwpiXlxElX4oV0E4UucM9KgO0LATYdpQ57emm
ty5WNv3rvf8HvexnwNU/8Vb/9+YBkfn5i9WlroPe4Xq5/hAz09GJ/cNv/uixzN/wy+slyoPm3/+7
8T9iRGecW7Ru4yu0luo0dN8C7h+8uuTr728WkK9f3Ss5P6yfrhCO8BeJlVcb8OpRVN8kHAFMf/37
X/7BjZEgcX7+5X2NiZ8wV7UZ+5qmFweM2Fz83a+e79hPnxtpOWQOjA8b3D/4bxIlnppK7/7w2+cP
+IvhIN/ddwXSP5kxLOS85SxtkEJNfEKlJcfSXLiY+JClxMop9U8wLys2+Jz+/WT/+69mzu/Nr67+
jtSDLAV9ccpt68Ln0LzV622Yv3rAPLqdXzKlo6yYlUHmiRi9LH5D1GLFG1c7N+2t5bzU4gFV2w0+
td9/nA/eQTm/OT/d6caZetNy+DSzlMEyqkUnHyPsA9OOss7y764xv0A/XcPrBI6ArqwYQWAMg6jN
IGXWLiVsR3tuNJHt2ga+yx9G1Uev5buJSOmVnvZpX22kGp8tAwkUxjn3D7/8owFl/vOrxFQ+hI8Y
bKOPU79EGHBnC627bYo0/8tR9W66cTUfvpvPLqFBXcKWzP4Mclmufv8k5nfsF++e824+EJDvuslu
6k0BdeQM538inhzbmmHWoK8t2Rf+6fdX+uApOO8mBwyKVk4ibLuhJzxbVzkgiDXmpbj4u5fKeTdF
JDkgE7OPuo2tQn/TSV2i/CPEIQhUtKDCbsznh+EP9+2DUQKt6x9vsK0EiJGqBN4GYPUm0uIODEmr
n8CxWLskwFrZYZH6w5D8YHpy3g1JGMMOkdqcwaZBvqFwEofOdIiWtQZ/ZbWWuxBDJR+LTFh/+HYf
XfDd+FRjEpZUJSj/64ihYRFSnm0uAa0Wf2s2iSx3qRLwjI0q9oyrVXneyCboP0hr9/968/4Ta6v9
7i2ZwkC1plKCmJoiNHYY3dPwwQgMty/+bsA672YDL2/13MtSKsPaLPpTg1oP9fSF6ObiD4/rozf9
3ZRguU1Rgv8Ztyieix2p8xzqXcd6+P0d+ujZvJsO0tGpTdOsTdI2hvExjjXf1Hb25OgOEmUjajpE
27aqrpPT1s6AxCnPqu3vL/3RZPFumWzD1upxxY5bixyJ4Y6Qzd7YGkDa0kfSofvgGYYzHdffX+yD
uzjvgX9eI6IAjktrxg6dcB/eTSBc+oE2uJs/vAcf/f5304URtUWQNLqzlZauf4l6CpMrUHjo1P7u
87+bISjxD1Gj2842LqNka5q2vefA1vwLufjhHnQe+r+Yt+13U4ITC0nypsZxV6ek5QktvKXhrZYE
uHhvv/8CH0xx9rtJwJZTWAlQqzu9oV8A0ofIuKBIn0KN3R0OQLLaxzH8w9MwPrrau2E5NQKTG/2L
HTctxzYwWK3Xr9uinZxzQJYYjDm/64aJ5LkYUQ3wLIS68efCx1BZLWyazMVBuW0H0oBerJudemMQ
IcI9R4rE2YRMIRS1g2JKXg1wf/XfrWri3XMwvL4urFGNO7D0BFA7yPBp2kxaX/3hxnz0oM1/DoNJ
G4KyqYNml2hJTDi2JsI+/SYwUdhYxMjhgj73++f90ZXeTSyGiHXPDDvaYDY49SIbKPwHMb5Y4ir+
cky8m0BEbwMfdZsBwC+E/Emhfi9clH5/9QXEuxljatOJXNWaXq81QdQVqOrQr+kYnnEK/90l3i1P
RSu70CE1hEiFnCBmRTV1FNWqCNAw/P4KH0xL4t20pFeNh5YiGnaFO4OHfM9c154q/zCDf/CMxbtJ
KQJj6gXR1O2yqCqzV2RMBXwlg5AIuUgGdt7nv/sW7+YOzn62hVdJ7YREG7edIkda7F2DyrCK1e8v
8dFXsf45MFzh1NRlY24U/uVbHkX5BiggvZCx4V9+f4mPnsW7sVdhFJABS8LOKVuIHhrgn2HvFh4q
x99fwPjoS7wbc1OuNK2gVbvzJcbHahuUMgq+uZ6LF/WmaIcapkld2En7RozUVL+mZOmi6ajC0pqe
ghhA4hY4WhV9HuwwowHtUeypL2XeJiVtBhyv699/0A8+p/XuecJLjpG5kSbjIoQntrhobAdUCFyx
gjYhdEDxh1X/gy2GOX+An0+GieZmZGMku8wA90LsB1nGLiRPKRSyFg6NXr2IM8dM2z88gg8uKN5N
SXKM2tAjQQWFITyjTdqo2g9uvDoMqotJgjQ68qpMg+oP68UHl7PezVEYNrPQxGq+yzw/VSuvi5Jh
W5Px0u9ho1T6lbhP+y83Cda72Urm4ZCEBZycsCPSkXDNgKoFBDWiWoh4E1Hk+p9//358MFJ+lDZ+
emyZGxta1UimXrxeZxEkKF6SQfvDS2H+8q5R+Xw3EI0IFydQK/vUJYFIky8YtxvR3Cq7Kb07g0nF
0jgIuXD99qasvW6Hd9HB4GOmjizUksNLEQTsGPLCviv0lpbWoWPU6MmWwgAU8O+xpStsdlMCJYGt
RdFp06Uv5pyXRaoXeIg2SW1Pw9mhVtMV9yV2t2HceJ0WpN2iTvjvp6TU/cp5xrEm7Wr1+9v60fd+
Nz1AzrHZN1LdJEUiYEd045rYiVHfjtIU5QpihZcYC4ZmMZWb319yfjf+n40lt/rdeMDsXLSh1cHJ
jEiw0tONqNoeRbo3DJ6WreowGUmVZx/u0O1xGyIFh9j0sj/sQYwPLj8Dsn8e/x00HpKfm/HoN3EX
PTdtTircy6RrAIMeNFjVYl2hMCvluRKx45EE3kSQlDcSN4OkMW0qjPDHPsR2E+4bgtMbkqJbljYM
LzZ0eQj75FQ5aNFTTa9lcZg8PFzJvdTGPsaK9vubaM536xd3UX838lQnvGK+b6gcUcD3/WPUkEPt
L93JGqOXTJBt4N5041TxuZDHYo9CgKobhEP7fV5jfGoK4NP5tqR9FU0XK8k8IzoEsvT0hm6Vq0fh
tm70NnuLSPEUNKmE7WsagGNB99O8acHaD/lj00yBrf7wMprC/OUw11393eZkLAyYQTUSKCx7emcm
7NjLRZzWOPj7B1pO9AdR+OllBSgE0WwUgauIJ4SQzYYwr0EZlG8TBR+ytHsxbGRkI15dCq+Udgl4
IgtxAa4GsAS9sVMKYDS2NzsLiUxTemegZy0K6B4FnuACUGOZwE++TT0ro0qLztwetnEYjEZHG9Yz
cS6QaoULcz327dC90QeZaGnWfuFHc16zi3bkpvX536FqpOxK5SKQjSGMXdrSDtUXvRaOJWWcpGvO
BugKaezD2ghp0/aZ3drElENeaWF95K1yZwBR47/AdTcDVP+e0ZsvQxfioMLf2SmkEyzPwwgDjBG0
LbPE5RBFrEE6EzWQLmfR1sp5N8AW6GE128o8fRyy5aANaEG2QT/RntFBb3jfhxBz/LS2hlom60zC
MiLaGoQIiUwZ7Gc4QLzpI6HCXWRjlWLkhBB80bR5A0FxAPnsI8ZIqqLHdoAuPO4djH0k4WBO06tb
k/S24rMaQlveFb0dE2+VAWxLd40wg+4+1WMXPaw2SFTvPeQo29iZpdZp58GBItsuuUBOKN5o4MUZ
z2k/EfuMYygZ3S+j7jO3ACTSWmQieYVdFZWdUupUNP2A680vIkKGMBFkTrIsLC0tH7wKUsvOsiWk
n20TixFuG05YqgBa18b9qz+WAfF7VuFIoB6YNBID9zWZSOFRA1SHCQmtN3pfzQwScNVBFvAaLfok
DUh543Ont+woWv8xH6sMzAO0jTbawnqLUdS5wh9tASYmJ0whJ9hNXlMHm/mhaNqudOAP1Ea1avWI
TfTCYh82LGGEGEGyyLSw4fcUBtACOJ+jD3j84IdJT+qVl5RoxLyUQvSsGdETEtSbvjPVruY2Tava
D00yiAqjhAKZkEVsvglC39OtJkkJ/oyvzvWINI514kdEgmPmjqwqXd1rniUlR8K4cMs7hxpUchGZ
l6k73+DJXuhOD/KVSaEHnxs0AC6/zNFmkIumVpVjUMKqLGFm3ZDMWpEyZEGmtc8DHXh93LBGRvhf
6mGsiVJuCIGDD+Hig55c6Lsd3v1bzw/hMnTZOObDdvCKJKt2vVZ44Ii0Ok4FXlFb83ZNWMc9xTbw
xc2XLLKrgZSlkGyWdRradYS/SKYTaMKsLydyWbq+yYqboWxKjO6FqUURdEqz1L0VDqmipx9iyFJ3
lmyhYT93CWZyaCv0b+Iz5/+e3XOK3sLN11I2rVHfqNZJrUfCt+YkZCdj2BPCXRl9WBBoUJVik0G1
Q7VTpomNRipyOV+n+LU1t1yPJrsKJGKShv+a6UITCJy0rsF/40zJrJpKmLLkCkhoTtZf1E/eBCS1
0ItTk5g5b6nr+X39KRFIr0lUabI0uBfZoBWA/NyeSU6PhUC94IzgTk9lHPgYbbKs6dB4OpEuxqvW
+KqzYfg13YhOMLCSB4hJDjpGxVClTqshUriKkQTltWMNPZyFjtnTXCgNEhkxq8TVuJ+MsUkp3OQu
1AmMegzicm12oOy+yrCfI1Wd0ZIdk2MplZ1WYGWAFn4PWix6ahGklUmcWQvOk6iusre7zVhiBUPb
aIaoZzaxFs9xwZTAifGbDFeJr+2oyvLFsYMOjE5u9ZgUF7E1pNM9FcUSO9aYj6zMCxPdKX4CDPno
1LLA9MEJGVVj6VvLJIju7IWmqO4Q0ZppuKKUEORfy8GG4eHJKCIavHLKLq4BXyIjvDBCffCReTg6
IFXCvnXtp9EjSffUOxXw9LiZoMWi+TZs/bkhPSY6I2HTJD59P4djiuFTq89elEJy0KuCZCLGgl3y
uk5jlXzBUqFX17iLiSIjgzMcrK9OTDZdelO4lZm/xob0w2rN/JrCy07LWTCbOqax1KM0k9eq9u1x
bevB6K2JbSpy0hB8T/b476K6huRLTkCLDyoqDHFKZCEhTWqW7rufJ2mJOY6vRtH32ppWNpuU+sIF
TOTBriWkSBIYgGIq7lhA10RAm8YX0AcNqsMAFNlww4SVVuhvEuzmMG/qGtquq5o8ubXb0EmOie23
1pMabUeXK8KWeVQ3jRBVAghbITerbyxZDsOto9UWWvyOPfQTD7UrvhU63s5ViT++OloYlsFjWVGk
P5YaycQgJAm77ndT4XjlnFDWJi1iGq82dMCfAGS/V8UQ2M8RBZb+oCK2+uc4LoT3wDbXKmlG1r5J
JJQke8MEeypHeI03g6oUxbbS6hJUdEVh48ctGEwPsIgxyrUtXiG1yGUnE6SlPRJywlqdNoxxKia8
vubSRlYn4Iz2wMRWhsvYbXi/Y4k7TVPmJCMcgMraTV2GCEg2zdhcg2CIHaaCgPM6DmcbotmVNdSs
Tw6TPFH2PNygD/Z+PtkAcoXvmMSfxFxuPxVFoUmIlz0iI4gQEJjTHBk5lTfFRsQnbOAx12iyNGwI
OATrLHdIpLBI2aiFyMlMJntI8NqPdSjXRWdaiXer2ST7coBMO15WLBRTJJd1I438a2TSnHxkZWmj
dGXMv/22mAy6yFqAY44kCisD77LOExMI2mZKyoyxaVrkGHq0fHVLXqaktrgVfWSnyfegKJsQiWJH
60Rzcrbn6JE8kyJblnVYew1ea953YuhgaPwvjs6sOU5dC6O/iCpATHrtye32GE+J80LFiQ8IEJOE
GH79XX0fT1VOHNsN2tr722vZYBjj6bQ0nM7HFPSU+LeojR5T7yB/ogFsZBzfBoOTMkMxs7askPki
k3eTaVWEPjj2hu81BehxtlUIq/OkrVdF7zI203AzL5J8W9jU6Kgmfi3tKeE9bT6HPh6KZyQ2tScJ
ClerGHYtRAJA9lTd3Yg6qcvMHU/bf7MZvZjYbV+h2tyiuK6+WgLq9wAK1pkU4xgUV6J2ET6YhXX5
YxB7ZXun0oobx37Nhe4sSKPVTCfdR2HQ/8h5ivhATPyO+0dJUHtmszWPDaxt4bcCzjRVsYfRpchh
pb0IH+6LBv3mIvOpgwJO/YinwZDNKwNo5juMIW3X7EWp8+Af9hzNzpsuqU99OpurRRntz6tDY8rq
RM+2MftQ4goDCIx0f5MlTLvvvuY1lIAyqdEf3MUTm989SwYekvWjjlyjggdSkc0K5EwuUfEA5Bgs
+BkocusQCvp+tYGYDvDchucxGJ03PEVTtibDoSpsB7MXRKq3fgC8cYQW5rBOST6uhJegPI/ssLPQ
bHISJ7spWPwZndDM65nbZRHFLQHJyO+AAxN2TAfxLTcXVdNlRp+03S+blwLRjKAeo3kUVWheKtcq
O79UAedySc9fZ9KcvRIjzEe5bMN012mKjeY4DfUsglt20SXBb5VB+UyOc9pp+mEzO+nLPwAWK6vz
g4Dval+nkeCyPUecu3jSimDtrhv13M2S6DazTRP3L3BkWNE9za7XYMZ7jZbvMnnVEALBaDTSrrP2
gA6enLQLH1dVrXTPjVA16FIMuQghIlfGEelivmtmKFs4it8Yi6y9hvm6LjiXHXaoeTeFXjSvLB1Y
HC64A9SwvKN30KF/gQnbanWykM8EqOOE+w/IE5j0ttnN1RoLVKGkJmRyzBKW2QAUpmsWk+nvnZVy
OUSZFpbHLpv9zLtHnhABEosBq676MMMGInOkZWuwwesq8tABbeRRbXELVzYFSaL7WRd3MZsLglXU
dVUF5J2e4/fQRCyZ9Tdo9XpWG+o81r69o1prTHE/dslKl6Cro2n8XKvNGUQHlFfpyHcOAKQu4ruV
u+t8zqOuSX4XIivsYwYCwSHLCVloBMaqZZGPv7hGTnH5xustpDb0xyl1rKtNvU0OXZdGtnlSPLcJ
l6wGd3N6y6J8nSZHuaXsiX5W0rn85I3pOn0s1i+jS1m1cv6RpI2/HLOhoPIHHhAFKb2kgrjkQPmX
0EG7iTlxcvA+wcbO0JKXEPehCdAUyXainAq5vcpx6rGM5Iw1mhqe7qTZT4frXHLm8lh74ddgm6T4
y1LWmvyBulaz6E5ZYqLLsAX8kiGTL6581llcxucFaZx859bMJ2VXQX4aHgcTD9EblQwpZL57XkEk
4vkI864uyiXu7paq8OZL4hUBtmKjyCvZXtpVfJOSSinuFXoQexLYb8PneCq7gmXxcODXfNe7kAHT
C3TmoGPBJmFNpYU444ZQP5RpbuQh8YPsqv0CCACtppcTC0gs9drU+6+f/HU9xkwEfWzEW4gKbGzh
o/o3s8td9wMkvWRhKuoTf+AfVnCWJPu+iSKy+fRmoob75hQNtACCYnsSo3HTzyFOwZftJmPiWewn
qrH0J1VQPXGuJFsTAX7zwqG9dGGvpvvMX1gxTtrNER8OCaMDzOYjkfrn1uOdzPPU6wDSPwvpTh3m
VPXDvy4Gh//QR8sChFRWxYowwGfzNf9uJrkUzc6A9oCQvzaC3Wz6MeP6l4+oX5U7mWecXMmatyAb
rFuGqy8iY3MX0YXqsvXQ+7EeLymvMGePRe1TwqpelEtyHHXS4i/qIQkl+N4DGGMVLC1ad19Fv6bm
FEJEco+0HmZ2DoXJqL65CFEe7ROf1eHlfpzLalWsV4tCx0+VL+Z2YHGNZgQgPYOHqn7inC98RScj
7xLyzEEQp/4FIGXrTacgDPnp7erM6VV7WCzXjc5RI0sHq3CNHew3+FF6Wrl9ShsJdcNaD1jNI/pd
ANOHKZwE8ElkTxMl4zQ6lmf2fE/0a7DjdPH6TwY2l/V722MjSSNMF/CwwydeSkVePTBcXODBFBX3
njuPDwHMX1UuWsMitlDrwsMW6iV9hWFbJWw9y877t/lTxotsCrsGnGalxfbWsWOEWWEJZ57SXTz5
GMz2C8wB9Bzx6oF6nDXEnruZ7d/50xuD7SNuI1qXXsHR2fHPz8PpqmJDH78W7TzRFTBMxUChBtL/
HELkvZ8x9obrvRMWE+R6m4gak8dqtxbkBTSo/qWs/djeOpsm40eYelsvnw0Vo/0k8uhwOzR5azaE
wCmvoCPcFl83N6BCmbzRW+3j8gxxTK6QPMPEi+hK9TEm8n3HahX8du402DnrEsOUuHRzhlXJmTSs
2EhUyRSe2ynMo9tl6JrhUszEQbiyjRCf6xu75mwIXthLGbrhOVk9l76qKtPT+7j5luLZTWnOyvrU
LXAZxyAIWPeKeWmax4wQupsOmeBRxNYyxOuXaAeO0n1nA1twba36KTosUT8OC6l73nn08Sp/IQjZ
ZjDbT2mhHP2uPvTW9TtL+dQRGxjnmIYxLcbkWk/LBTTgeeuDqch2QMnq+Qu5BuRnPo2Bn0KfCDwW
Ya+lfmAqcAxF1OZHtn+bruUywENjaci3V3hwaOkW+cAoojlhfJbasNn12ziFoP62Km31OWE8xTLi
vOBe/fTLPr2ubm79GH/NGYCtFWhoTrsQjPuIhPbehmHlFb+nQHZtdVvoemi2P3OVB5v+QPXemO3s
q7644rg5D3jTJakeEHCn0SxkyS6Un9XHvA5MwXoNGACIa+vkPcGONE1wMxSxMx+q0GJFrNCgn+oO
Et5oRDZonle24GHE/YFik2OWioTr76ArtO5XxnMCZ2ItfSZtTTE34cb/F4QYBYlGjebAjWVaXrEp
Rt6VpOqwodEDy8a7qp0bBIme01v0wBpJ0nWnkEg55qwcVEOy51LAht/ea+jl/RKLRk61Q300dC+K
0GHzbXK9GpimQmJGrFSo9lgWKgPZjwzx9lbSf4awNBWL7j/K2uvYGuxn1LVwn5YULNvgxWWJl28s
9HhrJShFYCEeJ7U5rtTJWCCIxdvNYvbjbw9uOgB4/xf0LUUUNO9D7xqPrSmgLCw6LNlQBcvRuGrq
ojcQ7dlmjyMMGfO1xj0v5JPPaz19hzxbC6A1mxX13eCzEKZOHHOB+q9rFpahckrJZT/GooFELjup
WcMswsjusToG4Z918XFIyUEVKB8zMCBsx4IUYdv8YLgp85c5Al0rv6O17CP3IFye6d+YlGlfcT9A
03zfOv58eTPU0xzfFNG09CB106CSE8uABNXhj+tVAu+h5cGL3kX8EujWcv64FS4mfdrHwc9Vc4lA
INOL6lo1lv0RxGCq3yfjuBgcFm5DOSi/kksBDT6yLW/LMgXeQw9loQCYauO+YIV3Ul7MpIP7ljxt
Mbt2+ylzdU+MuqBUQdtFV5AjMCDqU5AtJukBEVizrJBdrM2n/lRx0xt/xkzBm3sQ2nZqjliRaYUd
QtI6YfrKJ6LNv2bnOILhGU4tFq8sR1TH4l2Udb4D9+avsBRIFYOjbpoiukqyuFZBQp2SRt4MQks+
k2U7qZy7EyyP8mmVIrPsC0bFJvdrPVznNkkdYLvp54mNqM1yWP7qjJGkzHXZruuDrFowUYh/YGc/
TS1JbpgbQq7ioHp+NPlujnPpPjkyU7xWMTubcXQ0GbY8gJOuk+0lWita+Tj4un79Fwwl/M79VoLJ
3s4wxXJlTyP8Jn/eT0nRYMxi0hLr5ESvkuQ7GCZuGA5oH9Y7fUPeL4B/VDF0WMYddJmxdTcQ1kJQ
3KI2K3KwxCztxoJ15oZge475eXftYbRDGwWfblR90MXMO/oAEKIKJiRCPjJ4i5XrT42p+KUcRBUv
N9Ymft3fApVJRg3BKzLWe1apDHCVQGUIxuiucEBHsls+/uEV4BQnsXR3EgR46qq9oNoQEPeJFY5b
cY+eKZyraDfiSpMbRrwyTVmy0oM3bgDHl+zanfXWIrnyCR3eg/CIMETa+hT5QdAnvyrekdc1UwsX
bBtppWtAiZd83kLP3vjMV2uWk9cQOdy9G1jc6I++mpmJ7+YZBAP46yQcZkZdebal5cNq5qgMDp5b
bDI85uHs2/zXyMaxUW9KELmCReUPuagOU+KG2AKF2igojn5Ji/c/EL1IKjEAFEHzj9szH2OsERqM
+W6ECOyhPXJexd9RFyybP+HE6UK4PLpJ8YT5S5hvd24kCFvcFG5MzEM6ZlOU363eMnrw3xAMiu6y
xtYPb9JNUEaBRZrza0ExZw3rpCLFsZzQCS688gqzTq58j20JOB3241ZFDYIZmTJlRt69rja+XdK2
mRr2tHQOj2hk2smzzAxvdO6+zoOwBY4U5txe+AoBlo7dWIyG219e0qaLMMVo6b3lo43DFyHzvFrJ
kJSFdw1TgHwGZquLIXuAee/whUBTlAa7mELuW8OJb3v9l/nLlPy0MGbj8cSqQ5c8WaZKvO9SO8/G
7syaBNith8QkM8DZjbYAlK6ApgZLNn0bt7f92hgQX9zshpg/wUsiMI/QF/h1EkYVpv5JrFN0/Q1n
xMaVVUWDZBc77gJZv/Rg1IWlSTa6+HvzmqwDVrNuC1V9FOQsMV7qyjPbG9wpawRcEdab7z0XddxZ
t4nULYAzstjZ2Qm3+N1xU8GsXiUO5ulPR8QGtw9iQfgRR9bv2iS9pLY0+foXaS3nxS9/0uUcXgy4
tD54wP1KP+tFzwyDwMO1HFI+pA4/78fuOfRAGs0PYbFS/DxbSf1aP7E2IQwN9MVi9j1kJaPS7pbe
St7SCeUOB17NlBWlGi9ekmnbfWMYxeXPYz6nZvom3zeyf5oVEV2bIzdRDeEOTm/yvC1F1T+sIqqv
tDbCpP6BkFCpKnAuXYDuEakbOXBo+17X8/ac46h89UcaTyx2jbZDnyyifursce5DoN8Qrdl4HY8c
wzB4MSFhh70M1ThatqTgFUJoeb/yHcMWcZ2K5BXhBQw4uW/JO87lQSTGE4/027g0HJhfim25w+eZ
bb8My7nqHXLxwIihGJJNInXmzPHLy2xNH0YvHneSPr5zGclJ4x11nOO1vWu8mBZ6D91+uARDwrf4
ABdRda/bMCxK0yQ3AlIgciF8dVtYJOpZTIOquh3bbV0ozmVYN5ySY7vSnx0XRXPJLwP2x1+h3w/h
ZzK5qflKMQpge6DVrkbg9YKzFaxVFSnn9qmMapAmiA+VC91BVbwBoheH1KBpf/MpxJb23dYy0t7H
JuU0M81jcbXOBg405pAL7ogacFO73aZebDZ7UGb01/wHPeQxoDr14pWP4AY7uDKEqFmOK9P5Lffn
zBDRyWiLMwORQbPMCs0eVXkvj7PVBdBT01TQY5jU9n3EQCzt6tYfEXKG19tqP43bwpKwBqCxM7AR
CfMhSBTst8+TN1XymVg2T49/pGoqVPMpZ2VmRATCTklVpdSbQ9TzamGWNVifFX1TCwBvZbnRM7xR
m2UqBSSCuirbh/NSN+FJgwFQzbeKFzmtPYjMTlTDfbeMnItkxErC9GW3ekN9knxpEGWhJ6q8nLmS
kn5InhNGunn3ssnes+mZ4X7I8nLfwbj/Qdc06t1zOaVzY0+RdaIz54WnredOPpdRykiF0k0JKB/F
llDo7Us9TCEtfA/686kKAMdPL87RoEkfUoccdziLZED2+RLQhgmqu4De4Zz9HX1OufWtxI5QiseS
CjqSNZf2xaOfl7rQeBXqBs/X67HUVczNQuMzAtXh+0issJL5zk+/HdkcGMd4o1LB1CVVpRcSVOJk
YRTD4H75kzPKu9Ifm4gKbeaDg8BKwyRVt8Y6YNLKUHMlUIqbOfWB+NnVpvtEKbXBy0s1Ya33lKNu
FAdZbjUHSz7HnbhlvJ2UA59MD77y3jAp5WKtEjq2WE3p4NMHKFl99v8IojJeeeu4I/ktqJIoKLpz
iEWyry/lPHTRAJsFVSBbEAH+bWZvyxao520SVFC7zIxutEy7k7ahZ2exn9Xza5zSwSUHwlO/PcG6
sfUHG1A4yC89zwbz3JyqOsMEUoJygK3n2qGbf5fzWor2M4R1HcMHjXHbQkzHZFHyirn+17z9VEVH
2xhJYbjZZN7HOgArwxAyWnV+pAIn5nUjkGRWxTEZ46Tzfhd9zojyvTdzgcyumkwypWAjaV7AaVa+
LkneWITuJbQYV7T+hxhD5mEH1CleKJ/WwgwR78QAHG6z/A2mPDFpds5Cb2zDe0GbkbHD0VxvMBPN
dZcrL0UrzWVzDP9h4MjG+j0SQpGvqOmSFndtTHZ9LwjWYAxUq8iy+CbInWRG3AkH6uZtCCYslxcX
zvSTdmOsIJNsqyO1xOgo5fB6YJ2Dt9rLmCJ6Ss+GHbNrYMjzJ3mRi+7q9KMSUFcLqN+I6SF8biU1
zw4kFdXpDWMoBia3JslqlgZr9ATujRGhXdODKEzYndqWFE9N86ee5T03rLVp9nRM2lxxJFataI8+
r931YjmeGPRiJoYmQepfcxILqePsZ9yCFcbEW6JCeqS2GZQ+BJvT5tXnhgUWuFr8SrLyLwYGfEow
jXhgjO978aGjmOISSDUpl7MXTllfEGrCSdvTXshcuZwcE3y4ew7jE3CCqiUYhGkg8kK0PSD3c0Ca
HWFm8pqaF8sE/KJv3d80oqwTxzoNyuF2oY4r0dX7G+gNzqdh1WiX8okIrTkyawOsul9o/QL7zEcS
FjsWTrxF3w3MIhrUkFdUrf9YK/DV7jXn2kw5gK4HYKX7IUTYs47CJ8MBEqlDGt09CNmOkdu5pKcU
ZnvcqwE8dZ3QfH5yljauv88m7Ao0N/AFBW+ardKgOWwNv6juQh4kSptDmydM5+jmawHpy2ORCJjI
anXgiX1llRbloZMM0trfZCKayr9H6iw4wBNSgT4V3pYzAAl/4GgGI0XXKXVPmxK8zX8zzLgGG0rh
E+9ALBRsfvGpGlLa2d7RiapfEfsVWce/rl+96ZBsSRDIHa/5cH0HyUqn84CWcFtC8h8U95eqyjLz
J2yjSnxNzTis/4YxHZvbZInyurnzrDdiOVNLIIro1NREzdt96StZA3+mvaRefSpnLsOg1ovmI028
1Nwzh/PMLU9lYX6jkI3rj3EZpiTdBZSHtuIR8ZR4mOl+9Dcow3zq+VjNA1YIpGYpoocWGMJjuY0B
kkO/w7HxKwp6Nn12hWi66r4bZE6mrBmSKT9Hte3Xe8P29nhxQ+NxI1dBNInPms8n3Kd0mv0FiUut
wMPczGrh50vefJiuCgzXXnduaT+Io2eravp2aimG70ovfDBv6ihkOk3aJNfNiZSUF+t9QC1fvXus
C1JLNn3XJ09DHAzcmiu2jP3psKix0ncBsO/2QjC8zH4FvWyiVzNnDHtvCvqhG9yiTQvxwjVa4Sct
Fzc64nCGev29WTBfvCyq2YIzM+Aoe5KsoiJiqHKT9n+cH/nU6qUsyqvHbiJO3u2jTbMj1pfpUjxL
p0jS7yFNz8glSKZXOEd7LeNrB9v5SD/mwYNMhqmakeAWtKH6tSk6Sn9pL9OdxB+CMc3uyJ1N8N+Z
ikl20So16kuW5qM8dVyJ13vGrVb+oJaINLDzIiD9wB2gx9eMxyLyq9ue+Uf53+LR34JHGUGE/y69
fFOsqF7DRXuPW6PAqFela/yKg66ab6fY85G18zLv20vViNqHsIUhB4tSlA7SgNIdJBVJHsqCqylX
wcbto0n1eXroFY/VIaqNneQxJLG33lLqVMBUtVs2oI4TCAMWS0G93pIxNCvUqSrpEFqkvVXbXrol
kb9wL4DLW7pNoG3QUT44d1Pz8sX2FBQGQuXUruroMauhUr0WO9NOFmtjYc+FkIL8NbD8OnpY9o5o
hgPjgwea2Xd6iLMsqb/mZoPVSfXi8bmaGzizLOt6OQYjcy1i70CkQ+Q7mmWWAVbEHg/FN4sQs/vd
hBTVQLWGFCNCJCSNb07BMdS0unEq8NViBm/XMb6OyQ4mRWnfLQso7uTxzrYwbLfFX06Ih0eF5llI
ktI7FgCLhkQGRc88A+7LTPSUMvnX40EtXCu5E05+j5MSZJ49m8HWl2Dr1BWkX2NSolJEH+8/S29g
yKkHHx3BXtL7nd9lvUXyncx/m5d7ftGGPhHTXNLyqHnzCSTbNd1EeGsQdOJ2PC4F7DkGGbRCLa9K
tq/WlJDcbVd6UlVMlmntTDsbYG+Z+VJe7J5awo/XgyQbFQrLPqBeQX5C1xUyULVYNoUZIAet242w
VyVz0JEx+am1Meld3kFibp5KTjLDDcTFbOR2LYf5lYA/umc6o4P/Lx1bw48pyYaIgrpDiKExn2G+
AHnNAL5yFMlcHd75P5y5W0VCGYy6im7JicsUzQXBwaYI6qGQSeJDk3neUh7dOgXg7MtUR94jliQp
YH7TL2wfpOeXFJ+Yl2hvnaYBsP7PIKHhk+5KOwiUjK1sOtrfTZIpohsFqgkIPyqDDdm0karOfhQz
dMSK2Nvbrs64qh09P2MzhSpo6cpDX9fNGp87EYf2LQwZNh09r7EDoLTceMkLh55aAc4SoghASnhL
tD0sMmpwU+u8Ht4tt1pzu1qeeguAvBvys70e9T7Qo4lAIY4Tv8FCorPcEJeV8BjspbvewdCJsh1T
Hdd0CNqfvmRG+loO0KNPMvQKHp6VBhf1WTzNBJOxj2uHlpqm1L4se4JCcZEE4yuiWh/zl/Dh9w23
g5zG6GfRl0l2bI1KwfFkpDFuyf0XDYCyuqv94syLEtAuUwU4/g+j6jwGLSFSKFDVKyjdr4AN8HjY
D20qzLFq43A6tWs4+eXuOtrsS7TDdc2nM9tyZuM7un1MH3bLdVTGrY0u2PpA6qiYTmJs1uYpdPxY
75i4meFnnJm1fMzWBmZTTHrWeywUGq3HUJsk/NmpvBV/rtXW9lzVWWqRapGgfmgmW4ivpk9nNCSJ
c/6b8/quvN6K4+jnPLVz8rXkVcc3xbw4T04trmBUFnk1ZAx6/MRUS7Ab5sWhKAtWwGoiaaV8nsRW
1r+9vOK1sUuo4AvWMOdGk2B1Us8CWQxcqgsdxFi+xWWSVhKcYb1qbBdm3SriBaxEvwHZV/LHvI2y
eltTdKUgw0RapaCLQpjT38tsp/pTLqKeXnM92PWsBu5d7WEQ8YJnTAPJjx37DhskdY4JD4HHBqId
0rIS5fBXbeOKtyJBg6djAoJ1TaQKgn4dw//sFm98JtohM1hnEZvLTD5IULtpjysxXB4bBzNeHzqK
K6Be8zjW/sfWeFPwZAeg51w/sB4Qeujek15xHSSXFXaZIjYbxsyQesHiEjlM5gD60DJk+1Wn+SqK
XdcEW/PdOd1uf5MyTZhPrivz7aXVHlgNSsjk0JITXv70Uz4fOmWnG99CqK2IyIe/Rm9d7NM0J8/+
3GTLxdNMavA58fb/vl5tZsBRGOwPCcMiqcHfhA474RxWjKTivOS8rnpYolQXqYkJSkm22nax5trx
b+i2TCKDxkRBHm9OuDBHDBK3Nb/lJd+18RG3HDzY3orYvLa+KVhpp6+9GShvBR1lholZ8iSvQ5zP
dA7oah8IUYRFt89MIECjT/xI2udRlMHc7Ffqva1A4IdZbCESOeifBS/Zj37KxNeI4bt8cHQi5/Fc
OJQWj6aZaNIeKPY8Ex7KyIAIHsFIjsWh4pnOmYKIIVueR3+h9XryHZfp+K6aRpokB6wGqX6J8GQB
6WTCw3rAwW6KHYn93JL2RKCL1nP+2xmGpPuQ3ZFnkrCKwri9SbOsGf+RsiTepeOK2/u+FPRkrqGr
goVx4kJxtN00tcr1v2wtPf/dVqZMfrU0bzSJe6dJLTKlrQPywk3fDrf046fuk4q5Qd5AC5942kkg
XDfPJig8P//AVKzn5cWQwmWRmXxiMPan3id0Z061Cpq6P9p26cSH8xUTmWMu1rn+TmfFLRQrr2Ki
Ql1DHwU/ahPkHDotKeiCJGOok+BsC8tN5hKEWZP0P7CW0XzbB2Q9mgdQ3r7/xHcpt4CvETvMWp0y
612Vxhozw9x4HLxgoRZJHLmoWc6O9rlFQ9E8kY5Nwv+8SJRkBkhsKuKxpkdDVj7U1MOC6WCoc1c9
5Qkp+xEJRiPbZzlWzKrx60goiywrePXRRuQWepB0PpHSHfgz0fQ7xjlpdRP3W5w8+jwu+G5aomTe
Ryhp2d3FnrH+n6xeKqM+i2SL8/U2THjOvJd1igiopUXTLw/JRDLavDt2IzL54UKGAiwFYDhj05/A
1cg2wBhSvuISqfPpx7blGuIdOzuiR4q6ejbfbkkyDcrcsSRk6285136zoLNWSIP1Goh8O/dkwqOe
GRa3OfG8DvFsDzbyPWBUMp4COPxlLbYeVPhiPbfz7Vgml2wbCGEdIg8J1r+e0aE56HFZfKCrdT2m
vxRs6+01jaK4CPexrWc3/FFd3jCWi7PKQ0nGqqLXP870GZpHbHxCHUjvgM7Zs7mof5oStNjnqtK8
v2+8Xi5whznYbxnBdwWmN1L/5b0eiE7+VRmnG4KbOCnm54CRHo9CQsx4zHcFVrcW7dLYFCzVRxmw
538rlbPwqafzpR35vPsx38d1Y4VTrJb0I5ipYCUVS3TDQnNNyLZQMtn0K/KhgRony8nf/2oCb7ya
UWJgSzD86spgLMn4svXBzyTLAnWS10heEpYW6uHe0raq7N+W7E+AcQXP70BEY1Wd+C9sR7LKB1kh
mi7vvRTe+IdZrYHISC9yrMhJtoxS1V+PTqyTBzQd6p9QfYuXhn2EaCEESoPqB/GoyW8vk6uCZN3H
ps141Qpdm9ncUEYOzWfTu7JBSaXI3vT3OOeIdZI+IfX4W3RccodHPHfCVGAFG0nGwRAvom/NeL5Z
PbQdS/2eVWVTvoyg2cRPb7bcwCjYq9nNEToX+vfDD8BsNE8O5F2YvbMDzuCTRQAxaIsslNE+r7So
T5LiP0kBw/rBzK0yKu4ZYjUhnhcSzOIhatAtTXe8eV2IVXFJUtriArjgDxpX+SRPoWy8L/x4sfrK
xnLI75c4WLPf9UiDA+VsxE/0E4AJ0pzA0MIjwFhy+8OFWYah9XZBMnnL7zjuRXzQARkMzH9Td33k
xyRY+zubGci0u8jIzt0toCoAOyv4YA2GY1Y5k5DO5qSnn7hJVkifmn8aao7IaeYjwB8S659NOeOw
xINLv+uJLcgufVj7rQnegmBRw4+6IuoS7Bk4cIfmZsQkjI1kos6syuAmLOoDigAvFLs6qWY4isOy
PA7FtTKYyEohiF0Gzwafeo5H+9CNRUeXt3Th8s57oiPvFhaM+d5nfV3w6CYSVdeNIIW4hvCaBUIM
s1mNT/xbfHR3nLdb8nuJqBIGdiQ6bat7P2SQDBOKbJMi2zPSPe0Y+C09i/1t3Uv1XSdtz0u17Ndo
o4nDjbu7dZkvFnOgUKirc5TyluPnERdbs57YKlJkhvgIZEgit1jFxyFduAVHzG3igWt2z/bYw4Rf
SlHzJZEkUW67jIeZZhbj3JuV7G2E7bFhf6XaN241bAgz+6W7Oh9MgMj8Gg5xWKkRTaVV9eZlTVZc
QravKv8JHMgk0stUaI2QYl+Q1g3LX5LHbGtPG4vUCQEyn2EEI/WWoWy/7emylXRhVKS6UN6tfhJf
93bX5gqlpnDKyvmstHe9/gH3CDG4EphoE3DJ0bIRR/O2ePO/6YxWNeKdhAzmlw//vtd7WNWq/PC7
krkyrx6WryjkRtqTwAbQmL+SMHfN0ZWdNt99SN6v4UWzhMWbH40e6z7szjOhYryA0A2hcNVsS7Lz
GxNv4K65Rp+3NE7AtrpgoebccdyOANbbwavsbTaPRXr0m0hwDmRIL6FdM03rqPzCccnnN5WnExef
CJnAG/63qmTGws9T3ypmsgGmawDMzOXnLoHgGqPd4Qko9ULobqdbnVbmyCayYm7b5mvD6bKG2HXQ
wIhRI2nyhv4+Hjf++uvISqHmSLuW7aeK9Y+VLRMZB1+1ITp7wlULQbWm/0TaW3QNuZxXji1Rni3q
gO5noRk4/6dFHEfrq582i2SqEJWKyXgJSZzGr98R5qZGRJ64MrwZmzIHhD2KUB/S1oUp+O6S4Wrz
QgiJ9s+/JQCYX91yocl8zvueFLDeWU2PrdoFbfA/zs5kN25k26JfRCDYk9NspGxkSbblriaEG5l9
F+z59W9lvYkqrpgEcnBxAQOVVJARweA5e69tj8O99JyMYKBLSz3806LMG0/cqG4uvsXkUZXQXluf
4s4n7mgwi33itx6l5bGyinn8gKfW705hiLbG4DBaz075UaPYYpw6S7jiZ4sDVJgPFIAL8wE4C7lB
m9iwKd3KEPLTwSrLjHxAey6NL+lEO4Ige1uSsuFnqE1pDOb+JVvqUnKNqg0aw8aleVGyPREBT3Am
MVN5pZMFJzR/Njkgz1gHMGGX7X3cTcbMh9XkGcbPoEoJmzn7UHLDPR0zhFJe3xFGhkBFhqZ318U4
iLCA1qnjjEf0tk45bCb2cR70mLsjBekS81Sa/c4yCvYIVMmj99NtnGmj9kPSTcseq1mvMj6uQl1D
HEK0bV5/Nu2ykeWmxBdaUK9KZvgwpeuNNu1YzxOV359wx5q6fefTqJ/9w1BoEZppB29mcaYtAFFn
a8+4TO6qpO5Q0RMVhr9Ra8eckLwIA5Ak0Qzz5fRDGn5bfo9z3/D9jT6xEl1a/Dj0y6fIsQi8wbXp
mryf0BkiDktrKlU0uS2zI/uxwc3YUomaEpRTuW2PLXBwFIi81OOmlqV7j4m1Zc3gdfcIYsyagmhc
O8ZneZ+IZNJ8xERO1Gb7YAiypn2wOcvZHUZMqu0cDNKW5U1hMw/9c0apkOO7I1EHHJImK0S5jaDQ
je3vsu1kMb5E0jVks+clpE0WwkejwGPRDdxTGwR8hi9gB/cXX85jMHNow2FdEea2HSg5TDoCdloU
JLlGKOQr+PhDPo+PHXo3Y/hrUR3Jyw9VnyOh2NdtFWvgsBGHcdS/cy7amQANWNAYDyKYhNXBKu/D
PtSeOZGbsiOoWaOQb35NKy3zhw+mm7n1eMbYaXfu1mr43PN3tIP5bDwPPhXveMvEm82Po6kF/E3D
VF2ozJouCCy/yylMEzHQS9mZmCelXc85+Vqjk1dscR7hmxvehHy+P6OFnGry/2bhEV1IVGpKTbzb
R9gQM2jjbRcmXvVp5LPapJ+OPpYe4cXBS9kec65pRG5oY4LURD+m+2HAefA3GegfoXo+4GIU0kaV
ng4iiX8AaJrcdksBp7D+8TlMhi4mJYQN6WaOh4mSQzhqWXEmhRg8HFD/gfZionlWqu1bUxhacYco
1ZOVs02oc0aFu6etSwuxwDZZBA1fy3NH9/g+RcfKmWCDoF2bCLwmiKqeXihaEwuKbnmITgZ7RfCs
Tbo7kwDmJDQSX6Vfe81rVxcZHzifrwMC3gU76LqpGOkjjS2zm83kWBs6n5Y7/pd7z3lICgh5Eq43
mV+Qvqb6tLt+vSV+y+XveMPnoC3W0yGiO8NPX4hIXSqNXe8Lqz3n0hzECkxl6TKXf39zGbORTWOR
WwT0O3KJ7fUE5DB3oNyyD0nknlZIBPrS7TP/ex3UOBPyl8o/5KKiExBFd0mi49j0Mbh3dxUw+VbL
PoSkeTJSKs+kssvWP8x5y4ei3FHn+dhZxgq/dQldZip0EquLNHjqwj+Ipvxjcnjp3PjOsYlhEEQL
5uNhLPO/Hf7SqvCoMKDzQCCEYIPWN13hrUVKMwEg3/24/Xn9ab+LaWB2KdiQkeSRMTVM/0DQ+xe8
43iwpnGNxKsvPWSFEEI3zW4xembHTI+HlgSRmnqCtmsbkRKJkWhx7ffUWgw9efRZxdOLiNt4vEtM
y08+Ip0i7D2x8sD+LoQUWndyo9it5a5u2P8+6CV4wxUAtX55AP9D4dB1Q4GJjIVPCYNFhdZhmknp
AK9LsREhf0mQGtQBd6aWY9whNv4V6uWTZlKyN7y2X1kNC4/BUCAgRWabl75XfpyFHP4IAvrQ+9mi
sVYW9cIqMJRNpHcqJACkUR6jNJoPNUakcxQN8UF3LuzrrvVXltvSONTNo0Mxm8EkOKa+2SJR75JL
8H2jryCRln7+8u9vNo1UN+lqGJl+rGjPxaCeKr29rwNBL+n6cliYsIayW1haWre8EckciXJBYGQt
vfmuGwqLSktQa6X+4bbrKPuArSWRYfZJfXRK52IozhCp7Kt4jOKdnV4KCtcvs3S/lPXXO5JjTzfL
o6QQ/kDgBaUyPt26YgVes/D7urJqwpJGzig0efTIi7rXHa+oMUQFNKhu+vv/Rf+8ed5x1bWprDN5
7MQ0BI/EHunOp5EGiLayIS8NQFkXg1m3ksOWPPqyoE4fSZhOdO/4lLxtQv37WnozApgQZeKwtI+N
ORKWgj1mk0WCD7TUbG68SZe5/OYSJqUSdAU6SbZVpL/UtpX9nkMtvLvtEVzu3Jtfr6MkzOIkao8I
Vm2y36rqD/ue+HT91/9lRb2z7+rKgrN9o714b7tjU0O5sWsnec7hnF0CdIPpV6Gzw2YDSalbv84j
snXHC5IF7eqN98747+iADVyURy0sJcfuXr0iEemzZodxc9M6h2X439+v05rSI13DUxE7nnWwsZel
D6VeNFvo9/mP6zdxaRIr73Bh1DhM7N49YkXRYDYguvkJqiJZmQEL7w4V85VqtYc3v+3p4STYDNIO
n76pZ0+VQ4GyrNYgu5c9452ZoOK8Ujk2YuxYikGTW5hsAr43uj8eNRgg+p7tYXbqEMHsBWU2MCjl
kJmPkFJ6jkTXb+PSH6C8g8H86NnQ5ZiBHQenBT7YOE/ve6RdWHO7mAZRToCPppHr1jve/GUCqCw+
t2Helsfrf8HCg1SZWaVtD1SVqGbz8e02RzK2RfFpqsN2DSL5/gWEinA3qdnhHnbKk4d+kCAyyqoh
0h9aHCsjuOyb7z1E5f3f5IgKhyEKjnoQyb3b6NHO9nEr9iaQmNJFukhteg3P/f5odKFsfJWGwiWj
E3pEvhVvSoAwCP+M3fVn8S5dTtfF5aJv9r22hz0WDU1wtHKERn4sMbqUJulcU9M8tD5GDCu0KLj4
a1EhC0cPoeyEcHzaasZ/eKqzZPR+Qywuih3ZAEn6PA1gSlZo0Es3TdnxEHp0aOat6FRJ6Xp4kLT6
ILNh1Ffu29IwlM2oyL0K9X0dnfQKfwJ/v3ePviHZAXWT99cfzdIQlFMNnUHUUlYSnuhOpe2RmN1M
3oO7s8TKBd4fg/AvO8SbZx/NGsYq+o9HzAB0Gvy2MT6OdpWnG0urxbdbRoEW5b8XSTykwv3Uj8fA
y+JTx0P/hByivOmkLPzLAn07BCQGMy23+hikSfgyS8t+NYZBvFz/25dukLLM7aGgcpxX4zEzItOg
Ak0RvAJlNG4rhB+/rl/k/feO8C8XfzMEI2hohgxxfJp9bMOhDXovo5jmlb9qzX++fo2lgSiLzufj
WmTpQOyWXfRyA0JoJGfU9mt8fnby4/pF3p+vkLH/OxDKoW2TYfU/ZhHsla8G/dXsG523Wlv70F4a
hrLouALMA90gp7QMsFECCpa/7Mia/piZZ66M4n1QpS7UVA4IjknJJ3lDmpmmkc2LKUxk3+nVQw18
cDw/qz9oZllXw44wSURfFHGb0HhKUGBUTy7CMrEHwD7OnyX0Nv3OkTiO/so5tds/foHSSW5C1CHO
a4vqM4tOXcrm8dXH8ir1e7pienTTmV/4yvaBSC2p2TOSU5mCU9pqIcJBCKakvN70uD1l98g7TGtO
JcKTTEb8t5Vd2drZbVG73LTFUlT973zSXaOmyeAwaWs+r4HQYctN3S8DGrPNbUNQdg+chUkIQS0/
wY2R/S433HHYW1Brb/tmEZ6ygYyQ2uoGINoJ4aB4HAqf2h8Auf31P39h5/CUnSND1YmAmD+/8Gac
AbCfzBmkPxqrJ2GZK0/h39rJ/551hBqMBj5SiGIYB7zD8ew+d4WdZMNdmEZT8SEoxaUfjyeqzj9j
y7MbZ5cLLe+PGIthKm9oKA4hhnWq7B9A9rekr0okFb9R8EbzBtOl5pKb6hpO90nXytj5SSdPaC+s
c0c6CKPGSTwVF87vNzgKo0X0bUCfgK4znrMHl17OR0Norv5Fd0gZWPmYWdjHPGWzhFQZ1tBiyc+N
8CzdiamvzQOBKNMalX+hCic8ZacskLenfcJK9IdaD/ytG7t0fHdebSTGi0FXyXzV5qH3zB1i+Kz/
29Or6J/nxnfxX2N21aNjgmq/SxHsthj5rk+nhd3VU3bXqZIFAuw+OcHbwq3RwYMs4UAc6Jd0KzN2
6dYqe1JVxz5V/Sk5hclwSCN6kDqMiZUPm4UfV4PcNLvrkiyq05Mo5HB0cmz8ThnVt71C1SQ3jDSZ
EH1FABl1djxVtoFGZ++OZVBbkKrcFvDX9eewMA41joemN/0BHOlHmVv+HSAF/a5GWfH9+q8vPGVX
2fNm3QBGZYDxwixkZJ+QBA3adweZRPI8UtECv3D9OgujcJWtz09qx0eKlZ3c1CROvQMhHwEgXJlI
S6O4/PubQ5PLd7E9wcw6gcMJX1j8HgmuAz7aR9rg/dfbhnAZ2puL6KPdmBkRyydMFPMHlMX+P0Q8
5dnKHVoag7LPmHhokahE6Ql0hV0TONn3fzXIav8EUD7W9pqlx6BsNfAIEqsCHnzyUehCS/dqneBd
/Cwvt90jZdPAhCcRWpfViVMTCXJZmdovBg3PlYbF0j1SNgx8rqRYOENxGgP+716aY0EK+gCM5YEr
j9b+plGoQWnGjCU3qabqJOao1bY47fL61GauWHunLIxDDUcbtQuuYs6bU9M4TX+KcLBbzQ5qiEtU
ruDW5XJlVi08cDUZrYHdFbdOGRyJhEh+tYAcP02WmJ6u36ilcShLArqIjVwqNjH0xMVLZrnyUrh0
02fdNmf9to3cUeasjAKiCFB/HoUxZz+dDrfvdpwLe77x95U56weIgPDuNyfPEeWhiq0LjgnU6W3p
isJRJq1VDoDAAFUeUS/pyOwQqkb3fowo6rbpqgaBaUZCATEq+xP2EJJeRr/CZxENCWb36495YRKp
mXOmSRykjyL+SNkkObu1Ff3jOnp2W0nAVl5BfZSA2XMsh7NgE458k0AXQJeA0Wt325+vvHs02OK4
WTXuz1TPzRbsdfVN6GRSrfz+wiqwL//+5sUQoB+3AZMMp9gt9F8ZVuKvEx+Ef8D9u6/Xh7B0CWWh
IaocvSIzyUCpqxL1XCm+6tgIn3SrXYvNW3rIyvsnATgwJkM0nVCWi3qL+xHMIbql/uP1ISz9vrKM
k9EiaqKY55M08HtwBJjaE9AuRC7Xf3/pFinLGDN9NeK8cI9FGjfWgxti/ip2Gqjm/oBae7RvPJDZ
ynrmVJzMOvpjRHlx8UTuDuQCrB/B2kAWbpSa0uULqodt242nEVXWows14UmL3NUEkaWfV76jIygV
BeKd8TSAgoy3VjqTl+JrYXS8/hyWfl9ZzmZTQt+VsXVqU934CIEOByVkGWLnbvt9ZTXHPq5N6CLm
yXcKUW3NOIrExstDrE7XL3D5Q9/5wrWU5SywUvegN/OPuLwK+SjTzIZAL51pLKJtbfdp/VFICvrD
fUqnCwzIbZe93M83uwhCD92qsJieDHwpe6foh70eNQYKtmbaZokpXzKR5XfXL7awWCxlsePTJEsp
ga6qt9QGAAik9WuAy++5sKrotsOapSx4TjM1vPfEPrnYgPQ7F6kbmvEmaccvgE5Is7g+lKX5pqx7
WCCQdKxoPjUaZv1dbsaaf69pdnFbvDD1dOXBGNA6s0CKU9QOqYbUrkZPgO81y3Y3jUCNvArQKiRC
tOYpNck+OSFZAT4aQmcvD7ddQFnypincKnMTcSpnmCaYa3L9i3QJI1lZMZffeWfFqGI9v40rt8VS
/uwDC7BBXgxIkYc7H9qlKTfOBeEZbPkej6rygBM1Bl/naclqNObCZDaVHQFSzdiW2J1PjVlprxH+
3XjjwcHB8dPi2bl+D5cuouwKDgEK5KDqzimzw/LJdJHDbrC2VHctssHft11D2QLydtRs/Eflk2dO
rvPZzKlxeVgF86g8Tni9CCW4fqGFNWMqy1/3s6G13Nk5QRbJw70fQsPGj0pa822/ryx93XUDo2w1
83ke4aw+RdOYVKcKcEO5sn8tKCiEquCTU+7F5pz5J4iLnRTbzO1z7VtpOfAdNzKH8LOfKqcc74rR
i8cHT/PJeqONmWIU3PHNZXUrde+leaHsDnAjM0BqtnVqHMS3Wy/Cd3pvgonx7vBApeltS1hV6qUl
lIYkM9wTcRYNoQ5O7XxCQ1p8vemBqUq8sKoSaLqZeRpmE4qHPuSlhGZSl6/Xf3/hLqlKPHYdlPA6
7wKcks2ejFO0LXlmjvdzg3/jtln9bzjemzdoV5FE0hG2fJpnu81O5K8k3/smS6Pn64NYWDWGsgVE
aefVTi052TRj8rn0Wp+guUIHlHDb7yvLP8j58MnLwD2hwciwEJeQw/b02kNnd9sFlGU/jB0qI3Dn
z6EGd3TXJF6Y7aOucVeW/dJTVpZ9NQ5k9ki08TACyhfDEhiHdEPzkq0IEUWs3KaF85kapTjQo6sH
Q/efU4xQOtKKqd3OqTcFuyAswJsNxGTAxQ1+3XbTlAWOm9OEKeYjPpe1bsLzilL9OOIOuy2nVahy
wmYYwqAlKvCkjTGf2Hmn/21aE9xWC+jMWblpl3fhO69oVVOIo7vTiIj2n+E78CQAOz/Uk99wppTi
XszpdFu35F8J+Js1KCutn02I3M89ZiLQFSXZGfcCk1W8MocXnr4qLQTKEMWmO0XPc1/a1pcE1BXI
65rc6uE7noEQ3JSfol240DbnEJDPTbPgX633m3HRDak4X0YpCRoXZHOK9uwRMh2w2tt+X1n7XooT
2tXK5FzMJS6exp3t/h9OnrS0rl9gaQIoa7/XydrwHbP7jpax2hGB+JLiIfszBwnm17As1lbnwh7w
b5PrzY0yHWppJAbOJ1RcDS6jYBrvCXBwgasK13i5bTDKmZ8IyMmGKB+fh0APyR+DmSzrR+8C68o3
U2+X3j6D09uutMIuD+G9xaNsAWTJy7mpSvuTKGf3LLBtNpss78u1NMyFe6aKAHPSBhyttIJT6eK3
34Jx835G7RQn247kkLUnszAD1MjNsJA+5NchPbsm0QNdOljJh8EbgXvFQzbCEe/RZF9/Pgs3TJX0
AQlE2NjBkUwKFqdFXvdZM2L5/bZfvwzwzRSzcmq/YtIA9HY+NuPOGzPqAE4yrb2Il+6U8qL36s6u
staxPuG3JEIIfrNzxk6GIBJLGnrIfiiKbnd9MEvXutzCN4O5yLrzBNHHc17iPQ1AzbuH0rH19gXs
lITOAyUz79a+1JaupuwCRurDQp9N+1M9mNGXcHDig21a7TGO4mgX5Z1/27e/MP47KhAH+Uhvyf4z
SBq8X8vEhH+60QKyJr9bfWq1N6pChLITxJSJUw/azUkOiBc3qREDQgRtnUOrtRrAAdef0kXF8s4O
IJQdYKilTur25P6hJe7f53MV7JO2KK3NOFjtq6+l+F3xfvwgrMQE29i0K8W0d3cGJHmXv+fN7Oh7
3dQKmD+P8ND8/gXc0SB/lEJz+vMMzHmtQv5vqeF/xsd1lApBRrwo1dIw+WLEaB30CynF9p9IbPKn
J9uEhfcb3VYRHxJfy5ydjCLdMxAupTbweCq7WEwbIFL7muRBgEJEQk47nx0AzqYv7ebeGC4u3nu7
0fF6khQ6EBAU2ZU3byA46NPeEr1OIxIuaoRfyiADcziVEpzFFlWUUx5iwo7FkUSutiHWqRftqUog
kxFZpYvps5Xbff84dpXWfQYVSQYWSISgjx9qd3LjBAskkJUj+M+43Hc58I0OpFkSd6/X58a71Q8U
jcoUtDsH6AkK9xNyw+ErkNnXGj5uSLhL2/wKZve3kU3NczTVwY2T4nI0ejMpRDqMFamAzWNBYBeO
MrQ+wBfJYKyc+AUUxWj8vj6yd3cLZsXl399caHT7NMx7Yj1y1yVKJtZBrz1dkIpjc59bs0Ve7NzW
oNtXVtm7rw2up+y7MEzJaLCS7Fzpg/6SMT++tjC9/l4fzdKvKzstqSx9GUibEEcqx83Od4OO3EN8
visa46W7peyt2C1zMuvT+BXcmx0cidNMq7sOU1/zeyTXc3xB9+T2324bjLLBzvHoOA627jOplPnv
ivxZdzvVTfXr+s+/X1/hUSiT2hqieMrFUJ6jCfaTu+lCbGj5BsAFX1v5jGH33oXGre1CP0i2wDe0
4mdRmJb+BPhmvEXOyx+h7LphgXs60WR9xrMMDreBQ0e+WqjJtQ/ipaWrbK+OByB8lh7BCRoBqvus
5zxJbEI3Wc0mgrfaOne+prXmc+oWadkeMuF088otXpiOqp6xTfhItgpTO8p6Cv0PYMhnGj3Yjtf6
VEuDU7aJdIrJBYnxAJvEGG/NKbhkoBG311c2WR8tKZSp46Yvcvbj256Xqm802hYEyFS7B6iG0S9j
6EkVBCfktYfrs3Lplin7A+96aKa9HZ54w9jDrqhbjnyiHvybnHds5coWEXl5XhhRW5/roB+9J5uI
jfEpnouqWNm6l0ag7BGu5RGFrdvy3MFzACxj0Mx69AItMX5ev0XviwkZgrIxaDm4S+MSdkrHiCwy
D2DEtqBHCeu6q+ZPWgRRGsJdY4MUNIlj8msA+brsgie/zAXZKzWpWZvrf8zSaJX125D+WgVNYBzC
sExQfUF9LXeQf8a7m35flfgRO8cDsqLmnHeNrL5SdiaiVw+aIdredoHL0nrzAoTaBDM6n9qzb8w0
TsreGe5Mwt2M226Qqr5rCKUv+yoYD1k7SdxxqaSUDSkvWlmQC68kVXUn8liDodC3Z8fCdEGym1Pf
G5VtfU4aOd4Rl7lmY1t40q6yMvu0m1u9ieuznyW62WzrJIWGD887kt3zbc9CWZttwhFxYk85Z8Sa
7zrOfDtoM7eUrfCNqOtSSy0EM9VwrsOA7tHgk8HeU45bORos3R5lUY4aMZjUI/ozmEeSzyFaDtBu
4C+tzKPL++qd47urvK3hnNsgBELjtU7bHELfJPyPBjoXEIYdy+0npHefQNM2GPMnOnS59TjyZTF8
v/5k3i3JcfOUZW7VITgWPx4PhJVnRnIXWLr31TMyk0aFKztmRcVnGeGhceBb/sqQLzPrnSGrpj4b
zrzH8glOomoL+WMwqc7pGyLLfXHQJs6kr9cHt3QdZQsg1CKYK2nqZ8v1zU9lMosvcKDaTwl8jK/X
L7EwO1S5YZxBQ81nyLY+zfjql0e6cv6Qhbo/7K5fYGkMl+3hzTZW2kD9vTAfz+RcNHg/sOAcosTU
9a1FBODKy9m4TOb3nsjl6m+uQkWunIArzudgIjmd8Li85hi/qXszmX80RSSML1Fb2e0HUmPr+huJ
9wW4a5CtTVvf57aonLPfkNoCTLRp9fELO6+eyQ3xpUMNNQrFtQUOkFe/Cbq3I8/gjp6Y0dqECZZE
Y8GU7WPSO/JU7+wjQYBh7+2v37+l07Cj7D1ySKuqjLP2DB50/htGRI+Ne1tPpu4U27YcNrplFkRY
uIEljyFM8PYuvzjscxjqZM7Llee4NFGUXQpZFuSQ2KzPAMEjgj+61K93OZG3a3W7pYmi7FMeWQQd
mS3TWc9btsEyrLvfYiRoFIIi9Kcbl66yW1kEps0kfc1nW8q+2tjZ0H8vApu8gJStZG0sSzdL2ZUy
WRBRW1fRuW9Iq+WwGMwtdY2yuslggFFP/XjAyk5Gc1CfA4qRwcFJanv+RzZx16ysqIWnocouR4Lt
orgVzblKM4fiY5Rm8fRhFoAt932mG/1KC3vhTqkCzKmIRVr3zO5LiDQsKS0F0di1tfxzffks/b6y
/ViuVoHBSXWedzl9H2c7jwDBjs1tL1dVfhmK0M+8S6A24LGwPeZlP1RncpaEs3IKXHoOl3G92djI
eBaX/BvzXLu6/+JQFAYlPGvdx0Ga8co74HIv3tk8bWVpY8kDON320a/iwrXfpUPdWk/w4Cr7PukS
whSItsnXvquXBqQsc7JxCFoZ5+lMEFWfbGrd43Dbgiv/ROU57VaW+dJjV5Z5o9eVNTdF+TB4YaTf
805mML6lp19um1bKAncwjgV22Itz4dd81ko/dX7nZD2veSUWHomqwxzi2slzN+yfxrKL9B8ZCa/Z
buQfvFcvjq38cweOp12p5yyc4CzlmJGl2RgHsWHcA+AtTHrYRvQl1Xz5AOkQPI6ObebTTDzz0xR5
Fttz5Nxdv4sLc8FSqgRe16cSYN94niNXf6YSYc+bNO76+7gnsnVlKixd5HKL36wgCZIQbnEoaD1p
4iu4T+JeHENvTijdCI6+PpKF+abqNoO2iUgaFtZ5LmUVbwErSn/XuGC9V0axdAFlHxjsCDvFHJLM
V8EbxzbjTMlWI5msvr8+goWDtKrKdEF2TnUU83yhy++BJHckt5UeqSsBjSB40e1HMmmMP9evtvRQ
lF1gcFg2TSx0DAOp+YoqmMA2p6vcT0E3esON90zZBPJLuFBQ5PWDPpjyMzBPaW+s2YXMeNsglE0g
0ZBOkOnZPFS5R95K0xXdtqq08KfrRu3++jUua/CdvVnVZ+ZDKwhoHNsHrbOH6qEiXwU6u9OR6vLB
m8pofHRtQiOi7WTWmfg+Ayguw5Up8T7Jjx6SsjF4RAQ2c+eKe46ZX5ugcl8Jho82XVaAAjP0UvyK
M512dzk4D8koK49khjT5No6B7mzGLDaPAk49Bzjh5feVkc/xzmnN3FzZPhb2LVX6GeUeIUYFmiU3
8GX50RJzAIyndQCpk+xjVk2dbXBFNJO/ldhWs3qH1SO2oJCaCTmGK7NsYSqrCtCw4iyWV557nvvE
KsjwqlED2D7fnxCqrc/Xp8HSRS7//mYTI2MqpTvhWicyFazU2rgYQBNzg1mc7KNNIoreW3t1LlXx
TGWrsRybNKXZ8h56ozV6YNcDqeTuDmrhRJZXMMJRMjZ6GA4WwNeGj51H34wLPpOyqjXk0+xMc+aR
zhOCvLlDqBDE5spiWLoLykElaYfYxQvcPzhhR4Dulsao8I8X9GlJsENHauNKSWbpQsr2ZM9+5Fbs
UQ+uYfXhhklW/sJCEv8kadu88cWkykiJGOqaYqrlg+s03u+G1Kb4LjL1/AdJbYGxsoYX3humskel
RKp2eufMD6WFjmhjjrwIU69YFcQt/L6qDZ0rt4J2bM+vSZXlnBSTSpKJ4btesfLMly6g7EFOHlv9
rCXDQ0eGgvcoQqKgDILSCBx0dzctLlUgCpMpoH7lDA9xdeGgDcR0/7GDwB7J+iLzfmWfWBqIcg5x
+UonAMCL/podUVlPMo6L+JfUTUDotw3jMpnf7BEOijMwBHEakj9T0y/TumnuD0LE47Gdx8Y53naZ
y/jeXAb1tpFk0BWwg0ng3+SsNiGZ3ZEOPw4kAOzXIVx5MEsvIBUOGZXaJfXWTD8EHEJE9rXSCVuo
D8QXav7O6cjL7fe1OUTEgOVtD1FkG6Ze8OqM7UQ+kE/q4mNA9mT7N7CwZN1lssedvSmbVLfired5
LuHXeRiuSjUW9o1/y1Nv7g1wQ78RFRT+0CaqO9q2fLnp7jZNLJtoJK8ba+sm5yiEG+VwM5sd+J90
dB68BAP6tmtAJTz2kxOuPeel+arsHLlPRoVt1dozSRXWQVYyj6DJpHl+23RVpadeQxwWWo0A9Uwd
Js89WQTRs4T91fqbIeRGDbcd01T5aUj2LlpjKR+cIkCip4+t/QxTL3bJY43WMGwLd0vVng5GWGWI
GLiIS1o901CG3o5ECLnaUV047aji02GywyLwc/lxnGrPEt96gprKQzgnVZDvSTOt+wOpvkX5sxgS
r77HbU2yG4Gk1Zz0pFIQVF/tRUrW8SYX0jHqe09MhCw+cGumONpUfBlpEYHzsiq/aVYqnJS4gwnN
1sPkkJnqcXjSzDB+0LOYvLCdnBKfbEc31dKBrSb0uoKs4GrmUBJIZwbIb2QG4LmiqjzHgLea94G5
9fwW5DhtJpoeewMCm1tuPF0nrGJj0CCwT+ZY28kHp60c/lAtTuXwT+yD2zwZQV27e3TDkUYzLEBl
FW0HoqOKh7S1L8FiQygsRJ/55ah0Shw5atvGi9kTOfOTcPESZhCTuvvKMjKru/eyshTdPQFBuTxY
RiM0knt9bfoBj6CYHvy4aZ5LWPJ0r93IaOM/3Sintt6KgFfPn6jv6/HRMVGgyK0oW+SLG7MB9Ea6
PLSS7AthxYHHBLOKonkondiODoSMGdGhJ+OGPkQcOJ4+boNAmM5JwuwtPhhTz8mVTAvIVc4MP0cG
1W+AT5fcDryr3UQTzWlsQjS3CJLq/IeWOyjntp1VjgmRsMDzSJTiWWpEekKc7X87DXLlZhNPfRPZ
R9EkZC5+TmlPBGuC6P+nNb/zfaIKO/3Yt3E+lPpD5oCR/3VBwSBVtXKPT3lSzcNeI27Qzl2iGaO+
MqleWJ6253xcTP/g0/L4nJDE4HAeKVMCTPZ0DGcAl2RWxb61HZlD7j+mCZrgqwEb0PrWEnnibQJ4
LSaTirkPJrXiZBAj4MJgQMZhGvfjz1pWlQn9emh14yu2gHk8dZWd5D8JOcHkvZtMO6qCe7gN9hgT
oNwhrd+1pMBSXqsq1yVrbuwHUEKbup5DojWTRvTm0cFHln9vY07bzcYPbFOme0kkqzPtzcBO2+CQ
53MTm5tRbxpN33ldgLl1O401CRJbgvpgNeKuM4vhL6s4GT9Lq8sF4fPB1NTDwWhkTDgTWexj9Jg1
ooDoSG6HZYndlP/7eakZ5HF/lJPZW38SrRpH8mHogDn5hyELDFAdPcUOm3zVGuCJtdV49lRwBjKm
O2x9vk5S55ZgL/6DXUlI9/QzNP15Lo9DnsXjtA0SgcqBO2qUw0sStk6db0mpqyp/55HzQxJj02B2
CI4jUZQaCVyxBOO2J7uQKXZHQG0cfbRCNpnilBPnknxy6lH4D7lOqcd9zOpitMytOUi6qFvDJrCB
7OmJ8K8vJE466XBHtGtfPgSRqLsv0JwkyzHUZ9vehkYDshx/PmmkBL077Og03BhNqN/pEfHeQN46
lxCFjRxjWpz7xEvn+St5lUU+bp0oc/VhL+mQdMNdy+d5+Gph3BvEzpNDUz3MYnZLg4RX0i/uBmMu
xGsAmbb4bFSR7T7XPtksTIzUAZ1wSOvOsogfJSzI+OZYQk+fx2YsUpspqGEx3AKtjDyxjxqijLyd
0eo4UIM2asluDwlussgdrwkZaIK9rhmzRZsJ/qlvY4WzRz/a4yTP4oE/hhq/+f2WQ5unqtv43O3M
QnT9czE6lwQyh0yXTZb4zZ+x64eVjv/770BPRe/6tLEp4c76c5BVw7jratmzV6VtfbhlEL6uHHD9
HB5aiMfzmfKoy6OR4osRhtrDFE5rwqiFKph+GdqbAxz+AUP4c+88k+ToPGfsgDtH5N2XmhzWu8Cz
8z++CIyV+7VwWlRJzPPUFhO7UXrGsWfJu7yMXA192+T9H3XftRw3smX7Kyf6HT0JIA1yYs55gClD
7ySKekFQJJXwNpEwX39XqfveQ2FUrBm93YgORYsUiQKQuXObZexvqcTSONEmOXaZVTHrTKObjSwn
4Cyp6sHmXQ9f90JQG36/sEosXj5+O4eC7Bcngb1KSM0CCCVIKeKW6nzQD40Lf45o9jKDUw9nbwbZ
+6WU1NvACqTIu6hRwGx0v5lMrpJVWOGo2oZ7yK2kI5wirxbXcubST7k5LO9Mc5KceJq/XuRyzZeY
3Lkjc7XMt1qKzNm7BeQ9FnjE5DZMgT5+kkde2JrBIDFqs51+ZDdAFxB4sOuCRLR2+s9wOv7N+R5Z
VaMjHetS9IbdmFimHvw0KQf0Gg14+D1OObBTpzgGx27m8PV3O2q2h9ibBC1ucZRbdJPmrlMA0Qkq
6b6EjvOJMeKRfbvWDs6npoSHjHAwRChi9EqFeAUChX7iSUs3C1JVPEZnyk9IDx1rka2VgyuM+dHn
T8i19IR15jnQG0JgImDgLuwpljUspNGELOHl3bMmD3RtN9CmrMtrSNw2X4Ye4fdEDDl246vNbYD+
J6puYWtZtfbXFDbJG4AWyggChsXNXMN6izU4mj9emMfW/mqLDziqC+QO86Mq4CnsO5DxzHGcK/79
499/bK2sdnEh2ym33Li6PRD1Hyw0nIFQVfBFDgbHIe3v8EPgVXkosN6tyBi+A/Dn4sMNL1G1wDvT
2N9mazBJlHZQeTqxiQ8b6b+HQwjx/XwVHOiGQXrC3HCHgkg/zpXZJ3DZ/TR5B9/rTCS/RXjH/RyW
xrv7ESWflJic6ZFMFoUfO4fxd3hoDvyW6jcusIoVBk5MHWQUlptaJCIJK9h/g1bhoDI58ax+va48
ue7r5gL+YdK4N223iDHM8PD0dnBy1v9WC8Bb6wGj18Asl1XkhgKL9LnPsHf9PqbDJ1Bdna8fL95f
n3/eGrUuSqcpYCY73xSSp9+Rnxr0xoQBAA3wj4sE8pWPgLjIq8FtnRMJ0ZE45K1B6nSE6yyBo+9N
mjI+Pbsin7Xy3coamfIBIQSgKZIM1j17dzRo0PqQBs6GT7MgWX9OcQDTIoBnYMzukbp1nz5+EEfe
5lqN1/BsAui3tm+sDmW3DYiEG0gHJtonVsuRnbUGr/M0dmGOO883MaTBbpVpcwnXoAGC9GVrrOsS
04tTQL9jt7LaWuijwLx1zsobePWlbmBRtP/RDpnZKXTXryMepGZ/3rt9FXfpkvf0hmVMwKZPpega
VCQbqojCpa/Y/t4rWR3CkCCbYCfIyM2QDf0DKFT8CTTZ32uweWvkOo9lU8oKYRs22Q7cOJdOaqgr
SHcY4QkLZ0QWfnwbP3LJXwTVtR4u0Xm/zJDLu1liUJpkBHBc4kAY6ZDjvoGZXQLzV7i0sIuwcVvM
A3fQ4p3SbGNmZcGigwM5iY6Ja2OYfmI1/qg+fvWZnJ9fIUIiAfYwza5gIjYl+UVTzeiDTxnLTWgM
OGcigvFaJ0Y/TaG/CzdJTJbmc6SrcC33wcBszHU7wvjSiVKTI+336ZAPyRBgDpfzMkjhxVKfWtDH
1tvqBKcZ8Qyb6vaxd2sXXnudah5di7OX2VLNiZTk2DVWp7jMeNN7vFeXTQPpFeU3ttu5z8yCzRPc
SybbOZGFHdmcawT+uIiSMmdJryY2U9TLbFbOlg0KFPmPl9uRQLPW2bU9OLo6wxDfkRpz0D3ol4QJ
H11Nqy/CoZo08H1wlXfNCTDZseutoo0zWHHdogl5aZy8rTOYBI9sFDCCrJKxCBTr5u6rk+RAApxY
u0fe1Folq8/QstQlKb/NModLKjq3bj9/y2vso5uewf/4xJs6cjSuqQBtrAqT1Ut3WXhJUnwHnnEi
dpgtLu+uPYZkmPmJl6PrBOW/1Mkui1621olx1bFVsgp9zgS4bg1nozsijffVIen8TNza+vLxEjny
BMXhqu9yL/Ro0WiU9XI3gAd+VhS50L4Qdr1HpTacYoIcWxer9Chtm5j2OiF3JW3pbVzV9T1P5iZK
7CHZzP3Mbz6+mWOvaRXJgATv5zlZCDqQbjpXL7C9FsW9B+QBe0o9PesrpzReIQNU2pR/pbSZ3RP1
26+tDoi3ZhHY2vJKMAfMJaTB7OKLZQa3uIUtqwuwUwXx/fEr2rG9Zv6QtIIVQWy80oNjn8k8jCLx
jyFI7reZnFkTgBtdiU3rpnms/aEsLHcDuZl0HAK7QO6HI6LUPPuWVfXsLVGqUrDSH2XB0Y84ETmO
gLahi/3zuuhVJ1rVNRBSGVP2DKPYCWOO4UGDjzDQ7mxorVuAylXIW3PXxdb9xy/wyGpcq8VZLoRF
W74gBQSHkhoMY5Osuh7dcYS2S+X2y+bj6xzbU6sIXxnWcb60UvlgDuX1GXiaqfXg0ZoVJ9bDkSW/
ZljAM9EIeLrmjw0ol9/aoWC3aJj2HXhclvQCUE4sEf3WzaxNNshBHdzoxb1L9Oj1+zyJ2XeWuHQ4
8bCOvJQ1wwJubt1Y6KS6n8kQf/KWLP/Ou268T+DPcSoJOXaNw2N8F4ZK+OPOiZroXZOmaOwCKtTe
1Wpybu0cmKGPn9Oxaxy+/u4aYLiwGu3K5p7IdrFD+GXXld8UCR2hC2bMb/lmwqZiFVHnoQGSMqld
eJaXyx5OhP0j7EPkzvYaO2rGIfu9c2EtbU87wZYeQ/T7jFoYyPVOnDS+iXlx4jB3jz2vVTSFMmhf
NQ4tHx2c5vE5uF01KkL4w1tJG9iwO1IhUrGyycNy9gg5h40yh6n50lV2GqKdRekW3RxqZ/DpgBGM
G2hr8pInOfZJzgPTIQ15WrIeiucBcLRqeEiHg03gJjaWJV6x6YuJhQkhg0MxW5SJHvxOQJC78wcD
XAXzp8pI9y2eQa+4EhBjYVeNY3S8BBkdMToO5s4lxgsrAoZV8rWZYqdrApOCPap9/FrWtrCw5zFG
lh8vsEOa84tEeg11dPqiLdH+od9AHCb5Faw4kiUJAOLTcRbGi+pa7afl1HtZWIK+s5yqKo5cl69i
NZin3Bu6xL0j9qifxradw7lI4ovMG/m1l9cqisvyVKPySOhcC3IPMyyxUxht3CXpON31ciJeUDZc
ndLjPhI418SQbOy6RCe5vMO0aZl8yyP2jdNT5Ppz7YybpJfV68ev68idrBkinM+1LeWcP421nepw
bAFT/c5SQpbfvMAqHW77mA9ttsR37gTlIL8lcKmGZ7mcTzRsjh3SbBU145xIaEKP7JNMaya8LVgb
SAj8RpSpCwvzQQzJTto0LzDIzydQ8G5hr47tsp2GdIhJ4FitM1onejlHwsWaSQJyWkXizrLuoGDm
fKkYBhp714XaxjVfpvpEIu4ce2mHr78L4kNtx01StO7nivLWITeYQZWaRhh5sc69aaDw4ugzUNsh
aCoGXR8IGo3qBn0unEo/YaLjNVPgtC3GtOG8TLMoYFg0s6y5gItzWjX3oihJ0gVDPFBr3kK1VMxn
DPy/rgokF8t4RThAUcqHpRIfH4HYcPowNnB6H3zRD6MFBc2Pl+ev4TLeGpEPGBxxGILHl4rjMwSF
6czUBWkP+MMdlXBksfeUlPVCQ9Xr2btHiKVLtxs9pE+3H3+EYwuMrp52YpWM5XCkeAZeTb8sknXb
KrFoAWaAZ30lVlJ9l4hx4J4pez4H90kxv9fyZL/kyNteY/qBtRZd3lsdHndS8foLs3iS78Qgh9+D
l3pr6tBcufUE8y1xV/QJhMkEjg/jL8acUjg9Fs5Wh6j0lAAAUPJPXQwWFwkqnTf1WScKmISGsMjC
AAlYlfyUW/yRo4CtjoLB652pAFz2rksA6K6TCh2arnO96wr+apdgwlm9784NPbEdj7yftZr7DIGR
bDKC3VEKO+GNZzOPAtQC1fUTfe8jF1jTiGxLkRpMGnYHOHPRhJNHAEMUZdc/fLzCj/3+QyX5LpwA
d1NkYh7ZXZen9NWtITsT2GoczIlNfOT1rwlCbkegdj/H3VOFmAE8C3eEAgjrgNoB2aABrrnZ2DMo
y98+vp+jO3Z1JHQVHOTqmaontLAtL/fFIrPqE1oTVHxeoPI/n5nCbbzs1lHl2IDT6Y0wRmq01uIC
wm3Cbu4+/iRHnuyaegFOJM/GGGgz34bUTXXOc6eUn2ebuN3Tx1c4stbX7Ak2xkpOdt28jFOe8kfH
dDQ7A2bYAq/XywsF+BVJ0sY9K0QOEPHvVRFrtgQpl9oBGHZ8kWSR9eW8pMv4ls8qDTGHwETixMI/
snB+JOXvFqbio4QnM5lfoDRo8ihv8JreBpg+EekTC6fXOTTh0FAIP36Wxy53eIvvLodpywKDlZm/
KNaW2RYcM2XZPimpEtccTWpxUQD6tLz83tXcn68GYFnS29OiX9D4JO1DapacqtBy0LQ5qLpMUPWA
BrmEldOJbXhsqTg/XzAp5hI0xK577YVLrSRIyrQ8YM1G8AazCHpgozND/qDM82cnti16ilV37Lqr
cCxhF2GzdJYvlRvnpt1WFRTU7jQMwrxpV+bVoGRgFO7+wNSfJjf+zftd9TdiPS/JsnRAUELSQfab
rqpd4GXBRLBZZGysImgH5K3OXyeCr20/fq1H7nZNpZh4CrWfoVOvDRhLkxXCGyMVV9RKbZgCja53
IGLhgfflBiwYlp0i9h9JPNfy2w7ADJyki/uSFRid7Q1kElUOGma/mHCyMF08Jfx+7EKH+363SWbq
IsMjIMpCoA7dbQqXI7rpUmDn/Kpj8yki45Eu5lqJG+Rr0EWWtHhdeO8Am6zLSmAg7kiA7+VGERdc
54s2TvPi0nUEBSzpQGyarU8fv8UjoWAt1F1oE4/oqXdvubS4vIeB3pBy3yMeI58w1jY4trJSZt6J
pXrknPiR6L97qKL3Gi28KX3NJqUrn4oJSCd4H8AB/OP7OfbWVsHGS0qLumgdvoh07tSGSdfRfs8S
7Wxy7Vnpifs49thWISbvy2KyIdrxAv5IWgOJZFNW7xVSCv4lL4Fl2KZCQwj3xOWOPbZVZMHpriD6
UeVvSwoQ7aVkiQ1TkEoUtDml2nzswa2CiMw6q3IyVbxxhTn8Yz5aS+LnMhmGS960Oo4+fj9Hosaa
RpFnfWtMkxWvpXQrj0D02IPrakAITDfGcK684iutCwJ3kg6Q11PUy2NXXSV+pKAlCLzCvGamg7GB
zyuc6vLc2LOVWZsU9o20BSiu18rawAPTtr98fLdH3tuaZtGNdodhCC/ekKSN421X87oHB78pT4X+
YxngmmZhphmQ3L6NXzxZdUmxreM4BakRdvU8D6GnQnt2qbgyAvSIDIjNx1YsRF+gdmeEhTSxYmFO
bL1jN3tYWe/2tpqdSsZpn78eMsHyhpIcIml+nHGtTkx8jl3h8PV3V7DszpqdUuhX0Yh52CYjcUbU
ym7RKXJipx1rOaxRrug2ZKIeYWXriyQn1nKQc2w5udTJrPIvU+k4jF2m0pXZdAXKFo48eH+K7IyK
gQ9W1LUA3c8bmJpluoOq6iHbiJIJRU3imwJkq8/gCpRU+yOIH0KF6E4O4KI2XPd21HlKVYO/NEhV
piAZZ7sAiqPWQ8ZDCSZEu60lIuZfDaX/eJn+U73VN3/1Kvt//Rf+/lI3M5isiV799V+X6UtX9/V3
/V+HH/t//+znH/rXQ13iv/U/+ekn8Iv/vnD4rJ9/+ktUaTgM3Q5v3Xz31g+F/vHb8REP//J/+s1/
vP34LQ9z8/bPP17qodKH36bSuvrj72/tX//5h3OY2f7H+9//9zevnkv83H096OQf98Pr83//qbfn
Xv/zD5f9KSGuY0smXCkoP+Bmx7fDdxz6p82EoNIWHC0Z9wCcqupOJ//8w3b+dBwoREqA2mzGxMF+
sT9cCr/vT7jNMk6I7Xi2cD2kLf/30/30gv79wv6BgcFNnVa6/+cf9Ads999NZ+HisozCuUt4LiP4
LKvzR6HUhwrn8BkawrF7v8DeJb5uUBh1IIlhJAmghpIS9AcnI3wJ5DRgZLiA/QwCw5ia4jP66t5T
ZhI4QZRJi0qgZ45MgX/uTL9rIKdQg6eQd8klbKnyIiTxBCAKwDGqgiimB5evQ2uTtfp7X2TaeqoA
nVItFMyKAYp2EuKtWRNpjDU1+7pYo6LRqFg95SF65HXbXzqxqFAX58ZMypewNMTn9uamOocu6thu
Ygh8Ntsy7+gFCDvSeehyx2ufkI3ICv2gdiEQ5UxAyhjaInGDuqdkvK05IKvah+FvA1FDtDoZ2QJV
naa+pXTchaAmCegq15j9fXM9Cg0qPbnoqsna23IssHJPHQs4FlCWrOQZom9l7pu6cMarnMVjuoAv
LmqS+rHlNekd7RjXO0fNjIZNZgMNQ2qo+Ed9i4kDnK87qUCJcUYddoWushYZAmHlWeFhSNz6jkOt
125QtbW1uZHoUWaQV/1sFR4ZLmo29MvFUHuDOnNYB00LbwA86G4AwENduLmCzD0iRMGvU5s4xWU+
UfltqmIqAsgEqOTO5s3chm0MobBvBwSSjCbPcLUTAiIsO1jnwlVKOlVRXyYpWOO+dK0Ro5JZPORc
pxF6BfkYKqeeP83OIEufLAYBDhY6WRmauJE6yOMi/1R7psgDCFAnWZBkUFb2XWSmA1RGea2jWCSL
3hRtn5ahmDMxblIHZnobTObdewNvWghaewCAXlKIkjY3oAOV0zVacwS9WTsB/Ki3sq6OdDW2FohR
ZZNGCqjBh9Fp0y5MvBjD9VblI9R4jMCQv5VlL8+5Vxt6pXpRCQygUihowFmh45cg/FFzX6d208Pw
io6qvkOnxJ5vvDib3W9WDurRtotNXu1JWxlyg7KCFbd5zKko/SWWUkGfbIyrgMVeMzq+rvRo3DCu
PVHtVZ3kLAmcpK/sC1k66NdG5ZjYKSBVdifSWzuOe15ETl6JDHJnuayyrauy8k7hjZffmsqqbSCn
eigG76DWD5/YDU/zyYsWGBC4bUBhCNT7pRoc63tXTqmz+NW4tNDv0YmBhLgPjzCbAzDA56QYfTSm
R+dTbemmi7dtAgbThaI4hmWAFnllg/AuneSiVwkkzEPAHk3aXOVJiXvEaMTK423lLFA19rndkhTc
w4EWU2jVjX01liCB+BXSbBNRCJGN+4YtwoLXS7VANlEPvBE+vMuKjO8wOxqaqJ+aGdzGBP+Kphc6
BubuPJmWNNMAzlpN/mq5iC6VL3PFsdYyLur0a+eMaXlrg0lnXoyBFOot0VVSP4s4T+jeKtHhCsFV
G2bf5i3VW+Jakwo4BhDGt5Z4agINTQLfauTkF4yQM/gU1uhjA1pAwjrXab9XeogzX860cvwqs/Wd
7AdY/LA6seqw7b0R2I1a9vMV8MN8Bict9Rr04+fpGeNLo6KksMoXu+TuHRsoK3agBhrE2CLPnC+O
PYz2dVK5CTuH5UJpbTX4EPoJQPqDOs000wZfguk2RVSCsulOWU7RnHvc9GQH/dGJf676CXAqgHNA
/fUJs+BtzadMP3e2annkZQAlbfIG0HnIZndQIyIDuGpXDuNc+CZrO8SgGGV/14xMblqtYFYqiw5y
TLZn2dvcrePlk1J4TaGau7r1IdBkyp3TOGKKpn4s2Raty85+nQenl1e5SePpKkbr8iv8VHm19zJ7
Fjsk85W9T0w12WFswbkywAqfyKaMZ1lHJBaNt18wuskiYFU856ua4T7nN3BwNht0LZt+O8U9IEg1
xE76DUmwyAOtp7Hzu2XI0rBfKjkH9axcc9YigZ58VaBvFZrOG7PAE4j1IXhty3jRYH6SgGjXyMz3
kAH31wDXGAxpAAUHnJJrzq8BGYyt82nhVRPZcprHYLBmF3YYRNRmp8ausKGgALzLXoNz2+5lr0uK
uRKxI5jKwpqzLxfToWbtvgi06b4AfmaDruqMhQV7O52A7zdiJhwVi4rrDZzD8RndvGrb3cRxNkcq
zmrLZ8Yh/SaG7cdrETMNEXBIM6oA4v5Uh4NtTdne49aAMbu3EBbh8o75xjnWgm2137QZ++FVIALQ
cBGVO2EFN3F+mcc5KAgwRXTybWaROYvqZqD9tptbdC1Gktl3qFPT/NJhSfmYT6wbfLuyGns/I1sR
oRsnebXz0hrD/sKpEhATGwx59pBtqfsrjs5Ws7EAdMj90RVcb+vMK9uoQpe33oI0JQ5MbIT9EI/J
Sremnit92Vl8ds4JXfL4K+jNgjxTOxZqD24i1z7ABPFBdaft2jBjA+pzjCqXJuJdNYzXrOvjNur6
cZEA6GKaF8LVrS42PC9KONXLuVyuU1R1UDCCWUG374oS07DMg7hqQCwCohYmVwMGMItXwr61zkm7
1QqJ/W5ecLoEUFnTSQhgl9bR2IP8GvaT5NQ3Kc1SOJXVbvzWKnCmQnCnyBIlkP52z7nAttzZirav
rJrFtGWLqYpogDy12Mw4/ul2TnDCbAzyeHaiYl6h5tGqZNRzcAACsUwlcw/Z5U/VD3i8s1eJbzLG
fmses8IrWsToGdHnNgWuorhnlmB6b8o4xp2IpUdy5f7ItDD5XeJ4W06j5cVb1TFa/dUg/18VEb8u
D36qJ/5ndcb2rT4k6v3/B5UGqoCPKo2rN528dcVz9dq/r09+/NRflYZAzYBZvOQA46I4kAdq21+V
hvsn3jHD6eQQxxYgwaKg/rvSYO6f7PAd/CBlApaO/640GPlToCpxAORFLHcZaK3/i0rjh6Dlu0KD
EAkqnScgjs4Jft2aP2h7WEUzyCBA4bjTxoa6l28X5A4BKotaWVxW9iB31Uw9f8mXCgammY5qviR7
xBzwoMs3Uw51oEzvXfQexA3atHUDTsxWVb3cqgKQ0BpxOZqF5QVtt4G/j7kuwHW30arZj4ju255q
FvZdcWO3zt6248vcDPU5PCpxajHjbTKYS1m2bW3Ry3nDyDNF68GeLuGrt4kRNZCspvNZNnn6ooPg
CUDk5BzlUo0DLs3DBRpQD5yNAbqfnZ+xQpxN2UQPOEhoICjqy4aYIGPSX4rFnNrSP/ejoHolKcM7
YhAYQnICDtLPW5rQ2Wtdr/NQriEFLm0rqmo2h0C823fNECCxd/20bSN0LhckgdkXB9awIYClsU+K
utv1mfss7eIS/PfPsFWfTnw+jhX2Dtv09+fziMMZc1yHrHmKM23rshtnCKXJR9Z2yRkmRdcxJCHO
h0mdaUQ5H/1Pa8cyTX3d6gzIk4ZuF67uAb24kN7Yh70y8ZnI+vqcfUFGfttQ5VwgduEwH8gFZHm/
zKkqQi0O7zsd5LZp8q/A5Jsozvn1jxVQmuViaZdqM+jJbBeneYJdIs6RBoxd3ZZny3ADFZMNNE2W
3TQmC46qdj43nb3TKElwbjvmyslc169Ls4H8ACIlT+wgaVIfMHwoBVJUlKRJv1Ojrasa8nEoaNzL
GAXTdTmSzi8g0ayk2dlI30KksnhhEObdsFHHZz8WSIXU4EQbTRzi+Wrrcel4jgtas0vRkPx5cVRK
ELTtWlTaWR7CiOIe8mnFniv7Boj3Cc1LibOx58AakmUj4sTaqHZ+KDPx2YVs+QZdRmTfWVkGmM2m
W0aBabHLSezdrHqUcLQNe9RDm3nZJ/UyXY0emBC+6ymzqYRwIak4+hBz6KIO6W5ELNsNAdV9VcJe
tvUABinkRmyc+qkIFpFvSx0HCUmqG8K8PUfvfS/Tqr7SVM77OAaCZh7yBfSRut9CDzQPZ0zdsanb
+rJTEHeR3fCWgPlyiXFrepkv6omiLbZF7+tFyarfNgDUXVaHP7jqM5+2U7ot0CvAT9voni1qD5CI
s+t6W216yEzCC1R8SvgidxyyB9uYgUwG0rX24wrO2u8i+t/dmZ+6MetdgiobSY+LDg/1bIlm0c8v
CnC4dMK2hRh3W6RQ7vUCIBWXs0YkJYSOpNxXWj4MS1ue67wm0DwZ+ygX8DGpRL4fGo4V3apLzHjs
M2hn3BZV05+j+iolpONmnQa47y0ikznPhyGDTEnjbCaTe+eFq75CuW+6QiHVh4je9qWbAYzhKOkE
XFF2BucSdta0ap+CGnInykhqUWxqtEuiZRl0ZA7xFfbmO6gnoW7zLqZBv0G58RSYGM/jvy1m7nFp
QxfCc3DQrcFro0shw6wr1+/rZNyohAair7MN09nNkMD5upPuDTXmUar6isy28N1xKX2RQTbSkSKa
ywSd2B5ibWSc5w3V3+C4u21q3lzF09T7gIJ2ESgbPLCyJomU5epz7AT0wXpIXS5FX+4bBPAAvn7d
3rgOamC7bre9JNaXgrTnYza55xIED1+wuNl7aTZu01wO53F+QIr3Ff6nP+OoEYIWOmK+hWJql9o6
yoZlCtylyjcTGZ0IwLsu9OqHlDg7ikbgPomjvlHz+cLGqEJHa4euXX0+ZBG3ZbUt6/yqFvmXHB26
EL2fbrcwvdPU+241w+gjBbf3djpB2a3k6aauMG8iHaSNhPlWMwyzMDwcfeLVIOHFV33ZZGHT0BeY
kJGAdKMJWNaDUTmr27h2vIuMzOelgKFNwSB3IT2swp51kaqnIkSxZEc206OPtrMEy8DSKKeKadf3
2gsbq4c8ESrByAxZGUDUf7pZ8kvEgWnDOrXzLEPvFg3R/9r9phLrIU/wHcWtR/RWxQZXgPDLXBa7
vE+ykBLaRmi/ZHsDIy4fSo1Pae8m56yBh1BPgX9AMRF0tc2DVOGaFfTUz1jsPOVOHAdtOr21XS9D
YRWIbXHEWbaEPz4maDjeRV4+LU48bmftvZEmN7uhE9uhidszp10gRWkK5Rv7iy0gyQJUchKUSTi6
rPU1G8nlnHQwjh5YANHqqJjGe95b14mb7gbjVfeYpGyKrYSl4RME8Zo9qKvQts2I75bF+Qj+BGKq
ROcy4wHRUD7SUssgoVqdt8R6qDVztxAfLTaF4W4INThyNSPEByom+1HYZ3ABhMFbm7d+VkAHR4Ci
4Ndp/FoMxYUBo2brtfUu1+4F14AVNUn+RRL7CoKDfpxK35C6DzKzR17o3APvPAS9FEnAvOoZPa4b
aL52wI3XgZ6tLki4M0DIY+fQXlw35gHcHL3pk/jLws0LjZ10oyELVBm+nSamwsbsC23zSGNM1goA
6THfR5vJrUJvgbmkrJPdHOsbKPhzX1E7QmVN9k3TVufp9xJyAnsj5Wcq2AaM5nw3VcXLQOVjPscR
gDuZz9yzan7OUlEHsfQerL67KtyTpvc/hovvT1QEau5yymx0QaB0s8YQQZnWRUPFJEGcIJxI3Izb
AGBu29jIiVY6QFlswiFzph1aUQdOyg4F7rJRWKubPoVo7PBNO+x5SesreDXHQUqZFYJKfULHc0UY
FeTwQSlzPYYznAPPsBp0TS4MiFH1JgG5jUHNiXKnsh5sB+GzqBcVDBUEJqkEKdyCO9tYjnVUn8Kw
/UDw/vywkJVi0IFkGZHKWSv2EZsrx0In0U+6dq+n3JxjlIkB1Nyfw5YpuRL1bZznnyrTVdvzv7KH
FrsnZI3KrytPzVi6FosgPM7gaEq5r7OKoXWDDvGPpG7m1bKzXXVdxRACAz4tDvK8ltsaU0Qf4nrW
WXX448f/4dztt1DzuyToaUMJG38YyCGdNdOCksKQNITcVVv52XRt0gXqa2hJt1T01y4ySh+zAx3N
KsypRP7QiOsCD/CM9WkEcg4HFieVW1hgXEP9KWQQRbtfdHMQkfe2HycKNvCJq2PQtpHtI93nDMI8
khyKx/c1fDdCaTSFKRtE8fk3aEBO/tKVm2WcIG5TV3cuIEPojIyBdq2NHowOC152YWvnj+2QQYAN
7N2gLS/FCON2XvltibPRmvILO2+8rTclt1Nc7KbMfMYAiwSiSZ7bCX7FiweL1EDYqfxEE+b5opxt
9F48SD6KuwVTlSCf0TqFntsYgYVR5PDcsRqx7/LxOl+oDbFr9sw7B0mXUZ6vU+cF4MHh/7B3Hktu
LFmafpV+gI6y0GIbChqpkIK5CWMmLz208tBP3x94Z6yry2amrfezuVY0KzKRAML9nF8GeNs8qp7y
4zoTsWxQKR1z7wSJtOjFtL1jo2RlZO9QjYIQF0Voyw42arYVkNRiT4WLDEm1COU45bGSp2+msB+W
KjtipPsw2jxodUBzpYk7M//ZUhx5csY6Bt+TPmioQ/1C/51Oo7EzC7KTlZ6SFrYp39YXVjlCNjc+
gch2OBsbwvQZafUXUzd2q7COMAc1tAJ3AOGEvOctECM4be+oysn15G9powrNEc7zmuW58jqkzlbq
hb2WF0FSznw8lgVCacoVgfmU7kY1/VhmjxWiJkRwsXzLHVVfR70X0gNUhnbBbtc3nMDGFG2e3NhL
pzHq6zog2cwnk7m6NugCUjvR9oW19dFYfAyb+6vU5LdpWV2wdJijmmE+LcmbnRMd3ZqTHorkkfb4
oNJXe9eX3rQbtc2vmuYHL9IJLDitBw92r97bNYZ6h1kiRbfNK+DjS8A1I7vjcqNn5GhfKkmPsict
YEdC2SbpPOG1LkNi+Z5Kb9TwI+be0UiVg15I+zF7Az79BDQ394q5XFJj+ZypLeWiGK7Mss98DF/M
xmUAkRmRap8/Ov0GXV/WVbTUdpAI5MrL1GmBnZi671VN+2S65Rc8WhK3C+/jViVziPvkJyDWjnl2
B0Xgc/XLQ73xgTRm1V68dbiUiip8IhsUZmv1lNHrtp8q8bBRbuPIUrI+N+UZ4PdFddtbU5r9+9hv
70XSBoS1oXZaXXHrcnloynqMsmoiN1GBVCn0LQ/KyqVw0Fs5BqUVMXG43tYcm/G5IpQlLqC5oVcr
OzDOXbokl6q8dko0e9ZfkwfWabiZF5k4eQfwB4h9PEF57m9GtR5K+hFYiKhpFe0bJCePVZm/A38b
kWXxZFIKbwZbrziEYponcu/8jcSqi1DSmD2j97Es8I/NmnGq56kPdfux3VT32UzsNtAdPZprxX0W
rk64lJxDPftldHRg1rLuIkEOWcD00+c0yK7svulqT2EtSkgpV4bu1C2xms1nq95CW1Nmn/6jR52Q
yhmahrBsjRiPeJxRjrSZ8zDjqPEp377VrTH7dZ3itwI8KXgKA9vULRz1ocw1PSyIoI+qpIxg836r
CmgBYX46X8WhfbJLJyoLqz10sktj+r9uLfd/WTkfAPW3pVG9k3TpWqlImvI7/bh1ShdbiqhC082O
2yxf0pwxDxZFmVFZG978VbduE44mx2S/fU2bC0rPcEabd/mUVp8pZetjT4NSv1VGkAtK1xf6enFq
NQFHsZ8L+bMrS7Fr2bUrMX9oytqd3b4tjumICK/TfLUwLL8grN83uYICiyAbIh7oVSpIxw7HhjjR
qmuXk15Bs2m1Xgcq6fcxCaS4OPrmSl1o5pf46IKZ7SfVxzfcVhFVokRAlcllHKwLlMvAYEmWIEif
CIqKIsTEzmRYI0+EHQKa6PN6T0lZzMUFUZgHhW6UgaJ3+X7tt3tNAY+8nOICejRgoc/YAd0HxZkS
n4mStxrePVTAze+fagBO+cSRVACHbz9BoU9cFPy1JmVG7mtod8bngAjBhMqqPotUkfLQCBrsPTtY
MnaGWvFkqDbFFig9Y7FtDsz83slV24vljZ+0JfDbSu8Fl1Dlp8J709Z0QBXbn2+sHOuVm8qR6cPE
HeTro25FeJ1AQBbxtBGnHuBATEPHEnsUpxfk9JBgunq2QIUgM8dIg+vlu+YyYLvKcZHWrcryb4FW
z3et1Yh7QZinkzFfD65xcBf4ZSncwCtFg0lPTY+km/y2Z2e7dJCMvpiaajcfZ4ofn13NXPdGpzD2
Vvgic1CFrYIOolNK25GcuPpT3xzcqdoZw3gSUv3gsg8tSZmjoi0vWme/TJrmhOrWshwoYmdZ4wIC
MndR4hKfaaQDK2r7UuiTyVDMvZrbotoXdvOmdqw5LSiB9m5tSe3Dmez1fvo5TEdqR7we4Kdm4Mm6
RmOj1wgdp6wyV6pYZ/uBk2riUWmxBQ6kmxqt+o3Qz4ur0b5phgomRljuVRljgqxonCwtIqYKQDNi
ZfNgy7ofWsXhi2T6yVi81zmyay4rzsNDmq5np+W5aXooZyKQJ+a6hurjRc9DuXNy55TUaxb0dFgc
tqk8OqnyYNMUCyCxyePU2+6+IzJpdZ31NOjStyk/enLS5ZeW8WO6OTmky7QEHt7JIE/XiCj9LajT
9hMHJN4KQz7OSpnvRlf/0YMTiKIkPdtcA3sFnyvEWvrphjfV6N3LRI3afkD+5q9q8uF9LxTTcACM
sHHrX477W990d09reJAPXh/obuHFW2YvPnQmsNbmnfSk+nZKLuEyixfEDuG8zv2Oeuc+Ko1Kg262
CZNdSOmeyNAcbIwxyWbUeyQM9/Wu+Fll4zdE9nBxbdWftv7Rs5syQmvANV7VByBd4+wwMgS9tWPz
/atJJjVS7KHaK+kwhfBBfOcywZdgRUxD2TDxsaCXmjsfp2QsqCXtH9LGOjlD6cP55WyQmvLk9uu5
W8xoUqY/iNAWGEn+5qpvy1gaF7XnrDPQp0Q2Kvl867QTsfvuiUQk3rvlvGYFWvJh2JMVTNEpMhve
FnV+WYD3uDKyLabpDVSeAxo1RJC6QsaNo6JNAEVXNas9V2ad8QzUiO9dowU0VedXRdbTvltXuben
NfGd9aUjluK+jR02hvN4tEFbXfbiINWXiyarS86G+5Qa3fuo5N5DLQN3JFJnq74wFuz1Tcro7pNj
qa9OYI6PJFa5BNq0DU8i0cKziZWvbIK+U9/SNWYy9fDaYdR1HIKKcexWqRmmuub5tWXHmdYvoS7g
FuAGGVjLzQ5cfQ2bqtSAncSbAfZBTQeRx8ra/M71vD+axo5zXeVvbO8bFG9rbzoPmvvQOSkYS0P/
OwY+gI4NEKd0H7zZ2E5jx5OjpQrNnPQM5r14TOe5PdIDvM/L1Qr1TpsCxfXerD7da9mWnDluitPS
SZ5K/qQ6bnJelLRC8VUyXy3NdJLmQnubQjAJ7H/vRs1ClzvxT4SxLPMzV8kXcZoaXXWbx5DfZvum
NVbwqf5zmZ381IzTdoANXY8EZxcM7+05l5L3BF/W0apUvlhaEupQTzfPkMp+rPoNGDgsyMwKEjsX
wCyOecmWqHUcZUdq8kc6lNal6OLFqrxDvpYxrvBPIjanGx7ip2J5Eo7xoknlAJqSYWLFw5R20no0
nSI2GDeK0XKCiTqvnU5JuA9Z9cMu1gPtBG2coWcLNM28qUX9S8UCweFX/jTsdNiLO6UCIIvKZL02
BJzTcLQ8k4EDNVs01hNB4YGFEsmnI7HeQTaw2CydQlAD/OmM0CjQXzQWrywFoV3qa9e6a6DBkRw8
RBdR6tAqVxPfP1ogWZmc8kOiomzI9Vk+3B2Ge+7Rv8z82ruKfREqE9RQLvJSiTXeButd9XL9SLrS
Uyvs+tGl0CFA/3H88xKs1XpD62KjRstiOBk3LNvI1Ob0ASmB4y9G1pyG1dwPHjj4aDYmvaVvYlxh
QprsNK9mvGjab8VrXr3amiD5DWaAIRdnq5B0LVR6+VWhbD0jYe/J9TbtmMhHAqB7eeFeFlFuGXmY
Dwt6iRSEFAc+zI58Nltbv9Zz8ox2A51ISlXD3/+gt8EyL9IZoYTACGoHRcrYeXswpP5kT6q+64zu
aXD1/oBC71Zsk4qQqXNOoubcdHjXd394g3W8tGVZXvO2Cmn1nQ6iXNtdRxrKYc2b96RUraBVx+9M
TX9a5V+dJJA7kePe84p90SfimNSeeh4UDl7B3b5q4kHyRTuvWDiCpnHRAlSKffrzn0IvO26CrItX
aMSLNSivZWvTGVOXty5dlUvt1MqlYrv2yY4p4s6t12ta3nE2CVC4LK0ILKHVz+nYvidrVZ+0BW6T
X1vZlcr6ZTVzfZRWjiwnVSLuI4Ribcei6NnjI+VbYI1Jou2S2uyJ4ZrM3ZyuOSokzhqHUWsHGAc7
ZqjFXpZFGpoLqeGUMdz0YQ0YxR9Mj5VbpZVc62vjdWnbuFFWcFUT3V2WsrppdFuf0obpUiiW75L1
90O3n+sivRXISaM645LqLcDsFQJs9CK8ZQCZmyJ3nJS/1W09D2iYwlEflofZYQIdITJ0bnlUbIGy
ZfOOHJXzUNjjrRdTuJFFc1K6djxJMCvR9LSwZWm2TwiNOfXCXn1jaI2oxjK86ypTe2sSts8NM+6x
yNFb4N4Zr3rZv3nEQDyWspNvy7bfJqN6v/8Sta4sj5OmhsPUO7dt2rLD2i7PtFTia7LoLzOsjWvZ
sVZAB1c/EylwxmWAwIw9x98gXtC+p2MkBYeWUKu/VONtTp3lLAI+gjWEmvGiPwAyIi2w72b2fNfW
2nBO+eM2EK6+DdfczJugyGiT8wYs44biJLttrdlfylFGbkUGPgnyO2fanHDTkn1bmDPggtUChjqR
47ZumI22Gkk97Ofxmedshi5PldIXa+tFtBGDzNfaRYIIhsXW8eAbF8y8y7HZ+MK0qn3um/nIsldf
WGfbzORY9fQiInZ3ua0SHQIy5rNZSoemNZcHyCgKxFZ/ag+6i2Mp3mNtqshzXUvGORPK4K3qJXcR
BXskixI03o0XqpfZp0ekU+MwMCXOyntnevkhT0rIOVDTdcirB/J3y4eEwwuwKonZg8xj1QAMTeY0
x7JZZbwBqxsTMbPZVeTb75kgrcAeRjeck/Q3IXj2fiKYWis9jnCyRgLhDEhva7SeKs73cCI8+0wo
iAh5Mg64XoxXYxjOxkqKR7fx7zelp37Q3s55pY3sXxmCTqfhZjZ0YDRdq2IldfammSW7tq/Ey5pz
+JWUe6mmuf4cao0dUPCtJi77aqRgQQWZN29QYWOY5O5HDw9zaNNuPGie7e3KvFNDlFT9Xt1y/LPb
8k7Si6AI0s5CZW2rfd2WxaOHfs+fpyVGX7p+yta9ZMW63IyJXcQazYggApKNEl2epa63XEVHs9eV
G/U3rG2r+kPFdEaqa3FUa+ilqUXAZ4j5Cc3EG/SMFqE64zszOF/EPB6RW2W7pAXXo/dQ9dt+yHbe
NPwQIiFdzuAJb1XKIggm4i4khiWeOOSDPr3XDa/1q2Pmw0FV+RGOgGpS9X6IIFvOtKw3p019bcfM
F9a8ssxp75VQnwt+AS/VDEBBMfqZ5RyyvFGCZfG8wHHKJjQ1M1aauj1US48aoWqirYAW62FBM5Cx
qGGUvt/Hvbfs6iW10a52R3UYj3++8cM96z+1V/KwdOuOeE/vZlJP56Kr5F3nAWRK5hZBDNCHPfry
uF/AuTKCGJK1Zr2bZisagAAGa8p2SCs1VG9NGw9NawKad9N1KLsHUj/oLTe7bxrXyKXxDjpd0r7q
9P3+z0O40B3i85mkO2XjZS1bjALD9nFqfMz338NWa/WwHdWtf5Y2f+Zomx41p/kaV+9VtDB6c0pe
NP/COdVKBQD2Dn528x5Dk6/UsDBsjJuauOd0DlVHNQGQDExQY/ONiBnhbp2lJ63052LOds0dt3Fz
XDqVgsBxY9K3NEKbK0J/rXF40puZ43vlbVOs2uWRGUTUwA3Z0wZf7rlntyyKyDLEeEUAn/3NpS0u
HKTo9R3oV3MyluZPv+waJ8jkap3m3KqV7d6UoLJA1OWuqu7vWDKfdAM5QTL1/F8TtwvBfMzYVcRe
AygCeByH3Wr/rhvkuVatVX6ip/3ZdPh02vqjHVXtQXrp09SYRMDZ8qA0/XYgQsgNxxGspFtoC6ms
i6K1zkUztB8gcQlXO4KOoCNdJ8DPKy7zXEgflq0LyOAL8vu3b3MIzDD6h8ERXWTUr7VOm0XdJFd7
5QkaGhnVgE6neW9oFSJeaqD99U4OzvOncv+iY3q7ZlXdx4T7LUHneI/C0JeQnEFOa8tbnpkti5h2
lPVciQs3MvvtpkNy1PpyqNTtQmrNBAlc0lzVTWZMsRtzlfmkGMUZKrvfu8aY7cZFGyPLXbedqcLI
jSAfvfec01x5yowtUO1GOxYdbSCYeEUw6Vl+dMfsMsymvnNS4xcQg3MgUeK49uzBW1YDyZR2AKdJ
3pEJuGAoF4CnhmfVumswlU8yH3k0zfotSxOUnuiBAxKRinhsSyscMDSE1M3WcXMn/AbVO45z7/H1
oik78diQ0mr9NTYIsSrCOApT30IW+JHeDw6PpBzQA7XetzmM28loLwMJ0Yd2Ur6H2oYiH17XRtjP
tpq8IlHqrl6uKv6i0mm/kl3FOYVwRu+smAAwQpvKHNDFyuunoUNalruodXoOXCWx4ylddLQo6avM
2hoIC95/XLUPs9h2ntsVh6Qw3FPbLPd6te6VccPGjcGWWq2Rtfww5NpcJn6OpOliLNRm16juY9Uy
Y81zb3AGmnNsKEVx+fMfoapVCLaoQRDnfHFy+wT9/SEh4i79AcjtlCfFg+ZtY9zr6IbmNfnQ5oLY
U9eVwG7WNwJ3mn7myh9GnSECys5fYdr3nqJ0cFTMhxD5DDOuzpKpf+ImOK4YPS5KarzQr6Pv14xz
OOM3deZdzb66BRZO1shTGhscmP3f4bvCg4H0Bm8GuenOhRvypeCc4Dszugd6Q9erpXY/TZmv4TZq
LliFdqqSZQ6Q8e4TlXXUajHEDmtanZLprmAdSNMSNj+B1qGgTIc8qje1CjgFsDr020dS6E994lza
uupP6mAPj07S/2X2Mv3Rq6gHDKP39iiDvi1hrOy5+ZeuNoccMUCEAQTpOBqA0nCBqbofhVK+sZNS
iFMQ10CxqadV9bF1vVNW2H3ozSQmLTYqCMTbMp6r1A3viWofhsHZbhrKe2Vtt7WkUFKzlvVMZLXY
1fw0VHTa7WVuRUvfozxgk8mDfFFqxLv3gTibjj3o6aUa2CfHck/ttRv01BchP/+d9Hn1uunbr7LJ
TNBuYArXhWMVbrzJWdALZe61YuJ7iYUNfQhqTSNa6aQ51nU3HadxxQ9ORnioeb9Wz0XFwCQUDmTJ
XoSpt/tZ627dNjAhmjbfHWt+16gyiCtzOZRbnoZTVslQUZKXFSnixdAA1Zult15MSyH/ClVi2HUc
V4X9sqXZxyAMEQu3Lv2M9z088ZbVIfvIGOtMuol7IFiv2Lvo9Xf9IvdEoi3HJZWvfZ1MO/pxt9Nm
vPQ284Lt9uOuW1txmpsm4ITjWcPOBAoHY9HhLvNbxJOP3eCu7JrL+2jpD+W0vgm5RBoi4i0d3kY9
uw6bBTyIa8CZi+cswzDZm2Ud0O6HK2WfO2aBRDBdSV/4WbeMCp3GPWLPyDKH+rkFyQqn2SuhFL0q
MBcPGL6oP4dMg2WTLG2mARzjLEnUuN03wB9RdNZD0jLNOM5pTayvmi9HcH8xOcOdV5rcvkbFqyRw
BRfdS2UkL/1ghwWQlbHk1HeNxnLpxvq9Kp2HZTOXHfLSJRhTr93r44aFIUtWv2vUV+pD+xfdGK8j
mkP8FIUhL9RTtgHukx6BqFPsEzKQIpPTEd0QqqB87H6X1MPHVboocZ+Mh3HBZ1MWyVX0g0I2iuDw
EcVRG7bvtsLPUA8AjDIV1ykD7klJP+vxWDRUml9a+0Sawc8hsz7q9NDNhbtLF/RfQzetFxyp16Kn
8zjXne0g129hwzbkVfNqTixUWJie6DUUh9KdrlgoQ2yCbpzVhht6aRps7RoO+n09md4wzTFeMfJh
+An7xXmp+uSDKAKXl+XBq8/ZtzKIFwdwyO+o4oyHjKA2h3R91YScJcrUJ5uZGQvYaJF5GVgq9zII
chpL2TQhc6/ri5lzsUlq5wn8Nuhd41HpuAuYJh0mjHsYB+aaVjRuAEfLDMLSu+ogMfyCiQt6o7g3
6fqdM2KSEqcUSde/8z8amuNMy2f//oFI8NGU2BaEDYXZaLvZIhuCR9eTV1llF/m8c40ZIc/6WNfL
MRVp4pfH5VwqIvd1VuptWn/qhfaeNeYbEURh647nodIP6vbbTOWuUPKbsRW3Tqhz8O+qCULaVTar
tXAg8sCM29Z+8YzmOJf5LYco1EtsCslW/601/P8y+//O0HsPpvi/G3pvPe2jv37++jeE9v92a75+
iuaf5fZ4svnjH2OvYqv/uHt3sc3ZFqoW+65E/Ftvr9jaPzxDhfRQVdPFontX1f9va6/2Dwg2LLcW
Dl8P5cZ/Cu419R+qqd89v4bqGibb+f9EcP9f89+QhmBdJjr/bghAd239UWT/k8WdnmLTUkkNZK5I
JsxNbuBaKBqM7K2sqk+1QcwxSXOvO5b0/+kd+z/IWP+EEfyn4OfvH217yNDp8kPy/69S/x5acSE8
wwsGLo5UeckcZ/G1xdqbS/eiTM6t3vqOIJn1rTSRG4kZ9xNaakb8PkDjh0SsqkCXq/G/cfs72n/1
+2ObNrj3uB9dEweCo/9R1fzTm9JjyS8xG3BSjr0Z5sr6JLpGxJ61lgi11EijCSVoLCtAfE6noOJ8
WKP+kwbJF0zMaeiZjDxtxuliUj7BSdWFtjH9ngsSgUlWtmk3WYOhE4kPIcU24unNeMxNGac6GHDf
XhrjkFfiudeG02CWcboQx1+3rFTeUD5kqbDZxw6y+eYi6UIYg0fHFWA0kPR5BthnZDiWBBfqnSRo
ullEpbIdCkqlrMG7OF5/NRprb+jJMenyL81rXhZ6OJvOxZQpP5ZFfXM8HbFV2yIF93ZjhOSfrUEt
vibnvgOZ5qteOkrktfoZcOTB7TqiOxyBxGRkpFHq701vzHDGk9W19hPVSb+KyoUWn6HgHXHcDBe+
R2GZwIr5ljDrmLW7HBS93zfSOM8L4UnusKCUnOu9YSXH0coAlbXy05Dad6ttITnbvBmG/pTm5tNk
bfsqEbtM9PzzCWsyWpPeb06OaCQ0q6VAgLGoCzB1tbxXm0zp1RuM05ATPWPmZcRlhpKxoB7X4DSv
RRJoFbxkRYKZLsXvZkHbo391Zferqjr8CEhINiq02DX5xe1kUNECDXoEvaz4tRj1fcU6N6Ya2mt1
vOB+Be7pMkQuAsMpiDiMjXdzwBGIoxrLuDcCFJzUx2bZcRj5aqWFU0TDgrTbkDuzRdYw3bUmkMm6
7IureFsodggBSbxA6i0ORLXD7mfcGxvpb+STUl7znKUpTQVxDiM/vdkILbMWn1gzFMWK+TQMMqiL
4ackcB6n3kvVNSgRkYgyBvGETY0aTtI2Ds0oj6Oc+j2U/UWfpH52Z1Qnxexi6nQMRHYq327LgXYb
iBNXLIPP3fa71RpeLOIHEUXrQaFFApRB2qfW1Pezvb6hrIYJpu3Z4tMf+/KBWQmlQVMT4FFmXdQq
263UzAC3nomObrV2lTs4u9meJr8u0EA2rXiyoWeiNiUczWqr/LRm8prrmxPYSAL4RElBd0ik6ysW
o4XtRmDDmPWdqHhXaBBki3LKzzL5SxuWb0Sn53VenyFIjENpo8XB7QiviFbBK8cXFLiIRt3Wi5P1
R4uQEKvghiADc8CVTmF5HXSXvlO92huhYrvIC02cwO6aE6eWgapuysOd7HP08nvYrrnH9xIWZOW5
VDAUasJPJ/6SfpeJ8IUWXXvEX8kAk/Ols55kw+FbCuOvTLMNPENNwBx5ENz2uzLDwpgPVu1rtHAO
k/UKHEADpyMhZJ24NcRp8gbWgwrHpKahOpDstqntfIiRsEaGis4XOTmmk77ioR/bR9Zly0dS/kuf
GsKh9Kcmr1veUh7dYijPWvqjsnMVoynzY6JxJDdK8yJM7JcsHWGdLG9qVYfWrHwkiN8R7vLaGYUw
CQ+nbZsuVbPifcl4xQ5B/bNa7FJjPFhcEojqUxmUdE6pUwIuqz6KSXkqvOrRqm3pqyP4l1bsXOQz
tTLcesu4ao72RI2J66vG786ob4OZUR458aB3sxLl4MVCQbJA8s/NKFCwbZ0RO6y2HEs3xbJifeb/
QhcRx1E9XzuwVl0aT8mUf8qZs5PoikdakU8zxbkakURTNg0kBFSIEjg5qlI8WpTST3UvQ6IeW4L/
ETbqzUdrLm9ra1/1gZEtXzkYuCvKLP+VEchCi9xxzmFOVov7bnF+1Gp7aiS/RDOIr9zUj+Xsvg1m
r4ZK6r4OsnL8KgXJlqP1vLE/qcpfxC7TdsuqFGTqN0PtsdZ6Nmc+ZNd+Rp6eBUvCkdYMxgOQ5Zm7
JcrGNZiNDsI389XkgVDi97riS5rBScP92Ne1sq+LjiKOjztxzd1o0bzqDP0H6+lRGvVDhiAynDbr
0SEp2bkXCkjVuSkKe8bY83NU1S/4LrRF+uno+ddakiom+8hR+EzgLuvOfS2G1wRPPWtx+oskBLTb
S/rVEo/vO+55dWAY+21queu0zzKtz3XBRQnvbGHAyT9FcrS0+vPPT7abeoxll/A4VCFKzjTMFkPu
iQ4LHLO/K0PyT+JCXTz18sETOIVd/c0SFqIrJPSaszyv8AO9ZwUqKKS/jcaVWr/Yaqwj1xVWBJ5W
NakeF8tGoarfuFVSP8PwxQqTvS4OV/o0NLuuw0I30boc9En5lckmdkfM+9l9iYAG+vxz27d3CcA6
QpSnv6eUt2takpuuE/OAqXo1isA1vVd3Gi/bUh4YdW5Fy7O1WZ0emBuf81C0sIcgrgWrYJ//ynnz
knlzfU6P2KzzlqUs+2LF/Owy64kd5brmjAiqAWuUIefqimE/dZd1YFSBHVnyB3u4G/+aR5QIAnHH
8pvoDuGPWDToh1Vuk5P+KrzmcWrqkErZn3lJtjzJxwgJsWP4OOl/V9YkwzS/ym5Am3L/izM5vbnW
PMqJUxL24MiQ/JJ5TzVqxFBvUcO1rrrT2nUL9C012K+9HwY+plBzxlCUEyWzoCnteGFSzmjVRTEo
3f4sRz3OjeZR0cpztlGp5tT5S1NpepCl+N2dXj8m2XgCCq+jtZi9ACgX0HBqeLPIAuF+5xaxNTyV
cJTnOZ3v3kbNN0X6i86Q3609XlBVRWaCQ8dQvnX3/mDDSwRL7341+QyBHVEP3Pn30Qj73Z244UQh
vuO2CPtSi+mSbXxL7ZUzzqmrnQLrydePdwQp6Gcy1o+Gpb39mQG6+sls906tPQhb/gR7sqYEy3zT
Iu4Hm8Dt7W9O2kZizXZ2Nu0WyIZ8rdWobBUinryHeUBhQlx5EYz5GUD1pdE6Zd/PW7Ai6Q7TgjMo
n0x6Ftl6SfGsgrw9eoNC+l0ROiPaR34gwi1Hxd2f6FZA1sRjDnJGugvRIPUr4BNvxXzRu/qz2p7z
e3r9hjgQrnimqvacjgaC1KYxId0aclBTeXNbagj6zD3MIB6jS6wJJ8MxyxMzqI04nZUjE+hbgVku
65DBjJsw/BQU0IdUmfatmn0b+XahHB41XTJdBXzAiVlx0flPm/PlHheEUZri/RyFd/Vkz0cjs5ej
XMsva9WeSl1f/IlhrLSSX9UB+xXOJmnXOyDMWBBBEZLBwk3H2YfjhllwrCrOh0cPvhH5FU+j2Ryq
rGTeIeIlKCBKPOpg/XYyv/DS8ckujEpV73zaRnf7n61AGC0cS7cwgeiGaxvqv1ouddIoNG/slSDh
Vw02TuCh5Oq2DZ613nrQt2LwAcTvI6PWlaipmY9k3+4Kazg+0dOMolVzbmmCFu7//cr+xFr+03L2
v14Zu49rYMQ2/zWWzLPtfrCaUeFr9N4383u/iV+2s2KOIjCs6Z2oYGRHnXsb0/x3XowfWZKIcLbF
z3WaA71pvNgEROSxqc+tA8WBhmq/DdzjGVMEvsJPpCz/wd55LEeuZVn2i1AGLaZwrQU1JzBGkIQG
LtSF+PpeYGZ1v4yqzmfV4564WUiS7gDuEXuvjTtvLkyaMhdsiSHG9zjKNILf/x9+GGwluFt0G8/7
n3EpgBlwvmS0LnocYn6gEBAq42ue6cu6o3zlnp8I+SOH/qKZ+RVzrT+bj3l0HOqKsVgwLsSYsxrk
qEwZOvlWc7QtNOAV8mA/dsvXIThDdIc14nXXTjV24VQcpRGKv/lJ/sDu0ZlywZggv7Dn49RhPvCv
fo5ejrEqp4RN38Aer/XU50njoJf2XsnsGxsBdakR/oaonsvYUP6Ghfxf+uKfr+4ZmsnwganGH1hD
N27ayusiNj1KezJpzIRi/I9S0f7xAzoGJQtsUUYbf6Z1jp0YWUOFCspba5PV5lmqyr6RPFP/5pr4
wyH685X4Eqaqs6Ln7XT/YFyOuZbzMExYEtf0zOMwPmvWUzkOb1DCTlOGHQghsNlxTjv6/EjXGfWC
jXGXLunjKfgnwARcD2ynFqxmi03DWmPhVNqzHQUPGbxW7iDK2Tr6VDLzJjQu9BLBZKSDs+Ir2FS/
0UjVDzdr79gRk8he9Tsn/c6aS6da16izz07Lki3ok0thB4eSL+AnJmMAu7bXU0dfw4H0Gs9+k7iB
Tjbx6CgcJG0DDirCohaRYm3tNMewTHe1BB/zrTwE6Jrm6mZu/W01edaKk2hJzApmsSs7DOhlpYDb
lF+azqV5KI6GWj2MMv0Ow+i7GIudSYRwYbav6Tz+/+pdefoZ1CCKeW4pjDgwgkfHEFyVRkZRNz6l
9NNx9xp1xUJ4tLfkIqznYOAqSg7Yrh/CgLYgVfYgCzZkz5ZoGcNvO7PWIfwrGxktre8gga/lK7Wv
3mG6Xi0im3IvPyq9fRYmb20blQ9NR1M5NymzMp4nT0oOor1xSVpYtNqU+kxOzmhbHggkw4Lg1jHn
lVwZXbtPhz1wqyWzcl9JyxXuYWSO0n2EKEkac87/74T1pRlevc4OFqoBC+i5T9LH+R7Ad+T6xH2c
Yzc9eBbFbpDzQxZx8RBIeszoK6kKcAJ8QEEOz42VH7N13wKdvFJK8zYy1rby8Dso81XUVeDRguo1
nKUxQvkqhooJfDg+oSzxXa076WZykClTb9Petcn0LKb4M1IYirfOMovdM1EmvwLKeHSdO4PRve+B
2FsY5TeN/AdbHDN4yTsutMroTkGjUPAJJfXb5hiK4gro/DwkyTEEOkYHjKMrkq1vtkwhog5amyxf
p0S7GTL5VcSzNbyaRc9zQxWX7ImRVxgVJzbGjmumJN9pEzwWrr3NWgZfYcgBYm10UmT82nYeE41/
huoeJHfOE1W16CBpXUEvyIXHeN2vq/izozVxi/dObd/jvH6uVUoko642VlXuUjh2DK2c8xiyAxx6
7Gga/U+ZftaqYGgQnZXUeMpMz6904G8/j4//Pxf/m7m4NocP/9/n4lfAlF34kf11GP7zT/5zGP4f
GmAXIpIxxJquas4n8T+H4Yb2H7qjGSbcGUM3HRVD/z9n4ab+H9CM7flPbObeM8vyf2MumYXDiNH5
E5xljLD/R5jLPyfSNlpGl4oHRfE8D9fUP8AKfVlkk6km4Jq8JIaU8DngtekJQbk0tPIrrqVHSl5l
5XTN+cc+FpRYvro83chGPBYgMPeaXe4YAA1ryvlx+Zf38r+ZmP+Ug38tygxTc8m64uBHbY1Dls/i
r25OFs5xERnY1JXBTtdhl9TrRh0CvzqgATD9QmbuOvLcrawZ6zAzTW7gKswVzv2bEK2+d+Dk2Hlc
PlX6sKi1WU1QdfZK97rH1J3tQkC2Llaxm2jLD1OTX36EqIBqPqrSsBGqYb9BbQLHIRzbtVrm5lIt
qm4fVvEHEIXhXGDJfK6y5MZAIVzWUYrDw9A+mK+aOxAV4VX2hnGuC4dGpL8bcZ//3Vs0vwX/+hZh
jDE0LjGNSkn7k09cEbtEyV2Oi4QPe82x5R5+XjKmJQdyZBk1sef37QbzZmoG2QszPJsOv+e8Huth
UYrYPSAS3YShNhyiUVOWGmkPhwGjtse6+SYG5bWxshE4hh5QcXXY/vrssbS1cygUcwMEy0GuIoJT
VMyqfZfzrGYhfZxToFyUXuSLuC8kl8LqsA3nkGCbfJlFylMXxfuRPmEZGgazH+a599HCrPXvL6If
y+8f75DuqcjITOSKuvFDYPrLcmN2QuRhZNDP4TEchm6XZqgIQ9wA9yQzgrNsDbQcFscM9hEq2inC
AIcQY6ngYua87hPAFe2JWeNZDGa6ZviTgM4ZwlNW25dRN9MTcOHsFOX6ezbbln5+q42x43pyiFYl
W4kbnM90mZmKWKOFVW9k2Kg30oAcX+tVoBQeD2yLZIqbh04ZSrj9PWYNY0ApbvWkHntWLQcxGOU/
XixN/POXdiBWDI/MA/x684yo0jirSRlv+7bepmAiT6njlieFif0iDQ1v3RqQ8Dgy3q3MctZwYsIF
75i2HVQxYEeJduwZmp2cf/XzW1QQwxGlYrKPnAwVc9odUNmxpZnJA/jzLeieizENzbNAtYK2sfm7
Z4D+x8IOnsBcsNoO20J83Y79h6NbSb0m4/ZFPOYq6lIv9ewcRc6Vt2X0PdiMm1At2yXao+SpN2CW
Nm6VPeaNuq4itVkF1hCiZETvkfXtHq+Ne68mzCpmPJ7h2yRHYYj03KQjF+45k7J6FnDm2B/Y5anQ
IzQO4ZRvkE71J2H2yd8Y1t0/GwyDGbnHwYCe15p/xD8ecHQ2qa21zBqGvv8FcKDHuItgPjDHeIfO
9BSp9PqsCB+iPngzx+K50bQY03DwO4pdxJ1KEN1+fguCrOKjfjc2P7/385LbTr+0JWqZYFTRzbPj
ZNcRbWWSmkuXgfuz0pT2WoFLnJqduTBBBt5/Xhw57oQiJTjSYbwjVLP3AO7AAs1/I6qz8W44kHxb
TgAcrRSDXnPNw0m92oSXLlsM6Cxr+OXPi1MnDrYll8k8PMlz0GPHCfjYP2DZXNPRjZ50U8gNeaSg
fG19ZgbEby5BclrQVzdV68oroqEtA941kFUlWQ01+w4uGY8vIlb5VJQI4TIYmEgLd4Wm2jstAzU5
qVOOGsftkSI1Yq063X3G0l/q2AifQ1tnyxaWty6pwmcRlSuB8OXem+Lz3z9+rP/mIwZdZOtcvny+
jj3/+V8eP+C77FgNpg6HFmFLbe3cwtxMH8sRMfXUvIaFY72xSVQAt/g8r539P15QY/uqG55TnRDV
wawF2dIJ4K2BDESOtZvlSvf486KzazwazFG3OaLHuHVDZrWZ/i5Hr914CISODPyK/YjNIEazxDLX
qHZ2Y2iv0XQRnacfO9vOlgblCDDJNtiGDoaXbJCvtGu/8tIyP9Ny19bGthVlcQotsNaIRldR0qh7
vOqQcet9mnkmayd2E3uMZP/54lT28t+/ndofueoWFwZRcBZWPRNQI/fMHz35oGg6QFUwKz0+Idtk
kZz3DoreWTGWWwR24huT7S5CVgwPw7pn84urPTa6od4S6YTnzq22Hf/z4f+8VHCk0W9KSK70OxBD
KBnSHgqnjSW0Yhfm5v24K8ALYI+x9mC2JPjsEI5CxIE/roBvJ1d3Dn7OoV8uFSOAVA8746Qhsy9h
j93qFFltYbkDOH3zxdO4RRQPuH6A8v1YGZ+j7dhbSqgBbZFZ35r5xdIZLQG4EsvKclcoxYqzRrzV
zp3qm+qlZAd3JrslLVDXvFMkFcLjXaL/e9aj4aBoIAQSHBYX2+n2caVZh58XulXrkCnRu4WwHB1z
o5w6JsGnZjJS39C3SpsF1xFt1q1GTztqrXqyLNYAzaghtaz0qzO/VM2gLUbob+ehBEMNTMC6IMpC
quuJ7qaqUl16QsnPZq3IXRAmiNHZen60WnaxIrAEwqJtBSXdH9g7Ag7OivK9j4fXTgz1faA3wyiB
LReqQfEusvYxR4x9bPAq3H5eymncYC/S9zjkcHgGjoUzy7BOfaL8dhFx/P73V53xX25iR3Mcj/OH
uSXe/j95Mc4Es3XsHAT09XKwpLjTtokt2RMqO4DIOSGHKA4ZkQWLVlex2OWdpKhMd3JsBCLwrGFD
XnzXVs6SLSqBhKex8xLMhipk759pjK8pYkldjLcyDb1lWjTpuhGacjfHvt+2jb6JyT06/rzkFQr9
INabhRbZ8kkYxqIGn/7y739krn46kH8pLVGoMIFQeXpZlg4I8487rfLavnNJUQC+y1k/lo8/Lxip
/QS60Z0BkXYKB/etyVh5hi2Gg9p2c3ha1JuWTONneE/FUQm8HoTJED9DZrH3vXSSxc+f2oEN9IgJ
3KLpjeh5CCKglHhUgP+sR6FlT24ShSwVVl2APVyqWXsHZY2bp8XW9PPLhnEkJoeIvliq1vcA5e80
lJx3Y+te63kF04CMXWEu2xRBOyyKhqRdOcDUnqpn8JcwKfAvaXH1mQSVoCSs3uGF7Zoo/nRn8LnC
xnpKvffASnO/mvzGat9Gw3tl5ewuui/8Et+F1KFOpGyoFUa9UTq+DwYHmoHkE5IQTu6px64bjh9V
H0MbMqBiEqe0GIwMm6ltbrwyZLOTdcJHiEvd2bsXd2cH07sHmJ0lWHxm47Eis+ia1PItqa0tUokP
oJYbr3IDZLrgAkoWXosymXiGY5Vey97FF5m38HyUj6mobnE/AQIuovikkDSEGIf1u9Jq6E/TB0zE
6056VFFW8JzEyWutPNp29SBHx9wlpgUCrWjf2xqioLT7F6Wgd1A6zAEV6ULaoFwSVwsWnVojC82H
JwToZFPhaG36jS6nB4h1fqI8RV442yA8cAviljqtWA2h3KiagAPaxEsOYwBLLGb9aihz+O24lGot
2NR68VIZjYG6MsZZnTF7Vq1q3GbmlG1Vr2EtxPm+MBBOGnW8qTRjraUKJNEI/ptSIQ1PUB/KzqvW
TNh+w5kkCtn9RNu5w9fC7juOzLWGL2wX3gMPPZKZKcPZApbAcqVD9lRe6Hl4OuVL10lczA9g5z11
BY8cOnZXWLuMWdOgxN1Gq7Mex59rLfROVba6NHyJRtiSytEMwojZKtKaDo9yH6kJ/TSoFweUDA55
ohpK3xJDeATWfuAnc5BiZyUGjwCdaaezCq5xPY7qRRXad8TE+yB1YJxRlNZYBYt73amPibLpJNYX
1xVbWxdLvaBJHnAb68LaR14mIDfZV1eMOAUbdkeiYtGVAGS1Rl076+n0jDOiWDWm1aFp4vc5EJ21
zVNva+mIAQZEQybN7lYStbiSGKfj4tlr3Y+c+JUlRsTSONnGgDO/VdvNMNT1Y64631mNlsAyo8vA
2IDIBp7SJh9nZWPajTJjFkAoV216qKziVxNi5YlwMUw8QnAkYDP1TGjSyRq7q2/q2kkM3rXTk3LF
jnTTRpqPrzBbDEn6rKjqh2L2nEXhS8b4dIzUrbSlnz7GEYoNpqPwdUvn0g7xZdDccd++dJ7gNhTe
G0zDjZePCnxdSdIEB5XxDofsd+S8aUrTLeMey1RYaXs5fEGjKd9yvvF+QMyGwcW55fuQWMpLPsas
hFVW/XrFzTxa5V1PvQ87nTT2lZW3ZI6R+HZYmig03HCZEZewdmJFO0l1wNYzYJwbivHJipMtcWhQ
UzwOQqNrhmVJCs9ercNooRnpJ2oDc9+TB7Ka8mrw+8B2Vv1Y3TwssUu7gUdhJr/gTBWbJBkOMN7A
OQHdmUZJlxdmpGx4xTvJgNU2EdnzJOxrvg/2vcsdWPek6FXcaYVr6CuNiQUsOs/bVuEclvDlgt3J
jGotp7ZYBUWubiz7PrpBvW4tzDLjaI/baUmouckos9f3oggeylueTtkiNCfkznnwjp9612VkikPp
09cUf8+UHsrJ6zXlhL90a0vQEpz7sceMv1EDc48X6jVwavfICObMB/6dZHxfjUD9U+nKtBwrVB9K
d0NE56M+qUhZrDdiLOTJsUee6brgQ/C6rdWhcpDOpquseo/vSjojeOOU/wZi42tIDDH2+WqdC/Ri
ImI1j++BMJeqfWrQbQDbQZMQ6vZSNcQX1iFPu8f4seZkR3zyhbEiFXliPoy0SQvyUy0mrG3B+EI4
IWW+3mtLEfSEeSDMXxHCW7OdZ+sv49ZYN33wqRn5l+vG2WueBqtsDGGQxBOLOeMK3OEJg8u91u1q
E6bnuulucbuueuOxIGoFBUH84LTmsbfkmp3qhCh7AuWWZl9tU8drIvx6FFoDVGFnSCF8ml9BZneU
c0XKCvKhc/tx6+qMv3ORxffCETz6rHbT6cOhQlaFkAUWTYaWgu32jPdc65nGG2dod8Wl3MNKgT0C
nWGlgWMwHzWzKpYJQIHl5GW3ZFQ1XIxLc7YBiabqFlmqFSunICSldFYMgNQNmTDLOP7U3anaRRkP
xH6KiYqpqmPZBfYCsIO68hDRr7kVRCV/oyUblpnMnI0Y1F+RcOtLG2Cr5yp/5LB9rojs8j3poEKL
lZPVR6gP1eAmdac/Q8vIV12SfgG9k2svzhc99hcUNDChk5gGTB2HJ5eWa50b5W+DUBP0fsWTAZyF
FKAEPO7CLptni6n/qofqLyz8RWSGoCGAtBgpBYZXWG99RRxOlYVLwypgHpqo7KM5egMuP2BToRwa
RbwiQ/GoSLxfatVt6wSRfpAWnA9l81vG3VEy6QAghV8rJxIYYgIDLBHnue9GwLsKPpQpSdAeytTD
Ro2IuAR6g1da5uOpo3sGeGD2WzJJUhBNfbSzBu2kWsF9GorHVB03GtdYwF5tVfURkCW2PSVuwcUY
J7+wyV/rRHG2HpSkVW73sNZAw3mw5aCifBAwoi/CBBkm1rBDm+J5+XkhlpKjicNP5E52tGGRXSMj
pQPt8mMlHphCFocwlfmhIFfgQF9h+fbgfjsqxzr2HniNLlo1QKYtEL41AuoO2JHdsokem6Uguq42
/U63u03wocsgnNEylFbSa7ka5StMj1d8UPXazfGNkKbx1LX9O1C0eWqR72Q5t7iNEq5gJhaLOoGZ
EaMfJlDLzyIKRU9rF/XgvjaCMWFuzJnS9oEhIfXDZ8wgwjesFuoZGaNAMhLgbZ1Q9+B4YGZUN9RZ
yUp6LkDS+eAjfUF34naFJWWV8y1Dv+sdv0mmX0z7bDACPDPr0QmWFej0VV5IVHRpECwbN9aoB9IX
45VQB9zVjZZhzlE3lW1C7FHIRrfxwHmB6K8C+rsn671ocDsiXUsXJKu8hWNzrhg81tHUr6XIT2oW
L8lpfI9srr8+uCQkSTg69VDPXyCpOVmgyjt4arSLyAlJyb6IQ3urELTAYPmxx5GRtsOwhJP/5BHo
gdMNLWnnrnpb+dbbCfu4GaywAbBL1Bzdd4RcpchZmcAf8Yah38IJjo5sr3sJMMqh/R0MeHOpuxaB
3r0OqlvvxgkRMMODkI4ma2QM+WbaQWN+mqal8KChJTOL1TTmsCMCaSyJMBUHu8OKBMiyh9xFWSmQ
EBZmDVRYQ5SbmLOtlTgkfC8tFmBBq+9gKq3aqVjZ327O9aDkvmkekiGJScvhJcyrbd9huh4bHR12
CRNRZRsXCIxSlE8iMboVE3DgXC6gmUd9qPttWkgFMEwHM89QEPwV+trTgGvKiZ21WqJM9jLQAjEe
z0rjnzYILdeja11oX6lSZ6Hl2F6ngWtQhib6WekAL0u0FaiglziQxz7ztkkcXPM81jHBGiOsHy/e
KB7aq4mEjlTRX6ZqVTZY+iwZXcqCz83tmw1xRbUfqowKukTubU6pVaPaG24Na1HlkCdMpXrvXTvy
B+gGXNt5CM/ThIiPtVBhGaylXO1KQJLuqEa/I2HcsxIhbY+gZWGK8oPelAdODNBTzylodSjhe6y8
2HwV2AQJbUI21p9GVKZLje/OTw+tLftjkBjnSYOxmaQxpJuh0k8T+WllUTu+zdFAF4Q2UqoV7RvO
W6WijCdzzOA+RtiWVwsk3jO8YbglsPP2xtRcBjfsd+SGQeSKkCWONnWhFR+qcfrItR4nY9idKstZ
QTWERFhHwJgah2d+RW9Dqu/eViF7Euf4NiJZzKVHvpR9k90UMJpxIZsIHBF5FysLz5LtkaSm3Sib
JxFlK2UmNKUheQuC5YpjwrJsUvUdnl+2V+rc8N2Y5T2OaUbUoNWIrSJiyjMvSKpJHbokEPYIUyIs
heQn39amj0xVQ3SH+noKp2OsD/EhSziKEBOu+jY61yGIE3ua+uXg2i7ZD860mk3Tcf0Zj7kPJNFb
I4IMV2JwyHpIQBP3efycq1vq+kuK8+IatsOTyUNFDIh664J/5TpM0YLbMChghqJ7DgIOmPGdxKre
V+zI3JCzM/pjTQfspF5/twoF1jCj9rQ5apr+oYdyp1m5zeknVwDIk62KY9Lh+bKtyeeil0V21lUA
S3Ajy8CBAeRat1qJ3qjAcYGZ7wFLH5y41lOKnSyVjbXEu3aRw4s70t5jkO3wlHBbKKwYO+R55jxP
GGe1h35MU0UjktN+6nJxDa3ZZRr2y4J8H2gG+jVq+TaKKDwJUcv9GJCZpZ5UnUyMXFegHAGt44cb
gE7qE6FnTWE7O9kGGxtZrTIrzTnmnhthfnCHxcvOo5vN1HrEgoenNJqiD7h2lOY9qBUI0WADGpE6
66xDuJvhTahgShaahg8vbGsckK+pyLai5z9QOvrvVmkjCmHuA5hXIKSmzyQUr2Tc4urou2OHGBDl
Mo2QrQF4nMyHvGsx36j9zg0ysohUBKnRwUztERNtQ26CpbvLIJxextJ4HB6ZWZVLfZYTKXa6Qz3K
t6kQ/gdehg8I0EWhqG9aZZ3Z7gYLFwv2Ao3NV0hJWmdrKwzyDRFsv0tzKHZlU+/CXl0jiW7P+hXy
qvCZIDdrFhuAnruOhyQr090sjibU2CBYINL9jkDUhSppLEPrSqjgyiV/k28Y5lzJM69ObHfVYQrG
cIkCJ4QsmwLoRR9hLGJZ29tWOkeKmoegZAcz6nLVgEdcoRX61nSeiyxsrCpdg5h6CKYzWCHGA2Nc
HUSPfzEl9oiNaHJJ6/5T9lPDDjndewPgT4Quc++rHaitW06zb8LInqqhkofaBcst6++oGPJNQQaj
DNQ3UhwOSk5MQDI/isJWRapIFoAfeirbQstrV4ONoDQ6cL0yEVAyBRjoCSmphkDF+DDG4kMRBYsG
iVHH4T7zjAUR7dTCth6sXbJQ3Nq82oOpLEyLD8kmz4UfAbKGjfHHBXWml+Fd7bRkCX/ryTGw39QR
lCyiK+htI2lTPeQ426kYRhHPAAUuR0VtOLWu1MHssEzHIq6QvVarF2tTj6z5L/LlZHqvFZw3HTAP
PX+rSeNycsIAAmsibyxYxRDnYNcMQH7tJ0uJlEM3MqFWS8Phz9AZd125Ror8kAc18I5O5suY/2cq
GX/bvUZFSv1a93Bq6Gvn60Q5xoFm77iHUh71k3lUiKZQhEmDnepYPpoDDg7ObokFtqAYWPVsmR0F
mEE8XMMi3psdUEepqksrZUQgWEUt6jj/BpKCJvBVsbNDimc3SDEWpdUF39VrD2CCeiS8toFFHkKt
fWW6d02mmqtt7B7UhuAxFyYaKqbsvVGGtZf3XDqM6vis0/courS9kEs1RVvfVP2GRLslt8JzaobD
agpR78vMOA6tmS7VmGJUm/AUpRqWVY2QMXiSv9jewEAHtg3BNlgSPPrQZVN8vQupYs7vxF3EzUkh
eP0whLCBfsHMy4LB42azdjIbS6gtTeuTvumu7RzMVvhY1tojXKMYrXg+BXQImssvig/E67uia7e4
jhIGFymnXznjIBuSNvP8MqXmAGvDpC+hm/35VTqwQW4ciFydvdGNJtxiFoPbp3kCj4X+XNShsZxX
R3qOTgzS27OojZDOLXkMHbgIABJ1mhNMTWoE4AY0rVFWjLzbcW1L/WtoY2XfE6/Ro4kbzaDaYJiq
femi26RINoZlYdXptnSxBqWZ6Uc6pbXdkr2NgWnTlx9xz1iI7wsw5ICQKoMY5iVzoJn9YURsgIXR
4XHIwkVehfotxOTUEsm2ZScmCetkO4ivkOWq/kQE6ks5MC3QvDHckORwD3OLSq5Qv5oc+vBghpOv
T7rDhLhY9xMuL8bfT8UYMOCV9gUULfSfcm3RmG/DcN02t1ol76FGGblqo7z0FRxoqrTfNtgiXkH2
/bLdQvqGkl07Z3C43KNxkQf6TY3a70xXqbyT8DUAgJVk+VVrq37v9eju9V4G2zy0j13TfKbad+Vg
ootDHiKG/uw6WuC7WdT4ChL2dYLyIi2INFBphQSOu7pr81sbR5vBi4OtiWE+3KvD6O6sBumKBGmb
DnrA46d+z4YxWh5x6jLDJwaB+79e5tDsYM3hBojMpyIHAT10TrQV2FnP5lB2qK9tOiEYn36KgBBM
SHk1WYQYCh+SpTwQpUEJGWcnuAPvgB+YDxDZPHoTEx3Xfgja8phbbN8DsIscpDylovTZ6ZNspxiC
QaBKjR3MLpyhuigjTzGAgiZnP1WrkYFtVUtQwRq1oJqaGBjnEkfDDGCL5iPpVfXQz80g7rCNTWAi
qVc4FFgvOF10GqY2W0+ma65qEHProhadP/QGKgGmE8RgLvmOmQZo6VlJAjBkNaQedIlkusbV7zJr
GBE3FSaVrRJqD8aE0QTQI6l4xBZUmbds8aJSzqZbjcPLL3U58kSbvlQX8Ti6FEydXItpT/RhQnSL
nysCW98wfMRw+Eh2nRYTM2AbVj/q/m03tjwnzfQlA/bWEafxoAKz6Icp2ZGHAMFcrd56JRh27YNR
m9UpWgLYRyRrKnLj9rrYQI89RxCliTXufK7ELyTfHh9GqnbsaBKKHBRbXywxYEHkx47bi+MC2p2e
uc3G8zj389ikrvngWcYXZjE/OTqpAO5l1OJ9EsQPMRXJ4HIBWdiu6Aq4AbMa6VANh8ctvHI7FXIA
MwBBT8YHvQYYWA3WmzJ/5hN70a01wa9s6l8cB4pvoyNalBoJKKSY1SURVSwLv1tl+hLMAJe0Xh9Y
+QQ0Kox4SnMd0cvsmzTfZh61UmERO0T32nIPu+gfYveU9da0zlr56rSTH5bJaYKvu4mm3ZTQeCWE
FOjeM6NrRhwolPWEGV1fOx+DQ7cce/grEc8j22X9sfcYX7Yj5kTphc0m1DmN3agksYIVQ0Wg5joN
lHUZqM5Fxw6oa/j8MmWFzWN6CNDGCzLbqmDI75l2S8IeS0O8qx1KISeGcuzUYYGKCuZb80VUDO9d
xiiLN3KDPfKG3BVVqtfqNM7KU67Eut8EpvANKBhsIEI/iLJlaA36tXcnEPum852nOfQH7WKlLoC5
WoR4UCmXWW2i+6kgU/SMtMKhhtLdBC8U/MEqoF7pyG86OSL+7RIwvOlIHz4i6eAybaBRYRzh3UGD
1xraYz+TYLSk3OhUzH6hDqyXXHr0UDFLtCvqeHW6cV/YRXjn+Gh3bOu5BszIWwUNKbWoEYOzReFy
dtVpWhFqCzlHlLQxo3dAMdKejcClNwvLY6w59Vlx+2iT9nRYynPRi+8w4QTSSqs98uCefRnBuBmp
3NaO6X1ZyKv1Cg8VWZ9+3aHrGTQRXUWVFcwpBWU7Q3Vsw/KXAt+3sJF261HMuC7V6jOwTGuhibb9
nQx+UmLVUI1CnaH41rol3OBUW8wE4qzAsO6q/amvuhwiXgE9pmzvsHDztmruLApXcip7ZmCYggOH
6DxAsw3vxQV1fLxrQ1teYovUBxfWzRZrFuy15KPLW+uaJHVyB1dlHSYrenUbJb7/vCTkga8jk6Yd
cMIusmMwzBTMd/oDZA9mACOnDNhIx7CerRLoFIyzYRPgPLv1rjCuHfaTRHuTqBr2URnEt3QSyY3M
brhobdBt5z/sM5JYFZhWV01KsZRVwtpUmMqVWRd+wC61AbJHZBlDr8UKmTZ3sKDNvYaUkKFaOqup
Vd+9cgwO/PCvM7KbOArV2Me57j4Ezu9Q0DOzJCdMmuPsqFmKuawNszraGhDmnpgGOLEn3RlO6qTL
hzx7Gl1R3emp+4dINerliO578/NLdYJDQ4hZjkHM+Sw7bvyFusRCWjxmllk/mmn5Tf6zenSrpn50
C91Bx5h7658/DNuKp3Y4PY5GcleryHvpdbJpCEvPt94kjUerZ58qY3UduJSgamIMm8bAj6XEZvGg
h3yE9CI8lUPMaI6OXcgYFfOcm1wuGPDs13Jwy289hoWIsDE/RRamYnVS7CX03uHsRTHBxk10ncKk
YYHufBjStN9rNlw4v91tnZouBkKWHIO0PwM66vnQMblpPoYseg8hmj3VBqFyjXBuCb6+pVa2Ffqp
rl92dVNs5vnpMbKqZI8ZqTvklX4USS4QyOrdd13rjw78jrurHHRyQ3C492/4fNbEa1VHE0evbyoE
nyTuYxQaGCMUC+3Q/2LvvHbr2LIs+yuFfo9ExA63N9DVQB/vD717CZAiFd77+PoehzdRKTFLUlV2
PzZwQVxK4gmG22atOcdsea2H6uRGtJUbmq5zfuNx3TdLKkDVfdX45W3MTskwjm04do+54eUoKU+Q
+BOmgxQIlw+VxyiFvyfPcOVkun8IUY4tEvtORuZcA7EwC8w62sAuv1HYEU625uGsDvqAoKpYHLXk
Aqvl0nNRPHK50+YhtQ1gcpPNs+WHS8KeypWVaxjqCu/RZrm1021oFKH9vYgsf15AsruJo+pu7DWx
MyuJUYKTWjZmERwor+AhDcXC0wcxl9DVgURJY1FFSOJok49UL5IcCVa2rmwcvKQXwosqNft6dJLs
TAF6NZSNus3aDABs4e47S+1sYmuxxrI2VxeRh2j9A07CcpmOzU01fjZSBG0PmZcHc0rtXdky7Ac2
9nzSv3zoKftU0ffIRNetzBB4uDCtDKXy9ML4623c2NW2bRhdPNHO2tdUemOAJ95Ulx5m7jxhrXG2
doFEumgGizchPCESfYpYLpzyCqOhylK5ntjzr+u6vMJCUsMsDL73tSFPn1+ywdm4ZaptRiSCAPQ/
SFJgMoXIPJXuW0wZwU7AZcBFpBU7COsQMhcpra1OsZLLUSh/N2IvW1bK2SgmPJLQ+nYtHR7UQnNd
Qkewa/h+P2c3jfzFuYq1bNgy1ym0uNAYQUssRl9LN15DHXSCNr4g3pw8ka4Y965GppfhhOwFyouU
FyYZbC2j2Yapu/aL0vyWZuaiuCAPjVp/TIxxvEA2EEHgC721c2dhmJHcf37JQ3TSmv9YdWl27aa+
dQOlS8O99+QjZFnptFF2oTCCjchr8DDAHUQavVuCdQQRTM61RFFJ+s2lsDNRqK3d5pCJC9C2RurY
ATgnP+FEHDyZ54UGFTDOsitHR9fl2peA5IQGP5ut6lWo5l2djakvbmJmZatPWHHlUC2tS+78OLoJ
GhbMncEI3CzyWyR8WXWbph+Zn23GGCqJAJt17/Xau1aiVdciDDqQMXcyjrdFCKg5sSHlCzs66lqF
29O0H8Ymsw+lrOUpIv4Uc0txhIEGCJYOXx/7xnXcOLTiJiOeaQRXsmL1jXWWFuqYdVHKiAd6UWtN
CiBId1FGFNdIYaZr2ObWTSeHfZVrgigbNigxuGKgz5Z/dFEmEni/dERnL2PT9w4FwR3U8KAf24He
L2JGqLUyx/F6GqxtMBUuFu66X+V10hwiaJ2DTPpVdPnzwQQsGQQzq46tK+yOkGhqc6I233QzglMY
oqJWLOsRaInBphKA6KW2Hln9Ycwsdz9UwqA109GgqC1tI0dvgryjr7VAhK/zxjb6I1zKaRH6ONMN
3Y1oFWm8lO0Yb3s4gYDd+JJ4EcWGTNBS7RHAqhblv4zepHffXpIdgMfSLmc8t5ZJaXo3WegpVhwU
mgwVr0jRUXe1U6u7vHwWdNnO1iRvSFUwVtkEKaUbcPYIvAizUer2LjL9E7t59oZlGV7jL6Wf7yem
cU1dTDsaBJu0rWHutNwzaelXDxNd7nUgueemK9MlGQlUncosPUg93UDesPFRp3cppG0ybqZ64SUt
IkTLys9e3BZnu42Ks2+AI6/vAqCz+zr20M/q/mPf2OOJl/S6wwzynYhgt6z9RUZ6N3tLGwLmf6xz
8t7e0kX/nBMUIMsXvW13GS31hYMJf+GwwAJQ6CMw1ts1n2ZjliLmpK1kce/2OlFOmmrhhaawUUSC
Iz9C72fphX7FPAR16MJmVgOLlMqNipWjOTu3odrIexUvmpKcnVBvCeZO3HFJ9kK94gf8fRjAcI6a
xr1zOm+NqOHCU7WjB39a6U7t7Mzc+UjUSJ53kN8YAeZtdnLgqoHuskfR8kXS6uOicp2UJlvSHb1h
6XTyVtFszHLHvjUV9ajKD1+TIKEK6GfVofQQvbT62SoMn+AY/TYl/+3Qs0CaV0+VG9qrwm2NOy8j
ioYtBTXYKVQ7mp7zBtfELOxcKnc6tWxirdTS9ykdoaqoDi7B7AvPu7ipcZ+sqOXTaTBQxKkyoi8i
vdKdJ1MhzmoIsNs3gbmxUr/beAURDGWnxVfI3uj1V83p8zvhleBJlS7X8EujHemIr5bdtcjPBofa
RNBuyP8FBKEac059tbgpVVHcWN072tAM8oSZHZOA7U092QdfFHyhzTSfDPJRjM7vrgRCoysZy2Yv
TfvKt9ob3SVSBThxf9dHdyLQxf3nN5l5WygNJqIv7mzWx8fCznArRJN6Ht0Cti3UCw8f+xpivHdd
22N6/XsFJD2erwJInOqWwK2Obktg1fpiPi7joKs7DwERGS8m6plav4ZmpWYuHIelFRXNXl3MEKGR
+dBaiErKxoGXKBi3jgIPbXp6u2JKyYEhkVbP8ALlN0WzEpgPaeQnFCUMdz5WAmVhXthUXnKP8mJl
ksTUXwQbK3T3rkRt78bNkf1JfoWv9YxnqTt+ftGgjy6yATnN57d69FaENOpT4XZ7IP2LuqvrTd5J
Z48oJ9hWkDr3imiH7ZhF5S6tX+yO6aotHaSGepsFK5DVTyleriaS6VV3+RLUPNuTiUU9pOmElAXm
wso0qWyaIkGv7GT3SdfYexnYqGXyDmGr5zwMbQWnjKwaytfxZmLJMZsc9KtsmjuUiKzn+Rzr2XTV
RnOLSwtO3yPhMyAkRZIIvLx5zIYOomGcZKeixyFpdPkw12Ivv2mpEC9It3ZXn0+eGZLv0GjH0h+e
hDdED7Rk8G8Mib9rzMcBYc3N5xdpsRjDWSNW+T4HcHjKvaY8xIBUGvcCcWlK9w+O638SDbsOqmvL
dR0hAc0JuHU/Kf/LLHRzvbvURwaXbmIV5jSlzXz51sWT9tw60Bc6ZDiLVuffRFHT71LF4CYEVaoC
mw03LFq58VDgi4jsYyChYjKohFejS9S0GcCQj63KO2um9QZWa2BrgnAi8BDAFcaTqnMQLA3zV53W
N10SFyvPyClNl3TIDYM8LHwD29+/Ml+9Oq7UxcVbbrkGCAWgrD+fsV8IgiE7bpxmdoCg4+jDSbXv
ocGittQu1WiDVnhn+xSfTSP8w/W2LtfzR6MX1/tiazcQihgKP/CX662Xsm+KsoGE1uYdJVwgOLEa
F2aXi6Vn2NYqG1BY1oK9PTAQ/eASl6nXXnhuWBicQx3VXa5XzQ5IC1wDp34cwvxC89Djhc/i5rn1
L/2W7pS2MWr8MaOmmfNzfuCcguq1072XKSuakyEqmqBljYY1HyD5h8VjYLU67Ln0Ucb6DmO8tscA
4+1JQEFJqWkRmWr5I9ux9Pb39+PTP/TTJeGGmJJrgbwbyID+5ZJYGVyEMCR/0Rut10QLXwbH2nZp
BPQWNu4sNojyvMQ3V8CZCFFBhPBqJZK8sAZ6xe9/l//s2aBAIXQgB5K3Qvz8bDAMalHu03H2RPY+
1BUr+xBPc2DTaGv3TgBdwrWmdpOX4v97lz+yBmXSn7zLFwTEr73L+9fpFYhP85r95F6+/NBf7mXp
/s00bPzBlmnrTIGK+fEv87LlwPiE4yIt5kWK5ibWgL+bl237bxaZgw7ADIHrWb8YUhlpmuDf/4el
/+3y5zZWTF5U/M3Wfwfk+fPkrHFcHNWmaX3xLFdsHOj4BsysvGiIUcqopNLWFdndDxfj6q+X5KfU
+Z9Gk//4fPPrpJ95Abl93UW+2aO5DWTjpQtPCFrc/9oBvtgq0j7wmqoI2dFMRr8vSzMkfNJKl7//
9Mun/OPN/8evfzF1/GA3GylitQO0vxUWgAKtRYjhKK0npHZINCb9o6ehsWay1/8w+v4cvPuP432x
Z3ZNbDbhOFIwKyvjmqM3ixjQ1NaxiuH696d0+aj/7JQuh/7hlEDOsJm1cx0xK84B5VkbnxrLYqiG
c+mIf/GuXB63Hw6CzwmpoOdNq2xM3kODSJOZci9K+N+fw8+emn9cpi8zY2GmbmkV+oSuUdZvKVkE
pxJ/xl4322gtVOXvlPS7P5zLr+7Jl6FWQfk3zbqZVlVPXzIdB+NQW/lTrwrj/PvT+dURvswrde0g
pkH/t3Jxp9FyMNnWLKVr5RV9QJnlf7hqv3jXzS/vej+VFvm2egalcGy/IZ9lLe0zp6X/2ud/eo9/
uOle7EUNIr5sRWlGXvvk0J1JuLfkHz7+F1fpkzn1w8drSZLjaJCXnMgsJwuuwXsb00kBB26u/qUb
Ib687l7vBgYxuulqsFssjNyBVaJRkRrrOLv5/SF+MaKIL284yN1OM6ZowPgen0FJZgCA3Ng8S4kK
JEnqk9P9AUj8qyN9edGrEMyDp4j3mdy2QZaJ7qNx9PKuByJOIMek3wQhDFt8jna4/P3J/eIJE19e
+8jTslzGAVsepD4Ie+hS7aKh1l9+//G/egK+vPbc9zRJYcnhz1T5emgia2G77PeikEXy7w/xqzMQ
Pw9cNMhVpUgxYsGbDz6GkMI6iy7W/vCA/eqefHnTlfS01PcT5FBGMJrFzOp5F19M+lvlTe2LESlD
gO5R9X1BAzaL89L/wyj2i2FffHn5bVWiFszcdiUnD0Sv63p9f8RsM5DCk4Q5TOxkasr976/iL26U
8WXWV3CCdaqquC5dkDt0uDAEOZnCyYiPMDj8/iC/uFVfcWJNT0BaTZjVSpLg8KIh1xPkPCH9/cMV
+8Uk84l7+WG8oQ+LxnYw4pVKQrt6pmM3Wlh6Ix+9M/kUH5FOutdoDqX9h2ngFw/HV/gIuAmUyHgD
V+GkdTbWG6tyb7rIC0r06W3vb8BHJ91uSpTsbs2o0vqH31/JX92uy5//cKZGR8BDNSFTbDChyE3R
sOZcAVOG32HEFabOf+0wX0aHuHV8yOAEFDq0EG+lrnXvFSGh39uh180/HONXD8WXIQKBTU+jxmdR
FvohQvGkmpYKH/OfJiEW2FyU/2T9ZHwZIXwuO2xWk8Z+YCK97jNI3RsrjMkktkl8pb1Dm64/Zn1u
uSREpW1L5JoFe62rhqxGG62iBtHiBN1rKlnFXFNXavOlBxhHopK4dFCPDcksydb19D5alMrGnuEn
FAq3wibzFLIX+/XnLNSsaqF5Xpk/ukWsoXgf6jQuX8CwpSXpJTkhIss+9Ub1HtrCQW3Z+Gj+0b9h
rcc974r03cP9kMyq2u/z68FHl0B4Sh66tw59g/oqAaat1uz8beNaWHU47WwAnB3Ew0IsbVxBSILC
PkcCENcTncMKjCgsDG2ML6vLurA/ICp7uGRcM5DiuvWGHFc8+Dp89ECljTpdDshs7Tf8I4a8NbFt
qj2s3Fy8DwlN4aObkUN5zKMS6hll2AmTGblRHX3tLqub20yWg5x5/JbiNeoo8y2CPiEjc5ZYF73D
rC8loeKz0bkY04q6OlZVEI4zQO+w5dDVF24BHTWAAIdwH9OEARy8zOO3FJOpft+Bb5OvkQps+S33
bGN4p8Gjy7ekMWw8uxX6I0wLtAMcH4+fpvlozwbKUgQeOV1noJYp2gS3Xp+n/RIuafhhJMgDYQMi
FUfG4gkUlkNY7HJr0rkuDsva0ZgZgbSMWweAQNOx4/CmCoNyWNvXpW7YzX1FfUK/Rl/RFUezN21G
CxVW3d1ER6dqcd74bVIvhqwgPBFUvS+7BaSDS4RuV7u41AI3H+NdZyrd38hAuPFxSDxSUJM6qvmw
wbqU2SDMN+RzI3NMOvcNKUubvytBGXLldhVomExXhfnuZYzrRGjFCVo2msEeZHdNISojfSHAb6Ub
GDZW2ICCGJ2SW/XiympJ9DsOnZGJ+07DuXpLunfhE0Ycxr2PISNEuBPOweWl3lmlvlsdM2QkG8ut
YzmfKNj3q6K8yIGwixtUYlDvRZhxvMrxxhWJ0x4cEIKgInIU3RQl8DzNyetDLGn5vcN0bpu6hehd
K9sPBZCZzmeGMgq1rJPWtY6Iku4KF871sa0DsSHjdmLGxKxxUNiIO381BlbfkxRpJX37kklLuA8e
WWrNzg0vpbrCmUJ94auy6p/02i6yuWbVpXrklYzCq7g2iUs0IP8MyWoI3SDdVoZS9MHTxrLkLXT1
cTyZPiSuW0lqRf3hmJXyvlsiVaD0elI2ooanuw+xOzqtkAW0hlgG4RvmEz26UWMRoJQJyxF5aUsw
uiRkqO4NiTYoj8NNmtP2BeBduCXRckkQTOF2wMDkvIUxgRX3ruZDBmuQiGAeSqwCw4cd24V66keF
OaVBkFYeW7/UiIbzfJcGzdA0TXeySzcs9mjDDXLfaTuKBUVhV6fZmSDolqGFim02IO4IdpAzQuMx
zto4OjUFked3NKhYcUeO1xHO0VSZIlEW10Mx1/QG0UJOAsl0SBsdWXcwBmaFQncEYp3PCHUtM8LP
lLELxBig7icOZ54RCWk/uUPXZ0uJAQ8dZunL7Dx2LV60C0OuWeiBVOlV71z64lWRkErapTnzeNh7
o7OBJkUaXx+UXrAC8zP097IbKd/PhZ6A1jZicAPRMsJQWR9D9JPltkAJwxmOFk7xdOa0Ee0u+qgk
INw2hK5GNw32dR/0g9tZtE+nKrfIgS10iDkKK5axJdHBenC6Qb65VSux40O8xJqFGjLo1m6dTeFH
b9LtILo9TC0cFq7qAaQbVk2hDxzOhH3YJyVmgzMNO450EhNtb2DFKBD0XlfuvR2LdNznjlZi/o1D
aVxY+dVgL/JmarwDmgUytPR6nIoFwNqaBnQqhY/FUo1OiTRZM4I8Vfuenrwo9/BOE7NgoRpNeJFR
Rvb9HYo+z6X5neuESm6mnnktWGfTGAHMHT0DAiTqZ/zQhWHo9Tt9yNR86IUKCXcq86DhCQh77SUL
IwTuHaI0Uj5EaEzTRoz1oOjMV7LMaOBDBTuXbu+XSJSGwBM7B1PVa5CMIu8BpoRmt/LQOlSAkAHD
BNu+U8Jfm2Empm1q1pX2NCrd7fcDzhzSbv3Cdl/DYqDD7vo6ZFpw5A1IEHy4DblghMiurb6wmaEL
1/MeZESk3UofrEAsWnRM1cEAvC7RclWwhBw11pS1RaiEt6aEHIklPkZPPoOvZyYEHGfVxjKB0Bxu
kH1AScLhrpUDsAsG4+ic95VIl2MhjBA/e6JbC8sjB+OYp3pHfqwq431VmwNYnsz1rHzuE1DlLNl1
AzjNba3ua9qqpV/cQJAtp8dOmiNhzrnlxU9Jznh5kI3q4qvRUsQ7RIx83SmarKg6BJBfCMYeBwfJ
JQcWdDuMETSI2agGVUiFFBN/VeRn0dYcyRvZi84p8RK7rqYtEqL3BFZ23dEfKmQnoz732nQgnh2s
q3dIMsI575PmQvZguDaGb2Gnd/LFN4SVX7lGijI3hajlr7u+dRELwZKq5iK2yx5IAKPDosNkm1zL
ZOrVGcl76a5JhUfL39v0Sb+HTpwTcWqUnTrXkx5pxzAnSXKTspcDldHGoi7v26DKxUebSdd5gOfa
VuiqsgABqA0erLjDhFMWh15lNdZCQQ5xYBLVVWftTmIPm77ZTM8GUwFNbJ9OWgVwAMRG0j1NTRva
6VyferBmEFL9lrjQ3tcu3WbiRqwBlSbZueN0U5ttOq78aiRnjyayj2A+pPnRst4HGb9IjIq8h4pW
Rv/utKXkOCVRr/3eKYUHcpaCx+TfadiA8nVNRmH2fhlH9PGd8TZAekR/dTr7buOZJwQ0kJMIWq0w
GI5tOETryWqQw2ELTVHYDaTh2CisG9tam0GYRtdu3FUkY+eE/S1zLXEI7dWBw11fkne8j74Lqdku
bSty3TV9WKk2Y0pEYY8NUt63nUkfd24ZVVHtBxv4nrCJnbmbhEW+p9+auOPaXpREmupt50Q7RJHa
uBhRZw439uSnPdKKqfRB+3SeR4isbLJ8CdFi7HbIQYT7VPQodRdDzhsDritlNVirPE3WdlhrBl7b
ADk6kXTMyLHhF9WjO4zYq+AeEaZqBuYYLiPZNdMiMzUZLMtBd6pbr+C5PrpjHnZ3nZtGE7ENvUhy
EjpIUr4imSCh6ZaQ2kaGlXRC9xDEdmrt2YKlRCJRGSCuRInyBnOxjWg/adP+TkeJWN3kI5ClBc9Q
kr90jD7FI8YNO7ivsbw296DgRP8EM0SKvaibeuTTLrd4i1tX688Z5p3+MW48+R0AxZCfIlsPpk3I
VfYoQQ7ecJwqOpEvZS2mYWUjkIVFVRh4AZGPT8NG5hB+t5UmHLQHiJ4IMI1rPW32ds2h11PbkB6i
TeCTVpFepObWsEi6OTs4VYs96aemtemColQYNb0cT1lSjWHzUthTMhqL0egvzwMBt+2d34Y0ntrC
AB+G7i5BydnpIK9PnWKpX+MILpp2nTJHtWoVjEnqzmVZxfqt68MC8dd6TxT0Li+ktF/ccnSmAzrA
ynwvEquEtK+roZcGycQs2qCkmGUyXML7hjhcBD4l2dveV2aCrqm30pcUAmm31csQ9yT9+xw+V1BV
GfZ5qbD7VNj0zF0KbMd7dJmRyQ21WeAMbzj+ZbhDz58lG6T54KF8JkIEdlNhdxu2COn4jfXBkJzM
DEPV0Qxw2JwLI3etFa36Ad9n6AGgQNqqi+uepYH3XQvd1tq3FKkAFrNtq771/WSlm1A2gYIjnVgY
aPMC8/q7rMuIOMkQXULFcj1G274uKMwjJqY0ZO9zvXUzAEgTCqfW1mxmpKmNgqdWx7zGe8S7uxKX
Nef3Ks80o9noQTbQK8X+p5WbrA+x2mtByV1bQg8nIMBy5SUNixzEIMZ/kgzsfXo9tMajsKo4W4xa
Yg8buk680F42FfVL7ARxsQFxYhuAfAi1qrtLQzocPxhQQM7AqGafRCmrDAFLdxpohAec8OgD/YwI
xWUGmFOfwRFM/Gsv6sYcw+0QqfHgEIXsresy0zEBVwgWDwaJ8BYEEX0aTrlwIhNpq63hSeedsFl5
Z0DqIwQL3nwgW6FdIHV0LSDOXgLMIhhjcrCbUUxsG90JXPZgy34XulaA9GvSXFxdMPbG6tqmoo8x
tyBXcu21lYC2hHctQUSkJqRTmsib7mWAzq5Ok9WO6hYAztS8KsFot5WuNA0k4K4aFrhrQnggkLi6
RddPE9kZY5ZJf0UUxGhs9TCJou9Bw1b6KCC8WnSKmGWvi0T32mdQhkVHKHKVvYcMq+VuCM3UW9Wg
ultnwahjwtiawBlge/XAvJZzzTPinjBmv+2qlUVcZLtDog31ZB7XyOW+YZWzB3wn8MR0zJuddHvI
nE5u8PJNFQthXZG2dB37fVRsAXXS1vL8cdS2Pm5QuAdjkGshcA2DHj1Wt04GT0YUGgGpxnqf4Ugs
UuoS57wzMTexNWtxbDoi7Ly9laHjWiVgYYOdX1Vd8xj2BMPjJ1JQeYjQ7MmHEptB5UVhYP5LYvhR
nZYhwXCtfpAhKkrqgxbPhOllTyooTfdgg05mzWx3nSZRfbCIlwvbCB15GDQzRZhQ5qVU912mCsvF
fhRqVbIcAUGpE9lmeo75NKktYOvsb73mOZ+Ulu2MPKqDuwoFZ3gGEuiLTaUZBYnn0AycV6MLvG4L
HQFsH2FnQNTWHsk1EyXmzuyKK60prfBeFeHY7qUhAdDOmsRuoJAzEoE/BsUW1S+pU0pmTmzywUqx
iyNuQbKNW+RVVGDpCzDxFOBU9Jqqf10wxBFLIqs9uinN3loJO71jPmaFfDbSIVbzsHSKPp+Hk+XE
C+KGLpbYjpho8klcGyu4SUW3fB8RofBi8gtQ0LXCkhXiOOXjMy4wHsLMFq53G7ZYyvt5FpFnsfa8
cORBBpkNOasIPPmqlB/XeD7KBAvTBOq0wwbnR+O4iQIkIsO6ycfOulVVp18ydpIpjq9b1ooeRtjK
88+d08piaZalUd3TAZcDwatJgOuJAbkxLwF1zJwboywEuYLe0CR7E30TaQlxYURXSR3qzYZltGWs
C/CINqoR3WuOqEktcV2ZmdDPcMnCeGXWOIGPnp8RGZWVGMz2g6sTqTQwQat9bY1CRpBfEL8fR7vg
LzyVJ8N+6EvbChckLrjFsEY23bHI1QIjKDXsUrHuQdavIh1kivImIT6oM8iL5SeSzGXYkyFj4ZLO
p6tWa5G2U3wqwDAa0z17ioEcMFMT5cmnkFi8SdUmlIjYuRr6u9+zOp7bwlPGnQ1vqfw2tL5j3/ht
rzpCCqyWFbc75NIH6YwtRyzswCMLqovtzK2WTq47HkWalkU19acB941bE5IkZFbBYPOgpCY2Dnkr
c54hgdT6c2m5pKjgKhVG9WSD3OvuIpYuIPdgC/eA7dqiVmIpYldcKG3gFU01A2btAUgkIst5pRjG
m7eg9JxqdwSJUCGbycYIqaCQtq3LemenqVM8+ybLNR/XqA+W4TpryyFJ9vzyY9VsasOGhXKXIC1r
s3uG5R5HaMhNF6uCJC3S35IoRspb6Xa5DkOygBFxj0PaunJDNMTA/c/As/n9TkeUQOA0gFTfLF/b
CUoyURrjOAF8mJBDxtdJjHif91y19isUADNZezDyPPZF7gTmdiIVqcLW68TVotfrlL6OVjTJeBKj
NLDujnrBoqqxQ7s5sRFV43fh8MAuRs/3/He8PEZ5D/S5StZW2U5QtnNq8vXcsRO/rYGS9DkmJ1vy
coOF1ab2w3HTtH72rN4PN1VHKtK1SMap3jPDBsZbXrK632Csgf+6slQrm10RpwQlhmZmM75D7XJM
wYaiNJxzztumbSeDsPtH0RaYgpYkZZrQxyIKOgsmNx9YSV86+jyndZUnBCA6WJtLT/KU3vYQEQFI
WCiFevKVsGC3+slOiwK2r5kMcTW8JMibNdhLXG1v5SY5Tg7MFQ2Iwr5tew+PSZr1gKprL4YIMok2
AaptRuzqg3lUN144kGPmRPoW47l0dRTnA+5sEqisKTV2jUt8BeLkGPgAiJZAllsbMkpx5QEggi/m
JqgPKDS6JKIcGTiH4YZ4cnRNyIt1n+xSG/PTqDHlnUMG5f6G0LjCy3dTjWj/8bMv8f86lWH9kZ9e
04/6f14++FtejBWitOZ//fxt/df3/ke+eG1ef/pm+ak2um4/qvHmo24TfpQP+vu//K/+5b/91zRL
Ng3GX2uWjq/fXvN/u/3fNz9Jli4/85dkiSnjb45uEpHgUKuwPmnhf0mWLn9jY+R1XFenjGub/Mzf
JUtC/A01EQkDCo2c4uGmQfJ3yRJ/xToP1LBhmqiZkK/9dyRLX+R4nwewWTW5CpWHTnfvSzPVjwdc
bQrQBFW1padOcW7eD+aRt45S6ZVHqnXvPbZoF/dNdoiV+fzDtbr6Z0mTeen0/KMD9Pfjc45cBZKA
HPfL8XUG2wacY7fvRvJ0dolxq/f5KfPvKeGzoBDzs91Ur15SoMt3FrXLujrfYXlorZuy2ST8Az0h
/QdjM73yFlsl5Vt6B+ceQlJvyY1Lk1vGz0ilYlT2LWiQcXj7/Tl8Nkm/nAP5yaayDc6BJKMv5yBw
wkx9INu9cUZTuXMeiGNbB+f46Bzk2d4lJ/3gbMSjPJl3/5dHvlzdH5qOtEpQo8Wq3WeH9qE8VVfD
bf4S3PprexmdqlP6PN5my+ooT/kfmtKffdTfnfPXHqGDZrRhit5rt8mVtyt3xiY4myf7aO6yEykU
u+xoXKV/Oqrx2Rn8p+MiABQmuj1emy/9z46OgcG81u7Nc1lSyCVpeVbXM+NRncLdsHV2yR1a2QCf
1cO4M7blxlmydd/YK2tXrdodf7aqFua23tGM+GauukN11ZyLVbjPrkL2Mwk9nE3g0TycDQYWy8UE
sHFBDcDqkcxgVlqCytXQ2RK0SS5mA7pqSRGTaHlmDXFUuJjfDPy71yFEQAFeZFaOizaaR0tjScKZ
y+Z+fjjlq2u3Xg/xqh23bEftp+IgIDLBRz003bVewS7EFbK2nY1R7/yT6vdefcD+75rEX83G72O2
0DjtB0hB4/chBZKDP3jmfHcoDQazdJ1ewxRi1c+C6rW8KU9qf1evTXY92QyXIpWG+MjighmDZKUn
9M/jFdoCb5Vq9P7nTKL+lgOcAQCQmrmMyrlkaltb0YLSucXeMlm4zab1VxjtynTXlh8KyGhefFdP
cf0tKZ4b80Fk330dW/lGRpvhmzj2e+05prhCthxp3hCcdoW/aSmJfuhvWIG24feahFHsmd/8t+kZ
NF0XLcBnpm/DlX79EJZznwVq/NK1MKaw6c41Z8P/wF6ik+FR6ncu/1OQDMtl+Q6mb/oWnsZluPE3
5YNZ0iBYYho159wktan3JIcADnt0bvQb/TrZBnfmE5iHGQRbHtvkmG/aecUL1SzeqaAunBVq67O6
4uob/S5nPwIaCXIUz4qAoTlT4azZmotkFa9h0x6r5TSz5tOKSsY46+dyiUBpGZ/oFuvz4tCtwLmc
9e/B1d5foO6Zhwtu1Kzn8ERpbpOncqnO7cOFGR/ODEADM2uJxmQpt+7SWxFAteMUiy19iflY8/Av
9A9qa8XjeAZL81LH60aR/JLPyHfmPfDv6PbxaOL4pX+Xvekfal/eFM/VMw9ByX8xppF1NS2qeiOp
Pi55PHFIpjP7/3B3HtuNo9mWfpceN3LBm0FPAJAEvUhRdoIlE4L3Hk9/P0TkvRURVZW5atbdVZWq
zFSIIuH+/5yz97ed4EtcE+gZPaR7nZBTs9+a+aa9aXXghGeMeXbxQFYIP8oL6LnTDbZ0Fad7jOHK
Rbyji2vmV/CJypVNzaV+i08MX5+ly3Q2D8QCr7OVcpBXlZM4jC7s2J3tm+4EXnEVno21dlgOpuCE
jr97bbcWfzpeM21383W4To6GU9ovkqOvu5u+bjfhavKq9cvofIwrcz0dks8Yf8xL+xbd4Uu/7577
2hn5SKRC3MEICezl1VD+7+ad4fguBALabG+Jsmkjl/TgkMzc0WmGlfQutXbuioSP2iqGFdpO5aSu
BIXbk1hYB7igPl257gikCKNVrrIU2RhA1/m633O3qZ8Q74pnEXcOtHKdtBe8DlLO8Ca19XVzXx51
3+2nDZUvAbqb4sCdOG+yQxauynC0k4O2Ek7BJRIei1dj3R7gEMIyyTJ3+KKRUVrbiQsfL3K/aRSG
KU6krEH0yOYK133yqq4CT90pa6g7DvETT9ITNqtVu1U1Gz9Ls5XW3WnedqfqpO+yR2E/3w2X/kOG
r1J7TejAquKOXPJpuJJpm/R2/IHjNbvAjkTMQs4i+9PKJDZ2G4kOQ3PaN5F1IH+tQ1+A/Gq8aIpX
N/u5vZOZXItOBVSz1disuvJ850+nEZL5ZpRWw7grn/L7ZI8b+9Ak9DIfZemlNN6t5FUXnoznYE5e
2LF6VQvRTATfxdTyFkxfAtY2RogP6SUd21uTp+8GLe8WywQUEXF5Ug5efBxjO3q3oArShZ2wSxI8
SmDap/BMx/rOeupTxKJFBWZdbg6GtdYpHXF4Q42Cqp2AhPoGBvfFuMp34t10znDgd2RyUyF8tG/B
S3vtL8FzNdwR5bIR9X4FPxCEswsJeoKdkQ/3QeQgP4MKEwRv9X0vuDMWeDsWbTqWfXqqr7kQOO29
+a39VJkT9qAZoYEdulOxy1mVxGynPrLErLUV3OeAhspOtXGwAnc7tKt51a9ILjmojWk3xmo+Lb7X
o/RonrlpPzPezqNoufGnH22gceRXmWfBpw4SNfd0Ag/uzUdxkZ3Q99gKz9lj+6xeRC5FdFNV0dC3
38H0s96p8LH7kYI8cO8TaFuGTtk/zt3a5x2WEIZRpNEfS9MFqEKuuI3XfTsmz7H50nRHE3tet1VR
5ZTOFLhFDqb85gvbKXZ5SPhE6z2pLnEFgztPNp0zovBYhCrid60r6HiIlEp7V0nrUjl3woadX71P
Rrq8tn6AzXeu7v21D8n9UQOBULtp5WSdky9hoS5KAsTZcryaBmCZzkiqU7BS+z3iKYYpg7oaAXpm
XISQMV9YAPmQHErXuvgfwWfY2FrNy5b53ZS96EyI0feD9oLR16trbUL6Q77daqADrzC1sen2QFzI
vmVELQA7lq6zddHa/TJHHmyQrfEXQKrkTj60l4nLs/Tw5ygKVt1Dpr7TsGUSomvbxtyxd6X1E2Gn
KrPWtlDHAIQDXFO6RDn4Bd27vRLvx/RdAg6sY5XpkG7kugO2CLkQonrYsDdWVoM9TrsWztMjj88L
JNWGB4OwV7qT1p2Si7qKrsmbdi6fleI1fe5Lu3iK7ouz8gBS2JbaR9zUxRYRzFV6veOxtYJ6+xC5
RbUqKwFbNLkTI3eiB8msZAGDQkzWSuMCFsLy5BRcn/nAoOOpi0HsShKdVIQ424mFccNg4I7Bcjp5
0zvDe/l+cWr3qGqKxB7yW3ePoxQfrfkkHcVbdQd9s4RGhFkWqhDl8mSPl+FDQYZAz5+QAmAL6Zb+
GDjDNZdm8lGsNGx9jvpk3Mw1AizNiTFz40glHcRO7ttXUgrAaQjyxir3hnqry32kOujqDUZsWAW8
2Mvc6p2mPmg7FvB9d59f0m/QRccj1zq4GsQ9/E3xHn3Fh/GFIUCu2vpDeEie/BNWPwHfJOSWANi/
PX9WTxbbtsCZymXvA0wJW1+qODQXBW6ctXjlNC/Bu6Lzv6PJrOKCOn8f+eReCzyvxE7xdBM4yrPu
qA+hid3OTr7psWsB7BdPcXMEiWn7u1qny9Y8kvILjqlcDwIwSiiHQuWK4rApawGQBmjFN9RUq6HL
jqk6rRq6dNLzUNersfj668qEzKh/LuwwG8qihicHPZD4W2liWB2mriDs9wnyGDYp2nsavUrKSiX1
Pc5ftHFdlR+59GWMp/5D0r0wcOfhTuT0WlBJprsBXJ2RnoQXnt7TXTbldjF7s3yQ5MOxJbg0uzeS
B9pyhFivZWXX+zYc4LwJVkzDXquvRF342Xa4LbzGy4/5Kx8WYOtadKt1vZk8f6VBcCbJYzW6s8sV
faCzZgcrdlosmGQuu8kqPwv2u2FnNqFd3NaH+CATY6quCogelsr6D3n8ZrLkHoxH5Rv3HL9zvi8M
t9P3EOnkr+ltOooPmv8gb9IH/8rG2mtQHroZqQrlGu4iG4byDkclrWKkyryJ6s2qV3i/2U8sLn/S
0bwl0rZx0D5KQDZstHrJmzW7waYYAevtK8IyHohRFSk7Zc1ddN2JW1bupPOqHC8byi9jpc/5veVR
da032W3QWs/yRJGEZNsvfKTFG+VANmzzUeVX5dm8GNMdVt3afyC4Ipu3fPauee8bbzhlF4tkeaCN
NZyXRmfyso7rHdCcgVyd9rHKd8nkKZonkfkQepLqjf1d1Z3NYCehJu23Sv+pF5MrEwHeI6RaYw9P
JtQDbKAGNtKxwyMgA9e6Kt9Dt3tolI2WXMP5qB2JoqXygFhgudq1GagHbCI7aB4/CuqRGa/dTq5a
n616zf8QhBAqVRFWgaM8erGUm1DsrxpAqjfrktviR6dAUecRntu6yWISC9AYXF6Sa1O6juwKMaSW
laOjWTyb72qYvhAuPFJb6Fth9Ib76HmUId5b0tPAfScGp8bfTM2tAQc8I0dBleL6Ks8irjB0FB1M
nD0YfVDmbzpnhCiFDdIBDla4Golm0mzEawDfwtQjjTDPXeVx5ovF2rXO3AlawfTYTZS6yUnXd631
2JAKtUYrsmq2yirdpQ+WJ++0tbXW1qhJ6BQ6orpJCIj9kQz9HzX3jtFHXTTFV/trr+57/+0fjbzT
Wx/lX8Xvf+aXbt//He09Ggk/PdqWRuOfbcGlP/l//tet69/S7ufe3vcf+LO3Z1h/mIasm6Kuq6Iu
o/n+s7Vn6H+IPANEWdU1tCk/tfYE7Q8dQSMdL/L1FM0ydVonf/b2BOsPVeFbxDqBJ6Fp+J/19n7t
rZnoJongZBhtyoZFZKnyW48GqL0hhIai3uepsUsqqKJ4cE4CvPtCzY9Af45yaJxNwkbKCFqUqT7V
rf53Rqnlo/7U4fvxLnCc8x8RK7Zs/O4HMgdlSqdOu28zk0dfBoRaP0lm+AREnxu9wTo1DfFbntSk
zck9a78wMZJq3VoAWZVaRw7vMZnEj6gs3Dwa2a1l1k1WYs/vJojPU+8GzZZIQgcagz1F+RaCskXh
G4HTYfsNLx1nOlHJP10G/6Jz+avB4PvHQiuGnV40MA8TRfdr682wiN+JRNG/h5g0kBfKHG2IFmp2
q99UyaqIHclQfqpptfnrX6z+6j7hN7PYSroqLSsrJ/Z7RO3PTb8u7CUxmKtbDSlZjcVDMrwZcnkv
EoLNvH4ngLCwwQBGSXmFnEVeBXEJUO8wV8vxpdCUA/n2Lg5M5G6RuC/q8rEjKhdNua44M4Ih+jzg
jlNK+jo1b2JfXVG/EWNVgYGRDz5MeSNHYynfwoHgAhH1IMb7s6QIXiErbmyBsJzkJz/gwaXzuqqK
kBNG3EvZNYcS0vHUmZHz1wflt37kclBUwKB0X0WNNjaykF9PR9wwVw/DLLkJPc2iJmIpmbIDrW83
o53RsmVOy3BbTtXzaBBwImYf6qQeJTPeNd280atuA7Hw73xCv7peljdlmDT2eUciWnD1O83jpzPV
xrLeFFqnsElAiZvntZ0Db7TFluDIBmiUlf+NTe17u/4f7dEfv1HWGRxoJO8uCcq/HgaEQcEwYZO+
dWq3Uqyj2JhPSGm/CibSrhZrDL8B47EXLHd10OgbpllPSVaT0rEAQuncisIrkO4lM5e9iZElHtKo
2BkUK3ctwhP++qwZv/o/frxdmv88DJHPSrr22yaRuL8czVKt3iJfuA1g5piN3XUalWAe6+RY5eSV
oa7xljnchqxJRiYFg/AeqXxNtFMqlgAcrd5DReWBgmdAafCvi4kvjX8/VNkzUkJrNUetv+ojky7A
GD0jOzGIZjabbWrCOGvVYL2QlBxpDHYoBrdRLd9jwaO4VZZtkIJsUEiyvTiYzwD5r8SWvYNT4lex
4WnJzWCULrtB9CQZi+9UywZXsuTt0JCfglQg2gAOesiGb0GcILnLU2IqR9pRwsQeJGymTVoT1V7D
ekcN/G1GB7HTSC7mLD0wokaQ3av1elAp8irUIHaKSNyeGCA7KA2cqGUzQbqQ0IrZBoXX38wXfuNX
LOeHjGuFXbzBiiVJxm8rSI+6EPznJN+Gjrz5ov5QqmgnpOYWMJwXJMWjHPEUiQptK9LQ7jPliMph
D9vuFgg4fEXpIJblQUjDL7GS9lMZrAusHWkUbKIMeYsXKtmmL/LLAmYZjcJa+zQSGlX+yM3kEnRM
L9jx6+r8IgOe74cmX4ud0DgIxg/jA6AMODaIFMqPv74skUT9vmapOisnC7upEOwJN+DX2wgyxCAn
BDs8pKqu7JsBeYKyG7Phc0anvFG76GVOu+dByXaDaD7VemrZQVV2zjxm3lTkoK/pCTeHOHGKLqud
UtVNO88UmN3hp4yA0REHP1kpM1RXfC1+WpxMoyGxdH5KekBJ7RTfjCpjYyxCcK3q6l5l/4t+SXd6
uthTmYOXDBEEgogBe5PQKIfqtMaQwq9B9o20ZdvPJmMR/8NXKIDHmu8gokNJCsg68ksWYVZhQUbr
DEmusAs9Xv4U21boNmpsbUYR4xoGx3078CuKApb4d8nGlM2Q2dnntsYhQK6HAkIzGNSJVNCc9ian
zg8o5skcS10sPmxFcwXF/dQReDVKnj/EpDuAftYMsSeaCHi0XNCew1NwMhsqniaATyvpMpBzoT/K
fvYQZMmwhTf03MIFsvG6AGecaTN1KRtdtVE/QOSpxII2ZNGeGdKvZA2tRVzw2WqdMabcdiaCQJrK
i0baQG6/bsL2M5W6wDXAC7oGJEWSTsLYwYhB38sA20g42qqOp85LoBw5Y9etdaPT16iMLMcKSrzT
ouRIreBvEWhCwxZj6OoNGvYpejAD5XkKkMJLADhNgidwDylI6SgwQoMEPOKT6PQWlHl6Oe4SwZiv
KZxPyR95nXbcBQ0xD0SPbjPSelRRuVizAgE2I3SJXYaawpqKEjoMChR+ZzBhY0+gEm3yFslmxRUt
EHFitBWYHbnzGs1HGqPQuxz+nPX/GKT/iy3QdwvqL6sN42xLk+WlzNdJFP7ND6v6MwY4RM8PyZS+
+iEFu5GWdwlMxlGhmDNJ4iFQmF7siAzdiWEJ0eF8T8H+iIucea7BOuMF00BNKPFHnk/5VjLH+W9W
me8bon96m+zOGZYbrIz6b9bMuC0QZhha/QBWnCJSti5RVV5MtHOrMVYI9BLM81TMpGlN9IRq8Yhl
a2FAihPl2Uxfgfp6KpMn2deuHOPK7ZqYyUiobAIFmPeQINoViHpBBMrCowT1w5DTxgwRNbsIS8k+
soAgW2Qe22RQkQE4d+DT9CLc0Tl50kb/W5qrgMml4UlW6yuX0WPUlorTqJZdjiY9H4Dptq6kj+iL
D4PfDd73B95/VNf9P6TIoDb66YH+TyXbPRGPb79UbMuf/1GxCZIh/aEinKMQ0diT/VSz8S35D1NU
EV7AAvr+zf/RY7DhhSEjsrtk4oxSQ190FP9dtEnqHyIh2jCmVHyDBgHq/4kiQ/seYvuPy1XjCgWf
KysLyAbFiGz+drkaShr3ooipiwWITDHSKctBO8oWJQyCwhcgjbCqwEIK5xIryRIScVGL4jHpwE/O
7XHWPFNUPgisuO8SbbCzSvlohHZjlq8J2e2QY+mnNhudvUWnJw/NQq1M6m8cMex5DHiTYI2U/kTK
7dAH22lQyaFQ+aIwGqBmxRhq+B7adt5B5kRDuRIH4hJSZlEL/poWq5TmDj+xi2rlILGIDN0p0gUG
5yTwicI5lNXjBA6OiTPLQKtoJzkL7ypT3xaJRdiAoGzMWlp1vXgvEnPNgXID2IzCENpVUK0kyfEN
SOCDRgJDMEU8TpLzWD6XbCx0TUMIqSCYkvcgP4mLBntKWO2Migt18kqWn2G6rwKBCpOYPbT+yUfe
EAiyxPo0FVsOje8QyIqfbuJxgAthlJCfUkAG1RZb5FbR4NcL6rwz1dLTSNgTw+IR89sH+e7vJSUu
0+lQus9U/ZZrmTdL4pMeQffC/kJ8j0zix0vWSfuh5/dkBJblE7F5oyU8mzkHjipL0AW0dPlRqMQP
MV1keeqx61VwnuKHDMTUineVEl9CQ9rFcfUomPKxVX1Ptw4y3TsRyne6JyZyN5hLmIXgYak7+neK
pp76UUbDnD2Wg0zihu9ZVebhilsocC9E77m66SZFB9YbN0YSsPYkqU3KL0BvDROHYAk2qWWEb+UC
gXAtEw1dqWyyBw+5xCiLLLs6In87lI5w5NELBK5YhfscC+o0yx+jxhmhX8j1NccXhHQ3JHdhxiS8
Qis6EUuqT19Kbt5mc34iwXiHCdrAKpW8a+VHpQgO8VeOHsI2z9tvZJo6NDdyR2MkSt6tK6qCO7Ym
FQrTiJxpJW1tOfNRyCrFbvmrLGtOTGV+CTKNVmXoyKLStsUYXTgPbVk/U6As7PZuN2NKJaAApYSh
SvtaDS/LpSDidCMoCEURonBNrNm69z3JuCobVgaORiQa9hTHt66KiDry93GlaE6io7EMk2Y9ackz
KUxfph++QC5BpGA8RM24UXDzOPGMOcIvHoO6vtY1J1tr73XioCJL/RJbcc0STs7ZR6+p5D3nj2Gh
0OfsT3p8yuLk4uNUrTP1RaOVibkbS7QkeIwQ8ISzHwzmj7JNth0bh3CqNxYjyXTSVj49yy58D6Ch
h52/0onVGcrhAz/InofLN90MSqxx0r7BP4F9ilRUyJ8gTnyXVJT7OYsuldrAKpf23YAGgAvPBuC7
qxX1lJboPfQNYQ7oPHPyFMK1LDWbQYguA64/W83EO2ZRpZh6/vycFNo6ybStFqRe0sgHIZk/8i5C
bQP/MytBlvfl8EpJt48U5dxI4+soqztwf5ETCRVJIUQKC+ULUJtNJrPCRspThkUFL84tnJg1YzHj
AYI/VWyoE4vwIR8tyVWU8GUIkVcovZdyD4qT+QXE/12tyYkr02cgqrA9yKAbc+OFBHniXGNjY+g8
PPOcmwKEbwy9DsrhzG3Q9+Y5yrNLNMUvQyQ+dfLgSSk7fCPcoN5+jdrwBRXqYgryoPaGRFrUlC19
sDcG+TAmAmoUkke3WiS+IhX1CB39Vnf8GhXOCJhjy+fdREvYBQlR5ZKyEtzVUuJNA8FganwJoMr6
PI1bSfgaZHyRBYrtWMWyUgCd1ujZxNFLntXrRM9II+FNCd2DWGtbC4VRVyj7vhMPiNR79sDDzL0Y
hWtRW0zqxtIvxIrLxu8UZdIB0f9mxCihF3yKMS8ei9Y/9/22UtOECXedOtiCqYspUHtfXqXlCHBW
OUCO3Y09h9f0z5li3oo2u4XCZ9nw+hnuOAPaMLdWLPm3ZGxJ/W5OSdm6ISjIUDC3sqm7ZSK6nSnt
lx/NiduCG9w3p+VuIcjioRuIuTWnV8JrAJjFL2JinNDSe2Ks7cQIzav8UJrd62xxUyNEXZGA/DQM
+pHG6QlqtIeXSbMltMeuepml7NGS6yt5qWSNqjurNs8GgTQmeVQh45emoBvQ5/K9MgpeY4gcFCq+
kXUgkNYCGGosYigH1qVPY5BHBEHcdicTJw1Tns1fbscm8WxdeyxRBbbmDZ39zk/iFwNb0XPJ8wRu
tCdF8ysm7QPY8fPY1uTDRJc4Fc5iv0D50RV9waEoyozZmfBVGBTbrbGNzW4jViiIlnbAxPWRbbsc
xRWP8iJoNo2o7H2luvYSPbj0xKae8rzeNA3nko6RYSsCN9DyieX8EY1T26RnPeVAdsqholNMTO8h
H1KG9ObZIvghjv6Od/RbC+/PfQ9YW8Tw+tIvWzquP3XLiGko4zZPpVsjxjuxNh6CyvDyIHAUmoia
2mxppBw4NrvDyLYmV7OD3iCeK3XP5ASQRfM3dcPSvv+pc/3jDUmSpYMHtEycI7+9ITErdI5wKN36
vjmbpUYoqLAiptPtOx3vtXJc2McYp9fcGVfTeMOUgIoVe8IdyvddK/KUCoVDMtbnnNsGgsBDUfQr
pfdRAV0DWfXAI/9NA5DRwz+9aVOS6f6hD7ZI/xN/a4T61TDKeqiPt8BMz1WZPslAD+qUJszw0vqU
qmNTHLQQGSOU2E3P+yI4uZvmb03Fc0DOzz4/lxQU1OgfgJ2sqrzbNgTp5cmwnn1po/jJRiN2Pppj
F7WMHeU00Rr2nUp46YJpHeEpD3A3SNaqap94pppEnBo8MlkTNzPptKFer8oOgdMOm9cqJwNOIgFa
3kj4PZE7Mwbu3ViettA9VmNyTgcOuKF5eP95yrBniWc3xphgovnRT3NkOqWONIPaEn2MK3ca3hzE
aAE/IcS7sgp3bUhoZjtukrJb+YVxkISHsEEKQ04XxJGLBRMZY7YDePIcJtu5IsxJZhuThtc6z9wQ
jRVWvEOfD6veULCLWTfYwuwrUjdmxCmNzVac08PM7JKsJUfNirsAU0pczndV9S1kCxFYpJXNd33+
TR8wLBt+waiRxo+Qs38JxEMToDIp622FAyQb4ktTVVv8ubiw7ut+3Isi73YQK7wYGodfvhNC4koZ
eo/t8J7oDcatvHnTojd19A860QxzG9oCa6pMeWAS60eNvqXwear0O615l8z2M45yOmdDf6rSzA7I
DYqQjqTKCn+IIynNklAMyBtXkFxNrOIp4SzVmTxJV+iyl8pP3DhRjpqByEaXdzPSt3YIdinp2xJK
MV9sIQBviu4m5TtASzcjFO7rdtook+HmlnJWjOW8c0NbOqGNibpDm02+MANaS7wtsVx9GDzRJNkN
lnmtUg3Gc7PlAl4b2XhqI/UYVcFtpB5H7VqXxk1KhAMWnpsxTR84eby8cWQcyOQsoZZAeQKBWPWa
8kqcJ1jo1G2WtYZZzVwoBzEDix/3JE48Rz2qsSlf11b3bs3vnTE8tBZXMZFIrMD+oxVlHp3Ym4l9
1W4ZVk33KWnQIIg/pvpsVOaD3G1x6HNgpJ3MrkpK2e9uB0jqbTWekjA/YBG7SUjgwJzcyZKwNmKA
1nV2F6MHsOggNLFGbfUwywhEYORjFvH7cTPV1mGWBBKsR3fZQKaERrOhOxdBchnmElGxeZJF62pF
/UoP2u1ArSSoMA/BGVz8TtnpWb011Nc57Velknot+Tg1yYimxS41Rro0JbwoYzZAYC3ilmnWjkiu
Gj3dGeOwb+DOa/O8YR3wJqF1GnpPQUikFKA1ux02rWw+4gBfcxGt9BsrmZDruzoalu/p2PGnXHNM
c6YXYh5ypXxrEuK7SI8FOkTUUotwam8O0y4tskOUdJ7yrTITR8cJQKBFbG4TGG/FLhktlAA5O6bU
W/6SEgI3FM/MkNFmAGtmtpSwFmBmCDsDWYiYChcZblRFtufUawSN1vtsKgmddfOCj568Dn24CiTc
Y3wUqR9O8UTwctR6vjKdIFRdlgcAchmM0saDWlhu00knHYUbE5ERBZd5CBTrhlMKfslI4scZmxyB
B9mhldTP5TX78kvsAlCa6s2KaYHO0krUsrcKPvsEV8fOiY+AQ0NMhwgmKGZz3undzohJOq0qIPPz
B/f6EWbC22SYh1i8BVJxDsVzIlZ7Q87dQs1q4l2XeEJjeB/mEZVTcqgbOvXw+lFkC6gNgBZSnoOl
4kVTzyC/sFf2uZm/+3J07YkEqJNvmal6HfVl0oynZo6ubSAfjYKaM5528jSvlFLdzRbiCs5lQqzb
zNOOQROKtppN1r1kIUSQU6TeeI1yFTQPD78iZOoybWKNak+BjEtNaJbksaiJ9/0KXtTb5XjKOBUM
4S5ONn8NxQCFEO5Kg7SLCi05az5usHnaDBp2ekYlzWTeaoEjm2ZuwH2MGnSXG5hT0vqcjDGp0ed5
th7HVDiA8lrDN3iDLn3M5eQQS93eT9VjaIzEswjWfTwHV6VotmaVOFZXbzN53MiqtNZrQkLjcNV0
5gPW2HtN497LO5yE4F3TZ2j7xM4JayEQbkxPboUPaiQ5hoFwLwfRRhWsJ03p9jEPtHDaGL3iDeN4
Sqvg2mFLV9TR86P8sGxd6y5cmRJiRS7DTvJXstI5ysBMMtpkEYp/WD483OI7EzU3EU4kxCSxQ2I9
GqAwedYtmQjhYGMqzTbu51PE01GIpY8uNR9ySfOwt32otXCASY7RLyTBOq7RZBvQzuL2TLNnN0n1
aNONDRizy3F2UC3W1t7fGqG+syr2LXDap6Hg6pyO0aDUmwBSWRkK6HrHE8OHG7/+GpjN3h859yyI
YsylTG8iC4N1JPO28JKbvFA8ZZ4WZ1711Po+YaiCu5wz8kQ3A9fd9JkxDuqjfq/77KhUYlrnyV0u
yajMXFX3SW8PjqCsVgNxu0VzDwhxXc7dnomwpymxbS6VH6qsUogerAC1YKf3R6gSexJt/Ba5rSa+
Ej25H2RzP8sk+mX+gQyAxyXeSSekYyi9Mk14ApWnAfsqiRkXv4RXqh4B/3yFqvAFb/ptGPNnOv2o
b75UM/LaAS12TuakmT6lqbKZSmVFMhzp7cabSNM/Ue/lImfhonYbQC70ivIaNNkZG9zK0ojfjiuU
UN6lJZzFVtoSFwY9LRaAtEz3QBIcUlDOJA/ToytxuLRpyGdGgx4oVPHVp7UkI/TSthvZb7JWGNEj
6SJPQGMWcbJjqjrSa17YTNn8KJuQxFEJaaAQG9C+yog6Rhdu4nQODWGdtIZtJMZKlsq9VQpfiaC9
hcqTlsBRIuCXGcPaaJetpEk7xCBhho8TF81noFrl32gqflU2LBvuZe+6UFqX/zJc+LUCkGVA/IY0
jDelDY5dTdYHpZc49ee6TX60vP/97OLX2Ty/S2dkgTDGUqjcQe3/ZtrCHQ02hHHxjQC/tUkaqpy3
l35APBaNgLYnB7HEjr3gfhiqfSCGFO+AB2mQBZ0nTiox9vW5NIbrT53qfzFS+Q7g/aX5u7wthdkj
tHI28L8XQZ0E+zeXtfEmp/cj6wzYGcfXnoCIte2F+phr5DVB/LWp6+emeuW7jQTZsGu3bbFRo0M1
XAAqsdjEqGJmFxqh3U8+hXjppBuuQicPf0xL/78dHiwM0n9v57wv36Jf6PPy8ud/DA/UPxQZIAF+
TGpUJgWLyOSH3kuQzD8kNAz8S01RQXVJXE5/ejlV5Q8Dh6fGiGD5P7QZ/zM6kA2soQjHKC51SVQ0
SuL/9rH+ea2gkfu3l7Qqm0whfq5YdcRcCiZE1ZCYb5gMEX69gcpJbACI9F/UYP0axY+/iQatZn+Y
ttfceoN/inYRCkibA0QhpzpX60sDH8Ql1qvlCTrOp0QjXcudo+yjAQe4m7os33aAGx24ccUpFMVz
nKvx2uoGhV7xvYIxkqCkI9wCnrxRsOQkjcj5+6h6kHDCaSCpnjrUR5jXxsRNdCZkCbyDNxlXTVMP
+UvaYy9q0KEGbcXMFevfA9qnctWjVtlASqyOUkfMS1+h92aAl9yIN5RWs/rBuHq6IzpXOgfFqcuE
8a5vs8cEmvkO2oR1rgKSWvGBDi4RztGOlKlrrYjJYUrZJmVlnZA5tTPp3y4h7uTvEQm7wmrNyAAa
i293/lLEdy+GryWXPlFmMpWgIpI47X/2y+vrUmGdw2j4gC8zbIkopj8Y9S3+jiHyRJWYwhaR2DY3
hpaBvEhcXCH1ZFz18UbVcA18/3nI5J9+WHbb72+5jEkDCevRE1oT+6uSlduODi5hlnLB2CI6l7NA
kC6ZMXSnQKHB0LC2AekgCeUmqq8akhiRLRAlv/9dufwjLVMmwMDXCSqEO+nOgiDbZIGIq9LMp5Ne
QktsFXOiH6Vr5H1TwTaCzP6roybS1xEZis/DTKpRnM3Kphty8UpomtJCUyNHclLuAt/S7qeoaxmT
48ll+xPeZ8IwHjPNukvjVto0Xck1pUr0/IVZ9fffv7QxYSeTr+7S4SIC50OSk6hPZoyTpmgmYSWb
t1jI9AOmZXUTldrzEL2ovitPdfbRSuigf7xNxeoIjGMYIIh6cRDVCUxSUkcrzbdCJ7cqHWVA3Fzk
CLGAFskEVWWJTM+bvsH3s4iyyTz/+DTwDMNtKjX5XVsb5GdVM4ACiBp0g/1lXtIJUBVmtjDLlzKm
SfrjLUBoJEsP9BOcbiwuU9V310Hd5nrBNnEh6IJvWbOzkd5HOdkWhAOfw5HtRawKO5+pupdoEr4C
xBj0KvliMPcFEcA1aKqVRHo1+3AuJ9ZiMLZ2kQ/SnVYdUyian3VjIH0e9/5QxQ96NYQbEJyKO+Ds
DOMZkVu+KQt0iLTTwv33pD90WLnb9ir9b02V/4uq82qOE9i66C+iikzzOjlKI8mywgvlJDI0TWjg
19/F6NYXXihJtmVpBrpPn7P32pSgScsvaP314D5xoumRMLUcQ75fEaPqt0MUqifUCsFO+VhOJif/
YCIkftKIjuhGiz/E7wlUpctnbmbh/5gjSIe1AXbPj68VeajUJ9Zr7ikEcAnsynNL/vY2HjJiTm2F
hdGbzRetdbB2g+9PaMGmm8G00o3BuOxCc0Igtv5BzO6P3sL1ilkrubFUyw/R+58jqLMnkRZfkJdp
yC+fUb3kW8ZH+vD9q4oixhDZt4/3SyiDW6CmF3oG5qnKKv+JmLm/YWYE61K61SFMA/VUyA42BmYw
wzk4ZVPd6pYI2hmi7cZQYbYfZ+x8979pGJGHWB/0qg369mGI/K1fgDEKgu6fqL4SWtqYNtzkIWkG
/TlpOpWtb0XPKTzRnV+MzgXm5xtvUbEPoz7amL6sf7O0eBXleYKcJ2jI+K19IEa2qpxXowv+Jpnd
bFMJvs+iBfOK0OavX1oA09xpvAVuc7YNF0t0g/J8KkyPKERPv/Wdfoh0cvNTC4CsNXovsEy+6Jun
K4rr4VwXebgdrDl49Ig12qKq2/R2jM6+SsAFS1pS369mN4TppWV/WAejAg5JkUGFVN0CrR541WYA
dtFPOIfZCyxUSH6jdVKtWRPmN0MErJT/UkfF+5jn+VYlk3GdQP9eGXpFM1hVwdkO53OGIYedpsdn
q6f3fu5wh6VZePASu32c5Tyd58o8yy5WpyLvvszlIVfQf07fq7eu4vbgjtPB1WV565uk+pFmMWjA
/LGc7HQ/IajfgYmSb+GANZegovZge+7GagQ0yuVi+5HYh+YbWqueCcgE3zlZO4BTTsCb9iwgYIZk
+5iFc/uoRtbUoPawmPv9eM1lhPcg9/LVEAOf0z2Z6+MU2ThNY/+lVPLVK7vhJMeCJl834Qxefvq4
Mxlxd3ik3CRnCFY4ujkG4/xUCeR+oib0HFxNgjfdZnTl1o/3m09U27lmSbbi9nfe92/MmOTJDQ06
HsCVL9WsWh7rJF2HLvkhhdE9O9o8i1w5rIwsjascXuEnQM6r79buV9+pTej/KQMMRKOd4vxuA85b
ilNk7pJf6YjR2DVaOsxUFL8QzqU+SzHROxbrq5DTO9CRH3QKJ+yNvb4m6JgOOVlpG4eH10VneGob
1T56Tj4RxR1/jPIJKVX/4Czv6zgUWHEiX5EsGvAK1OP4lLkgbc1A1Q/TcvFmo7hMzrQHuer8HJP0
lyXn5t3E2CcDhGSOMWanXDK+zEdHrcSYUwnPzfSiE5MkWNJoAK9M6q9pn5jdE05mlzbcR897KGfE
wNNWB07y5pGjdS4jPG6GiATLXDtcRCGjTaBD51DPVXWI/LL5GPvBXvIE/9ScVn/9vw/iOIbd1NnL
3NXgqDh1G6ZSA20+PJTZss4ny2XgFsHUFGOEmfCaJwTgZsjVLwpp0qYbbf0r8T/7uj7DwPbfwxEQ
7GC3zrOd8Tc59YMSVYO7HKk59xF2RgGHxE/lqvnw4DtiWMQc5GC4bIDCvlqFklhhp+NkKHtvmyJ7
vl+WL2W4zwDQqKdQVUhtY/9d9OT71Q1ZyPAd+3IYfijhPzohnJAoyomJRIp2qszsHHRGh0Zx7h7H
kiP5nKr0FCQNWboJXfAJatLQpd2zXbm/eLZC/xSD2j7WdmUdqE/hTSWueXB77Jo5JcWujbS9HsrI
3SQ6CK60Nd0zjfMfsY0H8L7eJSquN0kOknZZma3l0h3ntkd/WlZvBjmw6xmK3VNoT+m+gyC6ZM4m
oc3gvYMhZEQwRTi/rwfHtC8zMYiXCMsQCr32QNGkNuPszLcUMfQ8JNiGjMj/qxocjA6QPkeP5RWu
lH+tO5v+dS/lm7CyD4S69tpjnLKDitt8ZKN5Tpkanf0SH1Bcyn8N7aC3lEDRvUWnYWv7jfuGBMhY
VZEuzq3nbWtfCUaJifUMrs16ll220Y7Ib04aD/u0n3BATppqGRHPJnXN5GUGh3FNDGb8mXwI8sz7
KWoEDE0fwBdSUffsV22OpsfOf0WkLMrEPOg2aH+NY7NzYsBHLPxw8HwyELvC+jvw5bofkicd0U0D
mw7lvJowDoxl+5RGTbTvYpr8ZNU7TDkXQNjZTJPp6kZS7PjEu391ME737STo4fBm4+xvIVK5DL0w
5MVS4XILhL5w42PJqwiCGgH0Xclfo8lbt84ewL21a8T4UQTWsiNAnj9VMfb4ZaswBt8nIFv5+8g2
qJz6jgFvht2iZXZFpHljH4swJBagktOhdMN5X4XheBvDJtgaFJgP7tS7D4GfaPTEADIWeedhCkUP
u4oI6bpFnhKwI2yKsa9fe4JbUR2p/kwAl72ms+udktk/3Yvm+2WCj7UKgHXtRm/YFh3QDEQRLpsB
U2Cvq9wH5GRy11mChaeOO7mLdUt69BTBNGsvY5+1777HeMR1fkZwfY8wxNpH0FDA6pTZbgK4vxQd
WU5b2TnlVpf9ndvuK09k98Nnb1u5aMjRho7+Vdiy3Bf/89HyxupZJOf71//3b1gjDC0hjsqx+ufE
RX4Drko+UPQRJ2vW25rFkqkJOtrcSuY1ZCMaHvcS2sb5F2a8aEHlJJtaJsAv+knWlAxDvLGAEmC8
aBku1qfvOqEZ4vqTOmOVG830B9D1+rus9OYQq2KmXo1sYNdeTqHZWH1ZsyiTTeJQKQRtuGuyefjB
WWb4YZvT3vQL++ZmtDZ8m/bu8lZWTAe2EINp4DLERmhBeC2XbrCTi1ou/+drnQ9/My/fE2kp/Nrk
yGqDmYjf1JBgOUemrn8ZWiu/FBO6em/kDfXtsn64X0RMQ9jU/SopGuJ2l/3rexNb9qy0jB06a2xi
GxZAKPnYCDJNLzNi5n5tZkRd908THrDt4qs37XCxHrvUJxDWsD6EfzArBUef/3WXquSztjjlKtkt
RVCe7gtTlW8gzkFXNNZvUzDvA8r0S+bgF4dQtPh4i2DbR9XwMhXZ/OjZ6kAZ2nep9cMopvK5jImr
uheOy2cBpkt0OdCfJXGfXt93t36M04sqp4uaWr9BQmJvp0QeVTEAsx2MIFsPitTWEe5lNKSHSCxm
e9tBqDF62+/Ka3kPK9V9f+neTSgh3+4NP/fPTJFR3fQO7eK4/BxGHNgZC4DRpRCEnbA7+IHdrV0i
Wl9mC6qw6Pp1BhQR8VRaP5umtEiybozdGEJyFC4/RhcUnL0C64cMSCjuLXODprq/DLiMcMDrdt8U
RvmcZPQ94Z4R9huO8iMocsK02tnf6dgx9n1gnAtCaHbmmDYfpeMcI3C/L0NYsll7eR3fDFSN2yyI
YwbC86AeiLVem53t/YkKlBxhHnSvVUUIc2x8ZWE4vQ/NvIcFSV8kTcajiBBSzCbQKavntiaBDjHP
IJMtvFl6yUb94Jo2NGWMn241Bet7Be1AZVyF0tK7e82dNEi1AOTBaIyGZj8TRH6abOPfRP7R3vSI
CUP2zqEZ8sEU6OwxGzpxUiOiHYwT04bo8XEXj2O7djIkWKs2CbtTo5ti3ztNv2NKnPpx+8T4dHg0
MPznAAk3pYGBeHqu/IHxUfaUziR0lzj4cc0g5peIO4X1IgiobWPr1bSx73aU0SvvK4jHTcbgNnGz
lzLLXqUX/SbAbOv4LbqRubk0mJ/WaclxH/lYjDmuBalk01POCJLdCDNn9wZBngC98fXE/GybGTnz
3hn95GAmWyxN6E5PbWcyEc1oL2m82g55K+UsPhmCsDiJV7P2noUyDRRiNrEm6kc9pPbZiOZLFIAE
UbqH20SgZy1DRQMIZoGJqJ8zdLY3LJBDFa/MGb77thvq6KPw2VSq+YuThLupww4wijX9jkrfxkBn
u4jEw+A6a06zHfiIvktspKJDei2aP1ZalldTCVaE6TMwtHPxTTAoOrv0CaEbs3wI7STcVqLdIMqz
95E1tyuZO+4KBceTMwaoZuF8JEU0bWQPsoJ2FJEla8MZ9WMos3YTxnAAoGpXh7oD45J56DHx9ByY
2ReHtJf+KousZ9oq3B2R/5YsYyDPartjUGnjpXXzz5TQYxp7889YpEsHPN9FxFecemHEB7NaN2go
CdAmo28wzF8t1iZUY2B3UK8dowlqpVln/VXExj5v4n3e1gkS4jG5oGM4jY0lj5oHUFaqxfFu4mkf
uq37pzBq0tnblB+W3a6b2gfH/wG8tTr34NHrwKxeR79Fsxs+hWUb/m3rx2I2VkE/+Y9VyUPkKTFf
DNtbu3a/H43MPRYVjRQVd2umfGLBSD8V5NJvsg6ksbZgQrsAhmf7WVgIBjDITGtmj5BwOF1SBJYb
B8bxEDYV6pCQEWcBXSQdxFORopUWVV4hpvJ2Xjo/1zl9ypJsc0w5Ry9IFFZ2Au+b0X4Ly9L7kYsZ
n7oqoM4DrV2rpKhWDZT3a7fyQBWf4sYHuygdaxuOCC88ZSUHeleUIU6FFHX84ozxlWUj7v9QSRD6
YCKFq/F1sgZZut8RaS7PSRyfm8xdyTTaOjEqXOYJDK5A72P+qx8IET4NhB+CSeVMKyOgKXmKkPjU
VmF1RKUN0IDWAyk2Chl07ggOndrdKzlQ4dRmfQVpaw68HziQEDpbvCJzb4EKYMZbBPqgkB+t8h4j
bhsaej1lU30cIrU3RfDlxHQO08zK9oGFjd8ek3cpui8bqkh9UwQaP4spWxdeuc/QgyLQpN2R0egL
nJ+9VvFWqjpfs5SfRg+hno9yqA1o9eGvPLSWewazcw47shLMZlojRKI7YCb0kyvrZUwNGLVp+wJG
9bNOiH4K26Ci81RZb0rB4gAtZMe1jZpaPpoxMtTA/mtKb2c05cM0dXqNjwrgb1U+D2na73pCEVAD
g7wpjTbZ0HSjhRzQynLK4RQE+iHumII7kXc0QrHHQ6dP5CTs5wyNHoFBf9iiWoDK9qM3ti9Cp9a5
yuTWTUCnVQGqUJMT5Ixm/Tmtp5NpJcZnqVte35xSPFHo4FuTbgV45dNg6nc69sWmENWHYQbNWaJX
HEJIWxaUt8ZtXIrKGpRXcmpn+6FW83tYdK9Rnn4tr8EmDPK3iVy8xnSSXYOMcT8VHU4p48spRXat
HA0MiMbWdYjtJ4+jB30QI61T9CtV+CBZlC85WHOanQVyTKCndaN47117PzuaTb0T8bN7m1omC2kq
k73sAkHkifco8gHvaC2MPVEGyUpYtQTVOOGnmh9Fa4enMWlflJTzLgl/Jpb9oGbOCWWQrEcr+JH3
5d9sYIoJbnpV2dwGqrVA/IDP4oGt9jQHAtKFuDWDNqVcrE0U4vZbMk/42AVc1yo8xw4WApWVX3Pv
irWq6Up3DRYc156B++b9TG9tsOFciYg+dEG2NuPguYzAwenpq/bjM/3AdDsF1a1wDCQiCODGUWdn
kW5NCtdTypplzEOzmZsZ7Aq4460dyU9HuS0n1fK5yFqauZEtWFY4nWqBKKdupvepHFaJy2jXCZf8
IBKnVmWibhiPpj16qsug/cfeNPqT5R1tRcSS3VsNZbECvtEQU2ao/C/9+pY9z8mZDQtKJseXt7Qa
Hqh1f5f4MqnQ3FUbPuZLLZUaiJEawqzOpqfJsySfeOeAmWBbrxfxDP1uFa6cpHYvE3xo2iLBRll6
gGHYGI9D8AOhUbF1CvuVb/dWFZU6WpQ5HA1heEnTxFYofXr+VM6Ir2BsTR6sjhSnOEsKopdmT9VV
b8iB7WE8zf26E8O/2W3+aXTAtlNDy+iygHu429utDcJlDi8RhzZGuPnjY7GA0BFf74q8gdAdd09z
waiBgBpuffHJlA3YXer+i8cFhZRaOBB8D4pJjfgntT98NjF6O63NPxUAekrxltWhs2/kayNr76cp
u38OvbGdipq946r+kbQqd8dr9o80CA5z0buprfDIQ/LqWw2GghmHueM3CM1UJdYR8y301XAw63Ln
9BI4DCNsAIwYrt1hUanOOUaSbhf5OJrxBeLatL2/qCM2uP3/+R7CDXukAUErZ5tjISSM/dSpGawX
fHymNcNHUkuqXEw0a1ur68Txr2lG4r0cOCRRQRJIn3+yNP0VBEMsxp7nth4XFOEk4aBUcTDu1NQ7
GzKR5tc27vaj9J90FXDgKVG0xj52z2iI011Juoy1qjuttoQoiZMnYKiwZ9DB7GV6NDAxkk82PKfJ
P3hwnByWvKSx26YKDiUhPdgokVmPNPxYlguKOEkkSgN+qfKT46wM81ix9Q/dUOw5oz1C4w+PIrV3
QiU9AUMhmv+qg4QmJ73jp4puboCXAPz/nmHXJkx8KrvIzF+1c5Np1p8qqMuHxGoZoGWQ/xMm4kHQ
ryf8ip+4ppmgx86fLMCJiYocHfsuwr3K7CiLEJGDYrJMaG592Xz6FJ7QW0gLDFJ+ZemZeuUJkPxy
HN1dbpn4futjmgQzhxOa3i5+APwxjxPDqnU5dMaK2L9+y5yXfpETXpYThFfDiWrBSB8hWueB8sn0
qqvt0HsXokvFyh+0XsNpuPiyuYxlcfSXURKn6StRXr+djAZmEXfgPNPilHjYTqSNGiouh4Pf0pZh
eiKvEYEqPHv6Y567AhMhgrrYRQcSNPGvIAtYSuaaG7QtLoMF5cMrEpZQGIOFCujgybk7ycUuUKnw
Y6yj4ZF38xKqZmFyF0zMvD15Pc3JHyNwgHV5DOHNHqcAa3NU36IYCuZggg0jk5dcDHNjRLCtOujT
66KvdyQd/RVZ29zSUe5kPglaBUqxo2bFevKmBFRf/BwZ4o8dm/m2r2ixLWTsICJicTS6JyMR9DJL
uKZZq/A5qNDm33nI7zwgWwrI1EoCDmKuMb0vtVLZJoAWNKACJmc35MU1kAUsabONEc2EferzXu4b
UgZDm6acFBP+MMs9Bpyp1TAJPO2/E39GBEIOF6rIaIOf5MF0GWEZozdTHSAR7f3sw5kxA+QdTyxH
xNKJUSpyplxFhgkOyQYeS7zTyU5iTi52kaw9hR90tk0ihMqcCaH/pkznq8jida7c24DykVI9e0iI
WOwBALpSwqwYiBfzvQYfGqWiWcxHsoHeDAqklROR2nv0cXwk07jAjgbWQpEkG9tr/1pT027TMkrR
0LtbdPbThTkyTZsxss+jM4wXbRuY2JaNkbhU9lwu1RTrcxzGhxmm+rE2yrf7l8csd4/5PLymQ+jc
HDV1Oy8SnEEq5r73r9Vi70u/iFaJR8FgmJ2H/8EHDTdhBrOz4Mqsn3plTji38pk0k0U7jJvcaIv6
er/Mef9h1q7Ym7Et97WA8xj3Llw0321PfrPoeJdPA3ucbw4jrjrVt7kQ9ps/B9WW/gUdLDMix0sE
w5YgP38FwYKBepUyfS45U1FlniJER5tSDvTpDFYcN0N+QC5ReZ5n4j1XiSnic7lMeAY55gtlvT9K
q+D45c7qIr2MeDlL7PoMELzlAa7XHYDpGQHxNlom2qomwQNB3Pb724UdqoJ8TNV2msfhLcBkFkNi
GawExCopeDeXGOZVaICoF1rEVysegrVKUVal0b9ymUAnyzzNdedPEueCFcSgacv8z9uNUSM/aHcb
HHocfXWI/6xiN/4gpuY5J+Dw3GgQPk3oZc+0N598hQkzmIv8Wcwd61Wg3fzqDtkEcqL/kKPyXsI5
aZ7t6N8iz/C7AI2BJt8lNkBE+mAXefB35ME2H2oCVlwH/T5O7oMfDHmamdRhnOz4RlG9TSyJ5ncy
wrPvojeUnNful6QX5xinerv0iGLbj0+mAzkZq+h7bMblbw0pyyxs9zXq+i1+52jRcCB8qtzjd9u0
6pftCrQbxXNwzZaLMIbiTEbboRllgLYeHIDIPffFWLQaOo0Og9GrC+ZVdQljd11YDQxmncJFW+7C
+7ewUd7vrIEzEGQO90HXcc+7J8a1HpaYrlBhOok872yKAZ3tRA4OckIxRDsS5KxT3cbN+X7J41mS
3DPCO2ibxKYxTStg49KivowOigh0m8j8LaQMdF0YoNd5Vh1KFCYPVTdGD1Nj+5wmibEpFlnBNDXo
I/z+r0OO1U7QnuiIK7nguXUeLH92H4gKKL2JRTzxRo4S7QS0NpDh5v4d7xeDtidcYkWh1ZCWytAw
NC+hUebcMpAj4eKVtnd1O7vf1X7pbGMpEDkLS71kaTevv797h5+i8VprV+eR9RJH5JTuzGB2N1Qe
I9yCMIJdyc9LvEiKeX/pLiFlLtf3191cXvcWurUzrxMCsWqzpTZfdCEzfUeQSiOyXUQkHHTYuopo
p6eqeZRtBuMwqJbWNApxZivpNsHFMU36pamskww1HoTQAkWbx+6um0hpIp2VkIVS6z9hxpR7IpTs
IuM2PLsjPeFeNMOpUcWfuFfYdZd+7lgu7WKgM7vKa9VTH8WHiEjaa1tE4DvvL2yRymidcO4/S9N/
vz8NOcEW2DYRY8RhD4Azxxt6/whQ77Trwx4ibhsk19z9c/9fXE7U1zg4Es6TX5pFdMShJr/Ug3r+
Xi0707yUU5nzw+r/XmLbQldpZWdjmvnDPKdUiUnoIeikvraKRvX3R1nsnPqg2N7fg/vtcn8jajQT
CJd98sXMnHNcQ2Ouypfb0aczFQ4C/2yVAsRcnsLO82b2Y6uzH1VSfvmNdB+IYsEkTBTMDt4konzh
PBke/NHSz5FO23SpcCW8Ce1CKnR691q27j/bJNGGCUF66LMyYKCXG1fqdcSzDo2lGdv3nkbu9F6p
6kK2S/EytIudL6t9dA/BtgXgsyK9y9jfbw66eUz3TxnHF/J3/ceioxHYMdHhNTI3SWf6gAWbcVdl
5Z6VqvpVBaLlLKkopOj1Qu+bCF6tqvpEkvDhu3FLOXrpNDOa+7LLgS4/ff8BuZ3/ciMBm1PG3aYg
guhlwuWehLV7a9lovKx9GoZZHhDFhTyb5HLFddlfpOU7K9Q25sEqK3sruCFXIfY9qjZuX4nc7TjY
aXJsOlE99Mv4P636cN16BnSRVu4NNxWvyC6ekUeUf+QMsfg+Gxqi5l1bLscwxxyJsVsEOt+bSes2
Cz8xHNeDi4FF1T1geQ+1mUKi9jcj1aWNuoO2cBpbplUfzZoTdoeFhmJr6TxPS/N79CDiogtOnupj
45v9Fbgoa2OTTt86trsWSg5ETw9QYAaNWsxPGObcRQQyMCMwFyzPTCP/xXgf374feUGSTpJlf3Vc
T5+mXzF3izimfE95SAyFBbPMuJ1lpoX49Ea84oVQh2NW5MabfZeQYer+awRyBw+meLbDGHkLn8Wa
0jwbPKQ3DN5eo1jtEj8ESG/OI630EVuE4e8KgsLOiBM3gzvYr9oPHu+7JTKW3f2fyTIb9+ZIY3Ba
FCz3HVMvHzUlndjcsOF7jzrduKNjf4Y+BGXhYFFbCgLtUOndl4j7A2NpVEeCxONVQWQFBT67y/0y
A5zBD8i24acDau/GJL3XSqzX0S6f41wOf2Kvfo5HOnE27hUvcdcESOW7sgv5z5claA5LgzMnyGir
1fmeRFK4a0tNNrU0wbvcn/a8iL/dlqmGibSK7Fbv2CtX/dRYjNOcYeGy+toqu/lezD7eKt4FZb3Q
vvz+lZPY1we7n359r2WECh3ZLCtgVMtSUPTdoXcZxboRkBohiw+8PE/z1Os/HJt3jtuPr3dV0bjt
hAQ/n5d/VIqqQOQ0jXhHhunIUhZCvPKBpdTRlxUX3U8vMChUSobOnpqQHg6cAkB1tWzDGB7Qp6Dh
7AiwJVuZQE9fDEQzOAvuqzHSH6mDq4iD89YSp4qB9aXvKmClhXoxbAu5GmG1Fi1a1t7OhUOu52vG
ppQZCVJ1R50MK+PIPXJkY/FnAfY0Qqe42VnL7UV+EgPTIDxauJHXBNCHp87V9T7KUcQ08QwfwvFQ
UXrkHefamNd1GZFf3ZgmJtojnfb6932chFl72HixsR3TmrNVG3lsIAQYHcSQBy/KyX63hmpe8kJW
u1E5O73orTwtf+Wp71wca3ixi5QZMSmET/kEUDlzDUUGQ/fekNFzqOhdM5l6L3U3UlohgK+WT4tE
v0x0X673nyH3/fecaHYcPf7HfdDtWkJenWFivl6nv2rXnd7NnjiiPIt+3Sd1PjX6ZpCCUwR9pJtW
OkDwQ5MhbYKGkWqEQ0Tj2Kliy3sYkBow7BT0zFdWgBLCq73/augsBpG0suyDUU6/OYk7aNBQoTvO
wmZV41UM84CK0Ax3s+dr3p/+t2/E88Hw6HepxhE40dyCS8wSBWOs3t5LgpS48J2b6XzdNUmLMERq
Jk8P34tlgsRXg9wd8UvVS5VaV3PL9J71Tegy2Wk51A/Rb35q6zS1yfB4VzxmmYvKiUnPPqNjdQ0z
MlTRxI5bI0jiR792/1h0Pt7ombhHpQWxAyI89YbvHFPb/EmIzLM199lfo4xfZeQXP8sKOxBhk4D8
sPJdoDXigqoIbbs/h67dqZs5vQG6St895kTWogm0LahV+KyPxOwsDTDt7u5jb1aTcBMEpdxqbRmI
KYqH++DvfkmX15Fvf8IAHm2surj55OSeXGw0L0k6vSZzOf8y0d6sesN0CbYJMQZEsnr2e/2jnU35
YWH1bjMKe6HpxlvLDHjsc2bmMABJPE9fQDgxv0xgA9OLnM+ZIOtWBIG8Kf1xP2ogfu5vle0S6RDP
S25iYl1yq7EupWH+0XehdFjW+26KxRU5XHC1Ozu4NgGFJNnqAcG5/XAivqzY9uNjpTgLOxEDdipl
SPrloouMMzK6hfUYBSRyT9FXHC/ZCYBNbn1UoEgo45WqOyYjSG8is7RhaCU/W9eyQUbTQsGs+eQs
46pgMW0po0d7OfxjzG6YTfUwxJKjSOSZkLCPThwUNy9+9q2QxiyznUjom+X38wtJ8p5hoJIGt1YH
RvDYFiytiGh2mobdtmxrehm0X7K0xko/5UxlGGVq1+OQzbQcqWdBKJ5PkKCOwl8oo0egLv65LAsB
CDl+MyRecdoC+PSnUNv0s/JrRYaM54/v1B/mLhfhlTsNolTQddSh6OjR17EaYhJyK/ovYXIr0sxc
jwIBF2fUX11MekTi2v/aXn01dR/uzSwCyRZvDJR26yRCV8Tk4Lc/G/thCIJD1g70aBPx0VO+Hsc0
P9uEHVboRXExkU5aOcMWqyMdyU4SSSD7Jb8QnQeDs00apS/EqIPAE48TLIoBLaI5Qyib1a+2TN0T
0mn826Il2JiEhY7O88rKy0tBaYb4758bNQKF/Oyvm1AO22bL7/ZPWLB0Ysu6kRb3AAxD7j2XMAud
YjGM0cq5zbV9cW17PPJefTTw0RZXcnYUUoM08YxnSXQC+uy3crFne9I6hFVHgiJg9YywQGY6xyDq
f5UjrfbBt7AbNFodFWp7Wt1iWabpgsj5X0w479q0S4ew1ezA7EVtVEPvWibpbspN61gEC7zMeZkO
LOgD6Jk2OhpO+0eRE3nIFME8EQGKnO5JedG6RDLDAVAi3dKOuUPtSVWATWE3BgYBHIlZ7JBa81yT
d+LxFEyaEPTBJGAHgQkIP+IZ+vHX3JiEVpIbQX+gXUfc3StTTGelLHebCd5gUnXdFeso3UZkzRmv
+2o0ewzujrwNswKJrzBDLKiabOYlSkh7sbPmMiXhi7+ANitYBpyK0Cwl82fnl9dRY0a0kCLZhr93
KHzHoLlN5p4+1gRoRXYMGuMCLWbIFOOBM0dyKMvGo9n4qjE/rMuW/6sWCqWyw0hBdP71XQ7cQFne
fyJaidYtpoRVqLyNafjiSJDdSa8tAWnDkykTNLd84pi+dcmYXw15NW2xw0Ws97tc56hmfLTvc+r9
TCcsPNGiVmDM2rXt3yL2LwwqQKfonFZ11xBYW5S3sAvBu8XvOW23NTL5LxTRTx28UaI44K8xuL2x
xbP2VNnvxmvez/Pgf2T8SSLSeuUEGfztKp3Offvketuu9aeDVNUug2IwDT4q4oi5ke5fh9kEso8U
w5pZ70iXn+lYQuLpXe+fpmLCEFM8e4EX73VgN2td9m+d5+I5JxcEk/rWyUuktrHfHFCZrnGK2k89
MZaN02MfnMk5SD3/l8iaDe0dpi0WbAMH9FWiYx925i+t5n1e0NkVjbBWeV64q0pMW56A/BBZ04b3
Xw7mhk4wTQwSkvdxbKzdytp3SpGvXnv/5pmIl5q5MovOnChm9PMEhd9LnS0oy5YRefEjpDe4dWX+
s+dG2jZoxQOvcDbc0T9dyfKUk3nOXzR5Htxgj3DsIe/yZmt40bgjWRzdhekBOucz5NgkdzFht+sW
ndR/WDuz3ciV7Ir+itHvbJAMMkgC7pecRyk1Dy+EahDneY6v92Lq2t1VNu61AQON7EqVSleiyIgT
5+y9dgLWyDLpudvdjlJjn0/Nh64z68sVcB+d/BrM35N4VM2jDBhg5ZW7oTPdzsraApek3OPw9TbA
Z5JvQ9CefUQMR0O2Z2+A3tXr+YEKV0UXxtgPBLRSU1XhiXKmXljK/6Z3dCMNkgamoe7JXWEKN7Q0
J2vXOomcE7RrZeN6kOZzONmrTo0DOjSX2UAHdDq81ZrkndE0NztwxVWtjRsvS98RvrJ0NuC24Uc+
RKquAS97F6s2fpZ1kGw8L7pwfydrpyxew5DjEVKtg+swVsg53b0No0f+SfbJvUPcQE2fMcY9Y3cd
SQU5tPdQXQojkxtV3RZpQwIMB7LZN0o+qmqPWpmYnFQYQTHK4oPWSdUTMELfIHe5wxAcxQgWON4s
3TEg84BeHsQqbc3A740fK1ulPpOcwssfJl8vEMHZZCF5zjqLzXFB8147yvwZiaZDTAGPpYl7UlYa
sfBxS051eOz5Og20nEoDcNon92MZaZAqaeQ0Zg4XB9wHkh88DT7TrfYmRj2Lf52tqRI++CrCA8oM
hgQnRbmMWTdJ2ijnQzFx3jxITygRyBArgvuUfYk9UlergiVCmvmyqMgFqAxFVDBNdaCei9KjXYcI
rFuSIFLmjbbKoJ4tGWTeOUH6Mfb6hxiIMvCtk10FxDEgOd47nga7ZV3YHgnvLmFDlcEQQgNKQ4kM
eMfPWsJGighl3PTGZBDeXZVtm55dmIDxciRLsXYHpqSfrc0sdDQY/ce9ixLdJc9qTA4cMgloitQP
pwyS26YgU5r1emFMUXVsvQgHHSkiZvAIMzNhoO7e6Oau1e3PZgiH9WQNa69QGVow86HpndMsaNtl
HCtj7MIM+kC0lT0ZiAPycYGreO0WnHcEFAQHgtmxVJRC1kX1hIO0uPSZ4oTcLy2WBl8D8VZBenE7
4hJNms8LNKLNxuno0hiXMMlbbD6kgjX1PrfGfN8M/Xcr8LOtZa2tzNwIM/6ZuMQa9/TPl6z9Nw6X
KHf7hRo9ggw0BLZ5RHhy3cZ7jgEaxZNZrNp7qHGPvj68tBnuQJ0neAUXiZ45KAfdUrQt4sdcNMM+
IygjgeXHvMdYNQ31IDq0hRw65EBFDFI5e8UM9yOrQ6gciMM6gmyXtJNwEnBKWTY+zHj1khoFJ+RZ
65UJZjqG426zzj+0ZeJstGjmcxP0Vg/IUDLc09p724XNiqkmDyPAnUUADG1lmsZHYWfPdY5mfULk
VcPMde3R2WcdYmQPE7ZehGCsgRyKaY+2OdxM1Rl8xI7fMwKSkvwmRaJJGBgX1bjMsQjQAnCsfvg5
ViPDekqkYJFuTkVs90tRSHAaKIsWsjL8jTbru/PnxkdvFicvQW3dun5mEzlo7QgdeNIm2k244t57
b46gCN8M175zQjh6pV0uuy5c9WlKeKER9ezDfBuug+3R1aId+b/rkAT3dUb5FMb6Bwt7TRfoCUYS
5oBxuIdbmiEG4ocDpCUo1zihGWD97+maJJN2Z4w+42T/zgE6l/TZwqha8K5GysRnfGpkE1xcKW67
ZteOdviMrWaZAsFc6pGLroep/2YKmIY1xY/OPA2xoei78tdR1Q2rvCeByVLaGTOcy4oEE9kcCckK
1KkxzU2m68G6ikdo+AXDQVfyr8g3lkVy601vqWfdpuZMjjQhM2XIArdOVL2z2jEV1Yb0UCf6O5OL
blWAgIiDim7IFKlNEabrJq+eMoywrt23p7RjRaOzS1QU5yWuJk0ZN5N3ae+dRmbUpm69Cb10t4FS
zK9sRHdI7lmUwnZde41cRKZcl0Vz9l30GVIbPswsPNKSNmaqiDsLQdcCP8seQ+OtCLSJUJX+btCZ
rqKvphSlvbHw56Uos7RqXTGF16tLmYI+sBPSR4aoZ3QRKIDmlXmOiAcniMkh21izbso8G041E182
JRXGMC2c4ofm8vvOU7vZJAFN56SRBxDr8RqF4EjMC8h1URYflu03XDYmiUEp7kc9/O77Vr3Qk1bt
Io20pKHYlxaSOmVH/E6x2y4GDVxo0RfvnlF1WFQSm+g8e8uShefWwmVoZdrONYN6EVklU/5ZF620
m5wjzW6qUH+aL2M5cmsPw8JqvIgjmZhWaRaZ6yjymZt6ZHX2p0hVL0DUjDXMuk0XWNTUc4+Hyd1F
TO7RMjoP+Yu4dccy3siekJfI+Ry9vkI9xGqlBkkSO86uBfDyTa+QO+d6Ra3lFbhQ7XjYeRCZSsSO
/MsiFjwg2aJLRxg1AlUT2I+CwANGAyGPv8WBzRtleNTml4E6CeQWTrB99CNSLeNKY6xXjS6PyEWs
zeSRa4SoUS2RzSAHjAHmoFxYhuAuNOWuqC0pPadqXLWsfFWH89FC8BG1MAm9lEKkW6W05xAN7Tmv
RaQ8NMumg+Q3qplMXu89s2NJZHfIWHDCfPhugL9m0TnEbW4Q7sOknEbzCeIj84SehrFjLojSSFcC
CLZfWQG+Ru9zHL31MPKkutOwlJ540gU0iamNHu2peATjuqXFuEsbPJRgTFUe7KvOIyvejhGrKMAk
TP8FSoho8G8DSPZjHcAiwlxYZiRq8QlRMRtdKpRL/isbQbJMS1IbQlIKYKKS3Ob3l6ktqYTHBmEP
WyD385bWVboqTBfWxXPHGcfNNZ3RkO+vUiAKywpZ8jr3DVYj+pyMfTvyg/vhW9wx7DfVROROCXVl
FtD7uQCsoD04Bj7iaQzj9ahdNM6YC2UEJCu1VNZtA0vKtLnZpUE963wYHM+gY6by2HWAnItrZsFr
7Rm0Hius2agUmM4sxOSVm0lghefkEKxjaKmEBaT7TAawKd32PW/bJydz5v4e9Ile9K9+2b46ERFo
2FIUVj+f6dJHb8oOZRgDM2dZEZ2yiieTFbzH9V3Sm9zkPcwSx7LdjS/QUptAdEb306RwIP/Tyo7z
Wnwc4ccc6/IhnA/nLUb0ygzUxRBjehp0bWdOnX7sELF+vZQj0NYkQ1aRmebSzz78Bm8np8djLokU
8THSr/swJ2teyQtej2+BAHObBvVtPYT2ItNTuQ7ZAZJ63PY1fTvDvfcsBbB2CPd2GyTg7y0cuu5E
CmifTWdqmnW+7Aks3/V94q1AqgoSA0HkOqG/KaKM2ISQBiOgMcrPGnAv5z8TWWBDt7P57iVoBSra
e4vG7Hfo9r/3cy1da+WrD9nkGDkFRlWP7pLViaVp52TapcGqr+h5Mu9cGk0Dggey57o1NQrARp17
l1Gu4FRqF81zRDTe0hMP8WTdQQB/ciaXdDBICU5i2hs1jU99jPGzb3WyqOysWZYcS4wWOp1Zhz9F
HsE8N1GOola4Y1RFmGPh0Sd14G7RyqYRoPhP5N1j4wfrNMib29wbvyV96mzdohnJ3utBNLFNE03R
dZG+tgybHoJRoPCJsn2AYwkOpqr2YfTD0MJVG0b6NoMtupb5LmFnWBcNuhqhJfCKiAWdaG1MXnoX
zUhDHVzrStaPTVsBeBQjuxAnGq/u1zg77wGZVYgKNhkD3WRq6RHynNESQDTemuPR9gPuTZ4KbP8R
SoMIyaNhcV4uH6EfMm9NYZi2zAs9Z0wWvhyD2xQVJSVcjQk3SX+CyGy2RRyrfW/3G9laJyKJHupy
jFZVaTyG7SZvAZvENwzLKwrV6t5L0qe4uZSYKS9lx++Uu2StGXnyamu0liyH6jrDieFNEciToEYU
mFYkt7G2sHUbTM+Bq1jT8KJN5AbYWcrvANsTEx6FUD0X4N1tcFaT/LTDhzY661r20yJgDVFqhY/C
tenr1U8qSEnydHFOdbFMlxSDG6rtdu837iuWbHYUpKEL6W86Y6gPsb5tYw3aWmt0KI3yD6HIXTQm
rzuXZrFtEPssAgcQhq+6O84pUSVh+INBXOQG5Z9v558qxcEdR+7J7ItX0BcIUAMNlSCfrGiGep21
89oC19wQGJCepbnxJ1stW6vY15n/rgnFA5rQu8zpnfsP/ZCbh0Ew+p55c9O0G0NYibJivfS6e9/3
1ba2SQE24qrasCPgTvoZkahdGxixNb4noB7muiPgZ9njtR/CsViDwDtMpbxEZfrsCLvaJV7+nnah
WmgCv2cSRB04yIAFqz/qHacH2vPfopB4iBoyQaEYu/qM4qaswunKercuktBCMpL8UHWACHTAuWt2
PA9MREEmz8oSzrQ7NebTU1YQetzp46eMNOOcuFa/0Xw3YExTWNQ7HOHGeCBBLlEGADnvY2Q2R2lC
RxWmNOy/CKuvWeu36cEveueuH4EagHdaxB0dyG78qZXGIRw4Xela060C5y0au++NeC8Y/fbRsBoz
2vxsotuh9N5ar8Rc8TTApoXUiO8c3PXIxriIGgvhwnPcDYy3jd3I8M1g/3LUdKNy8ZFCMWlVlS4b
hlyuENtsxGNXjN4FPM2ZUehCIvntvISjsqI7AOk1CkmFrmkIIYb8NuYPRmP6F7SHc8MXqUeZi1UU
6fZxnk4zxA5vS2BYvm19cj9Wj2HREjYuOHvFQp0ZqxbesCIw4aO2k2dyLepBjWuRAw4c4nSd8t1g
aujyXTm0DgIhEwpdRe9QrzlTcmmfObwZWK3rRVWhA7YahHGJRe3CdPnSmniFTAGSMM+JHx69hbSx
+7kloAbyERpnW3X6Iykr96zBFU4dGW48EehHxoyfI4JR00EuUDMC10zW2lDRqxsaTa5jEXF6zoNT
Z6EFzvx5Q1f9dk6DqqhljQ7eY2YD//aD8GD1YMmKcGvOcXzIrHdFpexlGQXDyrMdIqUnfhyK2n1r
UcOkRAFnEE8b33Se8AL4iCiJfMdp3fEXPk/tLAaFOTyhRr6EmuftiX0QmyktiK2u1T4eGxcfC4xj
71vTcAoGlYf6zhe7vCrYWzKHm6I3N5WF3a9uFp09ucvGxgphpw1g/SCedo6cAPFHgKkImMFwWKUv
SDa3HF9IbY/RtVpeQ2muDQWjpHClezQCPdFudY0eozaVdxEk+DSklujSJ33i5yYgoIr7rUVsCja6
pcjGJ/hhsMqCESs/gJshpKPQS+5ExLsYcroXVPyzcrl6jxh94P10rL0tq4dKe4TN8KpZ/jNoCJwg
NutgkTykVWWwpAb0TIhCZfIewQNQEiBkdWf52kcutAaijHtjijnqN1bpKq+SdomzDTN7RU6rU4lt
U0YfPddKcxpU0OklzCFrVuGN2+YodH317uzLwb0tUwB3YcrD7BYBTS1pbQeRNkvNdOMl/dltRSG1
dNr+owtaxd47YKkRRQEAN3wKkul9QGTMPcpHWo5ijeZ+tj/rjLP9KLxX5qBvuKQzQe2fK/mORnjt
erQganZbUnBvAKS+45DmmBCBdvOgvthF+YiZlozlkdYFLVtuynHJYWbrN+SIA1TjN1cil7jaQx2a
UHnsWfurY5RtCDJ91Y3hLomd54ZWAW1AP0524SAPRus0x6D2s8MXkkhjD86KMFlnuIVxZkxM4K4v
NdMID1vbji2B0/kwyWNld9oz7fMzq3x8hyyOkwGKcbQkOnbhCMH4TFkQoWcfJnwIGqdGGIgx28WY
3Ahb2Gwag77uofVxo9E/LQbKiyC0kn3bV+7SnPUa17cWAyH6Ion2EMT2ojM1LBONlp2NQh+PTWYl
G8c2A9ZsbqUavfeeiSSP3pwyLkrrvVCCyGvT6ElMJWY59rHlKbO5Vy1rucxLWkiub65sHOF0XiDK
Jr4Vz0OmTV53093YRN+Q1UWXLm7rpZdnzmn0dSb2BDG09XRwQTrcfo2OrTK+8amhoMyzrcRqmN47
s71pRL5JHM+4Dy3cJvO6VV2H1a3NfzEpI7Q89YSzcR4/B1H/DJYJmbcKb0WITYX1qFyzlsGDCQgh
ze0NjMxTlfbTe2GV1kpEMXP4KAb5oTLeiuST3l72eK1Ni7IxgViFLkcJu4c3l8NazsCDuxNtI5l9
N33GAXrAmM/Lz1Xn2vv5InF31/srICk8GDFR1NNsL8/9imxTC7f9/CetUCdnbGj2ZtEbjtXhwMgJ
wXCiID/707uPwGslh09bkphko0Ldh5ArifYOnLPjWDgdGzpVZoWmVbkxa1JhNN3+C7pCPauvpGAY
ZIRedFvNBqw+5mSrNL+4n3oeihoh2keqUw9asTtdVHDo50k7zXK7j7uz4WpM+Wa5KSQ8mngl4tev
r61xmqSXeIoM873rJ3nx9F4e/LA16OzyA/wL9O1/4vD9hiKUjrCEbdm2TbCnaThyxgf+C4y8KiwY
FML7aXgWK+QkD0VoMLbN7eMQW5J0rfQtBtZVmqF4jJHsrG3kVMBFAsqSL9XNVW2U4YXHejieYpfx
mdOIeF9VRXjHk76YIKWsXP8Ov8OwdiWB4lFnZ/u/+EF+jd+0+UGk65kCiLkhdeIIf2MqurJncy4U
WrlKAiSo9a2ZVfchyVIlyLo1LaxqP8v19SJ4dKsumDFgn6NN2TxFQF8oCDlkInjIbcpjv6fIh1DA
tibNWy3SjiPk07+gQDq/pgLyLUuHi6+7umehNXD03yh2A3bmIKyifGGns/TWyqxsm1QZEbwp/fwE
C9Bb3Zp7d9IEjnIA97kykjN5X/RJVUmQ9kC7ZlvIckQymfqHwKHfkdvGQ+PEh2yWxCD5Qw3pmkdv
Vl9fX8oyJDg3qECP+v6Bra+/wTVAV9RwaQU59ARgS9SrSCm5cp3kIdSVufYsmeBAQIlixcxedA/U
UGsB9J5frn+SrXgXQC5g71g0nUCHnWlFd8umLeA6+8Ct4KrvFP3pCxNVXBGuY5GBoNAvWI77mncD
f9LC28rR6pd5DQqbsnhoGw2abYReU8aYinTy5xRGcBDTw7gbR2pZEk/iCxpbnkTzma62dkSwE9/3
0mwvBWVQIkT9F8/MNVzyX9iV0nEdlyBU0yLxGymh9dszQ8UY0vUCJzuwxUdFtW9LFTxMrazPUTnd
YrRYmKEms62pldFS1BxxSp0h2xUgBybCfghcn3621eA7UeV2mKlNrZ2jBWIkuL++7SQZ72M5wxz0
9p6QuWSvhRrGGPqh91VkwIh3THdruTVbg2UM696j71s12OtImnloavUgJyc515GNslVxfp0lmtmI
WVl4DPEiL7dPUuYM7xAHXZfryRn7lVRGerRA4CyYVEZH27KC9eR7dHzdJjsiytglqe48u5DzdrVL
CMMi6/EFhalGVzeFgQTjpA+/3tuVOMUVGS8TtrcHMuqqnerdlzHz7q461OsL8uI78GuodizfWfsZ
paY/hd1ToaF1F1Ifn9rauPiV4Ng+Zqg2LJOezOQnGKRzhh0AmiETxcpehbldvjPNWZW5Z393Z5Ue
aTrxUvbY0HqpsSXgTMc0QdauivJvlNTJ7o+PFYE8//mCJP/bguTNJEyCj6GL83/Wb0+3FkoORAaQ
Gryp3qZBYw2RUTYbzabL21uhvmsVop3A0WkzDI139kTSPYiJxWjiDhMLJG4gGvsS962L4M+JyCLX
xFPfRe1dp03hrbJfHWk391VMUy7wI6qvmmNPbNzpTZsBztHSz3JIP71SnVFmake74ygL3Zl+kBq0
fQkSfV2GaKyvMBbVoOQcDLGNoz5dD0E63bpYiaLaLR6uL0XXgQxB/fRoltQs0zi6qEh1eylAl63b
eS0YRY1uSsXZfrCNn1EaNW9aEaLQLtqXAMAfDIbMJvRUT5/BQk5LSJ7W9s8vvDWHVv7yeHos/55u
z1hZ0+Da/7qlCUEIM84qYl1dD7eJLMsELFEB9Vms9Wx4j/VEwdKbswXyQp780gehQbBAbSX1Ta2j
6IoR2CHgKhjboLWgx+kE58Z2LkESj/dxTFqNlXGutWrMnjM1kMXVOTj++HYVX19f/I6memQE39zJ
xDUke898ggS0YQCvL/WmG5c+dEgaGVmNGgmx2WAN6mRwyqUOph8TFjfBnET259fG0H+/OGBKCW4g
bA3VkSVJdP714jSQ6Uq/SmBkOGG41aZAJ5xUp9wOy92VOOXiF5QcuWn1OSRN6+KJ322TsOd81Sel
US19eu8PmYgGJAp2fVQdeQzCGV5sGTBcAQFlHK+EwK6VPzlAGVBLm4OZGc2TluvtYcSkBOks2MeN
P62NpBDAJIZsUyBlpHscveJ8CiE9md2KFmN2NgeX/rlVZETM+/Q5Ff1wb/LCfRPmAU1wN1tr1CfP
nDu8FcSh1agnw7lPRcuZ2JN3zB1R03BFWUXNk1sNiw79P3Vd76uVjX50dSWUpTZ0SqwCyLZzsERJ
adD57A19ORcJAnzXbaQwdidpNWyM+e31Yy5zn51WRSAesV0EVQwL1pZq3bXkJBqj9Q2+7prTahEs
RsNeM3kKUCyMxnSspIbTzg2HwxRzLLRbaT3Wor6JygaKZue8o0X5zP24vNM1TjVFghT4CinVMMAz
zaYNLtUFJ2VyX84+KLSPP4AzRsfru6Dsor94sgwx72z/+mhx07CQ2ZRZpq1bpv5bECYsUJV6YZWQ
W95b2yvetJodYWg21ZLv22Wi5AxHsqAZa1hFm38kvfU9KML33rbrO8Y9KM6TFsJZpryVaNFKsnGM
QJ717ji2vXNQwDd3ZYvhwGitu0G28P3rKjiFlciYwMxq6s4tmKq9XT/isMof7Qwa1fXtFMX1rVb4
+jcv6VZDEpek7JbDKRoN4+ByJxLNYTdz7cIcxpgzW6T0QDS0+y4M8+/NIO+t0rlhx1bHK0mo1x32
tdiDwlgNauf5PeheDRJjUhA90XQHhlDlt8ii0RXSRXvGCV0sIl3d4rPwT1bvPX75YDQ0i1833WAg
ofOAEgDhy5NpNdDiPuh5lT/o0vgWdk74TUHtiSYw/UE9vTKqydeiMeSOGd8qbRwmr6E+kDvFXyzD
rtUZwU8AFscmBu9SYVhNoZoxFtTcm68dOipQc1aOUd16KEVnW96AImw5VeBWrnf+dfkfmq45cmCa
sS3jhTlFsyT819pc3/Yzdhihxp1ws9NV6Stmua9OYq7KzyIvPa4gUYFV5LW3oFmnFZbW4tmzDSZ5
kDpxEnOul422vh47m0oup1SbwF6RERKPXFFTQ3fANv8S09ReoUv0t9AyWTq7WG+2zN/UUjWDIgRt
vJVisD5hbi0N9ri/qMoN67dkIekalsPebBHVTa0q7d/KOxWMRuZU0MZpQySwBivyb3iknkdAngvf
mYIfQGswOHdOQHJwu2aWTlSzb1Z3pjRuR9OIn7rplnCJ4rbU412uQiAkDGlpPQdSbAlkYcoGewEY
NBASBrqII23orEwsVLh2Ut08tnG8rJSOPdBxeigyUUSlybAiNhv70ttO91QSrdPMRL7U8OxzO3Db
CdRBcf5YMpq9d0bj64low7G9fJ0Wak9bBtGAY1oX1qGrRPggDaSfY14fjKElPklG5CPkb04bhufr
y5XDabdUSTxSOl0zvAyklYR5V75M9NQ3mcM9ZDlB+ZK08lF62MFCC15fjzBjoUUynOlzCNxmkxDf
V7myhYb9ZFbKX1+GwHYogRLx9bHAGEk2FEjvbPh1B6Y2KfGKwjuTHEQjEUTggS5ESDRhD74xbVBW
1T0cHpuZ64wBdlp85lPeOzdaNDEvAh/GPPbuqz1hTP050z5Gy552tp64KPpN/7bOpLNMXTIcS5Rr
y8Iw0q0LohLOQTwDTxGdOvlD1A06+CVRbAeqbWpZBhrNPPJmQa4PFOvWPZCSFcI088kk9uemlgjg
kvrL+Yl07pWMvPRIEgzhKJP+FoGSu+lnvWc0GVBP88HryHhJOJtJdiz01Mz27Grb+aYytibN+x6F
Oxq7GwTh2l9kBPwG43dMXZrMJKU1L+26BbDm16IgHIxpshIfZREOkNS0d06C6qBQ9yF7TgmqdVfS
G6a7iUV2dPeGVcS7NrgQMMh0NHwOUU7H8NQmIyfsrxOPfprfeIG7/toqDfRWRgOdYcRiCqYAPF5J
zdnRw93LNt/8eYnj/cqG54fhqZU2+5Mgp4WL9VuamWKqShuJaCcv0pCMoj15sUoGY1cbiEki4zKY
YWCRqBSkim5rDRWGlvnQpJcVosZmOBiMfHEYcMIOMg9NwtW4hk832ivgtkgMp5fegZ2QhpiuhfyB
W4Hpc1y9f32m7FuNAZ9WAlIkscvwawgklQnZsFfrq9tgGnlyOraSaJY7RZFxEhWZ2l+2Rge147G2
ja2te/GpiSDwlj4qLjOCIRkw7Xyko+Ks2zGxTu74kE4Mc+KcO0dr7QfsLMPZuEK1q/QT1yZ+riEr
wAxUODB41CkdJnVARVPcaMO2D1vgtgXsCiNYNaaXnKcGbQDnzXadD7a5Di3a4q3/I0x8BsPl0O80
zyY7rOcrxqV48UDRLVFz54chy5fX+iR+Cmx/2I0uk9UrJL1K9e9g10gqafwIymlyuRrlapOOeVwH
9u76toSf9hc3tvtrd8vBI0XGhOsaDIgFOqjf8+3tUMLGl+2PYmZjTmo2vJnXa1OKmTTN8rIo9UC7
kPIFe4qMWQeb9b2FzHgZ94SuXina2kQXd6au5c6IDLzDqDEKzV/i+kzOIgSmPXTttqIfuIlzSglM
Cv4yjeseTbw1LWB29Jepm0WqTKUMiqs95R54nTmwqkjQFF5vCcRj/7Th1USjbPsJ34LpWuXbLNSz
WePMQR/WPGDqYHoZHW0+CMkfoKvuSIQSplnNJqQTYuqco75Y5eXYbNMxa+5iBUw5URWc46thWpa3
ktEy/NIKKDTRLdxCfkOKwJ0/TcvCF/ri2qtBqz+dIjN7HHC/HLS+YOY5/ykYpLWSXVfcK5ctJz+Z
snHBOwWQXwJ1bH21dCNYH6nxGTY2cbN1TDMelZfnf0Rp/fjnz7yYw/7+WZdef8+uTlHqAFY2bNf9
rS4FteakdpH+GM3nQTj910mGw3e5Yk/td1Ea1reZ4mDRJeGzY4Y7kI/Tu9HDVWjjy9ctMUR4S+K2
p3acaEtZkuvQi4oUONoEWVrjkZmc8g1p5MVz7urMST/Q33xX0k0etLRPDuVoizWMjGXAIvUtCIZx
mQhORpzsiC7LV5oSwfn64s4bLNDxP78KHMD+22VwQeMbAmGxATPP+a0HSssv4mhM/3KoM1RzBpVj
3Jvqw06hsfvBe57rapPF6ctU87vBDGZtHBMHLJzocodasoBdQOmiC1RhEbPwD6JtQfGdhdvUb3bI
7pQSx33SwvK1DNmQpyyaLtcXFyXowQoVYC7/1cgKTIH8QW+ov1sZvM5v1H9+lGqP9C35MuR1gq4G
zBXuyWp5LUiiuT6RlvbIcK4gu23KmNApRFv0CzcqCLY8US4jPDjIOXJK1D7AtMK4Q7EIVbj4mDIE
Jngg63MgvYU1j3HaPnrtRjvB+FF+H0h5vHWEds+wPjnlo//aK2JBUn6/ZyvSum3asrNjGm0W1+5U
lHnFsUnED2EqICcS4zZqSnrxcUEWODkOlS8g5UkcSzURYxvpd/ZTH1qA/2Ko6DhMd6Z8oeHwo55N
qKVoS/aQHGd1VMNUQl146AXmEB5yr1xe+2R9K6zt9bG3ptbcpXPLjsH/1yfZ+MEPQTebwuL80k5/
4JGJl0C4BLdzZ4yIR8bB/zm22a5JcaTWNbgNXNHNUcwvnM6bIw4ce9CTI61Xc/d1QjFJjNxmuZye
Ipmt/LjffPn8gjoZ7q+eTjXat94obvwoyc99HfhnUkToQ6YMqb++RjI6t3oW1zDxX0q07i/oZc7I
BbUNAtNyDUUj/AbxovQamsxThSIqyCnAukeTfu1TFoZY6zt3V1p4lT2R95eykBMQt9Q6lFJ2e9Ma
mLNwfikIotzmHbGkWu085sVU3AmRtpuC+fwuK8yHbCoI8GpJqx6q9jzPqKD/Jt5BEzqTm1G0N4WD
JFGprl2DIrVW9gSfFcpPumrrzkH7HRUHgmUoCKUTwNjEwKvZmn4mdlt/Bk8x7OzeSb/LHAn5dTLm
69874JowEpN2l1VqZwp7Ovtq8m+CAf6nZZNplTdEqlu6tlBBX3xvWbYwJkzPFvUxiXRut0Puss2D
CfNR5YmXFJb5umoq5poSYsbEqcIYX6bJryEsUn+IXotBEtKBqkT9mZtcDi0HDhIIC55jsUFf+i1Q
8Q0Y3PbU2Hq7TfDsbvwuGHaNHbe7ftLR/VTNPpDJeB4i2DStkd4LCH/guZz72nKG1RXYGtvZdPii
HVuuzsLgDoSP6fdBHHl/0I5NO11iJy3IioM3mQzpOhg89dzQ2acdDdfQ4MCEo8VPR5hhAAgf9N5q
766L4P8ppemxyPjfv8//5ntRTmSNhe01X+if787R97pois/2/+Gztj+Lm4/sZ/P7l/rlv0/A0R8/
w+qj/fjlzTqHCT/ddT/r6R4XY/r1vQY/i/kz/7d/+W8/r1/lcSp//uNv34suZ7Z7/xNJ7q8hTyb9
wD8JheJafZACdf1S+x//+Js5f/4foVDm34VL00cnjQmvD/llf/u34WfT/uNvwv67YzAfdgU0Bk8y
zfqvTCjh/F0YHn0k22FTIlTqn5lQgq9nYCLSmaRY9JI85/+SCUXs06+dTcek1LelnL8JZpUOqVC/
HmJYg5sYY4u5bEbigyqBwABoAjHhG5pq+rGlY37OCV+BiNucqWqDB5GzjyfGWaLnfPCkQCujONJ5
sOkYILrPpN5OmyyCVo1PwX3+D+bObDluZMuyv9LW76ABDsABvMY8cg5S0guMqQHzPOPrayGouk0q
u65VZVhbRz2wFEldkeHh8OGcvdceTMChZlOsPPg4a1dHryAwVbdRaN/6Sme9OAQXZphznhEhuo8S
0m7aZKSnV95Dlfr6UQ3Q71G3M1+MkSQkeCMhlUdegtwGWInBdBFEzV3sVPpLro0YORIDy1ko9Zch
UX+GZjbcnr+pUOe0FODJZqDIRR+G1bPFz8Ypqb1kQdDC4uTC6ZXaS6KCpRksto/zF9z9GVndo7MW
E3y1q8T4wnKH6krpMGH0ofqCpiXj7GbZu3PdWhXlcxqVP9DJDLccWYcXByBFaPjmoyLG8eTVh8zS
nVvbGt8CgokfQBwixKq7l7wR1TEw0S39fjlEO0uBplQ1wHFKKYJlq471unazGodmpIHP8F/kGQpr
NKB2p/ftlJObWKT6HixgRIVEJdxd2E8FaMH7GiTTi+m8cfpPTigrjMfQzNeyjMVLrGlzF+IkMOQS
AQ8H55d8mHiGhk2ZaXqfpVKHa0Ehm+J23QHl0V4Rr6kLbGfdxqNn/8K1xZoZPiiS8/seDA6XgTne
pQ00KE9oAmGcOm8pMhyyqPtmG5p/apynXFezFxZ779EutM35VR064UKBMrGMMlyRg5e+wPq04W3R
P2uQy7/I1tLJ6dChrk8vLdP+xr1kXHQZXNO+reKXPqFTGJcxrAishS8AdJwlyGOxCjozfkFe6IQR
7jT8EGsLp+OJQmCyhFQa5Z61GsJ6OEEtHJY0//SFWst17JrDSdcRKKJiy97/hh07MM/kpDngOJWr
KKVIywzXTmmkdAXM7mQMHE58L9EX55cJucA4dah/pZw3FrlpNqew8JttQBlrLoF/nvDT1rsYTMT7
S+AmJ0PVlYmmp85qNalPFY2Fw9BAjmvIOjmxyee3Iqq/nl+NWQpKpoLUS11WC+rqFCPFRDVqrwhH
rk5lZXaLOhQ+As7vdkneW5W/0FJznpI8xDKVD0+kSyYnp+x3xF6N9++vwupNo11whKlS1k10SpVK
QzKXoBqfXuKlxuKK62UzgFQ85ZZfLjsFqBna5Un3GJxqN2Kqpba9SMosPMne07bkhZBBN32XrJXq
UFv9k9WaC6kyMbw81u+sOrwd6YedGmiiT47+4/1bTl8/lAOV1tiZA1OrHvVSKM9h6Zz0iJPK+RWq
Fx1FmwqwI4yDh8x31hqt50Ws8ahYZug+y1QZVhRdQVSC7Hh2KFBuMc5MlNKGaG4qj1kk6dMYIfp+
cv+ewfLmDzk/F7uT/VyIyH42tK9Zx5OFbWAV2i4VPSt4ym0pbv3p1RDyRPhl3+/O36w91qHaYVbV
sl+4gWk+I06T62QkXSufejHEhj5HcRjeeqJ9aqdX5/9UD/myLrvgQRuL6JkORoEc3Yq2QhHR8xBA
TAp4f6FKY1kfk/Y55pekD07gMYuljVu/5nyxC5tEfXJjv3nuamfS3sHal1X5lBRxcdvqpK5ZrK70
FqxkpRGsxsmuDebc2UhiCJ+D2v1SphPFmcInrjrjNKjfcrMr1k7f9ovGd7CmtY+67Y7PStQZp9Tb
W+1oPze5UTx0/kCA7HIAH3wyaJacxFz25NkhxCeqIcS8S2CxsvP9PjnWMTndraqSqKHpJ2zEATU1
J/kVPPZpWj/2CoySLisBWMWkNThqfjh/8WMV5FnXhfPeNJNdBst6d/6TZROilpvRTvOHYj9EgJLP
f0IUXr7/qck9sVW1HFEEf8MuZLcVmPksASQmTskJVGAcAC2OgHcGx8bqxi0deOcoWvcI/FTddU3n
HwzjK04NuuZW8iCoqMEas05Np3X3XrwNgyGlTOlqc6A8xiIhvGB//tIUporhKEDyQAO+srzioUEL
ui0NDxuGakenEPUVhIp0m5jYtM26ugsHK3uNVOEuGxLS93E99Ls2II/IL8jRRk6k1Htz+tJlBD0b
g8l/PL8upremtOPaBDhDyLUdbJKWVnOecRLvoSDfZh6uOFRuP7tiMvRHr26oOrdtDMksBjT+ilwY
VR+IJuJ33ea1yVf95FMHLommljDAToThXZsAvikDdV579IXReGEFzHpjQIc4VUC7ISBcww6OZdTA
l0iwCk3/CR6LPTMFzFpwo8bu/3yx21KlNqNB+idBCGASmQ+hJdW7XiYpct6BBDCSIwNJDhO5rsFe
Yfl+TDNItNNtXq+rHuFvCS8J+AZGkJZWFJaHGbtrcgTW69SLLteqg9rfIQ2na8pG4AZoHF0Nb1nX
NyPWWjKutdSKj0XnrhzBnbDJs0AgWYaLKQtx4qbaseBW+kqA/li0jgVBLkNanbL4j52nfikIssOy
qr4hUAJb1rU92E1LHuCi7c0ypyzoFw7+4MeIzxLHhmxORMK1c4OQTVuG3jMCVziKaHm+VWr9EmKH
NBVD+QGESI76irqzQWJC9dqVrsNKJv1lOpDFaDEYX7OMKgem1OFgZ1ycgw4aeY7N4i7rjHHTGuEm
IIRyxX6k3tN1Ghd1PBTPPYS0uV2a3atW71Dqfy/g8b+ZmuR9UERz2uRtZKGYpwDy7mrRyW0Q6cUa
J2v2lA7EK6l5oH/nkWoi7631iMkYfXSWg04TA0FJLCKSpKONg4w8SI2aRlxzlGOztEfvuXTwlRHs
Thk9jOdGST+sw3kDShTxYN7BACzROC1EKNeeY6qzrHDhjkO7bsEcK2Z4gIiaz1mz954M/oop8a1E
Z8WoWwK8p07FJQtGe2jUCdGIk4VUJQgoriZf6g7iM8ehOP4i4v4xNkSMrQc0FHb6uhmztSyS1UAi
sixqBNFt/GgI/Vtceb8wGZ8G2e7rRr7KUp2EaQkORSu5G0qDUYrvKhwUStAcTPmQ0hOdQTF5Gnzr
O5i6bqbkAz6iNj7aY9Xu7BSQB6xywLWj/dq1pnqHlaRDLbVSzc5cWRnxfM1IIKJvj+magKuFP8T5
xqijvWWRn96VvjpZDO17gT6lNEnPdjkKtMQA+z2ILJB9+RwhHHEM8MZFJd66jnMAB5By2yTAUUYP
mjltyn5u2iLkjOFHJI7y5fynHsI4bC382G3I0SF0yOTQofHe2irAk8o1ugX9C30+hmW1sxI2PK9S
d4hAOIkM7r1VDt2eJWTVAhJVFK9aWxJ7oaERAz4gfi7QjTwYXffKTqAt6EgFKEN5uvysgoFDQ/rw
/iXNXwnHSFZkn2bAnerfX84vPUCHEDgtIh8IboFSk3j4DsDl7zx3M2gjGNyCJjB1SOToI0CfcPBv
DXukczUmM8vDPpfhKMcZatOM+T5aOHrzNv0yimZqs9vYTOrbHjj3rBAgVoJW0ikYFk2TdBtVmgdC
FJSjWfjebZFMylbNo09fJ+2CtQKetqLFh1I+lFCjGmOAeonH3II7tfFw7s1KFBur1lL5d0e23Kor
DRJGg2e9awhjT+qFnZP6UQcopsKqo+uuByQNaA1wE+Uo8CphqFLvslEc3DqHAzjoVBxdKMSyOIoK
916XQR+QtYlhrC83fVa7qzEwvvsJ0HKlVxCRD7ehb77lhm7tnKi7rWy3ICao2kM/dbVoWFJUkQBT
pHEXoXnt0C9svbBxkYM6YA18+GXs9dt+ALKsMFFncrjPYq9F35aXqxoiBFuVph0Mm23TMAaCTF3Z
rsKSi13SwabPRthL2F6YoQabltrUWwMhFoEH+G2Nck8pJ8ZIX3owkASdQVTyrOukIKq1+2KCY6iF
jO7tqt/x77L9juljkPrRkb4SloASjhh6ZAnkd1jR9+husf5BdPAta1Xp0PbEiJt8KExvoQsIIPCy
j1arpagGVX9lathQ4lgQWWcBqKKlRyG9OQSe9b3RW20Pg8tctgG2Lj8RXLSS8lQ7qraTLgXkIYVC
irTe2LE3hfvS7V/MqtVoe6FiNOMhBXqGt0ebDtM6p2pTe478GNPG6H2VZvQUKCXAgEAQRAqXhHaG
aKEMw/hi1sRksE1P/6BYs1IpuC+O7hEmnrlvoJcMLscCBBr5olbcZB5VjdjloCa0msqei+4Umn4F
Z8JHSVF6wYYYL+fgB0C+PakmS22o640dtLdRAszZxpq6DPOSPi7wwz4e+3lgey2C/Zma3EVoVvbn
L27fYgnL1HaVe9x9fYolUNd5lzURe0RokCYgFKTpeSyPWEJGdFb5X/YYETTYouOEJjczmrGh2OaZ
d6rjfw0UNwDkzJxEx9QtUw1/s4ja28DB4HnOmzl/UYpu45PFsVYw5Y+yrnegOqt5oYGtdBRf26VG
pmA0NG/rRuiEfOhuvXOCjWVw+yHuhYqCbRDm6tmroYTt7kO64DqQbiXjfzRGDFps9inSpxo6e4Gc
JInSx0RxnxM2ZrJcvJ7wKJyihlfcmkMl52lGM4Vlvlh1on9WfKT6YZ5b92yutzRcDz3ylm2jkxGD
gvCvlgiSHJLoWvMhOXZ1gk2+jx4lQJlARuXOSjF0qPZ4n5NHXwRKdtAcfdkQR0RJBSuDI6sj+6K3
AhKAJRqOlw7haWwJw3Gi+nbkALM2Cn3YM0vrGOuMoqq3YdFGm2IA8QI3Z2/2gl5nIlMu2jwRmtPN
6InizoGpbYve3BYciiaE869uWjPt/CHScudgOugtJAZ4ju/F0Q9GTsPCe+IaFT6NpIR0OtuST7uQ
Cws1m4wbJfWVXNSnBBoeoT4xnkgf6F3nIbwOp18BhTx3c0RhXrhq/YwAwJaKRNATkwoyulwanSlX
1kMYICoxc+OJRBLc9Kr9rVfGiJ4dyefC94v9iIgEJqq8j9XBOVSR2BbuTmu4+HokyHRgvrEpQgse
RL7x4zJbNSlhWwOskHaMtujS8Evk7BX2kztEmCIjToYKuvAVHYZoluSJeshs92kkig9/FVc1Bj/c
hngYyWwIZ+aQ+3sN5vEsDHOU2MJD7FNVxwSs4azSsZqSzbfo/LK7zfspbBFgWG+26sE3Vyp63CUu
QRXZXbTobDM6EBWlr4Kq7zCfTvEAAbBXAF07peOCZI/Dpsb8vPHMeIfArrz18EvCC7FJDOK3pU97
R+Hc2VkN+SWZkTyUMRAY1JbHWMaC+FkygVws/DU1hGOhy6+DL97qmLqeG8uAHbL7ZWeIqfU2/2kr
PVwC3SCCyMRETSfKo+iVGxYqicyaV8BXKzUud+3Qvpq21DaWZn7XQsIdUrI91DT4mvTqfZpUJo8R
oGHPyzQyi7xjEhIfPCJP0YT1wJH/ufaUv2jEx5Ne0HtouuyRctim0Px80QMJWvaG8oaOG5MRT1Rh
hgFT37efylpHjT3AtSPaAghfGTk0y4juSUIXsXMV3JqF8qMPBvs269PfXx5R1GHtR56CBD+xiTjP
tYfKuO/VCanQG8UyssLktlZznpDKI3XVNu5TYsJ8OKWz0JPUcSr/pAgicsA6a2W/lfkXu7LfWHZA
4ZOBlYXWfZkZ9dtQLlwYny8Qj+gnKndh6qzLFFZX3shTmrk/NbHnGhOveq21F6ZVnRIk0dCsO3tV
I402wOCIyJU7HeT9qrEx6S7DWihf4EsgwA/WthM+VwFaCj1QnzQSBeCy5WIu1OpXmImXNuG3BJdH
RdQBZwP1v2htbhJNRr65tQ484snQ97nzAg73ysy5YZRaiFFh3ynwHaRzjoC0svVQPWVOj263qVTy
JFhZO8mJyXaaUy6IXWg775vj6t0GyzkuBnWjm1k6y6T4NrpmOIsjDWizoLNZI7ER5LWHLcJ7b+z2
fs1xE7XFEoVBtYxxcM68IqOgUWusnfoBLZScIhlWXuifaojqc+GyNSks5stAx0LIRtQiA5urOVZC
wFE/LZk+IbMY+BmDOv2eMxJuxKprDRNFzLpyLIW+bfc18SoL9A8LKoRYYTxIpzsq4bCnJNpsHdr3
IjiNPYAHGaEu5xbjLjpjaoHGFqIJy1i4cKF3xWDIGZPO3kEznkcN7MJBYbS7xjnkYypfE+WxGN0X
HODWWo0h4TuDPi8NAt3GFkWf0Lx1Lyis0sl09fYr4PjvI9eveSXUu1GtUYuaB0rAoetqKyVR5Zxy
WzXTRfPTs+VKydq9qZhiY1rqU2EX6cpz+pWt59+q3HwMFWjqiuZAVTd+dgpLfVK3dOJCZyHwHS5t
m0uqzf8ar9XPUFIZ17sDTciA1QDElYZ7TpZYzrLG21fIhWZjpqw7FZOQwrzHCK19Ud06W5JfhyQt
hoFA8x/1IouEjUXB48CWgGslPC8WIGfGmlg/71s3FD+a2mymxixkQzCYVlF/NRp4IZ6IjUUd8NBl
gbfwORCQrl2CAS6L46CScyd6OFKjnDhfuotgNH3wNS0nLpUSUkW8AL7zEhX3okxdTGVa9pr6Trug
4P89cvtbtaH4HRXaAFSPVMSkTMk+wPdL1ZKLQjDXHJd7vB/f10lsHXKZ7EaLOKFUOFsWIxC+JpQ/
rxQrIUt2GeSEMB+3mm6PW4kfP+5h4ODNGwf6zSIal1YbzRA/jYdKBUaok+65DvuaVJBoD9pOmSvk
qx7R722xkqJ3S1lRSwdyAzPztTcoIXGu89aUL5/URLRbWWbylipCS9ZIS2oaLKNFH7sPkb+x0VMw
y/FJVyzAEIxI19HQXhmTS8TTaaK25mNbxBDqtDAmoIvjNZmLSN/r7EkGkCm1MhFzLdMPbtxqi1Fp
vaUr4juEY29dSBT2dJNqinQfxHmI+8L+WRemtXNbC0Z03c7rGM6uZwNdpGXUo/FZDOaAls7MJxph
rs/glI+LAY6EVfE3KwLtCTxIbX7SY0xiEMGBEAKVPBsXYoyBEkNYEJQoZ1gF1kCM2btEbs2FU70Z
VvnSC75fK42YZ+SJz30Pv2dmhgsVYMqSp9FfO4mxwS36RuwfpBuHeOZOL19J3T7VGZ0DiFDgBCL4
1zH8sLYi2U4S7lKYCrWiuyq1CT4be5+8FOs2G/gch9xbW6n6w45qh5NUum58cF0KF/MZuZLt2kIq
G0curKCRRJnIYI0s+NCWfVLDGirieyUMMipRAl+z8ug7zs9siFgjADLOvGE4KEWFvuxHSMjQuksB
ddDvh99odxMIC3qPGHHfGkNUPAXE8xX4uCNvyL4OGYQT8ljNo83eiJE02BSUq6gemMWeegxlZnVC
PjfJWvWwOHZjgj1+iguHREsRc3rWaviNufD29qZV7H4H6gKqrVr5qyh55vIOlXHTl52zCkGOrr0K
D1qZsSfUg4OtDlx3g8Gdtr/MDjFUXi1rSFzpJhbGU96VT9SbVfpWkb9zbLmtQtljpVePTUShIez6
e1vApeGSTeits7Lp1M/rBuihOyoB63mTbCSa7MlJLjdUFn56fknCkGCSYZW+lfiJhozcRM9Ctqo6
NkUXA6I2mrpBRbxnW4RqoYZZw4TgNFNzwaqjPtvLMfqOVmiY2xSGdE+mq8prZzF670fOi+U2MKpv
ZareW6minGKlEredcL4WdaTw2Fhi6aEk3QGJzxW1e0pxRq+Jn13V+Dpn+Mn1JxQb/QP1bOKph9eh
L/35qOjJoijVnx1CQ041zaxhiiA/sZaajqmUmnFKJeHWCSBrDFpB2Z5Ga5YbMyJ0NSa+vqoMTP0G
HJZZFfLUpvZr8IaubUANbMkNJVyql0aJxisc52nlHDK99vdentAUg7joFG5Ow8wq5oOHbqQe24Pb
l+sazP3Gpd0zgyisN/FXb+qXFQFct6IZjqnqcP2vFLCb+HmVFspr0OlLhcIQV0PgO1Gjr6zOO2rA
OY0AwXbTikdqAgBJCRAi2dek9zDsOGeClvCYVHoy/GjRG+G76w41hzqbeBuYJNZCRGW4dKvg0TMi
HaB08WhiLIabiqQpD+tXP9OIqqzgnQXg+fyMVrVf8H4qKz/UOv5CajKkgkLtiCM4F62oj4RrADtz
44ppTCNZUDMVinqfIUgblB9pbnzNyuFA7576hEz3OWvTjDNoyYON+TwuzW+aFf5Knaae+5l4HHoQ
qmZUH0x+FPrPsXhMLcI3u6m012hA0mrvaxQGHF7bmCI6YRpBFy2EXkdzq+ooOLUnLQZHHAMgQYSe
rVDYA9jn8pB6GzUwa7b3ijyCmieq60ho5jnaYKk4pK1MaSrIXesHm7IGe1VVmbdV8zicGalFTumg
63PFqbKFiW+nJbp0D2mCuvh4iAP4IoGjlKSwp4uULW/pNjDE6mFco9JltfJnSUwB1ubcEcuvpU5h
2/O7BVE8zgHrN1rIikbH0INLsEGreiCvjSbFU+n6mymcljhBC7rnWOvLSkYEBTfqr1jhKOtGwltD
9WCRhJOAflixSQE0+eTHsorp4oA1tnhG6R3TgBh5V8glFo5wSlq3ZTO31XRcws2GhNKWC78tgMhU
1OIJTopYlRSTJqPgmuUZQGD0ZAeVF0V8Mc7ZnKxNIYrb0aGE2uTsmV7m7paqsGo2HkjBTak+0qzr
NnocfiW2K54LeAIzbhE+5Q+YpXrhEnOhVPU6pds+BzfChQU8ktFaf/VqsSFLgH7o6IPo7UdSbyNH
0Epnw0169znS9oZTTKzA4LYrsseuMEC+wac3bEhUBCeonMXc+7hLFxHeIRaS7AEjZ3tbVHBfcgdB
X4RKjJA0cyG8WyJ9MXrlnpyDRmgPMS+h2MTPZS4EGKlobWgZRBP8n9BYOqR9CyzXLDGKBlxsCm4P
xDyiR3snbDxXgiv1DJICWUi6s4kaZkbEbFij6t22jWdtrEKBSi3HZ2gWDRHh1l2vykVj8KtZTWIv
CL49NSNIvQz40rycfIVut83q0DsEPq4I6vX+oh/zY14rXwAW0CQeOZwFqOkbA4ZRJhpob954Aiwd
rhRbOWkYFBd+Yb41HATJX3KezYjsnQKzNWxfuRqUcteNxl1KcCoH+nyRakB+JRV/r+TJ11tOMLVT
EH/U33nUByvi+x7bgZCnAfYqhYsZWa3EE3MKpIr1PNqcsN0OIejAuU4rPHVLx+hYQK2hTQ/4eehw
lFogngPF7Je5DiepKL9BzJueEoc43q46hnFWLj2RvKhum1HHJk28HNOdOnLZLVQrAukUPkcq7mdq
U/UdnhmqMNXE7CUtHgP5awqpJagh4fZN/s2PYbj6Xv/oOGm1Q6669EI4JSXo8EfskNMWl8idQdta
il0fk1QXDx53Avmq14R0KKId5qYe6BxA0vlEafXGwVsmZiYXYNObRWHBeW58e+sLQtocj1KNUiiE
CPWrvqFCGtjhl9DQnzuUKFx++n5mdcAO1dwBNG3690LJ3fuG/ZZqkp7BVNbA2VDtSQn1oQjHIsJt
1e9M+qo57ClcFislzvfwDrbAdYdvoULFyvsrIcbi2BXqnRV2/iqVdj/TE9mR3tVwTFBD8GM96BVI
B9qmpnlHMohCrKdVQQfS5+qI7FpISMwNxTeSDc0DPf2NgLWPOIBzQFt1Kd9TtkNgEhpSwK1oHPU7
+UEvnsmVXvFJCuXcuQ5SNIkEmYEXHMevNBy8Xa/Fv6KwgZxU5U+91YN7V9F9DHn12hR5BJd9fDYU
goKRrn7xmugphzdgkcAxgH1UrMEhogifIqw/nhBp/kQU9guOmt25Yqf17lGjsH2ow+Y0qqhnPbI0
bS0ita1s9ENZesoOMvrak0BMMi07ldpUSEqeYs17Ho20Wda5QROiiJ5Up3vFZET7xwCtBJxeWw8A
xwO6tOtwahS1oUNEYChZwRFuflG4DXCk3FCeVn81EGnGEUqnGvMHn9gy6pgvWVXOnLIBTgzedYpt
gM+XQNFChEr2uWDgTHDuLBT7zh3VPVOLpqCTrIoC2bdpv8ENMrAb9iMl/pR4ZufNMimlUIx/cOyj
oRk/SMr8pjhaTJFxmcqJPqnrm8K1f1VpTe8rGt5sbEZJVGPAkKssKf4yejg8qtYZ6/7kuNlKj6VY
whUg4BPfsV+q/TpzuXxW9q+ebW412t4tBrpFPpZbV2ZUEam7AnCGehxGzj4YuJK28zx/NNxq65KI
9tVzuhWbFod8QC8kSOjrOBVfc0sdlij90bEr4lsiRnvdoAdPOU3P4J48AO/UuVsGCRY/is9NGIIr
h3K17bp0pYsAnM84PptxtAcD1Mxx1o8rAqhA2NHyzCaNXOFHT0mfxdu6SINnvHVfAlXeUXhuIRuY
2WpEYbqApH+U9GLoDTOlrOaWZQX6Wu2acy/0bJj2YwvwL1o7bq3uGswqB994MmAiQ9miB9YBgW4H
QuZwvwhWoI4jtq9+xxPa01aFJ2eBvWtKk26kYq6tsFrCeja3JA8RhTd9idJevv+p7gO5db2Mm2uw
8Y2mXGfMMq2N9J2pCHJ/0NxyVFtZkxjBR2/sPCGiSu40MzSOXCkoqndPleMl3KVxcP1/FLz+P5Cy
flC9/k3LiigWje5vpet9FqT1M/E3f6hh/1t/6d//Q/89caw2SUY/iWPPv9JZmPvv/oX4jd+4+YHu
VlFvTKz1JtAHR0jYGDBT/vf/irPU+/0XNClvHN1Q7f9U0PLjPgzQfzUE//7d/V00/Pd/59/9/h/k
vjqi3otGQLdveO+qg9uKmFlWeAS/H94/UmFDn5TApG3bJrrMdznyFQ0Bn9dFA6Bo6Jp1aVkCQbSl
omnnLX4YAc264eiNQVFFEm2Bt8bDc12T4OI5YIgb9Kma1A1ToIs29M9zQJg3WB9U07F0wigYpWsb
gPdP5I+F6X+wChjqzURJkJqmGaaK/RqH6ocZYBgsATZ6d4FqntViIlVd1wzQ3p/Kfz4CCp8xbw33
JbZL2iS4BT4NgaYbNwbiANtmpcSVacPOua4hmObsZeuAfjOtArxBXZW6zl7weScQzg3rpGqyEmIY
V1kKr20IxPuH8s9nganeSN6agxGbMYAvx1v8+BzcSIm1nY2AZwCXrn51IzDhTy6aBNMsl9okpnYk
0XFCxxnzYQRYH24k4HXL5N1rqnl9e4G4dDs09RumN0ceUkXVaZ5/ngPCvlEN7Po6dh58QyyJV/cU
sHhfNAeEfuMYmoTyo8HNxn77eSl02Cxsid6QUYABqBtMkStbCi/eDTSVA4HgyMtAnA8FnDI/PAYK
k0TFo8+J0QLbADbt6lYCQAIXTgMedR13HEciNn4YHRqr68cx4PuGBbdShwktzxPl2uYBIoBLx8Dm
5CdV/o+FX5+O/5/HwMItKHVWS6aJOu2cV3c0/Jt98n96QxSs+DzuECTN90H4vBooFguiybFAGia7
wnRyurZpMO1hly2I1g3roW1h1/x9MPg0C1gQDX0CMHE1YjZc4dnQeF+e/vnBSOEarLHMTYceZvkE
KPy4FFjaDcsDnB8Hw+z0zevaD4yLawTyhgqJbmHTtf/TFPzh/bM0sF3oHBm4HWsMwvv+c0U1Ajax
C58BXTLJbcHOj77svO1/mgII/27YCagfEIWrsx5e3aFA0y49GVocfS3JGHBBoEpAvezTECgmk4Ri
mirYCWxIqvL6HoRLh8C8wbMuuB7okDgF8+FzoYRKkkUFUbJR2pyPsNxe21JgXnpF5GyscuyV+Ikp
CAHe4y1+WAoUazoZ6tMFEWSpxV3y6h6E34/mBZuBuAH+rZncjVgMcdFMoOAPY8D9gf82MYRZLDkh
TpTw69oQJgzRRScCzZw+ZcMmgZJqEOg2PuUPI6BMQyCmYrpAR33eF69tCLjaXTgGbAgGu4GumTrb
Arzoz2uB4kDLEKrJVsDJSZvgdtc2BtOndtE0cG4AbvLGeNbZ9pnqn2eBbXBoMqmZaNgpf7NErutB
mO50F43A+8FQ6Khw0PlM7/KP64Hk4EghwTEMtoQp5eD6zkbOpU+CfcNqzx3Z5j1CFtDVP/YEW2W1
YHAoFrFrXOMYmJceDLgf8NYg0+ps/H+/Iej6jRCSxeA3b+f67sm/q9n/fFcU2g3sCyY6PSILBfmU
S/JxS+Ce7GhshxRL+P/wS6/ubKRNB9qLVgOdeyDFUV3jLqypf1sMuEOAtOTg8K8uyrXtCNrFVTNJ
rwyi0yQDPncS/7wqaywWUPynhjO3CXSRV1c//n1t+edPAm/R5gY4QW3fawJ/bAkW9RJOziqngqmL
dIUPgnPptmiKG87GU60EXNjfRQUaZyNnmgN0lDV2xuurmU1c2ouWAk2fjoesh3TVz82yP07InKAN
bg+cICkZWlM62bWtBdPd9qIhcLgGCfhuDhX0SVfzx1VxUl2YtNioKhJn9X6L4uddUdXozNK7aAim
YwElI0I9GIKpOPj5joD2hrkhVEbJos5O/ejqJsHFbXXd4RKAfIhiwP+tn2jy7UlaxDyBv0aD/f3B
u6ZZoF16W0ZeQlIdHSTjnbY4jenHoxEdV2oILIiSCivtlutbC7jIX7gYUBrjJkypwBJCk7QSOHF/
HAObJwXwJBeJiSxJs+H61kPt/Ve64GBAQxFRhepQEiH0iifi0xhMZfSpbAiu0ySqns3z2lYD69LW
un0zLXJ8uix45LBNpP8Pk4Clgm/TR7NgwJtMg6s7G1LmuPQ5kOwI1M6oG07ZjZyFPw0BIiNnqh07
lJYN573pfF2b4u+a9j9/CuglcTugVayy0PE0THWxD5NAcDqeFGaoTExuzNTZr+4puHQ/4I7EOod8
6re8hHXl4wBI9CXTTshyeO62Xd0AXLwXWDcqxSCTzV5HRXQukH8YAEVqN9akST6rsafbwfsPvKYz
weX9RGqjGqdCKmJTo+g8zT+MgcNDotNG4Yr0LsO6uiGYFq6LzsYKwmqeAT5lXZsyNP5UHdNlvXEk
p2ZV5XB0lZfESyVG8samZkofRWcS/N7wPkwCuojIb9Tpb0xbwRX20uxLl8LJf8FKSHIXmS9Iy/92
MNRYC/BeTP9dclEUv48g17QWXNxJQk03aUoslKXvE52H/cM0UMS0XXB/oKPK4ZEK6tUtBr+7vP/8
UGBqN1QEeX+UBP/zJvxhCNAjcl6YBoAM3+lYcHW3gymW86Ll0JC0TKfII3QVkPHPNbEPIyBupshv
jobUj9/LZtd2LJqMUxeNwHm5t9j5TYQVKlP989FYobiO5ICOO2IzQULBb1nTFS0FiOMvHAMmOpud
hdeUrvnfa2YK36eViPpkMmRplvG+CV/REFDEuXAIeBCmNtJ/JbZDdjtJkDgTUJSY/FhXtxRoU/z4
RU8CxRKORTBQ6Kzz0FMt+LwhMAYskxQKUOLopF9O3+cHXtE00CZNzEVjYNg3CAqIBaEW8t46/zQG
tBDoN3M+plJk2NyX3lsWVzQEl1aLpqohN+XfR78/NacGajw0mbh0uEkZ7xEu1zUFWKwvnAJIr+nJ
Ug5DWz25buzPOitseXz0KJLpuaIyoXZ6bU/BFFR70UMwCQq5HBm8O4REyIwY0g+HAhTXNNV5Qtgz
2DHP2eDXNQkw1SIKvnQtUFgLqIUgM/tXltHnccC9iDSZBguHA0lH5eq2xUkcdtFMoDZqoC3VBd1C
3Ba0TD6NgOCOwAChwmZJuL6O8sUNZR6Es44Mr9G/PMgfHoSpZDQFSVFQPd+PqJ1d21rArebCKaBg
w6BqRqOIlrp+Vpl/mgOIMW8kDXWWzHNR7frKZs6lVwS65pwGHJWPWUzWuz87aVhR2DO5Hp7Nq9f3
HGApvXAScAnijmgjt6RshEX5jx7SlNE2FU4ZBE6IV2lVVy8VlxhsBtSPuWyx3E2L4R/3RKpm3KCo
KlMwO/tVrq5cgjT6wmnAdoCi2DTRWP2rVfZxPXScG8z6yFLPl0SsrFd3Npp6fxftiFTNKBGjwEZY
OZnSJw/qxyGwEd4itEODxTDALhDvp5AruiHwW104BhYHZBXrGWIr6iKozT4PAewaDU0yHlXODVfp
TcRDfOEQGKgnBJdk9f18/KdFdTo4MD/orbNUELV8dc+BdemOwHLH0Ufit0BfcpZXf5oEHI1tnaoa
+dJcJSeL4nnAr+kxuJhbIRGXQLUnBYbHffIpf34ONHS3/8Hd+Sy3kSRn/FUQc7IPmCVB8Y8iPBNB
UhSlISlrCEoO761I9IA9BNGcBppa0uEIv4bPPvngm99g3sRP4l9Wd0udBQxBIctWxTgcu0GRW2hU
Z2Vlfvnlly+2gFPIFBn3stdEowltAdUd4zGAYQ4BHRIV3Vlt31XHG3JK+PrSl0eqvANRuw5GU9oC
M81qC9ECehOBgkgEhYCOpXe2AAUbrgP+b0CQ3ETPaSXLXGdGK+AgfOm2CajXkGt47VucA3BlCJkv
0kuRGqtcv4zEXcARABaEPYVkFfRjZQIvgAkAzNKkl0VoUgctAitFwmqLBLHGRDsHoL8N94jEAaAI
V0ExLT1+FapCxhMAaopl03Y4oIzS4KKdPZA+baQM8JECK9KIkt4hMLfoCvUcqjFVRGjHQiLRUNHm
BqwCOHaNqkmCrAIiVaMVgJSIFgO9+sQ9cPDlNXetgLsAxjlIig+IPC07satgyxoWvtj8niohQW9L
JtU1pF0PnuMqyRDT7ELZsboCcXeAJBsvSY/qGpEyAunPBSzlImyZdt7oUgqJ7HJmJMF7fEWyA9Qb
d7x6Z+cc7Ih8j1DQqKf69DC53IA4zugK6MaiJe8F349L0TMrlBV47RJhWw+kQxW/mVyCOGiqu+tH
RQxM+h6IBPYI1ArGWmDyag9E2XB3QKdWoqjpZtM6v/4OkB01gHEQFNOgg6grQClabxub6D+mdwLQ
I7SeAe4CMBBSH6/OU0sUddwArbvo3qLetEd1hXhBWnfTug63rbdhHx6hQCTw7NCsk3qxTg7JjyGj
b9KcDMUI8Dy9+hFlXqMnBDJm4KREPcK0o0yqy+nomImuI9D5HuQqKkipGYHXmjFBxpAmJDloNZpC
TgUbhH7RjvQnQcgVFafUtsBMNRUNp02QMnSctgEMgQPVTYBSwy5JA4bAfZBka7I9S+a24+XiB2BM
7C5KvCJwCp+GJjwIt2DKeN/UjAD/bfQEaNMgZM2Nj6uHYE/VnBumcyH0yQ5IG4CK4GbLOWiisJRi
4yZzXz8m2N72su/0KO/Vasc6RxQVWHqQgM5pQ0lTr2LDWj4Sfyjfn9sfQASD0HCZcOxApgmOaOJO
sw/HHBoBlsCbkk4s7kVGIIiecfck7EC45ZCQSFKqYq+axp+ETsKgaQdY/yTQhU7YJ0q2kirWyuad
PWAHSJyk0PgCj5FkZLBjZZiRB+zRgYJrxdfRdSRXf2cLROuXqwLgHCRhF1gpucgAuRXjpQCdUjUb
Bdwa+jJRNMEVAhYwryrFTKlRY1//ILx4+T3ShggRkAnCtoNVq6wAPAnRR8HL6FdKsjl3YAbNYFj5
cTfI09CRRDVFHwRuDLozUD9HP88TTpM7CDFuBLjEuDr4ZTAuF3S/UayAXwbzZlcyqXpEQFrZsqiM
2PIkyoigQbvkibUmx0KyLFrYFFBQsGl62NPaATIY4xb0yQPovRUToOew6bHo3AjQKkgfqKdyIyBs
QgzhPzChuGCzGdW0vjvE5dOJhrQ53fiiy6HxAulF2hJWPlUGxH5lWkZqWwAh2mgGuENqkpAMYdhv
0JsXIKdcBZ5nhxpsogPC6BY0bgGidiSAUiTi3pPISN8IfeQKqDrLlUCngmSVyVFLGlB3/YNAksBE
ZRGypTsT9CzgF/X3UHwjIBKu4WcKVmIO0VxY74MSg0Eia0egTN00HAxDO79o5JNAQT1+SeiUHmaA
GrPxLAiQjl8VyKAuHeuLcQcUWQTtqLoCNqfYsG+upMAw4pAzI4xrr24zUCFy/yXyLshYNc2rNCPU
qHVC96IZR5csgWufjFlUvepMqBMZcGVgBLQvkz+IqkNytGMgH+MxQLUBniXEYkgW/D+Vs6CcIirw
kifhFX18mF4rijky8O5QRBsQgEfHhkZVdRDkHHAKoOCjDu6xdL/nCZ0DhBSMZgC3WiqnVI2Zj+M7
ctQW0LBP/kQ3tAwVFC2b9GaHIkht3AMZndkRNAv78oBQcZRwLD63LqZmBmaiEcUEGs54vyL767X9
9EkgVKALAUELTolH1tKDDOwy8HxFr9QEj4Z8SCbmauhIBgfSpCIs/ERhZGJ341FAz0mab2FV8Z4x
haCa0JdGDRRemBYmE1T2Ehyku9moCKyfKdCxjlCNREiEwtJyoAPEPkUn6GhIHtEdXzcppuYPzKiB
KDbJKCi6DZaRjXCY2wBLiBZsCCcFsfzUdgCHZTwJfUFOULVCsolOA2rIAZC8LSOlMbZt2tIkY05w
lKx5dKCvn0K1ASVEpAVOjYoNtikwA5/KrATR+/EdO2llzDDojVaAP6RcgrqfYKkyTFf7AoqrvoMV
mjqwkjSwpXcQrFcCY4CoGop8i3Sj1gOxuqkStyKi0JwCBgv7hDm5LTDLHAqfhPMPvbZpydZWsCfa
b3x7+OpSSvCUpLQOgtkTcA5QMpUhQcxOI1cQ0aqOEQh6BoAuek8ofMiFkFyA6Odb8VbWjwv6CHQQ
GVA8hH7LJFFYdmoT2CPSRIoqNYTqidqJmcFujeuuvwd8RSTNuBGkCw/Xrw8C3XtkypRaIFsAJySo
61Wb5frfH08gb5fKcsuvUyYwoI2Xhn5MgCnz5A/pBUbUvo1XohQLuAphHtYSDiHPQno0fas2FwKw
CscltQsBF2XcA5H4GzAECIk/GNfwNliw6w6RspHR4qJxmGir4mYzpGH9o8C9TxIIxXDQpAE6W+7v
gZ7JaDksIEU5IxpJjEbAgBwprVJQkhqyhMHKCJC5ATGAoQquCHSCuSR3Dqw70JeufOJeoh4mzAvh
WN+IfVTSgRUlNNqSmlOCCn9ea8IWFlBZpFcdb0hvjtSZQzkf0iRJH6CjC1c3wUZFM/OOcgl6puTI
Ik0A+0p63gJ3uEXlmQY+SglJatxhwEZvAFrAVScMVMoq/AdES7UJSAML54zunQ1fakivxI5gq3EP
CA3IFUXtkwIyQ1A48moPKKsCpSNntCHzVlPETMj1jXtAczosG1wdODlWBfNebwEtOkTIsJQbqb/k
oiPrpUB9nWY/uOYUzrzD09cisJpU24SiCaQAuJberWh1BX3p3gcqgHBPlIwNiFxaxx9iIvhJfiHa
r34+SGp7wCwH4zGAZArHeAALkwhoiaIRHb1YAbEhnBsk7hJET80ad0LDFfapTEkhDwBAVVYAK1WS
CKrrTBdMs2u5kVtbP0dAB5zZkYNt5l9IWOAJ552DIKMxsA/q702VITlnSB3MeBBkIBauXmi2Mmbe
C7Z0tgBBUMImbIPQSaT+dkUeOC3UyCzqNIB0z8AH3CG28EJkntVB2GZ+CAeB5uV2ikxyO2AXNZKK
GWxshFsIgwFRtS+QUgpkI8XLS8wIeGBbmiToKbmRdCRswMQMp6xTa6IhgYFq3AX+TqxvoJTINubJ
EGhXCcECeLQeixaEx2il06cJDZfaq4xPS08P39ygJMQ6Ql9kTGAVwUAUlaCON2SYKr4StACZgxTn
R7ZTGta/EQl/QczkICB2ziEQrZLOBojeDTcBrQhIvJFDpDdKFQ9m9AScAsHFGJC3dLw4mBJzNTdl
XlY9Tja9oKBpHVzfCvqcA1IDGlZp4YeND/VKmQFiP17OhUySvt4UxyJsNsJz6+8B3TcS+RP5baPo
idgzkVb3JJBGYgF1SMSdkB4J2Uv1mu5E4VfQiEDNGGyQ/5JpG50toDuHsEEISO1MseRiw0ZmxmAF
VAnQroJHxUGgR0l6HDpb4GWNgI8pLNd/kFxoaFaDx+XvyQxVZsDUNUWNG0pQAMWVLNKL4KVIwN0w
44ab9OnBsAIkh0kk4j2hEdChtwcJF/AUKYP0Jsdht8ZLUYZfgI3DN2sUnnVlXbTgSRFBkEFWGzgl
sQRh22oFAhZw61NcxiH4eUjKCkTljQwKktXO5yGTaW2BuawMPI6wqXjDZlyWdoYQTEQrf4MyE5Q8
wVaT84Yy3sl0JfZR8cIHiLQrHsF3ZGor2JXZ0nBv4B/XpeXk9sA8FUGm6kIxgWrErbexOF4boQvy
IxJJNJC4Nyi0JLcHL630Wy5+MQDQgG3JiIO+5R3yRBwlWRRqaITHTbd8SmBBM79q/ciIXBhPINxj
0NMXMFB1XLArXcsb2EiyanfNvJL1d2CTVBnVIsqI1CNo1gsUroSEA3YuOnechZfcHKkdA0ijVncI
diqAEArIZELci0GWRGM384N26eOkmLQjKsmp7UFT517fCmhBYwQQBRIIdRvbwA/hJE1GZoEk1byC
FLm3m9Y7EUewI/VU6AVCLfSj8To5kuhicglAMUL9ttbKTs0IYAUbD8IW1AKAc0jYqB038z86ewCW
KApXdPc3g+iTOwf4auMWoIKMmIu8ZhDUbZk2riKj/i7sU5hon+uJ6V2K2K5xDygi0GgCPEphDo8X
7sEuUYMMG21lLNIrK0OKMW4BADKlJAjIIvUKTIwKrLIDTgKIIr8VEgZAa3odu1611pQliJyJRIei
WSLVtKCQArxKHyN0s1oBNsFLAS9mNAMJkOm2gFVHjIgYbEC9FJEvwVRR+KJblbpFeii6eXKaaKLD
pOJa5BAg+uerM51LAUCBe1N8omfnJmgGVneIJrqIu6LcBJmK2DDQ9aGKsEEKAfEQoQcpOiWHH4Pm
Gc9BHxCdUsqeKHUs5SAzW4350nz3RuskvWzZLIMrVVVKqrxmEUWmtoZddc4BgQN5FNN0pN6YohGY
Z8rCuUTjF4QcaIxqEmNT9QaQLBM1+2FBSfYimKFTvD3oMGEBVoAKrPTcdA0AXBG5S8ENSSLoU03u
MuCasvoBWg1Ik8GGKSp6dxdU1uGocxWgkCuXZT1GJTH42OwHUDXCB8CjAh/16Kg2A8ACUXWglkay
yJzBJgZJCTVrJhasjxYAnQKYUSvkJNRyfuok9NG+IkHCV8DGEn56emPmmedkPArSkCJThbEFkcT2
GUDHG8igdVIoyPiQLOhL8g18iR0Fs+KhcLB3GIBBqaAeIB0QbcDYB+BKgqtQVGwYec/dhGecmFnb
aXx4nU9GR9N5Ps+z2c9VVj6cZ7NqMl/5B3+8QC+T5R7ejn74jreL/JH604uHu6xevP4z+fnHq4L/
yZR/+Ad59s4vpB+682Nxlbnpir+5KqrpXL7GOC+ms4U/bjbHf+/mWbr/dNTdCvXg7W/af3yTZ6Ur
r64f/C8emm/9zt1mP3y3/0uZX7nvOjvBkW5/lE/94bvPX7lzmp5ccjrn0+bBsvV4jcxv+JrrznL1
oMjxcjNZVjyqyuIua9cQM0CVQS4Py6LvinJ+3du/zcKNFdzduPawqJavvUWnCImw5bnZDBfsMAUB
QFIa9BkFxCwYyoTEw/ozqo4Fe/tYZqI/etseZ8UfneHWUr/+983j+HcnA1zUSs2p0SdTnbqFQ/fE
336rE7r0OBF2PPEqvvGbICZA0MD6KrqW9H/m/w6ySf6oXIBIfPyhjT/TBR4Ws7nrnQcuUIgd1pWP
Jr2hm9y7UVG2i4nti6qvdenjys2zWzdRTlYySuvCb4rpSJxLu1LtaFfaL0cRl/HUTfOODS7duFJP
TCW7/aD2nqm+OKlnvsD3bupu9bJSFX16J7oGe9Tczv8/rk/ubOtxS9DzTcZcouotRDhB+9NxEdj4
qhe72hIPivnsEzbTruRNPMLROcim+bS7qKRZT1vhMx62KqvpKG8XkmcV2rR12cNrN2pXkTUXA6nq
q8/heXZXXU7yq17xS29+nfUOC96e+pCnIpJnHna/aO/vXp0f/r1aOoKxHRJkl0WhXqHA9ea9Lm6L
slAeVcZCmpdlgdJNenVWMO2129+uLK9VSKPmz3F3We9jVo7UzStsVevKr37NLwmSlXFL4c667tH4
4W7eLiPbIJxB86K/ceUWuLhJ77giq1TuQ1g/5g8o83mpl5XOI/Oy8+u8uNOeWfg01nUvOOHH7vZS
r7wXIVI4dpf6EMrYQOvjHl8HHn8vwitbNASASPuzHv7+3/OsN/qff/v3t/dFXqpzB4pp/4CTbPqg
7HdJdl59tf8/zS/DEIBhS/anPc1mxfxa3ST0RkRYN78MdkFASKuhnbmRG7sZwW67lnggeJvtj+sH
umfuoZjPtTlsRzjKZ+QRn/L2+fzjCofEvhOTYNEI5/iMq/TqShuD4Kb2h63wv26q3ZkfRWReungU
P/lbpd+cMKatS7/LibrbZfyLi+Ha/arBRkgV3fq0tbvsH+Szmava5fxTL+Jh1Ve7n3Ni+pHyasxL
bj9l/UPXwHgL0Kuf1GXdkWE2zcZu0j6l7AXTV9ofDQ8Nily63mlWTJXRIdkVYfEC4EGbB4oeEdat
Rk4F375P2LrFF4VOQvzUUeuiw9//o+hdFLe//2cPo+u9L3//r+lVruFpr65l/aCLapoHQK+f5Gpe
100fQ2fnVTKtC38YL5xCaRa0LntQlTf51PVeu5ny/X4WiHVxqit5EMd64VzrukfADBSg1CXo2fHW
hf+6EHcz2NS+yX/Nby/d5SftMYR4bn3e2ocOF863qFFa1z7Iy94F4YtyotC/Vq387QBAXwv7EyKA
v4zJsXLAdOXEI9jl/mNWXrr8V71whIBkv7wFs1MxQ4QQ9cBNxxM3ymbXrQ36ez3CRpw9uOmtTiyE
AWs+QtdV+NIiHPoDgMtM+T5RyLQ+KyDdZTHS7yzGBTMs896pm94oY4iRvVIm1VCzTK+y7gJVmnHv
RP5juH/eLucj6Rgh79vpiLgxCDvoLmg/aP24lJX1q/PNEdbd+MndadfgO2+sq548lOOHx9CdbcrY
KevSNe3gpAjgPmRB7GvXd+2StSMc6RP36G6uF7ckwrk+dRohZ+aAfS/O3JUrFo6IEEGtb/BMahtB
EoTGWYSF3WSU32ezdiV/qGXuofmJAXkewjMdAxh/l93pDBa6qf1x31MsvsomvbezCQmF3g5pfLFu
x3t3sxCqwImLsDDUt/zujgqBemjYOfa1h/l07O5wG+1SNWAQwTourl0uG60WjhFbXLhf88WdpnOj
/aT1L5MLlwP5tOvUMVYET3RBqilhYejmvFyV1ew+PF5mS7ZD5vtal/6YZ3OIEO1Cfj9iuLq3c0rQ
d81B7K5Of7owl63PfVJN3eyaLK4+6u2C3vHtooHU/sP6hjK8K9188rDMl9A+FSOuOctHo0nWO3Kz
efu48vwvdp9eHQ/xuSPwKe7M8Dq/KQjRl2wRPDoa3qIA4NwPrncCDD6h8jS7kZ/O89FYORvIYoyM
XZlcr+Y1XOQUxfuUdnQ9Y1emlEvTsNWqQFZv3E3VvvO/vMpd8UCak/d+hk/hFIiEpgidhBE+9FVx
Myp6fwGPuCH7yzUpiU5tmlAivKkTV+VlftPukT8osN5pDI0Qf7x3/Unev7rOXX82q5Z8RoR3PyRB
XrJyBF9y6u7m10E0Um/Nyvvm2+FB1IxRANt7HqO9+lIXWeDDdr+CeEsI8d1/OopDQi+rS6feXvvD
+g56nyeDGeix9ANXXgIUtov6a6z9wfIJ4yqfaCqZzKaxuhl5WvidOPJ6JX8YV9raM9wj7IoDdw2v
US0tLX7WR37n7h0FuCV3SYz089A93H6+qNSzx4hxDgPbi1GmflXcgtHrvooYUUe77nJmVoyU7rjM
prANWpMQ25MeSKuBvGbZq+s+FONRNikqXdWKUal94+gLap+zvr4iXL4/cViC14jwevsx67uOZjvO
XCm1nLCKH4PJB5gwn0nBVgWPaBzYH/49vVfzQtjtKuJhSoV97eG8d5LP5zPvtt9l97k67lFyg6HL
p/PeaXWlUUMauu2Pf1HyOkdu5B//orh0QZ1YhA2tR0lyyXp/DrHNYtaGo+3K/nZb7Iyqvlzyz80Q
5r2P+fSK5/VfR+i3tXdYwCFicJwOoMrks2s+shznbVai336Mc/Fh+OQnRDDhg2LqAoLdIEZ7xiEt
FECP6jXHSDCGTsdeAxHlthppfciOKgCPeV7p1xiD9lOvT6SEVU6y24f2icX46Vpvf1zfQwOLzXtn
jg/IFBzEgJEYACd+rnb+7ZPKgzPzLuWurro38k9YZJ5chrSVCAnpPgUvrt/u+41wwexzooKWGFEq
tB5XuuDGeaVxvghR30ExoxTub483WfmYjYv7oHAZ40Lk4V0Z+JgIkMhBNRm7YK+3ItzfrzKptyuo
RYTHrK/wbck2aLA9Bhv0aDYvQjpDBPd6+JgJHtR+bfF+Ma6F1/k03ASZLW7d29euLLJlcdZiP3f1
1WHW69IRZLUPKTuxF+FEH+eXNPLQiN9dOEYt6pjofzrL1I27ujVyNTpxnJUk+XrZGPtQZpneXZkj
aTWIw7IgrlHm68e5WNd9U1GMK9UmMAPV/rxvKXsGzgEd3Ajrzt1EP22MLOqnrAwMDFVe+8P+BIZE
u4OO5xgdY1/51M3vA2uIwR86zefXVRiabMZoqxxOinuK1dqARRrcasCnOX6dkJkSjO5bRSwrwurV
3zKoWlWpof4YKOBZMRmxJ+0zihv2szutGwIO4zROsinq2+Zlxbe3y/iHjQEvvstIp0rxFCpj8xPe
rU8MP+mT074ixtX8nl5uHfWg3d1uzPrp33tEXKqgi8KPsLRuwzmNDkE8NYjR3ycnOuSdQgq27wSF
NUlV86lGHmJkHcM7oLj2CcWImXLb/rj+qxveOxK6ctSu5BceRLjshp+ykb48mLDXforheT/lc8jI
oRkPYlx5H25KtlgFl0h82p/5wzSfZyOg2ul4VOi0MQa/9SPB1RV2d4g4V/uw/jVG6UwEGZcWqVIb
NOpfZq88hFOuL1Um89mXhcSSiQDCmWYmIWI/iABU1MRRaI0ZDF399JtMQohwWZ0Us+Je7baIZzKQ
YtXWLKs0P1F/rvXgFEB11K1Pr/p98/7F0mqWjVpKTvgSObjqS8L3bYrnlHTlkLd7KU8fw40ePtwF
oEoMnskxbN/eEAjrTj1vjNLRW/JotWiM/sG3s9Jlqg3ID122RgE862/qWWNcJD8VZdDsGMU/nFSf
qK2qp13dCbU63z/NQF21JgMadu3HrH+d/iPxVbuKPwsxms1+dgGS4qd2Wq1g6KpR3tsvXXhpyPhK
8+IPAXY5iEH0aC5+eebe0W1OeTlTqQLj5uyP/k8w+GCqTBVGOohRuv7nDBZu+4A+oogBvR5LDtJ7
k+Xj67naDcasxHCaNOxeLkMf4efhjWKkO/uXVe+smrnu1jSrR0gh/uX8aHh0/vHo1b/25NWCH/aG
oXWiJP1yQ7TXZUDTFsMZVyeH3y46qJU8rdEBPvLLIUdYtvoSSXwjqclD9Gw09yeGR4Y0kC3A8i+3
Wltb39WfZX8LOCh+kvCXTRXt2s6uPpf34Aki70XuIPO1qzNh6KD73D6xdxyrK7Wr78DGmw4pkgdu
VOZPWL/HIQt4Ma8lUrReoPOPPwEv9iwS+SHAwOUlSsft0/obt+Werlr/2x3gWi73z3eA98uxWI1u
Do3RjHBAY1oAccfIPQ9K96i77Lci3DeHtEspzCNGc8FhMSlCZbIYrTBHV3AitZirTPqzHv6aYSiy
coFGWQx9hNduciN41bKgZDdCDH9c0ZQeBCMRcJQhfSh0MynTYKSTfbOlsRCuucKq/EAe61t8n5VV
+3jetcaQrftQVuHDMuSh/Zj1r+OPoGqPXJTqxQ1Wi5R9u2tgmb659VLofpsGMur+01EXkFKf1f6m
/cenmreOswKWpNroGA2s59Us6Ob189itViyMVU0YIIBeZW/LNu0Z2N+y/5keFiF/cTXJXPnj/wIA
AP//</cx:binary>
              </cx:geoCache>
            </cx:geography>
          </cx:layoutPr>
          <cx:valueColors>
            <cx:minColor>
              <a:srgbClr val="AEDDDE"/>
            </cx:minColor>
            <cx:midColor>
              <a:srgbClr val="3D899F"/>
            </cx:midColor>
            <cx:maxColor>
              <a:srgbClr val="40222F"/>
            </cx:maxColor>
          </cx:valueColors>
          <cx:valueColorPositions count="3">
            <cx:minPosition>
              <cx:number val="2.5"/>
            </cx:minPosition>
            <cx:midPosition>
              <cx:number val="4"/>
            </cx:midPosition>
            <cx:maxPosition>
              <cx:number val="6"/>
            </cx:maxPosition>
          </cx:valueColorPositions>
        </cx:series>
      </cx:plotAreaRegion>
    </cx:plotArea>
    <cx:legend pos="l" align="ctr" overlay="1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n-US" sz="10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Arial" panose="020B0604020202020204" pitchFamily="34" charset="0"/>
            <a:cs typeface="Arial" panose="020B0604020202020204" pitchFamily="34" charset="0"/>
          </a:endParaRPr>
        </a:p>
      </cx:txPr>
    </cx:legend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25400</xdr:colOff>
      <xdr:row>17</xdr:row>
      <xdr:rowOff>88901</xdr:rowOff>
    </xdr:from>
    <xdr:to>
      <xdr:col>10</xdr:col>
      <xdr:colOff>774700</xdr:colOff>
      <xdr:row>41</xdr:row>
      <xdr:rowOff>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86379B7B-2F9F-5749-9D30-2809F509414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19100" y="3644901"/>
              <a:ext cx="7594600" cy="478789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11</xdr:col>
      <xdr:colOff>101600</xdr:colOff>
      <xdr:row>17</xdr:row>
      <xdr:rowOff>76200</xdr:rowOff>
    </xdr:from>
    <xdr:to>
      <xdr:col>17</xdr:col>
      <xdr:colOff>673100</xdr:colOff>
      <xdr:row>40</xdr:row>
      <xdr:rowOff>190500</xdr:rowOff>
    </xdr:to>
    <xdr:graphicFrame macro="">
      <xdr:nvGraphicFramePr>
        <xdr:cNvPr id="31" name="Chart 30">
          <a:extLst>
            <a:ext uri="{FF2B5EF4-FFF2-40B4-BE49-F238E27FC236}">
              <a16:creationId xmlns:a16="http://schemas.microsoft.com/office/drawing/2014/main" id="{F74B5AD6-4C88-334E-BBC2-CA4466A5D12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7F0B32-D227-3F45-BEBF-0E7FF02F6742}">
  <dimension ref="A2:HI246"/>
  <sheetViews>
    <sheetView tabSelected="1" zoomScale="125" workbookViewId="0">
      <selection activeCell="B10" sqref="B10:F10"/>
    </sheetView>
  </sheetViews>
  <sheetFormatPr baseColWidth="10" defaultColWidth="8.7109375" defaultRowHeight="16" x14ac:dyDescent="0.2"/>
  <cols>
    <col min="1" max="1" width="4.42578125" style="62" customWidth="1"/>
    <col min="2" max="2" width="22.5703125" style="27" customWidth="1"/>
    <col min="3" max="3" width="8.7109375" style="27" customWidth="1"/>
    <col min="4" max="4" width="8.28515625" style="50" customWidth="1"/>
    <col min="5" max="5" width="8.7109375" style="28" customWidth="1"/>
    <col min="6" max="6" width="2.7109375" style="29" customWidth="1"/>
    <col min="7" max="7" width="8.7109375" style="28" customWidth="1"/>
    <col min="8" max="8" width="4.85546875" style="28" customWidth="1"/>
    <col min="9" max="9" width="2.7109375" style="26" customWidth="1"/>
    <col min="10" max="10" width="9.7109375" style="26" customWidth="1"/>
    <col min="11" max="11" width="9.7109375" style="50" customWidth="1"/>
    <col min="12" max="15" width="9.7109375" style="29" customWidth="1"/>
    <col min="16" max="16" width="2.7109375" style="29" customWidth="1"/>
    <col min="17" max="17" width="9.7109375" style="29" customWidth="1"/>
    <col min="18" max="18" width="9.7109375" style="54" customWidth="1"/>
    <col min="19" max="19" width="9.140625" style="29" customWidth="1"/>
    <col min="20" max="20" width="15.28515625" style="29" customWidth="1"/>
    <col min="21" max="21" width="14.42578125" style="29" customWidth="1"/>
    <col min="22" max="22" width="24.140625" style="29" customWidth="1"/>
    <col min="23" max="23" width="17.140625" style="29" customWidth="1"/>
    <col min="24" max="24" width="20.140625" style="29" customWidth="1"/>
    <col min="25" max="25" width="8.5703125" style="54" customWidth="1"/>
    <col min="26" max="26" width="27.85546875" style="28" bestFit="1" customWidth="1"/>
    <col min="27" max="27" width="12.42578125" style="28" bestFit="1" customWidth="1"/>
    <col min="28" max="28" width="18.7109375" style="28" bestFit="1" customWidth="1"/>
    <col min="29" max="29" width="17.85546875" style="28" bestFit="1" customWidth="1"/>
    <col min="30" max="30" width="27.85546875" style="28" bestFit="1" customWidth="1"/>
    <col min="31" max="31" width="20.5703125" style="28" bestFit="1" customWidth="1"/>
    <col min="32" max="32" width="20.7109375" style="50" bestFit="1" customWidth="1"/>
    <col min="33" max="33" width="12.140625" style="26" bestFit="1" customWidth="1"/>
    <col min="34" max="34" width="11.140625" style="26" bestFit="1" customWidth="1"/>
    <col min="35" max="46" width="12.140625" style="26" bestFit="1" customWidth="1"/>
    <col min="47" max="47" width="21.140625" style="26" bestFit="1" customWidth="1"/>
    <col min="48" max="49" width="12.140625" style="26" bestFit="1" customWidth="1"/>
    <col min="50" max="50" width="17" style="26" bestFit="1" customWidth="1"/>
    <col min="51" max="51" width="12.140625" style="26" bestFit="1" customWidth="1"/>
    <col min="52" max="52" width="12" style="26" bestFit="1" customWidth="1"/>
    <col min="53" max="53" width="7.42578125" style="26" bestFit="1" customWidth="1"/>
    <col min="54" max="57" width="12.140625" style="26" bestFit="1" customWidth="1"/>
    <col min="58" max="58" width="21.28515625" style="26" bestFit="1" customWidth="1"/>
    <col min="59" max="60" width="5.28515625" style="26" bestFit="1" customWidth="1"/>
    <col min="61" max="64" width="12.140625" style="26" bestFit="1" customWidth="1"/>
    <col min="65" max="65" width="9.28515625" style="26" bestFit="1" customWidth="1"/>
    <col min="66" max="70" width="12.140625" style="26" bestFit="1" customWidth="1"/>
    <col min="71" max="71" width="13.7109375" style="26" bestFit="1" customWidth="1"/>
    <col min="72" max="72" width="11.140625" style="26" bestFit="1" customWidth="1"/>
    <col min="73" max="74" width="12.140625" style="26" bestFit="1" customWidth="1"/>
    <col min="75" max="75" width="17.5703125" style="26" bestFit="1" customWidth="1"/>
    <col min="76" max="78" width="12.140625" style="26" bestFit="1" customWidth="1"/>
    <col min="79" max="79" width="15.7109375" style="26" bestFit="1" customWidth="1"/>
    <col min="80" max="85" width="12.140625" style="26" bestFit="1" customWidth="1"/>
    <col min="86" max="86" width="6.85546875" style="26" bestFit="1" customWidth="1"/>
    <col min="87" max="87" width="6.42578125" style="26" bestFit="1" customWidth="1"/>
    <col min="88" max="90" width="12.140625" style="26" bestFit="1" customWidth="1"/>
    <col min="91" max="91" width="11.140625" style="26" bestFit="1" customWidth="1"/>
    <col min="92" max="93" width="12.140625" style="26" bestFit="1" customWidth="1"/>
    <col min="94" max="94" width="11.140625" style="26" bestFit="1" customWidth="1"/>
    <col min="95" max="95" width="7" style="26" bestFit="1" customWidth="1"/>
    <col min="96" max="96" width="13.140625" style="26" bestFit="1" customWidth="1"/>
    <col min="97" max="97" width="12.140625" style="26" bestFit="1" customWidth="1"/>
    <col min="98" max="98" width="11.140625" style="26" bestFit="1" customWidth="1"/>
    <col min="99" max="105" width="12.140625" style="26" bestFit="1" customWidth="1"/>
    <col min="106" max="106" width="6.85546875" style="26" bestFit="1" customWidth="1"/>
    <col min="107" max="114" width="12.140625" style="26" bestFit="1" customWidth="1"/>
    <col min="115" max="115" width="10.140625" style="26" bestFit="1" customWidth="1"/>
    <col min="116" max="116" width="15.5703125" style="26" bestFit="1" customWidth="1"/>
    <col min="117" max="122" width="12.140625" style="26" bestFit="1" customWidth="1"/>
    <col min="123" max="123" width="11.140625" style="26" bestFit="1" customWidth="1"/>
    <col min="124" max="133" width="12.140625" style="26" bestFit="1" customWidth="1"/>
    <col min="134" max="134" width="14.5703125" style="26" bestFit="1" customWidth="1"/>
    <col min="135" max="137" width="12.140625" style="26" bestFit="1" customWidth="1"/>
    <col min="138" max="138" width="10.140625" style="26" bestFit="1" customWidth="1"/>
    <col min="139" max="139" width="17.7109375" style="26" bestFit="1" customWidth="1"/>
    <col min="140" max="145" width="12.140625" style="26" bestFit="1" customWidth="1"/>
    <col min="146" max="146" width="6" style="26" bestFit="1" customWidth="1"/>
    <col min="147" max="152" width="12.140625" style="26" bestFit="1" customWidth="1"/>
    <col min="153" max="153" width="14.85546875" style="26" bestFit="1" customWidth="1"/>
    <col min="154" max="156" width="12.140625" style="26" bestFit="1" customWidth="1"/>
    <col min="157" max="157" width="5.85546875" style="26" bestFit="1" customWidth="1"/>
    <col min="158" max="158" width="12.140625" style="26" bestFit="1" customWidth="1"/>
    <col min="159" max="159" width="16.7109375" style="26" bestFit="1" customWidth="1"/>
    <col min="160" max="166" width="12.140625" style="26" bestFit="1" customWidth="1"/>
    <col min="167" max="167" width="17.140625" style="26" bestFit="1" customWidth="1"/>
    <col min="168" max="168" width="12.140625" style="26" bestFit="1" customWidth="1"/>
    <col min="169" max="169" width="18.28515625" style="26" bestFit="1" customWidth="1"/>
    <col min="170" max="170" width="11.140625" style="26" bestFit="1" customWidth="1"/>
    <col min="171" max="171" width="28.85546875" style="26" bestFit="1" customWidth="1"/>
    <col min="172" max="172" width="12.140625" style="26" bestFit="1" customWidth="1"/>
    <col min="173" max="173" width="20.28515625" style="26" bestFit="1" customWidth="1"/>
    <col min="174" max="177" width="12.140625" style="26" bestFit="1" customWidth="1"/>
    <col min="178" max="178" width="11.5703125" style="26" bestFit="1" customWidth="1"/>
    <col min="179" max="181" width="12.140625" style="26" bestFit="1" customWidth="1"/>
    <col min="182" max="182" width="14.7109375" style="26" bestFit="1" customWidth="1"/>
    <col min="183" max="183" width="7.7109375" style="26" bestFit="1" customWidth="1"/>
    <col min="184" max="184" width="12.140625" style="26" bestFit="1" customWidth="1"/>
    <col min="185" max="185" width="11.42578125" style="26" bestFit="1" customWidth="1"/>
    <col min="186" max="190" width="12.140625" style="26" bestFit="1" customWidth="1"/>
    <col min="191" max="191" width="10.5703125" style="26" bestFit="1" customWidth="1"/>
    <col min="192" max="197" width="12.140625" style="26" bestFit="1" customWidth="1"/>
    <col min="198" max="198" width="11.140625" style="26" bestFit="1" customWidth="1"/>
    <col min="199" max="199" width="17.85546875" style="26" bestFit="1" customWidth="1"/>
    <col min="200" max="201" width="12.140625" style="26" bestFit="1" customWidth="1"/>
    <col min="202" max="202" width="12.28515625" style="26" bestFit="1" customWidth="1"/>
    <col min="203" max="203" width="6.5703125" style="26" bestFit="1" customWidth="1"/>
    <col min="204" max="204" width="7.28515625" style="26" bestFit="1" customWidth="1"/>
    <col min="205" max="205" width="12.140625" style="26" bestFit="1" customWidth="1"/>
    <col min="206" max="206" width="18.7109375" style="26" bestFit="1" customWidth="1"/>
    <col min="207" max="207" width="14" style="26" bestFit="1" customWidth="1"/>
    <col min="208" max="208" width="21.7109375" style="26" bestFit="1" customWidth="1"/>
    <col min="209" max="217" width="12.140625" style="26" bestFit="1" customWidth="1"/>
    <col min="218" max="16384" width="8.7109375" style="26"/>
  </cols>
  <sheetData>
    <row r="2" spans="1:11" ht="20" x14ac:dyDescent="0.2">
      <c r="B2" s="69" t="s">
        <v>468</v>
      </c>
    </row>
    <row r="4" spans="1:11" x14ac:dyDescent="0.2">
      <c r="B4" s="27" t="s">
        <v>467</v>
      </c>
    </row>
    <row r="6" spans="1:11" x14ac:dyDescent="0.2">
      <c r="B6" s="88" t="s">
        <v>459</v>
      </c>
      <c r="C6" s="89"/>
      <c r="D6" s="90"/>
      <c r="E6" s="91"/>
      <c r="F6" s="74"/>
      <c r="K6" s="50" t="s">
        <v>454</v>
      </c>
    </row>
    <row r="7" spans="1:11" x14ac:dyDescent="0.2">
      <c r="A7" s="68"/>
      <c r="B7" s="116" t="s">
        <v>1</v>
      </c>
      <c r="C7" s="117"/>
      <c r="D7" s="117"/>
      <c r="E7" s="117"/>
      <c r="F7" s="118"/>
      <c r="G7" s="110" t="s">
        <v>460</v>
      </c>
    </row>
    <row r="8" spans="1:11" x14ac:dyDescent="0.2">
      <c r="B8" s="92"/>
      <c r="C8" s="93"/>
      <c r="D8" s="94"/>
      <c r="E8" s="95"/>
      <c r="F8" s="96"/>
    </row>
    <row r="9" spans="1:11" x14ac:dyDescent="0.2">
      <c r="A9" s="50"/>
      <c r="B9" s="88" t="s">
        <v>469</v>
      </c>
      <c r="C9" s="89"/>
      <c r="D9" s="90"/>
      <c r="E9" s="91"/>
      <c r="F9" s="74"/>
    </row>
    <row r="10" spans="1:11" x14ac:dyDescent="0.2">
      <c r="A10" s="50"/>
      <c r="B10" s="119" t="s">
        <v>473</v>
      </c>
      <c r="C10" s="120"/>
      <c r="D10" s="120"/>
      <c r="E10" s="120"/>
      <c r="F10" s="121"/>
      <c r="G10" s="110" t="s">
        <v>460</v>
      </c>
    </row>
    <row r="11" spans="1:11" x14ac:dyDescent="0.2">
      <c r="B11" s="98"/>
      <c r="C11" s="99"/>
      <c r="D11" s="100"/>
      <c r="E11" s="101"/>
      <c r="F11" s="102"/>
    </row>
    <row r="12" spans="1:11" x14ac:dyDescent="0.2">
      <c r="B12" s="88" t="s">
        <v>461</v>
      </c>
      <c r="C12" s="89"/>
      <c r="D12" s="90"/>
      <c r="E12" s="91"/>
      <c r="F12" s="74"/>
    </row>
    <row r="13" spans="1:11" x14ac:dyDescent="0.2">
      <c r="A13" s="68"/>
      <c r="B13" s="107" t="s">
        <v>464</v>
      </c>
      <c r="C13" s="103"/>
      <c r="D13" s="104"/>
      <c r="E13" s="105"/>
      <c r="F13" s="106"/>
      <c r="G13" s="87"/>
    </row>
    <row r="14" spans="1:11" x14ac:dyDescent="0.2">
      <c r="A14" s="68"/>
      <c r="B14" s="119" t="s">
        <v>462</v>
      </c>
      <c r="C14" s="120"/>
      <c r="D14" s="120"/>
      <c r="E14" s="120"/>
      <c r="F14" s="121"/>
      <c r="G14" s="110" t="s">
        <v>460</v>
      </c>
    </row>
    <row r="15" spans="1:11" x14ac:dyDescent="0.2">
      <c r="B15" s="97"/>
      <c r="C15" s="93"/>
      <c r="D15" s="94"/>
      <c r="E15" s="95"/>
      <c r="F15" s="96"/>
    </row>
    <row r="16" spans="1:11" x14ac:dyDescent="0.2">
      <c r="B16" s="73"/>
    </row>
    <row r="17" spans="2:2" ht="20" x14ac:dyDescent="0.2">
      <c r="B17" s="69" t="str">
        <f>_xlfn.CONCAT("— ",UPPER(B7)," — ")</f>
        <v xml:space="preserve">— OVERALL ALERT — </v>
      </c>
    </row>
    <row r="34" spans="1:217" x14ac:dyDescent="0.2">
      <c r="T34" s="28"/>
    </row>
    <row r="41" spans="1:217" x14ac:dyDescent="0.2">
      <c r="P41" s="74"/>
      <c r="Q41" s="74"/>
      <c r="R41" s="111"/>
    </row>
    <row r="42" spans="1:217" s="1" customFormat="1" ht="50" customHeight="1" x14ac:dyDescent="0.2">
      <c r="A42" s="43" t="s">
        <v>412</v>
      </c>
      <c r="B42" s="11" t="s">
        <v>389</v>
      </c>
      <c r="C42" s="12" t="s">
        <v>390</v>
      </c>
      <c r="D42" s="12" t="s">
        <v>425</v>
      </c>
      <c r="E42" s="12" t="s">
        <v>430</v>
      </c>
      <c r="F42" s="59" t="s">
        <v>413</v>
      </c>
      <c r="G42" s="114" t="str">
        <f>_xlfn.CONCAT(B7, " Flags")</f>
        <v>Overall Alert Flags</v>
      </c>
      <c r="H42" s="115"/>
      <c r="I42" s="46" t="s">
        <v>414</v>
      </c>
      <c r="J42" s="75" t="s">
        <v>392</v>
      </c>
      <c r="K42" s="75" t="s">
        <v>393</v>
      </c>
      <c r="L42" s="75" t="s">
        <v>394</v>
      </c>
      <c r="M42" s="75" t="s">
        <v>421</v>
      </c>
      <c r="N42" s="75" t="s">
        <v>396</v>
      </c>
      <c r="O42" s="76" t="s">
        <v>397</v>
      </c>
      <c r="P42" s="77"/>
      <c r="Q42" s="112"/>
      <c r="R42" s="112"/>
      <c r="S42" s="13"/>
      <c r="T42" s="13"/>
      <c r="U42" s="13"/>
      <c r="V42" s="13"/>
      <c r="W42" s="13"/>
      <c r="X42" s="13"/>
      <c r="AJ42" s="13"/>
      <c r="AK42" s="13"/>
      <c r="AL42" s="13"/>
      <c r="AM42" s="13"/>
      <c r="AN42" s="13"/>
      <c r="AO42" s="13"/>
      <c r="AP42" s="13"/>
      <c r="AQ42" s="13"/>
      <c r="AR42" s="13"/>
      <c r="AS42" s="13"/>
      <c r="AT42" s="13"/>
      <c r="AU42" s="13"/>
      <c r="AV42" s="13"/>
      <c r="AW42" s="13"/>
      <c r="AX42" s="13"/>
    </row>
    <row r="43" spans="1:217" s="17" customFormat="1" x14ac:dyDescent="0.2">
      <c r="A43" s="43" t="s">
        <v>412</v>
      </c>
      <c r="B43" s="63" t="s">
        <v>389</v>
      </c>
      <c r="C43" s="64" t="s">
        <v>390</v>
      </c>
      <c r="F43" s="60" t="s">
        <v>413</v>
      </c>
      <c r="G43" s="65" t="s">
        <v>1</v>
      </c>
      <c r="H43" s="65" t="s">
        <v>419</v>
      </c>
      <c r="I43" s="47" t="s">
        <v>414</v>
      </c>
      <c r="J43" s="67" t="s">
        <v>392</v>
      </c>
      <c r="K43" s="67" t="s">
        <v>393</v>
      </c>
      <c r="L43" s="67" t="s">
        <v>394</v>
      </c>
      <c r="M43" s="67" t="s">
        <v>422</v>
      </c>
      <c r="N43" s="67" t="s">
        <v>396</v>
      </c>
      <c r="O43" s="67" t="s">
        <v>397</v>
      </c>
      <c r="P43" s="67" t="s">
        <v>415</v>
      </c>
      <c r="Q43" s="47"/>
      <c r="R43" s="47"/>
      <c r="S43" s="16"/>
      <c r="T43" s="16"/>
      <c r="U43" s="16"/>
      <c r="V43" s="16"/>
      <c r="W43" s="16"/>
      <c r="X43" s="16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</row>
    <row r="44" spans="1:217" x14ac:dyDescent="0.2">
      <c r="A44" s="62">
        <v>1</v>
      </c>
      <c r="B44" s="18" t="str">
        <f>Data!B6</f>
        <v>Afghanistan</v>
      </c>
      <c r="C44" s="18" t="str">
        <f>Data!C6</f>
        <v>AFG</v>
      </c>
      <c r="D44" s="18" t="str">
        <f>Data!D6</f>
        <v>SAS           South Asia</v>
      </c>
      <c r="E44" s="18" t="str">
        <f>Data!E6</f>
        <v>IDA</v>
      </c>
      <c r="F44" s="48">
        <f>Data!F6</f>
        <v>0</v>
      </c>
      <c r="G44" s="20">
        <f>IF($B$7="Overall Alert",Data!G6,IF($B$7="Underlying Vulnerability",Data!J6,IF($B$7="Emerging Threat",Data!M6)))</f>
        <v>5.5</v>
      </c>
      <c r="H44" s="21">
        <f>IF($B$7="Overall Alert",Data!H6,IF($B$7="Underlying Vulnerability",Data!K6,IF($B$7="Emerging Threat",Data!N6)))</f>
        <v>5.5</v>
      </c>
      <c r="I44" s="48">
        <f>Data!Q6</f>
        <v>0</v>
      </c>
      <c r="J44" s="23" t="str">
        <f>IF(
   $B$7="Overall Alert",IF(
      Data!R6 &gt;= 7, "HIGH",IF(
         Data!R6 &gt;= 5, "MED","LOW")), IF(
            $B$7="Underlying Vulnerability", IF(
               Data!Y6 &gt;= 10, "HIGH",IF(
                  Data!Y6 &gt;= 7, "MED","LOW")),IF(
                     $B$7="Emerging Threat", IF(
                        Data!AF6 &gt;= 10, "HIGH",IF(
                            Data!AF6 &gt;= 7, "MED","LOW")))))</f>
        <v>HIGH</v>
      </c>
      <c r="K44" s="23" t="str">
        <f>IF(
   $B$7="Overall Alert",IF(
      Data!S6 &gt;= 7, "HIGH",IF(
         Data!S6 &gt;= 5, "MED","LOW")), IF(
            $B$7="Underlying Vulnerability", IF(
               Data!Z6 &gt;= 10, "HIGH",IF(
                  Data!Z6 &gt;= 7, "MED","LOW")),IF(
                     $B$7="Emerging Threat", IF(
                        Data!AG6 &gt;= 10, "HIGH",IF(
                            Data!AG6 &gt;= 7, "MED","LOW")))))</f>
        <v>HIGH</v>
      </c>
      <c r="L44" s="23" t="str">
        <f>IF(
   $B$7="Overall Alert",IF(
      Data!T6 &gt;= 7, "HIGH",IF(
         Data!T6 &gt;= 5, "MED","LOW")), IF(
            $B$7="Underlying Vulnerability", IF(
               Data!AA6 &gt;= 10, "HIGH",IF(
                  Data!AA6 &gt;= 7, "MED","LOW")),IF(
                     $B$7="Emerging Threat", IF(
                        Data!AH6 &gt;= 10, "HIGH",IF(
                            Data!AH6 &gt;= 7, "MED","LOW")))))</f>
        <v>MED</v>
      </c>
      <c r="M44" s="23" t="str">
        <f>IF(
   $B$7="Overall Alert",IF(
      Data!U6 &gt;= 7, "HIGH",IF(
         Data!U6 &gt;= 5, "MED","LOW")), IF(
            $B$7="Underlying Vulnerability", IF(
               Data!AB6 &gt;= 10, "HIGH",IF(
                  Data!AB6 &gt;= 7, "MED","LOW")),IF(
                     $B$7="Emerging Threat", IF(
                        Data!AI6 &gt;= 10, "HIGH",IF(
                            Data!AI6 &gt;= 7, "MED","LOW")))))</f>
        <v>HIGH</v>
      </c>
      <c r="N44" s="23" t="str">
        <f>IF(
   $B$7="Overall Alert",IF(
      Data!V6 &gt;= 7, "HIGH",IF(
         Data!V6 &gt;= 5, "MED","LOW")), IF(
            $B$7="Underlying Vulnerability", IF(
               Data!AC6 &gt;= 10, "HIGH",IF(
                  Data!AC6 &gt;= 7, "MED","LOW")),IF(
                     $B$7="Emerging Threat", IF(
                        Data!AJ6 &gt;= 10, "HIGH",IF(
                            Data!AJ6 &gt;= 7, "MED","LOW")))))</f>
        <v>HIGH</v>
      </c>
      <c r="O44" s="23" t="str">
        <f>IF(
   $B$7="Overall Alert",IF(
      Data!W6 &gt;= 7, "HIGH",IF(
         Data!W6 &gt;= 5, "MED","LOW")), IF(
            $B$7="Underlying Vulnerability", IF(
               Data!AD6 &gt;= 10, "HIGH",IF(
                  Data!AD6 &gt;= 7, "MED","LOW")),IF(
                     $B$7="Emerging Threat", IF(
                        Data!AK6 &gt;= 10, "HIGH",IF(
                            Data!AK6 &gt;= 7, "MED","LOW")))))</f>
        <v>HIGH</v>
      </c>
      <c r="P44" s="23"/>
      <c r="Q44" s="25"/>
      <c r="R44" s="25"/>
      <c r="S44" s="19"/>
      <c r="T44" s="19"/>
      <c r="U44" s="19"/>
      <c r="V44" s="19"/>
      <c r="W44" s="19"/>
      <c r="X44" s="19"/>
      <c r="Y44" s="26"/>
      <c r="Z44" s="26"/>
      <c r="AA44" s="26"/>
      <c r="AB44" s="26"/>
      <c r="AC44" s="26"/>
      <c r="AD44" s="26"/>
      <c r="AE44" s="26"/>
      <c r="AF44" s="26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</row>
    <row r="45" spans="1:217" x14ac:dyDescent="0.2">
      <c r="A45" s="62">
        <v>2</v>
      </c>
      <c r="B45" s="18" t="str">
        <f>Data!B7</f>
        <v>Angola</v>
      </c>
      <c r="C45" s="18" t="str">
        <f>Data!C7</f>
        <v>AGO</v>
      </c>
      <c r="D45" s="18" t="str">
        <f>Data!D7</f>
        <v>SSF           Sub-Saharan Africa</v>
      </c>
      <c r="E45" s="18" t="str">
        <f>Data!E7</f>
        <v>IBRD</v>
      </c>
      <c r="F45" s="48">
        <f>Data!F7</f>
        <v>0</v>
      </c>
      <c r="G45" s="20">
        <f>IF($B$7="Overall Alert",Data!G7,IF($B$7="Underlying Vulnerability",Data!J7,IF($B$7="Emerging Threat",Data!M7)))</f>
        <v>2</v>
      </c>
      <c r="H45" s="21">
        <f>IF($B$7="Overall Alert",Data!H7,IF($B$7="Underlying Vulnerability",Data!K7,IF($B$7="Emerging Threat",Data!N7)))</f>
        <v>2</v>
      </c>
      <c r="I45" s="48">
        <f>Data!Q7</f>
        <v>0</v>
      </c>
      <c r="J45" s="23" t="str">
        <f>IF(
   $B$7="Overall Alert",IF(
      Data!R7 &gt;= 7, "HIGH",IF(
         Data!R7 &gt;= 5, "MED","LOW")), IF(
            $B$7="Underlying Vulnerability", IF(
               Data!Y7 &gt;= 10, "HIGH",IF(
                  Data!Y7 &gt;= 7, "MED","LOW")),IF(
                     $B$7="Emerging Threat", IF(
                        Data!AF7 &gt;= 10, "HIGH",IF(
                            Data!AF7 &gt;= 7, "MED","LOW")))))</f>
        <v>MED</v>
      </c>
      <c r="K45" s="23" t="str">
        <f>IF(
   $B$7="Overall Alert",IF(
      Data!S7 &gt;= 7, "HIGH",IF(
         Data!S7 &gt;= 5, "MED","LOW")), IF(
            $B$7="Underlying Vulnerability", IF(
               Data!Z7 &gt;= 10, "HIGH",IF(
                  Data!Z7 &gt;= 7, "MED","LOW")),IF(
                     $B$7="Emerging Threat", IF(
                        Data!AG7 &gt;= 10, "HIGH",IF(
                            Data!AG7 &gt;= 7, "MED","LOW")))))</f>
        <v>LOW</v>
      </c>
      <c r="L45" s="23" t="str">
        <f>IF(
   $B$7="Overall Alert",IF(
      Data!T7 &gt;= 7, "HIGH",IF(
         Data!T7 &gt;= 5, "MED","LOW")), IF(
            $B$7="Underlying Vulnerability", IF(
               Data!AA7 &gt;= 10, "HIGH",IF(
                  Data!AA7 &gt;= 7, "MED","LOW")),IF(
                     $B$7="Emerging Threat", IF(
                        Data!AH7 &gt;= 10, "HIGH",IF(
                            Data!AH7 &gt;= 7, "MED","LOW")))))</f>
        <v>MED</v>
      </c>
      <c r="M45" s="23" t="str">
        <f>IF(
   $B$7="Overall Alert",IF(
      Data!U7 &gt;= 7, "HIGH",IF(
         Data!U7 &gt;= 5, "MED","LOW")), IF(
            $B$7="Underlying Vulnerability", IF(
               Data!AB7 &gt;= 10, "HIGH",IF(
                  Data!AB7 &gt;= 7, "MED","LOW")),IF(
                     $B$7="Emerging Threat", IF(
                        Data!AI7 &gt;= 10, "HIGH",IF(
                            Data!AI7 &gt;= 7, "MED","LOW")))))</f>
        <v>HIGH</v>
      </c>
      <c r="N45" s="23" t="str">
        <f>IF(
   $B$7="Overall Alert",IF(
      Data!V7 &gt;= 7, "HIGH",IF(
         Data!V7 &gt;= 5, "MED","LOW")), IF(
            $B$7="Underlying Vulnerability", IF(
               Data!AC7 &gt;= 10, "HIGH",IF(
                  Data!AC7 &gt;= 7, "MED","LOW")),IF(
                     $B$7="Emerging Threat", IF(
                        Data!AJ7 &gt;= 10, "HIGH",IF(
                            Data!AJ7 &gt;= 7, "MED","LOW")))))</f>
        <v>LOW</v>
      </c>
      <c r="O45" s="23" t="str">
        <f>IF(
   $B$7="Overall Alert",IF(
      Data!W7 &gt;= 7, "HIGH",IF(
         Data!W7 &gt;= 5, "MED","LOW")), IF(
            $B$7="Underlying Vulnerability", IF(
               Data!AD7 &gt;= 10, "HIGH",IF(
                  Data!AD7 &gt;= 7, "MED","LOW")),IF(
                     $B$7="Emerging Threat", IF(
                        Data!AK7 &gt;= 10, "HIGH",IF(
                            Data!AK7 &gt;= 7, "MED","LOW")))))</f>
        <v>LOW</v>
      </c>
      <c r="P45" s="23"/>
      <c r="Q45" s="25"/>
      <c r="R45" s="25"/>
      <c r="S45" s="19"/>
      <c r="T45" s="19"/>
      <c r="U45" s="19"/>
      <c r="V45" s="19"/>
      <c r="W45" s="19"/>
      <c r="X45" s="19"/>
      <c r="Y45" s="26"/>
      <c r="Z45" s="26"/>
      <c r="AA45" s="26"/>
      <c r="AB45" s="26"/>
      <c r="AC45" s="26"/>
      <c r="AD45" s="26"/>
      <c r="AE45" s="26"/>
      <c r="AF45" s="26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</row>
    <row r="46" spans="1:217" x14ac:dyDescent="0.2">
      <c r="A46" s="62">
        <v>3</v>
      </c>
      <c r="B46" s="18" t="str">
        <f>Data!B8</f>
        <v>Albania</v>
      </c>
      <c r="C46" s="18" t="str">
        <f>Data!C8</f>
        <v>ALB</v>
      </c>
      <c r="D46" s="18" t="str">
        <f>Data!D8</f>
        <v>ECS           Europe &amp; Central Asia</v>
      </c>
      <c r="E46" s="18" t="str">
        <f>Data!E8</f>
        <v>IBRD</v>
      </c>
      <c r="F46" s="48">
        <f>Data!F8</f>
        <v>0</v>
      </c>
      <c r="G46" s="20">
        <f>IF($B$7="Overall Alert",Data!G8,IF($B$7="Underlying Vulnerability",Data!J8,IF($B$7="Emerging Threat",Data!M8)))</f>
        <v>0.5</v>
      </c>
      <c r="H46" s="21">
        <f>IF($B$7="Overall Alert",Data!H8,IF($B$7="Underlying Vulnerability",Data!K8,IF($B$7="Emerging Threat",Data!N8)))</f>
        <v>0.5</v>
      </c>
      <c r="I46" s="48">
        <f>Data!Q8</f>
        <v>0</v>
      </c>
      <c r="J46" s="23" t="str">
        <f>IF(
   $B$7="Overall Alert",IF(
      Data!R8 &gt;= 7, "HIGH",IF(
         Data!R8 &gt;= 5, "MED","LOW")), IF(
            $B$7="Underlying Vulnerability", IF(
               Data!Y8 &gt;= 10, "HIGH",IF(
                  Data!Y8 &gt;= 7, "MED","LOW")),IF(
                     $B$7="Emerging Threat", IF(
                        Data!AF8 &gt;= 10, "HIGH",IF(
                            Data!AF8 &gt;= 7, "MED","LOW")))))</f>
        <v>MED</v>
      </c>
      <c r="K46" s="23" t="str">
        <f>IF(
   $B$7="Overall Alert",IF(
      Data!S8 &gt;= 7, "HIGH",IF(
         Data!S8 &gt;= 5, "MED","LOW")), IF(
            $B$7="Underlying Vulnerability", IF(
               Data!Z8 &gt;= 10, "HIGH",IF(
                  Data!Z8 &gt;= 7, "MED","LOW")),IF(
                     $B$7="Emerging Threat", IF(
                        Data!AG8 &gt;= 10, "HIGH",IF(
                            Data!AG8 &gt;= 7, "MED","LOW")))))</f>
        <v>LOW</v>
      </c>
      <c r="L46" s="23" t="str">
        <f>IF(
   $B$7="Overall Alert",IF(
      Data!T8 &gt;= 7, "HIGH",IF(
         Data!T8 &gt;= 5, "MED","LOW")), IF(
            $B$7="Underlying Vulnerability", IF(
               Data!AA8 &gt;= 10, "HIGH",IF(
                  Data!AA8 &gt;= 7, "MED","LOW")),IF(
                     $B$7="Emerging Threat", IF(
                        Data!AH8 &gt;= 10, "HIGH",IF(
                            Data!AH8 &gt;= 7, "MED","LOW")))))</f>
        <v>LOW</v>
      </c>
      <c r="M46" s="23" t="str">
        <f>IF(
   $B$7="Overall Alert",IF(
      Data!U8 &gt;= 7, "HIGH",IF(
         Data!U8 &gt;= 5, "MED","LOW")), IF(
            $B$7="Underlying Vulnerability", IF(
               Data!AB8 &gt;= 10, "HIGH",IF(
                  Data!AB8 &gt;= 7, "MED","LOW")),IF(
                     $B$7="Emerging Threat", IF(
                        Data!AI8 &gt;= 10, "HIGH",IF(
                            Data!AI8 &gt;= 7, "MED","LOW")))))</f>
        <v>LOW</v>
      </c>
      <c r="N46" s="23" t="str">
        <f>IF(
   $B$7="Overall Alert",IF(
      Data!V8 &gt;= 7, "HIGH",IF(
         Data!V8 &gt;= 5, "MED","LOW")), IF(
            $B$7="Underlying Vulnerability", IF(
               Data!AC8 &gt;= 10, "HIGH",IF(
                  Data!AC8 &gt;= 7, "MED","LOW")),IF(
                     $B$7="Emerging Threat", IF(
                        Data!AJ8 &gt;= 10, "HIGH",IF(
                            Data!AJ8 &gt;= 7, "MED","LOW")))))</f>
        <v>LOW</v>
      </c>
      <c r="O46" s="23" t="str">
        <f>IF(
   $B$7="Overall Alert",IF(
      Data!W8 &gt;= 7, "HIGH",IF(
         Data!W8 &gt;= 5, "MED","LOW")), IF(
            $B$7="Underlying Vulnerability", IF(
               Data!AD8 &gt;= 10, "HIGH",IF(
                  Data!AD8 &gt;= 7, "MED","LOW")),IF(
                     $B$7="Emerging Threat", IF(
                        Data!AK8 &gt;= 10, "HIGH",IF(
                            Data!AK8 &gt;= 7, "MED","LOW")))))</f>
        <v>LOW</v>
      </c>
      <c r="P46" s="23"/>
      <c r="Q46" s="25"/>
      <c r="R46" s="25"/>
      <c r="S46" s="19"/>
      <c r="T46" s="19"/>
      <c r="U46" s="19"/>
      <c r="V46" s="19"/>
      <c r="W46" s="19"/>
      <c r="X46" s="19"/>
      <c r="Y46" s="26"/>
      <c r="Z46" s="26"/>
      <c r="AA46" s="26"/>
      <c r="AB46" s="26"/>
      <c r="AC46" s="26"/>
      <c r="AD46" s="26"/>
      <c r="AE46" s="26"/>
      <c r="AF46" s="26"/>
      <c r="AJ46" s="19"/>
      <c r="AK46" s="19"/>
      <c r="AL46" s="19"/>
      <c r="AM46" s="19"/>
      <c r="AN46" s="19"/>
      <c r="AO46" s="19"/>
      <c r="AP46" s="19"/>
      <c r="AQ46" s="19"/>
      <c r="AR46" s="19"/>
      <c r="AS46" s="19"/>
      <c r="AT46" s="19"/>
      <c r="AU46" s="19"/>
      <c r="AV46" s="19"/>
      <c r="AW46" s="19"/>
      <c r="AX46" s="19"/>
    </row>
    <row r="47" spans="1:217" x14ac:dyDescent="0.2">
      <c r="A47" s="62">
        <v>4</v>
      </c>
      <c r="B47" s="18" t="str">
        <f>Data!B9</f>
        <v>United Arab Emirates</v>
      </c>
      <c r="C47" s="18" t="str">
        <f>Data!C9</f>
        <v>ARE</v>
      </c>
      <c r="D47" s="18" t="str">
        <f>Data!D9</f>
        <v>MEA           Middle East &amp; North Africa</v>
      </c>
      <c r="E47" s="18" t="str">
        <f>Data!E9</f>
        <v xml:space="preserve"> </v>
      </c>
      <c r="F47" s="48">
        <f>Data!F9</f>
        <v>0</v>
      </c>
      <c r="G47" s="20">
        <f>IF($B$7="Overall Alert",Data!G9,IF($B$7="Underlying Vulnerability",Data!J9,IF($B$7="Emerging Threat",Data!M9)))</f>
        <v>1</v>
      </c>
      <c r="H47" s="21">
        <f>IF($B$7="Overall Alert",Data!H9,IF($B$7="Underlying Vulnerability",Data!K9,IF($B$7="Emerging Threat",Data!N9)))</f>
        <v>1</v>
      </c>
      <c r="I47" s="48">
        <f>Data!Q9</f>
        <v>0</v>
      </c>
      <c r="J47" s="23" t="str">
        <f>IF(
   $B$7="Overall Alert",IF(
      Data!R9 &gt;= 7, "HIGH",IF(
         Data!R9 &gt;= 5, "MED","LOW")), IF(
            $B$7="Underlying Vulnerability", IF(
               Data!Y9 &gt;= 10, "HIGH",IF(
                  Data!Y9 &gt;= 7, "MED","LOW")),IF(
                     $B$7="Emerging Threat", IF(
                        Data!AF9 &gt;= 10, "HIGH",IF(
                            Data!AF9 &gt;= 7, "MED","LOW")))))</f>
        <v>HIGH</v>
      </c>
      <c r="K47" s="23" t="str">
        <f>IF(
   $B$7="Overall Alert",IF(
      Data!S9 &gt;= 7, "HIGH",IF(
         Data!S9 &gt;= 5, "MED","LOW")), IF(
            $B$7="Underlying Vulnerability", IF(
               Data!Z9 &gt;= 10, "HIGH",IF(
                  Data!Z9 &gt;= 7, "MED","LOW")),IF(
                     $B$7="Emerging Threat", IF(
                        Data!AG9 &gt;= 10, "HIGH",IF(
                            Data!AG9 &gt;= 7, "MED","LOW")))))</f>
        <v>LOW</v>
      </c>
      <c r="L47" s="23" t="str">
        <f>IF(
   $B$7="Overall Alert",IF(
      Data!T9 &gt;= 7, "HIGH",IF(
         Data!T9 &gt;= 5, "MED","LOW")), IF(
            $B$7="Underlying Vulnerability", IF(
               Data!AA9 &gt;= 10, "HIGH",IF(
                  Data!AA9 &gt;= 7, "MED","LOW")),IF(
                     $B$7="Emerging Threat", IF(
                        Data!AH9 &gt;= 10, "HIGH",IF(
                            Data!AH9 &gt;= 7, "MED","LOW")))))</f>
        <v>LOW</v>
      </c>
      <c r="M47" s="23" t="str">
        <f>IF(
   $B$7="Overall Alert",IF(
      Data!U9 &gt;= 7, "HIGH",IF(
         Data!U9 &gt;= 5, "MED","LOW")), IF(
            $B$7="Underlying Vulnerability", IF(
               Data!AB9 &gt;= 10, "HIGH",IF(
                  Data!AB9 &gt;= 7, "MED","LOW")),IF(
                     $B$7="Emerging Threat", IF(
                        Data!AI9 &gt;= 10, "HIGH",IF(
                            Data!AI9 &gt;= 7, "MED","LOW")))))</f>
        <v>LOW</v>
      </c>
      <c r="N47" s="23" t="str">
        <f>IF(
   $B$7="Overall Alert",IF(
      Data!V9 &gt;= 7, "HIGH",IF(
         Data!V9 &gt;= 5, "MED","LOW")), IF(
            $B$7="Underlying Vulnerability", IF(
               Data!AC9 &gt;= 10, "HIGH",IF(
                  Data!AC9 &gt;= 7, "MED","LOW")),IF(
                     $B$7="Emerging Threat", IF(
                        Data!AJ9 &gt;= 10, "HIGH",IF(
                            Data!AJ9 &gt;= 7, "MED","LOW")))))</f>
        <v>LOW</v>
      </c>
      <c r="O47" s="23" t="str">
        <f>IF(
   $B$7="Overall Alert",IF(
      Data!W9 &gt;= 7, "HIGH",IF(
         Data!W9 &gt;= 5, "MED","LOW")), IF(
            $B$7="Underlying Vulnerability", IF(
               Data!AD9 &gt;= 10, "HIGH",IF(
                  Data!AD9 &gt;= 7, "MED","LOW")),IF(
                     $B$7="Emerging Threat", IF(
                        Data!AK9 &gt;= 10, "HIGH",IF(
                            Data!AK9 &gt;= 7, "MED","LOW")))))</f>
        <v>LOW</v>
      </c>
      <c r="P47" s="23"/>
      <c r="Q47" s="25"/>
      <c r="R47" s="25"/>
      <c r="S47" s="19"/>
      <c r="T47" s="19"/>
      <c r="U47" s="19"/>
      <c r="V47" s="19"/>
      <c r="W47" s="19"/>
      <c r="X47" s="19"/>
      <c r="Y47" s="26"/>
      <c r="Z47" s="26"/>
      <c r="AA47" s="26"/>
      <c r="AB47" s="26"/>
      <c r="AC47" s="26"/>
      <c r="AD47" s="26"/>
      <c r="AE47" s="26"/>
      <c r="AF47" s="26"/>
      <c r="AJ47" s="19"/>
      <c r="AK47" s="19"/>
      <c r="AL47" s="19"/>
      <c r="AM47" s="19"/>
      <c r="AN47" s="19"/>
      <c r="AO47" s="19"/>
      <c r="AP47" s="19"/>
      <c r="AQ47" s="19"/>
      <c r="AR47" s="19"/>
      <c r="AS47" s="19"/>
      <c r="AT47" s="19"/>
      <c r="AU47" s="19"/>
      <c r="AV47" s="19"/>
      <c r="AW47" s="19"/>
      <c r="AX47" s="19"/>
    </row>
    <row r="48" spans="1:217" x14ac:dyDescent="0.2">
      <c r="A48" s="62">
        <v>5</v>
      </c>
      <c r="B48" s="18" t="str">
        <f>Data!B10</f>
        <v>Argentina</v>
      </c>
      <c r="C48" s="18" t="str">
        <f>Data!C10</f>
        <v>ARG</v>
      </c>
      <c r="D48" s="18" t="str">
        <f>Data!D10</f>
        <v>LCN           Latin America &amp; Caribbean</v>
      </c>
      <c r="E48" s="18" t="str">
        <f>Data!E10</f>
        <v>IBRD</v>
      </c>
      <c r="F48" s="48">
        <f>Data!F10</f>
        <v>0</v>
      </c>
      <c r="G48" s="20">
        <f>IF($B$7="Overall Alert",Data!G10,IF($B$7="Underlying Vulnerability",Data!J10,IF($B$7="Emerging Threat",Data!M10)))</f>
        <v>1</v>
      </c>
      <c r="H48" s="21">
        <f>IF($B$7="Overall Alert",Data!H10,IF($B$7="Underlying Vulnerability",Data!K10,IF($B$7="Emerging Threat",Data!N10)))</f>
        <v>1</v>
      </c>
      <c r="I48" s="48">
        <f>Data!Q10</f>
        <v>0</v>
      </c>
      <c r="J48" s="23" t="str">
        <f>IF(
   $B$7="Overall Alert",IF(
      Data!R10 &gt;= 7, "HIGH",IF(
         Data!R10 &gt;= 5, "MED","LOW")), IF(
            $B$7="Underlying Vulnerability", IF(
               Data!Y10 &gt;= 10, "HIGH",IF(
                  Data!Y10 &gt;= 7, "MED","LOW")),IF(
                     $B$7="Emerging Threat", IF(
                        Data!AF10 &gt;= 10, "HIGH",IF(
                            Data!AF10 &gt;= 7, "MED","LOW")))))</f>
        <v>MED</v>
      </c>
      <c r="K48" s="23" t="str">
        <f>IF(
   $B$7="Overall Alert",IF(
      Data!S10 &gt;= 7, "HIGH",IF(
         Data!S10 &gt;= 5, "MED","LOW")), IF(
            $B$7="Underlying Vulnerability", IF(
               Data!Z10 &gt;= 10, "HIGH",IF(
                  Data!Z10 &gt;= 7, "MED","LOW")),IF(
                     $B$7="Emerging Threat", IF(
                        Data!AG10 &gt;= 10, "HIGH",IF(
                            Data!AG10 &gt;= 7, "MED","LOW")))))</f>
        <v>LOW</v>
      </c>
      <c r="L48" s="23" t="str">
        <f>IF(
   $B$7="Overall Alert",IF(
      Data!T10 &gt;= 7, "HIGH",IF(
         Data!T10 &gt;= 5, "MED","LOW")), IF(
            $B$7="Underlying Vulnerability", IF(
               Data!AA10 &gt;= 10, "HIGH",IF(
                  Data!AA10 &gt;= 7, "MED","LOW")),IF(
                     $B$7="Emerging Threat", IF(
                        Data!AH10 &gt;= 10, "HIGH",IF(
                            Data!AH10 &gt;= 7, "MED","LOW")))))</f>
        <v>LOW</v>
      </c>
      <c r="M48" s="23" t="str">
        <f>IF(
   $B$7="Overall Alert",IF(
      Data!U10 &gt;= 7, "HIGH",IF(
         Data!U10 &gt;= 5, "MED","LOW")), IF(
            $B$7="Underlying Vulnerability", IF(
               Data!AB10 &gt;= 10, "HIGH",IF(
                  Data!AB10 &gt;= 7, "MED","LOW")),IF(
                     $B$7="Emerging Threat", IF(
                        Data!AI10 &gt;= 10, "HIGH",IF(
                            Data!AI10 &gt;= 7, "MED","LOW")))))</f>
        <v>MED</v>
      </c>
      <c r="N48" s="23" t="str">
        <f>IF(
   $B$7="Overall Alert",IF(
      Data!V10 &gt;= 7, "HIGH",IF(
         Data!V10 &gt;= 5, "MED","LOW")), IF(
            $B$7="Underlying Vulnerability", IF(
               Data!AC10 &gt;= 10, "HIGH",IF(
                  Data!AC10 &gt;= 7, "MED","LOW")),IF(
                     $B$7="Emerging Threat", IF(
                        Data!AJ10 &gt;= 10, "HIGH",IF(
                            Data!AJ10 &gt;= 7, "MED","LOW")))))</f>
        <v>LOW</v>
      </c>
      <c r="O48" s="23" t="str">
        <f>IF(
   $B$7="Overall Alert",IF(
      Data!W10 &gt;= 7, "HIGH",IF(
         Data!W10 &gt;= 5, "MED","LOW")), IF(
            $B$7="Underlying Vulnerability", IF(
               Data!AD10 &gt;= 10, "HIGH",IF(
                  Data!AD10 &gt;= 7, "MED","LOW")),IF(
                     $B$7="Emerging Threat", IF(
                        Data!AK10 &gt;= 10, "HIGH",IF(
                            Data!AK10 &gt;= 7, "MED","LOW")))))</f>
        <v>LOW</v>
      </c>
      <c r="P48" s="23"/>
      <c r="Q48" s="25"/>
      <c r="R48" s="25"/>
      <c r="S48" s="19"/>
      <c r="T48" s="19"/>
      <c r="U48" s="19"/>
      <c r="V48" s="19"/>
      <c r="W48" s="19"/>
      <c r="X48" s="19"/>
      <c r="Y48" s="26"/>
      <c r="Z48" s="26"/>
      <c r="AA48" s="26"/>
      <c r="AB48" s="26"/>
      <c r="AC48" s="26"/>
      <c r="AD48" s="26"/>
      <c r="AE48" s="26"/>
      <c r="AF48" s="26"/>
      <c r="AJ48" s="19"/>
      <c r="AK48" s="19"/>
      <c r="AL48" s="19"/>
      <c r="AM48" s="19"/>
      <c r="AN48" s="19"/>
      <c r="AO48" s="19"/>
      <c r="AP48" s="19"/>
      <c r="AQ48" s="19"/>
      <c r="AR48" s="19"/>
      <c r="AS48" s="19"/>
      <c r="AT48" s="19"/>
      <c r="AU48" s="19"/>
      <c r="AV48" s="19"/>
      <c r="AW48" s="19"/>
      <c r="AX48" s="19"/>
    </row>
    <row r="49" spans="1:50" x14ac:dyDescent="0.2">
      <c r="A49" s="62">
        <v>6</v>
      </c>
      <c r="B49" s="18" t="str">
        <f>Data!B11</f>
        <v>Armenia</v>
      </c>
      <c r="C49" s="18" t="str">
        <f>Data!C11</f>
        <v>ARM</v>
      </c>
      <c r="D49" s="18" t="str">
        <f>Data!D11</f>
        <v>ECS           Europe &amp; Central Asia</v>
      </c>
      <c r="E49" s="18" t="str">
        <f>Data!E11</f>
        <v>IBRD</v>
      </c>
      <c r="F49" s="48">
        <f>Data!F11</f>
        <v>0</v>
      </c>
      <c r="G49" s="20">
        <f>IF($B$7="Overall Alert",Data!G11,IF($B$7="Underlying Vulnerability",Data!J11,IF($B$7="Emerging Threat",Data!M11)))</f>
        <v>1.5</v>
      </c>
      <c r="H49" s="21">
        <f>IF($B$7="Overall Alert",Data!H11,IF($B$7="Underlying Vulnerability",Data!K11,IF($B$7="Emerging Threat",Data!N11)))</f>
        <v>1.5</v>
      </c>
      <c r="I49" s="48">
        <f>Data!Q11</f>
        <v>0</v>
      </c>
      <c r="J49" s="23" t="str">
        <f>IF(
   $B$7="Overall Alert",IF(
      Data!R11 &gt;= 7, "HIGH",IF(
         Data!R11 &gt;= 5, "MED","LOW")), IF(
            $B$7="Underlying Vulnerability", IF(
               Data!Y11 &gt;= 10, "HIGH",IF(
                  Data!Y11 &gt;= 7, "MED","LOW")),IF(
                     $B$7="Emerging Threat", IF(
                        Data!AF11 &gt;= 10, "HIGH",IF(
                            Data!AF11 &gt;= 7, "MED","LOW")))))</f>
        <v>HIGH</v>
      </c>
      <c r="K49" s="23" t="str">
        <f>IF(
   $B$7="Overall Alert",IF(
      Data!S11 &gt;= 7, "HIGH",IF(
         Data!S11 &gt;= 5, "MED","LOW")), IF(
            $B$7="Underlying Vulnerability", IF(
               Data!Z11 &gt;= 10, "HIGH",IF(
                  Data!Z11 &gt;= 7, "MED","LOW")),IF(
                     $B$7="Emerging Threat", IF(
                        Data!AG11 &gt;= 10, "HIGH",IF(
                            Data!AG11 &gt;= 7, "MED","LOW")))))</f>
        <v>LOW</v>
      </c>
      <c r="L49" s="23" t="str">
        <f>IF(
   $B$7="Overall Alert",IF(
      Data!T11 &gt;= 7, "HIGH",IF(
         Data!T11 &gt;= 5, "MED","LOW")), IF(
            $B$7="Underlying Vulnerability", IF(
               Data!AA11 &gt;= 10, "HIGH",IF(
                  Data!AA11 &gt;= 7, "MED","LOW")),IF(
                     $B$7="Emerging Threat", IF(
                        Data!AH11 &gt;= 10, "HIGH",IF(
                            Data!AH11 &gt;= 7, "MED","LOW")))))</f>
        <v>LOW</v>
      </c>
      <c r="M49" s="23" t="str">
        <f>IF(
   $B$7="Overall Alert",IF(
      Data!U11 &gt;= 7, "HIGH",IF(
         Data!U11 &gt;= 5, "MED","LOW")), IF(
            $B$7="Underlying Vulnerability", IF(
               Data!AB11 &gt;= 10, "HIGH",IF(
                  Data!AB11 &gt;= 7, "MED","LOW")),IF(
                     $B$7="Emerging Threat", IF(
                        Data!AI11 &gt;= 10, "HIGH",IF(
                            Data!AI11 &gt;= 7, "MED","LOW")))))</f>
        <v>MED</v>
      </c>
      <c r="N49" s="23" t="str">
        <f>IF(
   $B$7="Overall Alert",IF(
      Data!V11 &gt;= 7, "HIGH",IF(
         Data!V11 &gt;= 5, "MED","LOW")), IF(
            $B$7="Underlying Vulnerability", IF(
               Data!AC11 &gt;= 10, "HIGH",IF(
                  Data!AC11 &gt;= 7, "MED","LOW")),IF(
                     $B$7="Emerging Threat", IF(
                        Data!AJ11 &gt;= 10, "HIGH",IF(
                            Data!AJ11 &gt;= 7, "MED","LOW")))))</f>
        <v>LOW</v>
      </c>
      <c r="O49" s="23" t="str">
        <f>IF(
   $B$7="Overall Alert",IF(
      Data!W11 &gt;= 7, "HIGH",IF(
         Data!W11 &gt;= 5, "MED","LOW")), IF(
            $B$7="Underlying Vulnerability", IF(
               Data!AD11 &gt;= 10, "HIGH",IF(
                  Data!AD11 &gt;= 7, "MED","LOW")),IF(
                     $B$7="Emerging Threat", IF(
                        Data!AK11 &gt;= 10, "HIGH",IF(
                            Data!AK11 &gt;= 7, "MED","LOW")))))</f>
        <v>LOW</v>
      </c>
      <c r="P49" s="23"/>
      <c r="Q49" s="25"/>
      <c r="R49" s="25"/>
      <c r="S49" s="19"/>
      <c r="T49" s="19"/>
      <c r="U49" s="19"/>
      <c r="V49" s="19"/>
      <c r="W49" s="19"/>
      <c r="X49" s="19"/>
      <c r="Y49" s="26"/>
      <c r="Z49" s="26"/>
      <c r="AA49" s="26"/>
      <c r="AB49" s="26"/>
      <c r="AC49" s="26"/>
      <c r="AD49" s="26"/>
      <c r="AE49" s="26"/>
      <c r="AF49" s="26"/>
      <c r="AJ49" s="19"/>
      <c r="AK49" s="19"/>
      <c r="AL49" s="19"/>
      <c r="AM49" s="19"/>
      <c r="AN49" s="19"/>
      <c r="AO49" s="19"/>
      <c r="AP49" s="19"/>
      <c r="AQ49" s="19"/>
      <c r="AR49" s="19"/>
      <c r="AS49" s="19"/>
      <c r="AT49" s="19"/>
      <c r="AU49" s="19"/>
      <c r="AV49" s="19"/>
      <c r="AW49" s="19"/>
      <c r="AX49" s="19"/>
    </row>
    <row r="50" spans="1:50" x14ac:dyDescent="0.2">
      <c r="A50" s="62">
        <v>7</v>
      </c>
      <c r="B50" s="18" t="str">
        <f>Data!B12</f>
        <v>Antigua and Barbuda</v>
      </c>
      <c r="C50" s="18" t="str">
        <f>Data!C12</f>
        <v>ATG</v>
      </c>
      <c r="D50" s="18" t="str">
        <f>Data!D12</f>
        <v>LCN           Latin America &amp; Caribbean</v>
      </c>
      <c r="E50" s="18" t="str">
        <f>Data!E12</f>
        <v>IBRD</v>
      </c>
      <c r="F50" s="48">
        <f>Data!F12</f>
        <v>0</v>
      </c>
      <c r="G50" s="20">
        <f>IF($B$7="Overall Alert",Data!G12,IF($B$7="Underlying Vulnerability",Data!J12,IF($B$7="Emerging Threat",Data!M12)))</f>
        <v>0.5</v>
      </c>
      <c r="H50" s="21">
        <f>IF($B$7="Overall Alert",Data!H12,IF($B$7="Underlying Vulnerability",Data!K12,IF($B$7="Emerging Threat",Data!N12)))</f>
        <v>0.5</v>
      </c>
      <c r="I50" s="48">
        <f>Data!Q12</f>
        <v>0</v>
      </c>
      <c r="J50" s="23" t="str">
        <f>IF(
   $B$7="Overall Alert",IF(
      Data!R12 &gt;= 7, "HIGH",IF(
         Data!R12 &gt;= 5, "MED","LOW")), IF(
            $B$7="Underlying Vulnerability", IF(
               Data!Y12 &gt;= 10, "HIGH",IF(
                  Data!Y12 &gt;= 7, "MED","LOW")),IF(
                     $B$7="Emerging Threat", IF(
                        Data!AF12 &gt;= 10, "HIGH",IF(
                            Data!AF12 &gt;= 7, "MED","LOW")))))</f>
        <v>MED</v>
      </c>
      <c r="K50" s="23" t="str">
        <f>IF(
   $B$7="Overall Alert",IF(
      Data!S12 &gt;= 7, "HIGH",IF(
         Data!S12 &gt;= 5, "MED","LOW")), IF(
            $B$7="Underlying Vulnerability", IF(
               Data!Z12 &gt;= 10, "HIGH",IF(
                  Data!Z12 &gt;= 7, "MED","LOW")),IF(
                     $B$7="Emerging Threat", IF(
                        Data!AG12 &gt;= 10, "HIGH",IF(
                            Data!AG12 &gt;= 7, "MED","LOW")))))</f>
        <v>LOW</v>
      </c>
      <c r="L50" s="23" t="str">
        <f>IF(
   $B$7="Overall Alert",IF(
      Data!T12 &gt;= 7, "HIGH",IF(
         Data!T12 &gt;= 5, "MED","LOW")), IF(
            $B$7="Underlying Vulnerability", IF(
               Data!AA12 &gt;= 10, "HIGH",IF(
                  Data!AA12 &gt;= 7, "MED","LOW")),IF(
                     $B$7="Emerging Threat", IF(
                        Data!AH12 &gt;= 10, "HIGH",IF(
                            Data!AH12 &gt;= 7, "MED","LOW")))))</f>
        <v>LOW</v>
      </c>
      <c r="M50" s="23" t="str">
        <f>IF(
   $B$7="Overall Alert",IF(
      Data!U12 &gt;= 7, "HIGH",IF(
         Data!U12 &gt;= 5, "MED","LOW")), IF(
            $B$7="Underlying Vulnerability", IF(
               Data!AB12 &gt;= 10, "HIGH",IF(
                  Data!AB12 &gt;= 7, "MED","LOW")),IF(
                     $B$7="Emerging Threat", IF(
                        Data!AI12 &gt;= 10, "HIGH",IF(
                            Data!AI12 &gt;= 7, "MED","LOW")))))</f>
        <v>LOW</v>
      </c>
      <c r="N50" s="23" t="str">
        <f>IF(
   $B$7="Overall Alert",IF(
      Data!V12 &gt;= 7, "HIGH",IF(
         Data!V12 &gt;= 5, "MED","LOW")), IF(
            $B$7="Underlying Vulnerability", IF(
               Data!AC12 &gt;= 10, "HIGH",IF(
                  Data!AC12 &gt;= 7, "MED","LOW")),IF(
                     $B$7="Emerging Threat", IF(
                        Data!AJ12 &gt;= 10, "HIGH",IF(
                            Data!AJ12 &gt;= 7, "MED","LOW")))))</f>
        <v>LOW</v>
      </c>
      <c r="O50" s="23" t="str">
        <f>IF(
   $B$7="Overall Alert",IF(
      Data!W12 &gt;= 7, "HIGH",IF(
         Data!W12 &gt;= 5, "MED","LOW")), IF(
            $B$7="Underlying Vulnerability", IF(
               Data!AD12 &gt;= 10, "HIGH",IF(
                  Data!AD12 &gt;= 7, "MED","LOW")),IF(
                     $B$7="Emerging Threat", IF(
                        Data!AK12 &gt;= 10, "HIGH",IF(
                            Data!AK12 &gt;= 7, "MED","LOW")))))</f>
        <v>LOW</v>
      </c>
      <c r="P50" s="23"/>
      <c r="Q50" s="25"/>
      <c r="R50" s="25"/>
      <c r="S50" s="19"/>
      <c r="T50" s="19"/>
      <c r="U50" s="19"/>
      <c r="V50" s="19"/>
      <c r="W50" s="19"/>
      <c r="X50" s="19"/>
      <c r="Y50" s="26"/>
      <c r="Z50" s="26"/>
      <c r="AA50" s="26"/>
      <c r="AB50" s="26"/>
      <c r="AC50" s="26"/>
      <c r="AD50" s="26"/>
      <c r="AE50" s="26"/>
      <c r="AF50" s="26"/>
      <c r="AJ50" s="19"/>
      <c r="AK50" s="19"/>
      <c r="AL50" s="19"/>
      <c r="AM50" s="19"/>
      <c r="AN50" s="19"/>
      <c r="AO50" s="19"/>
      <c r="AP50" s="19"/>
      <c r="AQ50" s="19"/>
      <c r="AR50" s="19"/>
      <c r="AS50" s="19"/>
      <c r="AT50" s="19"/>
      <c r="AU50" s="19"/>
      <c r="AV50" s="19"/>
      <c r="AW50" s="19"/>
      <c r="AX50" s="19"/>
    </row>
    <row r="51" spans="1:50" x14ac:dyDescent="0.2">
      <c r="A51" s="62">
        <v>8</v>
      </c>
      <c r="B51" s="18" t="str">
        <f>Data!B13</f>
        <v>Australia</v>
      </c>
      <c r="C51" s="18" t="str">
        <f>Data!C13</f>
        <v>AUS</v>
      </c>
      <c r="D51" s="18" t="str">
        <f>Data!D13</f>
        <v>EAS           East Asia &amp; Pacific</v>
      </c>
      <c r="E51" s="18" t="str">
        <f>Data!E13</f>
        <v xml:space="preserve"> </v>
      </c>
      <c r="F51" s="48">
        <f>Data!F13</f>
        <v>0</v>
      </c>
      <c r="G51" s="20">
        <f>IF($B$7="Overall Alert",Data!G13,IF($B$7="Underlying Vulnerability",Data!J13,IF($B$7="Emerging Threat",Data!M13)))</f>
        <v>0</v>
      </c>
      <c r="H51" s="21">
        <f>IF($B$7="Overall Alert",Data!H13,IF($B$7="Underlying Vulnerability",Data!K13,IF($B$7="Emerging Threat",Data!N13)))</f>
        <v>0</v>
      </c>
      <c r="I51" s="48">
        <f>Data!Q13</f>
        <v>0</v>
      </c>
      <c r="J51" s="23" t="str">
        <f>IF(
   $B$7="Overall Alert",IF(
      Data!R13 &gt;= 7, "HIGH",IF(
         Data!R13 &gt;= 5, "MED","LOW")), IF(
            $B$7="Underlying Vulnerability", IF(
               Data!Y13 &gt;= 10, "HIGH",IF(
                  Data!Y13 &gt;= 7, "MED","LOW")),IF(
                     $B$7="Emerging Threat", IF(
                        Data!AF13 &gt;= 10, "HIGH",IF(
                            Data!AF13 &gt;= 7, "MED","LOW")))))</f>
        <v>LOW</v>
      </c>
      <c r="K51" s="23" t="str">
        <f>IF(
   $B$7="Overall Alert",IF(
      Data!S13 &gt;= 7, "HIGH",IF(
         Data!S13 &gt;= 5, "MED","LOW")), IF(
            $B$7="Underlying Vulnerability", IF(
               Data!Z13 &gt;= 10, "HIGH",IF(
                  Data!Z13 &gt;= 7, "MED","LOW")),IF(
                     $B$7="Emerging Threat", IF(
                        Data!AG13 &gt;= 10, "HIGH",IF(
                            Data!AG13 &gt;= 7, "MED","LOW")))))</f>
        <v>LOW</v>
      </c>
      <c r="L51" s="23" t="str">
        <f>IF(
   $B$7="Overall Alert",IF(
      Data!T13 &gt;= 7, "HIGH",IF(
         Data!T13 &gt;= 5, "MED","LOW")), IF(
            $B$7="Underlying Vulnerability", IF(
               Data!AA13 &gt;= 10, "HIGH",IF(
                  Data!AA13 &gt;= 7, "MED","LOW")),IF(
                     $B$7="Emerging Threat", IF(
                        Data!AH13 &gt;= 10, "HIGH",IF(
                            Data!AH13 &gt;= 7, "MED","LOW")))))</f>
        <v>LOW</v>
      </c>
      <c r="M51" s="23" t="str">
        <f>IF(
   $B$7="Overall Alert",IF(
      Data!U13 &gt;= 7, "HIGH",IF(
         Data!U13 &gt;= 5, "MED","LOW")), IF(
            $B$7="Underlying Vulnerability", IF(
               Data!AB13 &gt;= 10, "HIGH",IF(
                  Data!AB13 &gt;= 7, "MED","LOW")),IF(
                     $B$7="Emerging Threat", IF(
                        Data!AI13 &gt;= 10, "HIGH",IF(
                            Data!AI13 &gt;= 7, "MED","LOW")))))</f>
        <v>LOW</v>
      </c>
      <c r="N51" s="23" t="str">
        <f>IF(
   $B$7="Overall Alert",IF(
      Data!V13 &gt;= 7, "HIGH",IF(
         Data!V13 &gt;= 5, "MED","LOW")), IF(
            $B$7="Underlying Vulnerability", IF(
               Data!AC13 &gt;= 10, "HIGH",IF(
                  Data!AC13 &gt;= 7, "MED","LOW")),IF(
                     $B$7="Emerging Threat", IF(
                        Data!AJ13 &gt;= 10, "HIGH",IF(
                            Data!AJ13 &gt;= 7, "MED","LOW")))))</f>
        <v>LOW</v>
      </c>
      <c r="O51" s="23" t="str">
        <f>IF(
   $B$7="Overall Alert",IF(
      Data!W13 &gt;= 7, "HIGH",IF(
         Data!W13 &gt;= 5, "MED","LOW")), IF(
            $B$7="Underlying Vulnerability", IF(
               Data!AD13 &gt;= 10, "HIGH",IF(
                  Data!AD13 &gt;= 7, "MED","LOW")),IF(
                     $B$7="Emerging Threat", IF(
                        Data!AK13 &gt;= 10, "HIGH",IF(
                            Data!AK13 &gt;= 7, "MED","LOW")))))</f>
        <v>LOW</v>
      </c>
      <c r="P51" s="23"/>
      <c r="Q51" s="25"/>
      <c r="R51" s="25"/>
      <c r="S51" s="19"/>
      <c r="T51" s="19"/>
      <c r="U51" s="19"/>
      <c r="V51" s="19"/>
      <c r="W51" s="19"/>
      <c r="X51" s="19"/>
      <c r="Y51" s="26"/>
      <c r="Z51" s="26"/>
      <c r="AA51" s="26"/>
      <c r="AB51" s="26"/>
      <c r="AC51" s="26"/>
      <c r="AD51" s="26"/>
      <c r="AE51" s="26"/>
      <c r="AF51" s="26"/>
      <c r="AJ51" s="19"/>
      <c r="AK51" s="19"/>
      <c r="AL51" s="19"/>
      <c r="AM51" s="19"/>
      <c r="AN51" s="19"/>
      <c r="AO51" s="19"/>
      <c r="AP51" s="19"/>
      <c r="AQ51" s="19"/>
      <c r="AR51" s="19"/>
      <c r="AS51" s="19"/>
      <c r="AT51" s="19"/>
      <c r="AU51" s="19"/>
      <c r="AV51" s="19"/>
      <c r="AW51" s="19"/>
      <c r="AX51" s="19"/>
    </row>
    <row r="52" spans="1:50" x14ac:dyDescent="0.2">
      <c r="A52" s="62">
        <v>9</v>
      </c>
      <c r="B52" s="18" t="str">
        <f>Data!B14</f>
        <v>Austria</v>
      </c>
      <c r="C52" s="18" t="str">
        <f>Data!C14</f>
        <v>AUT</v>
      </c>
      <c r="D52" s="18" t="str">
        <f>Data!D14</f>
        <v>ECS           Europe &amp; Central Asia</v>
      </c>
      <c r="E52" s="18" t="str">
        <f>Data!E14</f>
        <v xml:space="preserve"> </v>
      </c>
      <c r="F52" s="48">
        <f>Data!F14</f>
        <v>0</v>
      </c>
      <c r="G52" s="20">
        <f>IF($B$7="Overall Alert",Data!G14,IF($B$7="Underlying Vulnerability",Data!J14,IF($B$7="Emerging Threat",Data!M14)))</f>
        <v>0.5</v>
      </c>
      <c r="H52" s="21">
        <f>IF($B$7="Overall Alert",Data!H14,IF($B$7="Underlying Vulnerability",Data!K14,IF($B$7="Emerging Threat",Data!N14)))</f>
        <v>0.5</v>
      </c>
      <c r="I52" s="48">
        <f>Data!Q14</f>
        <v>0</v>
      </c>
      <c r="J52" s="23" t="str">
        <f>IF(
   $B$7="Overall Alert",IF(
      Data!R14 &gt;= 7, "HIGH",IF(
         Data!R14 &gt;= 5, "MED","LOW")), IF(
            $B$7="Underlying Vulnerability", IF(
               Data!Y14 &gt;= 10, "HIGH",IF(
                  Data!Y14 &gt;= 7, "MED","LOW")),IF(
                     $B$7="Emerging Threat", IF(
                        Data!AF14 &gt;= 10, "HIGH",IF(
                            Data!AF14 &gt;= 7, "MED","LOW")))))</f>
        <v>MED</v>
      </c>
      <c r="K52" s="23" t="str">
        <f>IF(
   $B$7="Overall Alert",IF(
      Data!S14 &gt;= 7, "HIGH",IF(
         Data!S14 &gt;= 5, "MED","LOW")), IF(
            $B$7="Underlying Vulnerability", IF(
               Data!Z14 &gt;= 10, "HIGH",IF(
                  Data!Z14 &gt;= 7, "MED","LOW")),IF(
                     $B$7="Emerging Threat", IF(
                        Data!AG14 &gt;= 10, "HIGH",IF(
                            Data!AG14 &gt;= 7, "MED","LOW")))))</f>
        <v>LOW</v>
      </c>
      <c r="L52" s="23" t="str">
        <f>IF(
   $B$7="Overall Alert",IF(
      Data!T14 &gt;= 7, "HIGH",IF(
         Data!T14 &gt;= 5, "MED","LOW")), IF(
            $B$7="Underlying Vulnerability", IF(
               Data!AA14 &gt;= 10, "HIGH",IF(
                  Data!AA14 &gt;= 7, "MED","LOW")),IF(
                     $B$7="Emerging Threat", IF(
                        Data!AH14 &gt;= 10, "HIGH",IF(
                            Data!AH14 &gt;= 7, "MED","LOW")))))</f>
        <v>LOW</v>
      </c>
      <c r="M52" s="23" t="str">
        <f>IF(
   $B$7="Overall Alert",IF(
      Data!U14 &gt;= 7, "HIGH",IF(
         Data!U14 &gt;= 5, "MED","LOW")), IF(
            $B$7="Underlying Vulnerability", IF(
               Data!AB14 &gt;= 10, "HIGH",IF(
                  Data!AB14 &gt;= 7, "MED","LOW")),IF(
                     $B$7="Emerging Threat", IF(
                        Data!AI14 &gt;= 10, "HIGH",IF(
                            Data!AI14 &gt;= 7, "MED","LOW")))))</f>
        <v>LOW</v>
      </c>
      <c r="N52" s="23" t="str">
        <f>IF(
   $B$7="Overall Alert",IF(
      Data!V14 &gt;= 7, "HIGH",IF(
         Data!V14 &gt;= 5, "MED","LOW")), IF(
            $B$7="Underlying Vulnerability", IF(
               Data!AC14 &gt;= 10, "HIGH",IF(
                  Data!AC14 &gt;= 7, "MED","LOW")),IF(
                     $B$7="Emerging Threat", IF(
                        Data!AJ14 &gt;= 10, "HIGH",IF(
                            Data!AJ14 &gt;= 7, "MED","LOW")))))</f>
        <v>LOW</v>
      </c>
      <c r="O52" s="23" t="str">
        <f>IF(
   $B$7="Overall Alert",IF(
      Data!W14 &gt;= 7, "HIGH",IF(
         Data!W14 &gt;= 5, "MED","LOW")), IF(
            $B$7="Underlying Vulnerability", IF(
               Data!AD14 &gt;= 10, "HIGH",IF(
                  Data!AD14 &gt;= 7, "MED","LOW")),IF(
                     $B$7="Emerging Threat", IF(
                        Data!AK14 &gt;= 10, "HIGH",IF(
                            Data!AK14 &gt;= 7, "MED","LOW")))))</f>
        <v>LOW</v>
      </c>
      <c r="P52" s="23"/>
      <c r="Q52" s="25"/>
      <c r="R52" s="25"/>
      <c r="S52" s="19"/>
      <c r="T52" s="19"/>
      <c r="U52" s="19"/>
      <c r="V52" s="19"/>
      <c r="W52" s="19"/>
      <c r="X52" s="19"/>
      <c r="Y52" s="26"/>
      <c r="Z52" s="26"/>
      <c r="AA52" s="26"/>
      <c r="AB52" s="26"/>
      <c r="AC52" s="26"/>
      <c r="AD52" s="26"/>
      <c r="AE52" s="26"/>
      <c r="AF52" s="26"/>
      <c r="AJ52" s="19"/>
      <c r="AK52" s="19"/>
      <c r="AL52" s="19"/>
      <c r="AM52" s="19"/>
      <c r="AN52" s="19"/>
      <c r="AO52" s="19"/>
      <c r="AP52" s="19"/>
      <c r="AQ52" s="19"/>
      <c r="AR52" s="19"/>
      <c r="AS52" s="19"/>
      <c r="AT52" s="19"/>
      <c r="AU52" s="19"/>
      <c r="AV52" s="19"/>
      <c r="AW52" s="19"/>
      <c r="AX52" s="19"/>
    </row>
    <row r="53" spans="1:50" x14ac:dyDescent="0.2">
      <c r="A53" s="62">
        <v>10</v>
      </c>
      <c r="B53" s="18" t="str">
        <f>Data!B15</f>
        <v>Azerbaijan</v>
      </c>
      <c r="C53" s="18" t="str">
        <f>Data!C15</f>
        <v>AZE</v>
      </c>
      <c r="D53" s="18" t="str">
        <f>Data!D15</f>
        <v>ECS           Europe &amp; Central Asia</v>
      </c>
      <c r="E53" s="18" t="str">
        <f>Data!E15</f>
        <v>IBRD</v>
      </c>
      <c r="F53" s="48">
        <f>Data!F15</f>
        <v>0</v>
      </c>
      <c r="G53" s="20">
        <f>IF($B$7="Overall Alert",Data!G15,IF($B$7="Underlying Vulnerability",Data!J15,IF($B$7="Emerging Threat",Data!M15)))</f>
        <v>2.5</v>
      </c>
      <c r="H53" s="21">
        <f>IF($B$7="Overall Alert",Data!H15,IF($B$7="Underlying Vulnerability",Data!K15,IF($B$7="Emerging Threat",Data!N15)))</f>
        <v>2.5</v>
      </c>
      <c r="I53" s="48">
        <f>Data!Q15</f>
        <v>0</v>
      </c>
      <c r="J53" s="23" t="str">
        <f>IF(
   $B$7="Overall Alert",IF(
      Data!R15 &gt;= 7, "HIGH",IF(
         Data!R15 &gt;= 5, "MED","LOW")), IF(
            $B$7="Underlying Vulnerability", IF(
               Data!Y15 &gt;= 10, "HIGH",IF(
                  Data!Y15 &gt;= 7, "MED","LOW")),IF(
                     $B$7="Emerging Threat", IF(
                        Data!AF15 &gt;= 10, "HIGH",IF(
                            Data!AF15 &gt;= 7, "MED","LOW")))))</f>
        <v>HIGH</v>
      </c>
      <c r="K53" s="23" t="str">
        <f>IF(
   $B$7="Overall Alert",IF(
      Data!S15 &gt;= 7, "HIGH",IF(
         Data!S15 &gt;= 5, "MED","LOW")), IF(
            $B$7="Underlying Vulnerability", IF(
               Data!Z15 &gt;= 10, "HIGH",IF(
                  Data!Z15 &gt;= 7, "MED","LOW")),IF(
                     $B$7="Emerging Threat", IF(
                        Data!AG15 &gt;= 10, "HIGH",IF(
                            Data!AG15 &gt;= 7, "MED","LOW")))))</f>
        <v>LOW</v>
      </c>
      <c r="L53" s="23" t="str">
        <f>IF(
   $B$7="Overall Alert",IF(
      Data!T15 &gt;= 7, "HIGH",IF(
         Data!T15 &gt;= 5, "MED","LOW")), IF(
            $B$7="Underlying Vulnerability", IF(
               Data!AA15 &gt;= 10, "HIGH",IF(
                  Data!AA15 &gt;= 7, "MED","LOW")),IF(
                     $B$7="Emerging Threat", IF(
                        Data!AH15 &gt;= 10, "HIGH",IF(
                            Data!AH15 &gt;= 7, "MED","LOW")))))</f>
        <v>MED</v>
      </c>
      <c r="M53" s="23" t="str">
        <f>IF(
   $B$7="Overall Alert",IF(
      Data!U15 &gt;= 7, "HIGH",IF(
         Data!U15 &gt;= 5, "MED","LOW")), IF(
            $B$7="Underlying Vulnerability", IF(
               Data!AB15 &gt;= 10, "HIGH",IF(
                  Data!AB15 &gt;= 7, "MED","LOW")),IF(
                     $B$7="Emerging Threat", IF(
                        Data!AI15 &gt;= 10, "HIGH",IF(
                            Data!AI15 &gt;= 7, "MED","LOW")))))</f>
        <v>LOW</v>
      </c>
      <c r="N53" s="23" t="str">
        <f>IF(
   $B$7="Overall Alert",IF(
      Data!V15 &gt;= 7, "HIGH",IF(
         Data!V15 &gt;= 5, "MED","LOW")), IF(
            $B$7="Underlying Vulnerability", IF(
               Data!AC15 &gt;= 10, "HIGH",IF(
                  Data!AC15 &gt;= 7, "MED","LOW")),IF(
                     $B$7="Emerging Threat", IF(
                        Data!AJ15 &gt;= 10, "HIGH",IF(
                            Data!AJ15 &gt;= 7, "MED","LOW")))))</f>
        <v>MED</v>
      </c>
      <c r="O53" s="23" t="str">
        <f>IF(
   $B$7="Overall Alert",IF(
      Data!W15 &gt;= 7, "HIGH",IF(
         Data!W15 &gt;= 5, "MED","LOW")), IF(
            $B$7="Underlying Vulnerability", IF(
               Data!AD15 &gt;= 10, "HIGH",IF(
                  Data!AD15 &gt;= 7, "MED","LOW")),IF(
                     $B$7="Emerging Threat", IF(
                        Data!AK15 &gt;= 10, "HIGH",IF(
                            Data!AK15 &gt;= 7, "MED","LOW")))))</f>
        <v>MED</v>
      </c>
      <c r="P53" s="23"/>
      <c r="Q53" s="25"/>
      <c r="R53" s="25"/>
      <c r="S53" s="19"/>
      <c r="T53" s="19"/>
      <c r="U53" s="19"/>
      <c r="V53" s="19"/>
      <c r="W53" s="19"/>
      <c r="X53" s="19"/>
      <c r="Y53" s="26"/>
      <c r="Z53" s="26"/>
      <c r="AA53" s="26"/>
      <c r="AB53" s="26"/>
      <c r="AC53" s="26"/>
      <c r="AD53" s="26"/>
      <c r="AE53" s="26"/>
      <c r="AF53" s="26"/>
      <c r="AJ53" s="19"/>
      <c r="AK53" s="19"/>
      <c r="AL53" s="19"/>
      <c r="AM53" s="19"/>
      <c r="AN53" s="19"/>
      <c r="AO53" s="19"/>
      <c r="AP53" s="19"/>
      <c r="AQ53" s="19"/>
      <c r="AR53" s="19"/>
      <c r="AS53" s="19"/>
      <c r="AT53" s="19"/>
      <c r="AU53" s="19"/>
      <c r="AV53" s="19"/>
      <c r="AW53" s="19"/>
      <c r="AX53" s="19"/>
    </row>
    <row r="54" spans="1:50" x14ac:dyDescent="0.2">
      <c r="A54" s="62">
        <v>11</v>
      </c>
      <c r="B54" s="18" t="str">
        <f>Data!B16</f>
        <v>Burundi</v>
      </c>
      <c r="C54" s="18" t="str">
        <f>Data!C16</f>
        <v>BDI</v>
      </c>
      <c r="D54" s="18" t="str">
        <f>Data!D16</f>
        <v>SSF           Sub-Saharan Africa</v>
      </c>
      <c r="E54" s="18" t="str">
        <f>Data!E16</f>
        <v>IDA</v>
      </c>
      <c r="F54" s="48">
        <f>Data!F16</f>
        <v>0</v>
      </c>
      <c r="G54" s="20">
        <f>IF($B$7="Overall Alert",Data!G16,IF($B$7="Underlying Vulnerability",Data!J16,IF($B$7="Emerging Threat",Data!M16)))</f>
        <v>3</v>
      </c>
      <c r="H54" s="21">
        <f>IF($B$7="Overall Alert",Data!H16,IF($B$7="Underlying Vulnerability",Data!K16,IF($B$7="Emerging Threat",Data!N16)))</f>
        <v>3</v>
      </c>
      <c r="I54" s="48">
        <f>Data!Q16</f>
        <v>0</v>
      </c>
      <c r="J54" s="23" t="str">
        <f>IF(
   $B$7="Overall Alert",IF(
      Data!R16 &gt;= 7, "HIGH",IF(
         Data!R16 &gt;= 5, "MED","LOW")), IF(
            $B$7="Underlying Vulnerability", IF(
               Data!Y16 &gt;= 10, "HIGH",IF(
                  Data!Y16 &gt;= 7, "MED","LOW")),IF(
                     $B$7="Emerging Threat", IF(
                        Data!AF16 &gt;= 10, "HIGH",IF(
                            Data!AF16 &gt;= 7, "MED","LOW")))))</f>
        <v>HIGH</v>
      </c>
      <c r="K54" s="23" t="str">
        <f>IF(
   $B$7="Overall Alert",IF(
      Data!S16 &gt;= 7, "HIGH",IF(
         Data!S16 &gt;= 5, "MED","LOW")), IF(
            $B$7="Underlying Vulnerability", IF(
               Data!Z16 &gt;= 10, "HIGH",IF(
                  Data!Z16 &gt;= 7, "MED","LOW")),IF(
                     $B$7="Emerging Threat", IF(
                        Data!AG16 &gt;= 10, "HIGH",IF(
                            Data!AG16 &gt;= 7, "MED","LOW")))))</f>
        <v>LOW</v>
      </c>
      <c r="L54" s="23" t="str">
        <f>IF(
   $B$7="Overall Alert",IF(
      Data!T16 &gt;= 7, "HIGH",IF(
         Data!T16 &gt;= 5, "MED","LOW")), IF(
            $B$7="Underlying Vulnerability", IF(
               Data!AA16 &gt;= 10, "HIGH",IF(
                  Data!AA16 &gt;= 7, "MED","LOW")),IF(
                     $B$7="Emerging Threat", IF(
                        Data!AH16 &gt;= 10, "HIGH",IF(
                            Data!AH16 &gt;= 7, "MED","LOW")))))</f>
        <v>MED</v>
      </c>
      <c r="M54" s="23" t="str">
        <f>IF(
   $B$7="Overall Alert",IF(
      Data!U16 &gt;= 7, "HIGH",IF(
         Data!U16 &gt;= 5, "MED","LOW")), IF(
            $B$7="Underlying Vulnerability", IF(
               Data!AB16 &gt;= 10, "HIGH",IF(
                  Data!AB16 &gt;= 7, "MED","LOW")),IF(
                     $B$7="Emerging Threat", IF(
                        Data!AI16 &gt;= 10, "HIGH",IF(
                            Data!AI16 &gt;= 7, "MED","LOW")))))</f>
        <v>HIGH</v>
      </c>
      <c r="N54" s="23" t="str">
        <f>IF(
   $B$7="Overall Alert",IF(
      Data!V16 &gt;= 7, "HIGH",IF(
         Data!V16 &gt;= 5, "MED","LOW")), IF(
            $B$7="Underlying Vulnerability", IF(
               Data!AC16 &gt;= 10, "HIGH",IF(
                  Data!AC16 &gt;= 7, "MED","LOW")),IF(
                     $B$7="Emerging Threat", IF(
                        Data!AJ16 &gt;= 10, "HIGH",IF(
                            Data!AJ16 &gt;= 7, "MED","LOW")))))</f>
        <v>LOW</v>
      </c>
      <c r="O54" s="23" t="str">
        <f>IF(
   $B$7="Overall Alert",IF(
      Data!W16 &gt;= 7, "HIGH",IF(
         Data!W16 &gt;= 5, "MED","LOW")), IF(
            $B$7="Underlying Vulnerability", IF(
               Data!AD16 &gt;= 10, "HIGH",IF(
                  Data!AD16 &gt;= 7, "MED","LOW")),IF(
                     $B$7="Emerging Threat", IF(
                        Data!AK16 &gt;= 10, "HIGH",IF(
                            Data!AK16 &gt;= 7, "MED","LOW")))))</f>
        <v>MED</v>
      </c>
      <c r="P54" s="23"/>
      <c r="Q54" s="25"/>
      <c r="R54" s="25"/>
      <c r="S54" s="19"/>
      <c r="T54" s="19"/>
      <c r="U54" s="19"/>
      <c r="V54" s="19"/>
      <c r="W54" s="19"/>
      <c r="X54" s="19"/>
      <c r="Y54" s="26"/>
      <c r="Z54" s="26"/>
      <c r="AA54" s="26"/>
      <c r="AB54" s="26"/>
      <c r="AC54" s="26"/>
      <c r="AD54" s="26"/>
      <c r="AE54" s="26"/>
      <c r="AF54" s="26"/>
      <c r="AJ54" s="19"/>
      <c r="AK54" s="19"/>
      <c r="AL54" s="19"/>
      <c r="AM54" s="19"/>
      <c r="AN54" s="19"/>
      <c r="AO54" s="19"/>
      <c r="AP54" s="19"/>
      <c r="AQ54" s="19"/>
      <c r="AR54" s="19"/>
      <c r="AS54" s="19"/>
      <c r="AT54" s="19"/>
      <c r="AU54" s="19"/>
      <c r="AV54" s="19"/>
      <c r="AW54" s="19"/>
      <c r="AX54" s="19"/>
    </row>
    <row r="55" spans="1:50" x14ac:dyDescent="0.2">
      <c r="A55" s="62">
        <v>12</v>
      </c>
      <c r="B55" s="18" t="str">
        <f>Data!B17</f>
        <v>Belgium</v>
      </c>
      <c r="C55" s="18" t="str">
        <f>Data!C17</f>
        <v>BEL</v>
      </c>
      <c r="D55" s="18" t="str">
        <f>Data!D17</f>
        <v>ECS           Europe &amp; Central Asia</v>
      </c>
      <c r="E55" s="18" t="str">
        <f>Data!E17</f>
        <v xml:space="preserve"> </v>
      </c>
      <c r="F55" s="48">
        <f>Data!F17</f>
        <v>0</v>
      </c>
      <c r="G55" s="20">
        <f>IF($B$7="Overall Alert",Data!G17,IF($B$7="Underlying Vulnerability",Data!J17,IF($B$7="Emerging Threat",Data!M17)))</f>
        <v>0.5</v>
      </c>
      <c r="H55" s="21">
        <f>IF($B$7="Overall Alert",Data!H17,IF($B$7="Underlying Vulnerability",Data!K17,IF($B$7="Emerging Threat",Data!N17)))</f>
        <v>0.5</v>
      </c>
      <c r="I55" s="48">
        <f>Data!Q17</f>
        <v>0</v>
      </c>
      <c r="J55" s="23" t="str">
        <f>IF(
   $B$7="Overall Alert",IF(
      Data!R17 &gt;= 7, "HIGH",IF(
         Data!R17 &gt;= 5, "MED","LOW")), IF(
            $B$7="Underlying Vulnerability", IF(
               Data!Y17 &gt;= 10, "HIGH",IF(
                  Data!Y17 &gt;= 7, "MED","LOW")),IF(
                     $B$7="Emerging Threat", IF(
                        Data!AF17 &gt;= 10, "HIGH",IF(
                            Data!AF17 &gt;= 7, "MED","LOW")))))</f>
        <v>MED</v>
      </c>
      <c r="K55" s="23" t="str">
        <f>IF(
   $B$7="Overall Alert",IF(
      Data!S17 &gt;= 7, "HIGH",IF(
         Data!S17 &gt;= 5, "MED","LOW")), IF(
            $B$7="Underlying Vulnerability", IF(
               Data!Z17 &gt;= 10, "HIGH",IF(
                  Data!Z17 &gt;= 7, "MED","LOW")),IF(
                     $B$7="Emerging Threat", IF(
                        Data!AG17 &gt;= 10, "HIGH",IF(
                            Data!AG17 &gt;= 7, "MED","LOW")))))</f>
        <v>LOW</v>
      </c>
      <c r="L55" s="23" t="str">
        <f>IF(
   $B$7="Overall Alert",IF(
      Data!T17 &gt;= 7, "HIGH",IF(
         Data!T17 &gt;= 5, "MED","LOW")), IF(
            $B$7="Underlying Vulnerability", IF(
               Data!AA17 &gt;= 10, "HIGH",IF(
                  Data!AA17 &gt;= 7, "MED","LOW")),IF(
                     $B$7="Emerging Threat", IF(
                        Data!AH17 &gt;= 10, "HIGH",IF(
                            Data!AH17 &gt;= 7, "MED","LOW")))))</f>
        <v>LOW</v>
      </c>
      <c r="M55" s="23" t="str">
        <f>IF(
   $B$7="Overall Alert",IF(
      Data!U17 &gt;= 7, "HIGH",IF(
         Data!U17 &gt;= 5, "MED","LOW")), IF(
            $B$7="Underlying Vulnerability", IF(
               Data!AB17 &gt;= 10, "HIGH",IF(
                  Data!AB17 &gt;= 7, "MED","LOW")),IF(
                     $B$7="Emerging Threat", IF(
                        Data!AI17 &gt;= 10, "HIGH",IF(
                            Data!AI17 &gt;= 7, "MED","LOW")))))</f>
        <v>LOW</v>
      </c>
      <c r="N55" s="23" t="str">
        <f>IF(
   $B$7="Overall Alert",IF(
      Data!V17 &gt;= 7, "HIGH",IF(
         Data!V17 &gt;= 5, "MED","LOW")), IF(
            $B$7="Underlying Vulnerability", IF(
               Data!AC17 &gt;= 10, "HIGH",IF(
                  Data!AC17 &gt;= 7, "MED","LOW")),IF(
                     $B$7="Emerging Threat", IF(
                        Data!AJ17 &gt;= 10, "HIGH",IF(
                            Data!AJ17 &gt;= 7, "MED","LOW")))))</f>
        <v>LOW</v>
      </c>
      <c r="O55" s="23" t="str">
        <f>IF(
   $B$7="Overall Alert",IF(
      Data!W17 &gt;= 7, "HIGH",IF(
         Data!W17 &gt;= 5, "MED","LOW")), IF(
            $B$7="Underlying Vulnerability", IF(
               Data!AD17 &gt;= 10, "HIGH",IF(
                  Data!AD17 &gt;= 7, "MED","LOW")),IF(
                     $B$7="Emerging Threat", IF(
                        Data!AK17 &gt;= 10, "HIGH",IF(
                            Data!AK17 &gt;= 7, "MED","LOW")))))</f>
        <v>LOW</v>
      </c>
      <c r="P55" s="23"/>
      <c r="Q55" s="25"/>
      <c r="R55" s="25"/>
      <c r="S55" s="19"/>
      <c r="T55" s="19"/>
      <c r="U55" s="19"/>
      <c r="V55" s="19"/>
      <c r="W55" s="19"/>
      <c r="X55" s="19"/>
      <c r="Y55" s="26"/>
      <c r="Z55" s="26"/>
      <c r="AA55" s="26"/>
      <c r="AB55" s="26"/>
      <c r="AC55" s="26"/>
      <c r="AD55" s="26"/>
      <c r="AE55" s="26"/>
      <c r="AF55" s="26"/>
      <c r="AJ55" s="19"/>
      <c r="AK55" s="19"/>
      <c r="AL55" s="19"/>
      <c r="AM55" s="19"/>
      <c r="AN55" s="19"/>
      <c r="AO55" s="19"/>
      <c r="AP55" s="19"/>
      <c r="AQ55" s="19"/>
      <c r="AR55" s="19"/>
      <c r="AS55" s="19"/>
      <c r="AT55" s="19"/>
      <c r="AU55" s="19"/>
      <c r="AV55" s="19"/>
      <c r="AW55" s="19"/>
      <c r="AX55" s="19"/>
    </row>
    <row r="56" spans="1:50" x14ac:dyDescent="0.2">
      <c r="A56" s="62">
        <v>13</v>
      </c>
      <c r="B56" s="18" t="str">
        <f>Data!B18</f>
        <v>Benin</v>
      </c>
      <c r="C56" s="18" t="str">
        <f>Data!C18</f>
        <v>BEN</v>
      </c>
      <c r="D56" s="18" t="str">
        <f>Data!D18</f>
        <v>SSF           Sub-Saharan Africa</v>
      </c>
      <c r="E56" s="18" t="str">
        <f>Data!E18</f>
        <v>IDA</v>
      </c>
      <c r="F56" s="48">
        <f>Data!F18</f>
        <v>0</v>
      </c>
      <c r="G56" s="20">
        <f>IF($B$7="Overall Alert",Data!G18,IF($B$7="Underlying Vulnerability",Data!J18,IF($B$7="Emerging Threat",Data!M18)))</f>
        <v>1.5</v>
      </c>
      <c r="H56" s="21">
        <f>IF($B$7="Overall Alert",Data!H18,IF($B$7="Underlying Vulnerability",Data!K18,IF($B$7="Emerging Threat",Data!N18)))</f>
        <v>1.5</v>
      </c>
      <c r="I56" s="48">
        <f>Data!Q18</f>
        <v>0</v>
      </c>
      <c r="J56" s="23" t="str">
        <f>IF(
   $B$7="Overall Alert",IF(
      Data!R18 &gt;= 7, "HIGH",IF(
         Data!R18 &gt;= 5, "MED","LOW")), IF(
            $B$7="Underlying Vulnerability", IF(
               Data!Y18 &gt;= 10, "HIGH",IF(
                  Data!Y18 &gt;= 7, "MED","LOW")),IF(
                     $B$7="Emerging Threat", IF(
                        Data!AF18 &gt;= 10, "HIGH",IF(
                            Data!AF18 &gt;= 7, "MED","LOW")))))</f>
        <v>HIGH</v>
      </c>
      <c r="K56" s="23" t="str">
        <f>IF(
   $B$7="Overall Alert",IF(
      Data!S18 &gt;= 7, "HIGH",IF(
         Data!S18 &gt;= 5, "MED","LOW")), IF(
            $B$7="Underlying Vulnerability", IF(
               Data!Z18 &gt;= 10, "HIGH",IF(
                  Data!Z18 &gt;= 7, "MED","LOW")),IF(
                     $B$7="Emerging Threat", IF(
                        Data!AG18 &gt;= 10, "HIGH",IF(
                            Data!AG18 &gt;= 7, "MED","LOW")))))</f>
        <v>LOW</v>
      </c>
      <c r="L56" s="23" t="str">
        <f>IF(
   $B$7="Overall Alert",IF(
      Data!T18 &gt;= 7, "HIGH",IF(
         Data!T18 &gt;= 5, "MED","LOW")), IF(
            $B$7="Underlying Vulnerability", IF(
               Data!AA18 &gt;= 10, "HIGH",IF(
                  Data!AA18 &gt;= 7, "MED","LOW")),IF(
                     $B$7="Emerging Threat", IF(
                        Data!AH18 &gt;= 10, "HIGH",IF(
                            Data!AH18 &gt;= 7, "MED","LOW")))))</f>
        <v>LOW</v>
      </c>
      <c r="M56" s="23" t="str">
        <f>IF(
   $B$7="Overall Alert",IF(
      Data!U18 &gt;= 7, "HIGH",IF(
         Data!U18 &gt;= 5, "MED","LOW")), IF(
            $B$7="Underlying Vulnerability", IF(
               Data!AB18 &gt;= 10, "HIGH",IF(
                  Data!AB18 &gt;= 7, "MED","LOW")),IF(
                     $B$7="Emerging Threat", IF(
                        Data!AI18 &gt;= 10, "HIGH",IF(
                            Data!AI18 &gt;= 7, "MED","LOW")))))</f>
        <v>MED</v>
      </c>
      <c r="N56" s="23" t="str">
        <f>IF(
   $B$7="Overall Alert",IF(
      Data!V18 &gt;= 7, "HIGH",IF(
         Data!V18 &gt;= 5, "MED","LOW")), IF(
            $B$7="Underlying Vulnerability", IF(
               Data!AC18 &gt;= 10, "HIGH",IF(
                  Data!AC18 &gt;= 7, "MED","LOW")),IF(
                     $B$7="Emerging Threat", IF(
                        Data!AJ18 &gt;= 10, "HIGH",IF(
                            Data!AJ18 &gt;= 7, "MED","LOW")))))</f>
        <v>LOW</v>
      </c>
      <c r="O56" s="23" t="str">
        <f>IF(
   $B$7="Overall Alert",IF(
      Data!W18 &gt;= 7, "HIGH",IF(
         Data!W18 &gt;= 5, "MED","LOW")), IF(
            $B$7="Underlying Vulnerability", IF(
               Data!AD18 &gt;= 10, "HIGH",IF(
                  Data!AD18 &gt;= 7, "MED","LOW")),IF(
                     $B$7="Emerging Threat", IF(
                        Data!AK18 &gt;= 10, "HIGH",IF(
                            Data!AK18 &gt;= 7, "MED","LOW")))))</f>
        <v>LOW</v>
      </c>
      <c r="P56" s="23"/>
      <c r="Q56" s="25"/>
      <c r="R56" s="25"/>
      <c r="S56" s="19"/>
      <c r="T56" s="19"/>
      <c r="U56" s="19"/>
      <c r="V56" s="19"/>
      <c r="W56" s="19"/>
      <c r="X56" s="19"/>
      <c r="Y56" s="26"/>
      <c r="Z56" s="26"/>
      <c r="AA56" s="26"/>
      <c r="AB56" s="26"/>
      <c r="AC56" s="26"/>
      <c r="AD56" s="26"/>
      <c r="AE56" s="26"/>
      <c r="AF56" s="26"/>
      <c r="AJ56" s="19"/>
      <c r="AK56" s="19"/>
      <c r="AL56" s="19"/>
      <c r="AM56" s="19"/>
      <c r="AN56" s="19"/>
      <c r="AO56" s="19"/>
      <c r="AP56" s="19"/>
      <c r="AQ56" s="19"/>
      <c r="AR56" s="19"/>
      <c r="AS56" s="19"/>
      <c r="AT56" s="19"/>
      <c r="AU56" s="19"/>
      <c r="AV56" s="19"/>
      <c r="AW56" s="19"/>
      <c r="AX56" s="19"/>
    </row>
    <row r="57" spans="1:50" x14ac:dyDescent="0.2">
      <c r="A57" s="62">
        <v>14</v>
      </c>
      <c r="B57" s="18" t="str">
        <f>Data!B19</f>
        <v>Burkina Faso</v>
      </c>
      <c r="C57" s="18" t="str">
        <f>Data!C19</f>
        <v>BFA</v>
      </c>
      <c r="D57" s="18" t="str">
        <f>Data!D19</f>
        <v>SSF           Sub-Saharan Africa</v>
      </c>
      <c r="E57" s="18" t="str">
        <f>Data!E19</f>
        <v>IDA</v>
      </c>
      <c r="F57" s="48">
        <f>Data!F19</f>
        <v>0</v>
      </c>
      <c r="G57" s="20">
        <f>IF($B$7="Overall Alert",Data!G19,IF($B$7="Underlying Vulnerability",Data!J19,IF($B$7="Emerging Threat",Data!M19)))</f>
        <v>4</v>
      </c>
      <c r="H57" s="21">
        <f>IF($B$7="Overall Alert",Data!H19,IF($B$7="Underlying Vulnerability",Data!K19,IF($B$7="Emerging Threat",Data!N19)))</f>
        <v>4</v>
      </c>
      <c r="I57" s="48">
        <f>Data!Q19</f>
        <v>0</v>
      </c>
      <c r="J57" s="23" t="str">
        <f>IF(
   $B$7="Overall Alert",IF(
      Data!R19 &gt;= 7, "HIGH",IF(
         Data!R19 &gt;= 5, "MED","LOW")), IF(
            $B$7="Underlying Vulnerability", IF(
               Data!Y19 &gt;= 10, "HIGH",IF(
                  Data!Y19 &gt;= 7, "MED","LOW")),IF(
                     $B$7="Emerging Threat", IF(
                        Data!AF19 &gt;= 10, "HIGH",IF(
                            Data!AF19 &gt;= 7, "MED","LOW")))))</f>
        <v>HIGH</v>
      </c>
      <c r="K57" s="23" t="str">
        <f>IF(
   $B$7="Overall Alert",IF(
      Data!S19 &gt;= 7, "HIGH",IF(
         Data!S19 &gt;= 5, "MED","LOW")), IF(
            $B$7="Underlying Vulnerability", IF(
               Data!Z19 &gt;= 10, "HIGH",IF(
                  Data!Z19 &gt;= 7, "MED","LOW")),IF(
                     $B$7="Emerging Threat", IF(
                        Data!AG19 &gt;= 10, "HIGH",IF(
                            Data!AG19 &gt;= 7, "MED","LOW")))))</f>
        <v>HIGH</v>
      </c>
      <c r="L57" s="23" t="str">
        <f>IF(
   $B$7="Overall Alert",IF(
      Data!T19 &gt;= 7, "HIGH",IF(
         Data!T19 &gt;= 5, "MED","LOW")), IF(
            $B$7="Underlying Vulnerability", IF(
               Data!AA19 &gt;= 10, "HIGH",IF(
                  Data!AA19 &gt;= 7, "MED","LOW")),IF(
                     $B$7="Emerging Threat", IF(
                        Data!AH19 &gt;= 10, "HIGH",IF(
                            Data!AH19 &gt;= 7, "MED","LOW")))))</f>
        <v>LOW</v>
      </c>
      <c r="M57" s="23" t="str">
        <f>IF(
   $B$7="Overall Alert",IF(
      Data!U19 &gt;= 7, "HIGH",IF(
         Data!U19 &gt;= 5, "MED","LOW")), IF(
            $B$7="Underlying Vulnerability", IF(
               Data!AB19 &gt;= 10, "HIGH",IF(
                  Data!AB19 &gt;= 7, "MED","LOW")),IF(
                     $B$7="Emerging Threat", IF(
                        Data!AI19 &gt;= 10, "HIGH",IF(
                            Data!AI19 &gt;= 7, "MED","LOW")))))</f>
        <v>HIGH</v>
      </c>
      <c r="N57" s="23" t="str">
        <f>IF(
   $B$7="Overall Alert",IF(
      Data!V19 &gt;= 7, "HIGH",IF(
         Data!V19 &gt;= 5, "MED","LOW")), IF(
            $B$7="Underlying Vulnerability", IF(
               Data!AC19 &gt;= 10, "HIGH",IF(
                  Data!AC19 &gt;= 7, "MED","LOW")),IF(
                     $B$7="Emerging Threat", IF(
                        Data!AJ19 &gt;= 10, "HIGH",IF(
                            Data!AJ19 &gt;= 7, "MED","LOW")))))</f>
        <v>LOW</v>
      </c>
      <c r="O57" s="23" t="str">
        <f>IF(
   $B$7="Overall Alert",IF(
      Data!W19 &gt;= 7, "HIGH",IF(
         Data!W19 &gt;= 5, "MED","LOW")), IF(
            $B$7="Underlying Vulnerability", IF(
               Data!AD19 &gt;= 10, "HIGH",IF(
                  Data!AD19 &gt;= 7, "MED","LOW")),IF(
                     $B$7="Emerging Threat", IF(
                        Data!AK19 &gt;= 10, "HIGH",IF(
                            Data!AK19 &gt;= 7, "MED","LOW")))))</f>
        <v>HIGH</v>
      </c>
      <c r="P57" s="23"/>
      <c r="Q57" s="25"/>
      <c r="R57" s="25"/>
      <c r="S57" s="19"/>
      <c r="T57" s="19"/>
      <c r="U57" s="19"/>
      <c r="V57" s="19"/>
      <c r="W57" s="19"/>
      <c r="X57" s="19"/>
      <c r="Y57" s="26"/>
      <c r="Z57" s="26"/>
      <c r="AA57" s="26"/>
      <c r="AB57" s="26"/>
      <c r="AC57" s="26"/>
      <c r="AD57" s="26"/>
      <c r="AE57" s="26"/>
      <c r="AF57" s="26"/>
      <c r="AJ57" s="19"/>
      <c r="AK57" s="19"/>
      <c r="AL57" s="19"/>
      <c r="AM57" s="19"/>
      <c r="AN57" s="19"/>
      <c r="AO57" s="19"/>
      <c r="AP57" s="19"/>
      <c r="AQ57" s="19"/>
      <c r="AR57" s="19"/>
      <c r="AS57" s="19"/>
      <c r="AT57" s="19"/>
      <c r="AU57" s="19"/>
      <c r="AV57" s="19"/>
      <c r="AW57" s="19"/>
      <c r="AX57" s="19"/>
    </row>
    <row r="58" spans="1:50" x14ac:dyDescent="0.2">
      <c r="A58" s="62">
        <v>15</v>
      </c>
      <c r="B58" s="18" t="str">
        <f>Data!B20</f>
        <v>Bangladesh</v>
      </c>
      <c r="C58" s="18" t="str">
        <f>Data!C20</f>
        <v>BGD</v>
      </c>
      <c r="D58" s="18" t="str">
        <f>Data!D20</f>
        <v>SAS           South Asia</v>
      </c>
      <c r="E58" s="18" t="str">
        <f>Data!E20</f>
        <v>IDA</v>
      </c>
      <c r="F58" s="48">
        <f>Data!F20</f>
        <v>0</v>
      </c>
      <c r="G58" s="20">
        <f>IF($B$7="Overall Alert",Data!G20,IF($B$7="Underlying Vulnerability",Data!J20,IF($B$7="Emerging Threat",Data!M20)))</f>
        <v>3</v>
      </c>
      <c r="H58" s="21">
        <f>IF($B$7="Overall Alert",Data!H20,IF($B$7="Underlying Vulnerability",Data!K20,IF($B$7="Emerging Threat",Data!N20)))</f>
        <v>3</v>
      </c>
      <c r="I58" s="48">
        <f>Data!Q20</f>
        <v>0</v>
      </c>
      <c r="J58" s="23" t="str">
        <f>IF(
   $B$7="Overall Alert",IF(
      Data!R20 &gt;= 7, "HIGH",IF(
         Data!R20 &gt;= 5, "MED","LOW")), IF(
            $B$7="Underlying Vulnerability", IF(
               Data!Y20 &gt;= 10, "HIGH",IF(
                  Data!Y20 &gt;= 7, "MED","LOW")),IF(
                     $B$7="Emerging Threat", IF(
                        Data!AF20 &gt;= 10, "HIGH",IF(
                            Data!AF20 &gt;= 7, "MED","LOW")))))</f>
        <v>HIGH</v>
      </c>
      <c r="K58" s="23" t="str">
        <f>IF(
   $B$7="Overall Alert",IF(
      Data!S20 &gt;= 7, "HIGH",IF(
         Data!S20 &gt;= 5, "MED","LOW")), IF(
            $B$7="Underlying Vulnerability", IF(
               Data!Z20 &gt;= 10, "HIGH",IF(
                  Data!Z20 &gt;= 7, "MED","LOW")),IF(
                     $B$7="Emerging Threat", IF(
                        Data!AG20 &gt;= 10, "HIGH",IF(
                            Data!AG20 &gt;= 7, "MED","LOW")))))</f>
        <v>LOW</v>
      </c>
      <c r="L58" s="23" t="str">
        <f>IF(
   $B$7="Overall Alert",IF(
      Data!T20 &gt;= 7, "HIGH",IF(
         Data!T20 &gt;= 5, "MED","LOW")), IF(
            $B$7="Underlying Vulnerability", IF(
               Data!AA20 &gt;= 10, "HIGH",IF(
                  Data!AA20 &gt;= 7, "MED","LOW")),IF(
                     $B$7="Emerging Threat", IF(
                        Data!AH20 &gt;= 10, "HIGH",IF(
                            Data!AH20 &gt;= 7, "MED","LOW")))))</f>
        <v>MED</v>
      </c>
      <c r="M58" s="23" t="str">
        <f>IF(
   $B$7="Overall Alert",IF(
      Data!U20 &gt;= 7, "HIGH",IF(
         Data!U20 &gt;= 5, "MED","LOW")), IF(
            $B$7="Underlying Vulnerability", IF(
               Data!AB20 &gt;= 10, "HIGH",IF(
                  Data!AB20 &gt;= 7, "MED","LOW")),IF(
                     $B$7="Emerging Threat", IF(
                        Data!AI20 &gt;= 10, "HIGH",IF(
                            Data!AI20 &gt;= 7, "MED","LOW")))))</f>
        <v>HIGH</v>
      </c>
      <c r="N58" s="23" t="str">
        <f>IF(
   $B$7="Overall Alert",IF(
      Data!V20 &gt;= 7, "HIGH",IF(
         Data!V20 &gt;= 5, "MED","LOW")), IF(
            $B$7="Underlying Vulnerability", IF(
               Data!AC20 &gt;= 10, "HIGH",IF(
                  Data!AC20 &gt;= 7, "MED","LOW")),IF(
                     $B$7="Emerging Threat", IF(
                        Data!AJ20 &gt;= 10, "HIGH",IF(
                            Data!AJ20 &gt;= 7, "MED","LOW")))))</f>
        <v>MED</v>
      </c>
      <c r="O58" s="23" t="str">
        <f>IF(
   $B$7="Overall Alert",IF(
      Data!W20 &gt;= 7, "HIGH",IF(
         Data!W20 &gt;= 5, "MED","LOW")), IF(
            $B$7="Underlying Vulnerability", IF(
               Data!AD20 &gt;= 10, "HIGH",IF(
                  Data!AD20 &gt;= 7, "MED","LOW")),IF(
                     $B$7="Emerging Threat", IF(
                        Data!AK20 &gt;= 10, "HIGH",IF(
                            Data!AK20 &gt;= 7, "MED","LOW")))))</f>
        <v>LOW</v>
      </c>
      <c r="P58" s="23"/>
      <c r="Q58" s="25"/>
      <c r="R58" s="25"/>
      <c r="S58" s="19"/>
      <c r="T58" s="19"/>
      <c r="U58" s="19"/>
      <c r="V58" s="19"/>
      <c r="W58" s="19"/>
      <c r="X58" s="19"/>
      <c r="Y58" s="26"/>
      <c r="Z58" s="26"/>
      <c r="AA58" s="26"/>
      <c r="AB58" s="26"/>
      <c r="AC58" s="26"/>
      <c r="AD58" s="26"/>
      <c r="AE58" s="26"/>
      <c r="AF58" s="26"/>
      <c r="AJ58" s="19"/>
      <c r="AK58" s="19"/>
      <c r="AL58" s="19"/>
      <c r="AM58" s="19"/>
      <c r="AN58" s="19"/>
      <c r="AO58" s="19"/>
      <c r="AP58" s="19"/>
      <c r="AQ58" s="19"/>
      <c r="AR58" s="19"/>
      <c r="AS58" s="19"/>
      <c r="AT58" s="19"/>
      <c r="AU58" s="19"/>
      <c r="AV58" s="19"/>
      <c r="AW58" s="19"/>
      <c r="AX58" s="19"/>
    </row>
    <row r="59" spans="1:50" x14ac:dyDescent="0.2">
      <c r="A59" s="62">
        <v>16</v>
      </c>
      <c r="B59" s="18" t="str">
        <f>Data!B21</f>
        <v>Bulgaria</v>
      </c>
      <c r="C59" s="18" t="str">
        <f>Data!C21</f>
        <v>BGR</v>
      </c>
      <c r="D59" s="18" t="str">
        <f>Data!D21</f>
        <v>ECS           Europe &amp; Central Asia</v>
      </c>
      <c r="E59" s="18" t="str">
        <f>Data!E21</f>
        <v>IBRD</v>
      </c>
      <c r="F59" s="48">
        <f>Data!F21</f>
        <v>0</v>
      </c>
      <c r="G59" s="20">
        <f>IF($B$7="Overall Alert",Data!G21,IF($B$7="Underlying Vulnerability",Data!J21,IF($B$7="Emerging Threat",Data!M21)))</f>
        <v>1.5</v>
      </c>
      <c r="H59" s="21">
        <f>IF($B$7="Overall Alert",Data!H21,IF($B$7="Underlying Vulnerability",Data!K21,IF($B$7="Emerging Threat",Data!N21)))</f>
        <v>1.5</v>
      </c>
      <c r="I59" s="48">
        <f>Data!Q21</f>
        <v>0</v>
      </c>
      <c r="J59" s="23" t="str">
        <f>IF(
   $B$7="Overall Alert",IF(
      Data!R21 &gt;= 7, "HIGH",IF(
         Data!R21 &gt;= 5, "MED","LOW")), IF(
            $B$7="Underlying Vulnerability", IF(
               Data!Y21 &gt;= 10, "HIGH",IF(
                  Data!Y21 &gt;= 7, "MED","LOW")),IF(
                     $B$7="Emerging Threat", IF(
                        Data!AF21 &gt;= 10, "HIGH",IF(
                            Data!AF21 &gt;= 7, "MED","LOW")))))</f>
        <v>HIGH</v>
      </c>
      <c r="K59" s="23" t="str">
        <f>IF(
   $B$7="Overall Alert",IF(
      Data!S21 &gt;= 7, "HIGH",IF(
         Data!S21 &gt;= 5, "MED","LOW")), IF(
            $B$7="Underlying Vulnerability", IF(
               Data!Z21 &gt;= 10, "HIGH",IF(
                  Data!Z21 &gt;= 7, "MED","LOW")),IF(
                     $B$7="Emerging Threat", IF(
                        Data!AG21 &gt;= 10, "HIGH",IF(
                            Data!AG21 &gt;= 7, "MED","LOW")))))</f>
        <v>LOW</v>
      </c>
      <c r="L59" s="23" t="str">
        <f>IF(
   $B$7="Overall Alert",IF(
      Data!T21 &gt;= 7, "HIGH",IF(
         Data!T21 &gt;= 5, "MED","LOW")), IF(
            $B$7="Underlying Vulnerability", IF(
               Data!AA21 &gt;= 10, "HIGH",IF(
                  Data!AA21 &gt;= 7, "MED","LOW")),IF(
                     $B$7="Emerging Threat", IF(
                        Data!AH21 &gt;= 10, "HIGH",IF(
                            Data!AH21 &gt;= 7, "MED","LOW")))))</f>
        <v>LOW</v>
      </c>
      <c r="M59" s="23" t="str">
        <f>IF(
   $B$7="Overall Alert",IF(
      Data!U21 &gt;= 7, "HIGH",IF(
         Data!U21 &gt;= 5, "MED","LOW")), IF(
            $B$7="Underlying Vulnerability", IF(
               Data!AB21 &gt;= 10, "HIGH",IF(
                  Data!AB21 &gt;= 7, "MED","LOW")),IF(
                     $B$7="Emerging Threat", IF(
                        Data!AI21 &gt;= 10, "HIGH",IF(
                            Data!AI21 &gt;= 7, "MED","LOW")))))</f>
        <v>MED</v>
      </c>
      <c r="N59" s="23" t="str">
        <f>IF(
   $B$7="Overall Alert",IF(
      Data!V21 &gt;= 7, "HIGH",IF(
         Data!V21 &gt;= 5, "MED","LOW")), IF(
            $B$7="Underlying Vulnerability", IF(
               Data!AC21 &gt;= 10, "HIGH",IF(
                  Data!AC21 &gt;= 7, "MED","LOW")),IF(
                     $B$7="Emerging Threat", IF(
                        Data!AJ21 &gt;= 10, "HIGH",IF(
                            Data!AJ21 &gt;= 7, "MED","LOW")))))</f>
        <v>LOW</v>
      </c>
      <c r="O59" s="23" t="str">
        <f>IF(
   $B$7="Overall Alert",IF(
      Data!W21 &gt;= 7, "HIGH",IF(
         Data!W21 &gt;= 5, "MED","LOW")), IF(
            $B$7="Underlying Vulnerability", IF(
               Data!AD21 &gt;= 10, "HIGH",IF(
                  Data!AD21 &gt;= 7, "MED","LOW")),IF(
                     $B$7="Emerging Threat", IF(
                        Data!AK21 &gt;= 10, "HIGH",IF(
                            Data!AK21 &gt;= 7, "MED","LOW")))))</f>
        <v>LOW</v>
      </c>
      <c r="P59" s="23"/>
      <c r="Q59" s="25"/>
      <c r="R59" s="25"/>
      <c r="S59" s="19"/>
      <c r="T59" s="19"/>
      <c r="U59" s="19"/>
      <c r="V59" s="19"/>
      <c r="W59" s="19"/>
      <c r="X59" s="19"/>
      <c r="Y59" s="26"/>
      <c r="Z59" s="26"/>
      <c r="AA59" s="26"/>
      <c r="AB59" s="26"/>
      <c r="AC59" s="26"/>
      <c r="AD59" s="26"/>
      <c r="AE59" s="26"/>
      <c r="AF59" s="26"/>
      <c r="AJ59" s="19"/>
      <c r="AK59" s="19"/>
      <c r="AL59" s="19"/>
      <c r="AM59" s="19"/>
      <c r="AN59" s="19"/>
      <c r="AO59" s="19"/>
      <c r="AP59" s="19"/>
      <c r="AQ59" s="19"/>
      <c r="AR59" s="19"/>
      <c r="AS59" s="19"/>
      <c r="AT59" s="19"/>
      <c r="AU59" s="19"/>
      <c r="AV59" s="19"/>
      <c r="AW59" s="19"/>
      <c r="AX59" s="19"/>
    </row>
    <row r="60" spans="1:50" x14ac:dyDescent="0.2">
      <c r="A60" s="62">
        <v>17</v>
      </c>
      <c r="B60" s="18" t="str">
        <f>Data!B22</f>
        <v>Bahrain</v>
      </c>
      <c r="C60" s="18" t="str">
        <f>Data!C22</f>
        <v>BHR</v>
      </c>
      <c r="D60" s="18" t="str">
        <f>Data!D22</f>
        <v>MEA           Middle East &amp; North Africa</v>
      </c>
      <c r="E60" s="18" t="str">
        <f>Data!E22</f>
        <v xml:space="preserve"> </v>
      </c>
      <c r="F60" s="48">
        <f>Data!F22</f>
        <v>0</v>
      </c>
      <c r="G60" s="20">
        <f>IF($B$7="Overall Alert",Data!G22,IF($B$7="Underlying Vulnerability",Data!J22,IF($B$7="Emerging Threat",Data!M22)))</f>
        <v>1.5</v>
      </c>
      <c r="H60" s="21">
        <f>IF($B$7="Overall Alert",Data!H22,IF($B$7="Underlying Vulnerability",Data!K22,IF($B$7="Emerging Threat",Data!N22)))</f>
        <v>1.5</v>
      </c>
      <c r="I60" s="48">
        <f>Data!Q22</f>
        <v>0</v>
      </c>
      <c r="J60" s="23" t="str">
        <f>IF(
   $B$7="Overall Alert",IF(
      Data!R22 &gt;= 7, "HIGH",IF(
         Data!R22 &gt;= 5, "MED","LOW")), IF(
            $B$7="Underlying Vulnerability", IF(
               Data!Y22 &gt;= 10, "HIGH",IF(
                  Data!Y22 &gt;= 7, "MED","LOW")),IF(
                     $B$7="Emerging Threat", IF(
                        Data!AF22 &gt;= 10, "HIGH",IF(
                            Data!AF22 &gt;= 7, "MED","LOW")))))</f>
        <v>HIGH</v>
      </c>
      <c r="K60" s="23" t="str">
        <f>IF(
   $B$7="Overall Alert",IF(
      Data!S22 &gt;= 7, "HIGH",IF(
         Data!S22 &gt;= 5, "MED","LOW")), IF(
            $B$7="Underlying Vulnerability", IF(
               Data!Z22 &gt;= 10, "HIGH",IF(
                  Data!Z22 &gt;= 7, "MED","LOW")),IF(
                     $B$7="Emerging Threat", IF(
                        Data!AG22 &gt;= 10, "HIGH",IF(
                            Data!AG22 &gt;= 7, "MED","LOW")))))</f>
        <v>LOW</v>
      </c>
      <c r="L60" s="23" t="str">
        <f>IF(
   $B$7="Overall Alert",IF(
      Data!T22 &gt;= 7, "HIGH",IF(
         Data!T22 &gt;= 5, "MED","LOW")), IF(
            $B$7="Underlying Vulnerability", IF(
               Data!AA22 &gt;= 10, "HIGH",IF(
                  Data!AA22 &gt;= 7, "MED","LOW")),IF(
                     $B$7="Emerging Threat", IF(
                        Data!AH22 &gt;= 10, "HIGH",IF(
                            Data!AH22 &gt;= 7, "MED","LOW")))))</f>
        <v>MED</v>
      </c>
      <c r="M60" s="23" t="str">
        <f>IF(
   $B$7="Overall Alert",IF(
      Data!U22 &gt;= 7, "HIGH",IF(
         Data!U22 &gt;= 5, "MED","LOW")), IF(
            $B$7="Underlying Vulnerability", IF(
               Data!AB22 &gt;= 10, "HIGH",IF(
                  Data!AB22 &gt;= 7, "MED","LOW")),IF(
                     $B$7="Emerging Threat", IF(
                        Data!AI22 &gt;= 10, "HIGH",IF(
                            Data!AI22 &gt;= 7, "MED","LOW")))))</f>
        <v>LOW</v>
      </c>
      <c r="N60" s="23" t="str">
        <f>IF(
   $B$7="Overall Alert",IF(
      Data!V22 &gt;= 7, "HIGH",IF(
         Data!V22 &gt;= 5, "MED","LOW")), IF(
            $B$7="Underlying Vulnerability", IF(
               Data!AC22 &gt;= 10, "HIGH",IF(
                  Data!AC22 &gt;= 7, "MED","LOW")),IF(
                     $B$7="Emerging Threat", IF(
                        Data!AJ22 &gt;= 10, "HIGH",IF(
                            Data!AJ22 &gt;= 7, "MED","LOW")))))</f>
        <v>LOW</v>
      </c>
      <c r="O60" s="23" t="str">
        <f>IF(
   $B$7="Overall Alert",IF(
      Data!W22 &gt;= 7, "HIGH",IF(
         Data!W22 &gt;= 5, "MED","LOW")), IF(
            $B$7="Underlying Vulnerability", IF(
               Data!AD22 &gt;= 10, "HIGH",IF(
                  Data!AD22 &gt;= 7, "MED","LOW")),IF(
                     $B$7="Emerging Threat", IF(
                        Data!AK22 &gt;= 10, "HIGH",IF(
                            Data!AK22 &gt;= 7, "MED","LOW")))))</f>
        <v>LOW</v>
      </c>
      <c r="P60" s="23"/>
      <c r="Q60" s="25"/>
      <c r="R60" s="25"/>
      <c r="S60" s="19"/>
      <c r="T60" s="19"/>
      <c r="U60" s="19"/>
      <c r="V60" s="19"/>
      <c r="W60" s="19"/>
      <c r="X60" s="19"/>
      <c r="Y60" s="26"/>
      <c r="Z60" s="26"/>
      <c r="AA60" s="26"/>
      <c r="AB60" s="26"/>
      <c r="AC60" s="26"/>
      <c r="AD60" s="26"/>
      <c r="AE60" s="26"/>
      <c r="AF60" s="26"/>
      <c r="AJ60" s="19"/>
      <c r="AK60" s="19"/>
      <c r="AL60" s="19"/>
      <c r="AM60" s="19"/>
      <c r="AN60" s="19"/>
      <c r="AO60" s="19"/>
      <c r="AP60" s="19"/>
      <c r="AQ60" s="19"/>
      <c r="AR60" s="19"/>
      <c r="AS60" s="19"/>
      <c r="AT60" s="19"/>
      <c r="AU60" s="19"/>
      <c r="AV60" s="19"/>
      <c r="AW60" s="19"/>
      <c r="AX60" s="19"/>
    </row>
    <row r="61" spans="1:50" x14ac:dyDescent="0.2">
      <c r="A61" s="62">
        <v>18</v>
      </c>
      <c r="B61" s="18" t="str">
        <f>Data!B23</f>
        <v>Bahamas</v>
      </c>
      <c r="C61" s="18" t="str">
        <f>Data!C23</f>
        <v>BHS</v>
      </c>
      <c r="D61" s="18" t="str">
        <f>Data!D23</f>
        <v>LCN           Latin America &amp; Caribbean</v>
      </c>
      <c r="E61" s="18" t="str">
        <f>Data!E23</f>
        <v xml:space="preserve"> </v>
      </c>
      <c r="F61" s="48">
        <f>Data!F23</f>
        <v>0</v>
      </c>
      <c r="G61" s="20">
        <f>IF($B$7="Overall Alert",Data!G23,IF($B$7="Underlying Vulnerability",Data!J23,IF($B$7="Emerging Threat",Data!M23)))</f>
        <v>2</v>
      </c>
      <c r="H61" s="21">
        <f>IF($B$7="Overall Alert",Data!H23,IF($B$7="Underlying Vulnerability",Data!K23,IF($B$7="Emerging Threat",Data!N23)))</f>
        <v>2</v>
      </c>
      <c r="I61" s="48">
        <f>Data!Q23</f>
        <v>0</v>
      </c>
      <c r="J61" s="23" t="str">
        <f>IF(
   $B$7="Overall Alert",IF(
      Data!R23 &gt;= 7, "HIGH",IF(
         Data!R23 &gt;= 5, "MED","LOW")), IF(
            $B$7="Underlying Vulnerability", IF(
               Data!Y23 &gt;= 10, "HIGH",IF(
                  Data!Y23 &gt;= 7, "MED","LOW")),IF(
                     $B$7="Emerging Threat", IF(
                        Data!AF23 &gt;= 10, "HIGH",IF(
                            Data!AF23 &gt;= 7, "MED","LOW")))))</f>
        <v>MED</v>
      </c>
      <c r="K61" s="23" t="str">
        <f>IF(
   $B$7="Overall Alert",IF(
      Data!S23 &gt;= 7, "HIGH",IF(
         Data!S23 &gt;= 5, "MED","LOW")), IF(
            $B$7="Underlying Vulnerability", IF(
               Data!Z23 &gt;= 10, "HIGH",IF(
                  Data!Z23 &gt;= 7, "MED","LOW")),IF(
                     $B$7="Emerging Threat", IF(
                        Data!AG23 &gt;= 10, "HIGH",IF(
                            Data!AG23 &gt;= 7, "MED","LOW")))))</f>
        <v>LOW</v>
      </c>
      <c r="L61" s="23" t="str">
        <f>IF(
   $B$7="Overall Alert",IF(
      Data!T23 &gt;= 7, "HIGH",IF(
         Data!T23 &gt;= 5, "MED","LOW")), IF(
            $B$7="Underlying Vulnerability", IF(
               Data!AA23 &gt;= 10, "HIGH",IF(
                  Data!AA23 &gt;= 7, "MED","LOW")),IF(
                     $B$7="Emerging Threat", IF(
                        Data!AH23 &gt;= 10, "HIGH",IF(
                            Data!AH23 &gt;= 7, "MED","LOW")))))</f>
        <v>LOW</v>
      </c>
      <c r="M61" s="23" t="str">
        <f>IF(
   $B$7="Overall Alert",IF(
      Data!U23 &gt;= 7, "HIGH",IF(
         Data!U23 &gt;= 5, "MED","LOW")), IF(
            $B$7="Underlying Vulnerability", IF(
               Data!AB23 &gt;= 10, "HIGH",IF(
                  Data!AB23 &gt;= 7, "MED","LOW")),IF(
                     $B$7="Emerging Threat", IF(
                        Data!AI23 &gt;= 10, "HIGH",IF(
                            Data!AI23 &gt;= 7, "MED","LOW")))))</f>
        <v>MED</v>
      </c>
      <c r="N61" s="23" t="str">
        <f>IF(
   $B$7="Overall Alert",IF(
      Data!V23 &gt;= 7, "HIGH",IF(
         Data!V23 &gt;= 5, "MED","LOW")), IF(
            $B$7="Underlying Vulnerability", IF(
               Data!AC23 &gt;= 10, "HIGH",IF(
                  Data!AC23 &gt;= 7, "MED","LOW")),IF(
                     $B$7="Emerging Threat", IF(
                        Data!AJ23 &gt;= 10, "HIGH",IF(
                            Data!AJ23 &gt;= 7, "MED","LOW")))))</f>
        <v>HIGH</v>
      </c>
      <c r="O61" s="23" t="str">
        <f>IF(
   $B$7="Overall Alert",IF(
      Data!W23 &gt;= 7, "HIGH",IF(
         Data!W23 &gt;= 5, "MED","LOW")), IF(
            $B$7="Underlying Vulnerability", IF(
               Data!AD23 &gt;= 10, "HIGH",IF(
                  Data!AD23 &gt;= 7, "MED","LOW")),IF(
                     $B$7="Emerging Threat", IF(
                        Data!AK23 &gt;= 10, "HIGH",IF(
                            Data!AK23 &gt;= 7, "MED","LOW")))))</f>
        <v>LOW</v>
      </c>
      <c r="P61" s="23"/>
      <c r="Q61" s="25"/>
      <c r="R61" s="25"/>
      <c r="S61" s="19"/>
      <c r="T61" s="19"/>
      <c r="U61" s="19"/>
      <c r="V61" s="19"/>
      <c r="W61" s="19"/>
      <c r="X61" s="19"/>
      <c r="Y61" s="26"/>
      <c r="Z61" s="26"/>
      <c r="AA61" s="26"/>
      <c r="AB61" s="26"/>
      <c r="AC61" s="26"/>
      <c r="AD61" s="26"/>
      <c r="AE61" s="26"/>
      <c r="AF61" s="26"/>
      <c r="AJ61" s="19"/>
      <c r="AK61" s="19"/>
      <c r="AL61" s="19"/>
      <c r="AM61" s="19"/>
      <c r="AN61" s="19"/>
      <c r="AO61" s="19"/>
      <c r="AP61" s="19"/>
      <c r="AQ61" s="19"/>
      <c r="AR61" s="19"/>
      <c r="AS61" s="19"/>
      <c r="AT61" s="19"/>
      <c r="AU61" s="19"/>
      <c r="AV61" s="19"/>
      <c r="AW61" s="19"/>
      <c r="AX61" s="19"/>
    </row>
    <row r="62" spans="1:50" x14ac:dyDescent="0.2">
      <c r="A62" s="62">
        <v>19</v>
      </c>
      <c r="B62" s="18" t="str">
        <f>Data!B24</f>
        <v>Bosnia and Herzegovina</v>
      </c>
      <c r="C62" s="18" t="str">
        <f>Data!C24</f>
        <v>BIH</v>
      </c>
      <c r="D62" s="18" t="str">
        <f>Data!D24</f>
        <v>ECS           Europe &amp; Central Asia</v>
      </c>
      <c r="E62" s="18" t="str">
        <f>Data!E24</f>
        <v>IBRD</v>
      </c>
      <c r="F62" s="48">
        <f>Data!F24</f>
        <v>0</v>
      </c>
      <c r="G62" s="20">
        <f>IF($B$7="Overall Alert",Data!G24,IF($B$7="Underlying Vulnerability",Data!J24,IF($B$7="Emerging Threat",Data!M24)))</f>
        <v>2</v>
      </c>
      <c r="H62" s="21">
        <f>IF($B$7="Overall Alert",Data!H24,IF($B$7="Underlying Vulnerability",Data!K24,IF($B$7="Emerging Threat",Data!N24)))</f>
        <v>2</v>
      </c>
      <c r="I62" s="48">
        <f>Data!Q24</f>
        <v>0</v>
      </c>
      <c r="J62" s="23" t="str">
        <f>IF(
   $B$7="Overall Alert",IF(
      Data!R24 &gt;= 7, "HIGH",IF(
         Data!R24 &gt;= 5, "MED","LOW")), IF(
            $B$7="Underlying Vulnerability", IF(
               Data!Y24 &gt;= 10, "HIGH",IF(
                  Data!Y24 &gt;= 7, "MED","LOW")),IF(
                     $B$7="Emerging Threat", IF(
                        Data!AF24 &gt;= 10, "HIGH",IF(
                            Data!AF24 &gt;= 7, "MED","LOW")))))</f>
        <v>HIGH</v>
      </c>
      <c r="K62" s="23" t="str">
        <f>IF(
   $B$7="Overall Alert",IF(
      Data!S24 &gt;= 7, "HIGH",IF(
         Data!S24 &gt;= 5, "MED","LOW")), IF(
            $B$7="Underlying Vulnerability", IF(
               Data!Z24 &gt;= 10, "HIGH",IF(
                  Data!Z24 &gt;= 7, "MED","LOW")),IF(
                     $B$7="Emerging Threat", IF(
                        Data!AG24 &gt;= 10, "HIGH",IF(
                            Data!AG24 &gt;= 7, "MED","LOW")))))</f>
        <v>LOW</v>
      </c>
      <c r="L62" s="23" t="str">
        <f>IF(
   $B$7="Overall Alert",IF(
      Data!T24 &gt;= 7, "HIGH",IF(
         Data!T24 &gt;= 5, "MED","LOW")), IF(
            $B$7="Underlying Vulnerability", IF(
               Data!AA24 &gt;= 10, "HIGH",IF(
                  Data!AA24 &gt;= 7, "MED","LOW")),IF(
                     $B$7="Emerging Threat", IF(
                        Data!AH24 &gt;= 10, "HIGH",IF(
                            Data!AH24 &gt;= 7, "MED","LOW")))))</f>
        <v>MED</v>
      </c>
      <c r="M62" s="23" t="str">
        <f>IF(
   $B$7="Overall Alert",IF(
      Data!U24 &gt;= 7, "HIGH",IF(
         Data!U24 &gt;= 5, "MED","LOW")), IF(
            $B$7="Underlying Vulnerability", IF(
               Data!AB24 &gt;= 10, "HIGH",IF(
                  Data!AB24 &gt;= 7, "MED","LOW")),IF(
                     $B$7="Emerging Threat", IF(
                        Data!AI24 &gt;= 10, "HIGH",IF(
                            Data!AI24 &gt;= 7, "MED","LOW")))))</f>
        <v>MED</v>
      </c>
      <c r="N62" s="23" t="str">
        <f>IF(
   $B$7="Overall Alert",IF(
      Data!V24 &gt;= 7, "HIGH",IF(
         Data!V24 &gt;= 5, "MED","LOW")), IF(
            $B$7="Underlying Vulnerability", IF(
               Data!AC24 &gt;= 10, "HIGH",IF(
                  Data!AC24 &gt;= 7, "MED","LOW")),IF(
                     $B$7="Emerging Threat", IF(
                        Data!AJ24 &gt;= 10, "HIGH",IF(
                            Data!AJ24 &gt;= 7, "MED","LOW")))))</f>
        <v>LOW</v>
      </c>
      <c r="O62" s="23" t="str">
        <f>IF(
   $B$7="Overall Alert",IF(
      Data!W24 &gt;= 7, "HIGH",IF(
         Data!W24 &gt;= 5, "MED","LOW")), IF(
            $B$7="Underlying Vulnerability", IF(
               Data!AD24 &gt;= 10, "HIGH",IF(
                  Data!AD24 &gt;= 7, "MED","LOW")),IF(
                     $B$7="Emerging Threat", IF(
                        Data!AK24 &gt;= 10, "HIGH",IF(
                            Data!AK24 &gt;= 7, "MED","LOW")))))</f>
        <v>LOW</v>
      </c>
      <c r="P62" s="23"/>
      <c r="Q62" s="25"/>
      <c r="R62" s="25"/>
      <c r="S62" s="19"/>
      <c r="T62" s="19"/>
      <c r="U62" s="19"/>
      <c r="V62" s="19"/>
      <c r="W62" s="19"/>
      <c r="X62" s="19"/>
      <c r="Y62" s="26"/>
      <c r="Z62" s="26"/>
      <c r="AA62" s="26"/>
      <c r="AB62" s="26"/>
      <c r="AC62" s="26"/>
      <c r="AD62" s="26"/>
      <c r="AE62" s="26"/>
      <c r="AF62" s="26"/>
      <c r="AJ62" s="19"/>
      <c r="AK62" s="19"/>
      <c r="AL62" s="19"/>
      <c r="AM62" s="19"/>
      <c r="AN62" s="19"/>
      <c r="AO62" s="19"/>
      <c r="AP62" s="19"/>
      <c r="AQ62" s="19"/>
      <c r="AR62" s="19"/>
      <c r="AS62" s="19"/>
      <c r="AT62" s="19"/>
      <c r="AU62" s="19"/>
      <c r="AV62" s="19"/>
      <c r="AW62" s="19"/>
      <c r="AX62" s="19"/>
    </row>
    <row r="63" spans="1:50" x14ac:dyDescent="0.2">
      <c r="A63" s="62">
        <v>20</v>
      </c>
      <c r="B63" s="18" t="str">
        <f>Data!B25</f>
        <v>Belarus</v>
      </c>
      <c r="C63" s="18" t="str">
        <f>Data!C25</f>
        <v>BLR</v>
      </c>
      <c r="D63" s="18" t="str">
        <f>Data!D25</f>
        <v>ECS           Europe &amp; Central Asia</v>
      </c>
      <c r="E63" s="18" t="str">
        <f>Data!E25</f>
        <v>IBRD</v>
      </c>
      <c r="F63" s="48">
        <f>Data!F25</f>
        <v>0</v>
      </c>
      <c r="G63" s="20">
        <f>IF($B$7="Overall Alert",Data!G25,IF($B$7="Underlying Vulnerability",Data!J25,IF($B$7="Emerging Threat",Data!M25)))</f>
        <v>2</v>
      </c>
      <c r="H63" s="21">
        <f>IF($B$7="Overall Alert",Data!H25,IF($B$7="Underlying Vulnerability",Data!K25,IF($B$7="Emerging Threat",Data!N25)))</f>
        <v>2</v>
      </c>
      <c r="I63" s="48">
        <f>Data!Q25</f>
        <v>0</v>
      </c>
      <c r="J63" s="23" t="str">
        <f>IF(
   $B$7="Overall Alert",IF(
      Data!R25 &gt;= 7, "HIGH",IF(
         Data!R25 &gt;= 5, "MED","LOW")), IF(
            $B$7="Underlying Vulnerability", IF(
               Data!Y25 &gt;= 10, "HIGH",IF(
                  Data!Y25 &gt;= 7, "MED","LOW")),IF(
                     $B$7="Emerging Threat", IF(
                        Data!AF25 &gt;= 10, "HIGH",IF(
                            Data!AF25 &gt;= 7, "MED","LOW")))))</f>
        <v>HIGH</v>
      </c>
      <c r="K63" s="23" t="str">
        <f>IF(
   $B$7="Overall Alert",IF(
      Data!S25 &gt;= 7, "HIGH",IF(
         Data!S25 &gt;= 5, "MED","LOW")), IF(
            $B$7="Underlying Vulnerability", IF(
               Data!Z25 &gt;= 10, "HIGH",IF(
                  Data!Z25 &gt;= 7, "MED","LOW")),IF(
                     $B$7="Emerging Threat", IF(
                        Data!AG25 &gt;= 10, "HIGH",IF(
                            Data!AG25 &gt;= 7, "MED","LOW")))))</f>
        <v>LOW</v>
      </c>
      <c r="L63" s="23" t="str">
        <f>IF(
   $B$7="Overall Alert",IF(
      Data!T25 &gt;= 7, "HIGH",IF(
         Data!T25 &gt;= 5, "MED","LOW")), IF(
            $B$7="Underlying Vulnerability", IF(
               Data!AA25 &gt;= 10, "HIGH",IF(
                  Data!AA25 &gt;= 7, "MED","LOW")),IF(
                     $B$7="Emerging Threat", IF(
                        Data!AH25 &gt;= 10, "HIGH",IF(
                            Data!AH25 &gt;= 7, "MED","LOW")))))</f>
        <v>HIGH</v>
      </c>
      <c r="M63" s="23" t="str">
        <f>IF(
   $B$7="Overall Alert",IF(
      Data!U25 &gt;= 7, "HIGH",IF(
         Data!U25 &gt;= 5, "MED","LOW")), IF(
            $B$7="Underlying Vulnerability", IF(
               Data!AB25 &gt;= 10, "HIGH",IF(
                  Data!AB25 &gt;= 7, "MED","LOW")),IF(
                     $B$7="Emerging Threat", IF(
                        Data!AI25 &gt;= 10, "HIGH",IF(
                            Data!AI25 &gt;= 7, "MED","LOW")))))</f>
        <v>LOW</v>
      </c>
      <c r="N63" s="23" t="str">
        <f>IF(
   $B$7="Overall Alert",IF(
      Data!V25 &gt;= 7, "HIGH",IF(
         Data!V25 &gt;= 5, "MED","LOW")), IF(
            $B$7="Underlying Vulnerability", IF(
               Data!AC25 &gt;= 10, "HIGH",IF(
                  Data!AC25 &gt;= 7, "MED","LOW")),IF(
                     $B$7="Emerging Threat", IF(
                        Data!AJ25 &gt;= 10, "HIGH",IF(
                            Data!AJ25 &gt;= 7, "MED","LOW")))))</f>
        <v>LOW</v>
      </c>
      <c r="O63" s="23" t="str">
        <f>IF(
   $B$7="Overall Alert",IF(
      Data!W25 &gt;= 7, "HIGH",IF(
         Data!W25 &gt;= 5, "MED","LOW")), IF(
            $B$7="Underlying Vulnerability", IF(
               Data!AD25 &gt;= 10, "HIGH",IF(
                  Data!AD25 &gt;= 7, "MED","LOW")),IF(
                     $B$7="Emerging Threat", IF(
                        Data!AK25 &gt;= 10, "HIGH",IF(
                            Data!AK25 &gt;= 7, "MED","LOW")))))</f>
        <v>LOW</v>
      </c>
      <c r="P63" s="23"/>
      <c r="Q63" s="25"/>
      <c r="R63" s="25"/>
      <c r="S63" s="19"/>
      <c r="T63" s="19"/>
      <c r="U63" s="19"/>
      <c r="V63" s="19"/>
      <c r="W63" s="19"/>
      <c r="X63" s="19"/>
      <c r="Y63" s="26"/>
      <c r="Z63" s="26"/>
      <c r="AA63" s="26"/>
      <c r="AB63" s="26"/>
      <c r="AC63" s="26"/>
      <c r="AD63" s="26"/>
      <c r="AE63" s="26"/>
      <c r="AF63" s="26"/>
      <c r="AJ63" s="19"/>
      <c r="AK63" s="19"/>
      <c r="AL63" s="19"/>
      <c r="AM63" s="19"/>
      <c r="AN63" s="19"/>
      <c r="AO63" s="19"/>
      <c r="AP63" s="19"/>
      <c r="AQ63" s="19"/>
      <c r="AR63" s="19"/>
      <c r="AS63" s="19"/>
      <c r="AT63" s="19"/>
      <c r="AU63" s="19"/>
      <c r="AV63" s="19"/>
      <c r="AW63" s="19"/>
      <c r="AX63" s="19"/>
    </row>
    <row r="64" spans="1:50" x14ac:dyDescent="0.2">
      <c r="A64" s="62">
        <v>21</v>
      </c>
      <c r="B64" s="18" t="str">
        <f>Data!B26</f>
        <v>Belize</v>
      </c>
      <c r="C64" s="18" t="str">
        <f>Data!C26</f>
        <v>BLZ</v>
      </c>
      <c r="D64" s="18" t="str">
        <f>Data!D26</f>
        <v>LCN           Latin America &amp; Caribbean</v>
      </c>
      <c r="E64" s="18" t="str">
        <f>Data!E26</f>
        <v>IBRD</v>
      </c>
      <c r="F64" s="48">
        <f>Data!F26</f>
        <v>0</v>
      </c>
      <c r="G64" s="20">
        <f>IF($B$7="Overall Alert",Data!G26,IF($B$7="Underlying Vulnerability",Data!J26,IF($B$7="Emerging Threat",Data!M26)))</f>
        <v>2</v>
      </c>
      <c r="H64" s="21">
        <f>IF($B$7="Overall Alert",Data!H26,IF($B$7="Underlying Vulnerability",Data!K26,IF($B$7="Emerging Threat",Data!N26)))</f>
        <v>2</v>
      </c>
      <c r="I64" s="48">
        <f>Data!Q26</f>
        <v>0</v>
      </c>
      <c r="J64" s="23" t="str">
        <f>IF(
   $B$7="Overall Alert",IF(
      Data!R26 &gt;= 7, "HIGH",IF(
         Data!R26 &gt;= 5, "MED","LOW")), IF(
            $B$7="Underlying Vulnerability", IF(
               Data!Y26 &gt;= 10, "HIGH",IF(
                  Data!Y26 &gt;= 7, "MED","LOW")),IF(
                     $B$7="Emerging Threat", IF(
                        Data!AF26 &gt;= 10, "HIGH",IF(
                            Data!AF26 &gt;= 7, "MED","LOW")))))</f>
        <v>HIGH</v>
      </c>
      <c r="K64" s="23" t="str">
        <f>IF(
   $B$7="Overall Alert",IF(
      Data!S26 &gt;= 7, "HIGH",IF(
         Data!S26 &gt;= 5, "MED","LOW")), IF(
            $B$7="Underlying Vulnerability", IF(
               Data!Z26 &gt;= 10, "HIGH",IF(
                  Data!Z26 &gt;= 7, "MED","LOW")),IF(
                     $B$7="Emerging Threat", IF(
                        Data!AG26 &gt;= 10, "HIGH",IF(
                            Data!AG26 &gt;= 7, "MED","LOW")))))</f>
        <v>LOW</v>
      </c>
      <c r="L64" s="23" t="str">
        <f>IF(
   $B$7="Overall Alert",IF(
      Data!T26 &gt;= 7, "HIGH",IF(
         Data!T26 &gt;= 5, "MED","LOW")), IF(
            $B$7="Underlying Vulnerability", IF(
               Data!AA26 &gt;= 10, "HIGH",IF(
                  Data!AA26 &gt;= 7, "MED","LOW")),IF(
                     $B$7="Emerging Threat", IF(
                        Data!AH26 &gt;= 10, "HIGH",IF(
                            Data!AH26 &gt;= 7, "MED","LOW")))))</f>
        <v>LOW</v>
      </c>
      <c r="M64" s="23" t="str">
        <f>IF(
   $B$7="Overall Alert",IF(
      Data!U26 &gt;= 7, "HIGH",IF(
         Data!U26 &gt;= 5, "MED","LOW")), IF(
            $B$7="Underlying Vulnerability", IF(
               Data!AB26 &gt;= 10, "HIGH",IF(
                  Data!AB26 &gt;= 7, "MED","LOW")),IF(
                     $B$7="Emerging Threat", IF(
                        Data!AI26 &gt;= 10, "HIGH",IF(
                            Data!AI26 &gt;= 7, "MED","LOW")))))</f>
        <v>HIGH</v>
      </c>
      <c r="N64" s="23" t="str">
        <f>IF(
   $B$7="Overall Alert",IF(
      Data!V26 &gt;= 7, "HIGH",IF(
         Data!V26 &gt;= 5, "MED","LOW")), IF(
            $B$7="Underlying Vulnerability", IF(
               Data!AC26 &gt;= 10, "HIGH",IF(
                  Data!AC26 &gt;= 7, "MED","LOW")),IF(
                     $B$7="Emerging Threat", IF(
                        Data!AJ26 &gt;= 10, "HIGH",IF(
                            Data!AJ26 &gt;= 7, "MED","LOW")))))</f>
        <v>LOW</v>
      </c>
      <c r="O64" s="23" t="str">
        <f>IF(
   $B$7="Overall Alert",IF(
      Data!W26 &gt;= 7, "HIGH",IF(
         Data!W26 &gt;= 5, "MED","LOW")), IF(
            $B$7="Underlying Vulnerability", IF(
               Data!AD26 &gt;= 10, "HIGH",IF(
                  Data!AD26 &gt;= 7, "MED","LOW")),IF(
                     $B$7="Emerging Threat", IF(
                        Data!AK26 &gt;= 10, "HIGH",IF(
                            Data!AK26 &gt;= 7, "MED","LOW")))))</f>
        <v>LOW</v>
      </c>
      <c r="P64" s="23"/>
      <c r="Q64" s="25"/>
      <c r="R64" s="25"/>
      <c r="S64" s="19"/>
      <c r="T64" s="19"/>
      <c r="U64" s="19"/>
      <c r="V64" s="19"/>
      <c r="W64" s="19"/>
      <c r="X64" s="19"/>
      <c r="Y64" s="26"/>
      <c r="Z64" s="26"/>
      <c r="AA64" s="26"/>
      <c r="AB64" s="26"/>
      <c r="AC64" s="26"/>
      <c r="AD64" s="26"/>
      <c r="AE64" s="26"/>
      <c r="AF64" s="26"/>
      <c r="AJ64" s="19"/>
      <c r="AK64" s="19"/>
      <c r="AL64" s="19"/>
      <c r="AM64" s="19"/>
      <c r="AN64" s="19"/>
      <c r="AO64" s="19"/>
      <c r="AP64" s="19"/>
      <c r="AQ64" s="19"/>
      <c r="AR64" s="19"/>
      <c r="AS64" s="19"/>
      <c r="AT64" s="19"/>
      <c r="AU64" s="19"/>
      <c r="AV64" s="19"/>
      <c r="AW64" s="19"/>
      <c r="AX64" s="19"/>
    </row>
    <row r="65" spans="1:50" x14ac:dyDescent="0.2">
      <c r="A65" s="62">
        <v>22</v>
      </c>
      <c r="B65" s="18" t="str">
        <f>Data!B27</f>
        <v>Bolivia</v>
      </c>
      <c r="C65" s="18" t="str">
        <f>Data!C27</f>
        <v>BOL</v>
      </c>
      <c r="D65" s="18" t="str">
        <f>Data!D27</f>
        <v>LCN           Latin America &amp; Caribbean</v>
      </c>
      <c r="E65" s="18" t="str">
        <f>Data!E27</f>
        <v>IBRD</v>
      </c>
      <c r="F65" s="48">
        <f>Data!F27</f>
        <v>0</v>
      </c>
      <c r="G65" s="20">
        <f>IF($B$7="Overall Alert",Data!G27,IF($B$7="Underlying Vulnerability",Data!J27,IF($B$7="Emerging Threat",Data!M27)))</f>
        <v>2</v>
      </c>
      <c r="H65" s="21">
        <f>IF($B$7="Overall Alert",Data!H27,IF($B$7="Underlying Vulnerability",Data!K27,IF($B$7="Emerging Threat",Data!N27)))</f>
        <v>2</v>
      </c>
      <c r="I65" s="48">
        <f>Data!Q27</f>
        <v>0</v>
      </c>
      <c r="J65" s="23" t="str">
        <f>IF(
   $B$7="Overall Alert",IF(
      Data!R27 &gt;= 7, "HIGH",IF(
         Data!R27 &gt;= 5, "MED","LOW")), IF(
            $B$7="Underlying Vulnerability", IF(
               Data!Y27 &gt;= 10, "HIGH",IF(
                  Data!Y27 &gt;= 7, "MED","LOW")),IF(
                     $B$7="Emerging Threat", IF(
                        Data!AF27 &gt;= 10, "HIGH",IF(
                            Data!AF27 &gt;= 7, "MED","LOW")))))</f>
        <v>MED</v>
      </c>
      <c r="K65" s="23" t="str">
        <f>IF(
   $B$7="Overall Alert",IF(
      Data!S27 &gt;= 7, "HIGH",IF(
         Data!S27 &gt;= 5, "MED","LOW")), IF(
            $B$7="Underlying Vulnerability", IF(
               Data!Z27 &gt;= 10, "HIGH",IF(
                  Data!Z27 &gt;= 7, "MED","LOW")),IF(
                     $B$7="Emerging Threat", IF(
                        Data!AG27 &gt;= 10, "HIGH",IF(
                            Data!AG27 &gt;= 7, "MED","LOW")))))</f>
        <v>LOW</v>
      </c>
      <c r="L65" s="23" t="str">
        <f>IF(
   $B$7="Overall Alert",IF(
      Data!T27 &gt;= 7, "HIGH",IF(
         Data!T27 &gt;= 5, "MED","LOW")), IF(
            $B$7="Underlying Vulnerability", IF(
               Data!AA27 &gt;= 10, "HIGH",IF(
                  Data!AA27 &gt;= 7, "MED","LOW")),IF(
                     $B$7="Emerging Threat", IF(
                        Data!AH27 &gt;= 10, "HIGH",IF(
                            Data!AH27 &gt;= 7, "MED","LOW")))))</f>
        <v>MED</v>
      </c>
      <c r="M65" s="23" t="str">
        <f>IF(
   $B$7="Overall Alert",IF(
      Data!U27 &gt;= 7, "HIGH",IF(
         Data!U27 &gt;= 5, "MED","LOW")), IF(
            $B$7="Underlying Vulnerability", IF(
               Data!AB27 &gt;= 10, "HIGH",IF(
                  Data!AB27 &gt;= 7, "MED","LOW")),IF(
                     $B$7="Emerging Threat", IF(
                        Data!AI27 &gt;= 10, "HIGH",IF(
                            Data!AI27 &gt;= 7, "MED","LOW")))))</f>
        <v>HIGH</v>
      </c>
      <c r="N65" s="23" t="str">
        <f>IF(
   $B$7="Overall Alert",IF(
      Data!V27 &gt;= 7, "HIGH",IF(
         Data!V27 &gt;= 5, "MED","LOW")), IF(
            $B$7="Underlying Vulnerability", IF(
               Data!AC27 &gt;= 10, "HIGH",IF(
                  Data!AC27 &gt;= 7, "MED","LOW")),IF(
                     $B$7="Emerging Threat", IF(
                        Data!AJ27 &gt;= 10, "HIGH",IF(
                            Data!AJ27 &gt;= 7, "MED","LOW")))))</f>
        <v>LOW</v>
      </c>
      <c r="O65" s="23" t="str">
        <f>IF(
   $B$7="Overall Alert",IF(
      Data!W27 &gt;= 7, "HIGH",IF(
         Data!W27 &gt;= 5, "MED","LOW")), IF(
            $B$7="Underlying Vulnerability", IF(
               Data!AD27 &gt;= 10, "HIGH",IF(
                  Data!AD27 &gt;= 7, "MED","LOW")),IF(
                     $B$7="Emerging Threat", IF(
                        Data!AK27 &gt;= 10, "HIGH",IF(
                            Data!AK27 &gt;= 7, "MED","LOW")))))</f>
        <v>LOW</v>
      </c>
      <c r="P65" s="23"/>
      <c r="Q65" s="25"/>
      <c r="R65" s="25"/>
      <c r="S65" s="19"/>
      <c r="T65" s="19"/>
      <c r="U65" s="19"/>
      <c r="V65" s="19"/>
      <c r="W65" s="19"/>
      <c r="X65" s="19"/>
      <c r="Y65" s="26"/>
      <c r="Z65" s="26"/>
      <c r="AA65" s="26"/>
      <c r="AB65" s="26"/>
      <c r="AC65" s="26"/>
      <c r="AD65" s="26"/>
      <c r="AE65" s="26"/>
      <c r="AF65" s="26"/>
      <c r="AJ65" s="19"/>
      <c r="AK65" s="19"/>
      <c r="AL65" s="19"/>
      <c r="AM65" s="19"/>
      <c r="AN65" s="19"/>
      <c r="AO65" s="19"/>
      <c r="AP65" s="19"/>
      <c r="AQ65" s="19"/>
      <c r="AR65" s="19"/>
      <c r="AS65" s="19"/>
      <c r="AT65" s="19"/>
      <c r="AU65" s="19"/>
      <c r="AV65" s="19"/>
      <c r="AW65" s="19"/>
      <c r="AX65" s="19"/>
    </row>
    <row r="66" spans="1:50" x14ac:dyDescent="0.2">
      <c r="A66" s="62">
        <v>23</v>
      </c>
      <c r="B66" s="18" t="str">
        <f>Data!B28</f>
        <v>Brazil</v>
      </c>
      <c r="C66" s="18" t="str">
        <f>Data!C28</f>
        <v>BRA</v>
      </c>
      <c r="D66" s="18" t="str">
        <f>Data!D28</f>
        <v>LCN           Latin America &amp; Caribbean</v>
      </c>
      <c r="E66" s="18" t="str">
        <f>Data!E28</f>
        <v>IBRD</v>
      </c>
      <c r="F66" s="48">
        <f>Data!F28</f>
        <v>0</v>
      </c>
      <c r="G66" s="20">
        <f>IF($B$7="Overall Alert",Data!G28,IF($B$7="Underlying Vulnerability",Data!J28,IF($B$7="Emerging Threat",Data!M28)))</f>
        <v>2</v>
      </c>
      <c r="H66" s="21">
        <f>IF($B$7="Overall Alert",Data!H28,IF($B$7="Underlying Vulnerability",Data!K28,IF($B$7="Emerging Threat",Data!N28)))</f>
        <v>2</v>
      </c>
      <c r="I66" s="48">
        <f>Data!Q28</f>
        <v>0</v>
      </c>
      <c r="J66" s="23" t="str">
        <f>IF(
   $B$7="Overall Alert",IF(
      Data!R28 &gt;= 7, "HIGH",IF(
         Data!R28 &gt;= 5, "MED","LOW")), IF(
            $B$7="Underlying Vulnerability", IF(
               Data!Y28 &gt;= 10, "HIGH",IF(
                  Data!Y28 &gt;= 7, "MED","LOW")),IF(
                     $B$7="Emerging Threat", IF(
                        Data!AF28 &gt;= 10, "HIGH",IF(
                            Data!AF28 &gt;= 7, "MED","LOW")))))</f>
        <v>MED</v>
      </c>
      <c r="K66" s="23" t="str">
        <f>IF(
   $B$7="Overall Alert",IF(
      Data!S28 &gt;= 7, "HIGH",IF(
         Data!S28 &gt;= 5, "MED","LOW")), IF(
            $B$7="Underlying Vulnerability", IF(
               Data!Z28 &gt;= 10, "HIGH",IF(
                  Data!Z28 &gt;= 7, "MED","LOW")),IF(
                     $B$7="Emerging Threat", IF(
                        Data!AG28 &gt;= 10, "HIGH",IF(
                            Data!AG28 &gt;= 7, "MED","LOW")))))</f>
        <v>LOW</v>
      </c>
      <c r="L66" s="23" t="str">
        <f>IF(
   $B$7="Overall Alert",IF(
      Data!T28 &gt;= 7, "HIGH",IF(
         Data!T28 &gt;= 5, "MED","LOW")), IF(
            $B$7="Underlying Vulnerability", IF(
               Data!AA28 &gt;= 10, "HIGH",IF(
                  Data!AA28 &gt;= 7, "MED","LOW")),IF(
                     $B$7="Emerging Threat", IF(
                        Data!AH28 &gt;= 10, "HIGH",IF(
                            Data!AH28 &gt;= 7, "MED","LOW")))))</f>
        <v>LOW</v>
      </c>
      <c r="M66" s="23" t="str">
        <f>IF(
   $B$7="Overall Alert",IF(
      Data!U28 &gt;= 7, "HIGH",IF(
         Data!U28 &gt;= 5, "MED","LOW")), IF(
            $B$7="Underlying Vulnerability", IF(
               Data!AB28 &gt;= 10, "HIGH",IF(
                  Data!AB28 &gt;= 7, "MED","LOW")),IF(
                     $B$7="Emerging Threat", IF(
                        Data!AI28 &gt;= 10, "HIGH",IF(
                            Data!AI28 &gt;= 7, "MED","LOW")))))</f>
        <v>HIGH</v>
      </c>
      <c r="N66" s="23" t="str">
        <f>IF(
   $B$7="Overall Alert",IF(
      Data!V28 &gt;= 7, "HIGH",IF(
         Data!V28 &gt;= 5, "MED","LOW")), IF(
            $B$7="Underlying Vulnerability", IF(
               Data!AC28 &gt;= 10, "HIGH",IF(
                  Data!AC28 &gt;= 7, "MED","LOW")),IF(
                     $B$7="Emerging Threat", IF(
                        Data!AJ28 &gt;= 10, "HIGH",IF(
                            Data!AJ28 &gt;= 7, "MED","LOW")))))</f>
        <v>MED</v>
      </c>
      <c r="O66" s="23" t="str">
        <f>IF(
   $B$7="Overall Alert",IF(
      Data!W28 &gt;= 7, "HIGH",IF(
         Data!W28 &gt;= 5, "MED","LOW")), IF(
            $B$7="Underlying Vulnerability", IF(
               Data!AD28 &gt;= 10, "HIGH",IF(
                  Data!AD28 &gt;= 7, "MED","LOW")),IF(
                     $B$7="Emerging Threat", IF(
                        Data!AK28 &gt;= 10, "HIGH",IF(
                            Data!AK28 &gt;= 7, "MED","LOW")))))</f>
        <v>LOW</v>
      </c>
      <c r="P66" s="23"/>
      <c r="Q66" s="25"/>
      <c r="R66" s="25"/>
      <c r="S66" s="19"/>
      <c r="T66" s="19"/>
      <c r="U66" s="19"/>
      <c r="V66" s="19"/>
      <c r="W66" s="19"/>
      <c r="X66" s="19"/>
      <c r="Y66" s="26"/>
      <c r="Z66" s="26"/>
      <c r="AA66" s="26"/>
      <c r="AB66" s="26"/>
      <c r="AC66" s="26"/>
      <c r="AD66" s="26"/>
      <c r="AE66" s="26"/>
      <c r="AF66" s="26"/>
      <c r="AJ66" s="19"/>
      <c r="AK66" s="19"/>
      <c r="AL66" s="19"/>
      <c r="AM66" s="19"/>
      <c r="AN66" s="19"/>
      <c r="AO66" s="19"/>
      <c r="AP66" s="19"/>
      <c r="AQ66" s="19"/>
      <c r="AR66" s="19"/>
      <c r="AS66" s="19"/>
      <c r="AT66" s="19"/>
      <c r="AU66" s="19"/>
      <c r="AV66" s="19"/>
      <c r="AW66" s="19"/>
      <c r="AX66" s="19"/>
    </row>
    <row r="67" spans="1:50" x14ac:dyDescent="0.2">
      <c r="A67" s="62">
        <v>24</v>
      </c>
      <c r="B67" s="18" t="str">
        <f>Data!B29</f>
        <v>Barbados</v>
      </c>
      <c r="C67" s="18" t="str">
        <f>Data!C29</f>
        <v>BRB</v>
      </c>
      <c r="D67" s="18" t="str">
        <f>Data!D29</f>
        <v>LCN           Latin America &amp; Caribbean</v>
      </c>
      <c r="E67" s="18" t="str">
        <f>Data!E29</f>
        <v xml:space="preserve"> </v>
      </c>
      <c r="F67" s="48">
        <f>Data!F29</f>
        <v>0</v>
      </c>
      <c r="G67" s="20">
        <f>IF($B$7="Overall Alert",Data!G29,IF($B$7="Underlying Vulnerability",Data!J29,IF($B$7="Emerging Threat",Data!M29)))</f>
        <v>1.5</v>
      </c>
      <c r="H67" s="21">
        <f>IF($B$7="Overall Alert",Data!H29,IF($B$7="Underlying Vulnerability",Data!K29,IF($B$7="Emerging Threat",Data!N29)))</f>
        <v>1.5</v>
      </c>
      <c r="I67" s="48">
        <f>Data!Q29</f>
        <v>0</v>
      </c>
      <c r="J67" s="23" t="str">
        <f>IF(
   $B$7="Overall Alert",IF(
      Data!R29 &gt;= 7, "HIGH",IF(
         Data!R29 &gt;= 5, "MED","LOW")), IF(
            $B$7="Underlying Vulnerability", IF(
               Data!Y29 &gt;= 10, "HIGH",IF(
                  Data!Y29 &gt;= 7, "MED","LOW")),IF(
                     $B$7="Emerging Threat", IF(
                        Data!AF29 &gt;= 10, "HIGH",IF(
                            Data!AF29 &gt;= 7, "MED","LOW")))))</f>
        <v>HIGH</v>
      </c>
      <c r="K67" s="23" t="str">
        <f>IF(
   $B$7="Overall Alert",IF(
      Data!S29 &gt;= 7, "HIGH",IF(
         Data!S29 &gt;= 5, "MED","LOW")), IF(
            $B$7="Underlying Vulnerability", IF(
               Data!Z29 &gt;= 10, "HIGH",IF(
                  Data!Z29 &gt;= 7, "MED","LOW")),IF(
                     $B$7="Emerging Threat", IF(
                        Data!AG29 &gt;= 10, "HIGH",IF(
                            Data!AG29 &gt;= 7, "MED","LOW")))))</f>
        <v>LOW</v>
      </c>
      <c r="L67" s="23" t="str">
        <f>IF(
   $B$7="Overall Alert",IF(
      Data!T29 &gt;= 7, "HIGH",IF(
         Data!T29 &gt;= 5, "MED","LOW")), IF(
            $B$7="Underlying Vulnerability", IF(
               Data!AA29 &gt;= 10, "HIGH",IF(
                  Data!AA29 &gt;= 7, "MED","LOW")),IF(
                     $B$7="Emerging Threat", IF(
                        Data!AH29 &gt;= 10, "HIGH",IF(
                            Data!AH29 &gt;= 7, "MED","LOW")))))</f>
        <v>LOW</v>
      </c>
      <c r="M67" s="23" t="str">
        <f>IF(
   $B$7="Overall Alert",IF(
      Data!U29 &gt;= 7, "HIGH",IF(
         Data!U29 &gt;= 5, "MED","LOW")), IF(
            $B$7="Underlying Vulnerability", IF(
               Data!AB29 &gt;= 10, "HIGH",IF(
                  Data!AB29 &gt;= 7, "MED","LOW")),IF(
                     $B$7="Emerging Threat", IF(
                        Data!AI29 &gt;= 10, "HIGH",IF(
                            Data!AI29 &gt;= 7, "MED","LOW")))))</f>
        <v>MED</v>
      </c>
      <c r="N67" s="23" t="str">
        <f>IF(
   $B$7="Overall Alert",IF(
      Data!V29 &gt;= 7, "HIGH",IF(
         Data!V29 &gt;= 5, "MED","LOW")), IF(
            $B$7="Underlying Vulnerability", IF(
               Data!AC29 &gt;= 10, "HIGH",IF(
                  Data!AC29 &gt;= 7, "MED","LOW")),IF(
                     $B$7="Emerging Threat", IF(
                        Data!AJ29 &gt;= 10, "HIGH",IF(
                            Data!AJ29 &gt;= 7, "MED","LOW")))))</f>
        <v>LOW</v>
      </c>
      <c r="O67" s="23" t="str">
        <f>IF(
   $B$7="Overall Alert",IF(
      Data!W29 &gt;= 7, "HIGH",IF(
         Data!W29 &gt;= 5, "MED","LOW")), IF(
            $B$7="Underlying Vulnerability", IF(
               Data!AD29 &gt;= 10, "HIGH",IF(
                  Data!AD29 &gt;= 7, "MED","LOW")),IF(
                     $B$7="Emerging Threat", IF(
                        Data!AK29 &gt;= 10, "HIGH",IF(
                            Data!AK29 &gt;= 7, "MED","LOW")))))</f>
        <v>LOW</v>
      </c>
      <c r="P67" s="23"/>
      <c r="Q67" s="25"/>
      <c r="R67" s="25"/>
      <c r="S67" s="19"/>
      <c r="T67" s="19"/>
      <c r="U67" s="19"/>
      <c r="V67" s="19"/>
      <c r="W67" s="19"/>
      <c r="X67" s="19"/>
      <c r="Y67" s="26"/>
      <c r="Z67" s="26"/>
      <c r="AA67" s="26"/>
      <c r="AB67" s="26"/>
      <c r="AC67" s="26"/>
      <c r="AD67" s="26"/>
      <c r="AE67" s="26"/>
      <c r="AF67" s="26"/>
      <c r="AJ67" s="19"/>
      <c r="AK67" s="19"/>
      <c r="AL67" s="19"/>
      <c r="AM67" s="19"/>
      <c r="AN67" s="19"/>
      <c r="AO67" s="19"/>
      <c r="AP67" s="19"/>
      <c r="AQ67" s="19"/>
      <c r="AR67" s="19"/>
      <c r="AS67" s="19"/>
      <c r="AT67" s="19"/>
      <c r="AU67" s="19"/>
      <c r="AV67" s="19"/>
      <c r="AW67" s="19"/>
      <c r="AX67" s="19"/>
    </row>
    <row r="68" spans="1:50" x14ac:dyDescent="0.2">
      <c r="A68" s="62">
        <v>25</v>
      </c>
      <c r="B68" s="18" t="str">
        <f>Data!B30</f>
        <v>Brunei Darussalam</v>
      </c>
      <c r="C68" s="18" t="str">
        <f>Data!C30</f>
        <v>BRN</v>
      </c>
      <c r="D68" s="18" t="str">
        <f>Data!D30</f>
        <v>EAS           East Asia &amp; Pacific</v>
      </c>
      <c r="E68" s="18" t="str">
        <f>Data!E30</f>
        <v xml:space="preserve"> </v>
      </c>
      <c r="F68" s="48">
        <f>Data!F30</f>
        <v>0</v>
      </c>
      <c r="G68" s="20">
        <f>IF($B$7="Overall Alert",Data!G30,IF($B$7="Underlying Vulnerability",Data!J30,IF($B$7="Emerging Threat",Data!M30)))</f>
        <v>1</v>
      </c>
      <c r="H68" s="21">
        <f>IF($B$7="Overall Alert",Data!H30,IF($B$7="Underlying Vulnerability",Data!K30,IF($B$7="Emerging Threat",Data!N30)))</f>
        <v>1</v>
      </c>
      <c r="I68" s="48">
        <f>Data!Q30</f>
        <v>0</v>
      </c>
      <c r="J68" s="23" t="str">
        <f>IF(
   $B$7="Overall Alert",IF(
      Data!R30 &gt;= 7, "HIGH",IF(
         Data!R30 &gt;= 5, "MED","LOW")), IF(
            $B$7="Underlying Vulnerability", IF(
               Data!Y30 &gt;= 10, "HIGH",IF(
                  Data!Y30 &gt;= 7, "MED","LOW")),IF(
                     $B$7="Emerging Threat", IF(
                        Data!AF30 &gt;= 10, "HIGH",IF(
                            Data!AF30 &gt;= 7, "MED","LOW")))))</f>
        <v>MED</v>
      </c>
      <c r="K68" s="23" t="str">
        <f>IF(
   $B$7="Overall Alert",IF(
      Data!S30 &gt;= 7, "HIGH",IF(
         Data!S30 &gt;= 5, "MED","LOW")), IF(
            $B$7="Underlying Vulnerability", IF(
               Data!Z30 &gt;= 10, "HIGH",IF(
                  Data!Z30 &gt;= 7, "MED","LOW")),IF(
                     $B$7="Emerging Threat", IF(
                        Data!AG30 &gt;= 10, "HIGH",IF(
                            Data!AG30 &gt;= 7, "MED","LOW")))))</f>
        <v>LOW</v>
      </c>
      <c r="L68" s="23" t="str">
        <f>IF(
   $B$7="Overall Alert",IF(
      Data!T30 &gt;= 7, "HIGH",IF(
         Data!T30 &gt;= 5, "MED","LOW")), IF(
            $B$7="Underlying Vulnerability", IF(
               Data!AA30 &gt;= 10, "HIGH",IF(
                  Data!AA30 &gt;= 7, "MED","LOW")),IF(
                     $B$7="Emerging Threat", IF(
                        Data!AH30 &gt;= 10, "HIGH",IF(
                            Data!AH30 &gt;= 7, "MED","LOW")))))</f>
        <v>LOW</v>
      </c>
      <c r="M68" s="23" t="str">
        <f>IF(
   $B$7="Overall Alert",IF(
      Data!U30 &gt;= 7, "HIGH",IF(
         Data!U30 &gt;= 5, "MED","LOW")), IF(
            $B$7="Underlying Vulnerability", IF(
               Data!AB30 &gt;= 10, "HIGH",IF(
                  Data!AB30 &gt;= 7, "MED","LOW")),IF(
                     $B$7="Emerging Threat", IF(
                        Data!AI30 &gt;= 10, "HIGH",IF(
                            Data!AI30 &gt;= 7, "MED","LOW")))))</f>
        <v>LOW</v>
      </c>
      <c r="N68" s="23" t="str">
        <f>IF(
   $B$7="Overall Alert",IF(
      Data!V30 &gt;= 7, "HIGH",IF(
         Data!V30 &gt;= 5, "MED","LOW")), IF(
            $B$7="Underlying Vulnerability", IF(
               Data!AC30 &gt;= 10, "HIGH",IF(
                  Data!AC30 &gt;= 7, "MED","LOW")),IF(
                     $B$7="Emerging Threat", IF(
                        Data!AJ30 &gt;= 10, "HIGH",IF(
                            Data!AJ30 &gt;= 7, "MED","LOW")))))</f>
        <v>MED</v>
      </c>
      <c r="O68" s="23" t="str">
        <f>IF(
   $B$7="Overall Alert",IF(
      Data!W30 &gt;= 7, "HIGH",IF(
         Data!W30 &gt;= 5, "MED","LOW")), IF(
            $B$7="Underlying Vulnerability", IF(
               Data!AD30 &gt;= 10, "HIGH",IF(
                  Data!AD30 &gt;= 7, "MED","LOW")),IF(
                     $B$7="Emerging Threat", IF(
                        Data!AK30 &gt;= 10, "HIGH",IF(
                            Data!AK30 &gt;= 7, "MED","LOW")))))</f>
        <v>LOW</v>
      </c>
      <c r="P68" s="23"/>
      <c r="Q68" s="25"/>
      <c r="R68" s="25"/>
      <c r="S68" s="19"/>
      <c r="T68" s="19"/>
      <c r="U68" s="19"/>
      <c r="V68" s="19"/>
      <c r="W68" s="19"/>
      <c r="X68" s="19"/>
      <c r="Y68" s="26"/>
      <c r="Z68" s="26"/>
      <c r="AA68" s="26"/>
      <c r="AB68" s="26"/>
      <c r="AC68" s="26"/>
      <c r="AD68" s="26"/>
      <c r="AE68" s="26"/>
      <c r="AF68" s="26"/>
      <c r="AJ68" s="19"/>
      <c r="AK68" s="19"/>
      <c r="AL68" s="19"/>
      <c r="AM68" s="19"/>
      <c r="AN68" s="19"/>
      <c r="AO68" s="19"/>
      <c r="AP68" s="19"/>
      <c r="AQ68" s="19"/>
      <c r="AR68" s="19"/>
      <c r="AS68" s="19"/>
      <c r="AT68" s="19"/>
      <c r="AU68" s="19"/>
      <c r="AV68" s="19"/>
      <c r="AW68" s="19"/>
      <c r="AX68" s="19"/>
    </row>
    <row r="69" spans="1:50" x14ac:dyDescent="0.2">
      <c r="A69" s="62">
        <v>26</v>
      </c>
      <c r="B69" s="18" t="str">
        <f>Data!B31</f>
        <v>Bhutan</v>
      </c>
      <c r="C69" s="18" t="str">
        <f>Data!C31</f>
        <v>BTN</v>
      </c>
      <c r="D69" s="18" t="str">
        <f>Data!D31</f>
        <v>SAS           South Asia</v>
      </c>
      <c r="E69" s="18" t="str">
        <f>Data!E31</f>
        <v>IDA</v>
      </c>
      <c r="F69" s="48">
        <f>Data!F31</f>
        <v>0</v>
      </c>
      <c r="G69" s="20">
        <f>IF($B$7="Overall Alert",Data!G31,IF($B$7="Underlying Vulnerability",Data!J31,IF($B$7="Emerging Threat",Data!M31)))</f>
        <v>1.5</v>
      </c>
      <c r="H69" s="21">
        <f>IF($B$7="Overall Alert",Data!H31,IF($B$7="Underlying Vulnerability",Data!K31,IF($B$7="Emerging Threat",Data!N31)))</f>
        <v>1.5</v>
      </c>
      <c r="I69" s="48">
        <f>Data!Q31</f>
        <v>0</v>
      </c>
      <c r="J69" s="23" t="str">
        <f>IF(
   $B$7="Overall Alert",IF(
      Data!R31 &gt;= 7, "HIGH",IF(
         Data!R31 &gt;= 5, "MED","LOW")), IF(
            $B$7="Underlying Vulnerability", IF(
               Data!Y31 &gt;= 10, "HIGH",IF(
                  Data!Y31 &gt;= 7, "MED","LOW")),IF(
                     $B$7="Emerging Threat", IF(
                        Data!AF31 &gt;= 10, "HIGH",IF(
                            Data!AF31 &gt;= 7, "MED","LOW")))))</f>
        <v>HIGH</v>
      </c>
      <c r="K69" s="23" t="str">
        <f>IF(
   $B$7="Overall Alert",IF(
      Data!S31 &gt;= 7, "HIGH",IF(
         Data!S31 &gt;= 5, "MED","LOW")), IF(
            $B$7="Underlying Vulnerability", IF(
               Data!Z31 &gt;= 10, "HIGH",IF(
                  Data!Z31 &gt;= 7, "MED","LOW")),IF(
                     $B$7="Emerging Threat", IF(
                        Data!AG31 &gt;= 10, "HIGH",IF(
                            Data!AG31 &gt;= 7, "MED","LOW")))))</f>
        <v>LOW</v>
      </c>
      <c r="L69" s="23" t="str">
        <f>IF(
   $B$7="Overall Alert",IF(
      Data!T31 &gt;= 7, "HIGH",IF(
         Data!T31 &gt;= 5, "MED","LOW")), IF(
            $B$7="Underlying Vulnerability", IF(
               Data!AA31 &gt;= 10, "HIGH",IF(
                  Data!AA31 &gt;= 7, "MED","LOW")),IF(
                     $B$7="Emerging Threat", IF(
                        Data!AH31 &gt;= 10, "HIGH",IF(
                            Data!AH31 &gt;= 7, "MED","LOW")))))</f>
        <v>MED</v>
      </c>
      <c r="M69" s="23" t="str">
        <f>IF(
   $B$7="Overall Alert",IF(
      Data!U31 &gt;= 7, "HIGH",IF(
         Data!U31 &gt;= 5, "MED","LOW")), IF(
            $B$7="Underlying Vulnerability", IF(
               Data!AB31 &gt;= 10, "HIGH",IF(
                  Data!AB31 &gt;= 7, "MED","LOW")),IF(
                     $B$7="Emerging Threat", IF(
                        Data!AI31 &gt;= 10, "HIGH",IF(
                            Data!AI31 &gt;= 7, "MED","LOW")))))</f>
        <v>LOW</v>
      </c>
      <c r="N69" s="23" t="str">
        <f>IF(
   $B$7="Overall Alert",IF(
      Data!V31 &gt;= 7, "HIGH",IF(
         Data!V31 &gt;= 5, "MED","LOW")), IF(
            $B$7="Underlying Vulnerability", IF(
               Data!AC31 &gt;= 10, "HIGH",IF(
                  Data!AC31 &gt;= 7, "MED","LOW")),IF(
                     $B$7="Emerging Threat", IF(
                        Data!AJ31 &gt;= 10, "HIGH",IF(
                            Data!AJ31 &gt;= 7, "MED","LOW")))))</f>
        <v>LOW</v>
      </c>
      <c r="O69" s="23" t="str">
        <f>IF(
   $B$7="Overall Alert",IF(
      Data!W31 &gt;= 7, "HIGH",IF(
         Data!W31 &gt;= 5, "MED","LOW")), IF(
            $B$7="Underlying Vulnerability", IF(
               Data!AD31 &gt;= 10, "HIGH",IF(
                  Data!AD31 &gt;= 7, "MED","LOW")),IF(
                     $B$7="Emerging Threat", IF(
                        Data!AK31 &gt;= 10, "HIGH",IF(
                            Data!AK31 &gt;= 7, "MED","LOW")))))</f>
        <v>LOW</v>
      </c>
      <c r="P69" s="23"/>
      <c r="Q69" s="25"/>
      <c r="R69" s="25"/>
      <c r="S69" s="19"/>
      <c r="T69" s="19"/>
      <c r="U69" s="19"/>
      <c r="V69" s="19"/>
      <c r="W69" s="19"/>
      <c r="X69" s="19"/>
      <c r="Y69" s="26"/>
      <c r="Z69" s="26"/>
      <c r="AA69" s="26"/>
      <c r="AB69" s="26"/>
      <c r="AC69" s="26"/>
      <c r="AD69" s="26"/>
      <c r="AE69" s="26"/>
      <c r="AF69" s="26"/>
      <c r="AJ69" s="19"/>
      <c r="AK69" s="19"/>
      <c r="AL69" s="19"/>
      <c r="AM69" s="19"/>
      <c r="AN69" s="19"/>
      <c r="AO69" s="19"/>
      <c r="AP69" s="19"/>
      <c r="AQ69" s="19"/>
      <c r="AR69" s="19"/>
      <c r="AS69" s="19"/>
      <c r="AT69" s="19"/>
      <c r="AU69" s="19"/>
      <c r="AV69" s="19"/>
      <c r="AW69" s="19"/>
      <c r="AX69" s="19"/>
    </row>
    <row r="70" spans="1:50" x14ac:dyDescent="0.2">
      <c r="A70" s="62">
        <v>27</v>
      </c>
      <c r="B70" s="18" t="str">
        <f>Data!B32</f>
        <v>Botswana</v>
      </c>
      <c r="C70" s="18" t="str">
        <f>Data!C32</f>
        <v>BWA</v>
      </c>
      <c r="D70" s="18" t="str">
        <f>Data!D32</f>
        <v>SSF           Sub-Saharan Africa</v>
      </c>
      <c r="E70" s="18" t="str">
        <f>Data!E32</f>
        <v>IBRD</v>
      </c>
      <c r="F70" s="48">
        <f>Data!F32</f>
        <v>0</v>
      </c>
      <c r="G70" s="20">
        <f>IF($B$7="Overall Alert",Data!G32,IF($B$7="Underlying Vulnerability",Data!J32,IF($B$7="Emerging Threat",Data!M32)))</f>
        <v>2</v>
      </c>
      <c r="H70" s="21">
        <f>IF($B$7="Overall Alert",Data!H32,IF($B$7="Underlying Vulnerability",Data!K32,IF($B$7="Emerging Threat",Data!N32)))</f>
        <v>2</v>
      </c>
      <c r="I70" s="48">
        <f>Data!Q32</f>
        <v>0</v>
      </c>
      <c r="J70" s="23" t="str">
        <f>IF(
   $B$7="Overall Alert",IF(
      Data!R32 &gt;= 7, "HIGH",IF(
         Data!R32 &gt;= 5, "MED","LOW")), IF(
            $B$7="Underlying Vulnerability", IF(
               Data!Y32 &gt;= 10, "HIGH",IF(
                  Data!Y32 &gt;= 7, "MED","LOW")),IF(
                     $B$7="Emerging Threat", IF(
                        Data!AF32 &gt;= 10, "HIGH",IF(
                            Data!AF32 &gt;= 7, "MED","LOW")))))</f>
        <v>HIGH</v>
      </c>
      <c r="K70" s="23" t="str">
        <f>IF(
   $B$7="Overall Alert",IF(
      Data!S32 &gt;= 7, "HIGH",IF(
         Data!S32 &gt;= 5, "MED","LOW")), IF(
            $B$7="Underlying Vulnerability", IF(
               Data!Z32 &gt;= 10, "HIGH",IF(
                  Data!Z32 &gt;= 7, "MED","LOW")),IF(
                     $B$7="Emerging Threat", IF(
                        Data!AG32 &gt;= 10, "HIGH",IF(
                            Data!AG32 &gt;= 7, "MED","LOW")))))</f>
        <v>LOW</v>
      </c>
      <c r="L70" s="23" t="str">
        <f>IF(
   $B$7="Overall Alert",IF(
      Data!T32 &gt;= 7, "HIGH",IF(
         Data!T32 &gt;= 5, "MED","LOW")), IF(
            $B$7="Underlying Vulnerability", IF(
               Data!AA32 &gt;= 10, "HIGH",IF(
                  Data!AA32 &gt;= 7, "MED","LOW")),IF(
                     $B$7="Emerging Threat", IF(
                        Data!AH32 &gt;= 10, "HIGH",IF(
                            Data!AH32 &gt;= 7, "MED","LOW")))))</f>
        <v>LOW</v>
      </c>
      <c r="M70" s="23" t="str">
        <f>IF(
   $B$7="Overall Alert",IF(
      Data!U32 &gt;= 7, "HIGH",IF(
         Data!U32 &gt;= 5, "MED","LOW")), IF(
            $B$7="Underlying Vulnerability", IF(
               Data!AB32 &gt;= 10, "HIGH",IF(
                  Data!AB32 &gt;= 7, "MED","LOW")),IF(
                     $B$7="Emerging Threat", IF(
                        Data!AI32 &gt;= 10, "HIGH",IF(
                            Data!AI32 &gt;= 7, "MED","LOW")))))</f>
        <v>HIGH</v>
      </c>
      <c r="N70" s="23" t="str">
        <f>IF(
   $B$7="Overall Alert",IF(
      Data!V32 &gt;= 7, "HIGH",IF(
         Data!V32 &gt;= 5, "MED","LOW")), IF(
            $B$7="Underlying Vulnerability", IF(
               Data!AC32 &gt;= 10, "HIGH",IF(
                  Data!AC32 &gt;= 7, "MED","LOW")),IF(
                     $B$7="Emerging Threat", IF(
                        Data!AJ32 &gt;= 10, "HIGH",IF(
                            Data!AJ32 &gt;= 7, "MED","LOW")))))</f>
        <v>LOW</v>
      </c>
      <c r="O70" s="23" t="str">
        <f>IF(
   $B$7="Overall Alert",IF(
      Data!W32 &gt;= 7, "HIGH",IF(
         Data!W32 &gt;= 5, "MED","LOW")), IF(
            $B$7="Underlying Vulnerability", IF(
               Data!AD32 &gt;= 10, "HIGH",IF(
                  Data!AD32 &gt;= 7, "MED","LOW")),IF(
                     $B$7="Emerging Threat", IF(
                        Data!AK32 &gt;= 10, "HIGH",IF(
                            Data!AK32 &gt;= 7, "MED","LOW")))))</f>
        <v>LOW</v>
      </c>
      <c r="P70" s="23"/>
      <c r="Q70" s="25"/>
      <c r="R70" s="25"/>
      <c r="S70" s="19"/>
      <c r="T70" s="19"/>
      <c r="U70" s="19"/>
      <c r="V70" s="19"/>
      <c r="W70" s="19"/>
      <c r="X70" s="19"/>
      <c r="Y70" s="26"/>
      <c r="Z70" s="26"/>
      <c r="AA70" s="26"/>
      <c r="AB70" s="26"/>
      <c r="AC70" s="26"/>
      <c r="AD70" s="26"/>
      <c r="AE70" s="26"/>
      <c r="AF70" s="26"/>
      <c r="AJ70" s="19"/>
      <c r="AK70" s="19"/>
      <c r="AL70" s="19"/>
      <c r="AM70" s="19"/>
      <c r="AN70" s="19"/>
      <c r="AO70" s="19"/>
      <c r="AP70" s="19"/>
      <c r="AQ70" s="19"/>
      <c r="AR70" s="19"/>
      <c r="AS70" s="19"/>
      <c r="AT70" s="19"/>
      <c r="AU70" s="19"/>
      <c r="AV70" s="19"/>
      <c r="AW70" s="19"/>
      <c r="AX70" s="19"/>
    </row>
    <row r="71" spans="1:50" x14ac:dyDescent="0.2">
      <c r="A71" s="62">
        <v>28</v>
      </c>
      <c r="B71" s="18" t="str">
        <f>Data!B33</f>
        <v>Central African Republic</v>
      </c>
      <c r="C71" s="18" t="str">
        <f>Data!C33</f>
        <v>CAF</v>
      </c>
      <c r="D71" s="18" t="str">
        <f>Data!D33</f>
        <v>SSF           Sub-Saharan Africa</v>
      </c>
      <c r="E71" s="18" t="str">
        <f>Data!E33</f>
        <v>IDA</v>
      </c>
      <c r="F71" s="48">
        <f>Data!F33</f>
        <v>0</v>
      </c>
      <c r="G71" s="20">
        <f>IF($B$7="Overall Alert",Data!G33,IF($B$7="Underlying Vulnerability",Data!J33,IF($B$7="Emerging Threat",Data!M33)))</f>
        <v>5</v>
      </c>
      <c r="H71" s="21">
        <f>IF($B$7="Overall Alert",Data!H33,IF($B$7="Underlying Vulnerability",Data!K33,IF($B$7="Emerging Threat",Data!N33)))</f>
        <v>5</v>
      </c>
      <c r="I71" s="48">
        <f>Data!Q33</f>
        <v>0</v>
      </c>
      <c r="J71" s="23" t="str">
        <f>IF(
   $B$7="Overall Alert",IF(
      Data!R33 &gt;= 7, "HIGH",IF(
         Data!R33 &gt;= 5, "MED","LOW")), IF(
            $B$7="Underlying Vulnerability", IF(
               Data!Y33 &gt;= 10, "HIGH",IF(
                  Data!Y33 &gt;= 7, "MED","LOW")),IF(
                     $B$7="Emerging Threat", IF(
                        Data!AF33 &gt;= 10, "HIGH",IF(
                            Data!AF33 &gt;= 7, "MED","LOW")))))</f>
        <v>HIGH</v>
      </c>
      <c r="K71" s="23" t="str">
        <f>IF(
   $B$7="Overall Alert",IF(
      Data!S33 &gt;= 7, "HIGH",IF(
         Data!S33 &gt;= 5, "MED","LOW")), IF(
            $B$7="Underlying Vulnerability", IF(
               Data!Z33 &gt;= 10, "HIGH",IF(
                  Data!Z33 &gt;= 7, "MED","LOW")),IF(
                     $B$7="Emerging Threat", IF(
                        Data!AG33 &gt;= 10, "HIGH",IF(
                            Data!AG33 &gt;= 7, "MED","LOW")))))</f>
        <v>HIGH</v>
      </c>
      <c r="L71" s="23" t="str">
        <f>IF(
   $B$7="Overall Alert",IF(
      Data!T33 &gt;= 7, "HIGH",IF(
         Data!T33 &gt;= 5, "MED","LOW")), IF(
            $B$7="Underlying Vulnerability", IF(
               Data!AA33 &gt;= 10, "HIGH",IF(
                  Data!AA33 &gt;= 7, "MED","LOW")),IF(
                     $B$7="Emerging Threat", IF(
                        Data!AH33 &gt;= 10, "HIGH",IF(
                            Data!AH33 &gt;= 7, "MED","LOW")))))</f>
        <v>HIGH</v>
      </c>
      <c r="M71" s="23" t="str">
        <f>IF(
   $B$7="Overall Alert",IF(
      Data!U33 &gt;= 7, "HIGH",IF(
         Data!U33 &gt;= 5, "MED","LOW")), IF(
            $B$7="Underlying Vulnerability", IF(
               Data!AB33 &gt;= 10, "HIGH",IF(
                  Data!AB33 &gt;= 7, "MED","LOW")),IF(
                     $B$7="Emerging Threat", IF(
                        Data!AI33 &gt;= 10, "HIGH",IF(
                            Data!AI33 &gt;= 7, "MED","LOW")))))</f>
        <v>HIGH</v>
      </c>
      <c r="N71" s="23" t="str">
        <f>IF(
   $B$7="Overall Alert",IF(
      Data!V33 &gt;= 7, "HIGH",IF(
         Data!V33 &gt;= 5, "MED","LOW")), IF(
            $B$7="Underlying Vulnerability", IF(
               Data!AC33 &gt;= 10, "HIGH",IF(
                  Data!AC33 &gt;= 7, "MED","LOW")),IF(
                     $B$7="Emerging Threat", IF(
                        Data!AJ33 &gt;= 10, "HIGH",IF(
                            Data!AJ33 &gt;= 7, "MED","LOW")))))</f>
        <v>LOW</v>
      </c>
      <c r="O71" s="23" t="str">
        <f>IF(
   $B$7="Overall Alert",IF(
      Data!W33 &gt;= 7, "HIGH",IF(
         Data!W33 &gt;= 5, "MED","LOW")), IF(
            $B$7="Underlying Vulnerability", IF(
               Data!AD33 &gt;= 10, "HIGH",IF(
                  Data!AD33 &gt;= 7, "MED","LOW")),IF(
                     $B$7="Emerging Threat", IF(
                        Data!AK33 &gt;= 10, "HIGH",IF(
                            Data!AK33 &gt;= 7, "MED","LOW")))))</f>
        <v>HIGH</v>
      </c>
      <c r="P71" s="23"/>
      <c r="Q71" s="25"/>
      <c r="R71" s="25"/>
      <c r="S71" s="19"/>
      <c r="T71" s="19"/>
      <c r="U71" s="19"/>
      <c r="V71" s="19"/>
      <c r="W71" s="19"/>
      <c r="X71" s="19"/>
      <c r="Y71" s="26"/>
      <c r="Z71" s="26"/>
      <c r="AA71" s="26"/>
      <c r="AB71" s="26"/>
      <c r="AC71" s="26"/>
      <c r="AD71" s="26"/>
      <c r="AE71" s="26"/>
      <c r="AF71" s="26"/>
      <c r="AJ71" s="19"/>
      <c r="AK71" s="19"/>
      <c r="AL71" s="19"/>
      <c r="AM71" s="19"/>
      <c r="AN71" s="19"/>
      <c r="AO71" s="19"/>
      <c r="AP71" s="19"/>
      <c r="AQ71" s="19"/>
      <c r="AR71" s="19"/>
      <c r="AS71" s="19"/>
      <c r="AT71" s="19"/>
      <c r="AU71" s="19"/>
      <c r="AV71" s="19"/>
      <c r="AW71" s="19"/>
      <c r="AX71" s="19"/>
    </row>
    <row r="72" spans="1:50" x14ac:dyDescent="0.2">
      <c r="A72" s="62">
        <v>29</v>
      </c>
      <c r="B72" s="18" t="str">
        <f>Data!B34</f>
        <v>Canada</v>
      </c>
      <c r="C72" s="18" t="str">
        <f>Data!C34</f>
        <v>CAN</v>
      </c>
      <c r="D72" s="18" t="str">
        <f>Data!D34</f>
        <v>NAC           North America</v>
      </c>
      <c r="E72" s="18" t="str">
        <f>Data!E34</f>
        <v xml:space="preserve"> </v>
      </c>
      <c r="F72" s="48">
        <f>Data!F34</f>
        <v>0</v>
      </c>
      <c r="G72" s="20">
        <f>IF($B$7="Overall Alert",Data!G34,IF($B$7="Underlying Vulnerability",Data!J34,IF($B$7="Emerging Threat",Data!M34)))</f>
        <v>0.5</v>
      </c>
      <c r="H72" s="21">
        <f>IF($B$7="Overall Alert",Data!H34,IF($B$7="Underlying Vulnerability",Data!K34,IF($B$7="Emerging Threat",Data!N34)))</f>
        <v>0.5</v>
      </c>
      <c r="I72" s="48">
        <f>Data!Q34</f>
        <v>0</v>
      </c>
      <c r="J72" s="23" t="str">
        <f>IF(
   $B$7="Overall Alert",IF(
      Data!R34 &gt;= 7, "HIGH",IF(
         Data!R34 &gt;= 5, "MED","LOW")), IF(
            $B$7="Underlying Vulnerability", IF(
               Data!Y34 &gt;= 10, "HIGH",IF(
                  Data!Y34 &gt;= 7, "MED","LOW")),IF(
                     $B$7="Emerging Threat", IF(
                        Data!AF34 &gt;= 10, "HIGH",IF(
                            Data!AF34 &gt;= 7, "MED","LOW")))))</f>
        <v>LOW</v>
      </c>
      <c r="K72" s="23" t="str">
        <f>IF(
   $B$7="Overall Alert",IF(
      Data!S34 &gt;= 7, "HIGH",IF(
         Data!S34 &gt;= 5, "MED","LOW")), IF(
            $B$7="Underlying Vulnerability", IF(
               Data!Z34 &gt;= 10, "HIGH",IF(
                  Data!Z34 &gt;= 7, "MED","LOW")),IF(
                     $B$7="Emerging Threat", IF(
                        Data!AG34 &gt;= 10, "HIGH",IF(
                            Data!AG34 &gt;= 7, "MED","LOW")))))</f>
        <v>LOW</v>
      </c>
      <c r="L72" s="23" t="str">
        <f>IF(
   $B$7="Overall Alert",IF(
      Data!T34 &gt;= 7, "HIGH",IF(
         Data!T34 &gt;= 5, "MED","LOW")), IF(
            $B$7="Underlying Vulnerability", IF(
               Data!AA34 &gt;= 10, "HIGH",IF(
                  Data!AA34 &gt;= 7, "MED","LOW")),IF(
                     $B$7="Emerging Threat", IF(
                        Data!AH34 &gt;= 10, "HIGH",IF(
                            Data!AH34 &gt;= 7, "MED","LOW")))))</f>
        <v>LOW</v>
      </c>
      <c r="M72" s="23" t="str">
        <f>IF(
   $B$7="Overall Alert",IF(
      Data!U34 &gt;= 7, "HIGH",IF(
         Data!U34 &gt;= 5, "MED","LOW")), IF(
            $B$7="Underlying Vulnerability", IF(
               Data!AB34 &gt;= 10, "HIGH",IF(
                  Data!AB34 &gt;= 7, "MED","LOW")),IF(
                     $B$7="Emerging Threat", IF(
                        Data!AI34 &gt;= 10, "HIGH",IF(
                            Data!AI34 &gt;= 7, "MED","LOW")))))</f>
        <v>MED</v>
      </c>
      <c r="N72" s="23" t="str">
        <f>IF(
   $B$7="Overall Alert",IF(
      Data!V34 &gt;= 7, "HIGH",IF(
         Data!V34 &gt;= 5, "MED","LOW")), IF(
            $B$7="Underlying Vulnerability", IF(
               Data!AC34 &gt;= 10, "HIGH",IF(
                  Data!AC34 &gt;= 7, "MED","LOW")),IF(
                     $B$7="Emerging Threat", IF(
                        Data!AJ34 &gt;= 10, "HIGH",IF(
                            Data!AJ34 &gt;= 7, "MED","LOW")))))</f>
        <v>LOW</v>
      </c>
      <c r="O72" s="23" t="str">
        <f>IF(
   $B$7="Overall Alert",IF(
      Data!W34 &gt;= 7, "HIGH",IF(
         Data!W34 &gt;= 5, "MED","LOW")), IF(
            $B$7="Underlying Vulnerability", IF(
               Data!AD34 &gt;= 10, "HIGH",IF(
                  Data!AD34 &gt;= 7, "MED","LOW")),IF(
                     $B$7="Emerging Threat", IF(
                        Data!AK34 &gt;= 10, "HIGH",IF(
                            Data!AK34 &gt;= 7, "MED","LOW")))))</f>
        <v>LOW</v>
      </c>
      <c r="P72" s="23"/>
      <c r="Q72" s="25"/>
      <c r="R72" s="25"/>
      <c r="S72" s="19"/>
      <c r="T72" s="19"/>
      <c r="U72" s="19"/>
      <c r="V72" s="19"/>
      <c r="W72" s="19"/>
      <c r="X72" s="19"/>
      <c r="Y72" s="26"/>
      <c r="Z72" s="26"/>
      <c r="AA72" s="26"/>
      <c r="AB72" s="26"/>
      <c r="AC72" s="26"/>
      <c r="AD72" s="26"/>
      <c r="AE72" s="26"/>
      <c r="AF72" s="26"/>
      <c r="AJ72" s="19"/>
      <c r="AK72" s="19"/>
      <c r="AL72" s="19"/>
      <c r="AM72" s="19"/>
      <c r="AN72" s="19"/>
      <c r="AO72" s="19"/>
      <c r="AP72" s="19"/>
      <c r="AQ72" s="19"/>
      <c r="AR72" s="19"/>
      <c r="AS72" s="19"/>
      <c r="AT72" s="19"/>
      <c r="AU72" s="19"/>
      <c r="AV72" s="19"/>
      <c r="AW72" s="19"/>
      <c r="AX72" s="19"/>
    </row>
    <row r="73" spans="1:50" x14ac:dyDescent="0.2">
      <c r="A73" s="62">
        <v>30</v>
      </c>
      <c r="B73" s="18" t="str">
        <f>Data!B35</f>
        <v>Switzerland</v>
      </c>
      <c r="C73" s="18" t="str">
        <f>Data!C35</f>
        <v>CHE</v>
      </c>
      <c r="D73" s="18" t="str">
        <f>Data!D35</f>
        <v>ECS           Europe &amp; Central Asia</v>
      </c>
      <c r="E73" s="18" t="str">
        <f>Data!E35</f>
        <v xml:space="preserve"> </v>
      </c>
      <c r="F73" s="48">
        <f>Data!F35</f>
        <v>0</v>
      </c>
      <c r="G73" s="20">
        <f>IF($B$7="Overall Alert",Data!G35,IF($B$7="Underlying Vulnerability",Data!J35,IF($B$7="Emerging Threat",Data!M35)))</f>
        <v>0</v>
      </c>
      <c r="H73" s="21">
        <f>IF($B$7="Overall Alert",Data!H35,IF($B$7="Underlying Vulnerability",Data!K35,IF($B$7="Emerging Threat",Data!N35)))</f>
        <v>0</v>
      </c>
      <c r="I73" s="48">
        <f>Data!Q35</f>
        <v>0</v>
      </c>
      <c r="J73" s="23" t="str">
        <f>IF(
   $B$7="Overall Alert",IF(
      Data!R35 &gt;= 7, "HIGH",IF(
         Data!R35 &gt;= 5, "MED","LOW")), IF(
            $B$7="Underlying Vulnerability", IF(
               Data!Y35 &gt;= 10, "HIGH",IF(
                  Data!Y35 &gt;= 7, "MED","LOW")),IF(
                     $B$7="Emerging Threat", IF(
                        Data!AF35 &gt;= 10, "HIGH",IF(
                            Data!AF35 &gt;= 7, "MED","LOW")))))</f>
        <v>LOW</v>
      </c>
      <c r="K73" s="23" t="str">
        <f>IF(
   $B$7="Overall Alert",IF(
      Data!S35 &gt;= 7, "HIGH",IF(
         Data!S35 &gt;= 5, "MED","LOW")), IF(
            $B$7="Underlying Vulnerability", IF(
               Data!Z35 &gt;= 10, "HIGH",IF(
                  Data!Z35 &gt;= 7, "MED","LOW")),IF(
                     $B$7="Emerging Threat", IF(
                        Data!AG35 &gt;= 10, "HIGH",IF(
                            Data!AG35 &gt;= 7, "MED","LOW")))))</f>
        <v>LOW</v>
      </c>
      <c r="L73" s="23" t="str">
        <f>IF(
   $B$7="Overall Alert",IF(
      Data!T35 &gt;= 7, "HIGH",IF(
         Data!T35 &gt;= 5, "MED","LOW")), IF(
            $B$7="Underlying Vulnerability", IF(
               Data!AA35 &gt;= 10, "HIGH",IF(
                  Data!AA35 &gt;= 7, "MED","LOW")),IF(
                     $B$7="Emerging Threat", IF(
                        Data!AH35 &gt;= 10, "HIGH",IF(
                            Data!AH35 &gt;= 7, "MED","LOW")))))</f>
        <v>LOW</v>
      </c>
      <c r="M73" s="23" t="str">
        <f>IF(
   $B$7="Overall Alert",IF(
      Data!U35 &gt;= 7, "HIGH",IF(
         Data!U35 &gt;= 5, "MED","LOW")), IF(
            $B$7="Underlying Vulnerability", IF(
               Data!AB35 &gt;= 10, "HIGH",IF(
                  Data!AB35 &gt;= 7, "MED","LOW")),IF(
                     $B$7="Emerging Threat", IF(
                        Data!AI35 &gt;= 10, "HIGH",IF(
                            Data!AI35 &gt;= 7, "MED","LOW")))))</f>
        <v>LOW</v>
      </c>
      <c r="N73" s="23" t="str">
        <f>IF(
   $B$7="Overall Alert",IF(
      Data!V35 &gt;= 7, "HIGH",IF(
         Data!V35 &gt;= 5, "MED","LOW")), IF(
            $B$7="Underlying Vulnerability", IF(
               Data!AC35 &gt;= 10, "HIGH",IF(
                  Data!AC35 &gt;= 7, "MED","LOW")),IF(
                     $B$7="Emerging Threat", IF(
                        Data!AJ35 &gt;= 10, "HIGH",IF(
                            Data!AJ35 &gt;= 7, "MED","LOW")))))</f>
        <v>LOW</v>
      </c>
      <c r="O73" s="23" t="str">
        <f>IF(
   $B$7="Overall Alert",IF(
      Data!W35 &gt;= 7, "HIGH",IF(
         Data!W35 &gt;= 5, "MED","LOW")), IF(
            $B$7="Underlying Vulnerability", IF(
               Data!AD35 &gt;= 10, "HIGH",IF(
                  Data!AD35 &gt;= 7, "MED","LOW")),IF(
                     $B$7="Emerging Threat", IF(
                        Data!AK35 &gt;= 10, "HIGH",IF(
                            Data!AK35 &gt;= 7, "MED","LOW")))))</f>
        <v>LOW</v>
      </c>
      <c r="P73" s="23"/>
      <c r="Q73" s="25"/>
      <c r="R73" s="25"/>
      <c r="S73" s="19"/>
      <c r="T73" s="19"/>
      <c r="U73" s="19"/>
      <c r="V73" s="19"/>
      <c r="W73" s="19"/>
      <c r="X73" s="19"/>
      <c r="Y73" s="26"/>
      <c r="Z73" s="26"/>
      <c r="AA73" s="26"/>
      <c r="AB73" s="26"/>
      <c r="AC73" s="26"/>
      <c r="AD73" s="26"/>
      <c r="AE73" s="26"/>
      <c r="AF73" s="26"/>
      <c r="AJ73" s="19"/>
      <c r="AK73" s="19"/>
      <c r="AL73" s="19"/>
      <c r="AM73" s="19"/>
      <c r="AN73" s="19"/>
      <c r="AO73" s="19"/>
      <c r="AP73" s="19"/>
      <c r="AQ73" s="19"/>
      <c r="AR73" s="19"/>
      <c r="AS73" s="19"/>
      <c r="AT73" s="19"/>
      <c r="AU73" s="19"/>
      <c r="AV73" s="19"/>
      <c r="AW73" s="19"/>
      <c r="AX73" s="19"/>
    </row>
    <row r="74" spans="1:50" x14ac:dyDescent="0.2">
      <c r="A74" s="62">
        <v>31</v>
      </c>
      <c r="B74" s="18" t="str">
        <f>Data!B36</f>
        <v>Chile</v>
      </c>
      <c r="C74" s="18" t="str">
        <f>Data!C36</f>
        <v>CHL</v>
      </c>
      <c r="D74" s="18" t="str">
        <f>Data!D36</f>
        <v>LCN           Latin America &amp; Caribbean</v>
      </c>
      <c r="E74" s="18" t="str">
        <f>Data!E36</f>
        <v>IBRD</v>
      </c>
      <c r="F74" s="48">
        <f>Data!F36</f>
        <v>0</v>
      </c>
      <c r="G74" s="20">
        <f>IF($B$7="Overall Alert",Data!G36,IF($B$7="Underlying Vulnerability",Data!J36,IF($B$7="Emerging Threat",Data!M36)))</f>
        <v>1</v>
      </c>
      <c r="H74" s="21">
        <f>IF($B$7="Overall Alert",Data!H36,IF($B$7="Underlying Vulnerability",Data!K36,IF($B$7="Emerging Threat",Data!N36)))</f>
        <v>1</v>
      </c>
      <c r="I74" s="48">
        <f>Data!Q36</f>
        <v>0</v>
      </c>
      <c r="J74" s="23" t="str">
        <f>IF(
   $B$7="Overall Alert",IF(
      Data!R36 &gt;= 7, "HIGH",IF(
         Data!R36 &gt;= 5, "MED","LOW")), IF(
            $B$7="Underlying Vulnerability", IF(
               Data!Y36 &gt;= 10, "HIGH",IF(
                  Data!Y36 &gt;= 7, "MED","LOW")),IF(
                     $B$7="Emerging Threat", IF(
                        Data!AF36 &gt;= 10, "HIGH",IF(
                            Data!AF36 &gt;= 7, "MED","LOW")))))</f>
        <v>MED</v>
      </c>
      <c r="K74" s="23" t="str">
        <f>IF(
   $B$7="Overall Alert",IF(
      Data!S36 &gt;= 7, "HIGH",IF(
         Data!S36 &gt;= 5, "MED","LOW")), IF(
            $B$7="Underlying Vulnerability", IF(
               Data!Z36 &gt;= 10, "HIGH",IF(
                  Data!Z36 &gt;= 7, "MED","LOW")),IF(
                     $B$7="Emerging Threat", IF(
                        Data!AG36 &gt;= 10, "HIGH",IF(
                            Data!AG36 &gt;= 7, "MED","LOW")))))</f>
        <v>LOW</v>
      </c>
      <c r="L74" s="23" t="str">
        <f>IF(
   $B$7="Overall Alert",IF(
      Data!T36 &gt;= 7, "HIGH",IF(
         Data!T36 &gt;= 5, "MED","LOW")), IF(
            $B$7="Underlying Vulnerability", IF(
               Data!AA36 &gt;= 10, "HIGH",IF(
                  Data!AA36 &gt;= 7, "MED","LOW")),IF(
                     $B$7="Emerging Threat", IF(
                        Data!AH36 &gt;= 10, "HIGH",IF(
                            Data!AH36 &gt;= 7, "MED","LOW")))))</f>
        <v>LOW</v>
      </c>
      <c r="M74" s="23" t="str">
        <f>IF(
   $B$7="Overall Alert",IF(
      Data!U36 &gt;= 7, "HIGH",IF(
         Data!U36 &gt;= 5, "MED","LOW")), IF(
            $B$7="Underlying Vulnerability", IF(
               Data!AB36 &gt;= 10, "HIGH",IF(
                  Data!AB36 &gt;= 7, "MED","LOW")),IF(
                     $B$7="Emerging Threat", IF(
                        Data!AI36 &gt;= 10, "HIGH",IF(
                            Data!AI36 &gt;= 7, "MED","LOW")))))</f>
        <v>MED</v>
      </c>
      <c r="N74" s="23" t="str">
        <f>IF(
   $B$7="Overall Alert",IF(
      Data!V36 &gt;= 7, "HIGH",IF(
         Data!V36 &gt;= 5, "MED","LOW")), IF(
            $B$7="Underlying Vulnerability", IF(
               Data!AC36 &gt;= 10, "HIGH",IF(
                  Data!AC36 &gt;= 7, "MED","LOW")),IF(
                     $B$7="Emerging Threat", IF(
                        Data!AJ36 &gt;= 10, "HIGH",IF(
                            Data!AJ36 &gt;= 7, "MED","LOW")))))</f>
        <v>LOW</v>
      </c>
      <c r="O74" s="23" t="str">
        <f>IF(
   $B$7="Overall Alert",IF(
      Data!W36 &gt;= 7, "HIGH",IF(
         Data!W36 &gt;= 5, "MED","LOW")), IF(
            $B$7="Underlying Vulnerability", IF(
               Data!AD36 &gt;= 10, "HIGH",IF(
                  Data!AD36 &gt;= 7, "MED","LOW")),IF(
                     $B$7="Emerging Threat", IF(
                        Data!AK36 &gt;= 10, "HIGH",IF(
                            Data!AK36 &gt;= 7, "MED","LOW")))))</f>
        <v>LOW</v>
      </c>
      <c r="P74" s="23"/>
      <c r="Q74" s="25"/>
      <c r="R74" s="25"/>
      <c r="S74" s="19"/>
      <c r="T74" s="19"/>
      <c r="U74" s="19"/>
      <c r="V74" s="19"/>
      <c r="W74" s="19"/>
      <c r="X74" s="19"/>
      <c r="Y74" s="26"/>
      <c r="Z74" s="26"/>
      <c r="AA74" s="26"/>
      <c r="AB74" s="26"/>
      <c r="AC74" s="26"/>
      <c r="AD74" s="26"/>
      <c r="AE74" s="26"/>
      <c r="AF74" s="26"/>
      <c r="AJ74" s="19"/>
      <c r="AK74" s="19"/>
      <c r="AL74" s="19"/>
      <c r="AM74" s="19"/>
      <c r="AN74" s="19"/>
      <c r="AO74" s="19"/>
      <c r="AP74" s="19"/>
      <c r="AQ74" s="19"/>
      <c r="AR74" s="19"/>
      <c r="AS74" s="19"/>
      <c r="AT74" s="19"/>
      <c r="AU74" s="19"/>
      <c r="AV74" s="19"/>
      <c r="AW74" s="19"/>
      <c r="AX74" s="19"/>
    </row>
    <row r="75" spans="1:50" x14ac:dyDescent="0.2">
      <c r="A75" s="62">
        <v>32</v>
      </c>
      <c r="B75" s="18" t="str">
        <f>Data!B37</f>
        <v>China</v>
      </c>
      <c r="C75" s="18" t="str">
        <f>Data!C37</f>
        <v>CHN</v>
      </c>
      <c r="D75" s="18" t="str">
        <f>Data!D37</f>
        <v>EAS           East Asia &amp; Pacific</v>
      </c>
      <c r="E75" s="18" t="str">
        <f>Data!E37</f>
        <v>IBRD</v>
      </c>
      <c r="F75" s="48">
        <f>Data!F37</f>
        <v>0</v>
      </c>
      <c r="G75" s="20">
        <f>IF($B$7="Overall Alert",Data!G37,IF($B$7="Underlying Vulnerability",Data!J37,IF($B$7="Emerging Threat",Data!M37)))</f>
        <v>1.5</v>
      </c>
      <c r="H75" s="21">
        <f>IF($B$7="Overall Alert",Data!H37,IF($B$7="Underlying Vulnerability",Data!K37,IF($B$7="Emerging Threat",Data!N37)))</f>
        <v>1.5</v>
      </c>
      <c r="I75" s="48">
        <f>Data!Q37</f>
        <v>0</v>
      </c>
      <c r="J75" s="23" t="str">
        <f>IF(
   $B$7="Overall Alert",IF(
      Data!R37 &gt;= 7, "HIGH",IF(
         Data!R37 &gt;= 5, "MED","LOW")), IF(
            $B$7="Underlying Vulnerability", IF(
               Data!Y37 &gt;= 10, "HIGH",IF(
                  Data!Y37 &gt;= 7, "MED","LOW")),IF(
                     $B$7="Emerging Threat", IF(
                        Data!AF37 &gt;= 10, "HIGH",IF(
                            Data!AF37 &gt;= 7, "MED","LOW")))))</f>
        <v>HIGH</v>
      </c>
      <c r="K75" s="23" t="str">
        <f>IF(
   $B$7="Overall Alert",IF(
      Data!S37 &gt;= 7, "HIGH",IF(
         Data!S37 &gt;= 5, "MED","LOW")), IF(
            $B$7="Underlying Vulnerability", IF(
               Data!Z37 &gt;= 10, "HIGH",IF(
                  Data!Z37 &gt;= 7, "MED","LOW")),IF(
                     $B$7="Emerging Threat", IF(
                        Data!AG37 &gt;= 10, "HIGH",IF(
                            Data!AG37 &gt;= 7, "MED","LOW")))))</f>
        <v>LOW</v>
      </c>
      <c r="L75" s="23" t="str">
        <f>IF(
   $B$7="Overall Alert",IF(
      Data!T37 &gt;= 7, "HIGH",IF(
         Data!T37 &gt;= 5, "MED","LOW")), IF(
            $B$7="Underlying Vulnerability", IF(
               Data!AA37 &gt;= 10, "HIGH",IF(
                  Data!AA37 &gt;= 7, "MED","LOW")),IF(
                     $B$7="Emerging Threat", IF(
                        Data!AH37 &gt;= 10, "HIGH",IF(
                            Data!AH37 &gt;= 7, "MED","LOW")))))</f>
        <v>LOW</v>
      </c>
      <c r="M75" s="23" t="str">
        <f>IF(
   $B$7="Overall Alert",IF(
      Data!U37 &gt;= 7, "HIGH",IF(
         Data!U37 &gt;= 5, "MED","LOW")), IF(
            $B$7="Underlying Vulnerability", IF(
               Data!AB37 &gt;= 10, "HIGH",IF(
                  Data!AB37 &gt;= 7, "MED","LOW")),IF(
                     $B$7="Emerging Threat", IF(
                        Data!AI37 &gt;= 10, "HIGH",IF(
                            Data!AI37 &gt;= 7, "MED","LOW")))))</f>
        <v>LOW</v>
      </c>
      <c r="N75" s="23" t="str">
        <f>IF(
   $B$7="Overall Alert",IF(
      Data!V37 &gt;= 7, "HIGH",IF(
         Data!V37 &gt;= 5, "MED","LOW")), IF(
            $B$7="Underlying Vulnerability", IF(
               Data!AC37 &gt;= 10, "HIGH",IF(
                  Data!AC37 &gt;= 7, "MED","LOW")),IF(
                     $B$7="Emerging Threat", IF(
                        Data!AJ37 &gt;= 10, "HIGH",IF(
                            Data!AJ37 &gt;= 7, "MED","LOW")))))</f>
        <v>MED</v>
      </c>
      <c r="O75" s="23" t="str">
        <f>IF(
   $B$7="Overall Alert",IF(
      Data!W37 &gt;= 7, "HIGH",IF(
         Data!W37 &gt;= 5, "MED","LOW")), IF(
            $B$7="Underlying Vulnerability", IF(
               Data!AD37 &gt;= 10, "HIGH",IF(
                  Data!AD37 &gt;= 7, "MED","LOW")),IF(
                     $B$7="Emerging Threat", IF(
                        Data!AK37 &gt;= 10, "HIGH",IF(
                            Data!AK37 &gt;= 7, "MED","LOW")))))</f>
        <v>LOW</v>
      </c>
      <c r="P75" s="23"/>
      <c r="Q75" s="25"/>
      <c r="R75" s="25"/>
      <c r="S75" s="19"/>
      <c r="T75" s="19"/>
      <c r="U75" s="19"/>
      <c r="V75" s="19"/>
      <c r="W75" s="19"/>
      <c r="X75" s="19"/>
      <c r="Y75" s="26"/>
      <c r="Z75" s="26"/>
      <c r="AA75" s="26"/>
      <c r="AB75" s="26"/>
      <c r="AC75" s="26"/>
      <c r="AD75" s="26"/>
      <c r="AE75" s="26"/>
      <c r="AF75" s="26"/>
      <c r="AJ75" s="19"/>
      <c r="AK75" s="19"/>
      <c r="AL75" s="19"/>
      <c r="AM75" s="19"/>
      <c r="AN75" s="19"/>
      <c r="AO75" s="19"/>
      <c r="AP75" s="19"/>
      <c r="AQ75" s="19"/>
      <c r="AR75" s="19"/>
      <c r="AS75" s="19"/>
      <c r="AT75" s="19"/>
      <c r="AU75" s="19"/>
      <c r="AV75" s="19"/>
      <c r="AW75" s="19"/>
      <c r="AX75" s="19"/>
    </row>
    <row r="76" spans="1:50" x14ac:dyDescent="0.2">
      <c r="A76" s="62">
        <v>33</v>
      </c>
      <c r="B76" s="18" t="str">
        <f>Data!B38</f>
        <v>Côte d'Ivoire</v>
      </c>
      <c r="C76" s="18" t="str">
        <f>Data!C38</f>
        <v>CIV</v>
      </c>
      <c r="D76" s="18" t="str">
        <f>Data!D38</f>
        <v>SSF           Sub-Saharan Africa</v>
      </c>
      <c r="E76" s="18" t="str">
        <f>Data!E38</f>
        <v>IDA</v>
      </c>
      <c r="F76" s="48">
        <f>Data!F38</f>
        <v>0</v>
      </c>
      <c r="G76" s="20">
        <f>IF($B$7="Overall Alert",Data!G38,IF($B$7="Underlying Vulnerability",Data!J38,IF($B$7="Emerging Threat",Data!M38)))</f>
        <v>2.5</v>
      </c>
      <c r="H76" s="21">
        <f>IF($B$7="Overall Alert",Data!H38,IF($B$7="Underlying Vulnerability",Data!K38,IF($B$7="Emerging Threat",Data!N38)))</f>
        <v>2.5</v>
      </c>
      <c r="I76" s="48">
        <f>Data!Q38</f>
        <v>0</v>
      </c>
      <c r="J76" s="23" t="str">
        <f>IF(
   $B$7="Overall Alert",IF(
      Data!R38 &gt;= 7, "HIGH",IF(
         Data!R38 &gt;= 5, "MED","LOW")), IF(
            $B$7="Underlying Vulnerability", IF(
               Data!Y38 &gt;= 10, "HIGH",IF(
                  Data!Y38 &gt;= 7, "MED","LOW")),IF(
                     $B$7="Emerging Threat", IF(
                        Data!AF38 &gt;= 10, "HIGH",IF(
                            Data!AF38 &gt;= 7, "MED","LOW")))))</f>
        <v>HIGH</v>
      </c>
      <c r="K76" s="23" t="str">
        <f>IF(
   $B$7="Overall Alert",IF(
      Data!S38 &gt;= 7, "HIGH",IF(
         Data!S38 &gt;= 5, "MED","LOW")), IF(
            $B$7="Underlying Vulnerability", IF(
               Data!Z38 &gt;= 10, "HIGH",IF(
                  Data!Z38 &gt;= 7, "MED","LOW")),IF(
                     $B$7="Emerging Threat", IF(
                        Data!AG38 &gt;= 10, "HIGH",IF(
                            Data!AG38 &gt;= 7, "MED","LOW")))))</f>
        <v>LOW</v>
      </c>
      <c r="L76" s="23" t="str">
        <f>IF(
   $B$7="Overall Alert",IF(
      Data!T38 &gt;= 7, "HIGH",IF(
         Data!T38 &gt;= 5, "MED","LOW")), IF(
            $B$7="Underlying Vulnerability", IF(
               Data!AA38 &gt;= 10, "HIGH",IF(
                  Data!AA38 &gt;= 7, "MED","LOW")),IF(
                     $B$7="Emerging Threat", IF(
                        Data!AH38 &gt;= 10, "HIGH",IF(
                            Data!AH38 &gt;= 7, "MED","LOW")))))</f>
        <v>MED</v>
      </c>
      <c r="M76" s="23" t="str">
        <f>IF(
   $B$7="Overall Alert",IF(
      Data!U38 &gt;= 7, "HIGH",IF(
         Data!U38 &gt;= 5, "MED","LOW")), IF(
            $B$7="Underlying Vulnerability", IF(
               Data!AB38 &gt;= 10, "HIGH",IF(
                  Data!AB38 &gt;= 7, "MED","LOW")),IF(
                     $B$7="Emerging Threat", IF(
                        Data!AI38 &gt;= 10, "HIGH",IF(
                            Data!AI38 &gt;= 7, "MED","LOW")))))</f>
        <v>HIGH</v>
      </c>
      <c r="N76" s="23" t="str">
        <f>IF(
   $B$7="Overall Alert",IF(
      Data!V38 &gt;= 7, "HIGH",IF(
         Data!V38 &gt;= 5, "MED","LOW")), IF(
            $B$7="Underlying Vulnerability", IF(
               Data!AC38 &gt;= 10, "HIGH",IF(
                  Data!AC38 &gt;= 7, "MED","LOW")),IF(
                     $B$7="Emerging Threat", IF(
                        Data!AJ38 &gt;= 10, "HIGH",IF(
                            Data!AJ38 &gt;= 7, "MED","LOW")))))</f>
        <v>LOW</v>
      </c>
      <c r="O76" s="23" t="str">
        <f>IF(
   $B$7="Overall Alert",IF(
      Data!W38 &gt;= 7, "HIGH",IF(
         Data!W38 &gt;= 5, "MED","LOW")), IF(
            $B$7="Underlying Vulnerability", IF(
               Data!AD38 &gt;= 10, "HIGH",IF(
                  Data!AD38 &gt;= 7, "MED","LOW")),IF(
                     $B$7="Emerging Threat", IF(
                        Data!AK38 &gt;= 10, "HIGH",IF(
                            Data!AK38 &gt;= 7, "MED","LOW")))))</f>
        <v>LOW</v>
      </c>
      <c r="P76" s="23"/>
      <c r="Q76" s="25"/>
      <c r="R76" s="25"/>
      <c r="S76" s="19"/>
      <c r="T76" s="19"/>
      <c r="U76" s="19"/>
      <c r="V76" s="19"/>
      <c r="W76" s="19"/>
      <c r="X76" s="19"/>
      <c r="Y76" s="26"/>
      <c r="Z76" s="26"/>
      <c r="AA76" s="26"/>
      <c r="AB76" s="26"/>
      <c r="AC76" s="26"/>
      <c r="AD76" s="26"/>
      <c r="AE76" s="26"/>
      <c r="AF76" s="26"/>
      <c r="AJ76" s="19"/>
      <c r="AK76" s="19"/>
      <c r="AL76" s="19"/>
      <c r="AM76" s="19"/>
      <c r="AN76" s="19"/>
      <c r="AO76" s="19"/>
      <c r="AP76" s="19"/>
      <c r="AQ76" s="19"/>
      <c r="AR76" s="19"/>
      <c r="AS76" s="19"/>
      <c r="AT76" s="19"/>
      <c r="AU76" s="19"/>
      <c r="AV76" s="19"/>
      <c r="AW76" s="19"/>
      <c r="AX76" s="19"/>
    </row>
    <row r="77" spans="1:50" x14ac:dyDescent="0.2">
      <c r="A77" s="62">
        <v>34</v>
      </c>
      <c r="B77" s="18" t="str">
        <f>Data!B39</f>
        <v>Cameroon</v>
      </c>
      <c r="C77" s="18" t="str">
        <f>Data!C39</f>
        <v>CMR</v>
      </c>
      <c r="D77" s="18" t="str">
        <f>Data!D39</f>
        <v>SSF           Sub-Saharan Africa</v>
      </c>
      <c r="E77" s="18" t="str">
        <f>Data!E39</f>
        <v>Blend</v>
      </c>
      <c r="F77" s="48">
        <f>Data!F39</f>
        <v>0</v>
      </c>
      <c r="G77" s="20">
        <f>IF($B$7="Overall Alert",Data!G39,IF($B$7="Underlying Vulnerability",Data!J39,IF($B$7="Emerging Threat",Data!M39)))</f>
        <v>4.5</v>
      </c>
      <c r="H77" s="21">
        <f>IF($B$7="Overall Alert",Data!H39,IF($B$7="Underlying Vulnerability",Data!K39,IF($B$7="Emerging Threat",Data!N39)))</f>
        <v>4.5</v>
      </c>
      <c r="I77" s="48">
        <f>Data!Q39</f>
        <v>0</v>
      </c>
      <c r="J77" s="23" t="str">
        <f>IF(
   $B$7="Overall Alert",IF(
      Data!R39 &gt;= 7, "HIGH",IF(
         Data!R39 &gt;= 5, "MED","LOW")), IF(
            $B$7="Underlying Vulnerability", IF(
               Data!Y39 &gt;= 10, "HIGH",IF(
                  Data!Y39 &gt;= 7, "MED","LOW")),IF(
                     $B$7="Emerging Threat", IF(
                        Data!AF39 &gt;= 10, "HIGH",IF(
                            Data!AF39 &gt;= 7, "MED","LOW")))))</f>
        <v>HIGH</v>
      </c>
      <c r="K77" s="23" t="str">
        <f>IF(
   $B$7="Overall Alert",IF(
      Data!S39 &gt;= 7, "HIGH",IF(
         Data!S39 &gt;= 5, "MED","LOW")), IF(
            $B$7="Underlying Vulnerability", IF(
               Data!Z39 &gt;= 10, "HIGH",IF(
                  Data!Z39 &gt;= 7, "MED","LOW")),IF(
                     $B$7="Emerging Threat", IF(
                        Data!AG39 &gt;= 10, "HIGH",IF(
                            Data!AG39 &gt;= 7, "MED","LOW")))))</f>
        <v>HIGH</v>
      </c>
      <c r="L77" s="23" t="str">
        <f>IF(
   $B$7="Overall Alert",IF(
      Data!T39 &gt;= 7, "HIGH",IF(
         Data!T39 &gt;= 5, "MED","LOW")), IF(
            $B$7="Underlying Vulnerability", IF(
               Data!AA39 &gt;= 10, "HIGH",IF(
                  Data!AA39 &gt;= 7, "MED","LOW")),IF(
                     $B$7="Emerging Threat", IF(
                        Data!AH39 &gt;= 10, "HIGH",IF(
                            Data!AH39 &gt;= 7, "MED","LOW")))))</f>
        <v>MED</v>
      </c>
      <c r="M77" s="23" t="str">
        <f>IF(
   $B$7="Overall Alert",IF(
      Data!U39 &gt;= 7, "HIGH",IF(
         Data!U39 &gt;= 5, "MED","LOW")), IF(
            $B$7="Underlying Vulnerability", IF(
               Data!AB39 &gt;= 10, "HIGH",IF(
                  Data!AB39 &gt;= 7, "MED","LOW")),IF(
                     $B$7="Emerging Threat", IF(
                        Data!AI39 &gt;= 10, "HIGH",IF(
                            Data!AI39 &gt;= 7, "MED","LOW")))))</f>
        <v>HIGH</v>
      </c>
      <c r="N77" s="23" t="str">
        <f>IF(
   $B$7="Overall Alert",IF(
      Data!V39 &gt;= 7, "HIGH",IF(
         Data!V39 &gt;= 5, "MED","LOW")), IF(
            $B$7="Underlying Vulnerability", IF(
               Data!AC39 &gt;= 10, "HIGH",IF(
                  Data!AC39 &gt;= 7, "MED","LOW")),IF(
                     $B$7="Emerging Threat", IF(
                        Data!AJ39 &gt;= 10, "HIGH",IF(
                            Data!AJ39 &gt;= 7, "MED","LOW")))))</f>
        <v>LOW</v>
      </c>
      <c r="O77" s="23" t="str">
        <f>IF(
   $B$7="Overall Alert",IF(
      Data!W39 &gt;= 7, "HIGH",IF(
         Data!W39 &gt;= 5, "MED","LOW")), IF(
            $B$7="Underlying Vulnerability", IF(
               Data!AD39 &gt;= 10, "HIGH",IF(
                  Data!AD39 &gt;= 7, "MED","LOW")),IF(
                     $B$7="Emerging Threat", IF(
                        Data!AK39 &gt;= 10, "HIGH",IF(
                            Data!AK39 &gt;= 7, "MED","LOW")))))</f>
        <v>HIGH</v>
      </c>
      <c r="P77" s="23"/>
      <c r="Q77" s="25"/>
      <c r="R77" s="25"/>
      <c r="S77" s="19"/>
      <c r="T77" s="19"/>
      <c r="U77" s="19"/>
      <c r="V77" s="19"/>
      <c r="W77" s="19"/>
      <c r="X77" s="19"/>
      <c r="Y77" s="26"/>
      <c r="Z77" s="26"/>
      <c r="AA77" s="26"/>
      <c r="AB77" s="26"/>
      <c r="AC77" s="26"/>
      <c r="AD77" s="26"/>
      <c r="AE77" s="26"/>
      <c r="AF77" s="26"/>
      <c r="AJ77" s="19"/>
      <c r="AK77" s="19"/>
      <c r="AL77" s="19"/>
      <c r="AM77" s="19"/>
      <c r="AN77" s="19"/>
      <c r="AO77" s="19"/>
      <c r="AP77" s="19"/>
      <c r="AQ77" s="19"/>
      <c r="AR77" s="19"/>
      <c r="AS77" s="19"/>
      <c r="AT77" s="19"/>
      <c r="AU77" s="19"/>
      <c r="AV77" s="19"/>
      <c r="AW77" s="19"/>
      <c r="AX77" s="19"/>
    </row>
    <row r="78" spans="1:50" x14ac:dyDescent="0.2">
      <c r="A78" s="62">
        <v>35</v>
      </c>
      <c r="B78" s="18" t="str">
        <f>Data!B40</f>
        <v>Congo DR</v>
      </c>
      <c r="C78" s="18" t="str">
        <f>Data!C40</f>
        <v>COD</v>
      </c>
      <c r="D78" s="18" t="str">
        <f>Data!D40</f>
        <v>SSF           Sub-Saharan Africa</v>
      </c>
      <c r="E78" s="18" t="str">
        <f>Data!E40</f>
        <v>IDA</v>
      </c>
      <c r="F78" s="48">
        <f>Data!F40</f>
        <v>0</v>
      </c>
      <c r="G78" s="20">
        <f>IF($B$7="Overall Alert",Data!G40,IF($B$7="Underlying Vulnerability",Data!J40,IF($B$7="Emerging Threat",Data!M40)))</f>
        <v>5</v>
      </c>
      <c r="H78" s="21">
        <f>IF($B$7="Overall Alert",Data!H40,IF($B$7="Underlying Vulnerability",Data!K40,IF($B$7="Emerging Threat",Data!N40)))</f>
        <v>5</v>
      </c>
      <c r="I78" s="48">
        <f>Data!Q40</f>
        <v>0</v>
      </c>
      <c r="J78" s="23" t="str">
        <f>IF(
   $B$7="Overall Alert",IF(
      Data!R40 &gt;= 7, "HIGH",IF(
         Data!R40 &gt;= 5, "MED","LOW")), IF(
            $B$7="Underlying Vulnerability", IF(
               Data!Y40 &gt;= 10, "HIGH",IF(
                  Data!Y40 &gt;= 7, "MED","LOW")),IF(
                     $B$7="Emerging Threat", IF(
                        Data!AF40 &gt;= 10, "HIGH",IF(
                            Data!AF40 &gt;= 7, "MED","LOW")))))</f>
        <v>HIGH</v>
      </c>
      <c r="K78" s="23" t="str">
        <f>IF(
   $B$7="Overall Alert",IF(
      Data!S40 &gt;= 7, "HIGH",IF(
         Data!S40 &gt;= 5, "MED","LOW")), IF(
            $B$7="Underlying Vulnerability", IF(
               Data!Z40 &gt;= 10, "HIGH",IF(
                  Data!Z40 &gt;= 7, "MED","LOW")),IF(
                     $B$7="Emerging Threat", IF(
                        Data!AG40 &gt;= 10, "HIGH",IF(
                            Data!AG40 &gt;= 7, "MED","LOW")))))</f>
        <v>HIGH</v>
      </c>
      <c r="L78" s="23" t="str">
        <f>IF(
   $B$7="Overall Alert",IF(
      Data!T40 &gt;= 7, "HIGH",IF(
         Data!T40 &gt;= 5, "MED","LOW")), IF(
            $B$7="Underlying Vulnerability", IF(
               Data!AA40 &gt;= 10, "HIGH",IF(
                  Data!AA40 &gt;= 7, "MED","LOW")),IF(
                     $B$7="Emerging Threat", IF(
                        Data!AH40 &gt;= 10, "HIGH",IF(
                            Data!AH40 &gt;= 7, "MED","LOW")))))</f>
        <v>HIGH</v>
      </c>
      <c r="M78" s="23" t="str">
        <f>IF(
   $B$7="Overall Alert",IF(
      Data!U40 &gt;= 7, "HIGH",IF(
         Data!U40 &gt;= 5, "MED","LOW")), IF(
            $B$7="Underlying Vulnerability", IF(
               Data!AB40 &gt;= 10, "HIGH",IF(
                  Data!AB40 &gt;= 7, "MED","LOW")),IF(
                     $B$7="Emerging Threat", IF(
                        Data!AI40 &gt;= 10, "HIGH",IF(
                            Data!AI40 &gt;= 7, "MED","LOW")))))</f>
        <v>HIGH</v>
      </c>
      <c r="N78" s="23" t="str">
        <f>IF(
   $B$7="Overall Alert",IF(
      Data!V40 &gt;= 7, "HIGH",IF(
         Data!V40 &gt;= 5, "MED","LOW")), IF(
            $B$7="Underlying Vulnerability", IF(
               Data!AC40 &gt;= 10, "HIGH",IF(
                  Data!AC40 &gt;= 7, "MED","LOW")),IF(
                     $B$7="Emerging Threat", IF(
                        Data!AJ40 &gt;= 10, "HIGH",IF(
                            Data!AJ40 &gt;= 7, "MED","LOW")))))</f>
        <v>LOW</v>
      </c>
      <c r="O78" s="23" t="str">
        <f>IF(
   $B$7="Overall Alert",IF(
      Data!W40 &gt;= 7, "HIGH",IF(
         Data!W40 &gt;= 5, "MED","LOW")), IF(
            $B$7="Underlying Vulnerability", IF(
               Data!AD40 &gt;= 10, "HIGH",IF(
                  Data!AD40 &gt;= 7, "MED","LOW")),IF(
                     $B$7="Emerging Threat", IF(
                        Data!AK40 &gt;= 10, "HIGH",IF(
                            Data!AK40 &gt;= 7, "MED","LOW")))))</f>
        <v>HIGH</v>
      </c>
      <c r="P78" s="23"/>
      <c r="Q78" s="25"/>
      <c r="R78" s="25"/>
      <c r="S78" s="19"/>
      <c r="T78" s="19"/>
      <c r="U78" s="19"/>
      <c r="V78" s="19"/>
      <c r="W78" s="19"/>
      <c r="X78" s="19"/>
      <c r="Y78" s="26"/>
      <c r="Z78" s="26"/>
      <c r="AA78" s="26"/>
      <c r="AB78" s="26"/>
      <c r="AC78" s="26"/>
      <c r="AD78" s="26"/>
      <c r="AE78" s="26"/>
      <c r="AF78" s="26"/>
      <c r="AJ78" s="19"/>
      <c r="AK78" s="19"/>
      <c r="AL78" s="19"/>
      <c r="AM78" s="19"/>
      <c r="AN78" s="19"/>
      <c r="AO78" s="19"/>
      <c r="AP78" s="19"/>
      <c r="AQ78" s="19"/>
      <c r="AR78" s="19"/>
      <c r="AS78" s="19"/>
      <c r="AT78" s="19"/>
      <c r="AU78" s="19"/>
      <c r="AV78" s="19"/>
      <c r="AW78" s="19"/>
      <c r="AX78" s="19"/>
    </row>
    <row r="79" spans="1:50" x14ac:dyDescent="0.2">
      <c r="A79" s="62">
        <v>36</v>
      </c>
      <c r="B79" s="18" t="str">
        <f>Data!B41</f>
        <v>Congo</v>
      </c>
      <c r="C79" s="18" t="str">
        <f>Data!C41</f>
        <v>COG</v>
      </c>
      <c r="D79" s="18" t="str">
        <f>Data!D41</f>
        <v>SSF           Sub-Saharan Africa</v>
      </c>
      <c r="E79" s="18" t="str">
        <f>Data!E41</f>
        <v>Blend</v>
      </c>
      <c r="F79" s="48">
        <f>Data!F41</f>
        <v>0</v>
      </c>
      <c r="G79" s="20">
        <f>IF($B$7="Overall Alert",Data!G41,IF($B$7="Underlying Vulnerability",Data!J41,IF($B$7="Emerging Threat",Data!M41)))</f>
        <v>4.5</v>
      </c>
      <c r="H79" s="21">
        <f>IF($B$7="Overall Alert",Data!H41,IF($B$7="Underlying Vulnerability",Data!K41,IF($B$7="Emerging Threat",Data!N41)))</f>
        <v>4.5</v>
      </c>
      <c r="I79" s="48">
        <f>Data!Q41</f>
        <v>0</v>
      </c>
      <c r="J79" s="23" t="str">
        <f>IF(
   $B$7="Overall Alert",IF(
      Data!R41 &gt;= 7, "HIGH",IF(
         Data!R41 &gt;= 5, "MED","LOW")), IF(
            $B$7="Underlying Vulnerability", IF(
               Data!Y41 &gt;= 10, "HIGH",IF(
                  Data!Y41 &gt;= 7, "MED","LOW")),IF(
                     $B$7="Emerging Threat", IF(
                        Data!AF41 &gt;= 10, "HIGH",IF(
                            Data!AF41 &gt;= 7, "MED","LOW")))))</f>
        <v>HIGH</v>
      </c>
      <c r="K79" s="23" t="str">
        <f>IF(
   $B$7="Overall Alert",IF(
      Data!S41 &gt;= 7, "HIGH",IF(
         Data!S41 &gt;= 5, "MED","LOW")), IF(
            $B$7="Underlying Vulnerability", IF(
               Data!Z41 &gt;= 10, "HIGH",IF(
                  Data!Z41 &gt;= 7, "MED","LOW")),IF(
                     $B$7="Emerging Threat", IF(
                        Data!AG41 &gt;= 10, "HIGH",IF(
                            Data!AG41 &gt;= 7, "MED","LOW")))))</f>
        <v>MED</v>
      </c>
      <c r="L79" s="23" t="str">
        <f>IF(
   $B$7="Overall Alert",IF(
      Data!T41 &gt;= 7, "HIGH",IF(
         Data!T41 &gt;= 5, "MED","LOW")), IF(
            $B$7="Underlying Vulnerability", IF(
               Data!AA41 &gt;= 10, "HIGH",IF(
                  Data!AA41 &gt;= 7, "MED","LOW")),IF(
                     $B$7="Emerging Threat", IF(
                        Data!AH41 &gt;= 10, "HIGH",IF(
                            Data!AH41 &gt;= 7, "MED","LOW")))))</f>
        <v>HIGH</v>
      </c>
      <c r="M79" s="23" t="str">
        <f>IF(
   $B$7="Overall Alert",IF(
      Data!U41 &gt;= 7, "HIGH",IF(
         Data!U41 &gt;= 5, "MED","LOW")), IF(
            $B$7="Underlying Vulnerability", IF(
               Data!AB41 &gt;= 10, "HIGH",IF(
                  Data!AB41 &gt;= 7, "MED","LOW")),IF(
                     $B$7="Emerging Threat", IF(
                        Data!AI41 &gt;= 10, "HIGH",IF(
                            Data!AI41 &gt;= 7, "MED","LOW")))))</f>
        <v>HIGH</v>
      </c>
      <c r="N79" s="23" t="str">
        <f>IF(
   $B$7="Overall Alert",IF(
      Data!V41 &gt;= 7, "HIGH",IF(
         Data!V41 &gt;= 5, "MED","LOW")), IF(
            $B$7="Underlying Vulnerability", IF(
               Data!AC41 &gt;= 10, "HIGH",IF(
                  Data!AC41 &gt;= 7, "MED","LOW")),IF(
                     $B$7="Emerging Threat", IF(
                        Data!AJ41 &gt;= 10, "HIGH",IF(
                            Data!AJ41 &gt;= 7, "MED","LOW")))))</f>
        <v>LOW</v>
      </c>
      <c r="O79" s="23" t="str">
        <f>IF(
   $B$7="Overall Alert",IF(
      Data!W41 &gt;= 7, "HIGH",IF(
         Data!W41 &gt;= 5, "MED","LOW")), IF(
            $B$7="Underlying Vulnerability", IF(
               Data!AD41 &gt;= 10, "HIGH",IF(
                  Data!AD41 &gt;= 7, "MED","LOW")),IF(
                     $B$7="Emerging Threat", IF(
                        Data!AK41 &gt;= 10, "HIGH",IF(
                            Data!AK41 &gt;= 7, "MED","LOW")))))</f>
        <v>HIGH</v>
      </c>
      <c r="P79" s="23"/>
      <c r="Q79" s="25"/>
      <c r="R79" s="25"/>
      <c r="S79" s="19"/>
      <c r="T79" s="19"/>
      <c r="U79" s="19"/>
      <c r="V79" s="19"/>
      <c r="W79" s="19"/>
      <c r="X79" s="19"/>
      <c r="Y79" s="26"/>
      <c r="Z79" s="26"/>
      <c r="AA79" s="26"/>
      <c r="AB79" s="26"/>
      <c r="AC79" s="26"/>
      <c r="AD79" s="26"/>
      <c r="AE79" s="26"/>
      <c r="AF79" s="26"/>
      <c r="AJ79" s="19"/>
      <c r="AK79" s="19"/>
      <c r="AL79" s="19"/>
      <c r="AM79" s="19"/>
      <c r="AN79" s="19"/>
      <c r="AO79" s="19"/>
      <c r="AP79" s="19"/>
      <c r="AQ79" s="19"/>
      <c r="AR79" s="19"/>
      <c r="AS79" s="19"/>
      <c r="AT79" s="19"/>
      <c r="AU79" s="19"/>
      <c r="AV79" s="19"/>
      <c r="AW79" s="19"/>
      <c r="AX79" s="19"/>
    </row>
    <row r="80" spans="1:50" x14ac:dyDescent="0.2">
      <c r="A80" s="62">
        <v>37</v>
      </c>
      <c r="B80" s="18" t="str">
        <f>Data!B42</f>
        <v>Colombia</v>
      </c>
      <c r="C80" s="18" t="str">
        <f>Data!C42</f>
        <v>COL</v>
      </c>
      <c r="D80" s="18" t="str">
        <f>Data!D42</f>
        <v>LCN           Latin America &amp; Caribbean</v>
      </c>
      <c r="E80" s="18" t="str">
        <f>Data!E42</f>
        <v>IBRD</v>
      </c>
      <c r="F80" s="48">
        <f>Data!F42</f>
        <v>0</v>
      </c>
      <c r="G80" s="20">
        <f>IF($B$7="Overall Alert",Data!G42,IF($B$7="Underlying Vulnerability",Data!J42,IF($B$7="Emerging Threat",Data!M42)))</f>
        <v>2.5</v>
      </c>
      <c r="H80" s="21">
        <f>IF($B$7="Overall Alert",Data!H42,IF($B$7="Underlying Vulnerability",Data!K42,IF($B$7="Emerging Threat",Data!N42)))</f>
        <v>2.5</v>
      </c>
      <c r="I80" s="48">
        <f>Data!Q42</f>
        <v>0</v>
      </c>
      <c r="J80" s="23" t="str">
        <f>IF(
   $B$7="Overall Alert",IF(
      Data!R42 &gt;= 7, "HIGH",IF(
         Data!R42 &gt;= 5, "MED","LOW")), IF(
            $B$7="Underlying Vulnerability", IF(
               Data!Y42 &gt;= 10, "HIGH",IF(
                  Data!Y42 &gt;= 7, "MED","LOW")),IF(
                     $B$7="Emerging Threat", IF(
                        Data!AF42 &gt;= 10, "HIGH",IF(
                            Data!AF42 &gt;= 7, "MED","LOW")))))</f>
        <v>MED</v>
      </c>
      <c r="K80" s="23" t="str">
        <f>IF(
   $B$7="Overall Alert",IF(
      Data!S42 &gt;= 7, "HIGH",IF(
         Data!S42 &gt;= 5, "MED","LOW")), IF(
            $B$7="Underlying Vulnerability", IF(
               Data!Z42 &gt;= 10, "HIGH",IF(
                  Data!Z42 &gt;= 7, "MED","LOW")),IF(
                     $B$7="Emerging Threat", IF(
                        Data!AG42 &gt;= 10, "HIGH",IF(
                            Data!AG42 &gt;= 7, "MED","LOW")))))</f>
        <v>LOW</v>
      </c>
      <c r="L80" s="23" t="str">
        <f>IF(
   $B$7="Overall Alert",IF(
      Data!T42 &gt;= 7, "HIGH",IF(
         Data!T42 &gt;= 5, "MED","LOW")), IF(
            $B$7="Underlying Vulnerability", IF(
               Data!AA42 &gt;= 10, "HIGH",IF(
                  Data!AA42 &gt;= 7, "MED","LOW")),IF(
                     $B$7="Emerging Threat", IF(
                        Data!AH42 &gt;= 10, "HIGH",IF(
                            Data!AH42 &gt;= 7, "MED","LOW")))))</f>
        <v>LOW</v>
      </c>
      <c r="M80" s="23" t="str">
        <f>IF(
   $B$7="Overall Alert",IF(
      Data!U42 &gt;= 7, "HIGH",IF(
         Data!U42 &gt;= 5, "MED","LOW")), IF(
            $B$7="Underlying Vulnerability", IF(
               Data!AB42 &gt;= 10, "HIGH",IF(
                  Data!AB42 &gt;= 7, "MED","LOW")),IF(
                     $B$7="Emerging Threat", IF(
                        Data!AI42 &gt;= 10, "HIGH",IF(
                            Data!AI42 &gt;= 7, "MED","LOW")))))</f>
        <v>HIGH</v>
      </c>
      <c r="N80" s="23" t="str">
        <f>IF(
   $B$7="Overall Alert",IF(
      Data!V42 &gt;= 7, "HIGH",IF(
         Data!V42 &gt;= 5, "MED","LOW")), IF(
            $B$7="Underlying Vulnerability", IF(
               Data!AC42 &gt;= 10, "HIGH",IF(
                  Data!AC42 &gt;= 7, "MED","LOW")),IF(
                     $B$7="Emerging Threat", IF(
                        Data!AJ42 &gt;= 10, "HIGH",IF(
                            Data!AJ42 &gt;= 7, "MED","LOW")))))</f>
        <v>HIGH</v>
      </c>
      <c r="O80" s="23" t="str">
        <f>IF(
   $B$7="Overall Alert",IF(
      Data!W42 &gt;= 7, "HIGH",IF(
         Data!W42 &gt;= 5, "MED","LOW")), IF(
            $B$7="Underlying Vulnerability", IF(
               Data!AD42 &gt;= 10, "HIGH",IF(
                  Data!AD42 &gt;= 7, "MED","LOW")),IF(
                     $B$7="Emerging Threat", IF(
                        Data!AK42 &gt;= 10, "HIGH",IF(
                            Data!AK42 &gt;= 7, "MED","LOW")))))</f>
        <v>LOW</v>
      </c>
      <c r="P80" s="23"/>
      <c r="Q80" s="25"/>
      <c r="R80" s="25"/>
      <c r="S80" s="19"/>
      <c r="T80" s="19"/>
      <c r="U80" s="19"/>
      <c r="V80" s="19"/>
      <c r="W80" s="19"/>
      <c r="X80" s="19"/>
      <c r="Y80" s="26"/>
      <c r="Z80" s="26"/>
      <c r="AA80" s="26"/>
      <c r="AB80" s="26"/>
      <c r="AC80" s="26"/>
      <c r="AD80" s="26"/>
      <c r="AE80" s="26"/>
      <c r="AF80" s="26"/>
      <c r="AJ80" s="19"/>
      <c r="AK80" s="19"/>
      <c r="AL80" s="19"/>
      <c r="AM80" s="19"/>
      <c r="AN80" s="19"/>
      <c r="AO80" s="19"/>
      <c r="AP80" s="19"/>
      <c r="AQ80" s="19"/>
      <c r="AR80" s="19"/>
      <c r="AS80" s="19"/>
      <c r="AT80" s="19"/>
      <c r="AU80" s="19"/>
      <c r="AV80" s="19"/>
      <c r="AW80" s="19"/>
      <c r="AX80" s="19"/>
    </row>
    <row r="81" spans="1:50" x14ac:dyDescent="0.2">
      <c r="A81" s="62">
        <v>38</v>
      </c>
      <c r="B81" s="18" t="str">
        <f>Data!B43</f>
        <v>Comoros</v>
      </c>
      <c r="C81" s="18" t="str">
        <f>Data!C43</f>
        <v>COM</v>
      </c>
      <c r="D81" s="18" t="str">
        <f>Data!D43</f>
        <v>SSF           Sub-Saharan Africa</v>
      </c>
      <c r="E81" s="18" t="str">
        <f>Data!E43</f>
        <v>IDA</v>
      </c>
      <c r="F81" s="48">
        <f>Data!F43</f>
        <v>0</v>
      </c>
      <c r="G81" s="20">
        <f>IF($B$7="Overall Alert",Data!G43,IF($B$7="Underlying Vulnerability",Data!J43,IF($B$7="Emerging Threat",Data!M43)))</f>
        <v>1.5</v>
      </c>
      <c r="H81" s="21">
        <f>IF($B$7="Overall Alert",Data!H43,IF($B$7="Underlying Vulnerability",Data!K43,IF($B$7="Emerging Threat",Data!N43)))</f>
        <v>1.5</v>
      </c>
      <c r="I81" s="48">
        <f>Data!Q43</f>
        <v>0</v>
      </c>
      <c r="J81" s="23" t="str">
        <f>IF(
   $B$7="Overall Alert",IF(
      Data!R43 &gt;= 7, "HIGH",IF(
         Data!R43 &gt;= 5, "MED","LOW")), IF(
            $B$7="Underlying Vulnerability", IF(
               Data!Y43 &gt;= 10, "HIGH",IF(
                  Data!Y43 &gt;= 7, "MED","LOW")),IF(
                     $B$7="Emerging Threat", IF(
                        Data!AF43 &gt;= 10, "HIGH",IF(
                            Data!AF43 &gt;= 7, "MED","LOW")))))</f>
        <v>MED</v>
      </c>
      <c r="K81" s="23" t="str">
        <f>IF(
   $B$7="Overall Alert",IF(
      Data!S43 &gt;= 7, "HIGH",IF(
         Data!S43 &gt;= 5, "MED","LOW")), IF(
            $B$7="Underlying Vulnerability", IF(
               Data!Z43 &gt;= 10, "HIGH",IF(
                  Data!Z43 &gt;= 7, "MED","LOW")),IF(
                     $B$7="Emerging Threat", IF(
                        Data!AG43 &gt;= 10, "HIGH",IF(
                            Data!AG43 &gt;= 7, "MED","LOW")))))</f>
        <v>LOW</v>
      </c>
      <c r="L81" s="23" t="str">
        <f>IF(
   $B$7="Overall Alert",IF(
      Data!T43 &gt;= 7, "HIGH",IF(
         Data!T43 &gt;= 5, "MED","LOW")), IF(
            $B$7="Underlying Vulnerability", IF(
               Data!AA43 &gt;= 10, "HIGH",IF(
                  Data!AA43 &gt;= 7, "MED","LOW")),IF(
                     $B$7="Emerging Threat", IF(
                        Data!AH43 &gt;= 10, "HIGH",IF(
                            Data!AH43 &gt;= 7, "MED","LOW")))))</f>
        <v>LOW</v>
      </c>
      <c r="M81" s="23" t="str">
        <f>IF(
   $B$7="Overall Alert",IF(
      Data!U43 &gt;= 7, "HIGH",IF(
         Data!U43 &gt;= 5, "MED","LOW")), IF(
            $B$7="Underlying Vulnerability", IF(
               Data!AB43 &gt;= 10, "HIGH",IF(
                  Data!AB43 &gt;= 7, "MED","LOW")),IF(
                     $B$7="Emerging Threat", IF(
                        Data!AI43 &gt;= 10, "HIGH",IF(
                            Data!AI43 &gt;= 7, "MED","LOW")))))</f>
        <v>MED</v>
      </c>
      <c r="N81" s="23" t="str">
        <f>IF(
   $B$7="Overall Alert",IF(
      Data!V43 &gt;= 7, "HIGH",IF(
         Data!V43 &gt;= 5, "MED","LOW")), IF(
            $B$7="Underlying Vulnerability", IF(
               Data!AC43 &gt;= 10, "HIGH",IF(
                  Data!AC43 &gt;= 7, "MED","LOW")),IF(
                     $B$7="Emerging Threat", IF(
                        Data!AJ43 &gt;= 10, "HIGH",IF(
                            Data!AJ43 &gt;= 7, "MED","LOW")))))</f>
        <v>LOW</v>
      </c>
      <c r="O81" s="23" t="str">
        <f>IF(
   $B$7="Overall Alert",IF(
      Data!W43 &gt;= 7, "HIGH",IF(
         Data!W43 &gt;= 5, "MED","LOW")), IF(
            $B$7="Underlying Vulnerability", IF(
               Data!AD43 &gt;= 10, "HIGH",IF(
                  Data!AD43 &gt;= 7, "MED","LOW")),IF(
                     $B$7="Emerging Threat", IF(
                        Data!AK43 &gt;= 10, "HIGH",IF(
                            Data!AK43 &gt;= 7, "MED","LOW")))))</f>
        <v>MED</v>
      </c>
      <c r="P81" s="23"/>
      <c r="Q81" s="25"/>
      <c r="R81" s="25"/>
      <c r="S81" s="19"/>
      <c r="T81" s="19"/>
      <c r="U81" s="19"/>
      <c r="V81" s="19"/>
      <c r="W81" s="19"/>
      <c r="X81" s="19"/>
      <c r="Y81" s="26"/>
      <c r="Z81" s="26"/>
      <c r="AA81" s="26"/>
      <c r="AB81" s="26"/>
      <c r="AC81" s="26"/>
      <c r="AD81" s="26"/>
      <c r="AE81" s="26"/>
      <c r="AF81" s="26"/>
      <c r="AJ81" s="19"/>
      <c r="AK81" s="19"/>
      <c r="AL81" s="19"/>
      <c r="AM81" s="19"/>
      <c r="AN81" s="19"/>
      <c r="AO81" s="19"/>
      <c r="AP81" s="19"/>
      <c r="AQ81" s="19"/>
      <c r="AR81" s="19"/>
      <c r="AS81" s="19"/>
      <c r="AT81" s="19"/>
      <c r="AU81" s="19"/>
      <c r="AV81" s="19"/>
      <c r="AW81" s="19"/>
      <c r="AX81" s="19"/>
    </row>
    <row r="82" spans="1:50" x14ac:dyDescent="0.2">
      <c r="A82" s="62">
        <v>39</v>
      </c>
      <c r="B82" s="18" t="str">
        <f>Data!B44</f>
        <v>Cabo Verde</v>
      </c>
      <c r="C82" s="18" t="str">
        <f>Data!C44</f>
        <v>CPV</v>
      </c>
      <c r="D82" s="18" t="str">
        <f>Data!D44</f>
        <v>SSF           Sub-Saharan Africa</v>
      </c>
      <c r="E82" s="18" t="str">
        <f>Data!E44</f>
        <v>Blend</v>
      </c>
      <c r="F82" s="48">
        <f>Data!F44</f>
        <v>0</v>
      </c>
      <c r="G82" s="20">
        <f>IF($B$7="Overall Alert",Data!G44,IF($B$7="Underlying Vulnerability",Data!J44,IF($B$7="Emerging Threat",Data!M44)))</f>
        <v>1</v>
      </c>
      <c r="H82" s="21">
        <f>IF($B$7="Overall Alert",Data!H44,IF($B$7="Underlying Vulnerability",Data!K44,IF($B$7="Emerging Threat",Data!N44)))</f>
        <v>1</v>
      </c>
      <c r="I82" s="48">
        <f>Data!Q44</f>
        <v>0</v>
      </c>
      <c r="J82" s="23" t="str">
        <f>IF(
   $B$7="Overall Alert",IF(
      Data!R44 &gt;= 7, "HIGH",IF(
         Data!R44 &gt;= 5, "MED","LOW")), IF(
            $B$7="Underlying Vulnerability", IF(
               Data!Y44 &gt;= 10, "HIGH",IF(
                  Data!Y44 &gt;= 7, "MED","LOW")),IF(
                     $B$7="Emerging Threat", IF(
                        Data!AF44 &gt;= 10, "HIGH",IF(
                            Data!AF44 &gt;= 7, "MED","LOW")))))</f>
        <v>HIGH</v>
      </c>
      <c r="K82" s="23" t="str">
        <f>IF(
   $B$7="Overall Alert",IF(
      Data!S44 &gt;= 7, "HIGH",IF(
         Data!S44 &gt;= 5, "MED","LOW")), IF(
            $B$7="Underlying Vulnerability", IF(
               Data!Z44 &gt;= 10, "HIGH",IF(
                  Data!Z44 &gt;= 7, "MED","LOW")),IF(
                     $B$7="Emerging Threat", IF(
                        Data!AG44 &gt;= 10, "HIGH",IF(
                            Data!AG44 &gt;= 7, "MED","LOW")))))</f>
        <v>LOW</v>
      </c>
      <c r="L82" s="23" t="str">
        <f>IF(
   $B$7="Overall Alert",IF(
      Data!T44 &gt;= 7, "HIGH",IF(
         Data!T44 &gt;= 5, "MED","LOW")), IF(
            $B$7="Underlying Vulnerability", IF(
               Data!AA44 &gt;= 10, "HIGH",IF(
                  Data!AA44 &gt;= 7, "MED","LOW")),IF(
                     $B$7="Emerging Threat", IF(
                        Data!AH44 &gt;= 10, "HIGH",IF(
                            Data!AH44 &gt;= 7, "MED","LOW")))))</f>
        <v>LOW</v>
      </c>
      <c r="M82" s="23" t="str">
        <f>IF(
   $B$7="Overall Alert",IF(
      Data!U44 &gt;= 7, "HIGH",IF(
         Data!U44 &gt;= 5, "MED","LOW")), IF(
            $B$7="Underlying Vulnerability", IF(
               Data!AB44 &gt;= 10, "HIGH",IF(
                  Data!AB44 &gt;= 7, "MED","LOW")),IF(
                     $B$7="Emerging Threat", IF(
                        Data!AI44 &gt;= 10, "HIGH",IF(
                            Data!AI44 &gt;= 7, "MED","LOW")))))</f>
        <v>LOW</v>
      </c>
      <c r="N82" s="23" t="str">
        <f>IF(
   $B$7="Overall Alert",IF(
      Data!V44 &gt;= 7, "HIGH",IF(
         Data!V44 &gt;= 5, "MED","LOW")), IF(
            $B$7="Underlying Vulnerability", IF(
               Data!AC44 &gt;= 10, "HIGH",IF(
                  Data!AC44 &gt;= 7, "MED","LOW")),IF(
                     $B$7="Emerging Threat", IF(
                        Data!AJ44 &gt;= 10, "HIGH",IF(
                            Data!AJ44 &gt;= 7, "MED","LOW")))))</f>
        <v>LOW</v>
      </c>
      <c r="O82" s="23" t="str">
        <f>IF(
   $B$7="Overall Alert",IF(
      Data!W44 &gt;= 7, "HIGH",IF(
         Data!W44 &gt;= 5, "MED","LOW")), IF(
            $B$7="Underlying Vulnerability", IF(
               Data!AD44 &gt;= 10, "HIGH",IF(
                  Data!AD44 &gt;= 7, "MED","LOW")),IF(
                     $B$7="Emerging Threat", IF(
                        Data!AK44 &gt;= 10, "HIGH",IF(
                            Data!AK44 &gt;= 7, "MED","LOW")))))</f>
        <v>LOW</v>
      </c>
      <c r="P82" s="23"/>
      <c r="Q82" s="25"/>
      <c r="R82" s="25"/>
      <c r="S82" s="19"/>
      <c r="T82" s="19"/>
      <c r="U82" s="19"/>
      <c r="V82" s="19"/>
      <c r="W82" s="19"/>
      <c r="X82" s="19"/>
      <c r="Y82" s="26"/>
      <c r="Z82" s="26"/>
      <c r="AA82" s="26"/>
      <c r="AB82" s="26"/>
      <c r="AC82" s="26"/>
      <c r="AD82" s="26"/>
      <c r="AE82" s="26"/>
      <c r="AF82" s="26"/>
      <c r="AJ82" s="19"/>
      <c r="AK82" s="19"/>
      <c r="AL82" s="19"/>
      <c r="AM82" s="19"/>
      <c r="AN82" s="19"/>
      <c r="AO82" s="19"/>
      <c r="AP82" s="19"/>
      <c r="AQ82" s="19"/>
      <c r="AR82" s="19"/>
      <c r="AS82" s="19"/>
      <c r="AT82" s="19"/>
      <c r="AU82" s="19"/>
      <c r="AV82" s="19"/>
      <c r="AW82" s="19"/>
      <c r="AX82" s="19"/>
    </row>
    <row r="83" spans="1:50" x14ac:dyDescent="0.2">
      <c r="A83" s="62">
        <v>40</v>
      </c>
      <c r="B83" s="18" t="str">
        <f>Data!B45</f>
        <v>Costa Rica</v>
      </c>
      <c r="C83" s="18" t="str">
        <f>Data!C45</f>
        <v>CRI</v>
      </c>
      <c r="D83" s="18" t="str">
        <f>Data!D45</f>
        <v>LCN           Latin America &amp; Caribbean</v>
      </c>
      <c r="E83" s="18" t="str">
        <f>Data!E45</f>
        <v>IBRD</v>
      </c>
      <c r="F83" s="48">
        <f>Data!F45</f>
        <v>0</v>
      </c>
      <c r="G83" s="20">
        <f>IF($B$7="Overall Alert",Data!G45,IF($B$7="Underlying Vulnerability",Data!J45,IF($B$7="Emerging Threat",Data!M45)))</f>
        <v>0.5</v>
      </c>
      <c r="H83" s="21">
        <f>IF($B$7="Overall Alert",Data!H45,IF($B$7="Underlying Vulnerability",Data!K45,IF($B$7="Emerging Threat",Data!N45)))</f>
        <v>0.5</v>
      </c>
      <c r="I83" s="48">
        <f>Data!Q45</f>
        <v>0</v>
      </c>
      <c r="J83" s="23" t="str">
        <f>IF(
   $B$7="Overall Alert",IF(
      Data!R45 &gt;= 7, "HIGH",IF(
         Data!R45 &gt;= 5, "MED","LOW")), IF(
            $B$7="Underlying Vulnerability", IF(
               Data!Y45 &gt;= 10, "HIGH",IF(
                  Data!Y45 &gt;= 7, "MED","LOW")),IF(
                     $B$7="Emerging Threat", IF(
                        Data!AF45 &gt;= 10, "HIGH",IF(
                            Data!AF45 &gt;= 7, "MED","LOW")))))</f>
        <v>LOW</v>
      </c>
      <c r="K83" s="23" t="str">
        <f>IF(
   $B$7="Overall Alert",IF(
      Data!S45 &gt;= 7, "HIGH",IF(
         Data!S45 &gt;= 5, "MED","LOW")), IF(
            $B$7="Underlying Vulnerability", IF(
               Data!Z45 &gt;= 10, "HIGH",IF(
                  Data!Z45 &gt;= 7, "MED","LOW")),IF(
                     $B$7="Emerging Threat", IF(
                        Data!AG45 &gt;= 10, "HIGH",IF(
                            Data!AG45 &gt;= 7, "MED","LOW")))))</f>
        <v>LOW</v>
      </c>
      <c r="L83" s="23" t="str">
        <f>IF(
   $B$7="Overall Alert",IF(
      Data!T45 &gt;= 7, "HIGH",IF(
         Data!T45 &gt;= 5, "MED","LOW")), IF(
            $B$7="Underlying Vulnerability", IF(
               Data!AA45 &gt;= 10, "HIGH",IF(
                  Data!AA45 &gt;= 7, "MED","LOW")),IF(
                     $B$7="Emerging Threat", IF(
                        Data!AH45 &gt;= 10, "HIGH",IF(
                            Data!AH45 &gt;= 7, "MED","LOW")))))</f>
        <v>LOW</v>
      </c>
      <c r="M83" s="23" t="str">
        <f>IF(
   $B$7="Overall Alert",IF(
      Data!U45 &gt;= 7, "HIGH",IF(
         Data!U45 &gt;= 5, "MED","LOW")), IF(
            $B$7="Underlying Vulnerability", IF(
               Data!AB45 &gt;= 10, "HIGH",IF(
                  Data!AB45 &gt;= 7, "MED","LOW")),IF(
                     $B$7="Emerging Threat", IF(
                        Data!AI45 &gt;= 10, "HIGH",IF(
                            Data!AI45 &gt;= 7, "MED","LOW")))))</f>
        <v>MED</v>
      </c>
      <c r="N83" s="23" t="str">
        <f>IF(
   $B$7="Overall Alert",IF(
      Data!V45 &gt;= 7, "HIGH",IF(
         Data!V45 &gt;= 5, "MED","LOW")), IF(
            $B$7="Underlying Vulnerability", IF(
               Data!AC45 &gt;= 10, "HIGH",IF(
                  Data!AC45 &gt;= 7, "MED","LOW")),IF(
                     $B$7="Emerging Threat", IF(
                        Data!AJ45 &gt;= 10, "HIGH",IF(
                            Data!AJ45 &gt;= 7, "MED","LOW")))))</f>
        <v>LOW</v>
      </c>
      <c r="O83" s="23" t="str">
        <f>IF(
   $B$7="Overall Alert",IF(
      Data!W45 &gt;= 7, "HIGH",IF(
         Data!W45 &gt;= 5, "MED","LOW")), IF(
            $B$7="Underlying Vulnerability", IF(
               Data!AD45 &gt;= 10, "HIGH",IF(
                  Data!AD45 &gt;= 7, "MED","LOW")),IF(
                     $B$7="Emerging Threat", IF(
                        Data!AK45 &gt;= 10, "HIGH",IF(
                            Data!AK45 &gt;= 7, "MED","LOW")))))</f>
        <v>LOW</v>
      </c>
      <c r="P83" s="23"/>
      <c r="Q83" s="25"/>
      <c r="R83" s="25"/>
      <c r="S83" s="19"/>
      <c r="T83" s="19"/>
      <c r="U83" s="19"/>
      <c r="V83" s="19"/>
      <c r="W83" s="19"/>
      <c r="X83" s="19"/>
      <c r="Y83" s="26"/>
      <c r="Z83" s="26"/>
      <c r="AA83" s="26"/>
      <c r="AB83" s="26"/>
      <c r="AC83" s="26"/>
      <c r="AD83" s="26"/>
      <c r="AE83" s="26"/>
      <c r="AF83" s="26"/>
      <c r="AJ83" s="19"/>
      <c r="AK83" s="19"/>
      <c r="AL83" s="19"/>
      <c r="AM83" s="19"/>
      <c r="AN83" s="19"/>
      <c r="AO83" s="19"/>
      <c r="AP83" s="19"/>
      <c r="AQ83" s="19"/>
      <c r="AR83" s="19"/>
      <c r="AS83" s="19"/>
      <c r="AT83" s="19"/>
      <c r="AU83" s="19"/>
      <c r="AV83" s="19"/>
      <c r="AW83" s="19"/>
      <c r="AX83" s="19"/>
    </row>
    <row r="84" spans="1:50" x14ac:dyDescent="0.2">
      <c r="A84" s="62">
        <v>41</v>
      </c>
      <c r="B84" s="18" t="str">
        <f>Data!B46</f>
        <v>Cuba</v>
      </c>
      <c r="C84" s="18" t="str">
        <f>Data!C46</f>
        <v>CUB</v>
      </c>
      <c r="D84" s="18" t="str">
        <f>Data!D46</f>
        <v>LCN           Latin America &amp; Caribbean</v>
      </c>
      <c r="E84" s="18" t="str">
        <f>Data!E46</f>
        <v xml:space="preserve"> </v>
      </c>
      <c r="F84" s="48">
        <f>Data!F46</f>
        <v>0</v>
      </c>
      <c r="G84" s="20">
        <f>IF($B$7="Overall Alert",Data!G46,IF($B$7="Underlying Vulnerability",Data!J46,IF($B$7="Emerging Threat",Data!M46)))</f>
        <v>2.5</v>
      </c>
      <c r="H84" s="21">
        <f>IF($B$7="Overall Alert",Data!H46,IF($B$7="Underlying Vulnerability",Data!K46,IF($B$7="Emerging Threat",Data!N46)))</f>
        <v>2.5</v>
      </c>
      <c r="I84" s="48">
        <f>Data!Q46</f>
        <v>0</v>
      </c>
      <c r="J84" s="23" t="str">
        <f>IF(
   $B$7="Overall Alert",IF(
      Data!R46 &gt;= 7, "HIGH",IF(
         Data!R46 &gt;= 5, "MED","LOW")), IF(
            $B$7="Underlying Vulnerability", IF(
               Data!Y46 &gt;= 10, "HIGH",IF(
                  Data!Y46 &gt;= 7, "MED","LOW")),IF(
                     $B$7="Emerging Threat", IF(
                        Data!AF46 &gt;= 10, "HIGH",IF(
                            Data!AF46 &gt;= 7, "MED","LOW")))))</f>
        <v>MED</v>
      </c>
      <c r="K84" s="23" t="str">
        <f>IF(
   $B$7="Overall Alert",IF(
      Data!S46 &gt;= 7, "HIGH",IF(
         Data!S46 &gt;= 5, "MED","LOW")), IF(
            $B$7="Underlying Vulnerability", IF(
               Data!Z46 &gt;= 10, "HIGH",IF(
                  Data!Z46 &gt;= 7, "MED","LOW")),IF(
                     $B$7="Emerging Threat", IF(
                        Data!AG46 &gt;= 10, "HIGH",IF(
                            Data!AG46 &gt;= 7, "MED","LOW")))))</f>
        <v>LOW</v>
      </c>
      <c r="L84" s="23" t="str">
        <f>IF(
   $B$7="Overall Alert",IF(
      Data!T46 &gt;= 7, "HIGH",IF(
         Data!T46 &gt;= 5, "MED","LOW")), IF(
            $B$7="Underlying Vulnerability", IF(
               Data!AA46 &gt;= 10, "HIGH",IF(
                  Data!AA46 &gt;= 7, "MED","LOW")),IF(
                     $B$7="Emerging Threat", IF(
                        Data!AH46 &gt;= 10, "HIGH",IF(
                            Data!AH46 &gt;= 7, "MED","LOW")))))</f>
        <v>MED</v>
      </c>
      <c r="M84" s="23" t="str">
        <f>IF(
   $B$7="Overall Alert",IF(
      Data!U46 &gt;= 7, "HIGH",IF(
         Data!U46 &gt;= 5, "MED","LOW")), IF(
            $B$7="Underlying Vulnerability", IF(
               Data!AB46 &gt;= 10, "HIGH",IF(
                  Data!AB46 &gt;= 7, "MED","LOW")),IF(
                     $B$7="Emerging Threat", IF(
                        Data!AI46 &gt;= 10, "HIGH",IF(
                            Data!AI46 &gt;= 7, "MED","LOW")))))</f>
        <v>MED</v>
      </c>
      <c r="N84" s="23" t="str">
        <f>IF(
   $B$7="Overall Alert",IF(
      Data!V46 &gt;= 7, "HIGH",IF(
         Data!V46 &gt;= 5, "MED","LOW")), IF(
            $B$7="Underlying Vulnerability", IF(
               Data!AC46 &gt;= 10, "HIGH",IF(
                  Data!AC46 &gt;= 7, "MED","LOW")),IF(
                     $B$7="Emerging Threat", IF(
                        Data!AJ46 &gt;= 10, "HIGH",IF(
                            Data!AJ46 &gt;= 7, "MED","LOW")))))</f>
        <v>HIGH</v>
      </c>
      <c r="O84" s="23" t="str">
        <f>IF(
   $B$7="Overall Alert",IF(
      Data!W46 &gt;= 7, "HIGH",IF(
         Data!W46 &gt;= 5, "MED","LOW")), IF(
            $B$7="Underlying Vulnerability", IF(
               Data!AD46 &gt;= 10, "HIGH",IF(
                  Data!AD46 &gt;= 7, "MED","LOW")),IF(
                     $B$7="Emerging Threat", IF(
                        Data!AK46 &gt;= 10, "HIGH",IF(
                            Data!AK46 &gt;= 7, "MED","LOW")))))</f>
        <v>LOW</v>
      </c>
      <c r="P84" s="23"/>
      <c r="Q84" s="25"/>
      <c r="R84" s="25"/>
      <c r="S84" s="19"/>
      <c r="T84" s="19"/>
      <c r="U84" s="19"/>
      <c r="V84" s="19"/>
      <c r="W84" s="19"/>
      <c r="X84" s="19"/>
      <c r="Y84" s="26"/>
      <c r="Z84" s="26"/>
      <c r="AA84" s="26"/>
      <c r="AB84" s="26"/>
      <c r="AC84" s="26"/>
      <c r="AD84" s="26"/>
      <c r="AE84" s="26"/>
      <c r="AF84" s="26"/>
      <c r="AJ84" s="19"/>
      <c r="AK84" s="19"/>
      <c r="AL84" s="19"/>
      <c r="AM84" s="19"/>
      <c r="AN84" s="19"/>
      <c r="AO84" s="19"/>
      <c r="AP84" s="19"/>
      <c r="AQ84" s="19"/>
      <c r="AR84" s="19"/>
      <c r="AS84" s="19"/>
      <c r="AT84" s="19"/>
      <c r="AU84" s="19"/>
      <c r="AV84" s="19"/>
      <c r="AW84" s="19"/>
      <c r="AX84" s="19"/>
    </row>
    <row r="85" spans="1:50" x14ac:dyDescent="0.2">
      <c r="A85" s="62">
        <v>42</v>
      </c>
      <c r="B85" s="18" t="str">
        <f>Data!B47</f>
        <v>Cyprus</v>
      </c>
      <c r="C85" s="18" t="str">
        <f>Data!C47</f>
        <v>CYP</v>
      </c>
      <c r="D85" s="18" t="str">
        <f>Data!D47</f>
        <v>ECS           Europe &amp; Central Asia</v>
      </c>
      <c r="E85" s="18" t="str">
        <f>Data!E47</f>
        <v xml:space="preserve"> </v>
      </c>
      <c r="F85" s="48">
        <f>Data!F47</f>
        <v>0</v>
      </c>
      <c r="G85" s="20">
        <f>IF($B$7="Overall Alert",Data!G47,IF($B$7="Underlying Vulnerability",Data!J47,IF($B$7="Emerging Threat",Data!M47)))</f>
        <v>1</v>
      </c>
      <c r="H85" s="21">
        <f>IF($B$7="Overall Alert",Data!H47,IF($B$7="Underlying Vulnerability",Data!K47,IF($B$7="Emerging Threat",Data!N47)))</f>
        <v>1</v>
      </c>
      <c r="I85" s="48">
        <f>Data!Q47</f>
        <v>0</v>
      </c>
      <c r="J85" s="23" t="str">
        <f>IF(
   $B$7="Overall Alert",IF(
      Data!R47 &gt;= 7, "HIGH",IF(
         Data!R47 &gt;= 5, "MED","LOW")), IF(
            $B$7="Underlying Vulnerability", IF(
               Data!Y47 &gt;= 10, "HIGH",IF(
                  Data!Y47 &gt;= 7, "MED","LOW")),IF(
                     $B$7="Emerging Threat", IF(
                        Data!AF47 &gt;= 10, "HIGH",IF(
                            Data!AF47 &gt;= 7, "MED","LOW")))))</f>
        <v>HIGH</v>
      </c>
      <c r="K85" s="23" t="str">
        <f>IF(
   $B$7="Overall Alert",IF(
      Data!S47 &gt;= 7, "HIGH",IF(
         Data!S47 &gt;= 5, "MED","LOW")), IF(
            $B$7="Underlying Vulnerability", IF(
               Data!Z47 &gt;= 10, "HIGH",IF(
                  Data!Z47 &gt;= 7, "MED","LOW")),IF(
                     $B$7="Emerging Threat", IF(
                        Data!AG47 &gt;= 10, "HIGH",IF(
                            Data!AG47 &gt;= 7, "MED","LOW")))))</f>
        <v>LOW</v>
      </c>
      <c r="L85" s="23" t="str">
        <f>IF(
   $B$7="Overall Alert",IF(
      Data!T47 &gt;= 7, "HIGH",IF(
         Data!T47 &gt;= 5, "MED","LOW")), IF(
            $B$7="Underlying Vulnerability", IF(
               Data!AA47 &gt;= 10, "HIGH",IF(
                  Data!AA47 &gt;= 7, "MED","LOW")),IF(
                     $B$7="Emerging Threat", IF(
                        Data!AH47 &gt;= 10, "HIGH",IF(
                            Data!AH47 &gt;= 7, "MED","LOW")))))</f>
        <v>LOW</v>
      </c>
      <c r="M85" s="23" t="str">
        <f>IF(
   $B$7="Overall Alert",IF(
      Data!U47 &gt;= 7, "HIGH",IF(
         Data!U47 &gt;= 5, "MED","LOW")), IF(
            $B$7="Underlying Vulnerability", IF(
               Data!AB47 &gt;= 10, "HIGH",IF(
                  Data!AB47 &gt;= 7, "MED","LOW")),IF(
                     $B$7="Emerging Threat", IF(
                        Data!AI47 &gt;= 10, "HIGH",IF(
                            Data!AI47 &gt;= 7, "MED","LOW")))))</f>
        <v>LOW</v>
      </c>
      <c r="N85" s="23" t="str">
        <f>IF(
   $B$7="Overall Alert",IF(
      Data!V47 &gt;= 7, "HIGH",IF(
         Data!V47 &gt;= 5, "MED","LOW")), IF(
            $B$7="Underlying Vulnerability", IF(
               Data!AC47 &gt;= 10, "HIGH",IF(
                  Data!AC47 &gt;= 7, "MED","LOW")),IF(
                     $B$7="Emerging Threat", IF(
                        Data!AJ47 &gt;= 10, "HIGH",IF(
                            Data!AJ47 &gt;= 7, "MED","LOW")))))</f>
        <v>LOW</v>
      </c>
      <c r="O85" s="23" t="str">
        <f>IF(
   $B$7="Overall Alert",IF(
      Data!W47 &gt;= 7, "HIGH",IF(
         Data!W47 &gt;= 5, "MED","LOW")), IF(
            $B$7="Underlying Vulnerability", IF(
               Data!AD47 &gt;= 10, "HIGH",IF(
                  Data!AD47 &gt;= 7, "MED","LOW")),IF(
                     $B$7="Emerging Threat", IF(
                        Data!AK47 &gt;= 10, "HIGH",IF(
                            Data!AK47 &gt;= 7, "MED","LOW")))))</f>
        <v>LOW</v>
      </c>
      <c r="P85" s="23"/>
      <c r="Q85" s="25"/>
      <c r="R85" s="25"/>
      <c r="S85" s="19"/>
      <c r="T85" s="19"/>
      <c r="U85" s="19"/>
      <c r="V85" s="19"/>
      <c r="W85" s="19"/>
      <c r="X85" s="19"/>
      <c r="Y85" s="26"/>
      <c r="Z85" s="26"/>
      <c r="AA85" s="26"/>
      <c r="AB85" s="26"/>
      <c r="AC85" s="26"/>
      <c r="AD85" s="26"/>
      <c r="AE85" s="26"/>
      <c r="AF85" s="26"/>
      <c r="AJ85" s="19"/>
      <c r="AK85" s="19"/>
      <c r="AL85" s="19"/>
      <c r="AM85" s="19"/>
      <c r="AN85" s="19"/>
      <c r="AO85" s="19"/>
      <c r="AP85" s="19"/>
      <c r="AQ85" s="19"/>
      <c r="AR85" s="19"/>
      <c r="AS85" s="19"/>
      <c r="AT85" s="19"/>
      <c r="AU85" s="19"/>
      <c r="AV85" s="19"/>
      <c r="AW85" s="19"/>
      <c r="AX85" s="19"/>
    </row>
    <row r="86" spans="1:50" x14ac:dyDescent="0.2">
      <c r="A86" s="62">
        <v>43</v>
      </c>
      <c r="B86" s="18" t="str">
        <f>Data!B48</f>
        <v>Czech Republic</v>
      </c>
      <c r="C86" s="18" t="str">
        <f>Data!C48</f>
        <v>CZE</v>
      </c>
      <c r="D86" s="18" t="str">
        <f>Data!D48</f>
        <v>ECS           Europe &amp; Central Asia</v>
      </c>
      <c r="E86" s="18" t="str">
        <f>Data!E48</f>
        <v xml:space="preserve"> </v>
      </c>
      <c r="F86" s="48">
        <f>Data!F48</f>
        <v>0</v>
      </c>
      <c r="G86" s="20">
        <f>IF($B$7="Overall Alert",Data!G48,IF($B$7="Underlying Vulnerability",Data!J48,IF($B$7="Emerging Threat",Data!M48)))</f>
        <v>0.5</v>
      </c>
      <c r="H86" s="21">
        <f>IF($B$7="Overall Alert",Data!H48,IF($B$7="Underlying Vulnerability",Data!K48,IF($B$7="Emerging Threat",Data!N48)))</f>
        <v>0.5</v>
      </c>
      <c r="I86" s="48">
        <f>Data!Q48</f>
        <v>0</v>
      </c>
      <c r="J86" s="23" t="str">
        <f>IF(
   $B$7="Overall Alert",IF(
      Data!R48 &gt;= 7, "HIGH",IF(
         Data!R48 &gt;= 5, "MED","LOW")), IF(
            $B$7="Underlying Vulnerability", IF(
               Data!Y48 &gt;= 10, "HIGH",IF(
                  Data!Y48 &gt;= 7, "MED","LOW")),IF(
                     $B$7="Emerging Threat", IF(
                        Data!AF48 &gt;= 10, "HIGH",IF(
                            Data!AF48 &gt;= 7, "MED","LOW")))))</f>
        <v>MED</v>
      </c>
      <c r="K86" s="23" t="str">
        <f>IF(
   $B$7="Overall Alert",IF(
      Data!S48 &gt;= 7, "HIGH",IF(
         Data!S48 &gt;= 5, "MED","LOW")), IF(
            $B$7="Underlying Vulnerability", IF(
               Data!Z48 &gt;= 10, "HIGH",IF(
                  Data!Z48 &gt;= 7, "MED","LOW")),IF(
                     $B$7="Emerging Threat", IF(
                        Data!AG48 &gt;= 10, "HIGH",IF(
                            Data!AG48 &gt;= 7, "MED","LOW")))))</f>
        <v>LOW</v>
      </c>
      <c r="L86" s="23" t="str">
        <f>IF(
   $B$7="Overall Alert",IF(
      Data!T48 &gt;= 7, "HIGH",IF(
         Data!T48 &gt;= 5, "MED","LOW")), IF(
            $B$7="Underlying Vulnerability", IF(
               Data!AA48 &gt;= 10, "HIGH",IF(
                  Data!AA48 &gt;= 7, "MED","LOW")),IF(
                     $B$7="Emerging Threat", IF(
                        Data!AH48 &gt;= 10, "HIGH",IF(
                            Data!AH48 &gt;= 7, "MED","LOW")))))</f>
        <v>LOW</v>
      </c>
      <c r="M86" s="23" t="str">
        <f>IF(
   $B$7="Overall Alert",IF(
      Data!U48 &gt;= 7, "HIGH",IF(
         Data!U48 &gt;= 5, "MED","LOW")), IF(
            $B$7="Underlying Vulnerability", IF(
               Data!AB48 &gt;= 10, "HIGH",IF(
                  Data!AB48 &gt;= 7, "MED","LOW")),IF(
                     $B$7="Emerging Threat", IF(
                        Data!AI48 &gt;= 10, "HIGH",IF(
                            Data!AI48 &gt;= 7, "MED","LOW")))))</f>
        <v>LOW</v>
      </c>
      <c r="N86" s="23" t="str">
        <f>IF(
   $B$7="Overall Alert",IF(
      Data!V48 &gt;= 7, "HIGH",IF(
         Data!V48 &gt;= 5, "MED","LOW")), IF(
            $B$7="Underlying Vulnerability", IF(
               Data!AC48 &gt;= 10, "HIGH",IF(
                  Data!AC48 &gt;= 7, "MED","LOW")),IF(
                     $B$7="Emerging Threat", IF(
                        Data!AJ48 &gt;= 10, "HIGH",IF(
                            Data!AJ48 &gt;= 7, "MED","LOW")))))</f>
        <v>LOW</v>
      </c>
      <c r="O86" s="23" t="str">
        <f>IF(
   $B$7="Overall Alert",IF(
      Data!W48 &gt;= 7, "HIGH",IF(
         Data!W48 &gt;= 5, "MED","LOW")), IF(
            $B$7="Underlying Vulnerability", IF(
               Data!AD48 &gt;= 10, "HIGH",IF(
                  Data!AD48 &gt;= 7, "MED","LOW")),IF(
                     $B$7="Emerging Threat", IF(
                        Data!AK48 &gt;= 10, "HIGH",IF(
                            Data!AK48 &gt;= 7, "MED","LOW")))))</f>
        <v>LOW</v>
      </c>
      <c r="P86" s="23"/>
      <c r="Q86" s="25"/>
      <c r="R86" s="25"/>
      <c r="S86" s="19"/>
      <c r="T86" s="19"/>
      <c r="U86" s="19"/>
      <c r="V86" s="19"/>
      <c r="W86" s="19"/>
      <c r="X86" s="19"/>
      <c r="Y86" s="26"/>
      <c r="Z86" s="26"/>
      <c r="AA86" s="26"/>
      <c r="AB86" s="26"/>
      <c r="AC86" s="26"/>
      <c r="AD86" s="26"/>
      <c r="AE86" s="26"/>
      <c r="AF86" s="26"/>
      <c r="AJ86" s="19"/>
      <c r="AK86" s="19"/>
      <c r="AL86" s="19"/>
      <c r="AM86" s="19"/>
      <c r="AN86" s="19"/>
      <c r="AO86" s="19"/>
      <c r="AP86" s="19"/>
      <c r="AQ86" s="19"/>
      <c r="AR86" s="19"/>
      <c r="AS86" s="19"/>
      <c r="AT86" s="19"/>
      <c r="AU86" s="19"/>
      <c r="AV86" s="19"/>
      <c r="AW86" s="19"/>
      <c r="AX86" s="19"/>
    </row>
    <row r="87" spans="1:50" x14ac:dyDescent="0.2">
      <c r="A87" s="62">
        <v>44</v>
      </c>
      <c r="B87" s="18" t="str">
        <f>Data!B49</f>
        <v>Germany</v>
      </c>
      <c r="C87" s="18" t="str">
        <f>Data!C49</f>
        <v>DEU</v>
      </c>
      <c r="D87" s="18" t="str">
        <f>Data!D49</f>
        <v>ECS           Europe &amp; Central Asia</v>
      </c>
      <c r="E87" s="18" t="str">
        <f>Data!E49</f>
        <v xml:space="preserve"> </v>
      </c>
      <c r="F87" s="48">
        <f>Data!F49</f>
        <v>0</v>
      </c>
      <c r="G87" s="20">
        <f>IF($B$7="Overall Alert",Data!G49,IF($B$7="Underlying Vulnerability",Data!J49,IF($B$7="Emerging Threat",Data!M49)))</f>
        <v>0</v>
      </c>
      <c r="H87" s="21">
        <f>IF($B$7="Overall Alert",Data!H49,IF($B$7="Underlying Vulnerability",Data!K49,IF($B$7="Emerging Threat",Data!N49)))</f>
        <v>0</v>
      </c>
      <c r="I87" s="48">
        <f>Data!Q49</f>
        <v>0</v>
      </c>
      <c r="J87" s="23" t="str">
        <f>IF(
   $B$7="Overall Alert",IF(
      Data!R49 &gt;= 7, "HIGH",IF(
         Data!R49 &gt;= 5, "MED","LOW")), IF(
            $B$7="Underlying Vulnerability", IF(
               Data!Y49 &gt;= 10, "HIGH",IF(
                  Data!Y49 &gt;= 7, "MED","LOW")),IF(
                     $B$7="Emerging Threat", IF(
                        Data!AF49 &gt;= 10, "HIGH",IF(
                            Data!AF49 &gt;= 7, "MED","LOW")))))</f>
        <v>LOW</v>
      </c>
      <c r="K87" s="23" t="str">
        <f>IF(
   $B$7="Overall Alert",IF(
      Data!S49 &gt;= 7, "HIGH",IF(
         Data!S49 &gt;= 5, "MED","LOW")), IF(
            $B$7="Underlying Vulnerability", IF(
               Data!Z49 &gt;= 10, "HIGH",IF(
                  Data!Z49 &gt;= 7, "MED","LOW")),IF(
                     $B$7="Emerging Threat", IF(
                        Data!AG49 &gt;= 10, "HIGH",IF(
                            Data!AG49 &gt;= 7, "MED","LOW")))))</f>
        <v>LOW</v>
      </c>
      <c r="L87" s="23" t="str">
        <f>IF(
   $B$7="Overall Alert",IF(
      Data!T49 &gt;= 7, "HIGH",IF(
         Data!T49 &gt;= 5, "MED","LOW")), IF(
            $B$7="Underlying Vulnerability", IF(
               Data!AA49 &gt;= 10, "HIGH",IF(
                  Data!AA49 &gt;= 7, "MED","LOW")),IF(
                     $B$7="Emerging Threat", IF(
                        Data!AH49 &gt;= 10, "HIGH",IF(
                            Data!AH49 &gt;= 7, "MED","LOW")))))</f>
        <v>LOW</v>
      </c>
      <c r="M87" s="23" t="str">
        <f>IF(
   $B$7="Overall Alert",IF(
      Data!U49 &gt;= 7, "HIGH",IF(
         Data!U49 &gt;= 5, "MED","LOW")), IF(
            $B$7="Underlying Vulnerability", IF(
               Data!AB49 &gt;= 10, "HIGH",IF(
                  Data!AB49 &gt;= 7, "MED","LOW")),IF(
                     $B$7="Emerging Threat", IF(
                        Data!AI49 &gt;= 10, "HIGH",IF(
                            Data!AI49 &gt;= 7, "MED","LOW")))))</f>
        <v>LOW</v>
      </c>
      <c r="N87" s="23" t="str">
        <f>IF(
   $B$7="Overall Alert",IF(
      Data!V49 &gt;= 7, "HIGH",IF(
         Data!V49 &gt;= 5, "MED","LOW")), IF(
            $B$7="Underlying Vulnerability", IF(
               Data!AC49 &gt;= 10, "HIGH",IF(
                  Data!AC49 &gt;= 7, "MED","LOW")),IF(
                     $B$7="Emerging Threat", IF(
                        Data!AJ49 &gt;= 10, "HIGH",IF(
                            Data!AJ49 &gt;= 7, "MED","LOW")))))</f>
        <v>LOW</v>
      </c>
      <c r="O87" s="23" t="str">
        <f>IF(
   $B$7="Overall Alert",IF(
      Data!W49 &gt;= 7, "HIGH",IF(
         Data!W49 &gt;= 5, "MED","LOW")), IF(
            $B$7="Underlying Vulnerability", IF(
               Data!AD49 &gt;= 10, "HIGH",IF(
                  Data!AD49 &gt;= 7, "MED","LOW")),IF(
                     $B$7="Emerging Threat", IF(
                        Data!AK49 &gt;= 10, "HIGH",IF(
                            Data!AK49 &gt;= 7, "MED","LOW")))))</f>
        <v>LOW</v>
      </c>
      <c r="P87" s="23"/>
      <c r="Q87" s="25"/>
      <c r="R87" s="25"/>
      <c r="S87" s="19"/>
      <c r="T87" s="19"/>
      <c r="U87" s="19"/>
      <c r="V87" s="19"/>
      <c r="W87" s="19"/>
      <c r="X87" s="19"/>
      <c r="Y87" s="26"/>
      <c r="Z87" s="26"/>
      <c r="AA87" s="26"/>
      <c r="AB87" s="26"/>
      <c r="AC87" s="26"/>
      <c r="AD87" s="26"/>
      <c r="AE87" s="26"/>
      <c r="AF87" s="26"/>
      <c r="AJ87" s="19"/>
      <c r="AK87" s="19"/>
      <c r="AL87" s="19"/>
      <c r="AM87" s="19"/>
      <c r="AN87" s="19"/>
      <c r="AO87" s="19"/>
      <c r="AP87" s="19"/>
      <c r="AQ87" s="19"/>
      <c r="AR87" s="19"/>
      <c r="AS87" s="19"/>
      <c r="AT87" s="19"/>
      <c r="AU87" s="19"/>
      <c r="AV87" s="19"/>
      <c r="AW87" s="19"/>
      <c r="AX87" s="19"/>
    </row>
    <row r="88" spans="1:50" x14ac:dyDescent="0.2">
      <c r="A88" s="62">
        <v>45</v>
      </c>
      <c r="B88" s="18" t="str">
        <f>Data!B50</f>
        <v>Djibouti</v>
      </c>
      <c r="C88" s="18" t="str">
        <f>Data!C50</f>
        <v>DJI</v>
      </c>
      <c r="D88" s="18" t="str">
        <f>Data!D50</f>
        <v>MEA           Middle East &amp; North Africa</v>
      </c>
      <c r="E88" s="18" t="str">
        <f>Data!E50</f>
        <v>IDA</v>
      </c>
      <c r="F88" s="48">
        <f>Data!F50</f>
        <v>0</v>
      </c>
      <c r="G88" s="20">
        <f>IF($B$7="Overall Alert",Data!G50,IF($B$7="Underlying Vulnerability",Data!J50,IF($B$7="Emerging Threat",Data!M50)))</f>
        <v>3.5</v>
      </c>
      <c r="H88" s="21">
        <f>IF($B$7="Overall Alert",Data!H50,IF($B$7="Underlying Vulnerability",Data!K50,IF($B$7="Emerging Threat",Data!N50)))</f>
        <v>3.5</v>
      </c>
      <c r="I88" s="48">
        <f>Data!Q50</f>
        <v>0</v>
      </c>
      <c r="J88" s="23" t="str">
        <f>IF(
   $B$7="Overall Alert",IF(
      Data!R50 &gt;= 7, "HIGH",IF(
         Data!R50 &gt;= 5, "MED","LOW")), IF(
            $B$7="Underlying Vulnerability", IF(
               Data!Y50 &gt;= 10, "HIGH",IF(
                  Data!Y50 &gt;= 7, "MED","LOW")),IF(
                     $B$7="Emerging Threat", IF(
                        Data!AF50 &gt;= 10, "HIGH",IF(
                            Data!AF50 &gt;= 7, "MED","LOW")))))</f>
        <v>HIGH</v>
      </c>
      <c r="K88" s="23" t="str">
        <f>IF(
   $B$7="Overall Alert",IF(
      Data!S50 &gt;= 7, "HIGH",IF(
         Data!S50 &gt;= 5, "MED","LOW")), IF(
            $B$7="Underlying Vulnerability", IF(
               Data!Z50 &gt;= 10, "HIGH",IF(
                  Data!Z50 &gt;= 7, "MED","LOW")),IF(
                     $B$7="Emerging Threat", IF(
                        Data!AG50 &gt;= 10, "HIGH",IF(
                            Data!AG50 &gt;= 7, "MED","LOW")))))</f>
        <v>LOW</v>
      </c>
      <c r="L88" s="23" t="str">
        <f>IF(
   $B$7="Overall Alert",IF(
      Data!T50 &gt;= 7, "HIGH",IF(
         Data!T50 &gt;= 5, "MED","LOW")), IF(
            $B$7="Underlying Vulnerability", IF(
               Data!AA50 &gt;= 10, "HIGH",IF(
                  Data!AA50 &gt;= 7, "MED","LOW")),IF(
                     $B$7="Emerging Threat", IF(
                        Data!AH50 &gt;= 10, "HIGH",IF(
                            Data!AH50 &gt;= 7, "MED","LOW")))))</f>
        <v>MED</v>
      </c>
      <c r="M88" s="23" t="str">
        <f>IF(
   $B$7="Overall Alert",IF(
      Data!U50 &gt;= 7, "HIGH",IF(
         Data!U50 &gt;= 5, "MED","LOW")), IF(
            $B$7="Underlying Vulnerability", IF(
               Data!AB50 &gt;= 10, "HIGH",IF(
                  Data!AB50 &gt;= 7, "MED","LOW")),IF(
                     $B$7="Emerging Threat", IF(
                        Data!AI50 &gt;= 10, "HIGH",IF(
                            Data!AI50 &gt;= 7, "MED","LOW")))))</f>
        <v>HIGH</v>
      </c>
      <c r="N88" s="23" t="str">
        <f>IF(
   $B$7="Overall Alert",IF(
      Data!V50 &gt;= 7, "HIGH",IF(
         Data!V50 &gt;= 5, "MED","LOW")), IF(
            $B$7="Underlying Vulnerability", IF(
               Data!AC50 &gt;= 10, "HIGH",IF(
                  Data!AC50 &gt;= 7, "MED","LOW")),IF(
                     $B$7="Emerging Threat", IF(
                        Data!AJ50 &gt;= 10, "HIGH",IF(
                            Data!AJ50 &gt;= 7, "MED","LOW")))))</f>
        <v>HIGH</v>
      </c>
      <c r="O88" s="23" t="str">
        <f>IF(
   $B$7="Overall Alert",IF(
      Data!W50 &gt;= 7, "HIGH",IF(
         Data!W50 &gt;= 5, "MED","LOW")), IF(
            $B$7="Underlying Vulnerability", IF(
               Data!AD50 &gt;= 10, "HIGH",IF(
                  Data!AD50 &gt;= 7, "MED","LOW")),IF(
                     $B$7="Emerging Threat", IF(
                        Data!AK50 &gt;= 10, "HIGH",IF(
                            Data!AK50 &gt;= 7, "MED","LOW")))))</f>
        <v>LOW</v>
      </c>
      <c r="P88" s="23"/>
      <c r="Q88" s="25"/>
      <c r="R88" s="25"/>
      <c r="S88" s="19"/>
      <c r="T88" s="19"/>
      <c r="U88" s="19"/>
      <c r="V88" s="19"/>
      <c r="W88" s="19"/>
      <c r="X88" s="19"/>
      <c r="Y88" s="26"/>
      <c r="Z88" s="26"/>
      <c r="AA88" s="26"/>
      <c r="AB88" s="26"/>
      <c r="AC88" s="26"/>
      <c r="AD88" s="26"/>
      <c r="AE88" s="26"/>
      <c r="AF88" s="26"/>
      <c r="AJ88" s="19"/>
      <c r="AK88" s="19"/>
      <c r="AL88" s="19"/>
      <c r="AM88" s="19"/>
      <c r="AN88" s="19"/>
      <c r="AO88" s="19"/>
      <c r="AP88" s="19"/>
      <c r="AQ88" s="19"/>
      <c r="AR88" s="19"/>
      <c r="AS88" s="19"/>
      <c r="AT88" s="19"/>
      <c r="AU88" s="19"/>
      <c r="AV88" s="19"/>
      <c r="AW88" s="19"/>
      <c r="AX88" s="19"/>
    </row>
    <row r="89" spans="1:50" x14ac:dyDescent="0.2">
      <c r="A89" s="62">
        <v>46</v>
      </c>
      <c r="B89" s="18" t="str">
        <f>Data!B51</f>
        <v>Dominica</v>
      </c>
      <c r="C89" s="18" t="str">
        <f>Data!C51</f>
        <v>DMA</v>
      </c>
      <c r="D89" s="18" t="str">
        <f>Data!D51</f>
        <v>LCN           Latin America &amp; Caribbean</v>
      </c>
      <c r="E89" s="18" t="str">
        <f>Data!E51</f>
        <v>Blend</v>
      </c>
      <c r="F89" s="48">
        <f>Data!F51</f>
        <v>0</v>
      </c>
      <c r="G89" s="20">
        <f>IF($B$7="Overall Alert",Data!G51,IF($B$7="Underlying Vulnerability",Data!J51,IF($B$7="Emerging Threat",Data!M51)))</f>
        <v>1</v>
      </c>
      <c r="H89" s="21">
        <f>IF($B$7="Overall Alert",Data!H51,IF($B$7="Underlying Vulnerability",Data!K51,IF($B$7="Emerging Threat",Data!N51)))</f>
        <v>1</v>
      </c>
      <c r="I89" s="48">
        <f>Data!Q51</f>
        <v>0</v>
      </c>
      <c r="J89" s="23" t="str">
        <f>IF(
   $B$7="Overall Alert",IF(
      Data!R51 &gt;= 7, "HIGH",IF(
         Data!R51 &gt;= 5, "MED","LOW")), IF(
            $B$7="Underlying Vulnerability", IF(
               Data!Y51 &gt;= 10, "HIGH",IF(
                  Data!Y51 &gt;= 7, "MED","LOW")),IF(
                     $B$7="Emerging Threat", IF(
                        Data!AF51 &gt;= 10, "HIGH",IF(
                            Data!AF51 &gt;= 7, "MED","LOW")))))</f>
        <v>HIGH</v>
      </c>
      <c r="K89" s="23" t="str">
        <f>IF(
   $B$7="Overall Alert",IF(
      Data!S51 &gt;= 7, "HIGH",IF(
         Data!S51 &gt;= 5, "MED","LOW")), IF(
            $B$7="Underlying Vulnerability", IF(
               Data!Z51 &gt;= 10, "HIGH",IF(
                  Data!Z51 &gt;= 7, "MED","LOW")),IF(
                     $B$7="Emerging Threat", IF(
                        Data!AG51 &gt;= 10, "HIGH",IF(
                            Data!AG51 &gt;= 7, "MED","LOW")))))</f>
        <v>LOW</v>
      </c>
      <c r="L89" s="23" t="str">
        <f>IF(
   $B$7="Overall Alert",IF(
      Data!T51 &gt;= 7, "HIGH",IF(
         Data!T51 &gt;= 5, "MED","LOW")), IF(
            $B$7="Underlying Vulnerability", IF(
               Data!AA51 &gt;= 10, "HIGH",IF(
                  Data!AA51 &gt;= 7, "MED","LOW")),IF(
                     $B$7="Emerging Threat", IF(
                        Data!AH51 &gt;= 10, "HIGH",IF(
                            Data!AH51 &gt;= 7, "MED","LOW")))))</f>
        <v>LOW</v>
      </c>
      <c r="M89" s="23" t="str">
        <f>IF(
   $B$7="Overall Alert",IF(
      Data!U51 &gt;= 7, "HIGH",IF(
         Data!U51 &gt;= 5, "MED","LOW")), IF(
            $B$7="Underlying Vulnerability", IF(
               Data!AB51 &gt;= 10, "HIGH",IF(
                  Data!AB51 &gt;= 7, "MED","LOW")),IF(
                     $B$7="Emerging Threat", IF(
                        Data!AI51 &gt;= 10, "HIGH",IF(
                            Data!AI51 &gt;= 7, "MED","LOW")))))</f>
        <v>LOW</v>
      </c>
      <c r="N89" s="23" t="str">
        <f>IF(
   $B$7="Overall Alert",IF(
      Data!V51 &gt;= 7, "HIGH",IF(
         Data!V51 &gt;= 5, "MED","LOW")), IF(
            $B$7="Underlying Vulnerability", IF(
               Data!AC51 &gt;= 10, "HIGH",IF(
                  Data!AC51 &gt;= 7, "MED","LOW")),IF(
                     $B$7="Emerging Threat", IF(
                        Data!AJ51 &gt;= 10, "HIGH",IF(
                            Data!AJ51 &gt;= 7, "MED","LOW")))))</f>
        <v>LOW</v>
      </c>
      <c r="O89" s="23" t="str">
        <f>IF(
   $B$7="Overall Alert",IF(
      Data!W51 &gt;= 7, "HIGH",IF(
         Data!W51 &gt;= 5, "MED","LOW")), IF(
            $B$7="Underlying Vulnerability", IF(
               Data!AD51 &gt;= 10, "HIGH",IF(
                  Data!AD51 &gt;= 7, "MED","LOW")),IF(
                     $B$7="Emerging Threat", IF(
                        Data!AK51 &gt;= 10, "HIGH",IF(
                            Data!AK51 &gt;= 7, "MED","LOW")))))</f>
        <v>LOW</v>
      </c>
      <c r="P89" s="23"/>
      <c r="Q89" s="25"/>
      <c r="R89" s="25"/>
      <c r="S89" s="19"/>
      <c r="T89" s="19"/>
      <c r="U89" s="19"/>
      <c r="V89" s="19"/>
      <c r="W89" s="19"/>
      <c r="X89" s="19"/>
      <c r="Y89" s="26"/>
      <c r="Z89" s="26"/>
      <c r="AA89" s="26"/>
      <c r="AB89" s="26"/>
      <c r="AC89" s="26"/>
      <c r="AD89" s="26"/>
      <c r="AE89" s="26"/>
      <c r="AF89" s="26"/>
      <c r="AJ89" s="19"/>
      <c r="AK89" s="19"/>
      <c r="AL89" s="19"/>
      <c r="AM89" s="19"/>
      <c r="AN89" s="19"/>
      <c r="AO89" s="19"/>
      <c r="AP89" s="19"/>
      <c r="AQ89" s="19"/>
      <c r="AR89" s="19"/>
      <c r="AS89" s="19"/>
      <c r="AT89" s="19"/>
      <c r="AU89" s="19"/>
      <c r="AV89" s="19"/>
      <c r="AW89" s="19"/>
      <c r="AX89" s="19"/>
    </row>
    <row r="90" spans="1:50" x14ac:dyDescent="0.2">
      <c r="A90" s="62">
        <v>47</v>
      </c>
      <c r="B90" s="18" t="str">
        <f>Data!B52</f>
        <v>Denmark</v>
      </c>
      <c r="C90" s="18" t="str">
        <f>Data!C52</f>
        <v>DNK</v>
      </c>
      <c r="D90" s="18" t="str">
        <f>Data!D52</f>
        <v>ECS           Europe &amp; Central Asia</v>
      </c>
      <c r="E90" s="18" t="str">
        <f>Data!E52</f>
        <v xml:space="preserve"> </v>
      </c>
      <c r="F90" s="48">
        <f>Data!F52</f>
        <v>0</v>
      </c>
      <c r="G90" s="20">
        <f>IF($B$7="Overall Alert",Data!G52,IF($B$7="Underlying Vulnerability",Data!J52,IF($B$7="Emerging Threat",Data!M52)))</f>
        <v>0.5</v>
      </c>
      <c r="H90" s="21">
        <f>IF($B$7="Overall Alert",Data!H52,IF($B$7="Underlying Vulnerability",Data!K52,IF($B$7="Emerging Threat",Data!N52)))</f>
        <v>0.5</v>
      </c>
      <c r="I90" s="48">
        <f>Data!Q52</f>
        <v>0</v>
      </c>
      <c r="J90" s="23" t="str">
        <f>IF(
   $B$7="Overall Alert",IF(
      Data!R52 &gt;= 7, "HIGH",IF(
         Data!R52 &gt;= 5, "MED","LOW")), IF(
            $B$7="Underlying Vulnerability", IF(
               Data!Y52 &gt;= 10, "HIGH",IF(
                  Data!Y52 &gt;= 7, "MED","LOW")),IF(
                     $B$7="Emerging Threat", IF(
                        Data!AF52 &gt;= 10, "HIGH",IF(
                            Data!AF52 &gt;= 7, "MED","LOW")))))</f>
        <v>MED</v>
      </c>
      <c r="K90" s="23" t="str">
        <f>IF(
   $B$7="Overall Alert",IF(
      Data!S52 &gt;= 7, "HIGH",IF(
         Data!S52 &gt;= 5, "MED","LOW")), IF(
            $B$7="Underlying Vulnerability", IF(
               Data!Z52 &gt;= 10, "HIGH",IF(
                  Data!Z52 &gt;= 7, "MED","LOW")),IF(
                     $B$7="Emerging Threat", IF(
                        Data!AG52 &gt;= 10, "HIGH",IF(
                            Data!AG52 &gt;= 7, "MED","LOW")))))</f>
        <v>LOW</v>
      </c>
      <c r="L90" s="23" t="str">
        <f>IF(
   $B$7="Overall Alert",IF(
      Data!T52 &gt;= 7, "HIGH",IF(
         Data!T52 &gt;= 5, "MED","LOW")), IF(
            $B$7="Underlying Vulnerability", IF(
               Data!AA52 &gt;= 10, "HIGH",IF(
                  Data!AA52 &gt;= 7, "MED","LOW")),IF(
                     $B$7="Emerging Threat", IF(
                        Data!AH52 &gt;= 10, "HIGH",IF(
                            Data!AH52 &gt;= 7, "MED","LOW")))))</f>
        <v>LOW</v>
      </c>
      <c r="M90" s="23" t="str">
        <f>IF(
   $B$7="Overall Alert",IF(
      Data!U52 &gt;= 7, "HIGH",IF(
         Data!U52 &gt;= 5, "MED","LOW")), IF(
            $B$7="Underlying Vulnerability", IF(
               Data!AB52 &gt;= 10, "HIGH",IF(
                  Data!AB52 &gt;= 7, "MED","LOW")),IF(
                     $B$7="Emerging Threat", IF(
                        Data!AI52 &gt;= 10, "HIGH",IF(
                            Data!AI52 &gt;= 7, "MED","LOW")))))</f>
        <v>LOW</v>
      </c>
      <c r="N90" s="23" t="str">
        <f>IF(
   $B$7="Overall Alert",IF(
      Data!V52 &gt;= 7, "HIGH",IF(
         Data!V52 &gt;= 5, "MED","LOW")), IF(
            $B$7="Underlying Vulnerability", IF(
               Data!AC52 &gt;= 10, "HIGH",IF(
                  Data!AC52 &gt;= 7, "MED","LOW")),IF(
                     $B$7="Emerging Threat", IF(
                        Data!AJ52 &gt;= 10, "HIGH",IF(
                            Data!AJ52 &gt;= 7, "MED","LOW")))))</f>
        <v>LOW</v>
      </c>
      <c r="O90" s="23" t="str">
        <f>IF(
   $B$7="Overall Alert",IF(
      Data!W52 &gt;= 7, "HIGH",IF(
         Data!W52 &gt;= 5, "MED","LOW")), IF(
            $B$7="Underlying Vulnerability", IF(
               Data!AD52 &gt;= 10, "HIGH",IF(
                  Data!AD52 &gt;= 7, "MED","LOW")),IF(
                     $B$7="Emerging Threat", IF(
                        Data!AK52 &gt;= 10, "HIGH",IF(
                            Data!AK52 &gt;= 7, "MED","LOW")))))</f>
        <v>LOW</v>
      </c>
      <c r="P90" s="23"/>
      <c r="Q90" s="25"/>
      <c r="R90" s="25"/>
      <c r="S90" s="19"/>
      <c r="T90" s="19"/>
      <c r="U90" s="19"/>
      <c r="V90" s="19"/>
      <c r="W90" s="19"/>
      <c r="X90" s="19"/>
      <c r="Y90" s="26"/>
      <c r="Z90" s="26"/>
      <c r="AA90" s="26"/>
      <c r="AB90" s="26"/>
      <c r="AC90" s="26"/>
      <c r="AD90" s="26"/>
      <c r="AE90" s="26"/>
      <c r="AF90" s="26"/>
      <c r="AJ90" s="19"/>
      <c r="AK90" s="19"/>
      <c r="AL90" s="19"/>
      <c r="AM90" s="19"/>
      <c r="AN90" s="19"/>
      <c r="AO90" s="19"/>
      <c r="AP90" s="19"/>
      <c r="AQ90" s="19"/>
      <c r="AR90" s="19"/>
      <c r="AS90" s="19"/>
      <c r="AT90" s="19"/>
      <c r="AU90" s="19"/>
      <c r="AV90" s="19"/>
      <c r="AW90" s="19"/>
      <c r="AX90" s="19"/>
    </row>
    <row r="91" spans="1:50" x14ac:dyDescent="0.2">
      <c r="A91" s="62">
        <v>48</v>
      </c>
      <c r="B91" s="18" t="str">
        <f>Data!B53</f>
        <v>Dominican Republic</v>
      </c>
      <c r="C91" s="18" t="str">
        <f>Data!C53</f>
        <v>DOM</v>
      </c>
      <c r="D91" s="18" t="str">
        <f>Data!D53</f>
        <v>LCN           Latin America &amp; Caribbean</v>
      </c>
      <c r="E91" s="18" t="str">
        <f>Data!E53</f>
        <v>IBRD</v>
      </c>
      <c r="F91" s="48">
        <f>Data!F53</f>
        <v>0</v>
      </c>
      <c r="G91" s="20">
        <f>IF($B$7="Overall Alert",Data!G53,IF($B$7="Underlying Vulnerability",Data!J53,IF($B$7="Emerging Threat",Data!M53)))</f>
        <v>1.5</v>
      </c>
      <c r="H91" s="21">
        <f>IF($B$7="Overall Alert",Data!H53,IF($B$7="Underlying Vulnerability",Data!K53,IF($B$7="Emerging Threat",Data!N53)))</f>
        <v>1.5</v>
      </c>
      <c r="I91" s="48">
        <f>Data!Q53</f>
        <v>0</v>
      </c>
      <c r="J91" s="23" t="str">
        <f>IF(
   $B$7="Overall Alert",IF(
      Data!R53 &gt;= 7, "HIGH",IF(
         Data!R53 &gt;= 5, "MED","LOW")), IF(
            $B$7="Underlying Vulnerability", IF(
               Data!Y53 &gt;= 10, "HIGH",IF(
                  Data!Y53 &gt;= 7, "MED","LOW")),IF(
                     $B$7="Emerging Threat", IF(
                        Data!AF53 &gt;= 10, "HIGH",IF(
                            Data!AF53 &gt;= 7, "MED","LOW")))))</f>
        <v>LOW</v>
      </c>
      <c r="K91" s="23" t="str">
        <f>IF(
   $B$7="Overall Alert",IF(
      Data!S53 &gt;= 7, "HIGH",IF(
         Data!S53 &gt;= 5, "MED","LOW")), IF(
            $B$7="Underlying Vulnerability", IF(
               Data!Z53 &gt;= 10, "HIGH",IF(
                  Data!Z53 &gt;= 7, "MED","LOW")),IF(
                     $B$7="Emerging Threat", IF(
                        Data!AG53 &gt;= 10, "HIGH",IF(
                            Data!AG53 &gt;= 7, "MED","LOW")))))</f>
        <v>LOW</v>
      </c>
      <c r="L91" s="23" t="str">
        <f>IF(
   $B$7="Overall Alert",IF(
      Data!T53 &gt;= 7, "HIGH",IF(
         Data!T53 &gt;= 5, "MED","LOW")), IF(
            $B$7="Underlying Vulnerability", IF(
               Data!AA53 &gt;= 10, "HIGH",IF(
                  Data!AA53 &gt;= 7, "MED","LOW")),IF(
                     $B$7="Emerging Threat", IF(
                        Data!AH53 &gt;= 10, "HIGH",IF(
                            Data!AH53 &gt;= 7, "MED","LOW")))))</f>
        <v>MED</v>
      </c>
      <c r="M91" s="23" t="str">
        <f>IF(
   $B$7="Overall Alert",IF(
      Data!U53 &gt;= 7, "HIGH",IF(
         Data!U53 &gt;= 5, "MED","LOW")), IF(
            $B$7="Underlying Vulnerability", IF(
               Data!AB53 &gt;= 10, "HIGH",IF(
                  Data!AB53 &gt;= 7, "MED","LOW")),IF(
                     $B$7="Emerging Threat", IF(
                        Data!AI53 &gt;= 10, "HIGH",IF(
                            Data!AI53 &gt;= 7, "MED","LOW")))))</f>
        <v>HIGH</v>
      </c>
      <c r="N91" s="23" t="str">
        <f>IF(
   $B$7="Overall Alert",IF(
      Data!V53 &gt;= 7, "HIGH",IF(
         Data!V53 &gt;= 5, "MED","LOW")), IF(
            $B$7="Underlying Vulnerability", IF(
               Data!AC53 &gt;= 10, "HIGH",IF(
                  Data!AC53 &gt;= 7, "MED","LOW")),IF(
                     $B$7="Emerging Threat", IF(
                        Data!AJ53 &gt;= 10, "HIGH",IF(
                            Data!AJ53 &gt;= 7, "MED","LOW")))))</f>
        <v>LOW</v>
      </c>
      <c r="O91" s="23" t="str">
        <f>IF(
   $B$7="Overall Alert",IF(
      Data!W53 &gt;= 7, "HIGH",IF(
         Data!W53 &gt;= 5, "MED","LOW")), IF(
            $B$7="Underlying Vulnerability", IF(
               Data!AD53 &gt;= 10, "HIGH",IF(
                  Data!AD53 &gt;= 7, "MED","LOW")),IF(
                     $B$7="Emerging Threat", IF(
                        Data!AK53 &gt;= 10, "HIGH",IF(
                            Data!AK53 &gt;= 7, "MED","LOW")))))</f>
        <v>LOW</v>
      </c>
      <c r="P91" s="23"/>
      <c r="Q91" s="25"/>
      <c r="R91" s="25"/>
      <c r="S91" s="19"/>
      <c r="T91" s="19"/>
      <c r="U91" s="19"/>
      <c r="V91" s="19"/>
      <c r="W91" s="19"/>
      <c r="X91" s="19"/>
      <c r="Y91" s="26"/>
      <c r="Z91" s="26"/>
      <c r="AA91" s="26"/>
      <c r="AB91" s="26"/>
      <c r="AC91" s="26"/>
      <c r="AD91" s="26"/>
      <c r="AE91" s="26"/>
      <c r="AF91" s="26"/>
      <c r="AJ91" s="19"/>
      <c r="AK91" s="19"/>
      <c r="AL91" s="19"/>
      <c r="AM91" s="19"/>
      <c r="AN91" s="19"/>
      <c r="AO91" s="19"/>
      <c r="AP91" s="19"/>
      <c r="AQ91" s="19"/>
      <c r="AR91" s="19"/>
      <c r="AS91" s="19"/>
      <c r="AT91" s="19"/>
      <c r="AU91" s="19"/>
      <c r="AV91" s="19"/>
      <c r="AW91" s="19"/>
      <c r="AX91" s="19"/>
    </row>
    <row r="92" spans="1:50" x14ac:dyDescent="0.2">
      <c r="A92" s="62">
        <v>49</v>
      </c>
      <c r="B92" s="18" t="str">
        <f>Data!B54</f>
        <v>Algeria</v>
      </c>
      <c r="C92" s="18" t="str">
        <f>Data!C54</f>
        <v>DZA</v>
      </c>
      <c r="D92" s="18" t="str">
        <f>Data!D54</f>
        <v>MEA           Middle East &amp; North Africa</v>
      </c>
      <c r="E92" s="18" t="str">
        <f>Data!E54</f>
        <v>IBRD</v>
      </c>
      <c r="F92" s="48">
        <f>Data!F54</f>
        <v>0</v>
      </c>
      <c r="G92" s="20">
        <f>IF($B$7="Overall Alert",Data!G54,IF($B$7="Underlying Vulnerability",Data!J54,IF($B$7="Emerging Threat",Data!M54)))</f>
        <v>2.5</v>
      </c>
      <c r="H92" s="21">
        <f>IF($B$7="Overall Alert",Data!H54,IF($B$7="Underlying Vulnerability",Data!K54,IF($B$7="Emerging Threat",Data!N54)))</f>
        <v>2.5</v>
      </c>
      <c r="I92" s="48">
        <f>Data!Q54</f>
        <v>0</v>
      </c>
      <c r="J92" s="23" t="str">
        <f>IF(
   $B$7="Overall Alert",IF(
      Data!R54 &gt;= 7, "HIGH",IF(
         Data!R54 &gt;= 5, "MED","LOW")), IF(
            $B$7="Underlying Vulnerability", IF(
               Data!Y54 &gt;= 10, "HIGH",IF(
                  Data!Y54 &gt;= 7, "MED","LOW")),IF(
                     $B$7="Emerging Threat", IF(
                        Data!AF54 &gt;= 10, "HIGH",IF(
                            Data!AF54 &gt;= 7, "MED","LOW")))))</f>
        <v>MED</v>
      </c>
      <c r="K92" s="23" t="str">
        <f>IF(
   $B$7="Overall Alert",IF(
      Data!S54 &gt;= 7, "HIGH",IF(
         Data!S54 &gt;= 5, "MED","LOW")), IF(
            $B$7="Underlying Vulnerability", IF(
               Data!Z54 &gt;= 10, "HIGH",IF(
                  Data!Z54 &gt;= 7, "MED","LOW")),IF(
                     $B$7="Emerging Threat", IF(
                        Data!AG54 &gt;= 10, "HIGH",IF(
                            Data!AG54 &gt;= 7, "MED","LOW")))))</f>
        <v>LOW</v>
      </c>
      <c r="L92" s="23" t="str">
        <f>IF(
   $B$7="Overall Alert",IF(
      Data!T54 &gt;= 7, "HIGH",IF(
         Data!T54 &gt;= 5, "MED","LOW")), IF(
            $B$7="Underlying Vulnerability", IF(
               Data!AA54 &gt;= 10, "HIGH",IF(
                  Data!AA54 &gt;= 7, "MED","LOW")),IF(
                     $B$7="Emerging Threat", IF(
                        Data!AH54 &gt;= 10, "HIGH",IF(
                            Data!AH54 &gt;= 7, "MED","LOW")))))</f>
        <v>HIGH</v>
      </c>
      <c r="M92" s="23" t="str">
        <f>IF(
   $B$7="Overall Alert",IF(
      Data!U54 &gt;= 7, "HIGH",IF(
         Data!U54 &gt;= 5, "MED","LOW")), IF(
            $B$7="Underlying Vulnerability", IF(
               Data!AB54 &gt;= 10, "HIGH",IF(
                  Data!AB54 &gt;= 7, "MED","LOW")),IF(
                     $B$7="Emerging Threat", IF(
                        Data!AI54 &gt;= 10, "HIGH",IF(
                            Data!AI54 &gt;= 7, "MED","LOW")))))</f>
        <v>MED</v>
      </c>
      <c r="N92" s="23" t="str">
        <f>IF(
   $B$7="Overall Alert",IF(
      Data!V54 &gt;= 7, "HIGH",IF(
         Data!V54 &gt;= 5, "MED","LOW")), IF(
            $B$7="Underlying Vulnerability", IF(
               Data!AC54 &gt;= 10, "HIGH",IF(
                  Data!AC54 &gt;= 7, "MED","LOW")),IF(
                     $B$7="Emerging Threat", IF(
                        Data!AJ54 &gt;= 10, "HIGH",IF(
                            Data!AJ54 &gt;= 7, "MED","LOW")))))</f>
        <v>LOW</v>
      </c>
      <c r="O92" s="23" t="str">
        <f>IF(
   $B$7="Overall Alert",IF(
      Data!W54 &gt;= 7, "HIGH",IF(
         Data!W54 &gt;= 5, "MED","LOW")), IF(
            $B$7="Underlying Vulnerability", IF(
               Data!AD54 &gt;= 10, "HIGH",IF(
                  Data!AD54 &gt;= 7, "MED","LOW")),IF(
                     $B$7="Emerging Threat", IF(
                        Data!AK54 &gt;= 10, "HIGH",IF(
                            Data!AK54 &gt;= 7, "MED","LOW")))))</f>
        <v>MED</v>
      </c>
      <c r="P92" s="23"/>
      <c r="Q92" s="25"/>
      <c r="R92" s="25"/>
      <c r="S92" s="19"/>
      <c r="T92" s="19"/>
      <c r="U92" s="19"/>
      <c r="V92" s="19"/>
      <c r="W92" s="19"/>
      <c r="X92" s="19"/>
      <c r="Y92" s="26"/>
      <c r="Z92" s="26"/>
      <c r="AA92" s="26"/>
      <c r="AB92" s="26"/>
      <c r="AC92" s="26"/>
      <c r="AD92" s="26"/>
      <c r="AE92" s="26"/>
      <c r="AF92" s="26"/>
      <c r="AJ92" s="19"/>
      <c r="AK92" s="19"/>
      <c r="AL92" s="19"/>
      <c r="AM92" s="19"/>
      <c r="AN92" s="19"/>
      <c r="AO92" s="19"/>
      <c r="AP92" s="19"/>
      <c r="AQ92" s="19"/>
      <c r="AR92" s="19"/>
      <c r="AS92" s="19"/>
      <c r="AT92" s="19"/>
      <c r="AU92" s="19"/>
      <c r="AV92" s="19"/>
      <c r="AW92" s="19"/>
      <c r="AX92" s="19"/>
    </row>
    <row r="93" spans="1:50" x14ac:dyDescent="0.2">
      <c r="A93" s="62">
        <v>50</v>
      </c>
      <c r="B93" s="18" t="str">
        <f>Data!B55</f>
        <v>Ecuador</v>
      </c>
      <c r="C93" s="18" t="str">
        <f>Data!C55</f>
        <v>ECU</v>
      </c>
      <c r="D93" s="18" t="str">
        <f>Data!D55</f>
        <v>LCN           Latin America &amp; Caribbean</v>
      </c>
      <c r="E93" s="18" t="str">
        <f>Data!E55</f>
        <v>IBRD</v>
      </c>
      <c r="F93" s="48">
        <f>Data!F55</f>
        <v>0</v>
      </c>
      <c r="G93" s="20">
        <f>IF($B$7="Overall Alert",Data!G55,IF($B$7="Underlying Vulnerability",Data!J55,IF($B$7="Emerging Threat",Data!M55)))</f>
        <v>2</v>
      </c>
      <c r="H93" s="21">
        <f>IF($B$7="Overall Alert",Data!H55,IF($B$7="Underlying Vulnerability",Data!K55,IF($B$7="Emerging Threat",Data!N55)))</f>
        <v>2</v>
      </c>
      <c r="I93" s="48">
        <f>Data!Q55</f>
        <v>0</v>
      </c>
      <c r="J93" s="23" t="str">
        <f>IF(
   $B$7="Overall Alert",IF(
      Data!R55 &gt;= 7, "HIGH",IF(
         Data!R55 &gt;= 5, "MED","LOW")), IF(
            $B$7="Underlying Vulnerability", IF(
               Data!Y55 &gt;= 10, "HIGH",IF(
                  Data!Y55 &gt;= 7, "MED","LOW")),IF(
                     $B$7="Emerging Threat", IF(
                        Data!AF55 &gt;= 10, "HIGH",IF(
                            Data!AF55 &gt;= 7, "MED","LOW")))))</f>
        <v>LOW</v>
      </c>
      <c r="K93" s="23" t="str">
        <f>IF(
   $B$7="Overall Alert",IF(
      Data!S55 &gt;= 7, "HIGH",IF(
         Data!S55 &gt;= 5, "MED","LOW")), IF(
            $B$7="Underlying Vulnerability", IF(
               Data!Z55 &gt;= 10, "HIGH",IF(
                  Data!Z55 &gt;= 7, "MED","LOW")),IF(
                     $B$7="Emerging Threat", IF(
                        Data!AG55 &gt;= 10, "HIGH",IF(
                            Data!AG55 &gt;= 7, "MED","LOW")))))</f>
        <v>LOW</v>
      </c>
      <c r="L93" s="23" t="str">
        <f>IF(
   $B$7="Overall Alert",IF(
      Data!T55 &gt;= 7, "HIGH",IF(
         Data!T55 &gt;= 5, "MED","LOW")), IF(
            $B$7="Underlying Vulnerability", IF(
               Data!AA55 &gt;= 10, "HIGH",IF(
                  Data!AA55 &gt;= 7, "MED","LOW")),IF(
                     $B$7="Emerging Threat", IF(
                        Data!AH55 &gt;= 10, "HIGH",IF(
                            Data!AH55 &gt;= 7, "MED","LOW")))))</f>
        <v>MED</v>
      </c>
      <c r="M93" s="23" t="str">
        <f>IF(
   $B$7="Overall Alert",IF(
      Data!U55 &gt;= 7, "HIGH",IF(
         Data!U55 &gt;= 5, "MED","LOW")), IF(
            $B$7="Underlying Vulnerability", IF(
               Data!AB55 &gt;= 10, "HIGH",IF(
                  Data!AB55 &gt;= 7, "MED","LOW")),IF(
                     $B$7="Emerging Threat", IF(
                        Data!AI55 &gt;= 10, "HIGH",IF(
                            Data!AI55 &gt;= 7, "MED","LOW")))))</f>
        <v>HIGH</v>
      </c>
      <c r="N93" s="23" t="str">
        <f>IF(
   $B$7="Overall Alert",IF(
      Data!V55 &gt;= 7, "HIGH",IF(
         Data!V55 &gt;= 5, "MED","LOW")), IF(
            $B$7="Underlying Vulnerability", IF(
               Data!AC55 &gt;= 10, "HIGH",IF(
                  Data!AC55 &gt;= 7, "MED","LOW")),IF(
                     $B$7="Emerging Threat", IF(
                        Data!AJ55 &gt;= 10, "HIGH",IF(
                            Data!AJ55 &gt;= 7, "MED","LOW")))))</f>
        <v>LOW</v>
      </c>
      <c r="O93" s="23" t="str">
        <f>IF(
   $B$7="Overall Alert",IF(
      Data!W55 &gt;= 7, "HIGH",IF(
         Data!W55 &gt;= 5, "MED","LOW")), IF(
            $B$7="Underlying Vulnerability", IF(
               Data!AD55 &gt;= 10, "HIGH",IF(
                  Data!AD55 &gt;= 7, "MED","LOW")),IF(
                     $B$7="Emerging Threat", IF(
                        Data!AK55 &gt;= 10, "HIGH",IF(
                            Data!AK55 &gt;= 7, "MED","LOW")))))</f>
        <v>MED</v>
      </c>
      <c r="P93" s="23"/>
      <c r="Q93" s="25"/>
      <c r="R93" s="25"/>
      <c r="S93" s="19"/>
      <c r="T93" s="19"/>
      <c r="U93" s="19"/>
      <c r="V93" s="19"/>
      <c r="W93" s="19"/>
      <c r="X93" s="19"/>
      <c r="Y93" s="26"/>
      <c r="Z93" s="26"/>
      <c r="AA93" s="26"/>
      <c r="AB93" s="26"/>
      <c r="AC93" s="26"/>
      <c r="AD93" s="26"/>
      <c r="AE93" s="26"/>
      <c r="AF93" s="26"/>
      <c r="AJ93" s="19"/>
      <c r="AK93" s="19"/>
      <c r="AL93" s="19"/>
      <c r="AM93" s="19"/>
      <c r="AN93" s="19"/>
      <c r="AO93" s="19"/>
      <c r="AP93" s="19"/>
      <c r="AQ93" s="19"/>
      <c r="AR93" s="19"/>
      <c r="AS93" s="19"/>
      <c r="AT93" s="19"/>
      <c r="AU93" s="19"/>
      <c r="AV93" s="19"/>
      <c r="AW93" s="19"/>
      <c r="AX93" s="19"/>
    </row>
    <row r="94" spans="1:50" x14ac:dyDescent="0.2">
      <c r="A94" s="62">
        <v>51</v>
      </c>
      <c r="B94" s="18" t="str">
        <f>Data!B56</f>
        <v>Egypt</v>
      </c>
      <c r="C94" s="18" t="str">
        <f>Data!C56</f>
        <v>EGY</v>
      </c>
      <c r="D94" s="18" t="str">
        <f>Data!D56</f>
        <v>MEA           Middle East &amp; North Africa</v>
      </c>
      <c r="E94" s="18" t="str">
        <f>Data!E56</f>
        <v>IBRD</v>
      </c>
      <c r="F94" s="48">
        <f>Data!F56</f>
        <v>0</v>
      </c>
      <c r="G94" s="20">
        <f>IF($B$7="Overall Alert",Data!G56,IF($B$7="Underlying Vulnerability",Data!J56,IF($B$7="Emerging Threat",Data!M56)))</f>
        <v>2</v>
      </c>
      <c r="H94" s="21">
        <f>IF($B$7="Overall Alert",Data!H56,IF($B$7="Underlying Vulnerability",Data!K56,IF($B$7="Emerging Threat",Data!N56)))</f>
        <v>2</v>
      </c>
      <c r="I94" s="48">
        <f>Data!Q56</f>
        <v>0</v>
      </c>
      <c r="J94" s="23" t="str">
        <f>IF(
   $B$7="Overall Alert",IF(
      Data!R56 &gt;= 7, "HIGH",IF(
         Data!R56 &gt;= 5, "MED","LOW")), IF(
            $B$7="Underlying Vulnerability", IF(
               Data!Y56 &gt;= 10, "HIGH",IF(
                  Data!Y56 &gt;= 7, "MED","LOW")),IF(
                     $B$7="Emerging Threat", IF(
                        Data!AF56 &gt;= 10, "HIGH",IF(
                            Data!AF56 &gt;= 7, "MED","LOW")))))</f>
        <v>MED</v>
      </c>
      <c r="K94" s="23" t="str">
        <f>IF(
   $B$7="Overall Alert",IF(
      Data!S56 &gt;= 7, "HIGH",IF(
         Data!S56 &gt;= 5, "MED","LOW")), IF(
            $B$7="Underlying Vulnerability", IF(
               Data!Z56 &gt;= 10, "HIGH",IF(
                  Data!Z56 &gt;= 7, "MED","LOW")),IF(
                     $B$7="Emerging Threat", IF(
                        Data!AG56 &gt;= 10, "HIGH",IF(
                            Data!AG56 &gt;= 7, "MED","LOW")))))</f>
        <v>LOW</v>
      </c>
      <c r="L94" s="23" t="str">
        <f>IF(
   $B$7="Overall Alert",IF(
      Data!T56 &gt;= 7, "HIGH",IF(
         Data!T56 &gt;= 5, "MED","LOW")), IF(
            $B$7="Underlying Vulnerability", IF(
               Data!AA56 &gt;= 10, "HIGH",IF(
                  Data!AA56 &gt;= 7, "MED","LOW")),IF(
                     $B$7="Emerging Threat", IF(
                        Data!AH56 &gt;= 10, "HIGH",IF(
                            Data!AH56 &gt;= 7, "MED","LOW")))))</f>
        <v>MED</v>
      </c>
      <c r="M94" s="23" t="str">
        <f>IF(
   $B$7="Overall Alert",IF(
      Data!U56 &gt;= 7, "HIGH",IF(
         Data!U56 &gt;= 5, "MED","LOW")), IF(
            $B$7="Underlying Vulnerability", IF(
               Data!AB56 &gt;= 10, "HIGH",IF(
                  Data!AB56 &gt;= 7, "MED","LOW")),IF(
                     $B$7="Emerging Threat", IF(
                        Data!AI56 &gt;= 10, "HIGH",IF(
                            Data!AI56 &gt;= 7, "MED","LOW")))))</f>
        <v>HIGH</v>
      </c>
      <c r="N94" s="23" t="str">
        <f>IF(
   $B$7="Overall Alert",IF(
      Data!V56 &gt;= 7, "HIGH",IF(
         Data!V56 &gt;= 5, "MED","LOW")), IF(
            $B$7="Underlying Vulnerability", IF(
               Data!AC56 &gt;= 10, "HIGH",IF(
                  Data!AC56 &gt;= 7, "MED","LOW")),IF(
                     $B$7="Emerging Threat", IF(
                        Data!AJ56 &gt;= 10, "HIGH",IF(
                            Data!AJ56 &gt;= 7, "MED","LOW")))))</f>
        <v>LOW</v>
      </c>
      <c r="O94" s="23" t="str">
        <f>IF(
   $B$7="Overall Alert",IF(
      Data!W56 &gt;= 7, "HIGH",IF(
         Data!W56 &gt;= 5, "MED","LOW")), IF(
            $B$7="Underlying Vulnerability", IF(
               Data!AD56 &gt;= 10, "HIGH",IF(
                  Data!AD56 &gt;= 7, "MED","LOW")),IF(
                     $B$7="Emerging Threat", IF(
                        Data!AK56 &gt;= 10, "HIGH",IF(
                            Data!AK56 &gt;= 7, "MED","LOW")))))</f>
        <v>LOW</v>
      </c>
      <c r="P94" s="23"/>
      <c r="Q94" s="25"/>
      <c r="R94" s="25"/>
      <c r="S94" s="19"/>
      <c r="T94" s="19"/>
      <c r="U94" s="19"/>
      <c r="V94" s="19"/>
      <c r="W94" s="19"/>
      <c r="X94" s="19"/>
      <c r="Y94" s="26"/>
      <c r="Z94" s="26"/>
      <c r="AA94" s="26"/>
      <c r="AB94" s="26"/>
      <c r="AC94" s="26"/>
      <c r="AD94" s="26"/>
      <c r="AE94" s="26"/>
      <c r="AF94" s="26"/>
      <c r="AJ94" s="19"/>
      <c r="AK94" s="19"/>
      <c r="AL94" s="19"/>
      <c r="AM94" s="19"/>
      <c r="AN94" s="19"/>
      <c r="AO94" s="19"/>
      <c r="AP94" s="19"/>
      <c r="AQ94" s="19"/>
      <c r="AR94" s="19"/>
      <c r="AS94" s="19"/>
      <c r="AT94" s="19"/>
      <c r="AU94" s="19"/>
      <c r="AV94" s="19"/>
      <c r="AW94" s="19"/>
      <c r="AX94" s="19"/>
    </row>
    <row r="95" spans="1:50" x14ac:dyDescent="0.2">
      <c r="A95" s="62">
        <v>52</v>
      </c>
      <c r="B95" s="18" t="str">
        <f>Data!B57</f>
        <v>Eritrea</v>
      </c>
      <c r="C95" s="18" t="str">
        <f>Data!C57</f>
        <v>ERI</v>
      </c>
      <c r="D95" s="18" t="str">
        <f>Data!D57</f>
        <v>SSF           Sub-Saharan Africa</v>
      </c>
      <c r="E95" s="18" t="str">
        <f>Data!E57</f>
        <v>IDA</v>
      </c>
      <c r="F95" s="48">
        <f>Data!F57</f>
        <v>0</v>
      </c>
      <c r="G95" s="20">
        <f>IF($B$7="Overall Alert",Data!G57,IF($B$7="Underlying Vulnerability",Data!J57,IF($B$7="Emerging Threat",Data!M57)))</f>
        <v>4.5</v>
      </c>
      <c r="H95" s="21">
        <f>IF($B$7="Overall Alert",Data!H57,IF($B$7="Underlying Vulnerability",Data!K57,IF($B$7="Emerging Threat",Data!N57)))</f>
        <v>4.5</v>
      </c>
      <c r="I95" s="48">
        <f>Data!Q57</f>
        <v>0</v>
      </c>
      <c r="J95" s="23" t="str">
        <f>IF(
   $B$7="Overall Alert",IF(
      Data!R57 &gt;= 7, "HIGH",IF(
         Data!R57 &gt;= 5, "MED","LOW")), IF(
            $B$7="Underlying Vulnerability", IF(
               Data!Y57 &gt;= 10, "HIGH",IF(
                  Data!Y57 &gt;= 7, "MED","LOW")),IF(
                     $B$7="Emerging Threat", IF(
                        Data!AF57 &gt;= 10, "HIGH",IF(
                            Data!AF57 &gt;= 7, "MED","LOW")))))</f>
        <v>HIGH</v>
      </c>
      <c r="K95" s="23" t="str">
        <f>IF(
   $B$7="Overall Alert",IF(
      Data!S57 &gt;= 7, "HIGH",IF(
         Data!S57 &gt;= 5, "MED","LOW")), IF(
            $B$7="Underlying Vulnerability", IF(
               Data!Z57 &gt;= 10, "HIGH",IF(
                  Data!Z57 &gt;= 7, "MED","LOW")),IF(
                     $B$7="Emerging Threat", IF(
                        Data!AG57 &gt;= 10, "HIGH",IF(
                            Data!AG57 &gt;= 7, "MED","LOW")))))</f>
        <v>MED</v>
      </c>
      <c r="L95" s="23" t="str">
        <f>IF(
   $B$7="Overall Alert",IF(
      Data!T57 &gt;= 7, "HIGH",IF(
         Data!T57 &gt;= 5, "MED","LOW")), IF(
            $B$7="Underlying Vulnerability", IF(
               Data!AA57 &gt;= 10, "HIGH",IF(
                  Data!AA57 &gt;= 7, "MED","LOW")),IF(
                     $B$7="Emerging Threat", IF(
                        Data!AH57 &gt;= 10, "HIGH",IF(
                            Data!AH57 &gt;= 7, "MED","LOW")))))</f>
        <v>MED</v>
      </c>
      <c r="M95" s="23" t="str">
        <f>IF(
   $B$7="Overall Alert",IF(
      Data!U57 &gt;= 7, "HIGH",IF(
         Data!U57 &gt;= 5, "MED","LOW")), IF(
            $B$7="Underlying Vulnerability", IF(
               Data!AB57 &gt;= 10, "HIGH",IF(
                  Data!AB57 &gt;= 7, "MED","LOW")),IF(
                     $B$7="Emerging Threat", IF(
                        Data!AI57 &gt;= 10, "HIGH",IF(
                            Data!AI57 &gt;= 7, "MED","LOW")))))</f>
        <v>HIGH</v>
      </c>
      <c r="N95" s="23" t="str">
        <f>IF(
   $B$7="Overall Alert",IF(
      Data!V57 &gt;= 7, "HIGH",IF(
         Data!V57 &gt;= 5, "MED","LOW")), IF(
            $B$7="Underlying Vulnerability", IF(
               Data!AC57 &gt;= 10, "HIGH",IF(
                  Data!AC57 &gt;= 7, "MED","LOW")),IF(
                     $B$7="Emerging Threat", IF(
                        Data!AJ57 &gt;= 10, "HIGH",IF(
                            Data!AJ57 &gt;= 7, "MED","LOW")))))</f>
        <v>HIGH</v>
      </c>
      <c r="O95" s="23" t="str">
        <f>IF(
   $B$7="Overall Alert",IF(
      Data!W57 &gt;= 7, "HIGH",IF(
         Data!W57 &gt;= 5, "MED","LOW")), IF(
            $B$7="Underlying Vulnerability", IF(
               Data!AD57 &gt;= 10, "HIGH",IF(
                  Data!AD57 &gt;= 7, "MED","LOW")),IF(
                     $B$7="Emerging Threat", IF(
                        Data!AK57 &gt;= 10, "HIGH",IF(
                            Data!AK57 &gt;= 7, "MED","LOW")))))</f>
        <v>MED</v>
      </c>
      <c r="P95" s="23"/>
      <c r="Q95" s="25"/>
      <c r="R95" s="25"/>
      <c r="S95" s="19"/>
      <c r="T95" s="19"/>
      <c r="U95" s="19"/>
      <c r="V95" s="19"/>
      <c r="W95" s="19"/>
      <c r="X95" s="19"/>
      <c r="Y95" s="26"/>
      <c r="Z95" s="26"/>
      <c r="AA95" s="26"/>
      <c r="AB95" s="26"/>
      <c r="AC95" s="26"/>
      <c r="AD95" s="26"/>
      <c r="AE95" s="26"/>
      <c r="AF95" s="26"/>
      <c r="AJ95" s="19"/>
      <c r="AK95" s="19"/>
      <c r="AL95" s="19"/>
      <c r="AM95" s="19"/>
      <c r="AN95" s="19"/>
      <c r="AO95" s="19"/>
      <c r="AP95" s="19"/>
      <c r="AQ95" s="19"/>
      <c r="AR95" s="19"/>
      <c r="AS95" s="19"/>
      <c r="AT95" s="19"/>
      <c r="AU95" s="19"/>
      <c r="AV95" s="19"/>
      <c r="AW95" s="19"/>
      <c r="AX95" s="19"/>
    </row>
    <row r="96" spans="1:50" x14ac:dyDescent="0.2">
      <c r="A96" s="62">
        <v>53</v>
      </c>
      <c r="B96" s="18" t="str">
        <f>Data!B58</f>
        <v>Spain</v>
      </c>
      <c r="C96" s="18" t="str">
        <f>Data!C58</f>
        <v>ESP</v>
      </c>
      <c r="D96" s="18" t="str">
        <f>Data!D58</f>
        <v>ECS           Europe &amp; Central Asia</v>
      </c>
      <c r="E96" s="18" t="str">
        <f>Data!E58</f>
        <v xml:space="preserve"> </v>
      </c>
      <c r="F96" s="48">
        <f>Data!F58</f>
        <v>0</v>
      </c>
      <c r="G96" s="20">
        <f>IF($B$7="Overall Alert",Data!G58,IF($B$7="Underlying Vulnerability",Data!J58,IF($B$7="Emerging Threat",Data!M58)))</f>
        <v>1</v>
      </c>
      <c r="H96" s="21">
        <f>IF($B$7="Overall Alert",Data!H58,IF($B$7="Underlying Vulnerability",Data!K58,IF($B$7="Emerging Threat",Data!N58)))</f>
        <v>1</v>
      </c>
      <c r="I96" s="48">
        <f>Data!Q58</f>
        <v>0</v>
      </c>
      <c r="J96" s="23" t="str">
        <f>IF(
   $B$7="Overall Alert",IF(
      Data!R58 &gt;= 7, "HIGH",IF(
         Data!R58 &gt;= 5, "MED","LOW")), IF(
            $B$7="Underlying Vulnerability", IF(
               Data!Y58 &gt;= 10, "HIGH",IF(
                  Data!Y58 &gt;= 7, "MED","LOW")),IF(
                     $B$7="Emerging Threat", IF(
                        Data!AF58 &gt;= 10, "HIGH",IF(
                            Data!AF58 &gt;= 7, "MED","LOW")))))</f>
        <v>MED</v>
      </c>
      <c r="K96" s="23" t="str">
        <f>IF(
   $B$7="Overall Alert",IF(
      Data!S58 &gt;= 7, "HIGH",IF(
         Data!S58 &gt;= 5, "MED","LOW")), IF(
            $B$7="Underlying Vulnerability", IF(
               Data!Z58 &gt;= 10, "HIGH",IF(
                  Data!Z58 &gt;= 7, "MED","LOW")),IF(
                     $B$7="Emerging Threat", IF(
                        Data!AG58 &gt;= 10, "HIGH",IF(
                            Data!AG58 &gt;= 7, "MED","LOW")))))</f>
        <v>LOW</v>
      </c>
      <c r="L96" s="23" t="str">
        <f>IF(
   $B$7="Overall Alert",IF(
      Data!T58 &gt;= 7, "HIGH",IF(
         Data!T58 &gt;= 5, "MED","LOW")), IF(
            $B$7="Underlying Vulnerability", IF(
               Data!AA58 &gt;= 10, "HIGH",IF(
                  Data!AA58 &gt;= 7, "MED","LOW")),IF(
                     $B$7="Emerging Threat", IF(
                        Data!AH58 &gt;= 10, "HIGH",IF(
                            Data!AH58 &gt;= 7, "MED","LOW")))))</f>
        <v>MED</v>
      </c>
      <c r="M96" s="23" t="str">
        <f>IF(
   $B$7="Overall Alert",IF(
      Data!U58 &gt;= 7, "HIGH",IF(
         Data!U58 &gt;= 5, "MED","LOW")), IF(
            $B$7="Underlying Vulnerability", IF(
               Data!AB58 &gt;= 10, "HIGH",IF(
                  Data!AB58 &gt;= 7, "MED","LOW")),IF(
                     $B$7="Emerging Threat", IF(
                        Data!AI58 &gt;= 10, "HIGH",IF(
                            Data!AI58 &gt;= 7, "MED","LOW")))))</f>
        <v>LOW</v>
      </c>
      <c r="N96" s="23" t="str">
        <f>IF(
   $B$7="Overall Alert",IF(
      Data!V58 &gt;= 7, "HIGH",IF(
         Data!V58 &gt;= 5, "MED","LOW")), IF(
            $B$7="Underlying Vulnerability", IF(
               Data!AC58 &gt;= 10, "HIGH",IF(
                  Data!AC58 &gt;= 7, "MED","LOW")),IF(
                     $B$7="Emerging Threat", IF(
                        Data!AJ58 &gt;= 10, "HIGH",IF(
                            Data!AJ58 &gt;= 7, "MED","LOW")))))</f>
        <v>LOW</v>
      </c>
      <c r="O96" s="23" t="str">
        <f>IF(
   $B$7="Overall Alert",IF(
      Data!W58 &gt;= 7, "HIGH",IF(
         Data!W58 &gt;= 5, "MED","LOW")), IF(
            $B$7="Underlying Vulnerability", IF(
               Data!AD58 &gt;= 10, "HIGH",IF(
                  Data!AD58 &gt;= 7, "MED","LOW")),IF(
                     $B$7="Emerging Threat", IF(
                        Data!AK58 &gt;= 10, "HIGH",IF(
                            Data!AK58 &gt;= 7, "MED","LOW")))))</f>
        <v>LOW</v>
      </c>
      <c r="P96" s="23"/>
      <c r="Q96" s="25"/>
      <c r="R96" s="25"/>
      <c r="S96" s="19"/>
      <c r="T96" s="19"/>
      <c r="U96" s="19"/>
      <c r="V96" s="19"/>
      <c r="W96" s="19"/>
      <c r="X96" s="19"/>
      <c r="Y96" s="26"/>
      <c r="Z96" s="26"/>
      <c r="AA96" s="26"/>
      <c r="AB96" s="26"/>
      <c r="AC96" s="26"/>
      <c r="AD96" s="26"/>
      <c r="AE96" s="26"/>
      <c r="AF96" s="26"/>
      <c r="AJ96" s="19"/>
      <c r="AK96" s="19"/>
      <c r="AL96" s="19"/>
      <c r="AM96" s="19"/>
      <c r="AN96" s="19"/>
      <c r="AO96" s="19"/>
      <c r="AP96" s="19"/>
      <c r="AQ96" s="19"/>
      <c r="AR96" s="19"/>
      <c r="AS96" s="19"/>
      <c r="AT96" s="19"/>
      <c r="AU96" s="19"/>
      <c r="AV96" s="19"/>
      <c r="AW96" s="19"/>
      <c r="AX96" s="19"/>
    </row>
    <row r="97" spans="1:50" x14ac:dyDescent="0.2">
      <c r="A97" s="62">
        <v>54</v>
      </c>
      <c r="B97" s="18" t="str">
        <f>Data!B59</f>
        <v>Estonia</v>
      </c>
      <c r="C97" s="18" t="str">
        <f>Data!C59</f>
        <v>EST</v>
      </c>
      <c r="D97" s="18" t="str">
        <f>Data!D59</f>
        <v>ECS           Europe &amp; Central Asia</v>
      </c>
      <c r="E97" s="18" t="str">
        <f>Data!E59</f>
        <v xml:space="preserve"> </v>
      </c>
      <c r="F97" s="48">
        <f>Data!F59</f>
        <v>0</v>
      </c>
      <c r="G97" s="20">
        <f>IF($B$7="Overall Alert",Data!G59,IF($B$7="Underlying Vulnerability",Data!J59,IF($B$7="Emerging Threat",Data!M59)))</f>
        <v>1</v>
      </c>
      <c r="H97" s="21">
        <f>IF($B$7="Overall Alert",Data!H59,IF($B$7="Underlying Vulnerability",Data!K59,IF($B$7="Emerging Threat",Data!N59)))</f>
        <v>1</v>
      </c>
      <c r="I97" s="48">
        <f>Data!Q59</f>
        <v>0</v>
      </c>
      <c r="J97" s="23" t="str">
        <f>IF(
   $B$7="Overall Alert",IF(
      Data!R59 &gt;= 7, "HIGH",IF(
         Data!R59 &gt;= 5, "MED","LOW")), IF(
            $B$7="Underlying Vulnerability", IF(
               Data!Y59 &gt;= 10, "HIGH",IF(
                  Data!Y59 &gt;= 7, "MED","LOW")),IF(
                     $B$7="Emerging Threat", IF(
                        Data!AF59 &gt;= 10, "HIGH",IF(
                            Data!AF59 &gt;= 7, "MED","LOW")))))</f>
        <v>MED</v>
      </c>
      <c r="K97" s="23" t="str">
        <f>IF(
   $B$7="Overall Alert",IF(
      Data!S59 &gt;= 7, "HIGH",IF(
         Data!S59 &gt;= 5, "MED","LOW")), IF(
            $B$7="Underlying Vulnerability", IF(
               Data!Z59 &gt;= 10, "HIGH",IF(
                  Data!Z59 &gt;= 7, "MED","LOW")),IF(
                     $B$7="Emerging Threat", IF(
                        Data!AG59 &gt;= 10, "HIGH",IF(
                            Data!AG59 &gt;= 7, "MED","LOW")))))</f>
        <v>LOW</v>
      </c>
      <c r="L97" s="23" t="str">
        <f>IF(
   $B$7="Overall Alert",IF(
      Data!T59 &gt;= 7, "HIGH",IF(
         Data!T59 &gt;= 5, "MED","LOW")), IF(
            $B$7="Underlying Vulnerability", IF(
               Data!AA59 &gt;= 10, "HIGH",IF(
                  Data!AA59 &gt;= 7, "MED","LOW")),IF(
                     $B$7="Emerging Threat", IF(
                        Data!AH59 &gt;= 10, "HIGH",IF(
                            Data!AH59 &gt;= 7, "MED","LOW")))))</f>
        <v>LOW</v>
      </c>
      <c r="M97" s="23" t="str">
        <f>IF(
   $B$7="Overall Alert",IF(
      Data!U59 &gt;= 7, "HIGH",IF(
         Data!U59 &gt;= 5, "MED","LOW")), IF(
            $B$7="Underlying Vulnerability", IF(
               Data!AB59 &gt;= 10, "HIGH",IF(
                  Data!AB59 &gt;= 7, "MED","LOW")),IF(
                     $B$7="Emerging Threat", IF(
                        Data!AI59 &gt;= 10, "HIGH",IF(
                            Data!AI59 &gt;= 7, "MED","LOW")))))</f>
        <v>MED</v>
      </c>
      <c r="N97" s="23" t="str">
        <f>IF(
   $B$7="Overall Alert",IF(
      Data!V59 &gt;= 7, "HIGH",IF(
         Data!V59 &gt;= 5, "MED","LOW")), IF(
            $B$7="Underlying Vulnerability", IF(
               Data!AC59 &gt;= 10, "HIGH",IF(
                  Data!AC59 &gt;= 7, "MED","LOW")),IF(
                     $B$7="Emerging Threat", IF(
                        Data!AJ59 &gt;= 10, "HIGH",IF(
                            Data!AJ59 &gt;= 7, "MED","LOW")))))</f>
        <v>LOW</v>
      </c>
      <c r="O97" s="23" t="str">
        <f>IF(
   $B$7="Overall Alert",IF(
      Data!W59 &gt;= 7, "HIGH",IF(
         Data!W59 &gt;= 5, "MED","LOW")), IF(
            $B$7="Underlying Vulnerability", IF(
               Data!AD59 &gt;= 10, "HIGH",IF(
                  Data!AD59 &gt;= 7, "MED","LOW")),IF(
                     $B$7="Emerging Threat", IF(
                        Data!AK59 &gt;= 10, "HIGH",IF(
                            Data!AK59 &gt;= 7, "MED","LOW")))))</f>
        <v>LOW</v>
      </c>
      <c r="P97" s="23"/>
      <c r="Q97" s="25"/>
      <c r="R97" s="25"/>
      <c r="S97" s="19"/>
      <c r="T97" s="19"/>
      <c r="U97" s="19"/>
      <c r="V97" s="19"/>
      <c r="W97" s="19"/>
      <c r="X97" s="19"/>
      <c r="Y97" s="26"/>
      <c r="Z97" s="26"/>
      <c r="AA97" s="26"/>
      <c r="AB97" s="26"/>
      <c r="AC97" s="26"/>
      <c r="AD97" s="26"/>
      <c r="AE97" s="26"/>
      <c r="AF97" s="26"/>
      <c r="AJ97" s="19"/>
      <c r="AK97" s="19"/>
      <c r="AL97" s="19"/>
      <c r="AM97" s="19"/>
      <c r="AN97" s="19"/>
      <c r="AO97" s="19"/>
      <c r="AP97" s="19"/>
      <c r="AQ97" s="19"/>
      <c r="AR97" s="19"/>
      <c r="AS97" s="19"/>
      <c r="AT97" s="19"/>
      <c r="AU97" s="19"/>
      <c r="AV97" s="19"/>
      <c r="AW97" s="19"/>
      <c r="AX97" s="19"/>
    </row>
    <row r="98" spans="1:50" x14ac:dyDescent="0.2">
      <c r="A98" s="62">
        <v>55</v>
      </c>
      <c r="B98" s="18" t="str">
        <f>Data!B60</f>
        <v>Ethiopia</v>
      </c>
      <c r="C98" s="18" t="str">
        <f>Data!C60</f>
        <v>ETH</v>
      </c>
      <c r="D98" s="18" t="str">
        <f>Data!D60</f>
        <v>SSF           Sub-Saharan Africa</v>
      </c>
      <c r="E98" s="18" t="str">
        <f>Data!E60</f>
        <v>IDA</v>
      </c>
      <c r="F98" s="48">
        <f>Data!F60</f>
        <v>0</v>
      </c>
      <c r="G98" s="20">
        <f>IF($B$7="Overall Alert",Data!G60,IF($B$7="Underlying Vulnerability",Data!J60,IF($B$7="Emerging Threat",Data!M60)))</f>
        <v>5.5</v>
      </c>
      <c r="H98" s="21">
        <f>IF($B$7="Overall Alert",Data!H60,IF($B$7="Underlying Vulnerability",Data!K60,IF($B$7="Emerging Threat",Data!N60)))</f>
        <v>5.5</v>
      </c>
      <c r="I98" s="48">
        <f>Data!Q60</f>
        <v>0</v>
      </c>
      <c r="J98" s="23" t="str">
        <f>IF(
   $B$7="Overall Alert",IF(
      Data!R60 &gt;= 7, "HIGH",IF(
         Data!R60 &gt;= 5, "MED","LOW")), IF(
            $B$7="Underlying Vulnerability", IF(
               Data!Y60 &gt;= 10, "HIGH",IF(
                  Data!Y60 &gt;= 7, "MED","LOW")),IF(
                     $B$7="Emerging Threat", IF(
                        Data!AF60 &gt;= 10, "HIGH",IF(
                            Data!AF60 &gt;= 7, "MED","LOW")))))</f>
        <v>HIGH</v>
      </c>
      <c r="K98" s="23" t="str">
        <f>IF(
   $B$7="Overall Alert",IF(
      Data!S60 &gt;= 7, "HIGH",IF(
         Data!S60 &gt;= 5, "MED","LOW")), IF(
            $B$7="Underlying Vulnerability", IF(
               Data!Z60 &gt;= 10, "HIGH",IF(
                  Data!Z60 &gt;= 7, "MED","LOW")),IF(
                     $B$7="Emerging Threat", IF(
                        Data!AG60 &gt;= 10, "HIGH",IF(
                            Data!AG60 &gt;= 7, "MED","LOW")))))</f>
        <v>HIGH</v>
      </c>
      <c r="L98" s="23" t="str">
        <f>IF(
   $B$7="Overall Alert",IF(
      Data!T60 &gt;= 7, "HIGH",IF(
         Data!T60 &gt;= 5, "MED","LOW")), IF(
            $B$7="Underlying Vulnerability", IF(
               Data!AA60 &gt;= 10, "HIGH",IF(
                  Data!AA60 &gt;= 7, "MED","LOW")),IF(
                     $B$7="Emerging Threat", IF(
                        Data!AH60 &gt;= 10, "HIGH",IF(
                            Data!AH60 &gt;= 7, "MED","LOW")))))</f>
        <v>HIGH</v>
      </c>
      <c r="M98" s="23" t="str">
        <f>IF(
   $B$7="Overall Alert",IF(
      Data!U60 &gt;= 7, "HIGH",IF(
         Data!U60 &gt;= 5, "MED","LOW")), IF(
            $B$7="Underlying Vulnerability", IF(
               Data!AB60 &gt;= 10, "HIGH",IF(
                  Data!AB60 &gt;= 7, "MED","LOW")),IF(
                     $B$7="Emerging Threat", IF(
                        Data!AI60 &gt;= 10, "HIGH",IF(
                            Data!AI60 &gt;= 7, "MED","LOW")))))</f>
        <v>HIGH</v>
      </c>
      <c r="N98" s="23" t="str">
        <f>IF(
   $B$7="Overall Alert",IF(
      Data!V60 &gt;= 7, "HIGH",IF(
         Data!V60 &gt;= 5, "MED","LOW")), IF(
            $B$7="Underlying Vulnerability", IF(
               Data!AC60 &gt;= 10, "HIGH",IF(
                  Data!AC60 &gt;= 7, "MED","LOW")),IF(
                     $B$7="Emerging Threat", IF(
                        Data!AJ60 &gt;= 10, "HIGH",IF(
                            Data!AJ60 &gt;= 7, "MED","LOW")))))</f>
        <v>HIGH</v>
      </c>
      <c r="O98" s="23" t="str">
        <f>IF(
   $B$7="Overall Alert",IF(
      Data!W60 &gt;= 7, "HIGH",IF(
         Data!W60 &gt;= 5, "MED","LOW")), IF(
            $B$7="Underlying Vulnerability", IF(
               Data!AD60 &gt;= 10, "HIGH",IF(
                  Data!AD60 &gt;= 7, "MED","LOW")),IF(
                     $B$7="Emerging Threat", IF(
                        Data!AK60 &gt;= 10, "HIGH",IF(
                            Data!AK60 &gt;= 7, "MED","LOW")))))</f>
        <v>MED</v>
      </c>
      <c r="P98" s="23"/>
      <c r="Q98" s="25"/>
      <c r="R98" s="25"/>
      <c r="S98" s="19"/>
      <c r="T98" s="19"/>
      <c r="U98" s="19"/>
      <c r="V98" s="19"/>
      <c r="W98" s="19"/>
      <c r="X98" s="19"/>
      <c r="Y98" s="26"/>
      <c r="Z98" s="26"/>
      <c r="AA98" s="26"/>
      <c r="AB98" s="26"/>
      <c r="AC98" s="26"/>
      <c r="AD98" s="26"/>
      <c r="AE98" s="26"/>
      <c r="AF98" s="26"/>
      <c r="AJ98" s="19"/>
      <c r="AK98" s="19"/>
      <c r="AL98" s="19"/>
      <c r="AM98" s="19"/>
      <c r="AN98" s="19"/>
      <c r="AO98" s="19"/>
      <c r="AP98" s="19"/>
      <c r="AQ98" s="19"/>
      <c r="AR98" s="19"/>
      <c r="AS98" s="19"/>
      <c r="AT98" s="19"/>
      <c r="AU98" s="19"/>
      <c r="AV98" s="19"/>
      <c r="AW98" s="19"/>
      <c r="AX98" s="19"/>
    </row>
    <row r="99" spans="1:50" x14ac:dyDescent="0.2">
      <c r="A99" s="62">
        <v>56</v>
      </c>
      <c r="B99" s="18" t="str">
        <f>Data!B61</f>
        <v>Finland</v>
      </c>
      <c r="C99" s="18" t="str">
        <f>Data!C61</f>
        <v>FIN</v>
      </c>
      <c r="D99" s="18" t="str">
        <f>Data!D61</f>
        <v>ECS           Europe &amp; Central Asia</v>
      </c>
      <c r="E99" s="18" t="str">
        <f>Data!E61</f>
        <v xml:space="preserve"> </v>
      </c>
      <c r="F99" s="48">
        <f>Data!F61</f>
        <v>0</v>
      </c>
      <c r="G99" s="20">
        <f>IF($B$7="Overall Alert",Data!G61,IF($B$7="Underlying Vulnerability",Data!J61,IF($B$7="Emerging Threat",Data!M61)))</f>
        <v>0</v>
      </c>
      <c r="H99" s="21">
        <f>IF($B$7="Overall Alert",Data!H61,IF($B$7="Underlying Vulnerability",Data!K61,IF($B$7="Emerging Threat",Data!N61)))</f>
        <v>0</v>
      </c>
      <c r="I99" s="48">
        <f>Data!Q61</f>
        <v>0</v>
      </c>
      <c r="J99" s="23" t="str">
        <f>IF(
   $B$7="Overall Alert",IF(
      Data!R61 &gt;= 7, "HIGH",IF(
         Data!R61 &gt;= 5, "MED","LOW")), IF(
            $B$7="Underlying Vulnerability", IF(
               Data!Y61 &gt;= 10, "HIGH",IF(
                  Data!Y61 &gt;= 7, "MED","LOW")),IF(
                     $B$7="Emerging Threat", IF(
                        Data!AF61 &gt;= 10, "HIGH",IF(
                            Data!AF61 &gt;= 7, "MED","LOW")))))</f>
        <v>LOW</v>
      </c>
      <c r="K99" s="23" t="str">
        <f>IF(
   $B$7="Overall Alert",IF(
      Data!S61 &gt;= 7, "HIGH",IF(
         Data!S61 &gt;= 5, "MED","LOW")), IF(
            $B$7="Underlying Vulnerability", IF(
               Data!Z61 &gt;= 10, "HIGH",IF(
                  Data!Z61 &gt;= 7, "MED","LOW")),IF(
                     $B$7="Emerging Threat", IF(
                        Data!AG61 &gt;= 10, "HIGH",IF(
                            Data!AG61 &gt;= 7, "MED","LOW")))))</f>
        <v>LOW</v>
      </c>
      <c r="L99" s="23" t="str">
        <f>IF(
   $B$7="Overall Alert",IF(
      Data!T61 &gt;= 7, "HIGH",IF(
         Data!T61 &gt;= 5, "MED","LOW")), IF(
            $B$7="Underlying Vulnerability", IF(
               Data!AA61 &gt;= 10, "HIGH",IF(
                  Data!AA61 &gt;= 7, "MED","LOW")),IF(
                     $B$7="Emerging Threat", IF(
                        Data!AH61 &gt;= 10, "HIGH",IF(
                            Data!AH61 &gt;= 7, "MED","LOW")))))</f>
        <v>LOW</v>
      </c>
      <c r="M99" s="23" t="str">
        <f>IF(
   $B$7="Overall Alert",IF(
      Data!U61 &gt;= 7, "HIGH",IF(
         Data!U61 &gt;= 5, "MED","LOW")), IF(
            $B$7="Underlying Vulnerability", IF(
               Data!AB61 &gt;= 10, "HIGH",IF(
                  Data!AB61 &gt;= 7, "MED","LOW")),IF(
                     $B$7="Emerging Threat", IF(
                        Data!AI61 &gt;= 10, "HIGH",IF(
                            Data!AI61 &gt;= 7, "MED","LOW")))))</f>
        <v>LOW</v>
      </c>
      <c r="N99" s="23" t="str">
        <f>IF(
   $B$7="Overall Alert",IF(
      Data!V61 &gt;= 7, "HIGH",IF(
         Data!V61 &gt;= 5, "MED","LOW")), IF(
            $B$7="Underlying Vulnerability", IF(
               Data!AC61 &gt;= 10, "HIGH",IF(
                  Data!AC61 &gt;= 7, "MED","LOW")),IF(
                     $B$7="Emerging Threat", IF(
                        Data!AJ61 &gt;= 10, "HIGH",IF(
                            Data!AJ61 &gt;= 7, "MED","LOW")))))</f>
        <v>LOW</v>
      </c>
      <c r="O99" s="23" t="str">
        <f>IF(
   $B$7="Overall Alert",IF(
      Data!W61 &gt;= 7, "HIGH",IF(
         Data!W61 &gt;= 5, "MED","LOW")), IF(
            $B$7="Underlying Vulnerability", IF(
               Data!AD61 &gt;= 10, "HIGH",IF(
                  Data!AD61 &gt;= 7, "MED","LOW")),IF(
                     $B$7="Emerging Threat", IF(
                        Data!AK61 &gt;= 10, "HIGH",IF(
                            Data!AK61 &gt;= 7, "MED","LOW")))))</f>
        <v>LOW</v>
      </c>
      <c r="P99" s="23"/>
      <c r="Q99" s="25"/>
      <c r="R99" s="25"/>
      <c r="S99" s="19"/>
      <c r="T99" s="19"/>
      <c r="U99" s="19"/>
      <c r="V99" s="19"/>
      <c r="W99" s="19"/>
      <c r="X99" s="19"/>
      <c r="Y99" s="26"/>
      <c r="Z99" s="26"/>
      <c r="AA99" s="26"/>
      <c r="AB99" s="26"/>
      <c r="AC99" s="26"/>
      <c r="AD99" s="26"/>
      <c r="AE99" s="26"/>
      <c r="AF99" s="26"/>
      <c r="AJ99" s="19"/>
      <c r="AK99" s="19"/>
      <c r="AL99" s="19"/>
      <c r="AM99" s="19"/>
      <c r="AN99" s="19"/>
      <c r="AO99" s="19"/>
      <c r="AP99" s="19"/>
      <c r="AQ99" s="19"/>
      <c r="AR99" s="19"/>
      <c r="AS99" s="19"/>
      <c r="AT99" s="19"/>
      <c r="AU99" s="19"/>
      <c r="AV99" s="19"/>
      <c r="AW99" s="19"/>
      <c r="AX99" s="19"/>
    </row>
    <row r="100" spans="1:50" x14ac:dyDescent="0.2">
      <c r="A100" s="62">
        <v>57</v>
      </c>
      <c r="B100" s="18" t="str">
        <f>Data!B62</f>
        <v>Fiji</v>
      </c>
      <c r="C100" s="18" t="str">
        <f>Data!C62</f>
        <v>FJI</v>
      </c>
      <c r="D100" s="18" t="str">
        <f>Data!D62</f>
        <v>EAS           East Asia &amp; Pacific</v>
      </c>
      <c r="E100" s="18" t="str">
        <f>Data!E62</f>
        <v>Blend</v>
      </c>
      <c r="F100" s="48">
        <f>Data!F62</f>
        <v>0</v>
      </c>
      <c r="G100" s="20">
        <f>IF($B$7="Overall Alert",Data!G62,IF($B$7="Underlying Vulnerability",Data!J62,IF($B$7="Emerging Threat",Data!M62)))</f>
        <v>3</v>
      </c>
      <c r="H100" s="21">
        <f>IF($B$7="Overall Alert",Data!H62,IF($B$7="Underlying Vulnerability",Data!K62,IF($B$7="Emerging Threat",Data!N62)))</f>
        <v>3</v>
      </c>
      <c r="I100" s="48">
        <f>Data!Q62</f>
        <v>0</v>
      </c>
      <c r="J100" s="23" t="str">
        <f>IF(
   $B$7="Overall Alert",IF(
      Data!R62 &gt;= 7, "HIGH",IF(
         Data!R62 &gt;= 5, "MED","LOW")), IF(
            $B$7="Underlying Vulnerability", IF(
               Data!Y62 &gt;= 10, "HIGH",IF(
                  Data!Y62 &gt;= 7, "MED","LOW")),IF(
                     $B$7="Emerging Threat", IF(
                        Data!AF62 &gt;= 10, "HIGH",IF(
                            Data!AF62 &gt;= 7, "MED","LOW")))))</f>
        <v>HIGH</v>
      </c>
      <c r="K100" s="23" t="str">
        <f>IF(
   $B$7="Overall Alert",IF(
      Data!S62 &gt;= 7, "HIGH",IF(
         Data!S62 &gt;= 5, "MED","LOW")), IF(
            $B$7="Underlying Vulnerability", IF(
               Data!Z62 &gt;= 10, "HIGH",IF(
                  Data!Z62 &gt;= 7, "MED","LOW")),IF(
                     $B$7="Emerging Threat", IF(
                        Data!AG62 &gt;= 10, "HIGH",IF(
                            Data!AG62 &gt;= 7, "MED","LOW")))))</f>
        <v>LOW</v>
      </c>
      <c r="L100" s="23" t="str">
        <f>IF(
   $B$7="Overall Alert",IF(
      Data!T62 &gt;= 7, "HIGH",IF(
         Data!T62 &gt;= 5, "MED","LOW")), IF(
            $B$7="Underlying Vulnerability", IF(
               Data!AA62 &gt;= 10, "HIGH",IF(
                  Data!AA62 &gt;= 7, "MED","LOW")),IF(
                     $B$7="Emerging Threat", IF(
                        Data!AH62 &gt;= 10, "HIGH",IF(
                            Data!AH62 &gt;= 7, "MED","LOW")))))</f>
        <v>LOW</v>
      </c>
      <c r="M100" s="23" t="str">
        <f>IF(
   $B$7="Overall Alert",IF(
      Data!U62 &gt;= 7, "HIGH",IF(
         Data!U62 &gt;= 5, "MED","LOW")), IF(
            $B$7="Underlying Vulnerability", IF(
               Data!AB62 &gt;= 10, "HIGH",IF(
                  Data!AB62 &gt;= 7, "MED","LOW")),IF(
                     $B$7="Emerging Threat", IF(
                        Data!AI62 &gt;= 10, "HIGH",IF(
                            Data!AI62 &gt;= 7, "MED","LOW")))))</f>
        <v>HIGH</v>
      </c>
      <c r="N100" s="23" t="str">
        <f>IF(
   $B$7="Overall Alert",IF(
      Data!V62 &gt;= 7, "HIGH",IF(
         Data!V62 &gt;= 5, "MED","LOW")), IF(
            $B$7="Underlying Vulnerability", IF(
               Data!AC62 &gt;= 10, "HIGH",IF(
                  Data!AC62 &gt;= 7, "MED","LOW")),IF(
                     $B$7="Emerging Threat", IF(
                        Data!AJ62 &gt;= 10, "HIGH",IF(
                            Data!AJ62 &gt;= 7, "MED","LOW")))))</f>
        <v>HIGH</v>
      </c>
      <c r="O100" s="23" t="str">
        <f>IF(
   $B$7="Overall Alert",IF(
      Data!W62 &gt;= 7, "HIGH",IF(
         Data!W62 &gt;= 5, "MED","LOW")), IF(
            $B$7="Underlying Vulnerability", IF(
               Data!AD62 &gt;= 10, "HIGH",IF(
                  Data!AD62 &gt;= 7, "MED","LOW")),IF(
                     $B$7="Emerging Threat", IF(
                        Data!AK62 &gt;= 10, "HIGH",IF(
                            Data!AK62 &gt;= 7, "MED","LOW")))))</f>
        <v>LOW</v>
      </c>
      <c r="P100" s="23"/>
      <c r="Q100" s="25"/>
      <c r="R100" s="25"/>
      <c r="S100" s="19"/>
      <c r="T100" s="19"/>
      <c r="U100" s="19"/>
      <c r="V100" s="19"/>
      <c r="W100" s="19"/>
      <c r="X100" s="19"/>
      <c r="Y100" s="26"/>
      <c r="Z100" s="26"/>
      <c r="AA100" s="26"/>
      <c r="AB100" s="26"/>
      <c r="AC100" s="26"/>
      <c r="AD100" s="26"/>
      <c r="AE100" s="26"/>
      <c r="AF100" s="26"/>
      <c r="AJ100" s="19"/>
      <c r="AK100" s="19"/>
      <c r="AL100" s="19"/>
      <c r="AM100" s="19"/>
      <c r="AN100" s="19"/>
      <c r="AO100" s="19"/>
      <c r="AP100" s="19"/>
      <c r="AQ100" s="19"/>
      <c r="AR100" s="19"/>
      <c r="AS100" s="19"/>
      <c r="AT100" s="19"/>
      <c r="AU100" s="19"/>
      <c r="AV100" s="19"/>
      <c r="AW100" s="19"/>
      <c r="AX100" s="19"/>
    </row>
    <row r="101" spans="1:50" x14ac:dyDescent="0.2">
      <c r="A101" s="62">
        <v>58</v>
      </c>
      <c r="B101" s="18" t="str">
        <f>Data!B63</f>
        <v>France</v>
      </c>
      <c r="C101" s="18" t="str">
        <f>Data!C63</f>
        <v>FRA</v>
      </c>
      <c r="D101" s="18" t="str">
        <f>Data!D63</f>
        <v>ECS           Europe &amp; Central Asia</v>
      </c>
      <c r="E101" s="18" t="str">
        <f>Data!E63</f>
        <v xml:space="preserve"> </v>
      </c>
      <c r="F101" s="48">
        <f>Data!F63</f>
        <v>0</v>
      </c>
      <c r="G101" s="20">
        <f>IF($B$7="Overall Alert",Data!G63,IF($B$7="Underlying Vulnerability",Data!J63,IF($B$7="Emerging Threat",Data!M63)))</f>
        <v>0.5</v>
      </c>
      <c r="H101" s="21">
        <f>IF($B$7="Overall Alert",Data!H63,IF($B$7="Underlying Vulnerability",Data!K63,IF($B$7="Emerging Threat",Data!N63)))</f>
        <v>0.5</v>
      </c>
      <c r="I101" s="48">
        <f>Data!Q63</f>
        <v>0</v>
      </c>
      <c r="J101" s="23" t="str">
        <f>IF(
   $B$7="Overall Alert",IF(
      Data!R63 &gt;= 7, "HIGH",IF(
         Data!R63 &gt;= 5, "MED","LOW")), IF(
            $B$7="Underlying Vulnerability", IF(
               Data!Y63 &gt;= 10, "HIGH",IF(
                  Data!Y63 &gt;= 7, "MED","LOW")),IF(
                     $B$7="Emerging Threat", IF(
                        Data!AF63 &gt;= 10, "HIGH",IF(
                            Data!AF63 &gt;= 7, "MED","LOW")))))</f>
        <v>MED</v>
      </c>
      <c r="K101" s="23" t="str">
        <f>IF(
   $B$7="Overall Alert",IF(
      Data!S63 &gt;= 7, "HIGH",IF(
         Data!S63 &gt;= 5, "MED","LOW")), IF(
            $B$7="Underlying Vulnerability", IF(
               Data!Z63 &gt;= 10, "HIGH",IF(
                  Data!Z63 &gt;= 7, "MED","LOW")),IF(
                     $B$7="Emerging Threat", IF(
                        Data!AG63 &gt;= 10, "HIGH",IF(
                            Data!AG63 &gt;= 7, "MED","LOW")))))</f>
        <v>LOW</v>
      </c>
      <c r="L101" s="23" t="str">
        <f>IF(
   $B$7="Overall Alert",IF(
      Data!T63 &gt;= 7, "HIGH",IF(
         Data!T63 &gt;= 5, "MED","LOW")), IF(
            $B$7="Underlying Vulnerability", IF(
               Data!AA63 &gt;= 10, "HIGH",IF(
                  Data!AA63 &gt;= 7, "MED","LOW")),IF(
                     $B$7="Emerging Threat", IF(
                        Data!AH63 &gt;= 10, "HIGH",IF(
                            Data!AH63 &gt;= 7, "MED","LOW")))))</f>
        <v>LOW</v>
      </c>
      <c r="M101" s="23" t="str">
        <f>IF(
   $B$7="Overall Alert",IF(
      Data!U63 &gt;= 7, "HIGH",IF(
         Data!U63 &gt;= 5, "MED","LOW")), IF(
            $B$7="Underlying Vulnerability", IF(
               Data!AB63 &gt;= 10, "HIGH",IF(
                  Data!AB63 &gt;= 7, "MED","LOW")),IF(
                     $B$7="Emerging Threat", IF(
                        Data!AI63 &gt;= 10, "HIGH",IF(
                            Data!AI63 &gt;= 7, "MED","LOW")))))</f>
        <v>LOW</v>
      </c>
      <c r="N101" s="23" t="str">
        <f>IF(
   $B$7="Overall Alert",IF(
      Data!V63 &gt;= 7, "HIGH",IF(
         Data!V63 &gt;= 5, "MED","LOW")), IF(
            $B$7="Underlying Vulnerability", IF(
               Data!AC63 &gt;= 10, "HIGH",IF(
                  Data!AC63 &gt;= 7, "MED","LOW")),IF(
                     $B$7="Emerging Threat", IF(
                        Data!AJ63 &gt;= 10, "HIGH",IF(
                            Data!AJ63 &gt;= 7, "MED","LOW")))))</f>
        <v>LOW</v>
      </c>
      <c r="O101" s="23" t="str">
        <f>IF(
   $B$7="Overall Alert",IF(
      Data!W63 &gt;= 7, "HIGH",IF(
         Data!W63 &gt;= 5, "MED","LOW")), IF(
            $B$7="Underlying Vulnerability", IF(
               Data!AD63 &gt;= 10, "HIGH",IF(
                  Data!AD63 &gt;= 7, "MED","LOW")),IF(
                     $B$7="Emerging Threat", IF(
                        Data!AK63 &gt;= 10, "HIGH",IF(
                            Data!AK63 &gt;= 7, "MED","LOW")))))</f>
        <v>LOW</v>
      </c>
      <c r="P101" s="23"/>
      <c r="Q101" s="25"/>
      <c r="R101" s="25"/>
      <c r="S101" s="19"/>
      <c r="T101" s="19"/>
      <c r="U101" s="19"/>
      <c r="V101" s="19"/>
      <c r="W101" s="19"/>
      <c r="X101" s="19"/>
      <c r="Y101" s="26"/>
      <c r="Z101" s="26"/>
      <c r="AA101" s="26"/>
      <c r="AB101" s="26"/>
      <c r="AC101" s="26"/>
      <c r="AD101" s="26"/>
      <c r="AE101" s="26"/>
      <c r="AF101" s="26"/>
      <c r="AJ101" s="19"/>
      <c r="AK101" s="19"/>
      <c r="AL101" s="19"/>
      <c r="AM101" s="19"/>
      <c r="AN101" s="19"/>
      <c r="AO101" s="19"/>
      <c r="AP101" s="19"/>
      <c r="AQ101" s="19"/>
      <c r="AR101" s="19"/>
      <c r="AS101" s="19"/>
      <c r="AT101" s="19"/>
      <c r="AU101" s="19"/>
      <c r="AV101" s="19"/>
      <c r="AW101" s="19"/>
      <c r="AX101" s="19"/>
    </row>
    <row r="102" spans="1:50" x14ac:dyDescent="0.2">
      <c r="A102" s="62">
        <v>59</v>
      </c>
      <c r="B102" s="18" t="str">
        <f>Data!B64</f>
        <v>Micronesia</v>
      </c>
      <c r="C102" s="18" t="str">
        <f>Data!C64</f>
        <v>FSM</v>
      </c>
      <c r="D102" s="18" t="str">
        <f>Data!D64</f>
        <v>EAS           East Asia &amp; Pacific</v>
      </c>
      <c r="E102" s="18" t="str">
        <f>Data!E64</f>
        <v>IDA</v>
      </c>
      <c r="F102" s="48">
        <f>Data!F64</f>
        <v>0</v>
      </c>
      <c r="G102" s="20">
        <f>IF($B$7="Overall Alert",Data!G64,IF($B$7="Underlying Vulnerability",Data!J64,IF($B$7="Emerging Threat",Data!M64)))</f>
        <v>1.5</v>
      </c>
      <c r="H102" s="21">
        <f>IF($B$7="Overall Alert",Data!H64,IF($B$7="Underlying Vulnerability",Data!K64,IF($B$7="Emerging Threat",Data!N64)))</f>
        <v>1.5</v>
      </c>
      <c r="I102" s="48">
        <f>Data!Q64</f>
        <v>0</v>
      </c>
      <c r="J102" s="23" t="str">
        <f>IF(
   $B$7="Overall Alert",IF(
      Data!R64 &gt;= 7, "HIGH",IF(
         Data!R64 &gt;= 5, "MED","LOW")), IF(
            $B$7="Underlying Vulnerability", IF(
               Data!Y64 &gt;= 10, "HIGH",IF(
                  Data!Y64 &gt;= 7, "MED","LOW")),IF(
                     $B$7="Emerging Threat", IF(
                        Data!AF64 &gt;= 10, "HIGH",IF(
                            Data!AF64 &gt;= 7, "MED","LOW")))))</f>
        <v>LOW</v>
      </c>
      <c r="K102" s="23" t="str">
        <f>IF(
   $B$7="Overall Alert",IF(
      Data!S64 &gt;= 7, "HIGH",IF(
         Data!S64 &gt;= 5, "MED","LOW")), IF(
            $B$7="Underlying Vulnerability", IF(
               Data!Z64 &gt;= 10, "HIGH",IF(
                  Data!Z64 &gt;= 7, "MED","LOW")),IF(
                     $B$7="Emerging Threat", IF(
                        Data!AG64 &gt;= 10, "HIGH",IF(
                            Data!AG64 &gt;= 7, "MED","LOW")))))</f>
        <v>LOW</v>
      </c>
      <c r="L102" s="23" t="str">
        <f>IF(
   $B$7="Overall Alert",IF(
      Data!T64 &gt;= 7, "HIGH",IF(
         Data!T64 &gt;= 5, "MED","LOW")), IF(
            $B$7="Underlying Vulnerability", IF(
               Data!AA64 &gt;= 10, "HIGH",IF(
                  Data!AA64 &gt;= 7, "MED","LOW")),IF(
                     $B$7="Emerging Threat", IF(
                        Data!AH64 &gt;= 10, "HIGH",IF(
                            Data!AH64 &gt;= 7, "MED","LOW")))))</f>
        <v>LOW</v>
      </c>
      <c r="M102" s="23" t="str">
        <f>IF(
   $B$7="Overall Alert",IF(
      Data!U64 &gt;= 7, "HIGH",IF(
         Data!U64 &gt;= 5, "MED","LOW")), IF(
            $B$7="Underlying Vulnerability", IF(
               Data!AB64 &gt;= 10, "HIGH",IF(
                  Data!AB64 &gt;= 7, "MED","LOW")),IF(
                     $B$7="Emerging Threat", IF(
                        Data!AI64 &gt;= 10, "HIGH",IF(
                            Data!AI64 &gt;= 7, "MED","LOW")))))</f>
        <v>LOW</v>
      </c>
      <c r="N102" s="23" t="str">
        <f>IF(
   $B$7="Overall Alert",IF(
      Data!V64 &gt;= 7, "HIGH",IF(
         Data!V64 &gt;= 5, "MED","LOW")), IF(
            $B$7="Underlying Vulnerability", IF(
               Data!AC64 &gt;= 10, "HIGH",IF(
                  Data!AC64 &gt;= 7, "MED","LOW")),IF(
                     $B$7="Emerging Threat", IF(
                        Data!AJ64 &gt;= 10, "HIGH",IF(
                            Data!AJ64 &gt;= 7, "MED","LOW")))))</f>
        <v>HIGH</v>
      </c>
      <c r="O102" s="23" t="str">
        <f>IF(
   $B$7="Overall Alert",IF(
      Data!W64 &gt;= 7, "HIGH",IF(
         Data!W64 &gt;= 5, "MED","LOW")), IF(
            $B$7="Underlying Vulnerability", IF(
               Data!AD64 &gt;= 10, "HIGH",IF(
                  Data!AD64 &gt;= 7, "MED","LOW")),IF(
                     $B$7="Emerging Threat", IF(
                        Data!AK64 &gt;= 10, "HIGH",IF(
                            Data!AK64 &gt;= 7, "MED","LOW")))))</f>
        <v>MED</v>
      </c>
      <c r="P102" s="23"/>
      <c r="Q102" s="25"/>
      <c r="R102" s="25"/>
      <c r="S102" s="19"/>
      <c r="T102" s="19"/>
      <c r="U102" s="19"/>
      <c r="V102" s="19"/>
      <c r="W102" s="19"/>
      <c r="X102" s="19"/>
      <c r="Y102" s="26"/>
      <c r="Z102" s="26"/>
      <c r="AA102" s="26"/>
      <c r="AB102" s="26"/>
      <c r="AC102" s="26"/>
      <c r="AD102" s="26"/>
      <c r="AE102" s="26"/>
      <c r="AF102" s="26"/>
      <c r="AJ102" s="19"/>
      <c r="AK102" s="19"/>
      <c r="AL102" s="19"/>
      <c r="AM102" s="19"/>
      <c r="AN102" s="19"/>
      <c r="AO102" s="19"/>
      <c r="AP102" s="19"/>
      <c r="AQ102" s="19"/>
      <c r="AR102" s="19"/>
      <c r="AS102" s="19"/>
      <c r="AT102" s="19"/>
      <c r="AU102" s="19"/>
      <c r="AV102" s="19"/>
      <c r="AW102" s="19"/>
      <c r="AX102" s="19"/>
    </row>
    <row r="103" spans="1:50" x14ac:dyDescent="0.2">
      <c r="A103" s="62">
        <v>60</v>
      </c>
      <c r="B103" s="18" t="str">
        <f>Data!B65</f>
        <v>Gabon</v>
      </c>
      <c r="C103" s="18" t="str">
        <f>Data!C65</f>
        <v>GAB</v>
      </c>
      <c r="D103" s="18" t="str">
        <f>Data!D65</f>
        <v>SSF           Sub-Saharan Africa</v>
      </c>
      <c r="E103" s="18" t="str">
        <f>Data!E65</f>
        <v>IBRD</v>
      </c>
      <c r="F103" s="48">
        <f>Data!F65</f>
        <v>0</v>
      </c>
      <c r="G103" s="20">
        <f>IF($B$7="Overall Alert",Data!G65,IF($B$7="Underlying Vulnerability",Data!J65,IF($B$7="Emerging Threat",Data!M65)))</f>
        <v>2.5</v>
      </c>
      <c r="H103" s="21">
        <f>IF($B$7="Overall Alert",Data!H65,IF($B$7="Underlying Vulnerability",Data!K65,IF($B$7="Emerging Threat",Data!N65)))</f>
        <v>2.5</v>
      </c>
      <c r="I103" s="48">
        <f>Data!Q65</f>
        <v>0</v>
      </c>
      <c r="J103" s="23" t="str">
        <f>IF(
   $B$7="Overall Alert",IF(
      Data!R65 &gt;= 7, "HIGH",IF(
         Data!R65 &gt;= 5, "MED","LOW")), IF(
            $B$7="Underlying Vulnerability", IF(
               Data!Y65 &gt;= 10, "HIGH",IF(
                  Data!Y65 &gt;= 7, "MED","LOW")),IF(
                     $B$7="Emerging Threat", IF(
                        Data!AF65 &gt;= 10, "HIGH",IF(
                            Data!AF65 &gt;= 7, "MED","LOW")))))</f>
        <v>HIGH</v>
      </c>
      <c r="K103" s="23" t="str">
        <f>IF(
   $B$7="Overall Alert",IF(
      Data!S65 &gt;= 7, "HIGH",IF(
         Data!S65 &gt;= 5, "MED","LOW")), IF(
            $B$7="Underlying Vulnerability", IF(
               Data!Z65 &gt;= 10, "HIGH",IF(
                  Data!Z65 &gt;= 7, "MED","LOW")),IF(
                     $B$7="Emerging Threat", IF(
                        Data!AG65 &gt;= 10, "HIGH",IF(
                            Data!AG65 &gt;= 7, "MED","LOW")))))</f>
        <v>LOW</v>
      </c>
      <c r="L103" s="23" t="str">
        <f>IF(
   $B$7="Overall Alert",IF(
      Data!T65 &gt;= 7, "HIGH",IF(
         Data!T65 &gt;= 5, "MED","LOW")), IF(
            $B$7="Underlying Vulnerability", IF(
               Data!AA65 &gt;= 10, "HIGH",IF(
                  Data!AA65 &gt;= 7, "MED","LOW")),IF(
                     $B$7="Emerging Threat", IF(
                        Data!AH65 &gt;= 10, "HIGH",IF(
                            Data!AH65 &gt;= 7, "MED","LOW")))))</f>
        <v>MED</v>
      </c>
      <c r="M103" s="23" t="str">
        <f>IF(
   $B$7="Overall Alert",IF(
      Data!U65 &gt;= 7, "HIGH",IF(
         Data!U65 &gt;= 5, "MED","LOW")), IF(
            $B$7="Underlying Vulnerability", IF(
               Data!AB65 &gt;= 10, "HIGH",IF(
                  Data!AB65 &gt;= 7, "MED","LOW")),IF(
                     $B$7="Emerging Threat", IF(
                        Data!AI65 &gt;= 10, "HIGH",IF(
                            Data!AI65 &gt;= 7, "MED","LOW")))))</f>
        <v>HIGH</v>
      </c>
      <c r="N103" s="23" t="str">
        <f>IF(
   $B$7="Overall Alert",IF(
      Data!V65 &gt;= 7, "HIGH",IF(
         Data!V65 &gt;= 5, "MED","LOW")), IF(
            $B$7="Underlying Vulnerability", IF(
               Data!AC65 &gt;= 10, "HIGH",IF(
                  Data!AC65 &gt;= 7, "MED","LOW")),IF(
                     $B$7="Emerging Threat", IF(
                        Data!AJ65 &gt;= 10, "HIGH",IF(
                            Data!AJ65 &gt;= 7, "MED","LOW")))))</f>
        <v>LOW</v>
      </c>
      <c r="O103" s="23" t="str">
        <f>IF(
   $B$7="Overall Alert",IF(
      Data!W65 &gt;= 7, "HIGH",IF(
         Data!W65 &gt;= 5, "MED","LOW")), IF(
            $B$7="Underlying Vulnerability", IF(
               Data!AD65 &gt;= 10, "HIGH",IF(
                  Data!AD65 &gt;= 7, "MED","LOW")),IF(
                     $B$7="Emerging Threat", IF(
                        Data!AK65 &gt;= 10, "HIGH",IF(
                            Data!AK65 &gt;= 7, "MED","LOW")))))</f>
        <v>LOW</v>
      </c>
      <c r="P103" s="23"/>
      <c r="Q103" s="25"/>
      <c r="R103" s="25"/>
      <c r="S103" s="19"/>
      <c r="T103" s="19"/>
      <c r="U103" s="19"/>
      <c r="V103" s="19"/>
      <c r="W103" s="19"/>
      <c r="X103" s="19"/>
      <c r="Y103" s="26"/>
      <c r="Z103" s="26"/>
      <c r="AA103" s="26"/>
      <c r="AB103" s="26"/>
      <c r="AC103" s="26"/>
      <c r="AD103" s="26"/>
      <c r="AE103" s="26"/>
      <c r="AF103" s="26"/>
      <c r="AJ103" s="19"/>
      <c r="AK103" s="19"/>
      <c r="AL103" s="19"/>
      <c r="AM103" s="19"/>
      <c r="AN103" s="19"/>
      <c r="AO103" s="19"/>
      <c r="AP103" s="19"/>
      <c r="AQ103" s="19"/>
      <c r="AR103" s="19"/>
      <c r="AS103" s="19"/>
      <c r="AT103" s="19"/>
      <c r="AU103" s="19"/>
      <c r="AV103" s="19"/>
      <c r="AW103" s="19"/>
      <c r="AX103" s="19"/>
    </row>
    <row r="104" spans="1:50" x14ac:dyDescent="0.2">
      <c r="A104" s="62">
        <v>61</v>
      </c>
      <c r="B104" s="18" t="str">
        <f>Data!B66</f>
        <v>United Kingdom</v>
      </c>
      <c r="C104" s="18" t="str">
        <f>Data!C66</f>
        <v>GBR</v>
      </c>
      <c r="D104" s="18" t="str">
        <f>Data!D66</f>
        <v>ECS           Europe &amp; Central Asia</v>
      </c>
      <c r="E104" s="18" t="str">
        <f>Data!E66</f>
        <v xml:space="preserve"> </v>
      </c>
      <c r="F104" s="48">
        <f>Data!F66</f>
        <v>0</v>
      </c>
      <c r="G104" s="20">
        <f>IF($B$7="Overall Alert",Data!G66,IF($B$7="Underlying Vulnerability",Data!J66,IF($B$7="Emerging Threat",Data!M66)))</f>
        <v>0.5</v>
      </c>
      <c r="H104" s="21">
        <f>IF($B$7="Overall Alert",Data!H66,IF($B$7="Underlying Vulnerability",Data!K66,IF($B$7="Emerging Threat",Data!N66)))</f>
        <v>0.5</v>
      </c>
      <c r="I104" s="48">
        <f>Data!Q66</f>
        <v>0</v>
      </c>
      <c r="J104" s="23" t="str">
        <f>IF(
   $B$7="Overall Alert",IF(
      Data!R66 &gt;= 7, "HIGH",IF(
         Data!R66 &gt;= 5, "MED","LOW")), IF(
            $B$7="Underlying Vulnerability", IF(
               Data!Y66 &gt;= 10, "HIGH",IF(
                  Data!Y66 &gt;= 7, "MED","LOW")),IF(
                     $B$7="Emerging Threat", IF(
                        Data!AF66 &gt;= 10, "HIGH",IF(
                            Data!AF66 &gt;= 7, "MED","LOW")))))</f>
        <v>MED</v>
      </c>
      <c r="K104" s="23" t="str">
        <f>IF(
   $B$7="Overall Alert",IF(
      Data!S66 &gt;= 7, "HIGH",IF(
         Data!S66 &gt;= 5, "MED","LOW")), IF(
            $B$7="Underlying Vulnerability", IF(
               Data!Z66 &gt;= 10, "HIGH",IF(
                  Data!Z66 &gt;= 7, "MED","LOW")),IF(
                     $B$7="Emerging Threat", IF(
                        Data!AG66 &gt;= 10, "HIGH",IF(
                            Data!AG66 &gt;= 7, "MED","LOW")))))</f>
        <v>LOW</v>
      </c>
      <c r="L104" s="23" t="str">
        <f>IF(
   $B$7="Overall Alert",IF(
      Data!T66 &gt;= 7, "HIGH",IF(
         Data!T66 &gt;= 5, "MED","LOW")), IF(
            $B$7="Underlying Vulnerability", IF(
               Data!AA66 &gt;= 10, "HIGH",IF(
                  Data!AA66 &gt;= 7, "MED","LOW")),IF(
                     $B$7="Emerging Threat", IF(
                        Data!AH66 &gt;= 10, "HIGH",IF(
                            Data!AH66 &gt;= 7, "MED","LOW")))))</f>
        <v>LOW</v>
      </c>
      <c r="M104" s="23" t="str">
        <f>IF(
   $B$7="Overall Alert",IF(
      Data!U66 &gt;= 7, "HIGH",IF(
         Data!U66 &gt;= 5, "MED","LOW")), IF(
            $B$7="Underlying Vulnerability", IF(
               Data!AB66 &gt;= 10, "HIGH",IF(
                  Data!AB66 &gt;= 7, "MED","LOW")),IF(
                     $B$7="Emerging Threat", IF(
                        Data!AI66 &gt;= 10, "HIGH",IF(
                            Data!AI66 &gt;= 7, "MED","LOW")))))</f>
        <v>LOW</v>
      </c>
      <c r="N104" s="23" t="str">
        <f>IF(
   $B$7="Overall Alert",IF(
      Data!V66 &gt;= 7, "HIGH",IF(
         Data!V66 &gt;= 5, "MED","LOW")), IF(
            $B$7="Underlying Vulnerability", IF(
               Data!AC66 &gt;= 10, "HIGH",IF(
                  Data!AC66 &gt;= 7, "MED","LOW")),IF(
                     $B$7="Emerging Threat", IF(
                        Data!AJ66 &gt;= 10, "HIGH",IF(
                            Data!AJ66 &gt;= 7, "MED","LOW")))))</f>
        <v>LOW</v>
      </c>
      <c r="O104" s="23" t="str">
        <f>IF(
   $B$7="Overall Alert",IF(
      Data!W66 &gt;= 7, "HIGH",IF(
         Data!W66 &gt;= 5, "MED","LOW")), IF(
            $B$7="Underlying Vulnerability", IF(
               Data!AD66 &gt;= 10, "HIGH",IF(
                  Data!AD66 &gt;= 7, "MED","LOW")),IF(
                     $B$7="Emerging Threat", IF(
                        Data!AK66 &gt;= 10, "HIGH",IF(
                            Data!AK66 &gt;= 7, "MED","LOW")))))</f>
        <v>LOW</v>
      </c>
      <c r="P104" s="23"/>
      <c r="Q104" s="25"/>
      <c r="R104" s="25"/>
      <c r="S104" s="19"/>
      <c r="T104" s="19"/>
      <c r="U104" s="19"/>
      <c r="V104" s="19"/>
      <c r="W104" s="19"/>
      <c r="X104" s="19"/>
      <c r="Y104" s="26"/>
      <c r="Z104" s="26"/>
      <c r="AA104" s="26"/>
      <c r="AB104" s="26"/>
      <c r="AC104" s="26"/>
      <c r="AD104" s="26"/>
      <c r="AE104" s="26"/>
      <c r="AF104" s="26"/>
      <c r="AJ104" s="19"/>
      <c r="AK104" s="19"/>
      <c r="AL104" s="19"/>
      <c r="AM104" s="19"/>
      <c r="AN104" s="19"/>
      <c r="AO104" s="19"/>
      <c r="AP104" s="19"/>
      <c r="AQ104" s="19"/>
      <c r="AR104" s="19"/>
      <c r="AS104" s="19"/>
      <c r="AT104" s="19"/>
      <c r="AU104" s="19"/>
      <c r="AV104" s="19"/>
      <c r="AW104" s="19"/>
      <c r="AX104" s="19"/>
    </row>
    <row r="105" spans="1:50" x14ac:dyDescent="0.2">
      <c r="A105" s="62">
        <v>62</v>
      </c>
      <c r="B105" s="18" t="str">
        <f>Data!B67</f>
        <v>Georgia</v>
      </c>
      <c r="C105" s="18" t="str">
        <f>Data!C67</f>
        <v>GEO</v>
      </c>
      <c r="D105" s="18" t="str">
        <f>Data!D67</f>
        <v>ECS           Europe &amp; Central Asia</v>
      </c>
      <c r="E105" s="18" t="str">
        <f>Data!E67</f>
        <v>IBRD</v>
      </c>
      <c r="F105" s="48">
        <f>Data!F67</f>
        <v>0</v>
      </c>
      <c r="G105" s="20">
        <f>IF($B$7="Overall Alert",Data!G67,IF($B$7="Underlying Vulnerability",Data!J67,IF($B$7="Emerging Threat",Data!M67)))</f>
        <v>2</v>
      </c>
      <c r="H105" s="21">
        <f>IF($B$7="Overall Alert",Data!H67,IF($B$7="Underlying Vulnerability",Data!K67,IF($B$7="Emerging Threat",Data!N67)))</f>
        <v>2</v>
      </c>
      <c r="I105" s="48">
        <f>Data!Q67</f>
        <v>0</v>
      </c>
      <c r="J105" s="23" t="str">
        <f>IF(
   $B$7="Overall Alert",IF(
      Data!R67 &gt;= 7, "HIGH",IF(
         Data!R67 &gt;= 5, "MED","LOW")), IF(
            $B$7="Underlying Vulnerability", IF(
               Data!Y67 &gt;= 10, "HIGH",IF(
                  Data!Y67 &gt;= 7, "MED","LOW")),IF(
                     $B$7="Emerging Threat", IF(
                        Data!AF67 &gt;= 10, "HIGH",IF(
                            Data!AF67 &gt;= 7, "MED","LOW")))))</f>
        <v>HIGH</v>
      </c>
      <c r="K105" s="23" t="str">
        <f>IF(
   $B$7="Overall Alert",IF(
      Data!S67 &gt;= 7, "HIGH",IF(
         Data!S67 &gt;= 5, "MED","LOW")), IF(
            $B$7="Underlying Vulnerability", IF(
               Data!Z67 &gt;= 10, "HIGH",IF(
                  Data!Z67 &gt;= 7, "MED","LOW")),IF(
                     $B$7="Emerging Threat", IF(
                        Data!AG67 &gt;= 10, "HIGH",IF(
                            Data!AG67 &gt;= 7, "MED","LOW")))))</f>
        <v>LOW</v>
      </c>
      <c r="L105" s="23" t="str">
        <f>IF(
   $B$7="Overall Alert",IF(
      Data!T67 &gt;= 7, "HIGH",IF(
         Data!T67 &gt;= 5, "MED","LOW")), IF(
            $B$7="Underlying Vulnerability", IF(
               Data!AA67 &gt;= 10, "HIGH",IF(
                  Data!AA67 &gt;= 7, "MED","LOW")),IF(
                     $B$7="Emerging Threat", IF(
                        Data!AH67 &gt;= 10, "HIGH",IF(
                            Data!AH67 &gt;= 7, "MED","LOW")))))</f>
        <v>LOW</v>
      </c>
      <c r="M105" s="23" t="str">
        <f>IF(
   $B$7="Overall Alert",IF(
      Data!U67 &gt;= 7, "HIGH",IF(
         Data!U67 &gt;= 5, "MED","LOW")), IF(
            $B$7="Underlying Vulnerability", IF(
               Data!AB67 &gt;= 10, "HIGH",IF(
                  Data!AB67 &gt;= 7, "MED","LOW")),IF(
                     $B$7="Emerging Threat", IF(
                        Data!AI67 &gt;= 10, "HIGH",IF(
                            Data!AI67 &gt;= 7, "MED","LOW")))))</f>
        <v>MED</v>
      </c>
      <c r="N105" s="23" t="str">
        <f>IF(
   $B$7="Overall Alert",IF(
      Data!V67 &gt;= 7, "HIGH",IF(
         Data!V67 &gt;= 5, "MED","LOW")), IF(
            $B$7="Underlying Vulnerability", IF(
               Data!AC67 &gt;= 10, "HIGH",IF(
                  Data!AC67 &gt;= 7, "MED","LOW")),IF(
                     $B$7="Emerging Threat", IF(
                        Data!AJ67 &gt;= 10, "HIGH",IF(
                            Data!AJ67 &gt;= 7, "MED","LOW")))))</f>
        <v>LOW</v>
      </c>
      <c r="O105" s="23" t="str">
        <f>IF(
   $B$7="Overall Alert",IF(
      Data!W67 &gt;= 7, "HIGH",IF(
         Data!W67 &gt;= 5, "MED","LOW")), IF(
            $B$7="Underlying Vulnerability", IF(
               Data!AD67 &gt;= 10, "HIGH",IF(
                  Data!AD67 &gt;= 7, "MED","LOW")),IF(
                     $B$7="Emerging Threat", IF(
                        Data!AK67 &gt;= 10, "HIGH",IF(
                            Data!AK67 &gt;= 7, "MED","LOW")))))</f>
        <v>MED</v>
      </c>
      <c r="P105" s="23"/>
      <c r="Q105" s="25"/>
      <c r="R105" s="25"/>
      <c r="S105" s="19"/>
      <c r="T105" s="19"/>
      <c r="U105" s="19"/>
      <c r="V105" s="19"/>
      <c r="W105" s="19"/>
      <c r="X105" s="19"/>
      <c r="Y105" s="26"/>
      <c r="Z105" s="26"/>
      <c r="AA105" s="26"/>
      <c r="AB105" s="26"/>
      <c r="AC105" s="26"/>
      <c r="AD105" s="26"/>
      <c r="AE105" s="26"/>
      <c r="AF105" s="26"/>
      <c r="AJ105" s="19"/>
      <c r="AK105" s="19"/>
      <c r="AL105" s="19"/>
      <c r="AM105" s="19"/>
      <c r="AN105" s="19"/>
      <c r="AO105" s="19"/>
      <c r="AP105" s="19"/>
      <c r="AQ105" s="19"/>
      <c r="AR105" s="19"/>
      <c r="AS105" s="19"/>
      <c r="AT105" s="19"/>
      <c r="AU105" s="19"/>
      <c r="AV105" s="19"/>
      <c r="AW105" s="19"/>
      <c r="AX105" s="19"/>
    </row>
    <row r="106" spans="1:50" x14ac:dyDescent="0.2">
      <c r="A106" s="62">
        <v>63</v>
      </c>
      <c r="B106" s="18" t="str">
        <f>Data!B68</f>
        <v>Ghana</v>
      </c>
      <c r="C106" s="18" t="str">
        <f>Data!C68</f>
        <v>GHA</v>
      </c>
      <c r="D106" s="18" t="str">
        <f>Data!D68</f>
        <v>SSF           Sub-Saharan Africa</v>
      </c>
      <c r="E106" s="18" t="str">
        <f>Data!E68</f>
        <v>IDA</v>
      </c>
      <c r="F106" s="48">
        <f>Data!F68</f>
        <v>0</v>
      </c>
      <c r="G106" s="20">
        <f>IF($B$7="Overall Alert",Data!G68,IF($B$7="Underlying Vulnerability",Data!J68,IF($B$7="Emerging Threat",Data!M68)))</f>
        <v>2</v>
      </c>
      <c r="H106" s="21">
        <f>IF($B$7="Overall Alert",Data!H68,IF($B$7="Underlying Vulnerability",Data!K68,IF($B$7="Emerging Threat",Data!N68)))</f>
        <v>2</v>
      </c>
      <c r="I106" s="48">
        <f>Data!Q68</f>
        <v>0</v>
      </c>
      <c r="J106" s="23" t="str">
        <f>IF(
   $B$7="Overall Alert",IF(
      Data!R68 &gt;= 7, "HIGH",IF(
         Data!R68 &gt;= 5, "MED","LOW")), IF(
            $B$7="Underlying Vulnerability", IF(
               Data!Y68 &gt;= 10, "HIGH",IF(
                  Data!Y68 &gt;= 7, "MED","LOW")),IF(
                     $B$7="Emerging Threat", IF(
                        Data!AF68 &gt;= 10, "HIGH",IF(
                            Data!AF68 &gt;= 7, "MED","LOW")))))</f>
        <v>MED</v>
      </c>
      <c r="K106" s="23" t="str">
        <f>IF(
   $B$7="Overall Alert",IF(
      Data!S68 &gt;= 7, "HIGH",IF(
         Data!S68 &gt;= 5, "MED","LOW")), IF(
            $B$7="Underlying Vulnerability", IF(
               Data!Z68 &gt;= 10, "HIGH",IF(
                  Data!Z68 &gt;= 7, "MED","LOW")),IF(
                     $B$7="Emerging Threat", IF(
                        Data!AG68 &gt;= 10, "HIGH",IF(
                            Data!AG68 &gt;= 7, "MED","LOW")))))</f>
        <v>LOW</v>
      </c>
      <c r="L106" s="23" t="str">
        <f>IF(
   $B$7="Overall Alert",IF(
      Data!T68 &gt;= 7, "HIGH",IF(
         Data!T68 &gt;= 5, "MED","LOW")), IF(
            $B$7="Underlying Vulnerability", IF(
               Data!AA68 &gt;= 10, "HIGH",IF(
                  Data!AA68 &gt;= 7, "MED","LOW")),IF(
                     $B$7="Emerging Threat", IF(
                        Data!AH68 &gt;= 10, "HIGH",IF(
                            Data!AH68 &gt;= 7, "MED","LOW")))))</f>
        <v>MED</v>
      </c>
      <c r="M106" s="23" t="str">
        <f>IF(
   $B$7="Overall Alert",IF(
      Data!U68 &gt;= 7, "HIGH",IF(
         Data!U68 &gt;= 5, "MED","LOW")), IF(
            $B$7="Underlying Vulnerability", IF(
               Data!AB68 &gt;= 10, "HIGH",IF(
                  Data!AB68 &gt;= 7, "MED","LOW")),IF(
                     $B$7="Emerging Threat", IF(
                        Data!AI68 &gt;= 10, "HIGH",IF(
                            Data!AI68 &gt;= 7, "MED","LOW")))))</f>
        <v>HIGH</v>
      </c>
      <c r="N106" s="23" t="str">
        <f>IF(
   $B$7="Overall Alert",IF(
      Data!V68 &gt;= 7, "HIGH",IF(
         Data!V68 &gt;= 5, "MED","LOW")), IF(
            $B$7="Underlying Vulnerability", IF(
               Data!AC68 &gt;= 10, "HIGH",IF(
                  Data!AC68 &gt;= 7, "MED","LOW")),IF(
                     $B$7="Emerging Threat", IF(
                        Data!AJ68 &gt;= 10, "HIGH",IF(
                            Data!AJ68 &gt;= 7, "MED","LOW")))))</f>
        <v>LOW</v>
      </c>
      <c r="O106" s="23" t="str">
        <f>IF(
   $B$7="Overall Alert",IF(
      Data!W68 &gt;= 7, "HIGH",IF(
         Data!W68 &gt;= 5, "MED","LOW")), IF(
            $B$7="Underlying Vulnerability", IF(
               Data!AD68 &gt;= 10, "HIGH",IF(
                  Data!AD68 &gt;= 7, "MED","LOW")),IF(
                     $B$7="Emerging Threat", IF(
                        Data!AK68 &gt;= 10, "HIGH",IF(
                            Data!AK68 &gt;= 7, "MED","LOW")))))</f>
        <v>LOW</v>
      </c>
      <c r="P106" s="23"/>
      <c r="Q106" s="25"/>
      <c r="R106" s="25"/>
      <c r="S106" s="19"/>
      <c r="T106" s="19"/>
      <c r="U106" s="19"/>
      <c r="V106" s="19"/>
      <c r="W106" s="19"/>
      <c r="X106" s="19"/>
      <c r="Y106" s="26"/>
      <c r="Z106" s="26"/>
      <c r="AA106" s="26"/>
      <c r="AB106" s="26"/>
      <c r="AC106" s="26"/>
      <c r="AD106" s="26"/>
      <c r="AE106" s="26"/>
      <c r="AF106" s="26"/>
      <c r="AJ106" s="19"/>
      <c r="AK106" s="19"/>
      <c r="AL106" s="19"/>
      <c r="AM106" s="19"/>
      <c r="AN106" s="19"/>
      <c r="AO106" s="19"/>
      <c r="AP106" s="19"/>
      <c r="AQ106" s="19"/>
      <c r="AR106" s="19"/>
      <c r="AS106" s="19"/>
      <c r="AT106" s="19"/>
      <c r="AU106" s="19"/>
      <c r="AV106" s="19"/>
      <c r="AW106" s="19"/>
      <c r="AX106" s="19"/>
    </row>
    <row r="107" spans="1:50" x14ac:dyDescent="0.2">
      <c r="A107" s="62">
        <v>64</v>
      </c>
      <c r="B107" s="18" t="str">
        <f>Data!B69</f>
        <v>Guinea</v>
      </c>
      <c r="C107" s="18" t="str">
        <f>Data!C69</f>
        <v>GIN</v>
      </c>
      <c r="D107" s="18" t="str">
        <f>Data!D69</f>
        <v>SSF           Sub-Saharan Africa</v>
      </c>
      <c r="E107" s="18" t="str">
        <f>Data!E69</f>
        <v>IDA</v>
      </c>
      <c r="F107" s="48">
        <f>Data!F69</f>
        <v>0</v>
      </c>
      <c r="G107" s="20">
        <f>IF($B$7="Overall Alert",Data!G69,IF($B$7="Underlying Vulnerability",Data!J69,IF($B$7="Emerging Threat",Data!M69)))</f>
        <v>2.5</v>
      </c>
      <c r="H107" s="21">
        <f>IF($B$7="Overall Alert",Data!H69,IF($B$7="Underlying Vulnerability",Data!K69,IF($B$7="Emerging Threat",Data!N69)))</f>
        <v>2.5</v>
      </c>
      <c r="I107" s="48">
        <f>Data!Q69</f>
        <v>0</v>
      </c>
      <c r="J107" s="23" t="str">
        <f>IF(
   $B$7="Overall Alert",IF(
      Data!R69 &gt;= 7, "HIGH",IF(
         Data!R69 &gt;= 5, "MED","LOW")), IF(
            $B$7="Underlying Vulnerability", IF(
               Data!Y69 &gt;= 10, "HIGH",IF(
                  Data!Y69 &gt;= 7, "MED","LOW")),IF(
                     $B$7="Emerging Threat", IF(
                        Data!AF69 &gt;= 10, "HIGH",IF(
                            Data!AF69 &gt;= 7, "MED","LOW")))))</f>
        <v>HIGH</v>
      </c>
      <c r="K107" s="23" t="str">
        <f>IF(
   $B$7="Overall Alert",IF(
      Data!S69 &gt;= 7, "HIGH",IF(
         Data!S69 &gt;= 5, "MED","LOW")), IF(
            $B$7="Underlying Vulnerability", IF(
               Data!Z69 &gt;= 10, "HIGH",IF(
                  Data!Z69 &gt;= 7, "MED","LOW")),IF(
                     $B$7="Emerging Threat", IF(
                        Data!AG69 &gt;= 10, "HIGH",IF(
                            Data!AG69 &gt;= 7, "MED","LOW")))))</f>
        <v>LOW</v>
      </c>
      <c r="L107" s="23" t="str">
        <f>IF(
   $B$7="Overall Alert",IF(
      Data!T69 &gt;= 7, "HIGH",IF(
         Data!T69 &gt;= 5, "MED","LOW")), IF(
            $B$7="Underlying Vulnerability", IF(
               Data!AA69 &gt;= 10, "HIGH",IF(
                  Data!AA69 &gt;= 7, "MED","LOW")),IF(
                     $B$7="Emerging Threat", IF(
                        Data!AH69 &gt;= 10, "HIGH",IF(
                            Data!AH69 &gt;= 7, "MED","LOW")))))</f>
        <v>MED</v>
      </c>
      <c r="M107" s="23" t="str">
        <f>IF(
   $B$7="Overall Alert",IF(
      Data!U69 &gt;= 7, "HIGH",IF(
         Data!U69 &gt;= 5, "MED","LOW")), IF(
            $B$7="Underlying Vulnerability", IF(
               Data!AB69 &gt;= 10, "HIGH",IF(
                  Data!AB69 &gt;= 7, "MED","LOW")),IF(
                     $B$7="Emerging Threat", IF(
                        Data!AI69 &gt;= 10, "HIGH",IF(
                            Data!AI69 &gt;= 7, "MED","LOW")))))</f>
        <v>HIGH</v>
      </c>
      <c r="N107" s="23" t="str">
        <f>IF(
   $B$7="Overall Alert",IF(
      Data!V69 &gt;= 7, "HIGH",IF(
         Data!V69 &gt;= 5, "MED","LOW")), IF(
            $B$7="Underlying Vulnerability", IF(
               Data!AC69 &gt;= 10, "HIGH",IF(
                  Data!AC69 &gt;= 7, "MED","LOW")),IF(
                     $B$7="Emerging Threat", IF(
                        Data!AJ69 &gt;= 10, "HIGH",IF(
                            Data!AJ69 &gt;= 7, "MED","LOW")))))</f>
        <v>LOW</v>
      </c>
      <c r="O107" s="23" t="str">
        <f>IF(
   $B$7="Overall Alert",IF(
      Data!W69 &gt;= 7, "HIGH",IF(
         Data!W69 &gt;= 5, "MED","LOW")), IF(
            $B$7="Underlying Vulnerability", IF(
               Data!AD69 &gt;= 10, "HIGH",IF(
                  Data!AD69 &gt;= 7, "MED","LOW")),IF(
                     $B$7="Emerging Threat", IF(
                        Data!AK69 &gt;= 10, "HIGH",IF(
                            Data!AK69 &gt;= 7, "MED","LOW")))))</f>
        <v>LOW</v>
      </c>
      <c r="P107" s="23"/>
      <c r="Q107" s="25"/>
      <c r="R107" s="25"/>
      <c r="S107" s="19"/>
      <c r="T107" s="19"/>
      <c r="U107" s="19"/>
      <c r="V107" s="19"/>
      <c r="W107" s="19"/>
      <c r="X107" s="19"/>
      <c r="Y107" s="26"/>
      <c r="Z107" s="26"/>
      <c r="AA107" s="26"/>
      <c r="AB107" s="26"/>
      <c r="AC107" s="26"/>
      <c r="AD107" s="26"/>
      <c r="AE107" s="26"/>
      <c r="AF107" s="26"/>
      <c r="AJ107" s="19"/>
      <c r="AK107" s="19"/>
      <c r="AL107" s="19"/>
      <c r="AM107" s="19"/>
      <c r="AN107" s="19"/>
      <c r="AO107" s="19"/>
      <c r="AP107" s="19"/>
      <c r="AQ107" s="19"/>
      <c r="AR107" s="19"/>
      <c r="AS107" s="19"/>
      <c r="AT107" s="19"/>
      <c r="AU107" s="19"/>
      <c r="AV107" s="19"/>
      <c r="AW107" s="19"/>
      <c r="AX107" s="19"/>
    </row>
    <row r="108" spans="1:50" x14ac:dyDescent="0.2">
      <c r="A108" s="62">
        <v>65</v>
      </c>
      <c r="B108" s="18" t="str">
        <f>Data!B70</f>
        <v>Gambia</v>
      </c>
      <c r="C108" s="18" t="str">
        <f>Data!C70</f>
        <v>GMB</v>
      </c>
      <c r="D108" s="18" t="str">
        <f>Data!D70</f>
        <v>SSF           Sub-Saharan Africa</v>
      </c>
      <c r="E108" s="18" t="str">
        <f>Data!E70</f>
        <v>IDA</v>
      </c>
      <c r="F108" s="48">
        <f>Data!F70</f>
        <v>0</v>
      </c>
      <c r="G108" s="20">
        <f>IF($B$7="Overall Alert",Data!G70,IF($B$7="Underlying Vulnerability",Data!J70,IF($B$7="Emerging Threat",Data!M70)))</f>
        <v>3.5</v>
      </c>
      <c r="H108" s="21">
        <f>IF($B$7="Overall Alert",Data!H70,IF($B$7="Underlying Vulnerability",Data!K70,IF($B$7="Emerging Threat",Data!N70)))</f>
        <v>3.5</v>
      </c>
      <c r="I108" s="48">
        <f>Data!Q70</f>
        <v>0</v>
      </c>
      <c r="J108" s="23" t="str">
        <f>IF(
   $B$7="Overall Alert",IF(
      Data!R70 &gt;= 7, "HIGH",IF(
         Data!R70 &gt;= 5, "MED","LOW")), IF(
            $B$7="Underlying Vulnerability", IF(
               Data!Y70 &gt;= 10, "HIGH",IF(
                  Data!Y70 &gt;= 7, "MED","LOW")),IF(
                     $B$7="Emerging Threat", IF(
                        Data!AF70 &gt;= 10, "HIGH",IF(
                            Data!AF70 &gt;= 7, "MED","LOW")))))</f>
        <v>HIGH</v>
      </c>
      <c r="K108" s="23" t="str">
        <f>IF(
   $B$7="Overall Alert",IF(
      Data!S70 &gt;= 7, "HIGH",IF(
         Data!S70 &gt;= 5, "MED","LOW")), IF(
            $B$7="Underlying Vulnerability", IF(
               Data!Z70 &gt;= 10, "HIGH",IF(
                  Data!Z70 &gt;= 7, "MED","LOW")),IF(
                     $B$7="Emerging Threat", IF(
                        Data!AG70 &gt;= 10, "HIGH",IF(
                            Data!AG70 &gt;= 7, "MED","LOW")))))</f>
        <v>LOW</v>
      </c>
      <c r="L108" s="23" t="str">
        <f>IF(
   $B$7="Overall Alert",IF(
      Data!T70 &gt;= 7, "HIGH",IF(
         Data!T70 &gt;= 5, "MED","LOW")), IF(
            $B$7="Underlying Vulnerability", IF(
               Data!AA70 &gt;= 10, "HIGH",IF(
                  Data!AA70 &gt;= 7, "MED","LOW")),IF(
                     $B$7="Emerging Threat", IF(
                        Data!AH70 &gt;= 10, "HIGH",IF(
                            Data!AH70 &gt;= 7, "MED","LOW")))))</f>
        <v>MED</v>
      </c>
      <c r="M108" s="23" t="str">
        <f>IF(
   $B$7="Overall Alert",IF(
      Data!U70 &gt;= 7, "HIGH",IF(
         Data!U70 &gt;= 5, "MED","LOW")), IF(
            $B$7="Underlying Vulnerability", IF(
               Data!AB70 &gt;= 10, "HIGH",IF(
                  Data!AB70 &gt;= 7, "MED","LOW")),IF(
                     $B$7="Emerging Threat", IF(
                        Data!AI70 &gt;= 10, "HIGH",IF(
                            Data!AI70 &gt;= 7, "MED","LOW")))))</f>
        <v>HIGH</v>
      </c>
      <c r="N108" s="23" t="str">
        <f>IF(
   $B$7="Overall Alert",IF(
      Data!V70 &gt;= 7, "HIGH",IF(
         Data!V70 &gt;= 5, "MED","LOW")), IF(
            $B$7="Underlying Vulnerability", IF(
               Data!AC70 &gt;= 10, "HIGH",IF(
                  Data!AC70 &gt;= 7, "MED","LOW")),IF(
                     $B$7="Emerging Threat", IF(
                        Data!AJ70 &gt;= 10, "HIGH",IF(
                            Data!AJ70 &gt;= 7, "MED","LOW")))))</f>
        <v>LOW</v>
      </c>
      <c r="O108" s="23" t="str">
        <f>IF(
   $B$7="Overall Alert",IF(
      Data!W70 &gt;= 7, "HIGH",IF(
         Data!W70 &gt;= 5, "MED","LOW")), IF(
            $B$7="Underlying Vulnerability", IF(
               Data!AD70 &gt;= 10, "HIGH",IF(
                  Data!AD70 &gt;= 7, "MED","LOW")),IF(
                     $B$7="Emerging Threat", IF(
                        Data!AK70 &gt;= 10, "HIGH",IF(
                            Data!AK70 &gt;= 7, "MED","LOW")))))</f>
        <v>HIGH</v>
      </c>
      <c r="P108" s="23"/>
      <c r="Q108" s="25"/>
      <c r="R108" s="25"/>
      <c r="S108" s="19"/>
      <c r="T108" s="19"/>
      <c r="U108" s="19"/>
      <c r="V108" s="19"/>
      <c r="W108" s="19"/>
      <c r="X108" s="19"/>
      <c r="Y108" s="26"/>
      <c r="Z108" s="26"/>
      <c r="AA108" s="26"/>
      <c r="AB108" s="26"/>
      <c r="AC108" s="26"/>
      <c r="AD108" s="26"/>
      <c r="AE108" s="26"/>
      <c r="AF108" s="26"/>
      <c r="AJ108" s="19"/>
      <c r="AK108" s="19"/>
      <c r="AL108" s="19"/>
      <c r="AM108" s="19"/>
      <c r="AN108" s="19"/>
      <c r="AO108" s="19"/>
      <c r="AP108" s="19"/>
      <c r="AQ108" s="19"/>
      <c r="AR108" s="19"/>
      <c r="AS108" s="19"/>
      <c r="AT108" s="19"/>
      <c r="AU108" s="19"/>
      <c r="AV108" s="19"/>
      <c r="AW108" s="19"/>
      <c r="AX108" s="19"/>
    </row>
    <row r="109" spans="1:50" x14ac:dyDescent="0.2">
      <c r="A109" s="62">
        <v>66</v>
      </c>
      <c r="B109" s="18" t="str">
        <f>Data!B71</f>
        <v>Guinea-Bissau</v>
      </c>
      <c r="C109" s="18" t="str">
        <f>Data!C71</f>
        <v>GNB</v>
      </c>
      <c r="D109" s="18" t="str">
        <f>Data!D71</f>
        <v>SSF           Sub-Saharan Africa</v>
      </c>
      <c r="E109" s="18" t="str">
        <f>Data!E71</f>
        <v>IDA</v>
      </c>
      <c r="F109" s="48">
        <f>Data!F71</f>
        <v>0</v>
      </c>
      <c r="G109" s="20">
        <f>IF($B$7="Overall Alert",Data!G71,IF($B$7="Underlying Vulnerability",Data!J71,IF($B$7="Emerging Threat",Data!M71)))</f>
        <v>3</v>
      </c>
      <c r="H109" s="21">
        <f>IF($B$7="Overall Alert",Data!H71,IF($B$7="Underlying Vulnerability",Data!K71,IF($B$7="Emerging Threat",Data!N71)))</f>
        <v>3</v>
      </c>
      <c r="I109" s="48">
        <f>Data!Q71</f>
        <v>0</v>
      </c>
      <c r="J109" s="23" t="str">
        <f>IF(
   $B$7="Overall Alert",IF(
      Data!R71 &gt;= 7, "HIGH",IF(
         Data!R71 &gt;= 5, "MED","LOW")), IF(
            $B$7="Underlying Vulnerability", IF(
               Data!Y71 &gt;= 10, "HIGH",IF(
                  Data!Y71 &gt;= 7, "MED","LOW")),IF(
                     $B$7="Emerging Threat", IF(
                        Data!AF71 &gt;= 10, "HIGH",IF(
                            Data!AF71 &gt;= 7, "MED","LOW")))))</f>
        <v>HIGH</v>
      </c>
      <c r="K109" s="23" t="str">
        <f>IF(
   $B$7="Overall Alert",IF(
      Data!S71 &gt;= 7, "HIGH",IF(
         Data!S71 &gt;= 5, "MED","LOW")), IF(
            $B$7="Underlying Vulnerability", IF(
               Data!Z71 &gt;= 10, "HIGH",IF(
                  Data!Z71 &gt;= 7, "MED","LOW")),IF(
                     $B$7="Emerging Threat", IF(
                        Data!AG71 &gt;= 10, "HIGH",IF(
                            Data!AG71 &gt;= 7, "MED","LOW")))))</f>
        <v>LOW</v>
      </c>
      <c r="L109" s="23" t="str">
        <f>IF(
   $B$7="Overall Alert",IF(
      Data!T71 &gt;= 7, "HIGH",IF(
         Data!T71 &gt;= 5, "MED","LOW")), IF(
            $B$7="Underlying Vulnerability", IF(
               Data!AA71 &gt;= 10, "HIGH",IF(
                  Data!AA71 &gt;= 7, "MED","LOW")),IF(
                     $B$7="Emerging Threat", IF(
                        Data!AH71 &gt;= 10, "HIGH",IF(
                            Data!AH71 &gt;= 7, "MED","LOW")))))</f>
        <v>LOW</v>
      </c>
      <c r="M109" s="23" t="str">
        <f>IF(
   $B$7="Overall Alert",IF(
      Data!U71 &gt;= 7, "HIGH",IF(
         Data!U71 &gt;= 5, "MED","LOW")), IF(
            $B$7="Underlying Vulnerability", IF(
               Data!AB71 &gt;= 10, "HIGH",IF(
                  Data!AB71 &gt;= 7, "MED","LOW")),IF(
                     $B$7="Emerging Threat", IF(
                        Data!AI71 &gt;= 10, "HIGH",IF(
                            Data!AI71 &gt;= 7, "MED","LOW")))))</f>
        <v>HIGH</v>
      </c>
      <c r="N109" s="23" t="str">
        <f>IF(
   $B$7="Overall Alert",IF(
      Data!V71 &gt;= 7, "HIGH",IF(
         Data!V71 &gt;= 5, "MED","LOW")), IF(
            $B$7="Underlying Vulnerability", IF(
               Data!AC71 &gt;= 10, "HIGH",IF(
                  Data!AC71 &gt;= 7, "MED","LOW")),IF(
                     $B$7="Emerging Threat", IF(
                        Data!AJ71 &gt;= 10, "HIGH",IF(
                            Data!AJ71 &gt;= 7, "MED","LOW")))))</f>
        <v>LOW</v>
      </c>
      <c r="O109" s="23" t="str">
        <f>IF(
   $B$7="Overall Alert",IF(
      Data!W71 &gt;= 7, "HIGH",IF(
         Data!W71 &gt;= 5, "MED","LOW")), IF(
            $B$7="Underlying Vulnerability", IF(
               Data!AD71 &gt;= 10, "HIGH",IF(
                  Data!AD71 &gt;= 7, "MED","LOW")),IF(
                     $B$7="Emerging Threat", IF(
                        Data!AK71 &gt;= 10, "HIGH",IF(
                            Data!AK71 &gt;= 7, "MED","LOW")))))</f>
        <v>HIGH</v>
      </c>
      <c r="P109" s="23"/>
      <c r="Q109" s="25"/>
      <c r="R109" s="25"/>
      <c r="S109" s="19"/>
      <c r="T109" s="19"/>
      <c r="U109" s="19"/>
      <c r="V109" s="19"/>
      <c r="W109" s="19"/>
      <c r="X109" s="19"/>
      <c r="Y109" s="26"/>
      <c r="Z109" s="26"/>
      <c r="AA109" s="26"/>
      <c r="AB109" s="26"/>
      <c r="AC109" s="26"/>
      <c r="AD109" s="26"/>
      <c r="AE109" s="26"/>
      <c r="AF109" s="26"/>
      <c r="AJ109" s="19"/>
      <c r="AK109" s="19"/>
      <c r="AL109" s="19"/>
      <c r="AM109" s="19"/>
      <c r="AN109" s="19"/>
      <c r="AO109" s="19"/>
      <c r="AP109" s="19"/>
      <c r="AQ109" s="19"/>
      <c r="AR109" s="19"/>
      <c r="AS109" s="19"/>
      <c r="AT109" s="19"/>
      <c r="AU109" s="19"/>
      <c r="AV109" s="19"/>
      <c r="AW109" s="19"/>
      <c r="AX109" s="19"/>
    </row>
    <row r="110" spans="1:50" x14ac:dyDescent="0.2">
      <c r="A110" s="62">
        <v>67</v>
      </c>
      <c r="B110" s="18" t="str">
        <f>Data!B72</f>
        <v>Equatorial Guinea</v>
      </c>
      <c r="C110" s="18" t="str">
        <f>Data!C72</f>
        <v>GNQ</v>
      </c>
      <c r="D110" s="18" t="str">
        <f>Data!D72</f>
        <v>SSF           Sub-Saharan Africa</v>
      </c>
      <c r="E110" s="18" t="str">
        <f>Data!E72</f>
        <v>IBRD</v>
      </c>
      <c r="F110" s="48">
        <f>Data!F72</f>
        <v>0</v>
      </c>
      <c r="G110" s="20">
        <f>IF($B$7="Overall Alert",Data!G72,IF($B$7="Underlying Vulnerability",Data!J72,IF($B$7="Emerging Threat",Data!M72)))</f>
        <v>1.5</v>
      </c>
      <c r="H110" s="21">
        <f>IF($B$7="Overall Alert",Data!H72,IF($B$7="Underlying Vulnerability",Data!K72,IF($B$7="Emerging Threat",Data!N72)))</f>
        <v>1.5</v>
      </c>
      <c r="I110" s="48">
        <f>Data!Q72</f>
        <v>0</v>
      </c>
      <c r="J110" s="23" t="str">
        <f>IF(
   $B$7="Overall Alert",IF(
      Data!R72 &gt;= 7, "HIGH",IF(
         Data!R72 &gt;= 5, "MED","LOW")), IF(
            $B$7="Underlying Vulnerability", IF(
               Data!Y72 &gt;= 10, "HIGH",IF(
                  Data!Y72 &gt;= 7, "MED","LOW")),IF(
                     $B$7="Emerging Threat", IF(
                        Data!AF72 &gt;= 10, "HIGH",IF(
                            Data!AF72 &gt;= 7, "MED","LOW")))))</f>
        <v>MED</v>
      </c>
      <c r="K110" s="23" t="str">
        <f>IF(
   $B$7="Overall Alert",IF(
      Data!S72 &gt;= 7, "HIGH",IF(
         Data!S72 &gt;= 5, "MED","LOW")), IF(
            $B$7="Underlying Vulnerability", IF(
               Data!Z72 &gt;= 10, "HIGH",IF(
                  Data!Z72 &gt;= 7, "MED","LOW")),IF(
                     $B$7="Emerging Threat", IF(
                        Data!AG72 &gt;= 10, "HIGH",IF(
                            Data!AG72 &gt;= 7, "MED","LOW")))))</f>
        <v>LOW</v>
      </c>
      <c r="L110" s="23" t="str">
        <f>IF(
   $B$7="Overall Alert",IF(
      Data!T72 &gt;= 7, "HIGH",IF(
         Data!T72 &gt;= 5, "MED","LOW")), IF(
            $B$7="Underlying Vulnerability", IF(
               Data!AA72 &gt;= 10, "HIGH",IF(
                  Data!AA72 &gt;= 7, "MED","LOW")),IF(
                     $B$7="Emerging Threat", IF(
                        Data!AH72 &gt;= 10, "HIGH",IF(
                            Data!AH72 &gt;= 7, "MED","LOW")))))</f>
        <v>HIGH</v>
      </c>
      <c r="M110" s="23" t="str">
        <f>IF(
   $B$7="Overall Alert",IF(
      Data!U72 &gt;= 7, "HIGH",IF(
         Data!U72 &gt;= 5, "MED","LOW")), IF(
            $B$7="Underlying Vulnerability", IF(
               Data!AB72 &gt;= 10, "HIGH",IF(
                  Data!AB72 &gt;= 7, "MED","LOW")),IF(
                     $B$7="Emerging Threat", IF(
                        Data!AI72 &gt;= 10, "HIGH",IF(
                            Data!AI72 &gt;= 7, "MED","LOW")))))</f>
        <v>LOW</v>
      </c>
      <c r="N110" s="23" t="str">
        <f>IF(
   $B$7="Overall Alert",IF(
      Data!V72 &gt;= 7, "HIGH",IF(
         Data!V72 &gt;= 5, "MED","LOW")), IF(
            $B$7="Underlying Vulnerability", IF(
               Data!AC72 &gt;= 10, "HIGH",IF(
                  Data!AC72 &gt;= 7, "MED","LOW")),IF(
                     $B$7="Emerging Threat", IF(
                        Data!AJ72 &gt;= 10, "HIGH",IF(
                            Data!AJ72 &gt;= 7, "MED","LOW")))))</f>
        <v>LOW</v>
      </c>
      <c r="O110" s="23" t="str">
        <f>IF(
   $B$7="Overall Alert",IF(
      Data!W72 &gt;= 7, "HIGH",IF(
         Data!W72 &gt;= 5, "MED","LOW")), IF(
            $B$7="Underlying Vulnerability", IF(
               Data!AD72 &gt;= 10, "HIGH",IF(
                  Data!AD72 &gt;= 7, "MED","LOW")),IF(
                     $B$7="Emerging Threat", IF(
                        Data!AK72 &gt;= 10, "HIGH",IF(
                            Data!AK72 &gt;= 7, "MED","LOW")))))</f>
        <v>LOW</v>
      </c>
      <c r="P110" s="23"/>
      <c r="Q110" s="25"/>
      <c r="R110" s="25"/>
      <c r="S110" s="19"/>
      <c r="T110" s="19"/>
      <c r="U110" s="19"/>
      <c r="V110" s="19"/>
      <c r="W110" s="19"/>
      <c r="X110" s="19"/>
      <c r="Y110" s="26"/>
      <c r="Z110" s="26"/>
      <c r="AA110" s="26"/>
      <c r="AB110" s="26"/>
      <c r="AC110" s="26"/>
      <c r="AD110" s="26"/>
      <c r="AE110" s="26"/>
      <c r="AF110" s="26"/>
      <c r="AJ110" s="19"/>
      <c r="AK110" s="19"/>
      <c r="AL110" s="19"/>
      <c r="AM110" s="19"/>
      <c r="AN110" s="19"/>
      <c r="AO110" s="19"/>
      <c r="AP110" s="19"/>
      <c r="AQ110" s="19"/>
      <c r="AR110" s="19"/>
      <c r="AS110" s="19"/>
      <c r="AT110" s="19"/>
      <c r="AU110" s="19"/>
      <c r="AV110" s="19"/>
      <c r="AW110" s="19"/>
      <c r="AX110" s="19"/>
    </row>
    <row r="111" spans="1:50" x14ac:dyDescent="0.2">
      <c r="A111" s="62">
        <v>68</v>
      </c>
      <c r="B111" s="18" t="str">
        <f>Data!B73</f>
        <v>Greece</v>
      </c>
      <c r="C111" s="18" t="str">
        <f>Data!C73</f>
        <v>GRC</v>
      </c>
      <c r="D111" s="18" t="str">
        <f>Data!D73</f>
        <v>ECS           Europe &amp; Central Asia</v>
      </c>
      <c r="E111" s="18" t="str">
        <f>Data!E73</f>
        <v xml:space="preserve"> </v>
      </c>
      <c r="F111" s="48">
        <f>Data!F73</f>
        <v>0</v>
      </c>
      <c r="G111" s="20">
        <f>IF($B$7="Overall Alert",Data!G73,IF($B$7="Underlying Vulnerability",Data!J73,IF($B$7="Emerging Threat",Data!M73)))</f>
        <v>0.5</v>
      </c>
      <c r="H111" s="21">
        <f>IF($B$7="Overall Alert",Data!H73,IF($B$7="Underlying Vulnerability",Data!K73,IF($B$7="Emerging Threat",Data!N73)))</f>
        <v>0.5</v>
      </c>
      <c r="I111" s="48">
        <f>Data!Q73</f>
        <v>0</v>
      </c>
      <c r="J111" s="23" t="str">
        <f>IF(
   $B$7="Overall Alert",IF(
      Data!R73 &gt;= 7, "HIGH",IF(
         Data!R73 &gt;= 5, "MED","LOW")), IF(
            $B$7="Underlying Vulnerability", IF(
               Data!Y73 &gt;= 10, "HIGH",IF(
                  Data!Y73 &gt;= 7, "MED","LOW")),IF(
                     $B$7="Emerging Threat", IF(
                        Data!AF73 &gt;= 10, "HIGH",IF(
                            Data!AF73 &gt;= 7, "MED","LOW")))))</f>
        <v>MED</v>
      </c>
      <c r="K111" s="23" t="str">
        <f>IF(
   $B$7="Overall Alert",IF(
      Data!S73 &gt;= 7, "HIGH",IF(
         Data!S73 &gt;= 5, "MED","LOW")), IF(
            $B$7="Underlying Vulnerability", IF(
               Data!Z73 &gt;= 10, "HIGH",IF(
                  Data!Z73 &gt;= 7, "MED","LOW")),IF(
                     $B$7="Emerging Threat", IF(
                        Data!AG73 &gt;= 10, "HIGH",IF(
                            Data!AG73 &gt;= 7, "MED","LOW")))))</f>
        <v>LOW</v>
      </c>
      <c r="L111" s="23" t="str">
        <f>IF(
   $B$7="Overall Alert",IF(
      Data!T73 &gt;= 7, "HIGH",IF(
         Data!T73 &gt;= 5, "MED","LOW")), IF(
            $B$7="Underlying Vulnerability", IF(
               Data!AA73 &gt;= 10, "HIGH",IF(
                  Data!AA73 &gt;= 7, "MED","LOW")),IF(
                     $B$7="Emerging Threat", IF(
                        Data!AH73 &gt;= 10, "HIGH",IF(
                            Data!AH73 &gt;= 7, "MED","LOW")))))</f>
        <v>LOW</v>
      </c>
      <c r="M111" s="23" t="str">
        <f>IF(
   $B$7="Overall Alert",IF(
      Data!U73 &gt;= 7, "HIGH",IF(
         Data!U73 &gt;= 5, "MED","LOW")), IF(
            $B$7="Underlying Vulnerability", IF(
               Data!AB73 &gt;= 10, "HIGH",IF(
                  Data!AB73 &gt;= 7, "MED","LOW")),IF(
                     $B$7="Emerging Threat", IF(
                        Data!AI73 &gt;= 10, "HIGH",IF(
                            Data!AI73 &gt;= 7, "MED","LOW")))))</f>
        <v>LOW</v>
      </c>
      <c r="N111" s="23" t="str">
        <f>IF(
   $B$7="Overall Alert",IF(
      Data!V73 &gt;= 7, "HIGH",IF(
         Data!V73 &gt;= 5, "MED","LOW")), IF(
            $B$7="Underlying Vulnerability", IF(
               Data!AC73 &gt;= 10, "HIGH",IF(
                  Data!AC73 &gt;= 7, "MED","LOW")),IF(
                     $B$7="Emerging Threat", IF(
                        Data!AJ73 &gt;= 10, "HIGH",IF(
                            Data!AJ73 &gt;= 7, "MED","LOW")))))</f>
        <v>LOW</v>
      </c>
      <c r="O111" s="23" t="str">
        <f>IF(
   $B$7="Overall Alert",IF(
      Data!W73 &gt;= 7, "HIGH",IF(
         Data!W73 &gt;= 5, "MED","LOW")), IF(
            $B$7="Underlying Vulnerability", IF(
               Data!AD73 &gt;= 10, "HIGH",IF(
                  Data!AD73 &gt;= 7, "MED","LOW")),IF(
                     $B$7="Emerging Threat", IF(
                        Data!AK73 &gt;= 10, "HIGH",IF(
                            Data!AK73 &gt;= 7, "MED","LOW")))))</f>
        <v>LOW</v>
      </c>
      <c r="P111" s="23"/>
      <c r="Q111" s="25"/>
      <c r="R111" s="25"/>
      <c r="S111" s="19"/>
      <c r="T111" s="19"/>
      <c r="U111" s="19"/>
      <c r="V111" s="19"/>
      <c r="W111" s="19"/>
      <c r="X111" s="19"/>
      <c r="Y111" s="26"/>
      <c r="Z111" s="26"/>
      <c r="AA111" s="26"/>
      <c r="AB111" s="26"/>
      <c r="AC111" s="26"/>
      <c r="AD111" s="26"/>
      <c r="AE111" s="26"/>
      <c r="AF111" s="26"/>
      <c r="AJ111" s="19"/>
      <c r="AK111" s="19"/>
      <c r="AL111" s="19"/>
      <c r="AM111" s="19"/>
      <c r="AN111" s="19"/>
      <c r="AO111" s="19"/>
      <c r="AP111" s="19"/>
      <c r="AQ111" s="19"/>
      <c r="AR111" s="19"/>
      <c r="AS111" s="19"/>
      <c r="AT111" s="19"/>
      <c r="AU111" s="19"/>
      <c r="AV111" s="19"/>
      <c r="AW111" s="19"/>
      <c r="AX111" s="19"/>
    </row>
    <row r="112" spans="1:50" x14ac:dyDescent="0.2">
      <c r="A112" s="62">
        <v>69</v>
      </c>
      <c r="B112" s="18" t="str">
        <f>Data!B74</f>
        <v>Grenada</v>
      </c>
      <c r="C112" s="18" t="str">
        <f>Data!C74</f>
        <v>GRD</v>
      </c>
      <c r="D112" s="18" t="str">
        <f>Data!D74</f>
        <v>LCN           Latin America &amp; Caribbean</v>
      </c>
      <c r="E112" s="18" t="str">
        <f>Data!E74</f>
        <v>Blend</v>
      </c>
      <c r="F112" s="48">
        <f>Data!F74</f>
        <v>0</v>
      </c>
      <c r="G112" s="20">
        <f>IF($B$7="Overall Alert",Data!G74,IF($B$7="Underlying Vulnerability",Data!J74,IF($B$7="Emerging Threat",Data!M74)))</f>
        <v>0.5</v>
      </c>
      <c r="H112" s="21">
        <f>IF($B$7="Overall Alert",Data!H74,IF($B$7="Underlying Vulnerability",Data!K74,IF($B$7="Emerging Threat",Data!N74)))</f>
        <v>0.5</v>
      </c>
      <c r="I112" s="48">
        <f>Data!Q74</f>
        <v>0</v>
      </c>
      <c r="J112" s="23" t="str">
        <f>IF(
   $B$7="Overall Alert",IF(
      Data!R74 &gt;= 7, "HIGH",IF(
         Data!R74 &gt;= 5, "MED","LOW")), IF(
            $B$7="Underlying Vulnerability", IF(
               Data!Y74 &gt;= 10, "HIGH",IF(
                  Data!Y74 &gt;= 7, "MED","LOW")),IF(
                     $B$7="Emerging Threat", IF(
                        Data!AF74 &gt;= 10, "HIGH",IF(
                            Data!AF74 &gt;= 7, "MED","LOW")))))</f>
        <v>LOW</v>
      </c>
      <c r="K112" s="23" t="str">
        <f>IF(
   $B$7="Overall Alert",IF(
      Data!S74 &gt;= 7, "HIGH",IF(
         Data!S74 &gt;= 5, "MED","LOW")), IF(
            $B$7="Underlying Vulnerability", IF(
               Data!Z74 &gt;= 10, "HIGH",IF(
                  Data!Z74 &gt;= 7, "MED","LOW")),IF(
                     $B$7="Emerging Threat", IF(
                        Data!AG74 &gt;= 10, "HIGH",IF(
                            Data!AG74 &gt;= 7, "MED","LOW")))))</f>
        <v>LOW</v>
      </c>
      <c r="L112" s="23" t="str">
        <f>IF(
   $B$7="Overall Alert",IF(
      Data!T74 &gt;= 7, "HIGH",IF(
         Data!T74 &gt;= 5, "MED","LOW")), IF(
            $B$7="Underlying Vulnerability", IF(
               Data!AA74 &gt;= 10, "HIGH",IF(
                  Data!AA74 &gt;= 7, "MED","LOW")),IF(
                     $B$7="Emerging Threat", IF(
                        Data!AH74 &gt;= 10, "HIGH",IF(
                            Data!AH74 &gt;= 7, "MED","LOW")))))</f>
        <v>LOW</v>
      </c>
      <c r="M112" s="23" t="str">
        <f>IF(
   $B$7="Overall Alert",IF(
      Data!U74 &gt;= 7, "HIGH",IF(
         Data!U74 &gt;= 5, "MED","LOW")), IF(
            $B$7="Underlying Vulnerability", IF(
               Data!AB74 &gt;= 10, "HIGH",IF(
                  Data!AB74 &gt;= 7, "MED","LOW")),IF(
                     $B$7="Emerging Threat", IF(
                        Data!AI74 &gt;= 10, "HIGH",IF(
                            Data!AI74 &gt;= 7, "MED","LOW")))))</f>
        <v>LOW</v>
      </c>
      <c r="N112" s="23" t="str">
        <f>IF(
   $B$7="Overall Alert",IF(
      Data!V74 &gt;= 7, "HIGH",IF(
         Data!V74 &gt;= 5, "MED","LOW")), IF(
            $B$7="Underlying Vulnerability", IF(
               Data!AC74 &gt;= 10, "HIGH",IF(
                  Data!AC74 &gt;= 7, "MED","LOW")),IF(
                     $B$7="Emerging Threat", IF(
                        Data!AJ74 &gt;= 10, "HIGH",IF(
                            Data!AJ74 &gt;= 7, "MED","LOW")))))</f>
        <v>MED</v>
      </c>
      <c r="O112" s="23" t="str">
        <f>IF(
   $B$7="Overall Alert",IF(
      Data!W74 &gt;= 7, "HIGH",IF(
         Data!W74 &gt;= 5, "MED","LOW")), IF(
            $B$7="Underlying Vulnerability", IF(
               Data!AD74 &gt;= 10, "HIGH",IF(
                  Data!AD74 &gt;= 7, "MED","LOW")),IF(
                     $B$7="Emerging Threat", IF(
                        Data!AK74 &gt;= 10, "HIGH",IF(
                            Data!AK74 &gt;= 7, "MED","LOW")))))</f>
        <v>LOW</v>
      </c>
      <c r="P112" s="23"/>
      <c r="Q112" s="25"/>
      <c r="R112" s="25"/>
      <c r="S112" s="19"/>
      <c r="T112" s="19"/>
      <c r="U112" s="19"/>
      <c r="V112" s="19"/>
      <c r="W112" s="19"/>
      <c r="X112" s="19"/>
      <c r="Y112" s="26"/>
      <c r="Z112" s="26"/>
      <c r="AA112" s="26"/>
      <c r="AB112" s="26"/>
      <c r="AC112" s="26"/>
      <c r="AD112" s="26"/>
      <c r="AE112" s="26"/>
      <c r="AF112" s="26"/>
      <c r="AJ112" s="19"/>
      <c r="AK112" s="19"/>
      <c r="AL112" s="19"/>
      <c r="AM112" s="19"/>
      <c r="AN112" s="19"/>
      <c r="AO112" s="19"/>
      <c r="AP112" s="19"/>
      <c r="AQ112" s="19"/>
      <c r="AR112" s="19"/>
      <c r="AS112" s="19"/>
      <c r="AT112" s="19"/>
      <c r="AU112" s="19"/>
      <c r="AV112" s="19"/>
      <c r="AW112" s="19"/>
      <c r="AX112" s="19"/>
    </row>
    <row r="113" spans="1:50" x14ac:dyDescent="0.2">
      <c r="A113" s="62">
        <v>70</v>
      </c>
      <c r="B113" s="18" t="str">
        <f>Data!B75</f>
        <v>Guatemala</v>
      </c>
      <c r="C113" s="18" t="str">
        <f>Data!C75</f>
        <v>GTM</v>
      </c>
      <c r="D113" s="18" t="str">
        <f>Data!D75</f>
        <v>LCN           Latin America &amp; Caribbean</v>
      </c>
      <c r="E113" s="18" t="str">
        <f>Data!E75</f>
        <v>IBRD</v>
      </c>
      <c r="F113" s="48">
        <f>Data!F75</f>
        <v>0</v>
      </c>
      <c r="G113" s="20">
        <f>IF($B$7="Overall Alert",Data!G75,IF($B$7="Underlying Vulnerability",Data!J75,IF($B$7="Emerging Threat",Data!M75)))</f>
        <v>2</v>
      </c>
      <c r="H113" s="21">
        <f>IF($B$7="Overall Alert",Data!H75,IF($B$7="Underlying Vulnerability",Data!K75,IF($B$7="Emerging Threat",Data!N75)))</f>
        <v>2</v>
      </c>
      <c r="I113" s="48">
        <f>Data!Q75</f>
        <v>0</v>
      </c>
      <c r="J113" s="23" t="str">
        <f>IF(
   $B$7="Overall Alert",IF(
      Data!R75 &gt;= 7, "HIGH",IF(
         Data!R75 &gt;= 5, "MED","LOW")), IF(
            $B$7="Underlying Vulnerability", IF(
               Data!Y75 &gt;= 10, "HIGH",IF(
                  Data!Y75 &gt;= 7, "MED","LOW")),IF(
                     $B$7="Emerging Threat", IF(
                        Data!AF75 &gt;= 10, "HIGH",IF(
                            Data!AF75 &gt;= 7, "MED","LOW")))))</f>
        <v>MED</v>
      </c>
      <c r="K113" s="23" t="str">
        <f>IF(
   $B$7="Overall Alert",IF(
      Data!S75 &gt;= 7, "HIGH",IF(
         Data!S75 &gt;= 5, "MED","LOW")), IF(
            $B$7="Underlying Vulnerability", IF(
               Data!Z75 &gt;= 10, "HIGH",IF(
                  Data!Z75 &gt;= 7, "MED","LOW")),IF(
                     $B$7="Emerging Threat", IF(
                        Data!AG75 &gt;= 10, "HIGH",IF(
                            Data!AG75 &gt;= 7, "MED","LOW")))))</f>
        <v>MED</v>
      </c>
      <c r="L113" s="23" t="str">
        <f>IF(
   $B$7="Overall Alert",IF(
      Data!T75 &gt;= 7, "HIGH",IF(
         Data!T75 &gt;= 5, "MED","LOW")), IF(
            $B$7="Underlying Vulnerability", IF(
               Data!AA75 &gt;= 10, "HIGH",IF(
                  Data!AA75 &gt;= 7, "MED","LOW")),IF(
                     $B$7="Emerging Threat", IF(
                        Data!AH75 &gt;= 10, "HIGH",IF(
                            Data!AH75 &gt;= 7, "MED","LOW")))))</f>
        <v>MED</v>
      </c>
      <c r="M113" s="23" t="str">
        <f>IF(
   $B$7="Overall Alert",IF(
      Data!U75 &gt;= 7, "HIGH",IF(
         Data!U75 &gt;= 5, "MED","LOW")), IF(
            $B$7="Underlying Vulnerability", IF(
               Data!AB75 &gt;= 10, "HIGH",IF(
                  Data!AB75 &gt;= 7, "MED","LOW")),IF(
                     $B$7="Emerging Threat", IF(
                        Data!AI75 &gt;= 10, "HIGH",IF(
                            Data!AI75 &gt;= 7, "MED","LOW")))))</f>
        <v>MED</v>
      </c>
      <c r="N113" s="23" t="str">
        <f>IF(
   $B$7="Overall Alert",IF(
      Data!V75 &gt;= 7, "HIGH",IF(
         Data!V75 &gt;= 5, "MED","LOW")), IF(
            $B$7="Underlying Vulnerability", IF(
               Data!AC75 &gt;= 10, "HIGH",IF(
                  Data!AC75 &gt;= 7, "MED","LOW")),IF(
                     $B$7="Emerging Threat", IF(
                        Data!AJ75 &gt;= 10, "HIGH",IF(
                            Data!AJ75 &gt;= 7, "MED","LOW")))))</f>
        <v>LOW</v>
      </c>
      <c r="O113" s="23" t="str">
        <f>IF(
   $B$7="Overall Alert",IF(
      Data!W75 &gt;= 7, "HIGH",IF(
         Data!W75 &gt;= 5, "MED","LOW")), IF(
            $B$7="Underlying Vulnerability", IF(
               Data!AD75 &gt;= 10, "HIGH",IF(
                  Data!AD75 &gt;= 7, "MED","LOW")),IF(
                     $B$7="Emerging Threat", IF(
                        Data!AK75 &gt;= 10, "HIGH",IF(
                            Data!AK75 &gt;= 7, "MED","LOW")))))</f>
        <v>LOW</v>
      </c>
      <c r="P113" s="23"/>
      <c r="Q113" s="25"/>
      <c r="R113" s="25"/>
      <c r="S113" s="19"/>
      <c r="T113" s="19"/>
      <c r="U113" s="19"/>
      <c r="V113" s="19"/>
      <c r="W113" s="19"/>
      <c r="X113" s="19"/>
      <c r="Y113" s="26"/>
      <c r="Z113" s="26"/>
      <c r="AA113" s="26"/>
      <c r="AB113" s="26"/>
      <c r="AC113" s="26"/>
      <c r="AD113" s="26"/>
      <c r="AE113" s="26"/>
      <c r="AF113" s="26"/>
      <c r="AJ113" s="19"/>
      <c r="AK113" s="19"/>
      <c r="AL113" s="19"/>
      <c r="AM113" s="19"/>
      <c r="AN113" s="19"/>
      <c r="AO113" s="19"/>
      <c r="AP113" s="19"/>
      <c r="AQ113" s="19"/>
      <c r="AR113" s="19"/>
      <c r="AS113" s="19"/>
      <c r="AT113" s="19"/>
      <c r="AU113" s="19"/>
      <c r="AV113" s="19"/>
      <c r="AW113" s="19"/>
      <c r="AX113" s="19"/>
    </row>
    <row r="114" spans="1:50" x14ac:dyDescent="0.2">
      <c r="A114" s="62">
        <v>71</v>
      </c>
      <c r="B114" s="18" t="str">
        <f>Data!B76</f>
        <v>Guyana</v>
      </c>
      <c r="C114" s="18" t="str">
        <f>Data!C76</f>
        <v>GUY</v>
      </c>
      <c r="D114" s="18" t="str">
        <f>Data!D76</f>
        <v>LCN           Latin America &amp; Caribbean</v>
      </c>
      <c r="E114" s="18" t="str">
        <f>Data!E76</f>
        <v>IDA</v>
      </c>
      <c r="F114" s="48">
        <f>Data!F76</f>
        <v>0</v>
      </c>
      <c r="G114" s="20">
        <f>IF($B$7="Overall Alert",Data!G76,IF($B$7="Underlying Vulnerability",Data!J76,IF($B$7="Emerging Threat",Data!M76)))</f>
        <v>2</v>
      </c>
      <c r="H114" s="21">
        <f>IF($B$7="Overall Alert",Data!H76,IF($B$7="Underlying Vulnerability",Data!K76,IF($B$7="Emerging Threat",Data!N76)))</f>
        <v>2</v>
      </c>
      <c r="I114" s="48">
        <f>Data!Q76</f>
        <v>0</v>
      </c>
      <c r="J114" s="23" t="str">
        <f>IF(
   $B$7="Overall Alert",IF(
      Data!R76 &gt;= 7, "HIGH",IF(
         Data!R76 &gt;= 5, "MED","LOW")), IF(
            $B$7="Underlying Vulnerability", IF(
               Data!Y76 &gt;= 10, "HIGH",IF(
                  Data!Y76 &gt;= 7, "MED","LOW")),IF(
                     $B$7="Emerging Threat", IF(
                        Data!AF76 &gt;= 10, "HIGH",IF(
                            Data!AF76 &gt;= 7, "MED","LOW")))))</f>
        <v>HIGH</v>
      </c>
      <c r="K114" s="23" t="str">
        <f>IF(
   $B$7="Overall Alert",IF(
      Data!S76 &gt;= 7, "HIGH",IF(
         Data!S76 &gt;= 5, "MED","LOW")), IF(
            $B$7="Underlying Vulnerability", IF(
               Data!Z76 &gt;= 10, "HIGH",IF(
                  Data!Z76 &gt;= 7, "MED","LOW")),IF(
                     $B$7="Emerging Threat", IF(
                        Data!AG76 &gt;= 10, "HIGH",IF(
                            Data!AG76 &gt;= 7, "MED","LOW")))))</f>
        <v>LOW</v>
      </c>
      <c r="L114" s="23" t="str">
        <f>IF(
   $B$7="Overall Alert",IF(
      Data!T76 &gt;= 7, "HIGH",IF(
         Data!T76 &gt;= 5, "MED","LOW")), IF(
            $B$7="Underlying Vulnerability", IF(
               Data!AA76 &gt;= 10, "HIGH",IF(
                  Data!AA76 &gt;= 7, "MED","LOW")),IF(
                     $B$7="Emerging Threat", IF(
                        Data!AH76 &gt;= 10, "HIGH",IF(
                            Data!AH76 &gt;= 7, "MED","LOW")))))</f>
        <v>LOW</v>
      </c>
      <c r="M114" s="23" t="str">
        <f>IF(
   $B$7="Overall Alert",IF(
      Data!U76 &gt;= 7, "HIGH",IF(
         Data!U76 &gt;= 5, "MED","LOW")), IF(
            $B$7="Underlying Vulnerability", IF(
               Data!AB76 &gt;= 10, "HIGH",IF(
                  Data!AB76 &gt;= 7, "MED","LOW")),IF(
                     $B$7="Emerging Threat", IF(
                        Data!AI76 &gt;= 10, "HIGH",IF(
                            Data!AI76 &gt;= 7, "MED","LOW")))))</f>
        <v>LOW</v>
      </c>
      <c r="N114" s="23" t="str">
        <f>IF(
   $B$7="Overall Alert",IF(
      Data!V76 &gt;= 7, "HIGH",IF(
         Data!V76 &gt;= 5, "MED","LOW")), IF(
            $B$7="Underlying Vulnerability", IF(
               Data!AC76 &gt;= 10, "HIGH",IF(
                  Data!AC76 &gt;= 7, "MED","LOW")),IF(
                     $B$7="Emerging Threat", IF(
                        Data!AJ76 &gt;= 10, "HIGH",IF(
                            Data!AJ76 &gt;= 7, "MED","LOW")))))</f>
        <v>HIGH</v>
      </c>
      <c r="O114" s="23" t="str">
        <f>IF(
   $B$7="Overall Alert",IF(
      Data!W76 &gt;= 7, "HIGH",IF(
         Data!W76 &gt;= 5, "MED","LOW")), IF(
            $B$7="Underlying Vulnerability", IF(
               Data!AD76 &gt;= 10, "HIGH",IF(
                  Data!AD76 &gt;= 7, "MED","LOW")),IF(
                     $B$7="Emerging Threat", IF(
                        Data!AK76 &gt;= 10, "HIGH",IF(
                            Data!AK76 &gt;= 7, "MED","LOW")))))</f>
        <v>LOW</v>
      </c>
      <c r="P114" s="23"/>
      <c r="Q114" s="25"/>
      <c r="R114" s="25"/>
      <c r="S114" s="19"/>
      <c r="T114" s="19"/>
      <c r="U114" s="19"/>
      <c r="V114" s="19"/>
      <c r="W114" s="19"/>
      <c r="X114" s="19"/>
      <c r="Y114" s="26"/>
      <c r="Z114" s="26"/>
      <c r="AA114" s="26"/>
      <c r="AB114" s="26"/>
      <c r="AC114" s="26"/>
      <c r="AD114" s="26"/>
      <c r="AE114" s="26"/>
      <c r="AF114" s="26"/>
      <c r="AJ114" s="19"/>
      <c r="AK114" s="19"/>
      <c r="AL114" s="19"/>
      <c r="AM114" s="19"/>
      <c r="AN114" s="19"/>
      <c r="AO114" s="19"/>
      <c r="AP114" s="19"/>
      <c r="AQ114" s="19"/>
      <c r="AR114" s="19"/>
      <c r="AS114" s="19"/>
      <c r="AT114" s="19"/>
      <c r="AU114" s="19"/>
      <c r="AV114" s="19"/>
      <c r="AW114" s="19"/>
      <c r="AX114" s="19"/>
    </row>
    <row r="115" spans="1:50" x14ac:dyDescent="0.2">
      <c r="A115" s="62">
        <v>72</v>
      </c>
      <c r="B115" s="18" t="str">
        <f>Data!B77</f>
        <v>Honduras</v>
      </c>
      <c r="C115" s="18" t="str">
        <f>Data!C77</f>
        <v>HND</v>
      </c>
      <c r="D115" s="18" t="str">
        <f>Data!D77</f>
        <v>LCN           Latin America &amp; Caribbean</v>
      </c>
      <c r="E115" s="18" t="str">
        <f>Data!E77</f>
        <v>IDA</v>
      </c>
      <c r="F115" s="48">
        <f>Data!F77</f>
        <v>0</v>
      </c>
      <c r="G115" s="20">
        <f>IF($B$7="Overall Alert",Data!G77,IF($B$7="Underlying Vulnerability",Data!J77,IF($B$7="Emerging Threat",Data!M77)))</f>
        <v>2.5</v>
      </c>
      <c r="H115" s="21">
        <f>IF($B$7="Overall Alert",Data!H77,IF($B$7="Underlying Vulnerability",Data!K77,IF($B$7="Emerging Threat",Data!N77)))</f>
        <v>2.5</v>
      </c>
      <c r="I115" s="48">
        <f>Data!Q77</f>
        <v>0</v>
      </c>
      <c r="J115" s="23" t="str">
        <f>IF(
   $B$7="Overall Alert",IF(
      Data!R77 &gt;= 7, "HIGH",IF(
         Data!R77 &gt;= 5, "MED","LOW")), IF(
            $B$7="Underlying Vulnerability", IF(
               Data!Y77 &gt;= 10, "HIGH",IF(
                  Data!Y77 &gt;= 7, "MED","LOW")),IF(
                     $B$7="Emerging Threat", IF(
                        Data!AF77 &gt;= 10, "HIGH",IF(
                            Data!AF77 &gt;= 7, "MED","LOW")))))</f>
        <v>HIGH</v>
      </c>
      <c r="K115" s="23" t="str">
        <f>IF(
   $B$7="Overall Alert",IF(
      Data!S77 &gt;= 7, "HIGH",IF(
         Data!S77 &gt;= 5, "MED","LOW")), IF(
            $B$7="Underlying Vulnerability", IF(
               Data!Z77 &gt;= 10, "HIGH",IF(
                  Data!Z77 &gt;= 7, "MED","LOW")),IF(
                     $B$7="Emerging Threat", IF(
                        Data!AG77 &gt;= 10, "HIGH",IF(
                            Data!AG77 &gt;= 7, "MED","LOW")))))</f>
        <v>LOW</v>
      </c>
      <c r="L115" s="23" t="str">
        <f>IF(
   $B$7="Overall Alert",IF(
      Data!T77 &gt;= 7, "HIGH",IF(
         Data!T77 &gt;= 5, "MED","LOW")), IF(
            $B$7="Underlying Vulnerability", IF(
               Data!AA77 &gt;= 10, "HIGH",IF(
                  Data!AA77 &gt;= 7, "MED","LOW")),IF(
                     $B$7="Emerging Threat", IF(
                        Data!AH77 &gt;= 10, "HIGH",IF(
                            Data!AH77 &gt;= 7, "MED","LOW")))))</f>
        <v>MED</v>
      </c>
      <c r="M115" s="23" t="str">
        <f>IF(
   $B$7="Overall Alert",IF(
      Data!U77 &gt;= 7, "HIGH",IF(
         Data!U77 &gt;= 5, "MED","LOW")), IF(
            $B$7="Underlying Vulnerability", IF(
               Data!AB77 &gt;= 10, "HIGH",IF(
                  Data!AB77 &gt;= 7, "MED","LOW")),IF(
                     $B$7="Emerging Threat", IF(
                        Data!AI77 &gt;= 10, "HIGH",IF(
                            Data!AI77 &gt;= 7, "MED","LOW")))))</f>
        <v>MED</v>
      </c>
      <c r="N115" s="23" t="str">
        <f>IF(
   $B$7="Overall Alert",IF(
      Data!V77 &gt;= 7, "HIGH",IF(
         Data!V77 &gt;= 5, "MED","LOW")), IF(
            $B$7="Underlying Vulnerability", IF(
               Data!AC77 &gt;= 10, "HIGH",IF(
                  Data!AC77 &gt;= 7, "MED","LOW")),IF(
                     $B$7="Emerging Threat", IF(
                        Data!AJ77 &gt;= 10, "HIGH",IF(
                            Data!AJ77 &gt;= 7, "MED","LOW")))))</f>
        <v>LOW</v>
      </c>
      <c r="O115" s="23" t="str">
        <f>IF(
   $B$7="Overall Alert",IF(
      Data!W77 &gt;= 7, "HIGH",IF(
         Data!W77 &gt;= 5, "MED","LOW")), IF(
            $B$7="Underlying Vulnerability", IF(
               Data!AD77 &gt;= 10, "HIGH",IF(
                  Data!AD77 &gt;= 7, "MED","LOW")),IF(
                     $B$7="Emerging Threat", IF(
                        Data!AK77 &gt;= 10, "HIGH",IF(
                            Data!AK77 &gt;= 7, "MED","LOW")))))</f>
        <v>MED</v>
      </c>
      <c r="P115" s="23"/>
      <c r="Q115" s="25"/>
      <c r="R115" s="25"/>
      <c r="S115" s="19"/>
      <c r="T115" s="19"/>
      <c r="U115" s="19"/>
      <c r="V115" s="19"/>
      <c r="W115" s="19"/>
      <c r="X115" s="19"/>
      <c r="Y115" s="26"/>
      <c r="Z115" s="26"/>
      <c r="AA115" s="26"/>
      <c r="AB115" s="26"/>
      <c r="AC115" s="26"/>
      <c r="AD115" s="26"/>
      <c r="AE115" s="26"/>
      <c r="AF115" s="26"/>
      <c r="AJ115" s="19"/>
      <c r="AK115" s="19"/>
      <c r="AL115" s="19"/>
      <c r="AM115" s="19"/>
      <c r="AN115" s="19"/>
      <c r="AO115" s="19"/>
      <c r="AP115" s="19"/>
      <c r="AQ115" s="19"/>
      <c r="AR115" s="19"/>
      <c r="AS115" s="19"/>
      <c r="AT115" s="19"/>
      <c r="AU115" s="19"/>
      <c r="AV115" s="19"/>
      <c r="AW115" s="19"/>
      <c r="AX115" s="19"/>
    </row>
    <row r="116" spans="1:50" x14ac:dyDescent="0.2">
      <c r="A116" s="62">
        <v>73</v>
      </c>
      <c r="B116" s="18" t="str">
        <f>Data!B78</f>
        <v>Croatia</v>
      </c>
      <c r="C116" s="18" t="str">
        <f>Data!C78</f>
        <v>HRV</v>
      </c>
      <c r="D116" s="18" t="str">
        <f>Data!D78</f>
        <v>ECS           Europe &amp; Central Asia</v>
      </c>
      <c r="E116" s="18" t="str">
        <f>Data!E78</f>
        <v>IBRD</v>
      </c>
      <c r="F116" s="48">
        <f>Data!F78</f>
        <v>0</v>
      </c>
      <c r="G116" s="20">
        <f>IF($B$7="Overall Alert",Data!G78,IF($B$7="Underlying Vulnerability",Data!J78,IF($B$7="Emerging Threat",Data!M78)))</f>
        <v>1.5</v>
      </c>
      <c r="H116" s="21">
        <f>IF($B$7="Overall Alert",Data!H78,IF($B$7="Underlying Vulnerability",Data!K78,IF($B$7="Emerging Threat",Data!N78)))</f>
        <v>1.5</v>
      </c>
      <c r="I116" s="48">
        <f>Data!Q78</f>
        <v>0</v>
      </c>
      <c r="J116" s="23" t="str">
        <f>IF(
   $B$7="Overall Alert",IF(
      Data!R78 &gt;= 7, "HIGH",IF(
         Data!R78 &gt;= 5, "MED","LOW")), IF(
            $B$7="Underlying Vulnerability", IF(
               Data!Y78 &gt;= 10, "HIGH",IF(
                  Data!Y78 &gt;= 7, "MED","LOW")),IF(
                     $B$7="Emerging Threat", IF(
                        Data!AF78 &gt;= 10, "HIGH",IF(
                            Data!AF78 &gt;= 7, "MED","LOW")))))</f>
        <v>MED</v>
      </c>
      <c r="K116" s="23" t="str">
        <f>IF(
   $B$7="Overall Alert",IF(
      Data!S78 &gt;= 7, "HIGH",IF(
         Data!S78 &gt;= 5, "MED","LOW")), IF(
            $B$7="Underlying Vulnerability", IF(
               Data!Z78 &gt;= 10, "HIGH",IF(
                  Data!Z78 &gt;= 7, "MED","LOW")),IF(
                     $B$7="Emerging Threat", IF(
                        Data!AG78 &gt;= 10, "HIGH",IF(
                            Data!AG78 &gt;= 7, "MED","LOW")))))</f>
        <v>LOW</v>
      </c>
      <c r="L116" s="23" t="str">
        <f>IF(
   $B$7="Overall Alert",IF(
      Data!T78 &gt;= 7, "HIGH",IF(
         Data!T78 &gt;= 5, "MED","LOW")), IF(
            $B$7="Underlying Vulnerability", IF(
               Data!AA78 &gt;= 10, "HIGH",IF(
                  Data!AA78 &gt;= 7, "MED","LOW")),IF(
                     $B$7="Emerging Threat", IF(
                        Data!AH78 &gt;= 10, "HIGH",IF(
                            Data!AH78 &gt;= 7, "MED","LOW")))))</f>
        <v>MED</v>
      </c>
      <c r="M116" s="23" t="str">
        <f>IF(
   $B$7="Overall Alert",IF(
      Data!U78 &gt;= 7, "HIGH",IF(
         Data!U78 &gt;= 5, "MED","LOW")), IF(
            $B$7="Underlying Vulnerability", IF(
               Data!AB78 &gt;= 10, "HIGH",IF(
                  Data!AB78 &gt;= 7, "MED","LOW")),IF(
                     $B$7="Emerging Threat", IF(
                        Data!AI78 &gt;= 10, "HIGH",IF(
                            Data!AI78 &gt;= 7, "MED","LOW")))))</f>
        <v>MED</v>
      </c>
      <c r="N116" s="23" t="str">
        <f>IF(
   $B$7="Overall Alert",IF(
      Data!V78 &gt;= 7, "HIGH",IF(
         Data!V78 &gt;= 5, "MED","LOW")), IF(
            $B$7="Underlying Vulnerability", IF(
               Data!AC78 &gt;= 10, "HIGH",IF(
                  Data!AC78 &gt;= 7, "MED","LOW")),IF(
                     $B$7="Emerging Threat", IF(
                        Data!AJ78 &gt;= 10, "HIGH",IF(
                            Data!AJ78 &gt;= 7, "MED","LOW")))))</f>
        <v>LOW</v>
      </c>
      <c r="O116" s="23" t="str">
        <f>IF(
   $B$7="Overall Alert",IF(
      Data!W78 &gt;= 7, "HIGH",IF(
         Data!W78 &gt;= 5, "MED","LOW")), IF(
            $B$7="Underlying Vulnerability", IF(
               Data!AD78 &gt;= 10, "HIGH",IF(
                  Data!AD78 &gt;= 7, "MED","LOW")),IF(
                     $B$7="Emerging Threat", IF(
                        Data!AK78 &gt;= 10, "HIGH",IF(
                            Data!AK78 &gt;= 7, "MED","LOW")))))</f>
        <v>LOW</v>
      </c>
      <c r="P116" s="23"/>
      <c r="Q116" s="25"/>
      <c r="R116" s="25"/>
      <c r="S116" s="19"/>
      <c r="T116" s="19"/>
      <c r="U116" s="19"/>
      <c r="V116" s="19"/>
      <c r="W116" s="19"/>
      <c r="X116" s="19"/>
      <c r="Y116" s="26"/>
      <c r="Z116" s="26"/>
      <c r="AA116" s="26"/>
      <c r="AB116" s="26"/>
      <c r="AC116" s="26"/>
      <c r="AD116" s="26"/>
      <c r="AE116" s="26"/>
      <c r="AF116" s="26"/>
      <c r="AJ116" s="19"/>
      <c r="AK116" s="19"/>
      <c r="AL116" s="19"/>
      <c r="AM116" s="19"/>
      <c r="AN116" s="19"/>
      <c r="AO116" s="19"/>
      <c r="AP116" s="19"/>
      <c r="AQ116" s="19"/>
      <c r="AR116" s="19"/>
      <c r="AS116" s="19"/>
      <c r="AT116" s="19"/>
      <c r="AU116" s="19"/>
      <c r="AV116" s="19"/>
      <c r="AW116" s="19"/>
      <c r="AX116" s="19"/>
    </row>
    <row r="117" spans="1:50" x14ac:dyDescent="0.2">
      <c r="A117" s="62">
        <v>74</v>
      </c>
      <c r="B117" s="18" t="str">
        <f>Data!B79</f>
        <v>Haiti</v>
      </c>
      <c r="C117" s="18" t="str">
        <f>Data!C79</f>
        <v>HTI</v>
      </c>
      <c r="D117" s="18" t="str">
        <f>Data!D79</f>
        <v>LCN           Latin America &amp; Caribbean</v>
      </c>
      <c r="E117" s="18" t="str">
        <f>Data!E79</f>
        <v>IDA</v>
      </c>
      <c r="F117" s="48">
        <f>Data!F79</f>
        <v>0</v>
      </c>
      <c r="G117" s="20">
        <f>IF($B$7="Overall Alert",Data!G79,IF($B$7="Underlying Vulnerability",Data!J79,IF($B$7="Emerging Threat",Data!M79)))</f>
        <v>4.5</v>
      </c>
      <c r="H117" s="21">
        <f>IF($B$7="Overall Alert",Data!H79,IF($B$7="Underlying Vulnerability",Data!K79,IF($B$7="Emerging Threat",Data!N79)))</f>
        <v>4.5</v>
      </c>
      <c r="I117" s="48">
        <f>Data!Q79</f>
        <v>0</v>
      </c>
      <c r="J117" s="23" t="str">
        <f>IF(
   $B$7="Overall Alert",IF(
      Data!R79 &gt;= 7, "HIGH",IF(
         Data!R79 &gt;= 5, "MED","LOW")), IF(
            $B$7="Underlying Vulnerability", IF(
               Data!Y79 &gt;= 10, "HIGH",IF(
                  Data!Y79 &gt;= 7, "MED","LOW")),IF(
                     $B$7="Emerging Threat", IF(
                        Data!AF79 &gt;= 10, "HIGH",IF(
                            Data!AF79 &gt;= 7, "MED","LOW")))))</f>
        <v>HIGH</v>
      </c>
      <c r="K117" s="23" t="str">
        <f>IF(
   $B$7="Overall Alert",IF(
      Data!S79 &gt;= 7, "HIGH",IF(
         Data!S79 &gt;= 5, "MED","LOW")), IF(
            $B$7="Underlying Vulnerability", IF(
               Data!Z79 &gt;= 10, "HIGH",IF(
                  Data!Z79 &gt;= 7, "MED","LOW")),IF(
                     $B$7="Emerging Threat", IF(
                        Data!AG79 &gt;= 10, "HIGH",IF(
                            Data!AG79 &gt;= 7, "MED","LOW")))))</f>
        <v>HIGH</v>
      </c>
      <c r="L117" s="23" t="str">
        <f>IF(
   $B$7="Overall Alert",IF(
      Data!T79 &gt;= 7, "HIGH",IF(
         Data!T79 &gt;= 5, "MED","LOW")), IF(
            $B$7="Underlying Vulnerability", IF(
               Data!AA79 &gt;= 10, "HIGH",IF(
                  Data!AA79 &gt;= 7, "MED","LOW")),IF(
                     $B$7="Emerging Threat", IF(
                        Data!AH79 &gt;= 10, "HIGH",IF(
                            Data!AH79 &gt;= 7, "MED","LOW")))))</f>
        <v>MED</v>
      </c>
      <c r="M117" s="23" t="str">
        <f>IF(
   $B$7="Overall Alert",IF(
      Data!U79 &gt;= 7, "HIGH",IF(
         Data!U79 &gt;= 5, "MED","LOW")), IF(
            $B$7="Underlying Vulnerability", IF(
               Data!AB79 &gt;= 10, "HIGH",IF(
                  Data!AB79 &gt;= 7, "MED","LOW")),IF(
                     $B$7="Emerging Threat", IF(
                        Data!AI79 &gt;= 10, "HIGH",IF(
                            Data!AI79 &gt;= 7, "MED","LOW")))))</f>
        <v>HIGH</v>
      </c>
      <c r="N117" s="23" t="str">
        <f>IF(
   $B$7="Overall Alert",IF(
      Data!V79 &gt;= 7, "HIGH",IF(
         Data!V79 &gt;= 5, "MED","LOW")), IF(
            $B$7="Underlying Vulnerability", IF(
               Data!AC79 &gt;= 10, "HIGH",IF(
                  Data!AC79 &gt;= 7, "MED","LOW")),IF(
                     $B$7="Emerging Threat", IF(
                        Data!AJ79 &gt;= 10, "HIGH",IF(
                            Data!AJ79 &gt;= 7, "MED","LOW")))))</f>
        <v>MED</v>
      </c>
      <c r="O117" s="23" t="str">
        <f>IF(
   $B$7="Overall Alert",IF(
      Data!W79 &gt;= 7, "HIGH",IF(
         Data!W79 &gt;= 5, "MED","LOW")), IF(
            $B$7="Underlying Vulnerability", IF(
               Data!AD79 &gt;= 10, "HIGH",IF(
                  Data!AD79 &gt;= 7, "MED","LOW")),IF(
                     $B$7="Emerging Threat", IF(
                        Data!AK79 &gt;= 10, "HIGH",IF(
                            Data!AK79 &gt;= 7, "MED","LOW")))))</f>
        <v>MED</v>
      </c>
      <c r="P117" s="23"/>
      <c r="Q117" s="25"/>
      <c r="R117" s="25"/>
      <c r="S117" s="19"/>
      <c r="T117" s="19"/>
      <c r="U117" s="19"/>
      <c r="V117" s="19"/>
      <c r="W117" s="19"/>
      <c r="X117" s="19"/>
      <c r="Y117" s="26"/>
      <c r="Z117" s="26"/>
      <c r="AA117" s="26"/>
      <c r="AB117" s="26"/>
      <c r="AC117" s="26"/>
      <c r="AD117" s="26"/>
      <c r="AE117" s="26"/>
      <c r="AF117" s="26"/>
      <c r="AJ117" s="19"/>
      <c r="AK117" s="19"/>
      <c r="AL117" s="19"/>
      <c r="AM117" s="19"/>
      <c r="AN117" s="19"/>
      <c r="AO117" s="19"/>
      <c r="AP117" s="19"/>
      <c r="AQ117" s="19"/>
      <c r="AR117" s="19"/>
      <c r="AS117" s="19"/>
      <c r="AT117" s="19"/>
      <c r="AU117" s="19"/>
      <c r="AV117" s="19"/>
      <c r="AW117" s="19"/>
      <c r="AX117" s="19"/>
    </row>
    <row r="118" spans="1:50" x14ac:dyDescent="0.2">
      <c r="A118" s="62">
        <v>75</v>
      </c>
      <c r="B118" s="18" t="str">
        <f>Data!B80</f>
        <v>Hungary</v>
      </c>
      <c r="C118" s="18" t="str">
        <f>Data!C80</f>
        <v>HUN</v>
      </c>
      <c r="D118" s="18" t="str">
        <f>Data!D80</f>
        <v>ECS           Europe &amp; Central Asia</v>
      </c>
      <c r="E118" s="18" t="str">
        <f>Data!E80</f>
        <v xml:space="preserve"> </v>
      </c>
      <c r="F118" s="48">
        <f>Data!F80</f>
        <v>0</v>
      </c>
      <c r="G118" s="20">
        <f>IF($B$7="Overall Alert",Data!G80,IF($B$7="Underlying Vulnerability",Data!J80,IF($B$7="Emerging Threat",Data!M80)))</f>
        <v>1</v>
      </c>
      <c r="H118" s="21">
        <f>IF($B$7="Overall Alert",Data!H80,IF($B$7="Underlying Vulnerability",Data!K80,IF($B$7="Emerging Threat",Data!N80)))</f>
        <v>1</v>
      </c>
      <c r="I118" s="48">
        <f>Data!Q80</f>
        <v>0</v>
      </c>
      <c r="J118" s="23" t="str">
        <f>IF(
   $B$7="Overall Alert",IF(
      Data!R80 &gt;= 7, "HIGH",IF(
         Data!R80 &gt;= 5, "MED","LOW")), IF(
            $B$7="Underlying Vulnerability", IF(
               Data!Y80 &gt;= 10, "HIGH",IF(
                  Data!Y80 &gt;= 7, "MED","LOW")),IF(
                     $B$7="Emerging Threat", IF(
                        Data!AF80 &gt;= 10, "HIGH",IF(
                            Data!AF80 &gt;= 7, "MED","LOW")))))</f>
        <v>MED</v>
      </c>
      <c r="K118" s="23" t="str">
        <f>IF(
   $B$7="Overall Alert",IF(
      Data!S80 &gt;= 7, "HIGH",IF(
         Data!S80 &gt;= 5, "MED","LOW")), IF(
            $B$7="Underlying Vulnerability", IF(
               Data!Z80 &gt;= 10, "HIGH",IF(
                  Data!Z80 &gt;= 7, "MED","LOW")),IF(
                     $B$7="Emerging Threat", IF(
                        Data!AG80 &gt;= 10, "HIGH",IF(
                            Data!AG80 &gt;= 7, "MED","LOW")))))</f>
        <v>LOW</v>
      </c>
      <c r="L118" s="23" t="str">
        <f>IF(
   $B$7="Overall Alert",IF(
      Data!T80 &gt;= 7, "HIGH",IF(
         Data!T80 &gt;= 5, "MED","LOW")), IF(
            $B$7="Underlying Vulnerability", IF(
               Data!AA80 &gt;= 10, "HIGH",IF(
                  Data!AA80 &gt;= 7, "MED","LOW")),IF(
                     $B$7="Emerging Threat", IF(
                        Data!AH80 &gt;= 10, "HIGH",IF(
                            Data!AH80 &gt;= 7, "MED","LOW")))))</f>
        <v>LOW</v>
      </c>
      <c r="M118" s="23" t="str">
        <f>IF(
   $B$7="Overall Alert",IF(
      Data!U80 &gt;= 7, "HIGH",IF(
         Data!U80 &gt;= 5, "MED","LOW")), IF(
            $B$7="Underlying Vulnerability", IF(
               Data!AB80 &gt;= 10, "HIGH",IF(
                  Data!AB80 &gt;= 7, "MED","LOW")),IF(
                     $B$7="Emerging Threat", IF(
                        Data!AI80 &gt;= 10, "HIGH",IF(
                            Data!AI80 &gt;= 7, "MED","LOW")))))</f>
        <v>MED</v>
      </c>
      <c r="N118" s="23" t="str">
        <f>IF(
   $B$7="Overall Alert",IF(
      Data!V80 &gt;= 7, "HIGH",IF(
         Data!V80 &gt;= 5, "MED","LOW")), IF(
            $B$7="Underlying Vulnerability", IF(
               Data!AC80 &gt;= 10, "HIGH",IF(
                  Data!AC80 &gt;= 7, "MED","LOW")),IF(
                     $B$7="Emerging Threat", IF(
                        Data!AJ80 &gt;= 10, "HIGH",IF(
                            Data!AJ80 &gt;= 7, "MED","LOW")))))</f>
        <v>LOW</v>
      </c>
      <c r="O118" s="23" t="str">
        <f>IF(
   $B$7="Overall Alert",IF(
      Data!W80 &gt;= 7, "HIGH",IF(
         Data!W80 &gt;= 5, "MED","LOW")), IF(
            $B$7="Underlying Vulnerability", IF(
               Data!AD80 &gt;= 10, "HIGH",IF(
                  Data!AD80 &gt;= 7, "MED","LOW")),IF(
                     $B$7="Emerging Threat", IF(
                        Data!AK80 &gt;= 10, "HIGH",IF(
                            Data!AK80 &gt;= 7, "MED","LOW")))))</f>
        <v>LOW</v>
      </c>
      <c r="P118" s="23"/>
      <c r="Q118" s="25"/>
      <c r="R118" s="25"/>
      <c r="S118" s="19"/>
      <c r="T118" s="19"/>
      <c r="U118" s="19"/>
      <c r="V118" s="19"/>
      <c r="W118" s="19"/>
      <c r="X118" s="19"/>
      <c r="Y118" s="26"/>
      <c r="Z118" s="26"/>
      <c r="AA118" s="26"/>
      <c r="AB118" s="26"/>
      <c r="AC118" s="26"/>
      <c r="AD118" s="26"/>
      <c r="AE118" s="26"/>
      <c r="AF118" s="26"/>
      <c r="AJ118" s="19"/>
      <c r="AK118" s="19"/>
      <c r="AL118" s="19"/>
      <c r="AM118" s="19"/>
      <c r="AN118" s="19"/>
      <c r="AO118" s="19"/>
      <c r="AP118" s="19"/>
      <c r="AQ118" s="19"/>
      <c r="AR118" s="19"/>
      <c r="AS118" s="19"/>
      <c r="AT118" s="19"/>
      <c r="AU118" s="19"/>
      <c r="AV118" s="19"/>
      <c r="AW118" s="19"/>
      <c r="AX118" s="19"/>
    </row>
    <row r="119" spans="1:50" x14ac:dyDescent="0.2">
      <c r="A119" s="62">
        <v>76</v>
      </c>
      <c r="B119" s="18" t="str">
        <f>Data!B81</f>
        <v>Indonesia</v>
      </c>
      <c r="C119" s="18" t="str">
        <f>Data!C81</f>
        <v>IDN</v>
      </c>
      <c r="D119" s="18" t="str">
        <f>Data!D81</f>
        <v>EAS           East Asia &amp; Pacific</v>
      </c>
      <c r="E119" s="18" t="str">
        <f>Data!E81</f>
        <v>IBRD</v>
      </c>
      <c r="F119" s="48">
        <f>Data!F81</f>
        <v>0</v>
      </c>
      <c r="G119" s="20">
        <f>IF($B$7="Overall Alert",Data!G81,IF($B$7="Underlying Vulnerability",Data!J81,IF($B$7="Emerging Threat",Data!M81)))</f>
        <v>1.5</v>
      </c>
      <c r="H119" s="21">
        <f>IF($B$7="Overall Alert",Data!H81,IF($B$7="Underlying Vulnerability",Data!K81,IF($B$7="Emerging Threat",Data!N81)))</f>
        <v>1.5</v>
      </c>
      <c r="I119" s="48">
        <f>Data!Q81</f>
        <v>0</v>
      </c>
      <c r="J119" s="23" t="str">
        <f>IF(
   $B$7="Overall Alert",IF(
      Data!R81 &gt;= 7, "HIGH",IF(
         Data!R81 &gt;= 5, "MED","LOW")), IF(
            $B$7="Underlying Vulnerability", IF(
               Data!Y81 &gt;= 10, "HIGH",IF(
                  Data!Y81 &gt;= 7, "MED","LOW")),IF(
                     $B$7="Emerging Threat", IF(
                        Data!AF81 &gt;= 10, "HIGH",IF(
                            Data!AF81 &gt;= 7, "MED","LOW")))))</f>
        <v>MED</v>
      </c>
      <c r="K119" s="23" t="str">
        <f>IF(
   $B$7="Overall Alert",IF(
      Data!S81 &gt;= 7, "HIGH",IF(
         Data!S81 &gt;= 5, "MED","LOW")), IF(
            $B$7="Underlying Vulnerability", IF(
               Data!Z81 &gt;= 10, "HIGH",IF(
                  Data!Z81 &gt;= 7, "MED","LOW")),IF(
                     $B$7="Emerging Threat", IF(
                        Data!AG81 &gt;= 10, "HIGH",IF(
                            Data!AG81 &gt;= 7, "MED","LOW")))))</f>
        <v>LOW</v>
      </c>
      <c r="L119" s="23" t="str">
        <f>IF(
   $B$7="Overall Alert",IF(
      Data!T81 &gt;= 7, "HIGH",IF(
         Data!T81 &gt;= 5, "MED","LOW")), IF(
            $B$7="Underlying Vulnerability", IF(
               Data!AA81 &gt;= 10, "HIGH",IF(
                  Data!AA81 &gt;= 7, "MED","LOW")),IF(
                     $B$7="Emerging Threat", IF(
                        Data!AH81 &gt;= 10, "HIGH",IF(
                            Data!AH81 &gt;= 7, "MED","LOW")))))</f>
        <v>LOW</v>
      </c>
      <c r="M119" s="23" t="str">
        <f>IF(
   $B$7="Overall Alert",IF(
      Data!U81 &gt;= 7, "HIGH",IF(
         Data!U81 &gt;= 5, "MED","LOW")), IF(
            $B$7="Underlying Vulnerability", IF(
               Data!AB81 &gt;= 10, "HIGH",IF(
                  Data!AB81 &gt;= 7, "MED","LOW")),IF(
                     $B$7="Emerging Threat", IF(
                        Data!AI81 &gt;= 10, "HIGH",IF(
                            Data!AI81 &gt;= 7, "MED","LOW")))))</f>
        <v>MED</v>
      </c>
      <c r="N119" s="23" t="str">
        <f>IF(
   $B$7="Overall Alert",IF(
      Data!V81 &gt;= 7, "HIGH",IF(
         Data!V81 &gt;= 5, "MED","LOW")), IF(
            $B$7="Underlying Vulnerability", IF(
               Data!AC81 &gt;= 10, "HIGH",IF(
                  Data!AC81 &gt;= 7, "MED","LOW")),IF(
                     $B$7="Emerging Threat", IF(
                        Data!AJ81 &gt;= 10, "HIGH",IF(
                            Data!AJ81 &gt;= 7, "MED","LOW")))))</f>
        <v>MED</v>
      </c>
      <c r="O119" s="23" t="str">
        <f>IF(
   $B$7="Overall Alert",IF(
      Data!W81 &gt;= 7, "HIGH",IF(
         Data!W81 &gt;= 5, "MED","LOW")), IF(
            $B$7="Underlying Vulnerability", IF(
               Data!AD81 &gt;= 10, "HIGH",IF(
                  Data!AD81 &gt;= 7, "MED","LOW")),IF(
                     $B$7="Emerging Threat", IF(
                        Data!AK81 &gt;= 10, "HIGH",IF(
                            Data!AK81 &gt;= 7, "MED","LOW")))))</f>
        <v>LOW</v>
      </c>
      <c r="P119" s="23"/>
      <c r="Q119" s="25"/>
      <c r="R119" s="25"/>
      <c r="S119" s="19"/>
      <c r="T119" s="19"/>
      <c r="U119" s="19"/>
      <c r="V119" s="19"/>
      <c r="W119" s="19"/>
      <c r="X119" s="19"/>
      <c r="Y119" s="26"/>
      <c r="Z119" s="26"/>
      <c r="AA119" s="26"/>
      <c r="AB119" s="26"/>
      <c r="AC119" s="26"/>
      <c r="AD119" s="26"/>
      <c r="AE119" s="26"/>
      <c r="AF119" s="26"/>
      <c r="AJ119" s="19"/>
      <c r="AK119" s="19"/>
      <c r="AL119" s="19"/>
      <c r="AM119" s="19"/>
      <c r="AN119" s="19"/>
      <c r="AO119" s="19"/>
      <c r="AP119" s="19"/>
      <c r="AQ119" s="19"/>
      <c r="AR119" s="19"/>
      <c r="AS119" s="19"/>
      <c r="AT119" s="19"/>
      <c r="AU119" s="19"/>
      <c r="AV119" s="19"/>
      <c r="AW119" s="19"/>
      <c r="AX119" s="19"/>
    </row>
    <row r="120" spans="1:50" x14ac:dyDescent="0.2">
      <c r="A120" s="62">
        <v>77</v>
      </c>
      <c r="B120" s="18" t="str">
        <f>Data!B82</f>
        <v>India</v>
      </c>
      <c r="C120" s="18" t="str">
        <f>Data!C82</f>
        <v>IND</v>
      </c>
      <c r="D120" s="18" t="str">
        <f>Data!D82</f>
        <v>SAS           South Asia</v>
      </c>
      <c r="E120" s="18" t="str">
        <f>Data!E82</f>
        <v>IBRD</v>
      </c>
      <c r="F120" s="48">
        <f>Data!F82</f>
        <v>0</v>
      </c>
      <c r="G120" s="20">
        <f>IF($B$7="Overall Alert",Data!G82,IF($B$7="Underlying Vulnerability",Data!J82,IF($B$7="Emerging Threat",Data!M82)))</f>
        <v>2.5</v>
      </c>
      <c r="H120" s="21">
        <f>IF($B$7="Overall Alert",Data!H82,IF($B$7="Underlying Vulnerability",Data!K82,IF($B$7="Emerging Threat",Data!N82)))</f>
        <v>2.5</v>
      </c>
      <c r="I120" s="48">
        <f>Data!Q82</f>
        <v>0</v>
      </c>
      <c r="J120" s="23" t="str">
        <f>IF(
   $B$7="Overall Alert",IF(
      Data!R82 &gt;= 7, "HIGH",IF(
         Data!R82 &gt;= 5, "MED","LOW")), IF(
            $B$7="Underlying Vulnerability", IF(
               Data!Y82 &gt;= 10, "HIGH",IF(
                  Data!Y82 &gt;= 7, "MED","LOW")),IF(
                     $B$7="Emerging Threat", IF(
                        Data!AF82 &gt;= 10, "HIGH",IF(
                            Data!AF82 &gt;= 7, "MED","LOW")))))</f>
        <v>HIGH</v>
      </c>
      <c r="K120" s="23" t="str">
        <f>IF(
   $B$7="Overall Alert",IF(
      Data!S82 &gt;= 7, "HIGH",IF(
         Data!S82 &gt;= 5, "MED","LOW")), IF(
            $B$7="Underlying Vulnerability", IF(
               Data!Z82 &gt;= 10, "HIGH",IF(
                  Data!Z82 &gt;= 7, "MED","LOW")),IF(
                     $B$7="Emerging Threat", IF(
                        Data!AG82 &gt;= 10, "HIGH",IF(
                            Data!AG82 &gt;= 7, "MED","LOW")))))</f>
        <v>LOW</v>
      </c>
      <c r="L120" s="23" t="str">
        <f>IF(
   $B$7="Overall Alert",IF(
      Data!T82 &gt;= 7, "HIGH",IF(
         Data!T82 &gt;= 5, "MED","LOW")), IF(
            $B$7="Underlying Vulnerability", IF(
               Data!AA82 &gt;= 10, "HIGH",IF(
                  Data!AA82 &gt;= 7, "MED","LOW")),IF(
                     $B$7="Emerging Threat", IF(
                        Data!AH82 &gt;= 10, "HIGH",IF(
                            Data!AH82 &gt;= 7, "MED","LOW")))))</f>
        <v>LOW</v>
      </c>
      <c r="M120" s="23" t="str">
        <f>IF(
   $B$7="Overall Alert",IF(
      Data!U82 &gt;= 7, "HIGH",IF(
         Data!U82 &gt;= 5, "MED","LOW")), IF(
            $B$7="Underlying Vulnerability", IF(
               Data!AB82 &gt;= 10, "HIGH",IF(
                  Data!AB82 &gt;= 7, "MED","LOW")),IF(
                     $B$7="Emerging Threat", IF(
                        Data!AI82 &gt;= 10, "HIGH",IF(
                            Data!AI82 &gt;= 7, "MED","LOW")))))</f>
        <v>HIGH</v>
      </c>
      <c r="N120" s="23" t="str">
        <f>IF(
   $B$7="Overall Alert",IF(
      Data!V82 &gt;= 7, "HIGH",IF(
         Data!V82 &gt;= 5, "MED","LOW")), IF(
            $B$7="Underlying Vulnerability", IF(
               Data!AC82 &gt;= 10, "HIGH",IF(
                  Data!AC82 &gt;= 7, "MED","LOW")),IF(
                     $B$7="Emerging Threat", IF(
                        Data!AJ82 &gt;= 10, "HIGH",IF(
                            Data!AJ82 &gt;= 7, "MED","LOW")))))</f>
        <v>MED</v>
      </c>
      <c r="O120" s="23" t="str">
        <f>IF(
   $B$7="Overall Alert",IF(
      Data!W82 &gt;= 7, "HIGH",IF(
         Data!W82 &gt;= 5, "MED","LOW")), IF(
            $B$7="Underlying Vulnerability", IF(
               Data!AD82 &gt;= 10, "HIGH",IF(
                  Data!AD82 &gt;= 7, "MED","LOW")),IF(
                     $B$7="Emerging Threat", IF(
                        Data!AK82 &gt;= 10, "HIGH",IF(
                            Data!AK82 &gt;= 7, "MED","LOW")))))</f>
        <v>LOW</v>
      </c>
      <c r="P120" s="23"/>
      <c r="Q120" s="25"/>
      <c r="R120" s="25"/>
      <c r="S120" s="19"/>
      <c r="T120" s="19"/>
      <c r="U120" s="19"/>
      <c r="V120" s="19"/>
      <c r="W120" s="19"/>
      <c r="X120" s="19"/>
      <c r="Y120" s="26"/>
      <c r="Z120" s="26"/>
      <c r="AA120" s="26"/>
      <c r="AB120" s="26"/>
      <c r="AC120" s="26"/>
      <c r="AD120" s="26"/>
      <c r="AE120" s="26"/>
      <c r="AF120" s="26"/>
      <c r="AJ120" s="19"/>
      <c r="AK120" s="19"/>
      <c r="AL120" s="19"/>
      <c r="AM120" s="19"/>
      <c r="AN120" s="19"/>
      <c r="AO120" s="19"/>
      <c r="AP120" s="19"/>
      <c r="AQ120" s="19"/>
      <c r="AR120" s="19"/>
      <c r="AS120" s="19"/>
      <c r="AT120" s="19"/>
      <c r="AU120" s="19"/>
      <c r="AV120" s="19"/>
      <c r="AW120" s="19"/>
      <c r="AX120" s="19"/>
    </row>
    <row r="121" spans="1:50" x14ac:dyDescent="0.2">
      <c r="A121" s="62">
        <v>78</v>
      </c>
      <c r="B121" s="18" t="str">
        <f>Data!B83</f>
        <v>Ireland</v>
      </c>
      <c r="C121" s="18" t="str">
        <f>Data!C83</f>
        <v>IRL</v>
      </c>
      <c r="D121" s="18" t="str">
        <f>Data!D83</f>
        <v>ECS           Europe &amp; Central Asia</v>
      </c>
      <c r="E121" s="18" t="str">
        <f>Data!E83</f>
        <v xml:space="preserve"> </v>
      </c>
      <c r="F121" s="48">
        <f>Data!F83</f>
        <v>0</v>
      </c>
      <c r="G121" s="20">
        <f>IF($B$7="Overall Alert",Data!G83,IF($B$7="Underlying Vulnerability",Data!J83,IF($B$7="Emerging Threat",Data!M83)))</f>
        <v>0</v>
      </c>
      <c r="H121" s="21">
        <f>IF($B$7="Overall Alert",Data!H83,IF($B$7="Underlying Vulnerability",Data!K83,IF($B$7="Emerging Threat",Data!N83)))</f>
        <v>0</v>
      </c>
      <c r="I121" s="48">
        <f>Data!Q83</f>
        <v>0</v>
      </c>
      <c r="J121" s="23" t="str">
        <f>IF(
   $B$7="Overall Alert",IF(
      Data!R83 &gt;= 7, "HIGH",IF(
         Data!R83 &gt;= 5, "MED","LOW")), IF(
            $B$7="Underlying Vulnerability", IF(
               Data!Y83 &gt;= 10, "HIGH",IF(
                  Data!Y83 &gt;= 7, "MED","LOW")),IF(
                     $B$7="Emerging Threat", IF(
                        Data!AF83 &gt;= 10, "HIGH",IF(
                            Data!AF83 &gt;= 7, "MED","LOW")))))</f>
        <v>LOW</v>
      </c>
      <c r="K121" s="23" t="str">
        <f>IF(
   $B$7="Overall Alert",IF(
      Data!S83 &gt;= 7, "HIGH",IF(
         Data!S83 &gt;= 5, "MED","LOW")), IF(
            $B$7="Underlying Vulnerability", IF(
               Data!Z83 &gt;= 10, "HIGH",IF(
                  Data!Z83 &gt;= 7, "MED","LOW")),IF(
                     $B$7="Emerging Threat", IF(
                        Data!AG83 &gt;= 10, "HIGH",IF(
                            Data!AG83 &gt;= 7, "MED","LOW")))))</f>
        <v>LOW</v>
      </c>
      <c r="L121" s="23" t="str">
        <f>IF(
   $B$7="Overall Alert",IF(
      Data!T83 &gt;= 7, "HIGH",IF(
         Data!T83 &gt;= 5, "MED","LOW")), IF(
            $B$7="Underlying Vulnerability", IF(
               Data!AA83 &gt;= 10, "HIGH",IF(
                  Data!AA83 &gt;= 7, "MED","LOW")),IF(
                     $B$7="Emerging Threat", IF(
                        Data!AH83 &gt;= 10, "HIGH",IF(
                            Data!AH83 &gt;= 7, "MED","LOW")))))</f>
        <v>LOW</v>
      </c>
      <c r="M121" s="23" t="str">
        <f>IF(
   $B$7="Overall Alert",IF(
      Data!U83 &gt;= 7, "HIGH",IF(
         Data!U83 &gt;= 5, "MED","LOW")), IF(
            $B$7="Underlying Vulnerability", IF(
               Data!AB83 &gt;= 10, "HIGH",IF(
                  Data!AB83 &gt;= 7, "MED","LOW")),IF(
                     $B$7="Emerging Threat", IF(
                        Data!AI83 &gt;= 10, "HIGH",IF(
                            Data!AI83 &gt;= 7, "MED","LOW")))))</f>
        <v>LOW</v>
      </c>
      <c r="N121" s="23" t="str">
        <f>IF(
   $B$7="Overall Alert",IF(
      Data!V83 &gt;= 7, "HIGH",IF(
         Data!V83 &gt;= 5, "MED","LOW")), IF(
            $B$7="Underlying Vulnerability", IF(
               Data!AC83 &gt;= 10, "HIGH",IF(
                  Data!AC83 &gt;= 7, "MED","LOW")),IF(
                     $B$7="Emerging Threat", IF(
                        Data!AJ83 &gt;= 10, "HIGH",IF(
                            Data!AJ83 &gt;= 7, "MED","LOW")))))</f>
        <v>LOW</v>
      </c>
      <c r="O121" s="23" t="str">
        <f>IF(
   $B$7="Overall Alert",IF(
      Data!W83 &gt;= 7, "HIGH",IF(
         Data!W83 &gt;= 5, "MED","LOW")), IF(
            $B$7="Underlying Vulnerability", IF(
               Data!AD83 &gt;= 10, "HIGH",IF(
                  Data!AD83 &gt;= 7, "MED","LOW")),IF(
                     $B$7="Emerging Threat", IF(
                        Data!AK83 &gt;= 10, "HIGH",IF(
                            Data!AK83 &gt;= 7, "MED","LOW")))))</f>
        <v>LOW</v>
      </c>
      <c r="P121" s="23"/>
      <c r="Q121" s="25"/>
      <c r="R121" s="25"/>
      <c r="S121" s="19"/>
      <c r="T121" s="19"/>
      <c r="U121" s="19"/>
      <c r="V121" s="19"/>
      <c r="W121" s="19"/>
      <c r="X121" s="19"/>
      <c r="Y121" s="26"/>
      <c r="Z121" s="26"/>
      <c r="AA121" s="26"/>
      <c r="AB121" s="26"/>
      <c r="AC121" s="26"/>
      <c r="AD121" s="26"/>
      <c r="AE121" s="26"/>
      <c r="AF121" s="26"/>
      <c r="AJ121" s="19"/>
      <c r="AK121" s="19"/>
      <c r="AL121" s="19"/>
      <c r="AM121" s="19"/>
      <c r="AN121" s="19"/>
      <c r="AO121" s="19"/>
      <c r="AP121" s="19"/>
      <c r="AQ121" s="19"/>
      <c r="AR121" s="19"/>
      <c r="AS121" s="19"/>
      <c r="AT121" s="19"/>
      <c r="AU121" s="19"/>
      <c r="AV121" s="19"/>
      <c r="AW121" s="19"/>
      <c r="AX121" s="19"/>
    </row>
    <row r="122" spans="1:50" x14ac:dyDescent="0.2">
      <c r="A122" s="62">
        <v>79</v>
      </c>
      <c r="B122" s="18" t="str">
        <f>Data!B84</f>
        <v>Iran</v>
      </c>
      <c r="C122" s="18" t="str">
        <f>Data!C84</f>
        <v>IRN</v>
      </c>
      <c r="D122" s="18" t="str">
        <f>Data!D84</f>
        <v>MEA           Middle East &amp; North Africa</v>
      </c>
      <c r="E122" s="18" t="str">
        <f>Data!E84</f>
        <v>IBRD</v>
      </c>
      <c r="F122" s="48">
        <f>Data!F84</f>
        <v>0</v>
      </c>
      <c r="G122" s="20">
        <f>IF($B$7="Overall Alert",Data!G84,IF($B$7="Underlying Vulnerability",Data!J84,IF($B$7="Emerging Threat",Data!M84)))</f>
        <v>1.5</v>
      </c>
      <c r="H122" s="21">
        <f>IF($B$7="Overall Alert",Data!H84,IF($B$7="Underlying Vulnerability",Data!K84,IF($B$7="Emerging Threat",Data!N84)))</f>
        <v>1.5</v>
      </c>
      <c r="I122" s="48">
        <f>Data!Q84</f>
        <v>0</v>
      </c>
      <c r="J122" s="23" t="str">
        <f>IF(
   $B$7="Overall Alert",IF(
      Data!R84 &gt;= 7, "HIGH",IF(
         Data!R84 &gt;= 5, "MED","LOW")), IF(
            $B$7="Underlying Vulnerability", IF(
               Data!Y84 &gt;= 10, "HIGH",IF(
                  Data!Y84 &gt;= 7, "MED","LOW")),IF(
                     $B$7="Emerging Threat", IF(
                        Data!AF84 &gt;= 10, "HIGH",IF(
                            Data!AF84 &gt;= 7, "MED","LOW")))))</f>
        <v>MED</v>
      </c>
      <c r="K122" s="23" t="str">
        <f>IF(
   $B$7="Overall Alert",IF(
      Data!S84 &gt;= 7, "HIGH",IF(
         Data!S84 &gt;= 5, "MED","LOW")), IF(
            $B$7="Underlying Vulnerability", IF(
               Data!Z84 &gt;= 10, "HIGH",IF(
                  Data!Z84 &gt;= 7, "MED","LOW")),IF(
                     $B$7="Emerging Threat", IF(
                        Data!AG84 &gt;= 10, "HIGH",IF(
                            Data!AG84 &gt;= 7, "MED","LOW")))))</f>
        <v>LOW</v>
      </c>
      <c r="L122" s="23" t="str">
        <f>IF(
   $B$7="Overall Alert",IF(
      Data!T84 &gt;= 7, "HIGH",IF(
         Data!T84 &gt;= 5, "MED","LOW")), IF(
            $B$7="Underlying Vulnerability", IF(
               Data!AA84 &gt;= 10, "HIGH",IF(
                  Data!AA84 &gt;= 7, "MED","LOW")),IF(
                     $B$7="Emerging Threat", IF(
                        Data!AH84 &gt;= 10, "HIGH",IF(
                            Data!AH84 &gt;= 7, "MED","LOW")))))</f>
        <v>HIGH</v>
      </c>
      <c r="M122" s="23" t="str">
        <f>IF(
   $B$7="Overall Alert",IF(
      Data!U84 &gt;= 7, "HIGH",IF(
         Data!U84 &gt;= 5, "MED","LOW")), IF(
            $B$7="Underlying Vulnerability", IF(
               Data!AB84 &gt;= 10, "HIGH",IF(
                  Data!AB84 &gt;= 7, "MED","LOW")),IF(
                     $B$7="Emerging Threat", IF(
                        Data!AI84 &gt;= 10, "HIGH",IF(
                            Data!AI84 &gt;= 7, "MED","LOW")))))</f>
        <v>LOW</v>
      </c>
      <c r="N122" s="23" t="str">
        <f>IF(
   $B$7="Overall Alert",IF(
      Data!V84 &gt;= 7, "HIGH",IF(
         Data!V84 &gt;= 5, "MED","LOW")), IF(
            $B$7="Underlying Vulnerability", IF(
               Data!AC84 &gt;= 10, "HIGH",IF(
                  Data!AC84 &gt;= 7, "MED","LOW")),IF(
                     $B$7="Emerging Threat", IF(
                        Data!AJ84 &gt;= 10, "HIGH",IF(
                            Data!AJ84 &gt;= 7, "MED","LOW")))))</f>
        <v>LOW</v>
      </c>
      <c r="O122" s="23" t="str">
        <f>IF(
   $B$7="Overall Alert",IF(
      Data!W84 &gt;= 7, "HIGH",IF(
         Data!W84 &gt;= 5, "MED","LOW")), IF(
            $B$7="Underlying Vulnerability", IF(
               Data!AD84 &gt;= 10, "HIGH",IF(
                  Data!AD84 &gt;= 7, "MED","LOW")),IF(
                     $B$7="Emerging Threat", IF(
                        Data!AK84 &gt;= 10, "HIGH",IF(
                            Data!AK84 &gt;= 7, "MED","LOW")))))</f>
        <v>LOW</v>
      </c>
      <c r="P122" s="23"/>
      <c r="Q122" s="25"/>
      <c r="R122" s="25"/>
      <c r="S122" s="19"/>
      <c r="T122" s="19"/>
      <c r="U122" s="19"/>
      <c r="V122" s="19"/>
      <c r="W122" s="19"/>
      <c r="X122" s="19"/>
      <c r="Y122" s="26"/>
      <c r="Z122" s="26"/>
      <c r="AA122" s="26"/>
      <c r="AB122" s="26"/>
      <c r="AC122" s="26"/>
      <c r="AD122" s="26"/>
      <c r="AE122" s="26"/>
      <c r="AF122" s="26"/>
      <c r="AJ122" s="19"/>
      <c r="AK122" s="19"/>
      <c r="AL122" s="19"/>
      <c r="AM122" s="19"/>
      <c r="AN122" s="19"/>
      <c r="AO122" s="19"/>
      <c r="AP122" s="19"/>
      <c r="AQ122" s="19"/>
      <c r="AR122" s="19"/>
      <c r="AS122" s="19"/>
      <c r="AT122" s="19"/>
      <c r="AU122" s="19"/>
      <c r="AV122" s="19"/>
      <c r="AW122" s="19"/>
      <c r="AX122" s="19"/>
    </row>
    <row r="123" spans="1:50" x14ac:dyDescent="0.2">
      <c r="A123" s="62">
        <v>80</v>
      </c>
      <c r="B123" s="18" t="str">
        <f>Data!B85</f>
        <v>Iraq</v>
      </c>
      <c r="C123" s="18" t="str">
        <f>Data!C85</f>
        <v>IRQ</v>
      </c>
      <c r="D123" s="18" t="str">
        <f>Data!D85</f>
        <v>MEA           Middle East &amp; North Africa</v>
      </c>
      <c r="E123" s="18" t="str">
        <f>Data!E85</f>
        <v>IBRD</v>
      </c>
      <c r="F123" s="48">
        <f>Data!F85</f>
        <v>0</v>
      </c>
      <c r="G123" s="20">
        <f>IF($B$7="Overall Alert",Data!G85,IF($B$7="Underlying Vulnerability",Data!J85,IF($B$7="Emerging Threat",Data!M85)))</f>
        <v>2.5</v>
      </c>
      <c r="H123" s="21">
        <f>IF($B$7="Overall Alert",Data!H85,IF($B$7="Underlying Vulnerability",Data!K85,IF($B$7="Emerging Threat",Data!N85)))</f>
        <v>2.5</v>
      </c>
      <c r="I123" s="48">
        <f>Data!Q85</f>
        <v>0</v>
      </c>
      <c r="J123" s="23" t="str">
        <f>IF(
   $B$7="Overall Alert",IF(
      Data!R85 &gt;= 7, "HIGH",IF(
         Data!R85 &gt;= 5, "MED","LOW")), IF(
            $B$7="Underlying Vulnerability", IF(
               Data!Y85 &gt;= 10, "HIGH",IF(
                  Data!Y85 &gt;= 7, "MED","LOW")),IF(
                     $B$7="Emerging Threat", IF(
                        Data!AF85 &gt;= 10, "HIGH",IF(
                            Data!AF85 &gt;= 7, "MED","LOW")))))</f>
        <v>HIGH</v>
      </c>
      <c r="K123" s="23" t="str">
        <f>IF(
   $B$7="Overall Alert",IF(
      Data!S85 &gt;= 7, "HIGH",IF(
         Data!S85 &gt;= 5, "MED","LOW")), IF(
            $B$7="Underlying Vulnerability", IF(
               Data!Z85 &gt;= 10, "HIGH",IF(
                  Data!Z85 &gt;= 7, "MED","LOW")),IF(
                     $B$7="Emerging Threat", IF(
                        Data!AG85 &gt;= 10, "HIGH",IF(
                            Data!AG85 &gt;= 7, "MED","LOW")))))</f>
        <v>LOW</v>
      </c>
      <c r="L123" s="23" t="str">
        <f>IF(
   $B$7="Overall Alert",IF(
      Data!T85 &gt;= 7, "HIGH",IF(
         Data!T85 &gt;= 5, "MED","LOW")), IF(
            $B$7="Underlying Vulnerability", IF(
               Data!AA85 &gt;= 10, "HIGH",IF(
                  Data!AA85 &gt;= 7, "MED","LOW")),IF(
                     $B$7="Emerging Threat", IF(
                        Data!AH85 &gt;= 10, "HIGH",IF(
                            Data!AH85 &gt;= 7, "MED","LOW")))))</f>
        <v>MED</v>
      </c>
      <c r="M123" s="23" t="str">
        <f>IF(
   $B$7="Overall Alert",IF(
      Data!U85 &gt;= 7, "HIGH",IF(
         Data!U85 &gt;= 5, "MED","LOW")), IF(
            $B$7="Underlying Vulnerability", IF(
               Data!AB85 &gt;= 10, "HIGH",IF(
                  Data!AB85 &gt;= 7, "MED","LOW")),IF(
                     $B$7="Emerging Threat", IF(
                        Data!AI85 &gt;= 10, "HIGH",IF(
                            Data!AI85 &gt;= 7, "MED","LOW")))))</f>
        <v>LOW</v>
      </c>
      <c r="N123" s="23" t="str">
        <f>IF(
   $B$7="Overall Alert",IF(
      Data!V85 &gt;= 7, "HIGH",IF(
         Data!V85 &gt;= 5, "MED","LOW")), IF(
            $B$7="Underlying Vulnerability", IF(
               Data!AC85 &gt;= 10, "HIGH",IF(
                  Data!AC85 &gt;= 7, "MED","LOW")),IF(
                     $B$7="Emerging Threat", IF(
                        Data!AJ85 &gt;= 10, "HIGH",IF(
                            Data!AJ85 &gt;= 7, "MED","LOW")))))</f>
        <v>LOW</v>
      </c>
      <c r="O123" s="23" t="str">
        <f>IF(
   $B$7="Overall Alert",IF(
      Data!W85 &gt;= 7, "HIGH",IF(
         Data!W85 &gt;= 5, "MED","LOW")), IF(
            $B$7="Underlying Vulnerability", IF(
               Data!AD85 &gt;= 10, "HIGH",IF(
                  Data!AD85 &gt;= 7, "MED","LOW")),IF(
                     $B$7="Emerging Threat", IF(
                        Data!AK85 &gt;= 10, "HIGH",IF(
                            Data!AK85 &gt;= 7, "MED","LOW")))))</f>
        <v>HIGH</v>
      </c>
      <c r="P123" s="23"/>
      <c r="Q123" s="25"/>
      <c r="R123" s="25"/>
      <c r="S123" s="19"/>
      <c r="T123" s="19"/>
      <c r="U123" s="19"/>
      <c r="V123" s="19"/>
      <c r="W123" s="19"/>
      <c r="X123" s="19"/>
      <c r="Y123" s="26"/>
      <c r="Z123" s="26"/>
      <c r="AA123" s="26"/>
      <c r="AB123" s="26"/>
      <c r="AC123" s="26"/>
      <c r="AD123" s="26"/>
      <c r="AE123" s="26"/>
      <c r="AF123" s="26"/>
      <c r="AJ123" s="19"/>
      <c r="AK123" s="19"/>
      <c r="AL123" s="19"/>
      <c r="AM123" s="19"/>
      <c r="AN123" s="19"/>
      <c r="AO123" s="19"/>
      <c r="AP123" s="19"/>
      <c r="AQ123" s="19"/>
      <c r="AR123" s="19"/>
      <c r="AS123" s="19"/>
      <c r="AT123" s="19"/>
      <c r="AU123" s="19"/>
      <c r="AV123" s="19"/>
      <c r="AW123" s="19"/>
      <c r="AX123" s="19"/>
    </row>
    <row r="124" spans="1:50" x14ac:dyDescent="0.2">
      <c r="A124" s="62">
        <v>81</v>
      </c>
      <c r="B124" s="18" t="str">
        <f>Data!B86</f>
        <v>Iceland</v>
      </c>
      <c r="C124" s="18" t="str">
        <f>Data!C86</f>
        <v>ISL</v>
      </c>
      <c r="D124" s="18" t="str">
        <f>Data!D86</f>
        <v>ECS           Europe &amp; Central Asia</v>
      </c>
      <c r="E124" s="18" t="str">
        <f>Data!E86</f>
        <v xml:space="preserve"> </v>
      </c>
      <c r="F124" s="48">
        <f>Data!F86</f>
        <v>0</v>
      </c>
      <c r="G124" s="20">
        <f>IF($B$7="Overall Alert",Data!G86,IF($B$7="Underlying Vulnerability",Data!J86,IF($B$7="Emerging Threat",Data!M86)))</f>
        <v>1</v>
      </c>
      <c r="H124" s="21">
        <f>IF($B$7="Overall Alert",Data!H86,IF($B$7="Underlying Vulnerability",Data!K86,IF($B$7="Emerging Threat",Data!N86)))</f>
        <v>1</v>
      </c>
      <c r="I124" s="48">
        <f>Data!Q86</f>
        <v>0</v>
      </c>
      <c r="J124" s="23" t="str">
        <f>IF(
   $B$7="Overall Alert",IF(
      Data!R86 &gt;= 7, "HIGH",IF(
         Data!R86 &gt;= 5, "MED","LOW")), IF(
            $B$7="Underlying Vulnerability", IF(
               Data!Y86 &gt;= 10, "HIGH",IF(
                  Data!Y86 &gt;= 7, "MED","LOW")),IF(
                     $B$7="Emerging Threat", IF(
                        Data!AF86 &gt;= 10, "HIGH",IF(
                            Data!AF86 &gt;= 7, "MED","LOW")))))</f>
        <v>MED</v>
      </c>
      <c r="K124" s="23" t="str">
        <f>IF(
   $B$7="Overall Alert",IF(
      Data!S86 &gt;= 7, "HIGH",IF(
         Data!S86 &gt;= 5, "MED","LOW")), IF(
            $B$7="Underlying Vulnerability", IF(
               Data!Z86 &gt;= 10, "HIGH",IF(
                  Data!Z86 &gt;= 7, "MED","LOW")),IF(
                     $B$7="Emerging Threat", IF(
                        Data!AG86 &gt;= 10, "HIGH",IF(
                            Data!AG86 &gt;= 7, "MED","LOW")))))</f>
        <v>LOW</v>
      </c>
      <c r="L124" s="23" t="str">
        <f>IF(
   $B$7="Overall Alert",IF(
      Data!T86 &gt;= 7, "HIGH",IF(
         Data!T86 &gt;= 5, "MED","LOW")), IF(
            $B$7="Underlying Vulnerability", IF(
               Data!AA86 &gt;= 10, "HIGH",IF(
                  Data!AA86 &gt;= 7, "MED","LOW")),IF(
                     $B$7="Emerging Threat", IF(
                        Data!AH86 &gt;= 10, "HIGH",IF(
                            Data!AH86 &gt;= 7, "MED","LOW")))))</f>
        <v>LOW</v>
      </c>
      <c r="M124" s="23" t="str">
        <f>IF(
   $B$7="Overall Alert",IF(
      Data!U86 &gt;= 7, "HIGH",IF(
         Data!U86 &gt;= 5, "MED","LOW")), IF(
            $B$7="Underlying Vulnerability", IF(
               Data!AB86 &gt;= 10, "HIGH",IF(
                  Data!AB86 &gt;= 7, "MED","LOW")),IF(
                     $B$7="Emerging Threat", IF(
                        Data!AI86 &gt;= 10, "HIGH",IF(
                            Data!AI86 &gt;= 7, "MED","LOW")))))</f>
        <v>MED</v>
      </c>
      <c r="N124" s="23" t="str">
        <f>IF(
   $B$7="Overall Alert",IF(
      Data!V86 &gt;= 7, "HIGH",IF(
         Data!V86 &gt;= 5, "MED","LOW")), IF(
            $B$7="Underlying Vulnerability", IF(
               Data!AC86 &gt;= 10, "HIGH",IF(
                  Data!AC86 &gt;= 7, "MED","LOW")),IF(
                     $B$7="Emerging Threat", IF(
                        Data!AJ86 &gt;= 10, "HIGH",IF(
                            Data!AJ86 &gt;= 7, "MED","LOW")))))</f>
        <v>LOW</v>
      </c>
      <c r="O124" s="23" t="str">
        <f>IF(
   $B$7="Overall Alert",IF(
      Data!W86 &gt;= 7, "HIGH",IF(
         Data!W86 &gt;= 5, "MED","LOW")), IF(
            $B$7="Underlying Vulnerability", IF(
               Data!AD86 &gt;= 10, "HIGH",IF(
                  Data!AD86 &gt;= 7, "MED","LOW")),IF(
                     $B$7="Emerging Threat", IF(
                        Data!AK86 &gt;= 10, "HIGH",IF(
                            Data!AK86 &gt;= 7, "MED","LOW")))))</f>
        <v>LOW</v>
      </c>
      <c r="P124" s="23"/>
      <c r="Q124" s="25"/>
      <c r="R124" s="25"/>
      <c r="S124" s="19"/>
      <c r="T124" s="19"/>
      <c r="U124" s="19"/>
      <c r="V124" s="19"/>
      <c r="W124" s="19"/>
      <c r="X124" s="19"/>
      <c r="Y124" s="26"/>
      <c r="Z124" s="26"/>
      <c r="AA124" s="26"/>
      <c r="AB124" s="26"/>
      <c r="AC124" s="26"/>
      <c r="AD124" s="26"/>
      <c r="AE124" s="26"/>
      <c r="AF124" s="26"/>
      <c r="AJ124" s="19"/>
      <c r="AK124" s="19"/>
      <c r="AL124" s="19"/>
      <c r="AM124" s="19"/>
      <c r="AN124" s="19"/>
      <c r="AO124" s="19"/>
      <c r="AP124" s="19"/>
      <c r="AQ124" s="19"/>
      <c r="AR124" s="19"/>
      <c r="AS124" s="19"/>
      <c r="AT124" s="19"/>
      <c r="AU124" s="19"/>
      <c r="AV124" s="19"/>
      <c r="AW124" s="19"/>
      <c r="AX124" s="19"/>
    </row>
    <row r="125" spans="1:50" x14ac:dyDescent="0.2">
      <c r="A125" s="62">
        <v>82</v>
      </c>
      <c r="B125" s="18" t="str">
        <f>Data!B87</f>
        <v>Israel</v>
      </c>
      <c r="C125" s="18" t="str">
        <f>Data!C87</f>
        <v>ISR</v>
      </c>
      <c r="D125" s="18" t="str">
        <f>Data!D87</f>
        <v>MEA           Middle East &amp; North Africa</v>
      </c>
      <c r="E125" s="18" t="str">
        <f>Data!E87</f>
        <v xml:space="preserve"> </v>
      </c>
      <c r="F125" s="48">
        <f>Data!F87</f>
        <v>0</v>
      </c>
      <c r="G125" s="20">
        <f>IF($B$7="Overall Alert",Data!G87,IF($B$7="Underlying Vulnerability",Data!J87,IF($B$7="Emerging Threat",Data!M87)))</f>
        <v>0</v>
      </c>
      <c r="H125" s="21">
        <f>IF($B$7="Overall Alert",Data!H87,IF($B$7="Underlying Vulnerability",Data!K87,IF($B$7="Emerging Threat",Data!N87)))</f>
        <v>0</v>
      </c>
      <c r="I125" s="48">
        <f>Data!Q87</f>
        <v>0</v>
      </c>
      <c r="J125" s="23" t="str">
        <f>IF(
   $B$7="Overall Alert",IF(
      Data!R87 &gt;= 7, "HIGH",IF(
         Data!R87 &gt;= 5, "MED","LOW")), IF(
            $B$7="Underlying Vulnerability", IF(
               Data!Y87 &gt;= 10, "HIGH",IF(
                  Data!Y87 &gt;= 7, "MED","LOW")),IF(
                     $B$7="Emerging Threat", IF(
                        Data!AF87 &gt;= 10, "HIGH",IF(
                            Data!AF87 &gt;= 7, "MED","LOW")))))</f>
        <v>LOW</v>
      </c>
      <c r="K125" s="23" t="str">
        <f>IF(
   $B$7="Overall Alert",IF(
      Data!S87 &gt;= 7, "HIGH",IF(
         Data!S87 &gt;= 5, "MED","LOW")), IF(
            $B$7="Underlying Vulnerability", IF(
               Data!Z87 &gt;= 10, "HIGH",IF(
                  Data!Z87 &gt;= 7, "MED","LOW")),IF(
                     $B$7="Emerging Threat", IF(
                        Data!AG87 &gt;= 10, "HIGH",IF(
                            Data!AG87 &gt;= 7, "MED","LOW")))))</f>
        <v>LOW</v>
      </c>
      <c r="L125" s="23" t="str">
        <f>IF(
   $B$7="Overall Alert",IF(
      Data!T87 &gt;= 7, "HIGH",IF(
         Data!T87 &gt;= 5, "MED","LOW")), IF(
            $B$7="Underlying Vulnerability", IF(
               Data!AA87 &gt;= 10, "HIGH",IF(
                  Data!AA87 &gt;= 7, "MED","LOW")),IF(
                     $B$7="Emerging Threat", IF(
                        Data!AH87 &gt;= 10, "HIGH",IF(
                            Data!AH87 &gt;= 7, "MED","LOW")))))</f>
        <v>LOW</v>
      </c>
      <c r="M125" s="23" t="str">
        <f>IF(
   $B$7="Overall Alert",IF(
      Data!U87 &gt;= 7, "HIGH",IF(
         Data!U87 &gt;= 5, "MED","LOW")), IF(
            $B$7="Underlying Vulnerability", IF(
               Data!AB87 &gt;= 10, "HIGH",IF(
                  Data!AB87 &gt;= 7, "MED","LOW")),IF(
                     $B$7="Emerging Threat", IF(
                        Data!AI87 &gt;= 10, "HIGH",IF(
                            Data!AI87 &gt;= 7, "MED","LOW")))))</f>
        <v>LOW</v>
      </c>
      <c r="N125" s="23" t="str">
        <f>IF(
   $B$7="Overall Alert",IF(
      Data!V87 &gt;= 7, "HIGH",IF(
         Data!V87 &gt;= 5, "MED","LOW")), IF(
            $B$7="Underlying Vulnerability", IF(
               Data!AC87 &gt;= 10, "HIGH",IF(
                  Data!AC87 &gt;= 7, "MED","LOW")),IF(
                     $B$7="Emerging Threat", IF(
                        Data!AJ87 &gt;= 10, "HIGH",IF(
                            Data!AJ87 &gt;= 7, "MED","LOW")))))</f>
        <v>LOW</v>
      </c>
      <c r="O125" s="23" t="str">
        <f>IF(
   $B$7="Overall Alert",IF(
      Data!W87 &gt;= 7, "HIGH",IF(
         Data!W87 &gt;= 5, "MED","LOW")), IF(
            $B$7="Underlying Vulnerability", IF(
               Data!AD87 &gt;= 10, "HIGH",IF(
                  Data!AD87 &gt;= 7, "MED","LOW")),IF(
                     $B$7="Emerging Threat", IF(
                        Data!AK87 &gt;= 10, "HIGH",IF(
                            Data!AK87 &gt;= 7, "MED","LOW")))))</f>
        <v>LOW</v>
      </c>
      <c r="P125" s="23"/>
      <c r="Q125" s="25"/>
      <c r="R125" s="25"/>
      <c r="S125" s="19"/>
      <c r="T125" s="19"/>
      <c r="U125" s="19"/>
      <c r="V125" s="19"/>
      <c r="W125" s="19"/>
      <c r="X125" s="19"/>
      <c r="Y125" s="26"/>
      <c r="Z125" s="26"/>
      <c r="AA125" s="26"/>
      <c r="AB125" s="26"/>
      <c r="AC125" s="26"/>
      <c r="AD125" s="26"/>
      <c r="AE125" s="26"/>
      <c r="AF125" s="26"/>
      <c r="AJ125" s="19"/>
      <c r="AK125" s="19"/>
      <c r="AL125" s="19"/>
      <c r="AM125" s="19"/>
      <c r="AN125" s="19"/>
      <c r="AO125" s="19"/>
      <c r="AP125" s="19"/>
      <c r="AQ125" s="19"/>
      <c r="AR125" s="19"/>
      <c r="AS125" s="19"/>
      <c r="AT125" s="19"/>
      <c r="AU125" s="19"/>
      <c r="AV125" s="19"/>
      <c r="AW125" s="19"/>
      <c r="AX125" s="19"/>
    </row>
    <row r="126" spans="1:50" x14ac:dyDescent="0.2">
      <c r="A126" s="62">
        <v>83</v>
      </c>
      <c r="B126" s="18" t="str">
        <f>Data!B88</f>
        <v>Italy</v>
      </c>
      <c r="C126" s="18" t="str">
        <f>Data!C88</f>
        <v>ITA</v>
      </c>
      <c r="D126" s="18" t="str">
        <f>Data!D88</f>
        <v>ECS           Europe &amp; Central Asia</v>
      </c>
      <c r="E126" s="18" t="str">
        <f>Data!E88</f>
        <v xml:space="preserve"> </v>
      </c>
      <c r="F126" s="48">
        <f>Data!F88</f>
        <v>0</v>
      </c>
      <c r="G126" s="20">
        <f>IF($B$7="Overall Alert",Data!G88,IF($B$7="Underlying Vulnerability",Data!J88,IF($B$7="Emerging Threat",Data!M88)))</f>
        <v>0.5</v>
      </c>
      <c r="H126" s="21">
        <f>IF($B$7="Overall Alert",Data!H88,IF($B$7="Underlying Vulnerability",Data!K88,IF($B$7="Emerging Threat",Data!N88)))</f>
        <v>0.5</v>
      </c>
      <c r="I126" s="48">
        <f>Data!Q88</f>
        <v>0</v>
      </c>
      <c r="J126" s="23" t="str">
        <f>IF(
   $B$7="Overall Alert",IF(
      Data!R88 &gt;= 7, "HIGH",IF(
         Data!R88 &gt;= 5, "MED","LOW")), IF(
            $B$7="Underlying Vulnerability", IF(
               Data!Y88 &gt;= 10, "HIGH",IF(
                  Data!Y88 &gt;= 7, "MED","LOW")),IF(
                     $B$7="Emerging Threat", IF(
                        Data!AF88 &gt;= 10, "HIGH",IF(
                            Data!AF88 &gt;= 7, "MED","LOW")))))</f>
        <v>MED</v>
      </c>
      <c r="K126" s="23" t="str">
        <f>IF(
   $B$7="Overall Alert",IF(
      Data!S88 &gt;= 7, "HIGH",IF(
         Data!S88 &gt;= 5, "MED","LOW")), IF(
            $B$7="Underlying Vulnerability", IF(
               Data!Z88 &gt;= 10, "HIGH",IF(
                  Data!Z88 &gt;= 7, "MED","LOW")),IF(
                     $B$7="Emerging Threat", IF(
                        Data!AG88 &gt;= 10, "HIGH",IF(
                            Data!AG88 &gt;= 7, "MED","LOW")))))</f>
        <v>LOW</v>
      </c>
      <c r="L126" s="23" t="str">
        <f>IF(
   $B$7="Overall Alert",IF(
      Data!T88 &gt;= 7, "HIGH",IF(
         Data!T88 &gt;= 5, "MED","LOW")), IF(
            $B$7="Underlying Vulnerability", IF(
               Data!AA88 &gt;= 10, "HIGH",IF(
                  Data!AA88 &gt;= 7, "MED","LOW")),IF(
                     $B$7="Emerging Threat", IF(
                        Data!AH88 &gt;= 10, "HIGH",IF(
                            Data!AH88 &gt;= 7, "MED","LOW")))))</f>
        <v>LOW</v>
      </c>
      <c r="M126" s="23" t="str">
        <f>IF(
   $B$7="Overall Alert",IF(
      Data!U88 &gt;= 7, "HIGH",IF(
         Data!U88 &gt;= 5, "MED","LOW")), IF(
            $B$7="Underlying Vulnerability", IF(
               Data!AB88 &gt;= 10, "HIGH",IF(
                  Data!AB88 &gt;= 7, "MED","LOW")),IF(
                     $B$7="Emerging Threat", IF(
                        Data!AI88 &gt;= 10, "HIGH",IF(
                            Data!AI88 &gt;= 7, "MED","LOW")))))</f>
        <v>LOW</v>
      </c>
      <c r="N126" s="23" t="str">
        <f>IF(
   $B$7="Overall Alert",IF(
      Data!V88 &gt;= 7, "HIGH",IF(
         Data!V88 &gt;= 5, "MED","LOW")), IF(
            $B$7="Underlying Vulnerability", IF(
               Data!AC88 &gt;= 10, "HIGH",IF(
                  Data!AC88 &gt;= 7, "MED","LOW")),IF(
                     $B$7="Emerging Threat", IF(
                        Data!AJ88 &gt;= 10, "HIGH",IF(
                            Data!AJ88 &gt;= 7, "MED","LOW")))))</f>
        <v>LOW</v>
      </c>
      <c r="O126" s="23" t="str">
        <f>IF(
   $B$7="Overall Alert",IF(
      Data!W88 &gt;= 7, "HIGH",IF(
         Data!W88 &gt;= 5, "MED","LOW")), IF(
            $B$7="Underlying Vulnerability", IF(
               Data!AD88 &gt;= 10, "HIGH",IF(
                  Data!AD88 &gt;= 7, "MED","LOW")),IF(
                     $B$7="Emerging Threat", IF(
                        Data!AK88 &gt;= 10, "HIGH",IF(
                            Data!AK88 &gt;= 7, "MED","LOW")))))</f>
        <v>LOW</v>
      </c>
      <c r="P126" s="23"/>
      <c r="Q126" s="25"/>
      <c r="R126" s="25"/>
      <c r="S126" s="19"/>
      <c r="T126" s="19"/>
      <c r="U126" s="19"/>
      <c r="V126" s="19"/>
      <c r="W126" s="19"/>
      <c r="X126" s="19"/>
      <c r="Y126" s="26"/>
      <c r="Z126" s="26"/>
      <c r="AA126" s="26"/>
      <c r="AB126" s="26"/>
      <c r="AC126" s="26"/>
      <c r="AD126" s="26"/>
      <c r="AE126" s="26"/>
      <c r="AF126" s="26"/>
      <c r="AJ126" s="19"/>
      <c r="AK126" s="19"/>
      <c r="AL126" s="19"/>
      <c r="AM126" s="19"/>
      <c r="AN126" s="19"/>
      <c r="AO126" s="19"/>
      <c r="AP126" s="19"/>
      <c r="AQ126" s="19"/>
      <c r="AR126" s="19"/>
      <c r="AS126" s="19"/>
      <c r="AT126" s="19"/>
      <c r="AU126" s="19"/>
      <c r="AV126" s="19"/>
      <c r="AW126" s="19"/>
      <c r="AX126" s="19"/>
    </row>
    <row r="127" spans="1:50" x14ac:dyDescent="0.2">
      <c r="A127" s="62">
        <v>84</v>
      </c>
      <c r="B127" s="18" t="str">
        <f>Data!B89</f>
        <v>Jamaica</v>
      </c>
      <c r="C127" s="18" t="str">
        <f>Data!C89</f>
        <v>JAM</v>
      </c>
      <c r="D127" s="18" t="str">
        <f>Data!D89</f>
        <v>LCN           Latin America &amp; Caribbean</v>
      </c>
      <c r="E127" s="18" t="str">
        <f>Data!E89</f>
        <v>IBRD</v>
      </c>
      <c r="F127" s="48">
        <f>Data!F89</f>
        <v>0</v>
      </c>
      <c r="G127" s="20">
        <f>IF($B$7="Overall Alert",Data!G89,IF($B$7="Underlying Vulnerability",Data!J89,IF($B$7="Emerging Threat",Data!M89)))</f>
        <v>1</v>
      </c>
      <c r="H127" s="21">
        <f>IF($B$7="Overall Alert",Data!H89,IF($B$7="Underlying Vulnerability",Data!K89,IF($B$7="Emerging Threat",Data!N89)))</f>
        <v>1</v>
      </c>
      <c r="I127" s="48">
        <f>Data!Q89</f>
        <v>0</v>
      </c>
      <c r="J127" s="23" t="str">
        <f>IF(
   $B$7="Overall Alert",IF(
      Data!R89 &gt;= 7, "HIGH",IF(
         Data!R89 &gt;= 5, "MED","LOW")), IF(
            $B$7="Underlying Vulnerability", IF(
               Data!Y89 &gt;= 10, "HIGH",IF(
                  Data!Y89 &gt;= 7, "MED","LOW")),IF(
                     $B$7="Emerging Threat", IF(
                        Data!AF89 &gt;= 10, "HIGH",IF(
                            Data!AF89 &gt;= 7, "MED","LOW")))))</f>
        <v>HIGH</v>
      </c>
      <c r="K127" s="23" t="str">
        <f>IF(
   $B$7="Overall Alert",IF(
      Data!S89 &gt;= 7, "HIGH",IF(
         Data!S89 &gt;= 5, "MED","LOW")), IF(
            $B$7="Underlying Vulnerability", IF(
               Data!Z89 &gt;= 10, "HIGH",IF(
                  Data!Z89 &gt;= 7, "MED","LOW")),IF(
                     $B$7="Emerging Threat", IF(
                        Data!AG89 &gt;= 10, "HIGH",IF(
                            Data!AG89 &gt;= 7, "MED","LOW")))))</f>
        <v>LOW</v>
      </c>
      <c r="L127" s="23" t="str">
        <f>IF(
   $B$7="Overall Alert",IF(
      Data!T89 &gt;= 7, "HIGH",IF(
         Data!T89 &gt;= 5, "MED","LOW")), IF(
            $B$7="Underlying Vulnerability", IF(
               Data!AA89 &gt;= 10, "HIGH",IF(
                  Data!AA89 &gt;= 7, "MED","LOW")),IF(
                     $B$7="Emerging Threat", IF(
                        Data!AH89 &gt;= 10, "HIGH",IF(
                            Data!AH89 &gt;= 7, "MED","LOW")))))</f>
        <v>LOW</v>
      </c>
      <c r="M127" s="23" t="str">
        <f>IF(
   $B$7="Overall Alert",IF(
      Data!U89 &gt;= 7, "HIGH",IF(
         Data!U89 &gt;= 5, "MED","LOW")), IF(
            $B$7="Underlying Vulnerability", IF(
               Data!AB89 &gt;= 10, "HIGH",IF(
                  Data!AB89 &gt;= 7, "MED","LOW")),IF(
                     $B$7="Emerging Threat", IF(
                        Data!AI89 &gt;= 10, "HIGH",IF(
                            Data!AI89 &gt;= 7, "MED","LOW")))))</f>
        <v>LOW</v>
      </c>
      <c r="N127" s="23" t="str">
        <f>IF(
   $B$7="Overall Alert",IF(
      Data!V89 &gt;= 7, "HIGH",IF(
         Data!V89 &gt;= 5, "MED","LOW")), IF(
            $B$7="Underlying Vulnerability", IF(
               Data!AC89 &gt;= 10, "HIGH",IF(
                  Data!AC89 &gt;= 7, "MED","LOW")),IF(
                     $B$7="Emerging Threat", IF(
                        Data!AJ89 &gt;= 10, "HIGH",IF(
                            Data!AJ89 &gt;= 7, "MED","LOW")))))</f>
        <v>LOW</v>
      </c>
      <c r="O127" s="23" t="str">
        <f>IF(
   $B$7="Overall Alert",IF(
      Data!W89 &gt;= 7, "HIGH",IF(
         Data!W89 &gt;= 5, "MED","LOW")), IF(
            $B$7="Underlying Vulnerability", IF(
               Data!AD89 &gt;= 10, "HIGH",IF(
                  Data!AD89 &gt;= 7, "MED","LOW")),IF(
                     $B$7="Emerging Threat", IF(
                        Data!AK89 &gt;= 10, "HIGH",IF(
                            Data!AK89 &gt;= 7, "MED","LOW")))))</f>
        <v>LOW</v>
      </c>
      <c r="P127" s="23"/>
      <c r="Q127" s="25"/>
      <c r="R127" s="25"/>
      <c r="S127" s="19"/>
      <c r="T127" s="19"/>
      <c r="U127" s="19"/>
      <c r="V127" s="19"/>
      <c r="W127" s="19"/>
      <c r="X127" s="19"/>
      <c r="Y127" s="26"/>
      <c r="Z127" s="26"/>
      <c r="AA127" s="26"/>
      <c r="AB127" s="26"/>
      <c r="AC127" s="26"/>
      <c r="AD127" s="26"/>
      <c r="AE127" s="26"/>
      <c r="AF127" s="26"/>
      <c r="AJ127" s="19"/>
      <c r="AK127" s="19"/>
      <c r="AL127" s="19"/>
      <c r="AM127" s="19"/>
      <c r="AN127" s="19"/>
      <c r="AO127" s="19"/>
      <c r="AP127" s="19"/>
      <c r="AQ127" s="19"/>
      <c r="AR127" s="19"/>
      <c r="AS127" s="19"/>
      <c r="AT127" s="19"/>
      <c r="AU127" s="19"/>
      <c r="AV127" s="19"/>
      <c r="AW127" s="19"/>
      <c r="AX127" s="19"/>
    </row>
    <row r="128" spans="1:50" x14ac:dyDescent="0.2">
      <c r="A128" s="62">
        <v>85</v>
      </c>
      <c r="B128" s="18" t="str">
        <f>Data!B90</f>
        <v>Jordan</v>
      </c>
      <c r="C128" s="18" t="str">
        <f>Data!C90</f>
        <v>JOR</v>
      </c>
      <c r="D128" s="18" t="str">
        <f>Data!D90</f>
        <v>MEA           Middle East &amp; North Africa</v>
      </c>
      <c r="E128" s="18" t="str">
        <f>Data!E90</f>
        <v>IBRD</v>
      </c>
      <c r="F128" s="48">
        <f>Data!F90</f>
        <v>0</v>
      </c>
      <c r="G128" s="20">
        <f>IF($B$7="Overall Alert",Data!G90,IF($B$7="Underlying Vulnerability",Data!J90,IF($B$7="Emerging Threat",Data!M90)))</f>
        <v>2.5</v>
      </c>
      <c r="H128" s="21">
        <f>IF($B$7="Overall Alert",Data!H90,IF($B$7="Underlying Vulnerability",Data!K90,IF($B$7="Emerging Threat",Data!N90)))</f>
        <v>2.5</v>
      </c>
      <c r="I128" s="48">
        <f>Data!Q90</f>
        <v>0</v>
      </c>
      <c r="J128" s="23" t="str">
        <f>IF(
   $B$7="Overall Alert",IF(
      Data!R90 &gt;= 7, "HIGH",IF(
         Data!R90 &gt;= 5, "MED","LOW")), IF(
            $B$7="Underlying Vulnerability", IF(
               Data!Y90 &gt;= 10, "HIGH",IF(
                  Data!Y90 &gt;= 7, "MED","LOW")),IF(
                     $B$7="Emerging Threat", IF(
                        Data!AF90 &gt;= 10, "HIGH",IF(
                            Data!AF90 &gt;= 7, "MED","LOW")))))</f>
        <v>HIGH</v>
      </c>
      <c r="K128" s="23" t="str">
        <f>IF(
   $B$7="Overall Alert",IF(
      Data!S90 &gt;= 7, "HIGH",IF(
         Data!S90 &gt;= 5, "MED","LOW")), IF(
            $B$7="Underlying Vulnerability", IF(
               Data!Z90 &gt;= 10, "HIGH",IF(
                  Data!Z90 &gt;= 7, "MED","LOW")),IF(
                     $B$7="Emerging Threat", IF(
                        Data!AG90 &gt;= 10, "HIGH",IF(
                            Data!AG90 &gt;= 7, "MED","LOW")))))</f>
        <v>LOW</v>
      </c>
      <c r="L128" s="23" t="str">
        <f>IF(
   $B$7="Overall Alert",IF(
      Data!T90 &gt;= 7, "HIGH",IF(
         Data!T90 &gt;= 5, "MED","LOW")), IF(
            $B$7="Underlying Vulnerability", IF(
               Data!AA90 &gt;= 10, "HIGH",IF(
                  Data!AA90 &gt;= 7, "MED","LOW")),IF(
                     $B$7="Emerging Threat", IF(
                        Data!AH90 &gt;= 10, "HIGH",IF(
                            Data!AH90 &gt;= 7, "MED","LOW")))))</f>
        <v>MED</v>
      </c>
      <c r="M128" s="23" t="str">
        <f>IF(
   $B$7="Overall Alert",IF(
      Data!U90 &gt;= 7, "HIGH",IF(
         Data!U90 &gt;= 5, "MED","LOW")), IF(
            $B$7="Underlying Vulnerability", IF(
               Data!AB90 &gt;= 10, "HIGH",IF(
                  Data!AB90 &gt;= 7, "MED","LOW")),IF(
                     $B$7="Emerging Threat", IF(
                        Data!AI90 &gt;= 10, "HIGH",IF(
                            Data!AI90 &gt;= 7, "MED","LOW")))))</f>
        <v>HIGH</v>
      </c>
      <c r="N128" s="23" t="str">
        <f>IF(
   $B$7="Overall Alert",IF(
      Data!V90 &gt;= 7, "HIGH",IF(
         Data!V90 &gt;= 5, "MED","LOW")), IF(
            $B$7="Underlying Vulnerability", IF(
               Data!AC90 &gt;= 10, "HIGH",IF(
                  Data!AC90 &gt;= 7, "MED","LOW")),IF(
                     $B$7="Emerging Threat", IF(
                        Data!AJ90 &gt;= 10, "HIGH",IF(
                            Data!AJ90 &gt;= 7, "MED","LOW")))))</f>
        <v>LOW</v>
      </c>
      <c r="O128" s="23" t="str">
        <f>IF(
   $B$7="Overall Alert",IF(
      Data!W90 &gt;= 7, "HIGH",IF(
         Data!W90 &gt;= 5, "MED","LOW")), IF(
            $B$7="Underlying Vulnerability", IF(
               Data!AD90 &gt;= 10, "HIGH",IF(
                  Data!AD90 &gt;= 7, "MED","LOW")),IF(
                     $B$7="Emerging Threat", IF(
                        Data!AK90 &gt;= 10, "HIGH",IF(
                            Data!AK90 &gt;= 7, "MED","LOW")))))</f>
        <v>LOW</v>
      </c>
      <c r="P128" s="23"/>
      <c r="Q128" s="25"/>
      <c r="R128" s="25"/>
      <c r="S128" s="19"/>
      <c r="T128" s="19"/>
      <c r="U128" s="19"/>
      <c r="V128" s="19"/>
      <c r="W128" s="19"/>
      <c r="X128" s="19"/>
      <c r="Y128" s="26"/>
      <c r="Z128" s="26"/>
      <c r="AA128" s="26"/>
      <c r="AB128" s="26"/>
      <c r="AC128" s="26"/>
      <c r="AD128" s="26"/>
      <c r="AE128" s="26"/>
      <c r="AF128" s="26"/>
      <c r="AJ128" s="19"/>
      <c r="AK128" s="19"/>
      <c r="AL128" s="19"/>
      <c r="AM128" s="19"/>
      <c r="AN128" s="19"/>
      <c r="AO128" s="19"/>
      <c r="AP128" s="19"/>
      <c r="AQ128" s="19"/>
      <c r="AR128" s="19"/>
      <c r="AS128" s="19"/>
      <c r="AT128" s="19"/>
      <c r="AU128" s="19"/>
      <c r="AV128" s="19"/>
      <c r="AW128" s="19"/>
      <c r="AX128" s="19"/>
    </row>
    <row r="129" spans="1:50" x14ac:dyDescent="0.2">
      <c r="A129" s="62">
        <v>86</v>
      </c>
      <c r="B129" s="18" t="str">
        <f>Data!B91</f>
        <v>Japan</v>
      </c>
      <c r="C129" s="18" t="str">
        <f>Data!C91</f>
        <v>JPN</v>
      </c>
      <c r="D129" s="18" t="str">
        <f>Data!D91</f>
        <v>EAS           East Asia &amp; Pacific</v>
      </c>
      <c r="E129" s="18" t="str">
        <f>Data!E91</f>
        <v xml:space="preserve"> </v>
      </c>
      <c r="F129" s="48">
        <f>Data!F91</f>
        <v>0</v>
      </c>
      <c r="G129" s="20">
        <f>IF($B$7="Overall Alert",Data!G91,IF($B$7="Underlying Vulnerability",Data!J91,IF($B$7="Emerging Threat",Data!M91)))</f>
        <v>1</v>
      </c>
      <c r="H129" s="21">
        <f>IF($B$7="Overall Alert",Data!H91,IF($B$7="Underlying Vulnerability",Data!K91,IF($B$7="Emerging Threat",Data!N91)))</f>
        <v>1</v>
      </c>
      <c r="I129" s="48">
        <f>Data!Q91</f>
        <v>0</v>
      </c>
      <c r="J129" s="23" t="str">
        <f>IF(
   $B$7="Overall Alert",IF(
      Data!R91 &gt;= 7, "HIGH",IF(
         Data!R91 &gt;= 5, "MED","LOW")), IF(
            $B$7="Underlying Vulnerability", IF(
               Data!Y91 &gt;= 10, "HIGH",IF(
                  Data!Y91 &gt;= 7, "MED","LOW")),IF(
                     $B$7="Emerging Threat", IF(
                        Data!AF91 &gt;= 10, "HIGH",IF(
                            Data!AF91 &gt;= 7, "MED","LOW")))))</f>
        <v>LOW</v>
      </c>
      <c r="K129" s="23" t="str">
        <f>IF(
   $B$7="Overall Alert",IF(
      Data!S91 &gt;= 7, "HIGH",IF(
         Data!S91 &gt;= 5, "MED","LOW")), IF(
            $B$7="Underlying Vulnerability", IF(
               Data!Z91 &gt;= 10, "HIGH",IF(
                  Data!Z91 &gt;= 7, "MED","LOW")),IF(
                     $B$7="Emerging Threat", IF(
                        Data!AG91 &gt;= 10, "HIGH",IF(
                            Data!AG91 &gt;= 7, "MED","LOW")))))</f>
        <v>LOW</v>
      </c>
      <c r="L129" s="23" t="str">
        <f>IF(
   $B$7="Overall Alert",IF(
      Data!T91 &gt;= 7, "HIGH",IF(
         Data!T91 &gt;= 5, "MED","LOW")), IF(
            $B$7="Underlying Vulnerability", IF(
               Data!AA91 &gt;= 10, "HIGH",IF(
                  Data!AA91 &gt;= 7, "MED","LOW")),IF(
                     $B$7="Emerging Threat", IF(
                        Data!AH91 &gt;= 10, "HIGH",IF(
                            Data!AH91 &gt;= 7, "MED","LOW")))))</f>
        <v>LOW</v>
      </c>
      <c r="M129" s="23" t="str">
        <f>IF(
   $B$7="Overall Alert",IF(
      Data!U91 &gt;= 7, "HIGH",IF(
         Data!U91 &gt;= 5, "MED","LOW")), IF(
            $B$7="Underlying Vulnerability", IF(
               Data!AB91 &gt;= 10, "HIGH",IF(
                  Data!AB91 &gt;= 7, "MED","LOW")),IF(
                     $B$7="Emerging Threat", IF(
                        Data!AI91 &gt;= 10, "HIGH",IF(
                            Data!AI91 &gt;= 7, "MED","LOW")))))</f>
        <v>LOW</v>
      </c>
      <c r="N129" s="23" t="str">
        <f>IF(
   $B$7="Overall Alert",IF(
      Data!V91 &gt;= 7, "HIGH",IF(
         Data!V91 &gt;= 5, "MED","LOW")), IF(
            $B$7="Underlying Vulnerability", IF(
               Data!AC91 &gt;= 10, "HIGH",IF(
                  Data!AC91 &gt;= 7, "MED","LOW")),IF(
                     $B$7="Emerging Threat", IF(
                        Data!AJ91 &gt;= 10, "HIGH",IF(
                            Data!AJ91 &gt;= 7, "MED","LOW")))))</f>
        <v>HIGH</v>
      </c>
      <c r="O129" s="23" t="str">
        <f>IF(
   $B$7="Overall Alert",IF(
      Data!W91 &gt;= 7, "HIGH",IF(
         Data!W91 &gt;= 5, "MED","LOW")), IF(
            $B$7="Underlying Vulnerability", IF(
               Data!AD91 &gt;= 10, "HIGH",IF(
                  Data!AD91 &gt;= 7, "MED","LOW")),IF(
                     $B$7="Emerging Threat", IF(
                        Data!AK91 &gt;= 10, "HIGH",IF(
                            Data!AK91 &gt;= 7, "MED","LOW")))))</f>
        <v>LOW</v>
      </c>
      <c r="P129" s="23"/>
      <c r="Q129" s="25"/>
      <c r="R129" s="25"/>
      <c r="S129" s="19"/>
      <c r="T129" s="19"/>
      <c r="U129" s="19"/>
      <c r="V129" s="19"/>
      <c r="W129" s="19"/>
      <c r="X129" s="19"/>
      <c r="Y129" s="26"/>
      <c r="Z129" s="26"/>
      <c r="AA129" s="26"/>
      <c r="AB129" s="26"/>
      <c r="AC129" s="26"/>
      <c r="AD129" s="26"/>
      <c r="AE129" s="26"/>
      <c r="AF129" s="26"/>
      <c r="AJ129" s="19"/>
      <c r="AK129" s="19"/>
      <c r="AL129" s="19"/>
      <c r="AM129" s="19"/>
      <c r="AN129" s="19"/>
      <c r="AO129" s="19"/>
      <c r="AP129" s="19"/>
      <c r="AQ129" s="19"/>
      <c r="AR129" s="19"/>
      <c r="AS129" s="19"/>
      <c r="AT129" s="19"/>
      <c r="AU129" s="19"/>
      <c r="AV129" s="19"/>
      <c r="AW129" s="19"/>
      <c r="AX129" s="19"/>
    </row>
    <row r="130" spans="1:50" x14ac:dyDescent="0.2">
      <c r="A130" s="62">
        <v>87</v>
      </c>
      <c r="B130" s="18" t="str">
        <f>Data!B92</f>
        <v>Kazakhstan</v>
      </c>
      <c r="C130" s="18" t="str">
        <f>Data!C92</f>
        <v>KAZ</v>
      </c>
      <c r="D130" s="18" t="str">
        <f>Data!D92</f>
        <v>ECS           Europe &amp; Central Asia</v>
      </c>
      <c r="E130" s="18" t="str">
        <f>Data!E92</f>
        <v>IBRD</v>
      </c>
      <c r="F130" s="48">
        <f>Data!F92</f>
        <v>0</v>
      </c>
      <c r="G130" s="20">
        <f>IF($B$7="Overall Alert",Data!G92,IF($B$7="Underlying Vulnerability",Data!J92,IF($B$7="Emerging Threat",Data!M92)))</f>
        <v>1.5</v>
      </c>
      <c r="H130" s="21">
        <f>IF($B$7="Overall Alert",Data!H92,IF($B$7="Underlying Vulnerability",Data!K92,IF($B$7="Emerging Threat",Data!N92)))</f>
        <v>1.5</v>
      </c>
      <c r="I130" s="48">
        <f>Data!Q92</f>
        <v>0</v>
      </c>
      <c r="J130" s="23" t="str">
        <f>IF(
   $B$7="Overall Alert",IF(
      Data!R92 &gt;= 7, "HIGH",IF(
         Data!R92 &gt;= 5, "MED","LOW")), IF(
            $B$7="Underlying Vulnerability", IF(
               Data!Y92 &gt;= 10, "HIGH",IF(
                  Data!Y92 &gt;= 7, "MED","LOW")),IF(
                     $B$7="Emerging Threat", IF(
                        Data!AF92 &gt;= 10, "HIGH",IF(
                            Data!AF92 &gt;= 7, "MED","LOW")))))</f>
        <v>MED</v>
      </c>
      <c r="K130" s="23" t="str">
        <f>IF(
   $B$7="Overall Alert",IF(
      Data!S92 &gt;= 7, "HIGH",IF(
         Data!S92 &gt;= 5, "MED","LOW")), IF(
            $B$7="Underlying Vulnerability", IF(
               Data!Z92 &gt;= 10, "HIGH",IF(
                  Data!Z92 &gt;= 7, "MED","LOW")),IF(
                     $B$7="Emerging Threat", IF(
                        Data!AG92 &gt;= 10, "HIGH",IF(
                            Data!AG92 &gt;= 7, "MED","LOW")))))</f>
        <v>LOW</v>
      </c>
      <c r="L130" s="23" t="str">
        <f>IF(
   $B$7="Overall Alert",IF(
      Data!T92 &gt;= 7, "HIGH",IF(
         Data!T92 &gt;= 5, "MED","LOW")), IF(
            $B$7="Underlying Vulnerability", IF(
               Data!AA92 &gt;= 10, "HIGH",IF(
                  Data!AA92 &gt;= 7, "MED","LOW")),IF(
                     $B$7="Emerging Threat", IF(
                        Data!AH92 &gt;= 10, "HIGH",IF(
                            Data!AH92 &gt;= 7, "MED","LOW")))))</f>
        <v>MED</v>
      </c>
      <c r="M130" s="23" t="str">
        <f>IF(
   $B$7="Overall Alert",IF(
      Data!U92 &gt;= 7, "HIGH",IF(
         Data!U92 &gt;= 5, "MED","LOW")), IF(
            $B$7="Underlying Vulnerability", IF(
               Data!AB92 &gt;= 10, "HIGH",IF(
                  Data!AB92 &gt;= 7, "MED","LOW")),IF(
                     $B$7="Emerging Threat", IF(
                        Data!AI92 &gt;= 10, "HIGH",IF(
                            Data!AI92 &gt;= 7, "MED","LOW")))))</f>
        <v>MED</v>
      </c>
      <c r="N130" s="23" t="str">
        <f>IF(
   $B$7="Overall Alert",IF(
      Data!V92 &gt;= 7, "HIGH",IF(
         Data!V92 &gt;= 5, "MED","LOW")), IF(
            $B$7="Underlying Vulnerability", IF(
               Data!AC92 &gt;= 10, "HIGH",IF(
                  Data!AC92 &gt;= 7, "MED","LOW")),IF(
                     $B$7="Emerging Threat", IF(
                        Data!AJ92 &gt;= 10, "HIGH",IF(
                            Data!AJ92 &gt;= 7, "MED","LOW")))))</f>
        <v>LOW</v>
      </c>
      <c r="O130" s="23" t="str">
        <f>IF(
   $B$7="Overall Alert",IF(
      Data!W92 &gt;= 7, "HIGH",IF(
         Data!W92 &gt;= 5, "MED","LOW")), IF(
            $B$7="Underlying Vulnerability", IF(
               Data!AD92 &gt;= 10, "HIGH",IF(
                  Data!AD92 &gt;= 7, "MED","LOW")),IF(
                     $B$7="Emerging Threat", IF(
                        Data!AK92 &gt;= 10, "HIGH",IF(
                            Data!AK92 &gt;= 7, "MED","LOW")))))</f>
        <v>LOW</v>
      </c>
      <c r="P130" s="23"/>
      <c r="Q130" s="25"/>
      <c r="R130" s="25"/>
      <c r="S130" s="19"/>
      <c r="T130" s="19"/>
      <c r="U130" s="19"/>
      <c r="V130" s="19"/>
      <c r="W130" s="19"/>
      <c r="X130" s="19"/>
      <c r="Y130" s="26"/>
      <c r="Z130" s="26"/>
      <c r="AA130" s="26"/>
      <c r="AB130" s="26"/>
      <c r="AC130" s="26"/>
      <c r="AD130" s="26"/>
      <c r="AE130" s="26"/>
      <c r="AF130" s="26"/>
      <c r="AJ130" s="19"/>
      <c r="AK130" s="19"/>
      <c r="AL130" s="19"/>
      <c r="AM130" s="19"/>
      <c r="AN130" s="19"/>
      <c r="AO130" s="19"/>
      <c r="AP130" s="19"/>
      <c r="AQ130" s="19"/>
      <c r="AR130" s="19"/>
      <c r="AS130" s="19"/>
      <c r="AT130" s="19"/>
      <c r="AU130" s="19"/>
      <c r="AV130" s="19"/>
      <c r="AW130" s="19"/>
      <c r="AX130" s="19"/>
    </row>
    <row r="131" spans="1:50" x14ac:dyDescent="0.2">
      <c r="A131" s="62">
        <v>88</v>
      </c>
      <c r="B131" s="18" t="str">
        <f>Data!B93</f>
        <v>Kenya</v>
      </c>
      <c r="C131" s="18" t="str">
        <f>Data!C93</f>
        <v>KEN</v>
      </c>
      <c r="D131" s="18" t="str">
        <f>Data!D93</f>
        <v>SSF           Sub-Saharan Africa</v>
      </c>
      <c r="E131" s="18" t="str">
        <f>Data!E93</f>
        <v>Blend</v>
      </c>
      <c r="F131" s="48">
        <f>Data!F93</f>
        <v>0</v>
      </c>
      <c r="G131" s="20">
        <f>IF($B$7="Overall Alert",Data!G93,IF($B$7="Underlying Vulnerability",Data!J93,IF($B$7="Emerging Threat",Data!M93)))</f>
        <v>4.5</v>
      </c>
      <c r="H131" s="21">
        <f>IF($B$7="Overall Alert",Data!H93,IF($B$7="Underlying Vulnerability",Data!K93,IF($B$7="Emerging Threat",Data!N93)))</f>
        <v>4.5</v>
      </c>
      <c r="I131" s="48">
        <f>Data!Q93</f>
        <v>0</v>
      </c>
      <c r="J131" s="23" t="str">
        <f>IF(
   $B$7="Overall Alert",IF(
      Data!R93 &gt;= 7, "HIGH",IF(
         Data!R93 &gt;= 5, "MED","LOW")), IF(
            $B$7="Underlying Vulnerability", IF(
               Data!Y93 &gt;= 10, "HIGH",IF(
                  Data!Y93 &gt;= 7, "MED","LOW")),IF(
                     $B$7="Emerging Threat", IF(
                        Data!AF93 &gt;= 10, "HIGH",IF(
                            Data!AF93 &gt;= 7, "MED","LOW")))))</f>
        <v>HIGH</v>
      </c>
      <c r="K131" s="23" t="str">
        <f>IF(
   $B$7="Overall Alert",IF(
      Data!S93 &gt;= 7, "HIGH",IF(
         Data!S93 &gt;= 5, "MED","LOW")), IF(
            $B$7="Underlying Vulnerability", IF(
               Data!Z93 &gt;= 10, "HIGH",IF(
                  Data!Z93 &gt;= 7, "MED","LOW")),IF(
                     $B$7="Emerging Threat", IF(
                        Data!AG93 &gt;= 10, "HIGH",IF(
                            Data!AG93 &gt;= 7, "MED","LOW")))))</f>
        <v>HIGH</v>
      </c>
      <c r="L131" s="23" t="str">
        <f>IF(
   $B$7="Overall Alert",IF(
      Data!T93 &gt;= 7, "HIGH",IF(
         Data!T93 &gt;= 5, "MED","LOW")), IF(
            $B$7="Underlying Vulnerability", IF(
               Data!AA93 &gt;= 10, "HIGH",IF(
                  Data!AA93 &gt;= 7, "MED","LOW")),IF(
                     $B$7="Emerging Threat", IF(
                        Data!AH93 &gt;= 10, "HIGH",IF(
                            Data!AH93 &gt;= 7, "MED","LOW")))))</f>
        <v>MED</v>
      </c>
      <c r="M131" s="23" t="str">
        <f>IF(
   $B$7="Overall Alert",IF(
      Data!U93 &gt;= 7, "HIGH",IF(
         Data!U93 &gt;= 5, "MED","LOW")), IF(
            $B$7="Underlying Vulnerability", IF(
               Data!AB93 &gt;= 10, "HIGH",IF(
                  Data!AB93 &gt;= 7, "MED","LOW")),IF(
                     $B$7="Emerging Threat", IF(
                        Data!AI93 &gt;= 10, "HIGH",IF(
                            Data!AI93 &gt;= 7, "MED","LOW")))))</f>
        <v>HIGH</v>
      </c>
      <c r="N131" s="23" t="str">
        <f>IF(
   $B$7="Overall Alert",IF(
      Data!V93 &gt;= 7, "HIGH",IF(
         Data!V93 &gt;= 5, "MED","LOW")), IF(
            $B$7="Underlying Vulnerability", IF(
               Data!AC93 &gt;= 10, "HIGH",IF(
                  Data!AC93 &gt;= 7, "MED","LOW")),IF(
                     $B$7="Emerging Threat", IF(
                        Data!AJ93 &gt;= 10, "HIGH",IF(
                            Data!AJ93 &gt;= 7, "MED","LOW")))))</f>
        <v>HIGH</v>
      </c>
      <c r="O131" s="23" t="str">
        <f>IF(
   $B$7="Overall Alert",IF(
      Data!W93 &gt;= 7, "HIGH",IF(
         Data!W93 &gt;= 5, "MED","LOW")), IF(
            $B$7="Underlying Vulnerability", IF(
               Data!AD93 &gt;= 10, "HIGH",IF(
                  Data!AD93 &gt;= 7, "MED","LOW")),IF(
                     $B$7="Emerging Threat", IF(
                        Data!AK93 &gt;= 10, "HIGH",IF(
                            Data!AK93 &gt;= 7, "MED","LOW")))))</f>
        <v>LOW</v>
      </c>
      <c r="P131" s="23"/>
      <c r="Q131" s="25"/>
      <c r="R131" s="25"/>
      <c r="S131" s="19"/>
      <c r="T131" s="19"/>
      <c r="U131" s="19"/>
      <c r="V131" s="19"/>
      <c r="W131" s="19"/>
      <c r="X131" s="19"/>
      <c r="Y131" s="26"/>
      <c r="Z131" s="26"/>
      <c r="AA131" s="26"/>
      <c r="AB131" s="26"/>
      <c r="AC131" s="26"/>
      <c r="AD131" s="26"/>
      <c r="AE131" s="26"/>
      <c r="AF131" s="26"/>
      <c r="AJ131" s="19"/>
      <c r="AK131" s="19"/>
      <c r="AL131" s="19"/>
      <c r="AM131" s="19"/>
      <c r="AN131" s="19"/>
      <c r="AO131" s="19"/>
      <c r="AP131" s="19"/>
      <c r="AQ131" s="19"/>
      <c r="AR131" s="19"/>
      <c r="AS131" s="19"/>
      <c r="AT131" s="19"/>
      <c r="AU131" s="19"/>
      <c r="AV131" s="19"/>
      <c r="AW131" s="19"/>
      <c r="AX131" s="19"/>
    </row>
    <row r="132" spans="1:50" x14ac:dyDescent="0.2">
      <c r="A132" s="62">
        <v>89</v>
      </c>
      <c r="B132" s="18" t="str">
        <f>Data!B94</f>
        <v>Kyrgyzstan</v>
      </c>
      <c r="C132" s="18" t="str">
        <f>Data!C94</f>
        <v>KGZ</v>
      </c>
      <c r="D132" s="18" t="str">
        <f>Data!D94</f>
        <v>ECS           Europe &amp; Central Asia</v>
      </c>
      <c r="E132" s="18" t="str">
        <f>Data!E94</f>
        <v>IDA</v>
      </c>
      <c r="F132" s="48">
        <f>Data!F94</f>
        <v>0</v>
      </c>
      <c r="G132" s="20">
        <f>IF($B$7="Overall Alert",Data!G94,IF($B$7="Underlying Vulnerability",Data!J94,IF($B$7="Emerging Threat",Data!M94)))</f>
        <v>1.5</v>
      </c>
      <c r="H132" s="21">
        <f>IF($B$7="Overall Alert",Data!H94,IF($B$7="Underlying Vulnerability",Data!K94,IF($B$7="Emerging Threat",Data!N94)))</f>
        <v>1.5</v>
      </c>
      <c r="I132" s="48">
        <f>Data!Q94</f>
        <v>0</v>
      </c>
      <c r="J132" s="23" t="str">
        <f>IF(
   $B$7="Overall Alert",IF(
      Data!R94 &gt;= 7, "HIGH",IF(
         Data!R94 &gt;= 5, "MED","LOW")), IF(
            $B$7="Underlying Vulnerability", IF(
               Data!Y94 &gt;= 10, "HIGH",IF(
                  Data!Y94 &gt;= 7, "MED","LOW")),IF(
                     $B$7="Emerging Threat", IF(
                        Data!AF94 &gt;= 10, "HIGH",IF(
                            Data!AF94 &gt;= 7, "MED","LOW")))))</f>
        <v>MED</v>
      </c>
      <c r="K132" s="23" t="str">
        <f>IF(
   $B$7="Overall Alert",IF(
      Data!S94 &gt;= 7, "HIGH",IF(
         Data!S94 &gt;= 5, "MED","LOW")), IF(
            $B$7="Underlying Vulnerability", IF(
               Data!Z94 &gt;= 10, "HIGH",IF(
                  Data!Z94 &gt;= 7, "MED","LOW")),IF(
                     $B$7="Emerging Threat", IF(
                        Data!AG94 &gt;= 10, "HIGH",IF(
                            Data!AG94 &gt;= 7, "MED","LOW")))))</f>
        <v>LOW</v>
      </c>
      <c r="L132" s="23" t="str">
        <f>IF(
   $B$7="Overall Alert",IF(
      Data!T94 &gt;= 7, "HIGH",IF(
         Data!T94 &gt;= 5, "MED","LOW")), IF(
            $B$7="Underlying Vulnerability", IF(
               Data!AA94 &gt;= 10, "HIGH",IF(
                  Data!AA94 &gt;= 7, "MED","LOW")),IF(
                     $B$7="Emerging Threat", IF(
                        Data!AH94 &gt;= 10, "HIGH",IF(
                            Data!AH94 &gt;= 7, "MED","LOW")))))</f>
        <v>MED</v>
      </c>
      <c r="M132" s="23" t="str">
        <f>IF(
   $B$7="Overall Alert",IF(
      Data!U94 &gt;= 7, "HIGH",IF(
         Data!U94 &gt;= 5, "MED","LOW")), IF(
            $B$7="Underlying Vulnerability", IF(
               Data!AB94 &gt;= 10, "HIGH",IF(
                  Data!AB94 &gt;= 7, "MED","LOW")),IF(
                     $B$7="Emerging Threat", IF(
                        Data!AI94 &gt;= 10, "HIGH",IF(
                            Data!AI94 &gt;= 7, "MED","LOW")))))</f>
        <v>LOW</v>
      </c>
      <c r="N132" s="23" t="str">
        <f>IF(
   $B$7="Overall Alert",IF(
      Data!V94 &gt;= 7, "HIGH",IF(
         Data!V94 &gt;= 5, "MED","LOW")), IF(
            $B$7="Underlying Vulnerability", IF(
               Data!AC94 &gt;= 10, "HIGH",IF(
                  Data!AC94 &gt;= 7, "MED","LOW")),IF(
                     $B$7="Emerging Threat", IF(
                        Data!AJ94 &gt;= 10, "HIGH",IF(
                            Data!AJ94 &gt;= 7, "MED","LOW")))))</f>
        <v>MED</v>
      </c>
      <c r="O132" s="23" t="str">
        <f>IF(
   $B$7="Overall Alert",IF(
      Data!W94 &gt;= 7, "HIGH",IF(
         Data!W94 &gt;= 5, "MED","LOW")), IF(
            $B$7="Underlying Vulnerability", IF(
               Data!AD94 &gt;= 10, "HIGH",IF(
                  Data!AD94 &gt;= 7, "MED","LOW")),IF(
                     $B$7="Emerging Threat", IF(
                        Data!AK94 &gt;= 10, "HIGH",IF(
                            Data!AK94 &gt;= 7, "MED","LOW")))))</f>
        <v>LOW</v>
      </c>
      <c r="P132" s="23"/>
      <c r="Q132" s="25"/>
      <c r="R132" s="25"/>
      <c r="S132" s="19"/>
      <c r="T132" s="19"/>
      <c r="U132" s="19"/>
      <c r="V132" s="19"/>
      <c r="W132" s="19"/>
      <c r="X132" s="19"/>
      <c r="Y132" s="26"/>
      <c r="Z132" s="26"/>
      <c r="AA132" s="26"/>
      <c r="AB132" s="26"/>
      <c r="AC132" s="26"/>
      <c r="AD132" s="26"/>
      <c r="AE132" s="26"/>
      <c r="AF132" s="26"/>
      <c r="AJ132" s="19"/>
      <c r="AK132" s="19"/>
      <c r="AL132" s="19"/>
      <c r="AM132" s="19"/>
      <c r="AN132" s="19"/>
      <c r="AO132" s="19"/>
      <c r="AP132" s="19"/>
      <c r="AQ132" s="19"/>
      <c r="AR132" s="19"/>
      <c r="AS132" s="19"/>
      <c r="AT132" s="19"/>
      <c r="AU132" s="19"/>
      <c r="AV132" s="19"/>
      <c r="AW132" s="19"/>
      <c r="AX132" s="19"/>
    </row>
    <row r="133" spans="1:50" x14ac:dyDescent="0.2">
      <c r="A133" s="62">
        <v>90</v>
      </c>
      <c r="B133" s="18" t="str">
        <f>Data!B95</f>
        <v>Cambodia</v>
      </c>
      <c r="C133" s="18" t="str">
        <f>Data!C95</f>
        <v>KHM</v>
      </c>
      <c r="D133" s="18" t="str">
        <f>Data!D95</f>
        <v>EAS           East Asia &amp; Pacific</v>
      </c>
      <c r="E133" s="18" t="str">
        <f>Data!E95</f>
        <v>IDA</v>
      </c>
      <c r="F133" s="48">
        <f>Data!F95</f>
        <v>0</v>
      </c>
      <c r="G133" s="20">
        <f>IF($B$7="Overall Alert",Data!G95,IF($B$7="Underlying Vulnerability",Data!J95,IF($B$7="Emerging Threat",Data!M95)))</f>
        <v>2.5</v>
      </c>
      <c r="H133" s="21">
        <f>IF($B$7="Overall Alert",Data!H95,IF($B$7="Underlying Vulnerability",Data!K95,IF($B$7="Emerging Threat",Data!N95)))</f>
        <v>2.5</v>
      </c>
      <c r="I133" s="48">
        <f>Data!Q95</f>
        <v>0</v>
      </c>
      <c r="J133" s="23" t="str">
        <f>IF(
   $B$7="Overall Alert",IF(
      Data!R95 &gt;= 7, "HIGH",IF(
         Data!R95 &gt;= 5, "MED","LOW")), IF(
            $B$7="Underlying Vulnerability", IF(
               Data!Y95 &gt;= 10, "HIGH",IF(
                  Data!Y95 &gt;= 7, "MED","LOW")),IF(
                     $B$7="Emerging Threat", IF(
                        Data!AF95 &gt;= 10, "HIGH",IF(
                            Data!AF95 &gt;= 7, "MED","LOW")))))</f>
        <v>HIGH</v>
      </c>
      <c r="K133" s="23" t="str">
        <f>IF(
   $B$7="Overall Alert",IF(
      Data!S95 &gt;= 7, "HIGH",IF(
         Data!S95 &gt;= 5, "MED","LOW")), IF(
            $B$7="Underlying Vulnerability", IF(
               Data!Z95 &gt;= 10, "HIGH",IF(
                  Data!Z95 &gt;= 7, "MED","LOW")),IF(
                     $B$7="Emerging Threat", IF(
                        Data!AG95 &gt;= 10, "HIGH",IF(
                            Data!AG95 &gt;= 7, "MED","LOW")))))</f>
        <v>LOW</v>
      </c>
      <c r="L133" s="23" t="str">
        <f>IF(
   $B$7="Overall Alert",IF(
      Data!T95 &gt;= 7, "HIGH",IF(
         Data!T95 &gt;= 5, "MED","LOW")), IF(
            $B$7="Underlying Vulnerability", IF(
               Data!AA95 &gt;= 10, "HIGH",IF(
                  Data!AA95 &gt;= 7, "MED","LOW")),IF(
                     $B$7="Emerging Threat", IF(
                        Data!AH95 &gt;= 10, "HIGH",IF(
                            Data!AH95 &gt;= 7, "MED","LOW")))))</f>
        <v>MED</v>
      </c>
      <c r="M133" s="23" t="str">
        <f>IF(
   $B$7="Overall Alert",IF(
      Data!U95 &gt;= 7, "HIGH",IF(
         Data!U95 &gt;= 5, "MED","LOW")), IF(
            $B$7="Underlying Vulnerability", IF(
               Data!AB95 &gt;= 10, "HIGH",IF(
                  Data!AB95 &gt;= 7, "MED","LOW")),IF(
                     $B$7="Emerging Threat", IF(
                        Data!AI95 &gt;= 10, "HIGH",IF(
                            Data!AI95 &gt;= 7, "MED","LOW")))))</f>
        <v>LOW</v>
      </c>
      <c r="N133" s="23" t="str">
        <f>IF(
   $B$7="Overall Alert",IF(
      Data!V95 &gt;= 7, "HIGH",IF(
         Data!V95 &gt;= 5, "MED","LOW")), IF(
            $B$7="Underlying Vulnerability", IF(
               Data!AC95 &gt;= 10, "HIGH",IF(
                  Data!AC95 &gt;= 7, "MED","LOW")),IF(
                     $B$7="Emerging Threat", IF(
                        Data!AJ95 &gt;= 10, "HIGH",IF(
                            Data!AJ95 &gt;= 7, "MED","LOW")))))</f>
        <v>HIGH</v>
      </c>
      <c r="O133" s="23" t="str">
        <f>IF(
   $B$7="Overall Alert",IF(
      Data!W95 &gt;= 7, "HIGH",IF(
         Data!W95 &gt;= 5, "MED","LOW")), IF(
            $B$7="Underlying Vulnerability", IF(
               Data!AD95 &gt;= 10, "HIGH",IF(
                  Data!AD95 &gt;= 7, "MED","LOW")),IF(
                     $B$7="Emerging Threat", IF(
                        Data!AK95 &gt;= 10, "HIGH",IF(
                            Data!AK95 &gt;= 7, "MED","LOW")))))</f>
        <v>LOW</v>
      </c>
      <c r="P133" s="23"/>
      <c r="Q133" s="25"/>
      <c r="R133" s="25"/>
      <c r="S133" s="19"/>
      <c r="T133" s="19"/>
      <c r="U133" s="19"/>
      <c r="V133" s="19"/>
      <c r="W133" s="19"/>
      <c r="X133" s="19"/>
      <c r="Y133" s="26"/>
      <c r="Z133" s="26"/>
      <c r="AA133" s="26"/>
      <c r="AB133" s="26"/>
      <c r="AC133" s="26"/>
      <c r="AD133" s="26"/>
      <c r="AE133" s="26"/>
      <c r="AF133" s="26"/>
      <c r="AJ133" s="19"/>
      <c r="AK133" s="19"/>
      <c r="AL133" s="19"/>
      <c r="AM133" s="19"/>
      <c r="AN133" s="19"/>
      <c r="AO133" s="19"/>
      <c r="AP133" s="19"/>
      <c r="AQ133" s="19"/>
      <c r="AR133" s="19"/>
      <c r="AS133" s="19"/>
      <c r="AT133" s="19"/>
      <c r="AU133" s="19"/>
      <c r="AV133" s="19"/>
      <c r="AW133" s="19"/>
      <c r="AX133" s="19"/>
    </row>
    <row r="134" spans="1:50" x14ac:dyDescent="0.2">
      <c r="A134" s="62">
        <v>91</v>
      </c>
      <c r="B134" s="18" t="str">
        <f>Data!B96</f>
        <v>Kiribati</v>
      </c>
      <c r="C134" s="18" t="str">
        <f>Data!C96</f>
        <v>KIR</v>
      </c>
      <c r="D134" s="18" t="str">
        <f>Data!D96</f>
        <v>EAS           East Asia &amp; Pacific</v>
      </c>
      <c r="E134" s="18" t="str">
        <f>Data!E96</f>
        <v>IDA</v>
      </c>
      <c r="F134" s="48">
        <f>Data!F96</f>
        <v>0</v>
      </c>
      <c r="G134" s="20">
        <f>IF($B$7="Overall Alert",Data!G96,IF($B$7="Underlying Vulnerability",Data!J96,IF($B$7="Emerging Threat",Data!M96)))</f>
        <v>2.5</v>
      </c>
      <c r="H134" s="21">
        <f>IF($B$7="Overall Alert",Data!H96,IF($B$7="Underlying Vulnerability",Data!K96,IF($B$7="Emerging Threat",Data!N96)))</f>
        <v>2.5</v>
      </c>
      <c r="I134" s="48">
        <f>Data!Q96</f>
        <v>0</v>
      </c>
      <c r="J134" s="23" t="str">
        <f>IF(
   $B$7="Overall Alert",IF(
      Data!R96 &gt;= 7, "HIGH",IF(
         Data!R96 &gt;= 5, "MED","LOW")), IF(
            $B$7="Underlying Vulnerability", IF(
               Data!Y96 &gt;= 10, "HIGH",IF(
                  Data!Y96 &gt;= 7, "MED","LOW")),IF(
                     $B$7="Emerging Threat", IF(
                        Data!AF96 &gt;= 10, "HIGH",IF(
                            Data!AF96 &gt;= 7, "MED","LOW")))))</f>
        <v>HIGH</v>
      </c>
      <c r="K134" s="23" t="str">
        <f>IF(
   $B$7="Overall Alert",IF(
      Data!S96 &gt;= 7, "HIGH",IF(
         Data!S96 &gt;= 5, "MED","LOW")), IF(
            $B$7="Underlying Vulnerability", IF(
               Data!Z96 &gt;= 10, "HIGH",IF(
                  Data!Z96 &gt;= 7, "MED","LOW")),IF(
                     $B$7="Emerging Threat", IF(
                        Data!AG96 &gt;= 10, "HIGH",IF(
                            Data!AG96 &gt;= 7, "MED","LOW")))))</f>
        <v>LOW</v>
      </c>
      <c r="L134" s="23" t="str">
        <f>IF(
   $B$7="Overall Alert",IF(
      Data!T96 &gt;= 7, "HIGH",IF(
         Data!T96 &gt;= 5, "MED","LOW")), IF(
            $B$7="Underlying Vulnerability", IF(
               Data!AA96 &gt;= 10, "HIGH",IF(
                  Data!AA96 &gt;= 7, "MED","LOW")),IF(
                     $B$7="Emerging Threat", IF(
                        Data!AH96 &gt;= 10, "HIGH",IF(
                            Data!AH96 &gt;= 7, "MED","LOW")))))</f>
        <v>LOW</v>
      </c>
      <c r="M134" s="23" t="str">
        <f>IF(
   $B$7="Overall Alert",IF(
      Data!U96 &gt;= 7, "HIGH",IF(
         Data!U96 &gt;= 5, "MED","LOW")), IF(
            $B$7="Underlying Vulnerability", IF(
               Data!AB96 &gt;= 10, "HIGH",IF(
                  Data!AB96 &gt;= 7, "MED","LOW")),IF(
                     $B$7="Emerging Threat", IF(
                        Data!AI96 &gt;= 10, "HIGH",IF(
                            Data!AI96 &gt;= 7, "MED","LOW")))))</f>
        <v>LOW</v>
      </c>
      <c r="N134" s="23" t="str">
        <f>IF(
   $B$7="Overall Alert",IF(
      Data!V96 &gt;= 7, "HIGH",IF(
         Data!V96 &gt;= 5, "MED","LOW")), IF(
            $B$7="Underlying Vulnerability", IF(
               Data!AC96 &gt;= 10, "HIGH",IF(
                  Data!AC96 &gt;= 7, "MED","LOW")),IF(
                     $B$7="Emerging Threat", IF(
                        Data!AJ96 &gt;= 10, "HIGH",IF(
                            Data!AJ96 &gt;= 7, "MED","LOW")))))</f>
        <v>HIGH</v>
      </c>
      <c r="O134" s="23" t="str">
        <f>IF(
   $B$7="Overall Alert",IF(
      Data!W96 &gt;= 7, "HIGH",IF(
         Data!W96 &gt;= 5, "MED","LOW")), IF(
            $B$7="Underlying Vulnerability", IF(
               Data!AD96 &gt;= 10, "HIGH",IF(
                  Data!AD96 &gt;= 7, "MED","LOW")),IF(
                     $B$7="Emerging Threat", IF(
                        Data!AK96 &gt;= 10, "HIGH",IF(
                            Data!AK96 &gt;= 7, "MED","LOW")))))</f>
        <v>MED</v>
      </c>
      <c r="P134" s="23"/>
      <c r="Q134" s="25"/>
      <c r="R134" s="25"/>
      <c r="S134" s="19"/>
      <c r="T134" s="19"/>
      <c r="U134" s="19"/>
      <c r="V134" s="19"/>
      <c r="W134" s="19"/>
      <c r="X134" s="19"/>
      <c r="Y134" s="26"/>
      <c r="Z134" s="26"/>
      <c r="AA134" s="26"/>
      <c r="AB134" s="26"/>
      <c r="AC134" s="26"/>
      <c r="AD134" s="26"/>
      <c r="AE134" s="26"/>
      <c r="AF134" s="26"/>
      <c r="AJ134" s="19"/>
      <c r="AK134" s="19"/>
      <c r="AL134" s="19"/>
      <c r="AM134" s="19"/>
      <c r="AN134" s="19"/>
      <c r="AO134" s="19"/>
      <c r="AP134" s="19"/>
      <c r="AQ134" s="19"/>
      <c r="AR134" s="19"/>
      <c r="AS134" s="19"/>
      <c r="AT134" s="19"/>
      <c r="AU134" s="19"/>
      <c r="AV134" s="19"/>
      <c r="AW134" s="19"/>
      <c r="AX134" s="19"/>
    </row>
    <row r="135" spans="1:50" x14ac:dyDescent="0.2">
      <c r="A135" s="62">
        <v>92</v>
      </c>
      <c r="B135" s="18" t="str">
        <f>Data!B97</f>
        <v>Saint Kitts and Nevis</v>
      </c>
      <c r="C135" s="18" t="str">
        <f>Data!C97</f>
        <v>KNA</v>
      </c>
      <c r="D135" s="18" t="str">
        <f>Data!D97</f>
        <v>LCN           Latin America &amp; Caribbean</v>
      </c>
      <c r="E135" s="18" t="str">
        <f>Data!E97</f>
        <v>IBRD</v>
      </c>
      <c r="F135" s="48">
        <f>Data!F97</f>
        <v>0</v>
      </c>
      <c r="G135" s="20">
        <f>IF($B$7="Overall Alert",Data!G97,IF($B$7="Underlying Vulnerability",Data!J97,IF($B$7="Emerging Threat",Data!M97)))</f>
        <v>0</v>
      </c>
      <c r="H135" s="21">
        <f>IF($B$7="Overall Alert",Data!H97,IF($B$7="Underlying Vulnerability",Data!K97,IF($B$7="Emerging Threat",Data!N97)))</f>
        <v>0</v>
      </c>
      <c r="I135" s="48">
        <f>Data!Q97</f>
        <v>0</v>
      </c>
      <c r="J135" s="23" t="str">
        <f>IF(
   $B$7="Overall Alert",IF(
      Data!R97 &gt;= 7, "HIGH",IF(
         Data!R97 &gt;= 5, "MED","LOW")), IF(
            $B$7="Underlying Vulnerability", IF(
               Data!Y97 &gt;= 10, "HIGH",IF(
                  Data!Y97 &gt;= 7, "MED","LOW")),IF(
                     $B$7="Emerging Threat", IF(
                        Data!AF97 &gt;= 10, "HIGH",IF(
                            Data!AF97 &gt;= 7, "MED","LOW")))))</f>
        <v>LOW</v>
      </c>
      <c r="K135" s="23" t="str">
        <f>IF(
   $B$7="Overall Alert",IF(
      Data!S97 &gt;= 7, "HIGH",IF(
         Data!S97 &gt;= 5, "MED","LOW")), IF(
            $B$7="Underlying Vulnerability", IF(
               Data!Z97 &gt;= 10, "HIGH",IF(
                  Data!Z97 &gt;= 7, "MED","LOW")),IF(
                     $B$7="Emerging Threat", IF(
                        Data!AG97 &gt;= 10, "HIGH",IF(
                            Data!AG97 &gt;= 7, "MED","LOW")))))</f>
        <v>LOW</v>
      </c>
      <c r="L135" s="23" t="str">
        <f>IF(
   $B$7="Overall Alert",IF(
      Data!T97 &gt;= 7, "HIGH",IF(
         Data!T97 &gt;= 5, "MED","LOW")), IF(
            $B$7="Underlying Vulnerability", IF(
               Data!AA97 &gt;= 10, "HIGH",IF(
                  Data!AA97 &gt;= 7, "MED","LOW")),IF(
                     $B$7="Emerging Threat", IF(
                        Data!AH97 &gt;= 10, "HIGH",IF(
                            Data!AH97 &gt;= 7, "MED","LOW")))))</f>
        <v>LOW</v>
      </c>
      <c r="M135" s="23" t="str">
        <f>IF(
   $B$7="Overall Alert",IF(
      Data!U97 &gt;= 7, "HIGH",IF(
         Data!U97 &gt;= 5, "MED","LOW")), IF(
            $B$7="Underlying Vulnerability", IF(
               Data!AB97 &gt;= 10, "HIGH",IF(
                  Data!AB97 &gt;= 7, "MED","LOW")),IF(
                     $B$7="Emerging Threat", IF(
                        Data!AI97 &gt;= 10, "HIGH",IF(
                            Data!AI97 &gt;= 7, "MED","LOW")))))</f>
        <v>LOW</v>
      </c>
      <c r="N135" s="23" t="str">
        <f>IF(
   $B$7="Overall Alert",IF(
      Data!V97 &gt;= 7, "HIGH",IF(
         Data!V97 &gt;= 5, "MED","LOW")), IF(
            $B$7="Underlying Vulnerability", IF(
               Data!AC97 &gt;= 10, "HIGH",IF(
                  Data!AC97 &gt;= 7, "MED","LOW")),IF(
                     $B$7="Emerging Threat", IF(
                        Data!AJ97 &gt;= 10, "HIGH",IF(
                            Data!AJ97 &gt;= 7, "MED","LOW")))))</f>
        <v>LOW</v>
      </c>
      <c r="O135" s="23" t="str">
        <f>IF(
   $B$7="Overall Alert",IF(
      Data!W97 &gt;= 7, "HIGH",IF(
         Data!W97 &gt;= 5, "MED","LOW")), IF(
            $B$7="Underlying Vulnerability", IF(
               Data!AD97 &gt;= 10, "HIGH",IF(
                  Data!AD97 &gt;= 7, "MED","LOW")),IF(
                     $B$7="Emerging Threat", IF(
                        Data!AK97 &gt;= 10, "HIGH",IF(
                            Data!AK97 &gt;= 7, "MED","LOW")))))</f>
        <v>LOW</v>
      </c>
      <c r="P135" s="23"/>
      <c r="Q135" s="25"/>
      <c r="R135" s="25"/>
      <c r="S135" s="19"/>
      <c r="T135" s="19"/>
      <c r="U135" s="19"/>
      <c r="V135" s="19"/>
      <c r="W135" s="19"/>
      <c r="X135" s="19"/>
      <c r="Y135" s="26"/>
      <c r="Z135" s="26"/>
      <c r="AA135" s="26"/>
      <c r="AB135" s="26"/>
      <c r="AC135" s="26"/>
      <c r="AD135" s="26"/>
      <c r="AE135" s="26"/>
      <c r="AF135" s="26"/>
      <c r="AJ135" s="19"/>
      <c r="AK135" s="19"/>
      <c r="AL135" s="19"/>
      <c r="AM135" s="19"/>
      <c r="AN135" s="19"/>
      <c r="AO135" s="19"/>
      <c r="AP135" s="19"/>
      <c r="AQ135" s="19"/>
      <c r="AR135" s="19"/>
      <c r="AS135" s="19"/>
      <c r="AT135" s="19"/>
      <c r="AU135" s="19"/>
      <c r="AV135" s="19"/>
      <c r="AW135" s="19"/>
      <c r="AX135" s="19"/>
    </row>
    <row r="136" spans="1:50" x14ac:dyDescent="0.2">
      <c r="A136" s="62">
        <v>93</v>
      </c>
      <c r="B136" s="18" t="str">
        <f>Data!B98</f>
        <v>Korea Republic of</v>
      </c>
      <c r="C136" s="18" t="str">
        <f>Data!C98</f>
        <v>KOR</v>
      </c>
      <c r="D136" s="18" t="str">
        <f>Data!D98</f>
        <v>EAS           East Asia &amp; Pacific</v>
      </c>
      <c r="E136" s="18" t="str">
        <f>Data!E98</f>
        <v xml:space="preserve"> </v>
      </c>
      <c r="F136" s="48">
        <f>Data!F98</f>
        <v>0</v>
      </c>
      <c r="G136" s="20">
        <f>IF($B$7="Overall Alert",Data!G98,IF($B$7="Underlying Vulnerability",Data!J98,IF($B$7="Emerging Threat",Data!M98)))</f>
        <v>0.5</v>
      </c>
      <c r="H136" s="21">
        <f>IF($B$7="Overall Alert",Data!H98,IF($B$7="Underlying Vulnerability",Data!K98,IF($B$7="Emerging Threat",Data!N98)))</f>
        <v>0.5</v>
      </c>
      <c r="I136" s="48">
        <f>Data!Q98</f>
        <v>0</v>
      </c>
      <c r="J136" s="23" t="str">
        <f>IF(
   $B$7="Overall Alert",IF(
      Data!R98 &gt;= 7, "HIGH",IF(
         Data!R98 &gt;= 5, "MED","LOW")), IF(
            $B$7="Underlying Vulnerability", IF(
               Data!Y98 &gt;= 10, "HIGH",IF(
                  Data!Y98 &gt;= 7, "MED","LOW")),IF(
                     $B$7="Emerging Threat", IF(
                        Data!AF98 &gt;= 10, "HIGH",IF(
                            Data!AF98 &gt;= 7, "MED","LOW")))))</f>
        <v>MED</v>
      </c>
      <c r="K136" s="23" t="str">
        <f>IF(
   $B$7="Overall Alert",IF(
      Data!S98 &gt;= 7, "HIGH",IF(
         Data!S98 &gt;= 5, "MED","LOW")), IF(
            $B$7="Underlying Vulnerability", IF(
               Data!Z98 &gt;= 10, "HIGH",IF(
                  Data!Z98 &gt;= 7, "MED","LOW")),IF(
                     $B$7="Emerging Threat", IF(
                        Data!AG98 &gt;= 10, "HIGH",IF(
                            Data!AG98 &gt;= 7, "MED","LOW")))))</f>
        <v>LOW</v>
      </c>
      <c r="L136" s="23" t="str">
        <f>IF(
   $B$7="Overall Alert",IF(
      Data!T98 &gt;= 7, "HIGH",IF(
         Data!T98 &gt;= 5, "MED","LOW")), IF(
            $B$7="Underlying Vulnerability", IF(
               Data!AA98 &gt;= 10, "HIGH",IF(
                  Data!AA98 &gt;= 7, "MED","LOW")),IF(
                     $B$7="Emerging Threat", IF(
                        Data!AH98 &gt;= 10, "HIGH",IF(
                            Data!AH98 &gt;= 7, "MED","LOW")))))</f>
        <v>LOW</v>
      </c>
      <c r="M136" s="23" t="str">
        <f>IF(
   $B$7="Overall Alert",IF(
      Data!U98 &gt;= 7, "HIGH",IF(
         Data!U98 &gt;= 5, "MED","LOW")), IF(
            $B$7="Underlying Vulnerability", IF(
               Data!AB98 &gt;= 10, "HIGH",IF(
                  Data!AB98 &gt;= 7, "MED","LOW")),IF(
                     $B$7="Emerging Threat", IF(
                        Data!AI98 &gt;= 10, "HIGH",IF(
                            Data!AI98 &gt;= 7, "MED","LOW")))))</f>
        <v>LOW</v>
      </c>
      <c r="N136" s="23" t="str">
        <f>IF(
   $B$7="Overall Alert",IF(
      Data!V98 &gt;= 7, "HIGH",IF(
         Data!V98 &gt;= 5, "MED","LOW")), IF(
            $B$7="Underlying Vulnerability", IF(
               Data!AC98 &gt;= 10, "HIGH",IF(
                  Data!AC98 &gt;= 7, "MED","LOW")),IF(
                     $B$7="Emerging Threat", IF(
                        Data!AJ98 &gt;= 10, "HIGH",IF(
                            Data!AJ98 &gt;= 7, "MED","LOW")))))</f>
        <v>LOW</v>
      </c>
      <c r="O136" s="23" t="str">
        <f>IF(
   $B$7="Overall Alert",IF(
      Data!W98 &gt;= 7, "HIGH",IF(
         Data!W98 &gt;= 5, "MED","LOW")), IF(
            $B$7="Underlying Vulnerability", IF(
               Data!AD98 &gt;= 10, "HIGH",IF(
                  Data!AD98 &gt;= 7, "MED","LOW")),IF(
                     $B$7="Emerging Threat", IF(
                        Data!AK98 &gt;= 10, "HIGH",IF(
                            Data!AK98 &gt;= 7, "MED","LOW")))))</f>
        <v>LOW</v>
      </c>
      <c r="P136" s="23"/>
      <c r="Q136" s="25"/>
      <c r="R136" s="25"/>
      <c r="S136" s="19"/>
      <c r="T136" s="19"/>
      <c r="U136" s="19"/>
      <c r="V136" s="19"/>
      <c r="W136" s="19"/>
      <c r="X136" s="19"/>
      <c r="Y136" s="26"/>
      <c r="Z136" s="26"/>
      <c r="AA136" s="26"/>
      <c r="AB136" s="26"/>
      <c r="AC136" s="26"/>
      <c r="AD136" s="26"/>
      <c r="AE136" s="26"/>
      <c r="AF136" s="26"/>
      <c r="AJ136" s="19"/>
      <c r="AK136" s="19"/>
      <c r="AL136" s="19"/>
      <c r="AM136" s="19"/>
      <c r="AN136" s="19"/>
      <c r="AO136" s="19"/>
      <c r="AP136" s="19"/>
      <c r="AQ136" s="19"/>
      <c r="AR136" s="19"/>
      <c r="AS136" s="19"/>
      <c r="AT136" s="19"/>
      <c r="AU136" s="19"/>
      <c r="AV136" s="19"/>
      <c r="AW136" s="19"/>
      <c r="AX136" s="19"/>
    </row>
    <row r="137" spans="1:50" x14ac:dyDescent="0.2">
      <c r="A137" s="62">
        <v>94</v>
      </c>
      <c r="B137" s="18" t="str">
        <f>Data!B99</f>
        <v>Kuwait</v>
      </c>
      <c r="C137" s="18" t="str">
        <f>Data!C99</f>
        <v>KWT</v>
      </c>
      <c r="D137" s="18" t="str">
        <f>Data!D99</f>
        <v>MEA           Middle East &amp; North Africa</v>
      </c>
      <c r="E137" s="18" t="str">
        <f>Data!E99</f>
        <v xml:space="preserve"> </v>
      </c>
      <c r="F137" s="48">
        <f>Data!F99</f>
        <v>0</v>
      </c>
      <c r="G137" s="20">
        <f>IF($B$7="Overall Alert",Data!G99,IF($B$7="Underlying Vulnerability",Data!J99,IF($B$7="Emerging Threat",Data!M99)))</f>
        <v>1</v>
      </c>
      <c r="H137" s="21">
        <f>IF($B$7="Overall Alert",Data!H99,IF($B$7="Underlying Vulnerability",Data!K99,IF($B$7="Emerging Threat",Data!N99)))</f>
        <v>1</v>
      </c>
      <c r="I137" s="48">
        <f>Data!Q99</f>
        <v>0</v>
      </c>
      <c r="J137" s="23" t="str">
        <f>IF(
   $B$7="Overall Alert",IF(
      Data!R99 &gt;= 7, "HIGH",IF(
         Data!R99 &gt;= 5, "MED","LOW")), IF(
            $B$7="Underlying Vulnerability", IF(
               Data!Y99 &gt;= 10, "HIGH",IF(
                  Data!Y99 &gt;= 7, "MED","LOW")),IF(
                     $B$7="Emerging Threat", IF(
                        Data!AF99 &gt;= 10, "HIGH",IF(
                            Data!AF99 &gt;= 7, "MED","LOW")))))</f>
        <v>HIGH</v>
      </c>
      <c r="K137" s="23" t="str">
        <f>IF(
   $B$7="Overall Alert",IF(
      Data!S99 &gt;= 7, "HIGH",IF(
         Data!S99 &gt;= 5, "MED","LOW")), IF(
            $B$7="Underlying Vulnerability", IF(
               Data!Z99 &gt;= 10, "HIGH",IF(
                  Data!Z99 &gt;= 7, "MED","LOW")),IF(
                     $B$7="Emerging Threat", IF(
                        Data!AG99 &gt;= 10, "HIGH",IF(
                            Data!AG99 &gt;= 7, "MED","LOW")))))</f>
        <v>LOW</v>
      </c>
      <c r="L137" s="23" t="str">
        <f>IF(
   $B$7="Overall Alert",IF(
      Data!T99 &gt;= 7, "HIGH",IF(
         Data!T99 &gt;= 5, "MED","LOW")), IF(
            $B$7="Underlying Vulnerability", IF(
               Data!AA99 &gt;= 10, "HIGH",IF(
                  Data!AA99 &gt;= 7, "MED","LOW")),IF(
                     $B$7="Emerging Threat", IF(
                        Data!AH99 &gt;= 10, "HIGH",IF(
                            Data!AH99 &gt;= 7, "MED","LOW")))))</f>
        <v>LOW</v>
      </c>
      <c r="M137" s="23" t="str">
        <f>IF(
   $B$7="Overall Alert",IF(
      Data!U99 &gt;= 7, "HIGH",IF(
         Data!U99 &gt;= 5, "MED","LOW")), IF(
            $B$7="Underlying Vulnerability", IF(
               Data!AB99 &gt;= 10, "HIGH",IF(
                  Data!AB99 &gt;= 7, "MED","LOW")),IF(
                     $B$7="Emerging Threat", IF(
                        Data!AI99 &gt;= 10, "HIGH",IF(
                            Data!AI99 &gt;= 7, "MED","LOW")))))</f>
        <v>LOW</v>
      </c>
      <c r="N137" s="23" t="str">
        <f>IF(
   $B$7="Overall Alert",IF(
      Data!V99 &gt;= 7, "HIGH",IF(
         Data!V99 &gt;= 5, "MED","LOW")), IF(
            $B$7="Underlying Vulnerability", IF(
               Data!AC99 &gt;= 10, "HIGH",IF(
                  Data!AC99 &gt;= 7, "MED","LOW")),IF(
                     $B$7="Emerging Threat", IF(
                        Data!AJ99 &gt;= 10, "HIGH",IF(
                            Data!AJ99 &gt;= 7, "MED","LOW")))))</f>
        <v>LOW</v>
      </c>
      <c r="O137" s="23" t="str">
        <f>IF(
   $B$7="Overall Alert",IF(
      Data!W99 &gt;= 7, "HIGH",IF(
         Data!W99 &gt;= 5, "MED","LOW")), IF(
            $B$7="Underlying Vulnerability", IF(
               Data!AD99 &gt;= 10, "HIGH",IF(
                  Data!AD99 &gt;= 7, "MED","LOW")),IF(
                     $B$7="Emerging Threat", IF(
                        Data!AK99 &gt;= 10, "HIGH",IF(
                            Data!AK99 &gt;= 7, "MED","LOW")))))</f>
        <v>LOW</v>
      </c>
      <c r="P137" s="23"/>
      <c r="Q137" s="25"/>
      <c r="R137" s="25"/>
      <c r="S137" s="19"/>
      <c r="T137" s="19"/>
      <c r="U137" s="19"/>
      <c r="V137" s="19"/>
      <c r="W137" s="19"/>
      <c r="X137" s="19"/>
      <c r="Y137" s="26"/>
      <c r="Z137" s="26"/>
      <c r="AA137" s="26"/>
      <c r="AB137" s="26"/>
      <c r="AC137" s="26"/>
      <c r="AD137" s="26"/>
      <c r="AE137" s="26"/>
      <c r="AF137" s="26"/>
      <c r="AJ137" s="19"/>
      <c r="AK137" s="19"/>
      <c r="AL137" s="19"/>
      <c r="AM137" s="19"/>
      <c r="AN137" s="19"/>
      <c r="AO137" s="19"/>
      <c r="AP137" s="19"/>
      <c r="AQ137" s="19"/>
      <c r="AR137" s="19"/>
      <c r="AS137" s="19"/>
      <c r="AT137" s="19"/>
      <c r="AU137" s="19"/>
      <c r="AV137" s="19"/>
      <c r="AW137" s="19"/>
      <c r="AX137" s="19"/>
    </row>
    <row r="138" spans="1:50" x14ac:dyDescent="0.2">
      <c r="A138" s="62">
        <v>95</v>
      </c>
      <c r="B138" s="18" t="str">
        <f>Data!B100</f>
        <v>Lao PDR</v>
      </c>
      <c r="C138" s="18" t="str">
        <f>Data!C100</f>
        <v>LAO</v>
      </c>
      <c r="D138" s="18" t="str">
        <f>Data!D100</f>
        <v>EAS           East Asia &amp; Pacific</v>
      </c>
      <c r="E138" s="18" t="str">
        <f>Data!E100</f>
        <v>IDA</v>
      </c>
      <c r="F138" s="48">
        <f>Data!F100</f>
        <v>0</v>
      </c>
      <c r="G138" s="20">
        <f>IF($B$7="Overall Alert",Data!G100,IF($B$7="Underlying Vulnerability",Data!J100,IF($B$7="Emerging Threat",Data!M100)))</f>
        <v>4</v>
      </c>
      <c r="H138" s="21">
        <f>IF($B$7="Overall Alert",Data!H100,IF($B$7="Underlying Vulnerability",Data!K100,IF($B$7="Emerging Threat",Data!N100)))</f>
        <v>4</v>
      </c>
      <c r="I138" s="48">
        <f>Data!Q100</f>
        <v>0</v>
      </c>
      <c r="J138" s="23" t="str">
        <f>IF(
   $B$7="Overall Alert",IF(
      Data!R100 &gt;= 7, "HIGH",IF(
         Data!R100 &gt;= 5, "MED","LOW")), IF(
            $B$7="Underlying Vulnerability", IF(
               Data!Y100 &gt;= 10, "HIGH",IF(
                  Data!Y100 &gt;= 7, "MED","LOW")),IF(
                     $B$7="Emerging Threat", IF(
                        Data!AF100 &gt;= 10, "HIGH",IF(
                            Data!AF100 &gt;= 7, "MED","LOW")))))</f>
        <v>HIGH</v>
      </c>
      <c r="K138" s="23" t="str">
        <f>IF(
   $B$7="Overall Alert",IF(
      Data!S100 &gt;= 7, "HIGH",IF(
         Data!S100 &gt;= 5, "MED","LOW")), IF(
            $B$7="Underlying Vulnerability", IF(
               Data!Z100 &gt;= 10, "HIGH",IF(
                  Data!Z100 &gt;= 7, "MED","LOW")),IF(
                     $B$7="Emerging Threat", IF(
                        Data!AG100 &gt;= 10, "HIGH",IF(
                            Data!AG100 &gt;= 7, "MED","LOW")))))</f>
        <v>LOW</v>
      </c>
      <c r="L138" s="23" t="str">
        <f>IF(
   $B$7="Overall Alert",IF(
      Data!T100 &gt;= 7, "HIGH",IF(
         Data!T100 &gt;= 5, "MED","LOW")), IF(
            $B$7="Underlying Vulnerability", IF(
               Data!AA100 &gt;= 10, "HIGH",IF(
                  Data!AA100 &gt;= 7, "MED","LOW")),IF(
                     $B$7="Emerging Threat", IF(
                        Data!AH100 &gt;= 10, "HIGH",IF(
                            Data!AH100 &gt;= 7, "MED","LOW")))))</f>
        <v>HIGH</v>
      </c>
      <c r="M138" s="23" t="str">
        <f>IF(
   $B$7="Overall Alert",IF(
      Data!U100 &gt;= 7, "HIGH",IF(
         Data!U100 &gt;= 5, "MED","LOW")), IF(
            $B$7="Underlying Vulnerability", IF(
               Data!AB100 &gt;= 10, "HIGH",IF(
                  Data!AB100 &gt;= 7, "MED","LOW")),IF(
                     $B$7="Emerging Threat", IF(
                        Data!AI100 &gt;= 10, "HIGH",IF(
                            Data!AI100 &gt;= 7, "MED","LOW")))))</f>
        <v>HIGH</v>
      </c>
      <c r="N138" s="23" t="str">
        <f>IF(
   $B$7="Overall Alert",IF(
      Data!V100 &gt;= 7, "HIGH",IF(
         Data!V100 &gt;= 5, "MED","LOW")), IF(
            $B$7="Underlying Vulnerability", IF(
               Data!AC100 &gt;= 10, "HIGH",IF(
                  Data!AC100 &gt;= 7, "MED","LOW")),IF(
                     $B$7="Emerging Threat", IF(
                        Data!AJ100 &gt;= 10, "HIGH",IF(
                            Data!AJ100 &gt;= 7, "MED","LOW")))))</f>
        <v>MED</v>
      </c>
      <c r="O138" s="23" t="str">
        <f>IF(
   $B$7="Overall Alert",IF(
      Data!W100 &gt;= 7, "HIGH",IF(
         Data!W100 &gt;= 5, "MED","LOW")), IF(
            $B$7="Underlying Vulnerability", IF(
               Data!AD100 &gt;= 10, "HIGH",IF(
                  Data!AD100 &gt;= 7, "MED","LOW")),IF(
                     $B$7="Emerging Threat", IF(
                        Data!AK100 &gt;= 10, "HIGH",IF(
                            Data!AK100 &gt;= 7, "MED","LOW")))))</f>
        <v>MED</v>
      </c>
      <c r="P138" s="23"/>
      <c r="Q138" s="25"/>
      <c r="R138" s="25"/>
      <c r="S138" s="19"/>
      <c r="T138" s="19"/>
      <c r="U138" s="19"/>
      <c r="V138" s="19"/>
      <c r="W138" s="19"/>
      <c r="X138" s="19"/>
      <c r="Y138" s="26"/>
      <c r="Z138" s="26"/>
      <c r="AA138" s="26"/>
      <c r="AB138" s="26"/>
      <c r="AC138" s="26"/>
      <c r="AD138" s="26"/>
      <c r="AE138" s="26"/>
      <c r="AF138" s="26"/>
      <c r="AJ138" s="19"/>
      <c r="AK138" s="19"/>
      <c r="AL138" s="19"/>
      <c r="AM138" s="19"/>
      <c r="AN138" s="19"/>
      <c r="AO138" s="19"/>
      <c r="AP138" s="19"/>
      <c r="AQ138" s="19"/>
      <c r="AR138" s="19"/>
      <c r="AS138" s="19"/>
      <c r="AT138" s="19"/>
      <c r="AU138" s="19"/>
      <c r="AV138" s="19"/>
      <c r="AW138" s="19"/>
      <c r="AX138" s="19"/>
    </row>
    <row r="139" spans="1:50" x14ac:dyDescent="0.2">
      <c r="A139" s="62">
        <v>96</v>
      </c>
      <c r="B139" s="18" t="str">
        <f>Data!B101</f>
        <v>Lebanon</v>
      </c>
      <c r="C139" s="18" t="str">
        <f>Data!C101</f>
        <v>LBN</v>
      </c>
      <c r="D139" s="18" t="str">
        <f>Data!D101</f>
        <v>MEA           Middle East &amp; North Africa</v>
      </c>
      <c r="E139" s="18" t="str">
        <f>Data!E101</f>
        <v>IBRD</v>
      </c>
      <c r="F139" s="48">
        <f>Data!F101</f>
        <v>0</v>
      </c>
      <c r="G139" s="20">
        <f>IF($B$7="Overall Alert",Data!G101,IF($B$7="Underlying Vulnerability",Data!J101,IF($B$7="Emerging Threat",Data!M101)))</f>
        <v>4</v>
      </c>
      <c r="H139" s="21">
        <f>IF($B$7="Overall Alert",Data!H101,IF($B$7="Underlying Vulnerability",Data!K101,IF($B$7="Emerging Threat",Data!N101)))</f>
        <v>4</v>
      </c>
      <c r="I139" s="48">
        <f>Data!Q101</f>
        <v>0</v>
      </c>
      <c r="J139" s="23" t="str">
        <f>IF(
   $B$7="Overall Alert",IF(
      Data!R101 &gt;= 7, "HIGH",IF(
         Data!R101 &gt;= 5, "MED","LOW")), IF(
            $B$7="Underlying Vulnerability", IF(
               Data!Y101 &gt;= 10, "HIGH",IF(
                  Data!Y101 &gt;= 7, "MED","LOW")),IF(
                     $B$7="Emerging Threat", IF(
                        Data!AF101 &gt;= 10, "HIGH",IF(
                            Data!AF101 &gt;= 7, "MED","LOW")))))</f>
        <v>HIGH</v>
      </c>
      <c r="K139" s="23" t="str">
        <f>IF(
   $B$7="Overall Alert",IF(
      Data!S101 &gt;= 7, "HIGH",IF(
         Data!S101 &gt;= 5, "MED","LOW")), IF(
            $B$7="Underlying Vulnerability", IF(
               Data!Z101 &gt;= 10, "HIGH",IF(
                  Data!Z101 &gt;= 7, "MED","LOW")),IF(
                     $B$7="Emerging Threat", IF(
                        Data!AG101 &gt;= 10, "HIGH",IF(
                            Data!AG101 &gt;= 7, "MED","LOW")))))</f>
        <v>MED</v>
      </c>
      <c r="L139" s="23" t="str">
        <f>IF(
   $B$7="Overall Alert",IF(
      Data!T101 &gt;= 7, "HIGH",IF(
         Data!T101 &gt;= 5, "MED","LOW")), IF(
            $B$7="Underlying Vulnerability", IF(
               Data!AA101 &gt;= 10, "HIGH",IF(
                  Data!AA101 &gt;= 7, "MED","LOW")),IF(
                     $B$7="Emerging Threat", IF(
                        Data!AH101 &gt;= 10, "HIGH",IF(
                            Data!AH101 &gt;= 7, "MED","LOW")))))</f>
        <v>HIGH</v>
      </c>
      <c r="M139" s="23" t="str">
        <f>IF(
   $B$7="Overall Alert",IF(
      Data!U101 &gt;= 7, "HIGH",IF(
         Data!U101 &gt;= 5, "MED","LOW")), IF(
            $B$7="Underlying Vulnerability", IF(
               Data!AB101 &gt;= 10, "HIGH",IF(
                  Data!AB101 &gt;= 7, "MED","LOW")),IF(
                     $B$7="Emerging Threat", IF(
                        Data!AI101 &gt;= 10, "HIGH",IF(
                            Data!AI101 &gt;= 7, "MED","LOW")))))</f>
        <v>MED</v>
      </c>
      <c r="N139" s="23" t="str">
        <f>IF(
   $B$7="Overall Alert",IF(
      Data!V101 &gt;= 7, "HIGH",IF(
         Data!V101 &gt;= 5, "MED","LOW")), IF(
            $B$7="Underlying Vulnerability", IF(
               Data!AC101 &gt;= 10, "HIGH",IF(
                  Data!AC101 &gt;= 7, "MED","LOW")),IF(
                     $B$7="Emerging Threat", IF(
                        Data!AJ101 &gt;= 10, "HIGH",IF(
                            Data!AJ101 &gt;= 7, "MED","LOW")))))</f>
        <v>LOW</v>
      </c>
      <c r="O139" s="23" t="str">
        <f>IF(
   $B$7="Overall Alert",IF(
      Data!W101 &gt;= 7, "HIGH",IF(
         Data!W101 &gt;= 5, "MED","LOW")), IF(
            $B$7="Underlying Vulnerability", IF(
               Data!AD101 &gt;= 10, "HIGH",IF(
                  Data!AD101 &gt;= 7, "MED","LOW")),IF(
                     $B$7="Emerging Threat", IF(
                        Data!AK101 &gt;= 10, "HIGH",IF(
                            Data!AK101 &gt;= 7, "MED","LOW")))))</f>
        <v>HIGH</v>
      </c>
      <c r="P139" s="23"/>
      <c r="Q139" s="25"/>
      <c r="R139" s="25"/>
      <c r="S139" s="19"/>
      <c r="T139" s="19"/>
      <c r="U139" s="19"/>
      <c r="V139" s="19"/>
      <c r="W139" s="19"/>
      <c r="X139" s="19"/>
      <c r="Y139" s="26"/>
      <c r="Z139" s="26"/>
      <c r="AA139" s="26"/>
      <c r="AB139" s="26"/>
      <c r="AC139" s="26"/>
      <c r="AD139" s="26"/>
      <c r="AE139" s="26"/>
      <c r="AF139" s="26"/>
      <c r="AJ139" s="19"/>
      <c r="AK139" s="19"/>
      <c r="AL139" s="19"/>
      <c r="AM139" s="19"/>
      <c r="AN139" s="19"/>
      <c r="AO139" s="19"/>
      <c r="AP139" s="19"/>
      <c r="AQ139" s="19"/>
      <c r="AR139" s="19"/>
      <c r="AS139" s="19"/>
      <c r="AT139" s="19"/>
      <c r="AU139" s="19"/>
      <c r="AV139" s="19"/>
      <c r="AW139" s="19"/>
      <c r="AX139" s="19"/>
    </row>
    <row r="140" spans="1:50" x14ac:dyDescent="0.2">
      <c r="A140" s="62">
        <v>97</v>
      </c>
      <c r="B140" s="18" t="str">
        <f>Data!B102</f>
        <v>Liberia</v>
      </c>
      <c r="C140" s="18" t="str">
        <f>Data!C102</f>
        <v>LBR</v>
      </c>
      <c r="D140" s="18" t="str">
        <f>Data!D102</f>
        <v>SSF           Sub-Saharan Africa</v>
      </c>
      <c r="E140" s="18" t="str">
        <f>Data!E102</f>
        <v>IDA</v>
      </c>
      <c r="F140" s="48">
        <f>Data!F102</f>
        <v>0</v>
      </c>
      <c r="G140" s="20">
        <f>IF($B$7="Overall Alert",Data!G102,IF($B$7="Underlying Vulnerability",Data!J102,IF($B$7="Emerging Threat",Data!M102)))</f>
        <v>3.5</v>
      </c>
      <c r="H140" s="21">
        <f>IF($B$7="Overall Alert",Data!H102,IF($B$7="Underlying Vulnerability",Data!K102,IF($B$7="Emerging Threat",Data!N102)))</f>
        <v>3.5</v>
      </c>
      <c r="I140" s="48">
        <f>Data!Q102</f>
        <v>0</v>
      </c>
      <c r="J140" s="23" t="str">
        <f>IF(
   $B$7="Overall Alert",IF(
      Data!R102 &gt;= 7, "HIGH",IF(
         Data!R102 &gt;= 5, "MED","LOW")), IF(
            $B$7="Underlying Vulnerability", IF(
               Data!Y102 &gt;= 10, "HIGH",IF(
                  Data!Y102 &gt;= 7, "MED","LOW")),IF(
                     $B$7="Emerging Threat", IF(
                        Data!AF102 &gt;= 10, "HIGH",IF(
                            Data!AF102 &gt;= 7, "MED","LOW")))))</f>
        <v>HIGH</v>
      </c>
      <c r="K140" s="23" t="str">
        <f>IF(
   $B$7="Overall Alert",IF(
      Data!S102 &gt;= 7, "HIGH",IF(
         Data!S102 &gt;= 5, "MED","LOW")), IF(
            $B$7="Underlying Vulnerability", IF(
               Data!Z102 &gt;= 10, "HIGH",IF(
                  Data!Z102 &gt;= 7, "MED","LOW")),IF(
                     $B$7="Emerging Threat", IF(
                        Data!AG102 &gt;= 10, "HIGH",IF(
                            Data!AG102 &gt;= 7, "MED","LOW")))))</f>
        <v>LOW</v>
      </c>
      <c r="L140" s="23" t="str">
        <f>IF(
   $B$7="Overall Alert",IF(
      Data!T102 &gt;= 7, "HIGH",IF(
         Data!T102 &gt;= 5, "MED","LOW")), IF(
            $B$7="Underlying Vulnerability", IF(
               Data!AA102 &gt;= 10, "HIGH",IF(
                  Data!AA102 &gt;= 7, "MED","LOW")),IF(
                     $B$7="Emerging Threat", IF(
                        Data!AH102 &gt;= 10, "HIGH",IF(
                            Data!AH102 &gt;= 7, "MED","LOW")))))</f>
        <v>HIGH</v>
      </c>
      <c r="M140" s="23" t="str">
        <f>IF(
   $B$7="Overall Alert",IF(
      Data!U102 &gt;= 7, "HIGH",IF(
         Data!U102 &gt;= 5, "MED","LOW")), IF(
            $B$7="Underlying Vulnerability", IF(
               Data!AB102 &gt;= 10, "HIGH",IF(
                  Data!AB102 &gt;= 7, "MED","LOW")),IF(
                     $B$7="Emerging Threat", IF(
                        Data!AI102 &gt;= 10, "HIGH",IF(
                            Data!AI102 &gt;= 7, "MED","LOW")))))</f>
        <v>HIGH</v>
      </c>
      <c r="N140" s="23" t="str">
        <f>IF(
   $B$7="Overall Alert",IF(
      Data!V102 &gt;= 7, "HIGH",IF(
         Data!V102 &gt;= 5, "MED","LOW")), IF(
            $B$7="Underlying Vulnerability", IF(
               Data!AC102 &gt;= 10, "HIGH",IF(
                  Data!AC102 &gt;= 7, "MED","LOW")),IF(
                     $B$7="Emerging Threat", IF(
                        Data!AJ102 &gt;= 10, "HIGH",IF(
                            Data!AJ102 &gt;= 7, "MED","LOW")))))</f>
        <v>LOW</v>
      </c>
      <c r="O140" s="23" t="str">
        <f>IF(
   $B$7="Overall Alert",IF(
      Data!W102 &gt;= 7, "HIGH",IF(
         Data!W102 &gt;= 5, "MED","LOW")), IF(
            $B$7="Underlying Vulnerability", IF(
               Data!AD102 &gt;= 10, "HIGH",IF(
                  Data!AD102 &gt;= 7, "MED","LOW")),IF(
                     $B$7="Emerging Threat", IF(
                        Data!AK102 &gt;= 10, "HIGH",IF(
                            Data!AK102 &gt;= 7, "MED","LOW")))))</f>
        <v>MED</v>
      </c>
      <c r="P140" s="23"/>
      <c r="Q140" s="25"/>
      <c r="R140" s="25"/>
      <c r="S140" s="19"/>
      <c r="T140" s="19"/>
      <c r="U140" s="19"/>
      <c r="V140" s="19"/>
      <c r="W140" s="19"/>
      <c r="X140" s="19"/>
      <c r="Y140" s="26"/>
      <c r="Z140" s="26"/>
      <c r="AA140" s="26"/>
      <c r="AB140" s="26"/>
      <c r="AC140" s="26"/>
      <c r="AD140" s="26"/>
      <c r="AE140" s="26"/>
      <c r="AF140" s="26"/>
      <c r="AJ140" s="19"/>
      <c r="AK140" s="19"/>
      <c r="AL140" s="19"/>
      <c r="AM140" s="19"/>
      <c r="AN140" s="19"/>
      <c r="AO140" s="19"/>
      <c r="AP140" s="19"/>
      <c r="AQ140" s="19"/>
      <c r="AR140" s="19"/>
      <c r="AS140" s="19"/>
      <c r="AT140" s="19"/>
      <c r="AU140" s="19"/>
      <c r="AV140" s="19"/>
      <c r="AW140" s="19"/>
      <c r="AX140" s="19"/>
    </row>
    <row r="141" spans="1:50" x14ac:dyDescent="0.2">
      <c r="A141" s="62">
        <v>98</v>
      </c>
      <c r="B141" s="18" t="str">
        <f>Data!B103</f>
        <v>Libya</v>
      </c>
      <c r="C141" s="18" t="str">
        <f>Data!C103</f>
        <v>LBY</v>
      </c>
      <c r="D141" s="18" t="str">
        <f>Data!D103</f>
        <v>MEA           Middle East &amp; North Africa</v>
      </c>
      <c r="E141" s="18" t="str">
        <f>Data!E103</f>
        <v>IBRD</v>
      </c>
      <c r="F141" s="48">
        <f>Data!F103</f>
        <v>0</v>
      </c>
      <c r="G141" s="20">
        <f>IF($B$7="Overall Alert",Data!G103,IF($B$7="Underlying Vulnerability",Data!J103,IF($B$7="Emerging Threat",Data!M103)))</f>
        <v>3</v>
      </c>
      <c r="H141" s="21">
        <f>IF($B$7="Overall Alert",Data!H103,IF($B$7="Underlying Vulnerability",Data!K103,IF($B$7="Emerging Threat",Data!N103)))</f>
        <v>3</v>
      </c>
      <c r="I141" s="48">
        <f>Data!Q103</f>
        <v>0</v>
      </c>
      <c r="J141" s="23" t="str">
        <f>IF(
   $B$7="Overall Alert",IF(
      Data!R103 &gt;= 7, "HIGH",IF(
         Data!R103 &gt;= 5, "MED","LOW")), IF(
            $B$7="Underlying Vulnerability", IF(
               Data!Y103 &gt;= 10, "HIGH",IF(
                  Data!Y103 &gt;= 7, "MED","LOW")),IF(
                     $B$7="Emerging Threat", IF(
                        Data!AF103 &gt;= 10, "HIGH",IF(
                            Data!AF103 &gt;= 7, "MED","LOW")))))</f>
        <v>HIGH</v>
      </c>
      <c r="K141" s="23" t="str">
        <f>IF(
   $B$7="Overall Alert",IF(
      Data!S103 &gt;= 7, "HIGH",IF(
         Data!S103 &gt;= 5, "MED","LOW")), IF(
            $B$7="Underlying Vulnerability", IF(
               Data!Z103 &gt;= 10, "HIGH",IF(
                  Data!Z103 &gt;= 7, "MED","LOW")),IF(
                     $B$7="Emerging Threat", IF(
                        Data!AG103 &gt;= 10, "HIGH",IF(
                            Data!AG103 &gt;= 7, "MED","LOW")))))</f>
        <v>LOW</v>
      </c>
      <c r="L141" s="23" t="str">
        <f>IF(
   $B$7="Overall Alert",IF(
      Data!T103 &gt;= 7, "HIGH",IF(
         Data!T103 &gt;= 5, "MED","LOW")), IF(
            $B$7="Underlying Vulnerability", IF(
               Data!AA103 &gt;= 10, "HIGH",IF(
                  Data!AA103 &gt;= 7, "MED","LOW")),IF(
                     $B$7="Emerging Threat", IF(
                        Data!AH103 &gt;= 10, "HIGH",IF(
                            Data!AH103 &gt;= 7, "MED","LOW")))))</f>
        <v>MED</v>
      </c>
      <c r="M141" s="23" t="str">
        <f>IF(
   $B$7="Overall Alert",IF(
      Data!U103 &gt;= 7, "HIGH",IF(
         Data!U103 &gt;= 5, "MED","LOW")), IF(
            $B$7="Underlying Vulnerability", IF(
               Data!AB103 &gt;= 10, "HIGH",IF(
                  Data!AB103 &gt;= 7, "MED","LOW")),IF(
                     $B$7="Emerging Threat", IF(
                        Data!AI103 &gt;= 10, "HIGH",IF(
                            Data!AI103 &gt;= 7, "MED","LOW")))))</f>
        <v>MED</v>
      </c>
      <c r="N141" s="23" t="str">
        <f>IF(
   $B$7="Overall Alert",IF(
      Data!V103 &gt;= 7, "HIGH",IF(
         Data!V103 &gt;= 5, "MED","LOW")), IF(
            $B$7="Underlying Vulnerability", IF(
               Data!AC103 &gt;= 10, "HIGH",IF(
                  Data!AC103 &gt;= 7, "MED","LOW")),IF(
                     $B$7="Emerging Threat", IF(
                        Data!AJ103 &gt;= 10, "HIGH",IF(
                            Data!AJ103 &gt;= 7, "MED","LOW")))))</f>
        <v>LOW</v>
      </c>
      <c r="O141" s="23" t="str">
        <f>IF(
   $B$7="Overall Alert",IF(
      Data!W103 &gt;= 7, "HIGH",IF(
         Data!W103 &gt;= 5, "MED","LOW")), IF(
            $B$7="Underlying Vulnerability", IF(
               Data!AD103 &gt;= 10, "HIGH",IF(
                  Data!AD103 &gt;= 7, "MED","LOW")),IF(
                     $B$7="Emerging Threat", IF(
                        Data!AK103 &gt;= 10, "HIGH",IF(
                            Data!AK103 &gt;= 7, "MED","LOW")))))</f>
        <v>HIGH</v>
      </c>
      <c r="P141" s="23"/>
      <c r="Q141" s="25"/>
      <c r="R141" s="25"/>
      <c r="S141" s="19"/>
      <c r="T141" s="19"/>
      <c r="U141" s="19"/>
      <c r="V141" s="19"/>
      <c r="W141" s="19"/>
      <c r="X141" s="19"/>
      <c r="Y141" s="26"/>
      <c r="Z141" s="26"/>
      <c r="AA141" s="26"/>
      <c r="AB141" s="26"/>
      <c r="AC141" s="26"/>
      <c r="AD141" s="26"/>
      <c r="AE141" s="26"/>
      <c r="AF141" s="26"/>
      <c r="AJ141" s="19"/>
      <c r="AK141" s="19"/>
      <c r="AL141" s="19"/>
      <c r="AM141" s="19"/>
      <c r="AN141" s="19"/>
      <c r="AO141" s="19"/>
      <c r="AP141" s="19"/>
      <c r="AQ141" s="19"/>
      <c r="AR141" s="19"/>
      <c r="AS141" s="19"/>
      <c r="AT141" s="19"/>
      <c r="AU141" s="19"/>
      <c r="AV141" s="19"/>
      <c r="AW141" s="19"/>
      <c r="AX141" s="19"/>
    </row>
    <row r="142" spans="1:50" x14ac:dyDescent="0.2">
      <c r="A142" s="62">
        <v>99</v>
      </c>
      <c r="B142" s="18" t="str">
        <f>Data!B104</f>
        <v>Saint Lucia</v>
      </c>
      <c r="C142" s="18" t="str">
        <f>Data!C104</f>
        <v>LCA</v>
      </c>
      <c r="D142" s="18" t="str">
        <f>Data!D104</f>
        <v>LCN           Latin America &amp; Caribbean</v>
      </c>
      <c r="E142" s="18" t="str">
        <f>Data!E104</f>
        <v>Blend</v>
      </c>
      <c r="F142" s="48">
        <f>Data!F104</f>
        <v>0</v>
      </c>
      <c r="G142" s="20">
        <f>IF($B$7="Overall Alert",Data!G104,IF($B$7="Underlying Vulnerability",Data!J104,IF($B$7="Emerging Threat",Data!M104)))</f>
        <v>1</v>
      </c>
      <c r="H142" s="21">
        <f>IF($B$7="Overall Alert",Data!H104,IF($B$7="Underlying Vulnerability",Data!K104,IF($B$7="Emerging Threat",Data!N104)))</f>
        <v>1</v>
      </c>
      <c r="I142" s="48">
        <f>Data!Q104</f>
        <v>0</v>
      </c>
      <c r="J142" s="23" t="str">
        <f>IF(
   $B$7="Overall Alert",IF(
      Data!R104 &gt;= 7, "HIGH",IF(
         Data!R104 &gt;= 5, "MED","LOW")), IF(
            $B$7="Underlying Vulnerability", IF(
               Data!Y104 &gt;= 10, "HIGH",IF(
                  Data!Y104 &gt;= 7, "MED","LOW")),IF(
                     $B$7="Emerging Threat", IF(
                        Data!AF104 &gt;= 10, "HIGH",IF(
                            Data!AF104 &gt;= 7, "MED","LOW")))))</f>
        <v>MED</v>
      </c>
      <c r="K142" s="23" t="str">
        <f>IF(
   $B$7="Overall Alert",IF(
      Data!S104 &gt;= 7, "HIGH",IF(
         Data!S104 &gt;= 5, "MED","LOW")), IF(
            $B$7="Underlying Vulnerability", IF(
               Data!Z104 &gt;= 10, "HIGH",IF(
                  Data!Z104 &gt;= 7, "MED","LOW")),IF(
                     $B$7="Emerging Threat", IF(
                        Data!AG104 &gt;= 10, "HIGH",IF(
                            Data!AG104 &gt;= 7, "MED","LOW")))))</f>
        <v>LOW</v>
      </c>
      <c r="L142" s="23" t="str">
        <f>IF(
   $B$7="Overall Alert",IF(
      Data!T104 &gt;= 7, "HIGH",IF(
         Data!T104 &gt;= 5, "MED","LOW")), IF(
            $B$7="Underlying Vulnerability", IF(
               Data!AA104 &gt;= 10, "HIGH",IF(
                  Data!AA104 &gt;= 7, "MED","LOW")),IF(
                     $B$7="Emerging Threat", IF(
                        Data!AH104 &gt;= 10, "HIGH",IF(
                            Data!AH104 &gt;= 7, "MED","LOW")))))</f>
        <v>LOW</v>
      </c>
      <c r="M142" s="23" t="str">
        <f>IF(
   $B$7="Overall Alert",IF(
      Data!U104 &gt;= 7, "HIGH",IF(
         Data!U104 &gt;= 5, "MED","LOW")), IF(
            $B$7="Underlying Vulnerability", IF(
               Data!AB104 &gt;= 10, "HIGH",IF(
                  Data!AB104 &gt;= 7, "MED","LOW")),IF(
                     $B$7="Emerging Threat", IF(
                        Data!AI104 &gt;= 10, "HIGH",IF(
                            Data!AI104 &gt;= 7, "MED","LOW")))))</f>
        <v>MED</v>
      </c>
      <c r="N142" s="23" t="str">
        <f>IF(
   $B$7="Overall Alert",IF(
      Data!V104 &gt;= 7, "HIGH",IF(
         Data!V104 &gt;= 5, "MED","LOW")), IF(
            $B$7="Underlying Vulnerability", IF(
               Data!AC104 &gt;= 10, "HIGH",IF(
                  Data!AC104 &gt;= 7, "MED","LOW")),IF(
                     $B$7="Emerging Threat", IF(
                        Data!AJ104 &gt;= 10, "HIGH",IF(
                            Data!AJ104 &gt;= 7, "MED","LOW")))))</f>
        <v>LOW</v>
      </c>
      <c r="O142" s="23" t="str">
        <f>IF(
   $B$7="Overall Alert",IF(
      Data!W104 &gt;= 7, "HIGH",IF(
         Data!W104 &gt;= 5, "MED","LOW")), IF(
            $B$7="Underlying Vulnerability", IF(
               Data!AD104 &gt;= 10, "HIGH",IF(
                  Data!AD104 &gt;= 7, "MED","LOW")),IF(
                     $B$7="Emerging Threat", IF(
                        Data!AK104 &gt;= 10, "HIGH",IF(
                            Data!AK104 &gt;= 7, "MED","LOW")))))</f>
        <v>LOW</v>
      </c>
      <c r="P142" s="23"/>
      <c r="Q142" s="25"/>
      <c r="R142" s="25"/>
      <c r="S142" s="19"/>
      <c r="T142" s="19"/>
      <c r="U142" s="19"/>
      <c r="V142" s="19"/>
      <c r="W142" s="19"/>
      <c r="X142" s="19"/>
      <c r="Y142" s="26"/>
      <c r="Z142" s="26"/>
      <c r="AA142" s="26"/>
      <c r="AB142" s="26"/>
      <c r="AC142" s="26"/>
      <c r="AD142" s="26"/>
      <c r="AE142" s="26"/>
      <c r="AF142" s="26"/>
      <c r="AJ142" s="19"/>
      <c r="AK142" s="19"/>
      <c r="AL142" s="19"/>
      <c r="AM142" s="19"/>
      <c r="AN142" s="19"/>
      <c r="AO142" s="19"/>
      <c r="AP142" s="19"/>
      <c r="AQ142" s="19"/>
      <c r="AR142" s="19"/>
      <c r="AS142" s="19"/>
      <c r="AT142" s="19"/>
      <c r="AU142" s="19"/>
      <c r="AV142" s="19"/>
      <c r="AW142" s="19"/>
      <c r="AX142" s="19"/>
    </row>
    <row r="143" spans="1:50" x14ac:dyDescent="0.2">
      <c r="A143" s="62">
        <v>100</v>
      </c>
      <c r="B143" s="18" t="str">
        <f>Data!B105</f>
        <v>Liechtenstein</v>
      </c>
      <c r="C143" s="18" t="str">
        <f>Data!C105</f>
        <v>LIE</v>
      </c>
      <c r="D143" s="18" t="str">
        <f>Data!D105</f>
        <v>ECS           Europe &amp; Central Asia</v>
      </c>
      <c r="E143" s="18" t="str">
        <f>Data!E105</f>
        <v xml:space="preserve"> </v>
      </c>
      <c r="F143" s="48">
        <f>Data!F105</f>
        <v>0</v>
      </c>
      <c r="G143" s="20">
        <f>IF($B$7="Overall Alert",Data!G105,IF($B$7="Underlying Vulnerability",Data!J105,IF($B$7="Emerging Threat",Data!M105)))</f>
        <v>0</v>
      </c>
      <c r="H143" s="21">
        <f>IF($B$7="Overall Alert",Data!H105,IF($B$7="Underlying Vulnerability",Data!K105,IF($B$7="Emerging Threat",Data!N105)))</f>
        <v>0</v>
      </c>
      <c r="I143" s="48">
        <f>Data!Q105</f>
        <v>0</v>
      </c>
      <c r="J143" s="23" t="str">
        <f>IF(
   $B$7="Overall Alert",IF(
      Data!R105 &gt;= 7, "HIGH",IF(
         Data!R105 &gt;= 5, "MED","LOW")), IF(
            $B$7="Underlying Vulnerability", IF(
               Data!Y105 &gt;= 10, "HIGH",IF(
                  Data!Y105 &gt;= 7, "MED","LOW")),IF(
                     $B$7="Emerging Threat", IF(
                        Data!AF105 &gt;= 10, "HIGH",IF(
                            Data!AF105 &gt;= 7, "MED","LOW")))))</f>
        <v>LOW</v>
      </c>
      <c r="K143" s="23" t="str">
        <f>IF(
   $B$7="Overall Alert",IF(
      Data!S105 &gt;= 7, "HIGH",IF(
         Data!S105 &gt;= 5, "MED","LOW")), IF(
            $B$7="Underlying Vulnerability", IF(
               Data!Z105 &gt;= 10, "HIGH",IF(
                  Data!Z105 &gt;= 7, "MED","LOW")),IF(
                     $B$7="Emerging Threat", IF(
                        Data!AG105 &gt;= 10, "HIGH",IF(
                            Data!AG105 &gt;= 7, "MED","LOW")))))</f>
        <v>LOW</v>
      </c>
      <c r="L143" s="23" t="str">
        <f>IF(
   $B$7="Overall Alert",IF(
      Data!T105 &gt;= 7, "HIGH",IF(
         Data!T105 &gt;= 5, "MED","LOW")), IF(
            $B$7="Underlying Vulnerability", IF(
               Data!AA105 &gt;= 10, "HIGH",IF(
                  Data!AA105 &gt;= 7, "MED","LOW")),IF(
                     $B$7="Emerging Threat", IF(
                        Data!AH105 &gt;= 10, "HIGH",IF(
                            Data!AH105 &gt;= 7, "MED","LOW")))))</f>
        <v>LOW</v>
      </c>
      <c r="M143" s="23" t="str">
        <f>IF(
   $B$7="Overall Alert",IF(
      Data!U105 &gt;= 7, "HIGH",IF(
         Data!U105 &gt;= 5, "MED","LOW")), IF(
            $B$7="Underlying Vulnerability", IF(
               Data!AB105 &gt;= 10, "HIGH",IF(
                  Data!AB105 &gt;= 7, "MED","LOW")),IF(
                     $B$7="Emerging Threat", IF(
                        Data!AI105 &gt;= 10, "HIGH",IF(
                            Data!AI105 &gt;= 7, "MED","LOW")))))</f>
        <v>LOW</v>
      </c>
      <c r="N143" s="23" t="str">
        <f>IF(
   $B$7="Overall Alert",IF(
      Data!V105 &gt;= 7, "HIGH",IF(
         Data!V105 &gt;= 5, "MED","LOW")), IF(
            $B$7="Underlying Vulnerability", IF(
               Data!AC105 &gt;= 10, "HIGH",IF(
                  Data!AC105 &gt;= 7, "MED","LOW")),IF(
                     $B$7="Emerging Threat", IF(
                        Data!AJ105 &gt;= 10, "HIGH",IF(
                            Data!AJ105 &gt;= 7, "MED","LOW")))))</f>
        <v>LOW</v>
      </c>
      <c r="O143" s="23" t="str">
        <f>IF(
   $B$7="Overall Alert",IF(
      Data!W105 &gt;= 7, "HIGH",IF(
         Data!W105 &gt;= 5, "MED","LOW")), IF(
            $B$7="Underlying Vulnerability", IF(
               Data!AD105 &gt;= 10, "HIGH",IF(
                  Data!AD105 &gt;= 7, "MED","LOW")),IF(
                     $B$7="Emerging Threat", IF(
                        Data!AK105 &gt;= 10, "HIGH",IF(
                            Data!AK105 &gt;= 7, "MED","LOW")))))</f>
        <v>LOW</v>
      </c>
      <c r="P143" s="23"/>
      <c r="Q143" s="25"/>
      <c r="R143" s="25"/>
      <c r="S143" s="19"/>
      <c r="T143" s="19"/>
      <c r="U143" s="19"/>
      <c r="V143" s="19"/>
      <c r="W143" s="19"/>
      <c r="X143" s="19"/>
      <c r="Y143" s="26"/>
      <c r="Z143" s="26"/>
      <c r="AA143" s="26"/>
      <c r="AB143" s="26"/>
      <c r="AC143" s="26"/>
      <c r="AD143" s="26"/>
      <c r="AE143" s="26"/>
      <c r="AF143" s="26"/>
      <c r="AJ143" s="19"/>
      <c r="AK143" s="19"/>
      <c r="AL143" s="19"/>
      <c r="AM143" s="19"/>
      <c r="AN143" s="19"/>
      <c r="AO143" s="19"/>
      <c r="AP143" s="19"/>
      <c r="AQ143" s="19"/>
      <c r="AR143" s="19"/>
      <c r="AS143" s="19"/>
      <c r="AT143" s="19"/>
      <c r="AU143" s="19"/>
      <c r="AV143" s="19"/>
      <c r="AW143" s="19"/>
      <c r="AX143" s="19"/>
    </row>
    <row r="144" spans="1:50" x14ac:dyDescent="0.2">
      <c r="A144" s="62">
        <v>101</v>
      </c>
      <c r="B144" s="18" t="str">
        <f>Data!B106</f>
        <v>Sri Lanka</v>
      </c>
      <c r="C144" s="18" t="str">
        <f>Data!C106</f>
        <v>LKA</v>
      </c>
      <c r="D144" s="18" t="str">
        <f>Data!D106</f>
        <v>SAS           South Asia</v>
      </c>
      <c r="E144" s="18" t="str">
        <f>Data!E106</f>
        <v>IBRD</v>
      </c>
      <c r="F144" s="48">
        <f>Data!F106</f>
        <v>0</v>
      </c>
      <c r="G144" s="20">
        <f>IF($B$7="Overall Alert",Data!G106,IF($B$7="Underlying Vulnerability",Data!J106,IF($B$7="Emerging Threat",Data!M106)))</f>
        <v>3</v>
      </c>
      <c r="H144" s="21">
        <f>IF($B$7="Overall Alert",Data!H106,IF($B$7="Underlying Vulnerability",Data!K106,IF($B$7="Emerging Threat",Data!N106)))</f>
        <v>3</v>
      </c>
      <c r="I144" s="48">
        <f>Data!Q106</f>
        <v>0</v>
      </c>
      <c r="J144" s="23" t="str">
        <f>IF(
   $B$7="Overall Alert",IF(
      Data!R106 &gt;= 7, "HIGH",IF(
         Data!R106 &gt;= 5, "MED","LOW")), IF(
            $B$7="Underlying Vulnerability", IF(
               Data!Y106 &gt;= 10, "HIGH",IF(
                  Data!Y106 &gt;= 7, "MED","LOW")),IF(
                     $B$7="Emerging Threat", IF(
                        Data!AF106 &gt;= 10, "HIGH",IF(
                            Data!AF106 &gt;= 7, "MED","LOW")))))</f>
        <v>HIGH</v>
      </c>
      <c r="K144" s="23" t="str">
        <f>IF(
   $B$7="Overall Alert",IF(
      Data!S106 &gt;= 7, "HIGH",IF(
         Data!S106 &gt;= 5, "MED","LOW")), IF(
            $B$7="Underlying Vulnerability", IF(
               Data!Z106 &gt;= 10, "HIGH",IF(
                  Data!Z106 &gt;= 7, "MED","LOW")),IF(
                     $B$7="Emerging Threat", IF(
                        Data!AG106 &gt;= 10, "HIGH",IF(
                            Data!AG106 &gt;= 7, "MED","LOW")))))</f>
        <v>LOW</v>
      </c>
      <c r="L144" s="23" t="str">
        <f>IF(
   $B$7="Overall Alert",IF(
      Data!T106 &gt;= 7, "HIGH",IF(
         Data!T106 &gt;= 5, "MED","LOW")), IF(
            $B$7="Underlying Vulnerability", IF(
               Data!AA106 &gt;= 10, "HIGH",IF(
                  Data!AA106 &gt;= 7, "MED","LOW")),IF(
                     $B$7="Emerging Threat", IF(
                        Data!AH106 &gt;= 10, "HIGH",IF(
                            Data!AH106 &gt;= 7, "MED","LOW")))))</f>
        <v>LOW</v>
      </c>
      <c r="M144" s="23" t="str">
        <f>IF(
   $B$7="Overall Alert",IF(
      Data!U106 &gt;= 7, "HIGH",IF(
         Data!U106 &gt;= 5, "MED","LOW")), IF(
            $B$7="Underlying Vulnerability", IF(
               Data!AB106 &gt;= 10, "HIGH",IF(
                  Data!AB106 &gt;= 7, "MED","LOW")),IF(
                     $B$7="Emerging Threat", IF(
                        Data!AI106 &gt;= 10, "HIGH",IF(
                            Data!AI106 &gt;= 7, "MED","LOW")))))</f>
        <v>HIGH</v>
      </c>
      <c r="N144" s="23" t="str">
        <f>IF(
   $B$7="Overall Alert",IF(
      Data!V106 &gt;= 7, "HIGH",IF(
         Data!V106 &gt;= 5, "MED","LOW")), IF(
            $B$7="Underlying Vulnerability", IF(
               Data!AC106 &gt;= 10, "HIGH",IF(
                  Data!AC106 &gt;= 7, "MED","LOW")),IF(
                     $B$7="Emerging Threat", IF(
                        Data!AJ106 &gt;= 10, "HIGH",IF(
                            Data!AJ106 &gt;= 7, "MED","LOW")))))</f>
        <v>HIGH</v>
      </c>
      <c r="O144" s="23" t="str">
        <f>IF(
   $B$7="Overall Alert",IF(
      Data!W106 &gt;= 7, "HIGH",IF(
         Data!W106 &gt;= 5, "MED","LOW")), IF(
            $B$7="Underlying Vulnerability", IF(
               Data!AD106 &gt;= 10, "HIGH",IF(
                  Data!AD106 &gt;= 7, "MED","LOW")),IF(
                     $B$7="Emerging Threat", IF(
                        Data!AK106 &gt;= 10, "HIGH",IF(
                            Data!AK106 &gt;= 7, "MED","LOW")))))</f>
        <v>LOW</v>
      </c>
      <c r="P144" s="23"/>
      <c r="Q144" s="25"/>
      <c r="R144" s="25"/>
      <c r="S144" s="19"/>
      <c r="T144" s="19"/>
      <c r="U144" s="19"/>
      <c r="V144" s="19"/>
      <c r="W144" s="19"/>
      <c r="X144" s="19"/>
      <c r="Y144" s="26"/>
      <c r="Z144" s="26"/>
      <c r="AA144" s="26"/>
      <c r="AB144" s="26"/>
      <c r="AC144" s="26"/>
      <c r="AD144" s="26"/>
      <c r="AE144" s="26"/>
      <c r="AF144" s="26"/>
      <c r="AJ144" s="19"/>
      <c r="AK144" s="19"/>
      <c r="AL144" s="19"/>
      <c r="AM144" s="19"/>
      <c r="AN144" s="19"/>
      <c r="AO144" s="19"/>
      <c r="AP144" s="19"/>
      <c r="AQ144" s="19"/>
      <c r="AR144" s="19"/>
      <c r="AS144" s="19"/>
      <c r="AT144" s="19"/>
      <c r="AU144" s="19"/>
      <c r="AV144" s="19"/>
      <c r="AW144" s="19"/>
      <c r="AX144" s="19"/>
    </row>
    <row r="145" spans="1:50" x14ac:dyDescent="0.2">
      <c r="A145" s="62">
        <v>102</v>
      </c>
      <c r="B145" s="18" t="str">
        <f>Data!B107</f>
        <v>Lesotho</v>
      </c>
      <c r="C145" s="18" t="str">
        <f>Data!C107</f>
        <v>LSO</v>
      </c>
      <c r="D145" s="18" t="str">
        <f>Data!D107</f>
        <v>SSF           Sub-Saharan Africa</v>
      </c>
      <c r="E145" s="18" t="str">
        <f>Data!E107</f>
        <v>IDA</v>
      </c>
      <c r="F145" s="48">
        <f>Data!F107</f>
        <v>0</v>
      </c>
      <c r="G145" s="20">
        <f>IF($B$7="Overall Alert",Data!G107,IF($B$7="Underlying Vulnerability",Data!J107,IF($B$7="Emerging Threat",Data!M107)))</f>
        <v>2</v>
      </c>
      <c r="H145" s="21">
        <f>IF($B$7="Overall Alert",Data!H107,IF($B$7="Underlying Vulnerability",Data!K107,IF($B$7="Emerging Threat",Data!N107)))</f>
        <v>2</v>
      </c>
      <c r="I145" s="48">
        <f>Data!Q107</f>
        <v>0</v>
      </c>
      <c r="J145" s="23" t="str">
        <f>IF(
   $B$7="Overall Alert",IF(
      Data!R107 &gt;= 7, "HIGH",IF(
         Data!R107 &gt;= 5, "MED","LOW")), IF(
            $B$7="Underlying Vulnerability", IF(
               Data!Y107 &gt;= 10, "HIGH",IF(
                  Data!Y107 &gt;= 7, "MED","LOW")),IF(
                     $B$7="Emerging Threat", IF(
                        Data!AF107 &gt;= 10, "HIGH",IF(
                            Data!AF107 &gt;= 7, "MED","LOW")))))</f>
        <v>HIGH</v>
      </c>
      <c r="K145" s="23" t="str">
        <f>IF(
   $B$7="Overall Alert",IF(
      Data!S107 &gt;= 7, "HIGH",IF(
         Data!S107 &gt;= 5, "MED","LOW")), IF(
            $B$7="Underlying Vulnerability", IF(
               Data!Z107 &gt;= 10, "HIGH",IF(
                  Data!Z107 &gt;= 7, "MED","LOW")),IF(
                     $B$7="Emerging Threat", IF(
                        Data!AG107 &gt;= 10, "HIGH",IF(
                            Data!AG107 &gt;= 7, "MED","LOW")))))</f>
        <v>LOW</v>
      </c>
      <c r="L145" s="23" t="str">
        <f>IF(
   $B$7="Overall Alert",IF(
      Data!T107 &gt;= 7, "HIGH",IF(
         Data!T107 &gt;= 5, "MED","LOW")), IF(
            $B$7="Underlying Vulnerability", IF(
               Data!AA107 &gt;= 10, "HIGH",IF(
                  Data!AA107 &gt;= 7, "MED","LOW")),IF(
                     $B$7="Emerging Threat", IF(
                        Data!AH107 &gt;= 10, "HIGH",IF(
                            Data!AH107 &gt;= 7, "MED","LOW")))))</f>
        <v>LOW</v>
      </c>
      <c r="M145" s="23" t="str">
        <f>IF(
   $B$7="Overall Alert",IF(
      Data!U107 &gt;= 7, "HIGH",IF(
         Data!U107 &gt;= 5, "MED","LOW")), IF(
            $B$7="Underlying Vulnerability", IF(
               Data!AB107 &gt;= 10, "HIGH",IF(
                  Data!AB107 &gt;= 7, "MED","LOW")),IF(
                     $B$7="Emerging Threat", IF(
                        Data!AI107 &gt;= 10, "HIGH",IF(
                            Data!AI107 &gt;= 7, "MED","LOW")))))</f>
        <v>HIGH</v>
      </c>
      <c r="N145" s="23" t="str">
        <f>IF(
   $B$7="Overall Alert",IF(
      Data!V107 &gt;= 7, "HIGH",IF(
         Data!V107 &gt;= 5, "MED","LOW")), IF(
            $B$7="Underlying Vulnerability", IF(
               Data!AC107 &gt;= 10, "HIGH",IF(
                  Data!AC107 &gt;= 7, "MED","LOW")),IF(
                     $B$7="Emerging Threat", IF(
                        Data!AJ107 &gt;= 10, "HIGH",IF(
                            Data!AJ107 &gt;= 7, "MED","LOW")))))</f>
        <v>LOW</v>
      </c>
      <c r="O145" s="23" t="str">
        <f>IF(
   $B$7="Overall Alert",IF(
      Data!W107 &gt;= 7, "HIGH",IF(
         Data!W107 &gt;= 5, "MED","LOW")), IF(
            $B$7="Underlying Vulnerability", IF(
               Data!AD107 &gt;= 10, "HIGH",IF(
                  Data!AD107 &gt;= 7, "MED","LOW")),IF(
                     $B$7="Emerging Threat", IF(
                        Data!AK107 &gt;= 10, "HIGH",IF(
                            Data!AK107 &gt;= 7, "MED","LOW")))))</f>
        <v>LOW</v>
      </c>
      <c r="P145" s="23"/>
      <c r="Q145" s="25"/>
      <c r="R145" s="25"/>
      <c r="S145" s="19"/>
      <c r="T145" s="19"/>
      <c r="U145" s="19"/>
      <c r="V145" s="19"/>
      <c r="W145" s="19"/>
      <c r="X145" s="19"/>
      <c r="Y145" s="26"/>
      <c r="Z145" s="26"/>
      <c r="AA145" s="26"/>
      <c r="AB145" s="26"/>
      <c r="AC145" s="26"/>
      <c r="AD145" s="26"/>
      <c r="AE145" s="26"/>
      <c r="AF145" s="26"/>
      <c r="AJ145" s="19"/>
      <c r="AK145" s="19"/>
      <c r="AL145" s="19"/>
      <c r="AM145" s="19"/>
      <c r="AN145" s="19"/>
      <c r="AO145" s="19"/>
      <c r="AP145" s="19"/>
      <c r="AQ145" s="19"/>
      <c r="AR145" s="19"/>
      <c r="AS145" s="19"/>
      <c r="AT145" s="19"/>
      <c r="AU145" s="19"/>
      <c r="AV145" s="19"/>
      <c r="AW145" s="19"/>
      <c r="AX145" s="19"/>
    </row>
    <row r="146" spans="1:50" x14ac:dyDescent="0.2">
      <c r="A146" s="62">
        <v>103</v>
      </c>
      <c r="B146" s="18" t="str">
        <f>Data!B108</f>
        <v>Lithuania</v>
      </c>
      <c r="C146" s="18" t="str">
        <f>Data!C108</f>
        <v>LTU</v>
      </c>
      <c r="D146" s="18" t="str">
        <f>Data!D108</f>
        <v>ECS           Europe &amp; Central Asia</v>
      </c>
      <c r="E146" s="18" t="str">
        <f>Data!E108</f>
        <v xml:space="preserve"> </v>
      </c>
      <c r="F146" s="48">
        <f>Data!F108</f>
        <v>0</v>
      </c>
      <c r="G146" s="20">
        <f>IF($B$7="Overall Alert",Data!G108,IF($B$7="Underlying Vulnerability",Data!J108,IF($B$7="Emerging Threat",Data!M108)))</f>
        <v>0.5</v>
      </c>
      <c r="H146" s="21">
        <f>IF($B$7="Overall Alert",Data!H108,IF($B$7="Underlying Vulnerability",Data!K108,IF($B$7="Emerging Threat",Data!N108)))</f>
        <v>0.5</v>
      </c>
      <c r="I146" s="48">
        <f>Data!Q108</f>
        <v>0</v>
      </c>
      <c r="J146" s="23" t="str">
        <f>IF(
   $B$7="Overall Alert",IF(
      Data!R108 &gt;= 7, "HIGH",IF(
         Data!R108 &gt;= 5, "MED","LOW")), IF(
            $B$7="Underlying Vulnerability", IF(
               Data!Y108 &gt;= 10, "HIGH",IF(
                  Data!Y108 &gt;= 7, "MED","LOW")),IF(
                     $B$7="Emerging Threat", IF(
                        Data!AF108 &gt;= 10, "HIGH",IF(
                            Data!AF108 &gt;= 7, "MED","LOW")))))</f>
        <v>MED</v>
      </c>
      <c r="K146" s="23" t="str">
        <f>IF(
   $B$7="Overall Alert",IF(
      Data!S108 &gt;= 7, "HIGH",IF(
         Data!S108 &gt;= 5, "MED","LOW")), IF(
            $B$7="Underlying Vulnerability", IF(
               Data!Z108 &gt;= 10, "HIGH",IF(
                  Data!Z108 &gt;= 7, "MED","LOW")),IF(
                     $B$7="Emerging Threat", IF(
                        Data!AG108 &gt;= 10, "HIGH",IF(
                            Data!AG108 &gt;= 7, "MED","LOW")))))</f>
        <v>LOW</v>
      </c>
      <c r="L146" s="23" t="str">
        <f>IF(
   $B$7="Overall Alert",IF(
      Data!T108 &gt;= 7, "HIGH",IF(
         Data!T108 &gt;= 5, "MED","LOW")), IF(
            $B$7="Underlying Vulnerability", IF(
               Data!AA108 &gt;= 10, "HIGH",IF(
                  Data!AA108 &gt;= 7, "MED","LOW")),IF(
                     $B$7="Emerging Threat", IF(
                        Data!AH108 &gt;= 10, "HIGH",IF(
                            Data!AH108 &gt;= 7, "MED","LOW")))))</f>
        <v>LOW</v>
      </c>
      <c r="M146" s="23" t="str">
        <f>IF(
   $B$7="Overall Alert",IF(
      Data!U108 &gt;= 7, "HIGH",IF(
         Data!U108 &gt;= 5, "MED","LOW")), IF(
            $B$7="Underlying Vulnerability", IF(
               Data!AB108 &gt;= 10, "HIGH",IF(
                  Data!AB108 &gt;= 7, "MED","LOW")),IF(
                     $B$7="Emerging Threat", IF(
                        Data!AI108 &gt;= 10, "HIGH",IF(
                            Data!AI108 &gt;= 7, "MED","LOW")))))</f>
        <v>LOW</v>
      </c>
      <c r="N146" s="23" t="str">
        <f>IF(
   $B$7="Overall Alert",IF(
      Data!V108 &gt;= 7, "HIGH",IF(
         Data!V108 &gt;= 5, "MED","LOW")), IF(
            $B$7="Underlying Vulnerability", IF(
               Data!AC108 &gt;= 10, "HIGH",IF(
                  Data!AC108 &gt;= 7, "MED","LOW")),IF(
                     $B$7="Emerging Threat", IF(
                        Data!AJ108 &gt;= 10, "HIGH",IF(
                            Data!AJ108 &gt;= 7, "MED","LOW")))))</f>
        <v>LOW</v>
      </c>
      <c r="O146" s="23" t="str">
        <f>IF(
   $B$7="Overall Alert",IF(
      Data!W108 &gt;= 7, "HIGH",IF(
         Data!W108 &gt;= 5, "MED","LOW")), IF(
            $B$7="Underlying Vulnerability", IF(
               Data!AD108 &gt;= 10, "HIGH",IF(
                  Data!AD108 &gt;= 7, "MED","LOW")),IF(
                     $B$7="Emerging Threat", IF(
                        Data!AK108 &gt;= 10, "HIGH",IF(
                            Data!AK108 &gt;= 7, "MED","LOW")))))</f>
        <v>LOW</v>
      </c>
      <c r="P146" s="23"/>
      <c r="Q146" s="25"/>
      <c r="R146" s="25"/>
      <c r="S146" s="19"/>
      <c r="T146" s="19"/>
      <c r="U146" s="19"/>
      <c r="V146" s="19"/>
      <c r="W146" s="19"/>
      <c r="X146" s="19"/>
      <c r="Y146" s="26"/>
      <c r="Z146" s="26"/>
      <c r="AA146" s="26"/>
      <c r="AB146" s="26"/>
      <c r="AC146" s="26"/>
      <c r="AD146" s="26"/>
      <c r="AE146" s="26"/>
      <c r="AF146" s="26"/>
      <c r="AJ146" s="19"/>
      <c r="AK146" s="19"/>
      <c r="AL146" s="19"/>
      <c r="AM146" s="19"/>
      <c r="AN146" s="19"/>
      <c r="AO146" s="19"/>
      <c r="AP146" s="19"/>
      <c r="AQ146" s="19"/>
      <c r="AR146" s="19"/>
      <c r="AS146" s="19"/>
      <c r="AT146" s="19"/>
      <c r="AU146" s="19"/>
      <c r="AV146" s="19"/>
      <c r="AW146" s="19"/>
      <c r="AX146" s="19"/>
    </row>
    <row r="147" spans="1:50" x14ac:dyDescent="0.2">
      <c r="A147" s="62">
        <v>104</v>
      </c>
      <c r="B147" s="18" t="str">
        <f>Data!B109</f>
        <v>Luxembourg</v>
      </c>
      <c r="C147" s="18" t="str">
        <f>Data!C109</f>
        <v>LUX</v>
      </c>
      <c r="D147" s="18" t="str">
        <f>Data!D109</f>
        <v>ECS           Europe &amp; Central Asia</v>
      </c>
      <c r="E147" s="18" t="str">
        <f>Data!E109</f>
        <v xml:space="preserve"> </v>
      </c>
      <c r="F147" s="48">
        <f>Data!F109</f>
        <v>0</v>
      </c>
      <c r="G147" s="20">
        <f>IF($B$7="Overall Alert",Data!G109,IF($B$7="Underlying Vulnerability",Data!J109,IF($B$7="Emerging Threat",Data!M109)))</f>
        <v>1</v>
      </c>
      <c r="H147" s="21">
        <f>IF($B$7="Overall Alert",Data!H109,IF($B$7="Underlying Vulnerability",Data!K109,IF($B$7="Emerging Threat",Data!N109)))</f>
        <v>1</v>
      </c>
      <c r="I147" s="48">
        <f>Data!Q109</f>
        <v>0</v>
      </c>
      <c r="J147" s="23" t="str">
        <f>IF(
   $B$7="Overall Alert",IF(
      Data!R109 &gt;= 7, "HIGH",IF(
         Data!R109 &gt;= 5, "MED","LOW")), IF(
            $B$7="Underlying Vulnerability", IF(
               Data!Y109 &gt;= 10, "HIGH",IF(
                  Data!Y109 &gt;= 7, "MED","LOW")),IF(
                     $B$7="Emerging Threat", IF(
                        Data!AF109 &gt;= 10, "HIGH",IF(
                            Data!AF109 &gt;= 7, "MED","LOW")))))</f>
        <v>HIGH</v>
      </c>
      <c r="K147" s="23" t="str">
        <f>IF(
   $B$7="Overall Alert",IF(
      Data!S109 &gt;= 7, "HIGH",IF(
         Data!S109 &gt;= 5, "MED","LOW")), IF(
            $B$7="Underlying Vulnerability", IF(
               Data!Z109 &gt;= 10, "HIGH",IF(
                  Data!Z109 &gt;= 7, "MED","LOW")),IF(
                     $B$7="Emerging Threat", IF(
                        Data!AG109 &gt;= 10, "HIGH",IF(
                            Data!AG109 &gt;= 7, "MED","LOW")))))</f>
        <v>LOW</v>
      </c>
      <c r="L147" s="23" t="str">
        <f>IF(
   $B$7="Overall Alert",IF(
      Data!T109 &gt;= 7, "HIGH",IF(
         Data!T109 &gt;= 5, "MED","LOW")), IF(
            $B$7="Underlying Vulnerability", IF(
               Data!AA109 &gt;= 10, "HIGH",IF(
                  Data!AA109 &gt;= 7, "MED","LOW")),IF(
                     $B$7="Emerging Threat", IF(
                        Data!AH109 &gt;= 10, "HIGH",IF(
                            Data!AH109 &gt;= 7, "MED","LOW")))))</f>
        <v>LOW</v>
      </c>
      <c r="M147" s="23" t="str">
        <f>IF(
   $B$7="Overall Alert",IF(
      Data!U109 &gt;= 7, "HIGH",IF(
         Data!U109 &gt;= 5, "MED","LOW")), IF(
            $B$7="Underlying Vulnerability", IF(
               Data!AB109 &gt;= 10, "HIGH",IF(
                  Data!AB109 &gt;= 7, "MED","LOW")),IF(
                     $B$7="Emerging Threat", IF(
                        Data!AI109 &gt;= 10, "HIGH",IF(
                            Data!AI109 &gt;= 7, "MED","LOW")))))</f>
        <v>LOW</v>
      </c>
      <c r="N147" s="23" t="str">
        <f>IF(
   $B$7="Overall Alert",IF(
      Data!V109 &gt;= 7, "HIGH",IF(
         Data!V109 &gt;= 5, "MED","LOW")), IF(
            $B$7="Underlying Vulnerability", IF(
               Data!AC109 &gt;= 10, "HIGH",IF(
                  Data!AC109 &gt;= 7, "MED","LOW")),IF(
                     $B$7="Emerging Threat", IF(
                        Data!AJ109 &gt;= 10, "HIGH",IF(
                            Data!AJ109 &gt;= 7, "MED","LOW")))))</f>
        <v>LOW</v>
      </c>
      <c r="O147" s="23" t="str">
        <f>IF(
   $B$7="Overall Alert",IF(
      Data!W109 &gt;= 7, "HIGH",IF(
         Data!W109 &gt;= 5, "MED","LOW")), IF(
            $B$7="Underlying Vulnerability", IF(
               Data!AD109 &gt;= 10, "HIGH",IF(
                  Data!AD109 &gt;= 7, "MED","LOW")),IF(
                     $B$7="Emerging Threat", IF(
                        Data!AK109 &gt;= 10, "HIGH",IF(
                            Data!AK109 &gt;= 7, "MED","LOW")))))</f>
        <v>LOW</v>
      </c>
      <c r="P147" s="23"/>
      <c r="Q147" s="25"/>
      <c r="R147" s="25"/>
      <c r="S147" s="19"/>
      <c r="T147" s="19"/>
      <c r="U147" s="19"/>
      <c r="V147" s="19"/>
      <c r="W147" s="19"/>
      <c r="X147" s="19"/>
      <c r="Y147" s="26"/>
      <c r="Z147" s="26"/>
      <c r="AA147" s="26"/>
      <c r="AB147" s="26"/>
      <c r="AC147" s="26"/>
      <c r="AD147" s="26"/>
      <c r="AE147" s="26"/>
      <c r="AF147" s="26"/>
      <c r="AJ147" s="19"/>
      <c r="AK147" s="19"/>
      <c r="AL147" s="19"/>
      <c r="AM147" s="19"/>
      <c r="AN147" s="19"/>
      <c r="AO147" s="19"/>
      <c r="AP147" s="19"/>
      <c r="AQ147" s="19"/>
      <c r="AR147" s="19"/>
      <c r="AS147" s="19"/>
      <c r="AT147" s="19"/>
      <c r="AU147" s="19"/>
      <c r="AV147" s="19"/>
      <c r="AW147" s="19"/>
      <c r="AX147" s="19"/>
    </row>
    <row r="148" spans="1:50" x14ac:dyDescent="0.2">
      <c r="A148" s="62">
        <v>105</v>
      </c>
      <c r="B148" s="18" t="str">
        <f>Data!B110</f>
        <v>Latvia</v>
      </c>
      <c r="C148" s="18" t="str">
        <f>Data!C110</f>
        <v>LVA</v>
      </c>
      <c r="D148" s="18" t="str">
        <f>Data!D110</f>
        <v>ECS           Europe &amp; Central Asia</v>
      </c>
      <c r="E148" s="18" t="str">
        <f>Data!E110</f>
        <v xml:space="preserve"> </v>
      </c>
      <c r="F148" s="48">
        <f>Data!F110</f>
        <v>0</v>
      </c>
      <c r="G148" s="20">
        <f>IF($B$7="Overall Alert",Data!G110,IF($B$7="Underlying Vulnerability",Data!J110,IF($B$7="Emerging Threat",Data!M110)))</f>
        <v>1</v>
      </c>
      <c r="H148" s="21">
        <f>IF($B$7="Overall Alert",Data!H110,IF($B$7="Underlying Vulnerability",Data!K110,IF($B$7="Emerging Threat",Data!N110)))</f>
        <v>1</v>
      </c>
      <c r="I148" s="48">
        <f>Data!Q110</f>
        <v>0</v>
      </c>
      <c r="J148" s="23" t="str">
        <f>IF(
   $B$7="Overall Alert",IF(
      Data!R110 &gt;= 7, "HIGH",IF(
         Data!R110 &gt;= 5, "MED","LOW")), IF(
            $B$7="Underlying Vulnerability", IF(
               Data!Y110 &gt;= 10, "HIGH",IF(
                  Data!Y110 &gt;= 7, "MED","LOW")),IF(
                     $B$7="Emerging Threat", IF(
                        Data!AF110 &gt;= 10, "HIGH",IF(
                            Data!AF110 &gt;= 7, "MED","LOW")))))</f>
        <v>MED</v>
      </c>
      <c r="K148" s="23" t="str">
        <f>IF(
   $B$7="Overall Alert",IF(
      Data!S110 &gt;= 7, "HIGH",IF(
         Data!S110 &gt;= 5, "MED","LOW")), IF(
            $B$7="Underlying Vulnerability", IF(
               Data!Z110 &gt;= 10, "HIGH",IF(
                  Data!Z110 &gt;= 7, "MED","LOW")),IF(
                     $B$7="Emerging Threat", IF(
                        Data!AG110 &gt;= 10, "HIGH",IF(
                            Data!AG110 &gt;= 7, "MED","LOW")))))</f>
        <v>LOW</v>
      </c>
      <c r="L148" s="23" t="str">
        <f>IF(
   $B$7="Overall Alert",IF(
      Data!T110 &gt;= 7, "HIGH",IF(
         Data!T110 &gt;= 5, "MED","LOW")), IF(
            $B$7="Underlying Vulnerability", IF(
               Data!AA110 &gt;= 10, "HIGH",IF(
                  Data!AA110 &gt;= 7, "MED","LOW")),IF(
                     $B$7="Emerging Threat", IF(
                        Data!AH110 &gt;= 10, "HIGH",IF(
                            Data!AH110 &gt;= 7, "MED","LOW")))))</f>
        <v>LOW</v>
      </c>
      <c r="M148" s="23" t="str">
        <f>IF(
   $B$7="Overall Alert",IF(
      Data!U110 &gt;= 7, "HIGH",IF(
         Data!U110 &gt;= 5, "MED","LOW")), IF(
            $B$7="Underlying Vulnerability", IF(
               Data!AB110 &gt;= 10, "HIGH",IF(
                  Data!AB110 &gt;= 7, "MED","LOW")),IF(
                     $B$7="Emerging Threat", IF(
                        Data!AI110 &gt;= 10, "HIGH",IF(
                            Data!AI110 &gt;= 7, "MED","LOW")))))</f>
        <v>MED</v>
      </c>
      <c r="N148" s="23" t="str">
        <f>IF(
   $B$7="Overall Alert",IF(
      Data!V110 &gt;= 7, "HIGH",IF(
         Data!V110 &gt;= 5, "MED","LOW")), IF(
            $B$7="Underlying Vulnerability", IF(
               Data!AC110 &gt;= 10, "HIGH",IF(
                  Data!AC110 &gt;= 7, "MED","LOW")),IF(
                     $B$7="Emerging Threat", IF(
                        Data!AJ110 &gt;= 10, "HIGH",IF(
                            Data!AJ110 &gt;= 7, "MED","LOW")))))</f>
        <v>LOW</v>
      </c>
      <c r="O148" s="23" t="str">
        <f>IF(
   $B$7="Overall Alert",IF(
      Data!W110 &gt;= 7, "HIGH",IF(
         Data!W110 &gt;= 5, "MED","LOW")), IF(
            $B$7="Underlying Vulnerability", IF(
               Data!AD110 &gt;= 10, "HIGH",IF(
                  Data!AD110 &gt;= 7, "MED","LOW")),IF(
                     $B$7="Emerging Threat", IF(
                        Data!AK110 &gt;= 10, "HIGH",IF(
                            Data!AK110 &gt;= 7, "MED","LOW")))))</f>
        <v>LOW</v>
      </c>
      <c r="P148" s="23"/>
      <c r="Q148" s="25"/>
      <c r="R148" s="25"/>
      <c r="S148" s="19"/>
      <c r="T148" s="19"/>
      <c r="U148" s="19"/>
      <c r="V148" s="19"/>
      <c r="W148" s="19"/>
      <c r="X148" s="19"/>
      <c r="Y148" s="26"/>
      <c r="Z148" s="26"/>
      <c r="AA148" s="26"/>
      <c r="AB148" s="26"/>
      <c r="AC148" s="26"/>
      <c r="AD148" s="26"/>
      <c r="AE148" s="26"/>
      <c r="AF148" s="26"/>
      <c r="AJ148" s="19"/>
      <c r="AK148" s="19"/>
      <c r="AL148" s="19"/>
      <c r="AM148" s="19"/>
      <c r="AN148" s="19"/>
      <c r="AO148" s="19"/>
      <c r="AP148" s="19"/>
      <c r="AQ148" s="19"/>
      <c r="AR148" s="19"/>
      <c r="AS148" s="19"/>
      <c r="AT148" s="19"/>
      <c r="AU148" s="19"/>
      <c r="AV148" s="19"/>
      <c r="AW148" s="19"/>
      <c r="AX148" s="19"/>
    </row>
    <row r="149" spans="1:50" x14ac:dyDescent="0.2">
      <c r="A149" s="62">
        <v>106</v>
      </c>
      <c r="B149" s="18" t="str">
        <f>Data!B111</f>
        <v>Morocco</v>
      </c>
      <c r="C149" s="18" t="str">
        <f>Data!C111</f>
        <v>MAR</v>
      </c>
      <c r="D149" s="18" t="str">
        <f>Data!D111</f>
        <v>MEA           Middle East &amp; North Africa</v>
      </c>
      <c r="E149" s="18" t="str">
        <f>Data!E111</f>
        <v>IBRD</v>
      </c>
      <c r="F149" s="48">
        <f>Data!F111</f>
        <v>0</v>
      </c>
      <c r="G149" s="20">
        <f>IF($B$7="Overall Alert",Data!G111,IF($B$7="Underlying Vulnerability",Data!J111,IF($B$7="Emerging Threat",Data!M111)))</f>
        <v>1.5</v>
      </c>
      <c r="H149" s="21">
        <f>IF($B$7="Overall Alert",Data!H111,IF($B$7="Underlying Vulnerability",Data!K111,IF($B$7="Emerging Threat",Data!N111)))</f>
        <v>1.5</v>
      </c>
      <c r="I149" s="48">
        <f>Data!Q111</f>
        <v>0</v>
      </c>
      <c r="J149" s="23" t="str">
        <f>IF(
   $B$7="Overall Alert",IF(
      Data!R111 &gt;= 7, "HIGH",IF(
         Data!R111 &gt;= 5, "MED","LOW")), IF(
            $B$7="Underlying Vulnerability", IF(
               Data!Y111 &gt;= 10, "HIGH",IF(
                  Data!Y111 &gt;= 7, "MED","LOW")),IF(
                     $B$7="Emerging Threat", IF(
                        Data!AF111 &gt;= 10, "HIGH",IF(
                            Data!AF111 &gt;= 7, "MED","LOW")))))</f>
        <v>MED</v>
      </c>
      <c r="K149" s="23" t="str">
        <f>IF(
   $B$7="Overall Alert",IF(
      Data!S111 &gt;= 7, "HIGH",IF(
         Data!S111 &gt;= 5, "MED","LOW")), IF(
            $B$7="Underlying Vulnerability", IF(
               Data!Z111 &gt;= 10, "HIGH",IF(
                  Data!Z111 &gt;= 7, "MED","LOW")),IF(
                     $B$7="Emerging Threat", IF(
                        Data!AG111 &gt;= 10, "HIGH",IF(
                            Data!AG111 &gt;= 7, "MED","LOW")))))</f>
        <v>LOW</v>
      </c>
      <c r="L149" s="23" t="str">
        <f>IF(
   $B$7="Overall Alert",IF(
      Data!T111 &gt;= 7, "HIGH",IF(
         Data!T111 &gt;= 5, "MED","LOW")), IF(
            $B$7="Underlying Vulnerability", IF(
               Data!AA111 &gt;= 10, "HIGH",IF(
                  Data!AA111 &gt;= 7, "MED","LOW")),IF(
                     $B$7="Emerging Threat", IF(
                        Data!AH111 &gt;= 10, "HIGH",IF(
                            Data!AH111 &gt;= 7, "MED","LOW")))))</f>
        <v>LOW</v>
      </c>
      <c r="M149" s="23" t="str">
        <f>IF(
   $B$7="Overall Alert",IF(
      Data!U111 &gt;= 7, "HIGH",IF(
         Data!U111 &gt;= 5, "MED","LOW")), IF(
            $B$7="Underlying Vulnerability", IF(
               Data!AB111 &gt;= 10, "HIGH",IF(
                  Data!AB111 &gt;= 7, "MED","LOW")),IF(
                     $B$7="Emerging Threat", IF(
                        Data!AI111 &gt;= 10, "HIGH",IF(
                            Data!AI111 &gt;= 7, "MED","LOW")))))</f>
        <v>HIGH</v>
      </c>
      <c r="N149" s="23" t="str">
        <f>IF(
   $B$7="Overall Alert",IF(
      Data!V111 &gt;= 7, "HIGH",IF(
         Data!V111 &gt;= 5, "MED","LOW")), IF(
            $B$7="Underlying Vulnerability", IF(
               Data!AC111 &gt;= 10, "HIGH",IF(
                  Data!AC111 &gt;= 7, "MED","LOW")),IF(
                     $B$7="Emerging Threat", IF(
                        Data!AJ111 &gt;= 10, "HIGH",IF(
                            Data!AJ111 &gt;= 7, "MED","LOW")))))</f>
        <v>LOW</v>
      </c>
      <c r="O149" s="23" t="str">
        <f>IF(
   $B$7="Overall Alert",IF(
      Data!W111 &gt;= 7, "HIGH",IF(
         Data!W111 &gt;= 5, "MED","LOW")), IF(
            $B$7="Underlying Vulnerability", IF(
               Data!AD111 &gt;= 10, "HIGH",IF(
                  Data!AD111 &gt;= 7, "MED","LOW")),IF(
                     $B$7="Emerging Threat", IF(
                        Data!AK111 &gt;= 10, "HIGH",IF(
                            Data!AK111 &gt;= 7, "MED","LOW")))))</f>
        <v>LOW</v>
      </c>
      <c r="P149" s="23"/>
      <c r="Q149" s="25"/>
      <c r="R149" s="25"/>
      <c r="S149" s="19"/>
      <c r="T149" s="19"/>
      <c r="U149" s="19"/>
      <c r="V149" s="19"/>
      <c r="W149" s="19"/>
      <c r="X149" s="19"/>
      <c r="Y149" s="26"/>
      <c r="Z149" s="26"/>
      <c r="AA149" s="26"/>
      <c r="AB149" s="26"/>
      <c r="AC149" s="26"/>
      <c r="AD149" s="26"/>
      <c r="AE149" s="26"/>
      <c r="AF149" s="26"/>
      <c r="AJ149" s="19"/>
      <c r="AK149" s="19"/>
      <c r="AL149" s="19"/>
      <c r="AM149" s="19"/>
      <c r="AN149" s="19"/>
      <c r="AO149" s="19"/>
      <c r="AP149" s="19"/>
      <c r="AQ149" s="19"/>
      <c r="AR149" s="19"/>
      <c r="AS149" s="19"/>
      <c r="AT149" s="19"/>
      <c r="AU149" s="19"/>
      <c r="AV149" s="19"/>
      <c r="AW149" s="19"/>
      <c r="AX149" s="19"/>
    </row>
    <row r="150" spans="1:50" x14ac:dyDescent="0.2">
      <c r="A150" s="62">
        <v>107</v>
      </c>
      <c r="B150" s="18" t="str">
        <f>Data!B112</f>
        <v>Moldova Republic of</v>
      </c>
      <c r="C150" s="18" t="str">
        <f>Data!C112</f>
        <v>MDA</v>
      </c>
      <c r="D150" s="18" t="str">
        <f>Data!D112</f>
        <v>ECS           Europe &amp; Central Asia</v>
      </c>
      <c r="E150" s="18" t="str">
        <f>Data!E112</f>
        <v>IBRD</v>
      </c>
      <c r="F150" s="48">
        <f>Data!F112</f>
        <v>0</v>
      </c>
      <c r="G150" s="20">
        <f>IF($B$7="Overall Alert",Data!G112,IF($B$7="Underlying Vulnerability",Data!J112,IF($B$7="Emerging Threat",Data!M112)))</f>
        <v>2</v>
      </c>
      <c r="H150" s="21">
        <f>IF($B$7="Overall Alert",Data!H112,IF($B$7="Underlying Vulnerability",Data!K112,IF($B$7="Emerging Threat",Data!N112)))</f>
        <v>2</v>
      </c>
      <c r="I150" s="48">
        <f>Data!Q112</f>
        <v>0</v>
      </c>
      <c r="J150" s="23" t="str">
        <f>IF(
   $B$7="Overall Alert",IF(
      Data!R112 &gt;= 7, "HIGH",IF(
         Data!R112 &gt;= 5, "MED","LOW")), IF(
            $B$7="Underlying Vulnerability", IF(
               Data!Y112 &gt;= 10, "HIGH",IF(
                  Data!Y112 &gt;= 7, "MED","LOW")),IF(
                     $B$7="Emerging Threat", IF(
                        Data!AF112 &gt;= 10, "HIGH",IF(
                            Data!AF112 &gt;= 7, "MED","LOW")))))</f>
        <v>HIGH</v>
      </c>
      <c r="K150" s="23" t="str">
        <f>IF(
   $B$7="Overall Alert",IF(
      Data!S112 &gt;= 7, "HIGH",IF(
         Data!S112 &gt;= 5, "MED","LOW")), IF(
            $B$7="Underlying Vulnerability", IF(
               Data!Z112 &gt;= 10, "HIGH",IF(
                  Data!Z112 &gt;= 7, "MED","LOW")),IF(
                     $B$7="Emerging Threat", IF(
                        Data!AG112 &gt;= 10, "HIGH",IF(
                            Data!AG112 &gt;= 7, "MED","LOW")))))</f>
        <v>LOW</v>
      </c>
      <c r="L150" s="23" t="str">
        <f>IF(
   $B$7="Overall Alert",IF(
      Data!T112 &gt;= 7, "HIGH",IF(
         Data!T112 &gt;= 5, "MED","LOW")), IF(
            $B$7="Underlying Vulnerability", IF(
               Data!AA112 &gt;= 10, "HIGH",IF(
                  Data!AA112 &gt;= 7, "MED","LOW")),IF(
                     $B$7="Emerging Threat", IF(
                        Data!AH112 &gt;= 10, "HIGH",IF(
                            Data!AH112 &gt;= 7, "MED","LOW")))))</f>
        <v>MED</v>
      </c>
      <c r="M150" s="23" t="str">
        <f>IF(
   $B$7="Overall Alert",IF(
      Data!U112 &gt;= 7, "HIGH",IF(
         Data!U112 &gt;= 5, "MED","LOW")), IF(
            $B$7="Underlying Vulnerability", IF(
               Data!AB112 &gt;= 10, "HIGH",IF(
                  Data!AB112 &gt;= 7, "MED","LOW")),IF(
                     $B$7="Emerging Threat", IF(
                        Data!AI112 &gt;= 10, "HIGH",IF(
                            Data!AI112 &gt;= 7, "MED","LOW")))))</f>
        <v>MED</v>
      </c>
      <c r="N150" s="23" t="str">
        <f>IF(
   $B$7="Overall Alert",IF(
      Data!V112 &gt;= 7, "HIGH",IF(
         Data!V112 &gt;= 5, "MED","LOW")), IF(
            $B$7="Underlying Vulnerability", IF(
               Data!AC112 &gt;= 10, "HIGH",IF(
                  Data!AC112 &gt;= 7, "MED","LOW")),IF(
                     $B$7="Emerging Threat", IF(
                        Data!AJ112 &gt;= 10, "HIGH",IF(
                            Data!AJ112 &gt;= 7, "MED","LOW")))))</f>
        <v>LOW</v>
      </c>
      <c r="O150" s="23" t="str">
        <f>IF(
   $B$7="Overall Alert",IF(
      Data!W112 &gt;= 7, "HIGH",IF(
         Data!W112 &gt;= 5, "MED","LOW")), IF(
            $B$7="Underlying Vulnerability", IF(
               Data!AD112 &gt;= 10, "HIGH",IF(
                  Data!AD112 &gt;= 7, "MED","LOW")),IF(
                     $B$7="Emerging Threat", IF(
                        Data!AK112 &gt;= 10, "HIGH",IF(
                            Data!AK112 &gt;= 7, "MED","LOW")))))</f>
        <v>LOW</v>
      </c>
      <c r="P150" s="23"/>
      <c r="Q150" s="25"/>
      <c r="R150" s="25"/>
      <c r="S150" s="19"/>
      <c r="T150" s="19"/>
      <c r="U150" s="19"/>
      <c r="V150" s="19"/>
      <c r="W150" s="19"/>
      <c r="X150" s="19"/>
      <c r="Y150" s="26"/>
      <c r="Z150" s="26"/>
      <c r="AA150" s="26"/>
      <c r="AB150" s="26"/>
      <c r="AC150" s="26"/>
      <c r="AD150" s="26"/>
      <c r="AE150" s="26"/>
      <c r="AF150" s="26"/>
      <c r="AJ150" s="19"/>
      <c r="AK150" s="19"/>
      <c r="AL150" s="19"/>
      <c r="AM150" s="19"/>
      <c r="AN150" s="19"/>
      <c r="AO150" s="19"/>
      <c r="AP150" s="19"/>
      <c r="AQ150" s="19"/>
      <c r="AR150" s="19"/>
      <c r="AS150" s="19"/>
      <c r="AT150" s="19"/>
      <c r="AU150" s="19"/>
      <c r="AV150" s="19"/>
      <c r="AW150" s="19"/>
      <c r="AX150" s="19"/>
    </row>
    <row r="151" spans="1:50" x14ac:dyDescent="0.2">
      <c r="A151" s="62">
        <v>108</v>
      </c>
      <c r="B151" s="18" t="str">
        <f>Data!B113</f>
        <v>Madagascar</v>
      </c>
      <c r="C151" s="18" t="str">
        <f>Data!C113</f>
        <v>MDG</v>
      </c>
      <c r="D151" s="18" t="str">
        <f>Data!D113</f>
        <v>SSF           Sub-Saharan Africa</v>
      </c>
      <c r="E151" s="18" t="str">
        <f>Data!E113</f>
        <v>IDA</v>
      </c>
      <c r="F151" s="48">
        <f>Data!F113</f>
        <v>0</v>
      </c>
      <c r="G151" s="20">
        <f>IF($B$7="Overall Alert",Data!G113,IF($B$7="Underlying Vulnerability",Data!J113,IF($B$7="Emerging Threat",Data!M113)))</f>
        <v>4</v>
      </c>
      <c r="H151" s="21">
        <f>IF($B$7="Overall Alert",Data!H113,IF($B$7="Underlying Vulnerability",Data!K113,IF($B$7="Emerging Threat",Data!N113)))</f>
        <v>4</v>
      </c>
      <c r="I151" s="48">
        <f>Data!Q113</f>
        <v>0</v>
      </c>
      <c r="J151" s="23" t="str">
        <f>IF(
   $B$7="Overall Alert",IF(
      Data!R113 &gt;= 7, "HIGH",IF(
         Data!R113 &gt;= 5, "MED","LOW")), IF(
            $B$7="Underlying Vulnerability", IF(
               Data!Y113 &gt;= 10, "HIGH",IF(
                  Data!Y113 &gt;= 7, "MED","LOW")),IF(
                     $B$7="Emerging Threat", IF(
                        Data!AF113 &gt;= 10, "HIGH",IF(
                            Data!AF113 &gt;= 7, "MED","LOW")))))</f>
        <v>HIGH</v>
      </c>
      <c r="K151" s="23" t="str">
        <f>IF(
   $B$7="Overall Alert",IF(
      Data!S113 &gt;= 7, "HIGH",IF(
         Data!S113 &gt;= 5, "MED","LOW")), IF(
            $B$7="Underlying Vulnerability", IF(
               Data!Z113 &gt;= 10, "HIGH",IF(
                  Data!Z113 &gt;= 7, "MED","LOW")),IF(
                     $B$7="Emerging Threat", IF(
                        Data!AG113 &gt;= 10, "HIGH",IF(
                            Data!AG113 &gt;= 7, "MED","LOW")))))</f>
        <v>MED</v>
      </c>
      <c r="L151" s="23" t="str">
        <f>IF(
   $B$7="Overall Alert",IF(
      Data!T113 &gt;= 7, "HIGH",IF(
         Data!T113 &gt;= 5, "MED","LOW")), IF(
            $B$7="Underlying Vulnerability", IF(
               Data!AA113 &gt;= 10, "HIGH",IF(
                  Data!AA113 &gt;= 7, "MED","LOW")),IF(
                     $B$7="Emerging Threat", IF(
                        Data!AH113 &gt;= 10, "HIGH",IF(
                            Data!AH113 &gt;= 7, "MED","LOW")))))</f>
        <v>MED</v>
      </c>
      <c r="M151" s="23" t="str">
        <f>IF(
   $B$7="Overall Alert",IF(
      Data!U113 &gt;= 7, "HIGH",IF(
         Data!U113 &gt;= 5, "MED","LOW")), IF(
            $B$7="Underlying Vulnerability", IF(
               Data!AB113 &gt;= 10, "HIGH",IF(
                  Data!AB113 &gt;= 7, "MED","LOW")),IF(
                     $B$7="Emerging Threat", IF(
                        Data!AI113 &gt;= 10, "HIGH",IF(
                            Data!AI113 &gt;= 7, "MED","LOW")))))</f>
        <v>HIGH</v>
      </c>
      <c r="N151" s="23" t="str">
        <f>IF(
   $B$7="Overall Alert",IF(
      Data!V113 &gt;= 7, "HIGH",IF(
         Data!V113 &gt;= 5, "MED","LOW")), IF(
            $B$7="Underlying Vulnerability", IF(
               Data!AC113 &gt;= 10, "HIGH",IF(
                  Data!AC113 &gt;= 7, "MED","LOW")),IF(
                     $B$7="Emerging Threat", IF(
                        Data!AJ113 &gt;= 10, "HIGH",IF(
                            Data!AJ113 &gt;= 7, "MED","LOW")))))</f>
        <v>HIGH</v>
      </c>
      <c r="O151" s="23" t="str">
        <f>IF(
   $B$7="Overall Alert",IF(
      Data!W113 &gt;= 7, "HIGH",IF(
         Data!W113 &gt;= 5, "MED","LOW")), IF(
            $B$7="Underlying Vulnerability", IF(
               Data!AD113 &gt;= 10, "HIGH",IF(
                  Data!AD113 &gt;= 7, "MED","LOW")),IF(
                     $B$7="Emerging Threat", IF(
                        Data!AK113 &gt;= 10, "HIGH",IF(
                            Data!AK113 &gt;= 7, "MED","LOW")))))</f>
        <v>LOW</v>
      </c>
      <c r="P151" s="23"/>
      <c r="Q151" s="25"/>
      <c r="R151" s="25"/>
      <c r="S151" s="19"/>
      <c r="T151" s="19"/>
      <c r="U151" s="19"/>
      <c r="V151" s="19"/>
      <c r="W151" s="19"/>
      <c r="X151" s="19"/>
      <c r="Y151" s="26"/>
      <c r="Z151" s="26"/>
      <c r="AA151" s="26"/>
      <c r="AB151" s="26"/>
      <c r="AC151" s="26"/>
      <c r="AD151" s="26"/>
      <c r="AE151" s="26"/>
      <c r="AF151" s="26"/>
      <c r="AJ151" s="19"/>
      <c r="AK151" s="19"/>
      <c r="AL151" s="19"/>
      <c r="AM151" s="19"/>
      <c r="AN151" s="19"/>
      <c r="AO151" s="19"/>
      <c r="AP151" s="19"/>
      <c r="AQ151" s="19"/>
      <c r="AR151" s="19"/>
      <c r="AS151" s="19"/>
      <c r="AT151" s="19"/>
      <c r="AU151" s="19"/>
      <c r="AV151" s="19"/>
      <c r="AW151" s="19"/>
      <c r="AX151" s="19"/>
    </row>
    <row r="152" spans="1:50" x14ac:dyDescent="0.2">
      <c r="A152" s="62">
        <v>109</v>
      </c>
      <c r="B152" s="18" t="str">
        <f>Data!B114</f>
        <v>Maldives</v>
      </c>
      <c r="C152" s="18" t="str">
        <f>Data!C114</f>
        <v>MDV</v>
      </c>
      <c r="D152" s="18" t="str">
        <f>Data!D114</f>
        <v>SAS           South Asia</v>
      </c>
      <c r="E152" s="18" t="str">
        <f>Data!E114</f>
        <v>IDA</v>
      </c>
      <c r="F152" s="48">
        <f>Data!F114</f>
        <v>0</v>
      </c>
      <c r="G152" s="20">
        <f>IF($B$7="Overall Alert",Data!G114,IF($B$7="Underlying Vulnerability",Data!J114,IF($B$7="Emerging Threat",Data!M114)))</f>
        <v>1.5</v>
      </c>
      <c r="H152" s="21">
        <f>IF($B$7="Overall Alert",Data!H114,IF($B$7="Underlying Vulnerability",Data!K114,IF($B$7="Emerging Threat",Data!N114)))</f>
        <v>1.5</v>
      </c>
      <c r="I152" s="48">
        <f>Data!Q114</f>
        <v>0</v>
      </c>
      <c r="J152" s="23" t="str">
        <f>IF(
   $B$7="Overall Alert",IF(
      Data!R114 &gt;= 7, "HIGH",IF(
         Data!R114 &gt;= 5, "MED","LOW")), IF(
            $B$7="Underlying Vulnerability", IF(
               Data!Y114 &gt;= 10, "HIGH",IF(
                  Data!Y114 &gt;= 7, "MED","LOW")),IF(
                     $B$7="Emerging Threat", IF(
                        Data!AF114 &gt;= 10, "HIGH",IF(
                            Data!AF114 &gt;= 7, "MED","LOW")))))</f>
        <v>HIGH</v>
      </c>
      <c r="K152" s="23" t="str">
        <f>IF(
   $B$7="Overall Alert",IF(
      Data!S114 &gt;= 7, "HIGH",IF(
         Data!S114 &gt;= 5, "MED","LOW")), IF(
            $B$7="Underlying Vulnerability", IF(
               Data!Z114 &gt;= 10, "HIGH",IF(
                  Data!Z114 &gt;= 7, "MED","LOW")),IF(
                     $B$7="Emerging Threat", IF(
                        Data!AG114 &gt;= 10, "HIGH",IF(
                            Data!AG114 &gt;= 7, "MED","LOW")))))</f>
        <v>LOW</v>
      </c>
      <c r="L152" s="23" t="str">
        <f>IF(
   $B$7="Overall Alert",IF(
      Data!T114 &gt;= 7, "HIGH",IF(
         Data!T114 &gt;= 5, "MED","LOW")), IF(
            $B$7="Underlying Vulnerability", IF(
               Data!AA114 &gt;= 10, "HIGH",IF(
                  Data!AA114 &gt;= 7, "MED","LOW")),IF(
                     $B$7="Emerging Threat", IF(
                        Data!AH114 &gt;= 10, "HIGH",IF(
                            Data!AH114 &gt;= 7, "MED","LOW")))))</f>
        <v>LOW</v>
      </c>
      <c r="M152" s="23" t="str">
        <f>IF(
   $B$7="Overall Alert",IF(
      Data!U114 &gt;= 7, "HIGH",IF(
         Data!U114 &gt;= 5, "MED","LOW")), IF(
            $B$7="Underlying Vulnerability", IF(
               Data!AB114 &gt;= 10, "HIGH",IF(
                  Data!AB114 &gt;= 7, "MED","LOW")),IF(
                     $B$7="Emerging Threat", IF(
                        Data!AI114 &gt;= 10, "HIGH",IF(
                            Data!AI114 &gt;= 7, "MED","LOW")))))</f>
        <v>LOW</v>
      </c>
      <c r="N152" s="23" t="str">
        <f>IF(
   $B$7="Overall Alert",IF(
      Data!V114 &gt;= 7, "HIGH",IF(
         Data!V114 &gt;= 5, "MED","LOW")), IF(
            $B$7="Underlying Vulnerability", IF(
               Data!AC114 &gt;= 10, "HIGH",IF(
                  Data!AC114 &gt;= 7, "MED","LOW")),IF(
                     $B$7="Emerging Threat", IF(
                        Data!AJ114 &gt;= 10, "HIGH",IF(
                            Data!AJ114 &gt;= 7, "MED","LOW")))))</f>
        <v>MED</v>
      </c>
      <c r="O152" s="23" t="str">
        <f>IF(
   $B$7="Overall Alert",IF(
      Data!W114 &gt;= 7, "HIGH",IF(
         Data!W114 &gt;= 5, "MED","LOW")), IF(
            $B$7="Underlying Vulnerability", IF(
               Data!AD114 &gt;= 10, "HIGH",IF(
                  Data!AD114 &gt;= 7, "MED","LOW")),IF(
                     $B$7="Emerging Threat", IF(
                        Data!AK114 &gt;= 10, "HIGH",IF(
                            Data!AK114 &gt;= 7, "MED","LOW")))))</f>
        <v>LOW</v>
      </c>
      <c r="P152" s="23"/>
      <c r="Q152" s="25"/>
      <c r="R152" s="25"/>
      <c r="S152" s="19"/>
      <c r="T152" s="19"/>
      <c r="U152" s="19"/>
      <c r="V152" s="19"/>
      <c r="W152" s="19"/>
      <c r="X152" s="19"/>
      <c r="Y152" s="26"/>
      <c r="Z152" s="26"/>
      <c r="AA152" s="26"/>
      <c r="AB152" s="26"/>
      <c r="AC152" s="26"/>
      <c r="AD152" s="26"/>
      <c r="AE152" s="26"/>
      <c r="AF152" s="26"/>
      <c r="AJ152" s="19"/>
      <c r="AK152" s="19"/>
      <c r="AL152" s="19"/>
      <c r="AM152" s="19"/>
      <c r="AN152" s="19"/>
      <c r="AO152" s="19"/>
      <c r="AP152" s="19"/>
      <c r="AQ152" s="19"/>
      <c r="AR152" s="19"/>
      <c r="AS152" s="19"/>
      <c r="AT152" s="19"/>
      <c r="AU152" s="19"/>
      <c r="AV152" s="19"/>
      <c r="AW152" s="19"/>
      <c r="AX152" s="19"/>
    </row>
    <row r="153" spans="1:50" x14ac:dyDescent="0.2">
      <c r="A153" s="62">
        <v>110</v>
      </c>
      <c r="B153" s="18" t="str">
        <f>Data!B115</f>
        <v>Mexico</v>
      </c>
      <c r="C153" s="18" t="str">
        <f>Data!C115</f>
        <v>MEX</v>
      </c>
      <c r="D153" s="18" t="str">
        <f>Data!D115</f>
        <v>LCN           Latin America &amp; Caribbean</v>
      </c>
      <c r="E153" s="18" t="str">
        <f>Data!E115</f>
        <v>IBRD</v>
      </c>
      <c r="F153" s="48">
        <f>Data!F115</f>
        <v>0</v>
      </c>
      <c r="G153" s="20">
        <f>IF($B$7="Overall Alert",Data!G115,IF($B$7="Underlying Vulnerability",Data!J115,IF($B$7="Emerging Threat",Data!M115)))</f>
        <v>3</v>
      </c>
      <c r="H153" s="21">
        <f>IF($B$7="Overall Alert",Data!H115,IF($B$7="Underlying Vulnerability",Data!K115,IF($B$7="Emerging Threat",Data!N115)))</f>
        <v>3</v>
      </c>
      <c r="I153" s="48">
        <f>Data!Q115</f>
        <v>0</v>
      </c>
      <c r="J153" s="23" t="str">
        <f>IF(
   $B$7="Overall Alert",IF(
      Data!R115 &gt;= 7, "HIGH",IF(
         Data!R115 &gt;= 5, "MED","LOW")), IF(
            $B$7="Underlying Vulnerability", IF(
               Data!Y115 &gt;= 10, "HIGH",IF(
                  Data!Y115 &gt;= 7, "MED","LOW")),IF(
                     $B$7="Emerging Threat", IF(
                        Data!AF115 &gt;= 10, "HIGH",IF(
                            Data!AF115 &gt;= 7, "MED","LOW")))))</f>
        <v>HIGH</v>
      </c>
      <c r="K153" s="23" t="str">
        <f>IF(
   $B$7="Overall Alert",IF(
      Data!S115 &gt;= 7, "HIGH",IF(
         Data!S115 &gt;= 5, "MED","LOW")), IF(
            $B$7="Underlying Vulnerability", IF(
               Data!Z115 &gt;= 10, "HIGH",IF(
                  Data!Z115 &gt;= 7, "MED","LOW")),IF(
                     $B$7="Emerging Threat", IF(
                        Data!AG115 &gt;= 10, "HIGH",IF(
                            Data!AG115 &gt;= 7, "MED","LOW")))))</f>
        <v>LOW</v>
      </c>
      <c r="L153" s="23" t="str">
        <f>IF(
   $B$7="Overall Alert",IF(
      Data!T115 &gt;= 7, "HIGH",IF(
         Data!T115 &gt;= 5, "MED","LOW")), IF(
            $B$7="Underlying Vulnerability", IF(
               Data!AA115 &gt;= 10, "HIGH",IF(
                  Data!AA115 &gt;= 7, "MED","LOW")),IF(
                     $B$7="Emerging Threat", IF(
                        Data!AH115 &gt;= 10, "HIGH",IF(
                            Data!AH115 &gt;= 7, "MED","LOW")))))</f>
        <v>MED</v>
      </c>
      <c r="M153" s="23" t="str">
        <f>IF(
   $B$7="Overall Alert",IF(
      Data!U115 &gt;= 7, "HIGH",IF(
         Data!U115 &gt;= 5, "MED","LOW")), IF(
            $B$7="Underlying Vulnerability", IF(
               Data!AB115 &gt;= 10, "HIGH",IF(
                  Data!AB115 &gt;= 7, "MED","LOW")),IF(
                     $B$7="Emerging Threat", IF(
                        Data!AI115 &gt;= 10, "HIGH",IF(
                            Data!AI115 &gt;= 7, "MED","LOW")))))</f>
        <v>MED</v>
      </c>
      <c r="N153" s="23" t="str">
        <f>IF(
   $B$7="Overall Alert",IF(
      Data!V115 &gt;= 7, "HIGH",IF(
         Data!V115 &gt;= 5, "MED","LOW")), IF(
            $B$7="Underlying Vulnerability", IF(
               Data!AC115 &gt;= 10, "HIGH",IF(
                  Data!AC115 &gt;= 7, "MED","LOW")),IF(
                     $B$7="Emerging Threat", IF(
                        Data!AJ115 &gt;= 10, "HIGH",IF(
                            Data!AJ115 &gt;= 7, "MED","LOW")))))</f>
        <v>HIGH</v>
      </c>
      <c r="O153" s="23" t="str">
        <f>IF(
   $B$7="Overall Alert",IF(
      Data!W115 &gt;= 7, "HIGH",IF(
         Data!W115 &gt;= 5, "MED","LOW")), IF(
            $B$7="Underlying Vulnerability", IF(
               Data!AD115 &gt;= 10, "HIGH",IF(
                  Data!AD115 &gt;= 7, "MED","LOW")),IF(
                     $B$7="Emerging Threat", IF(
                        Data!AK115 &gt;= 10, "HIGH",IF(
                            Data!AK115 &gt;= 7, "MED","LOW")))))</f>
        <v>LOW</v>
      </c>
      <c r="P153" s="23"/>
      <c r="Q153" s="25"/>
      <c r="R153" s="25"/>
      <c r="S153" s="19"/>
      <c r="T153" s="19"/>
      <c r="U153" s="19"/>
      <c r="V153" s="19"/>
      <c r="W153" s="19"/>
      <c r="X153" s="19"/>
      <c r="Y153" s="26"/>
      <c r="Z153" s="26"/>
      <c r="AA153" s="26"/>
      <c r="AB153" s="26"/>
      <c r="AC153" s="26"/>
      <c r="AD153" s="26"/>
      <c r="AE153" s="26"/>
      <c r="AF153" s="26"/>
      <c r="AJ153" s="19"/>
      <c r="AK153" s="19"/>
      <c r="AL153" s="19"/>
      <c r="AM153" s="19"/>
      <c r="AN153" s="19"/>
      <c r="AO153" s="19"/>
      <c r="AP153" s="19"/>
      <c r="AQ153" s="19"/>
      <c r="AR153" s="19"/>
      <c r="AS153" s="19"/>
      <c r="AT153" s="19"/>
      <c r="AU153" s="19"/>
      <c r="AV153" s="19"/>
      <c r="AW153" s="19"/>
      <c r="AX153" s="19"/>
    </row>
    <row r="154" spans="1:50" x14ac:dyDescent="0.2">
      <c r="A154" s="62">
        <v>111</v>
      </c>
      <c r="B154" s="18" t="str">
        <f>Data!B116</f>
        <v>Marshall Islands</v>
      </c>
      <c r="C154" s="18" t="str">
        <f>Data!C116</f>
        <v>MHL</v>
      </c>
      <c r="D154" s="18" t="str">
        <f>Data!D116</f>
        <v>EAS           East Asia &amp; Pacific</v>
      </c>
      <c r="E154" s="18" t="str">
        <f>Data!E116</f>
        <v>IDA</v>
      </c>
      <c r="F154" s="48">
        <f>Data!F116</f>
        <v>0</v>
      </c>
      <c r="G154" s="20">
        <f>IF($B$7="Overall Alert",Data!G116,IF($B$7="Underlying Vulnerability",Data!J116,IF($B$7="Emerging Threat",Data!M116)))</f>
        <v>1</v>
      </c>
      <c r="H154" s="21">
        <f>IF($B$7="Overall Alert",Data!H116,IF($B$7="Underlying Vulnerability",Data!K116,IF($B$7="Emerging Threat",Data!N116)))</f>
        <v>1</v>
      </c>
      <c r="I154" s="48">
        <f>Data!Q116</f>
        <v>0</v>
      </c>
      <c r="J154" s="23" t="str">
        <f>IF(
   $B$7="Overall Alert",IF(
      Data!R116 &gt;= 7, "HIGH",IF(
         Data!R116 &gt;= 5, "MED","LOW")), IF(
            $B$7="Underlying Vulnerability", IF(
               Data!Y116 &gt;= 10, "HIGH",IF(
                  Data!Y116 &gt;= 7, "MED","LOW")),IF(
                     $B$7="Emerging Threat", IF(
                        Data!AF116 &gt;= 10, "HIGH",IF(
                            Data!AF116 &gt;= 7, "MED","LOW")))))</f>
        <v>MED</v>
      </c>
      <c r="K154" s="23" t="str">
        <f>IF(
   $B$7="Overall Alert",IF(
      Data!S116 &gt;= 7, "HIGH",IF(
         Data!S116 &gt;= 5, "MED","LOW")), IF(
            $B$7="Underlying Vulnerability", IF(
               Data!Z116 &gt;= 10, "HIGH",IF(
                  Data!Z116 &gt;= 7, "MED","LOW")),IF(
                     $B$7="Emerging Threat", IF(
                        Data!AG116 &gt;= 10, "HIGH",IF(
                            Data!AG116 &gt;= 7, "MED","LOW")))))</f>
        <v>LOW</v>
      </c>
      <c r="L154" s="23" t="str">
        <f>IF(
   $B$7="Overall Alert",IF(
      Data!T116 &gt;= 7, "HIGH",IF(
         Data!T116 &gt;= 5, "MED","LOW")), IF(
            $B$7="Underlying Vulnerability", IF(
               Data!AA116 &gt;= 10, "HIGH",IF(
                  Data!AA116 &gt;= 7, "MED","LOW")),IF(
                     $B$7="Emerging Threat", IF(
                        Data!AH116 &gt;= 10, "HIGH",IF(
                            Data!AH116 &gt;= 7, "MED","LOW")))))</f>
        <v>LOW</v>
      </c>
      <c r="M154" s="23" t="str">
        <f>IF(
   $B$7="Overall Alert",IF(
      Data!U116 &gt;= 7, "HIGH",IF(
         Data!U116 &gt;= 5, "MED","LOW")), IF(
            $B$7="Underlying Vulnerability", IF(
               Data!AB116 &gt;= 10, "HIGH",IF(
                  Data!AB116 &gt;= 7, "MED","LOW")),IF(
                     $B$7="Emerging Threat", IF(
                        Data!AI116 &gt;= 10, "HIGH",IF(
                            Data!AI116 &gt;= 7, "MED","LOW")))))</f>
        <v>LOW</v>
      </c>
      <c r="N154" s="23" t="str">
        <f>IF(
   $B$7="Overall Alert",IF(
      Data!V116 &gt;= 7, "HIGH",IF(
         Data!V116 &gt;= 5, "MED","LOW")), IF(
            $B$7="Underlying Vulnerability", IF(
               Data!AC116 &gt;= 10, "HIGH",IF(
                  Data!AC116 &gt;= 7, "MED","LOW")),IF(
                     $B$7="Emerging Threat", IF(
                        Data!AJ116 &gt;= 10, "HIGH",IF(
                            Data!AJ116 &gt;= 7, "MED","LOW")))))</f>
        <v>LOW</v>
      </c>
      <c r="O154" s="23" t="str">
        <f>IF(
   $B$7="Overall Alert",IF(
      Data!W116 &gt;= 7, "HIGH",IF(
         Data!W116 &gt;= 5, "MED","LOW")), IF(
            $B$7="Underlying Vulnerability", IF(
               Data!AD116 &gt;= 10, "HIGH",IF(
                  Data!AD116 &gt;= 7, "MED","LOW")),IF(
                     $B$7="Emerging Threat", IF(
                        Data!AK116 &gt;= 10, "HIGH",IF(
                            Data!AK116 &gt;= 7, "MED","LOW")))))</f>
        <v>MED</v>
      </c>
      <c r="P154" s="23"/>
      <c r="Q154" s="25"/>
      <c r="R154" s="25"/>
      <c r="S154" s="19"/>
      <c r="T154" s="19"/>
      <c r="U154" s="19"/>
      <c r="V154" s="19"/>
      <c r="W154" s="19"/>
      <c r="X154" s="19"/>
      <c r="Y154" s="26"/>
      <c r="Z154" s="26"/>
      <c r="AA154" s="26"/>
      <c r="AB154" s="26"/>
      <c r="AC154" s="26"/>
      <c r="AD154" s="26"/>
      <c r="AE154" s="26"/>
      <c r="AF154" s="26"/>
      <c r="AJ154" s="19"/>
      <c r="AK154" s="19"/>
      <c r="AL154" s="19"/>
      <c r="AM154" s="19"/>
      <c r="AN154" s="19"/>
      <c r="AO154" s="19"/>
      <c r="AP154" s="19"/>
      <c r="AQ154" s="19"/>
      <c r="AR154" s="19"/>
      <c r="AS154" s="19"/>
      <c r="AT154" s="19"/>
      <c r="AU154" s="19"/>
      <c r="AV154" s="19"/>
      <c r="AW154" s="19"/>
      <c r="AX154" s="19"/>
    </row>
    <row r="155" spans="1:50" x14ac:dyDescent="0.2">
      <c r="A155" s="62">
        <v>112</v>
      </c>
      <c r="B155" s="18" t="str">
        <f>Data!B117</f>
        <v>North Macedonia</v>
      </c>
      <c r="C155" s="18" t="str">
        <f>Data!C117</f>
        <v>MKD</v>
      </c>
      <c r="D155" s="18" t="str">
        <f>Data!D117</f>
        <v>ECS           Europe &amp; Central Asia</v>
      </c>
      <c r="E155" s="18" t="str">
        <f>Data!E117</f>
        <v>IBRD</v>
      </c>
      <c r="F155" s="48">
        <f>Data!F117</f>
        <v>0</v>
      </c>
      <c r="G155" s="20">
        <f>IF($B$7="Overall Alert",Data!G117,IF($B$7="Underlying Vulnerability",Data!J117,IF($B$7="Emerging Threat",Data!M117)))</f>
        <v>1.5</v>
      </c>
      <c r="H155" s="21">
        <f>IF($B$7="Overall Alert",Data!H117,IF($B$7="Underlying Vulnerability",Data!K117,IF($B$7="Emerging Threat",Data!N117)))</f>
        <v>1.5</v>
      </c>
      <c r="I155" s="48">
        <f>Data!Q117</f>
        <v>0</v>
      </c>
      <c r="J155" s="23" t="str">
        <f>IF(
   $B$7="Overall Alert",IF(
      Data!R117 &gt;= 7, "HIGH",IF(
         Data!R117 &gt;= 5, "MED","LOW")), IF(
            $B$7="Underlying Vulnerability", IF(
               Data!Y117 &gt;= 10, "HIGH",IF(
                  Data!Y117 &gt;= 7, "MED","LOW")),IF(
                     $B$7="Emerging Threat", IF(
                        Data!AF117 &gt;= 10, "HIGH",IF(
                            Data!AF117 &gt;= 7, "MED","LOW")))))</f>
        <v>HIGH</v>
      </c>
      <c r="K155" s="23" t="str">
        <f>IF(
   $B$7="Overall Alert",IF(
      Data!S117 &gt;= 7, "HIGH",IF(
         Data!S117 &gt;= 5, "MED","LOW")), IF(
            $B$7="Underlying Vulnerability", IF(
               Data!Z117 &gt;= 10, "HIGH",IF(
                  Data!Z117 &gt;= 7, "MED","LOW")),IF(
                     $B$7="Emerging Threat", IF(
                        Data!AG117 &gt;= 10, "HIGH",IF(
                            Data!AG117 &gt;= 7, "MED","LOW")))))</f>
        <v>LOW</v>
      </c>
      <c r="L155" s="23" t="str">
        <f>IF(
   $B$7="Overall Alert",IF(
      Data!T117 &gt;= 7, "HIGH",IF(
         Data!T117 &gt;= 5, "MED","LOW")), IF(
            $B$7="Underlying Vulnerability", IF(
               Data!AA117 &gt;= 10, "HIGH",IF(
                  Data!AA117 &gt;= 7, "MED","LOW")),IF(
                     $B$7="Emerging Threat", IF(
                        Data!AH117 &gt;= 10, "HIGH",IF(
                            Data!AH117 &gt;= 7, "MED","LOW")))))</f>
        <v>LOW</v>
      </c>
      <c r="M155" s="23" t="str">
        <f>IF(
   $B$7="Overall Alert",IF(
      Data!U117 &gt;= 7, "HIGH",IF(
         Data!U117 &gt;= 5, "MED","LOW")), IF(
            $B$7="Underlying Vulnerability", IF(
               Data!AB117 &gt;= 10, "HIGH",IF(
                  Data!AB117 &gt;= 7, "MED","LOW")),IF(
                     $B$7="Emerging Threat", IF(
                        Data!AI117 &gt;= 10, "HIGH",IF(
                            Data!AI117 &gt;= 7, "MED","LOW")))))</f>
        <v>MED</v>
      </c>
      <c r="N155" s="23" t="str">
        <f>IF(
   $B$7="Overall Alert",IF(
      Data!V117 &gt;= 7, "HIGH",IF(
         Data!V117 &gt;= 5, "MED","LOW")), IF(
            $B$7="Underlying Vulnerability", IF(
               Data!AC117 &gt;= 10, "HIGH",IF(
                  Data!AC117 &gt;= 7, "MED","LOW")),IF(
                     $B$7="Emerging Threat", IF(
                        Data!AJ117 &gt;= 10, "HIGH",IF(
                            Data!AJ117 &gt;= 7, "MED","LOW")))))</f>
        <v>LOW</v>
      </c>
      <c r="O155" s="23" t="str">
        <f>IF(
   $B$7="Overall Alert",IF(
      Data!W117 &gt;= 7, "HIGH",IF(
         Data!W117 &gt;= 5, "MED","LOW")), IF(
            $B$7="Underlying Vulnerability", IF(
               Data!AD117 &gt;= 10, "HIGH",IF(
                  Data!AD117 &gt;= 7, "MED","LOW")),IF(
                     $B$7="Emerging Threat", IF(
                        Data!AK117 &gt;= 10, "HIGH",IF(
                            Data!AK117 &gt;= 7, "MED","LOW")))))</f>
        <v>LOW</v>
      </c>
      <c r="P155" s="23"/>
      <c r="Q155" s="25"/>
      <c r="R155" s="25"/>
      <c r="S155" s="19"/>
      <c r="T155" s="19"/>
      <c r="U155" s="19"/>
      <c r="V155" s="19"/>
      <c r="W155" s="19"/>
      <c r="X155" s="19"/>
      <c r="Y155" s="26"/>
      <c r="Z155" s="26"/>
      <c r="AA155" s="26"/>
      <c r="AB155" s="26"/>
      <c r="AC155" s="26"/>
      <c r="AD155" s="26"/>
      <c r="AE155" s="26"/>
      <c r="AF155" s="26"/>
      <c r="AJ155" s="19"/>
      <c r="AK155" s="19"/>
      <c r="AL155" s="19"/>
      <c r="AM155" s="19"/>
      <c r="AN155" s="19"/>
      <c r="AO155" s="19"/>
      <c r="AP155" s="19"/>
      <c r="AQ155" s="19"/>
      <c r="AR155" s="19"/>
      <c r="AS155" s="19"/>
      <c r="AT155" s="19"/>
      <c r="AU155" s="19"/>
      <c r="AV155" s="19"/>
      <c r="AW155" s="19"/>
      <c r="AX155" s="19"/>
    </row>
    <row r="156" spans="1:50" x14ac:dyDescent="0.2">
      <c r="A156" s="62">
        <v>113</v>
      </c>
      <c r="B156" s="18" t="str">
        <f>Data!B118</f>
        <v>Mali</v>
      </c>
      <c r="C156" s="18" t="str">
        <f>Data!C118</f>
        <v>MLI</v>
      </c>
      <c r="D156" s="18" t="str">
        <f>Data!D118</f>
        <v>SSF           Sub-Saharan Africa</v>
      </c>
      <c r="E156" s="18" t="str">
        <f>Data!E118</f>
        <v>IDA</v>
      </c>
      <c r="F156" s="48">
        <f>Data!F118</f>
        <v>0</v>
      </c>
      <c r="G156" s="20">
        <f>IF($B$7="Overall Alert",Data!G118,IF($B$7="Underlying Vulnerability",Data!J118,IF($B$7="Emerging Threat",Data!M118)))</f>
        <v>5</v>
      </c>
      <c r="H156" s="21">
        <f>IF($B$7="Overall Alert",Data!H118,IF($B$7="Underlying Vulnerability",Data!K118,IF($B$7="Emerging Threat",Data!N118)))</f>
        <v>5</v>
      </c>
      <c r="I156" s="48">
        <f>Data!Q118</f>
        <v>0</v>
      </c>
      <c r="J156" s="23" t="str">
        <f>IF(
   $B$7="Overall Alert",IF(
      Data!R118 &gt;= 7, "HIGH",IF(
         Data!R118 &gt;= 5, "MED","LOW")), IF(
            $B$7="Underlying Vulnerability", IF(
               Data!Y118 &gt;= 10, "HIGH",IF(
                  Data!Y118 &gt;= 7, "MED","LOW")),IF(
                     $B$7="Emerging Threat", IF(
                        Data!AF118 &gt;= 10, "HIGH",IF(
                            Data!AF118 &gt;= 7, "MED","LOW")))))</f>
        <v>HIGH</v>
      </c>
      <c r="K156" s="23" t="str">
        <f>IF(
   $B$7="Overall Alert",IF(
      Data!S118 &gt;= 7, "HIGH",IF(
         Data!S118 &gt;= 5, "MED","LOW")), IF(
            $B$7="Underlying Vulnerability", IF(
               Data!Z118 &gt;= 10, "HIGH",IF(
                  Data!Z118 &gt;= 7, "MED","LOW")),IF(
                     $B$7="Emerging Threat", IF(
                        Data!AG118 &gt;= 10, "HIGH",IF(
                            Data!AG118 &gt;= 7, "MED","LOW")))))</f>
        <v>HIGH</v>
      </c>
      <c r="L156" s="23" t="str">
        <f>IF(
   $B$7="Overall Alert",IF(
      Data!T118 &gt;= 7, "HIGH",IF(
         Data!T118 &gt;= 5, "MED","LOW")), IF(
            $B$7="Underlying Vulnerability", IF(
               Data!AA118 &gt;= 10, "HIGH",IF(
                  Data!AA118 &gt;= 7, "MED","LOW")),IF(
                     $B$7="Emerging Threat", IF(
                        Data!AH118 &gt;= 10, "HIGH",IF(
                            Data!AH118 &gt;= 7, "MED","LOW")))))</f>
        <v>HIGH</v>
      </c>
      <c r="M156" s="23" t="str">
        <f>IF(
   $B$7="Overall Alert",IF(
      Data!U118 &gt;= 7, "HIGH",IF(
         Data!U118 &gt;= 5, "MED","LOW")), IF(
            $B$7="Underlying Vulnerability", IF(
               Data!AB118 &gt;= 10, "HIGH",IF(
                  Data!AB118 &gt;= 7, "MED","LOW")),IF(
                     $B$7="Emerging Threat", IF(
                        Data!AI118 &gt;= 10, "HIGH",IF(
                            Data!AI118 &gt;= 7, "MED","LOW")))))</f>
        <v>HIGH</v>
      </c>
      <c r="N156" s="23" t="str">
        <f>IF(
   $B$7="Overall Alert",IF(
      Data!V118 &gt;= 7, "HIGH",IF(
         Data!V118 &gt;= 5, "MED","LOW")), IF(
            $B$7="Underlying Vulnerability", IF(
               Data!AC118 &gt;= 10, "HIGH",IF(
                  Data!AC118 &gt;= 7, "MED","LOW")),IF(
                     $B$7="Emerging Threat", IF(
                        Data!AJ118 &gt;= 10, "HIGH",IF(
                            Data!AJ118 &gt;= 7, "MED","LOW")))))</f>
        <v>LOW</v>
      </c>
      <c r="O156" s="23" t="str">
        <f>IF(
   $B$7="Overall Alert",IF(
      Data!W118 &gt;= 7, "HIGH",IF(
         Data!W118 &gt;= 5, "MED","LOW")), IF(
            $B$7="Underlying Vulnerability", IF(
               Data!AD118 &gt;= 10, "HIGH",IF(
                  Data!AD118 &gt;= 7, "MED","LOW")),IF(
                     $B$7="Emerging Threat", IF(
                        Data!AK118 &gt;= 10, "HIGH",IF(
                            Data!AK118 &gt;= 7, "MED","LOW")))))</f>
        <v>HIGH</v>
      </c>
      <c r="P156" s="23"/>
      <c r="Q156" s="25"/>
      <c r="R156" s="25"/>
      <c r="S156" s="19"/>
      <c r="T156" s="19"/>
      <c r="U156" s="19"/>
      <c r="V156" s="19"/>
      <c r="W156" s="19"/>
      <c r="X156" s="19"/>
      <c r="Y156" s="26"/>
      <c r="Z156" s="26"/>
      <c r="AA156" s="26"/>
      <c r="AB156" s="26"/>
      <c r="AC156" s="26"/>
      <c r="AD156" s="26"/>
      <c r="AE156" s="26"/>
      <c r="AF156" s="26"/>
      <c r="AJ156" s="19"/>
      <c r="AK156" s="19"/>
      <c r="AL156" s="19"/>
      <c r="AM156" s="19"/>
      <c r="AN156" s="19"/>
      <c r="AO156" s="19"/>
      <c r="AP156" s="19"/>
      <c r="AQ156" s="19"/>
      <c r="AR156" s="19"/>
      <c r="AS156" s="19"/>
      <c r="AT156" s="19"/>
      <c r="AU156" s="19"/>
      <c r="AV156" s="19"/>
      <c r="AW156" s="19"/>
      <c r="AX156" s="19"/>
    </row>
    <row r="157" spans="1:50" x14ac:dyDescent="0.2">
      <c r="A157" s="62">
        <v>114</v>
      </c>
      <c r="B157" s="18" t="str">
        <f>Data!B119</f>
        <v>Malta</v>
      </c>
      <c r="C157" s="18" t="str">
        <f>Data!C119</f>
        <v>MLT</v>
      </c>
      <c r="D157" s="18" t="str">
        <f>Data!D119</f>
        <v>MEA           Middle East &amp; North Africa</v>
      </c>
      <c r="E157" s="18" t="str">
        <f>Data!E119</f>
        <v xml:space="preserve"> </v>
      </c>
      <c r="F157" s="48">
        <f>Data!F119</f>
        <v>0</v>
      </c>
      <c r="G157" s="20">
        <f>IF($B$7="Overall Alert",Data!G119,IF($B$7="Underlying Vulnerability",Data!J119,IF($B$7="Emerging Threat",Data!M119)))</f>
        <v>1</v>
      </c>
      <c r="H157" s="21">
        <f>IF($B$7="Overall Alert",Data!H119,IF($B$7="Underlying Vulnerability",Data!K119,IF($B$7="Emerging Threat",Data!N119)))</f>
        <v>1</v>
      </c>
      <c r="I157" s="48">
        <f>Data!Q119</f>
        <v>0</v>
      </c>
      <c r="J157" s="23" t="str">
        <f>IF(
   $B$7="Overall Alert",IF(
      Data!R119 &gt;= 7, "HIGH",IF(
         Data!R119 &gt;= 5, "MED","LOW")), IF(
            $B$7="Underlying Vulnerability", IF(
               Data!Y119 &gt;= 10, "HIGH",IF(
                  Data!Y119 &gt;= 7, "MED","LOW")),IF(
                     $B$7="Emerging Threat", IF(
                        Data!AF119 &gt;= 10, "HIGH",IF(
                            Data!AF119 &gt;= 7, "MED","LOW")))))</f>
        <v>HIGH</v>
      </c>
      <c r="K157" s="23" t="str">
        <f>IF(
   $B$7="Overall Alert",IF(
      Data!S119 &gt;= 7, "HIGH",IF(
         Data!S119 &gt;= 5, "MED","LOW")), IF(
            $B$7="Underlying Vulnerability", IF(
               Data!Z119 &gt;= 10, "HIGH",IF(
                  Data!Z119 &gt;= 7, "MED","LOW")),IF(
                     $B$7="Emerging Threat", IF(
                        Data!AG119 &gt;= 10, "HIGH",IF(
                            Data!AG119 &gt;= 7, "MED","LOW")))))</f>
        <v>LOW</v>
      </c>
      <c r="L157" s="23" t="str">
        <f>IF(
   $B$7="Overall Alert",IF(
      Data!T119 &gt;= 7, "HIGH",IF(
         Data!T119 &gt;= 5, "MED","LOW")), IF(
            $B$7="Underlying Vulnerability", IF(
               Data!AA119 &gt;= 10, "HIGH",IF(
                  Data!AA119 &gt;= 7, "MED","LOW")),IF(
                     $B$7="Emerging Threat", IF(
                        Data!AH119 &gt;= 10, "HIGH",IF(
                            Data!AH119 &gt;= 7, "MED","LOW")))))</f>
        <v>LOW</v>
      </c>
      <c r="M157" s="23" t="str">
        <f>IF(
   $B$7="Overall Alert",IF(
      Data!U119 &gt;= 7, "HIGH",IF(
         Data!U119 &gt;= 5, "MED","LOW")), IF(
            $B$7="Underlying Vulnerability", IF(
               Data!AB119 &gt;= 10, "HIGH",IF(
                  Data!AB119 &gt;= 7, "MED","LOW")),IF(
                     $B$7="Emerging Threat", IF(
                        Data!AI119 &gt;= 10, "HIGH",IF(
                            Data!AI119 &gt;= 7, "MED","LOW")))))</f>
        <v>LOW</v>
      </c>
      <c r="N157" s="23" t="str">
        <f>IF(
   $B$7="Overall Alert",IF(
      Data!V119 &gt;= 7, "HIGH",IF(
         Data!V119 &gt;= 5, "MED","LOW")), IF(
            $B$7="Underlying Vulnerability", IF(
               Data!AC119 &gt;= 10, "HIGH",IF(
                  Data!AC119 &gt;= 7, "MED","LOW")),IF(
                     $B$7="Emerging Threat", IF(
                        Data!AJ119 &gt;= 10, "HIGH",IF(
                            Data!AJ119 &gt;= 7, "MED","LOW")))))</f>
        <v>LOW</v>
      </c>
      <c r="O157" s="23" t="str">
        <f>IF(
   $B$7="Overall Alert",IF(
      Data!W119 &gt;= 7, "HIGH",IF(
         Data!W119 &gt;= 5, "MED","LOW")), IF(
            $B$7="Underlying Vulnerability", IF(
               Data!AD119 &gt;= 10, "HIGH",IF(
                  Data!AD119 &gt;= 7, "MED","LOW")),IF(
                     $B$7="Emerging Threat", IF(
                        Data!AK119 &gt;= 10, "HIGH",IF(
                            Data!AK119 &gt;= 7, "MED","LOW")))))</f>
        <v>LOW</v>
      </c>
      <c r="P157" s="23"/>
      <c r="Q157" s="25"/>
      <c r="R157" s="25"/>
      <c r="S157" s="19"/>
      <c r="T157" s="19"/>
      <c r="U157" s="19"/>
      <c r="V157" s="19"/>
      <c r="W157" s="19"/>
      <c r="X157" s="19"/>
      <c r="Y157" s="26"/>
      <c r="Z157" s="26"/>
      <c r="AA157" s="26"/>
      <c r="AB157" s="26"/>
      <c r="AC157" s="26"/>
      <c r="AD157" s="26"/>
      <c r="AE157" s="26"/>
      <c r="AF157" s="26"/>
      <c r="AJ157" s="19"/>
      <c r="AK157" s="19"/>
      <c r="AL157" s="19"/>
      <c r="AM157" s="19"/>
      <c r="AN157" s="19"/>
      <c r="AO157" s="19"/>
      <c r="AP157" s="19"/>
      <c r="AQ157" s="19"/>
      <c r="AR157" s="19"/>
      <c r="AS157" s="19"/>
      <c r="AT157" s="19"/>
      <c r="AU157" s="19"/>
      <c r="AV157" s="19"/>
      <c r="AW157" s="19"/>
      <c r="AX157" s="19"/>
    </row>
    <row r="158" spans="1:50" x14ac:dyDescent="0.2">
      <c r="A158" s="62">
        <v>115</v>
      </c>
      <c r="B158" s="18" t="str">
        <f>Data!B120</f>
        <v>Myanmar</v>
      </c>
      <c r="C158" s="18" t="str">
        <f>Data!C120</f>
        <v>MMR</v>
      </c>
      <c r="D158" s="18" t="str">
        <f>Data!D120</f>
        <v>EAS           East Asia &amp; Pacific</v>
      </c>
      <c r="E158" s="18" t="str">
        <f>Data!E120</f>
        <v>IDA</v>
      </c>
      <c r="F158" s="48">
        <f>Data!F120</f>
        <v>0</v>
      </c>
      <c r="G158" s="20">
        <f>IF($B$7="Overall Alert",Data!G120,IF($B$7="Underlying Vulnerability",Data!J120,IF($B$7="Emerging Threat",Data!M120)))</f>
        <v>4.5</v>
      </c>
      <c r="H158" s="21">
        <f>IF($B$7="Overall Alert",Data!H120,IF($B$7="Underlying Vulnerability",Data!K120,IF($B$7="Emerging Threat",Data!N120)))</f>
        <v>4.5</v>
      </c>
      <c r="I158" s="48">
        <f>Data!Q120</f>
        <v>0</v>
      </c>
      <c r="J158" s="23" t="str">
        <f>IF(
   $B$7="Overall Alert",IF(
      Data!R120 &gt;= 7, "HIGH",IF(
         Data!R120 &gt;= 5, "MED","LOW")), IF(
            $B$7="Underlying Vulnerability", IF(
               Data!Y120 &gt;= 10, "HIGH",IF(
                  Data!Y120 &gt;= 7, "MED","LOW")),IF(
                     $B$7="Emerging Threat", IF(
                        Data!AF120 &gt;= 10, "HIGH",IF(
                            Data!AF120 &gt;= 7, "MED","LOW")))))</f>
        <v>HIGH</v>
      </c>
      <c r="K158" s="23" t="str">
        <f>IF(
   $B$7="Overall Alert",IF(
      Data!S120 &gt;= 7, "HIGH",IF(
         Data!S120 &gt;= 5, "MED","LOW")), IF(
            $B$7="Underlying Vulnerability", IF(
               Data!Z120 &gt;= 10, "HIGH",IF(
                  Data!Z120 &gt;= 7, "MED","LOW")),IF(
                     $B$7="Emerging Threat", IF(
                        Data!AG120 &gt;= 10, "HIGH",IF(
                            Data!AG120 &gt;= 7, "MED","LOW")))))</f>
        <v>LOW</v>
      </c>
      <c r="L158" s="23" t="str">
        <f>IF(
   $B$7="Overall Alert",IF(
      Data!T120 &gt;= 7, "HIGH",IF(
         Data!T120 &gt;= 5, "MED","LOW")), IF(
            $B$7="Underlying Vulnerability", IF(
               Data!AA120 &gt;= 10, "HIGH",IF(
                  Data!AA120 &gt;= 7, "MED","LOW")),IF(
                     $B$7="Emerging Threat", IF(
                        Data!AH120 &gt;= 10, "HIGH",IF(
                            Data!AH120 &gt;= 7, "MED","LOW")))))</f>
        <v>HIGH</v>
      </c>
      <c r="M158" s="23" t="str">
        <f>IF(
   $B$7="Overall Alert",IF(
      Data!U120 &gt;= 7, "HIGH",IF(
         Data!U120 &gt;= 5, "MED","LOW")), IF(
            $B$7="Underlying Vulnerability", IF(
               Data!AB120 &gt;= 10, "HIGH",IF(
                  Data!AB120 &gt;= 7, "MED","LOW")),IF(
                     $B$7="Emerging Threat", IF(
                        Data!AI120 &gt;= 10, "HIGH",IF(
                            Data!AI120 &gt;= 7, "MED","LOW")))))</f>
        <v>HIGH</v>
      </c>
      <c r="N158" s="23" t="str">
        <f>IF(
   $B$7="Overall Alert",IF(
      Data!V120 &gt;= 7, "HIGH",IF(
         Data!V120 &gt;= 5, "MED","LOW")), IF(
            $B$7="Underlying Vulnerability", IF(
               Data!AC120 &gt;= 10, "HIGH",IF(
                  Data!AC120 &gt;= 7, "MED","LOW")),IF(
                     $B$7="Emerging Threat", IF(
                        Data!AJ120 &gt;= 10, "HIGH",IF(
                            Data!AJ120 &gt;= 7, "MED","LOW")))))</f>
        <v>HIGH</v>
      </c>
      <c r="O158" s="23" t="str">
        <f>IF(
   $B$7="Overall Alert",IF(
      Data!W120 &gt;= 7, "HIGH",IF(
         Data!W120 &gt;= 5, "MED","LOW")), IF(
            $B$7="Underlying Vulnerability", IF(
               Data!AD120 &gt;= 10, "HIGH",IF(
                  Data!AD120 &gt;= 7, "MED","LOW")),IF(
                     $B$7="Emerging Threat", IF(
                        Data!AK120 &gt;= 10, "HIGH",IF(
                            Data!AK120 &gt;= 7, "MED","LOW")))))</f>
        <v>MED</v>
      </c>
      <c r="P158" s="23"/>
      <c r="Q158" s="25"/>
      <c r="R158" s="25"/>
      <c r="S158" s="19"/>
      <c r="T158" s="19"/>
      <c r="U158" s="19"/>
      <c r="V158" s="19"/>
      <c r="W158" s="19"/>
      <c r="X158" s="19"/>
      <c r="Y158" s="26"/>
      <c r="Z158" s="26"/>
      <c r="AA158" s="26"/>
      <c r="AB158" s="26"/>
      <c r="AC158" s="26"/>
      <c r="AD158" s="26"/>
      <c r="AE158" s="26"/>
      <c r="AF158" s="26"/>
      <c r="AJ158" s="19"/>
      <c r="AK158" s="19"/>
      <c r="AL158" s="19"/>
      <c r="AM158" s="19"/>
      <c r="AN158" s="19"/>
      <c r="AO158" s="19"/>
      <c r="AP158" s="19"/>
      <c r="AQ158" s="19"/>
      <c r="AR158" s="19"/>
      <c r="AS158" s="19"/>
      <c r="AT158" s="19"/>
      <c r="AU158" s="19"/>
      <c r="AV158" s="19"/>
      <c r="AW158" s="19"/>
      <c r="AX158" s="19"/>
    </row>
    <row r="159" spans="1:50" x14ac:dyDescent="0.2">
      <c r="A159" s="62">
        <v>116</v>
      </c>
      <c r="B159" s="18" t="str">
        <f>Data!B121</f>
        <v>Montenegro</v>
      </c>
      <c r="C159" s="18" t="str">
        <f>Data!C121</f>
        <v>MNE</v>
      </c>
      <c r="D159" s="18" t="str">
        <f>Data!D121</f>
        <v>ECS           Europe &amp; Central Asia</v>
      </c>
      <c r="E159" s="18" t="str">
        <f>Data!E121</f>
        <v>IBRD</v>
      </c>
      <c r="F159" s="48">
        <f>Data!F121</f>
        <v>0</v>
      </c>
      <c r="G159" s="20">
        <f>IF($B$7="Overall Alert",Data!G121,IF($B$7="Underlying Vulnerability",Data!J121,IF($B$7="Emerging Threat",Data!M121)))</f>
        <v>1.5</v>
      </c>
      <c r="H159" s="21">
        <f>IF($B$7="Overall Alert",Data!H121,IF($B$7="Underlying Vulnerability",Data!K121,IF($B$7="Emerging Threat",Data!N121)))</f>
        <v>1.5</v>
      </c>
      <c r="I159" s="48">
        <f>Data!Q121</f>
        <v>0</v>
      </c>
      <c r="J159" s="23" t="str">
        <f>IF(
   $B$7="Overall Alert",IF(
      Data!R121 &gt;= 7, "HIGH",IF(
         Data!R121 &gt;= 5, "MED","LOW")), IF(
            $B$7="Underlying Vulnerability", IF(
               Data!Y121 &gt;= 10, "HIGH",IF(
                  Data!Y121 &gt;= 7, "MED","LOW")),IF(
                     $B$7="Emerging Threat", IF(
                        Data!AF121 &gt;= 10, "HIGH",IF(
                            Data!AF121 &gt;= 7, "MED","LOW")))))</f>
        <v>HIGH</v>
      </c>
      <c r="K159" s="23" t="str">
        <f>IF(
   $B$7="Overall Alert",IF(
      Data!S121 &gt;= 7, "HIGH",IF(
         Data!S121 &gt;= 5, "MED","LOW")), IF(
            $B$7="Underlying Vulnerability", IF(
               Data!Z121 &gt;= 10, "HIGH",IF(
                  Data!Z121 &gt;= 7, "MED","LOW")),IF(
                     $B$7="Emerging Threat", IF(
                        Data!AG121 &gt;= 10, "HIGH",IF(
                            Data!AG121 &gt;= 7, "MED","LOW")))))</f>
        <v>LOW</v>
      </c>
      <c r="L159" s="23" t="str">
        <f>IF(
   $B$7="Overall Alert",IF(
      Data!T121 &gt;= 7, "HIGH",IF(
         Data!T121 &gt;= 5, "MED","LOW")), IF(
            $B$7="Underlying Vulnerability", IF(
               Data!AA121 &gt;= 10, "HIGH",IF(
                  Data!AA121 &gt;= 7, "MED","LOW")),IF(
                     $B$7="Emerging Threat", IF(
                        Data!AH121 &gt;= 10, "HIGH",IF(
                            Data!AH121 &gt;= 7, "MED","LOW")))))</f>
        <v>MED</v>
      </c>
      <c r="M159" s="23" t="str">
        <f>IF(
   $B$7="Overall Alert",IF(
      Data!U121 &gt;= 7, "HIGH",IF(
         Data!U121 &gt;= 5, "MED","LOW")), IF(
            $B$7="Underlying Vulnerability", IF(
               Data!AB121 &gt;= 10, "HIGH",IF(
                  Data!AB121 &gt;= 7, "MED","LOW")),IF(
                     $B$7="Emerging Threat", IF(
                        Data!AI121 &gt;= 10, "HIGH",IF(
                            Data!AI121 &gt;= 7, "MED","LOW")))))</f>
        <v>LOW</v>
      </c>
      <c r="N159" s="23" t="str">
        <f>IF(
   $B$7="Overall Alert",IF(
      Data!V121 &gt;= 7, "HIGH",IF(
         Data!V121 &gt;= 5, "MED","LOW")), IF(
            $B$7="Underlying Vulnerability", IF(
               Data!AC121 &gt;= 10, "HIGH",IF(
                  Data!AC121 &gt;= 7, "MED","LOW")),IF(
                     $B$7="Emerging Threat", IF(
                        Data!AJ121 &gt;= 10, "HIGH",IF(
                            Data!AJ121 &gt;= 7, "MED","LOW")))))</f>
        <v>LOW</v>
      </c>
      <c r="O159" s="23" t="str">
        <f>IF(
   $B$7="Overall Alert",IF(
      Data!W121 &gt;= 7, "HIGH",IF(
         Data!W121 &gt;= 5, "MED","LOW")), IF(
            $B$7="Underlying Vulnerability", IF(
               Data!AD121 &gt;= 10, "HIGH",IF(
                  Data!AD121 &gt;= 7, "MED","LOW")),IF(
                     $B$7="Emerging Threat", IF(
                        Data!AK121 &gt;= 10, "HIGH",IF(
                            Data!AK121 &gt;= 7, "MED","LOW")))))</f>
        <v>LOW</v>
      </c>
      <c r="P159" s="23"/>
      <c r="Q159" s="25"/>
      <c r="R159" s="25"/>
      <c r="S159" s="19"/>
      <c r="T159" s="19"/>
      <c r="U159" s="19"/>
      <c r="V159" s="19"/>
      <c r="W159" s="19"/>
      <c r="X159" s="19"/>
      <c r="Y159" s="26"/>
      <c r="Z159" s="26"/>
      <c r="AA159" s="26"/>
      <c r="AB159" s="26"/>
      <c r="AC159" s="26"/>
      <c r="AD159" s="26"/>
      <c r="AE159" s="26"/>
      <c r="AF159" s="26"/>
      <c r="AJ159" s="19"/>
      <c r="AK159" s="19"/>
      <c r="AL159" s="19"/>
      <c r="AM159" s="19"/>
      <c r="AN159" s="19"/>
      <c r="AO159" s="19"/>
      <c r="AP159" s="19"/>
      <c r="AQ159" s="19"/>
      <c r="AR159" s="19"/>
      <c r="AS159" s="19"/>
      <c r="AT159" s="19"/>
      <c r="AU159" s="19"/>
      <c r="AV159" s="19"/>
      <c r="AW159" s="19"/>
      <c r="AX159" s="19"/>
    </row>
    <row r="160" spans="1:50" x14ac:dyDescent="0.2">
      <c r="A160" s="62">
        <v>117</v>
      </c>
      <c r="B160" s="18" t="str">
        <f>Data!B122</f>
        <v>Mongolia</v>
      </c>
      <c r="C160" s="18" t="str">
        <f>Data!C122</f>
        <v>MNG</v>
      </c>
      <c r="D160" s="18" t="str">
        <f>Data!D122</f>
        <v>EAS           East Asia &amp; Pacific</v>
      </c>
      <c r="E160" s="18" t="str">
        <f>Data!E122</f>
        <v>IBRD</v>
      </c>
      <c r="F160" s="48">
        <f>Data!F122</f>
        <v>0</v>
      </c>
      <c r="G160" s="20">
        <f>IF($B$7="Overall Alert",Data!G122,IF($B$7="Underlying Vulnerability",Data!J122,IF($B$7="Emerging Threat",Data!M122)))</f>
        <v>1.5</v>
      </c>
      <c r="H160" s="21">
        <f>IF($B$7="Overall Alert",Data!H122,IF($B$7="Underlying Vulnerability",Data!K122,IF($B$7="Emerging Threat",Data!N122)))</f>
        <v>1.5</v>
      </c>
      <c r="I160" s="48">
        <f>Data!Q122</f>
        <v>0</v>
      </c>
      <c r="J160" s="23" t="str">
        <f>IF(
   $B$7="Overall Alert",IF(
      Data!R122 &gt;= 7, "HIGH",IF(
         Data!R122 &gt;= 5, "MED","LOW")), IF(
            $B$7="Underlying Vulnerability", IF(
               Data!Y122 &gt;= 10, "HIGH",IF(
                  Data!Y122 &gt;= 7, "MED","LOW")),IF(
                     $B$7="Emerging Threat", IF(
                        Data!AF122 &gt;= 10, "HIGH",IF(
                            Data!AF122 &gt;= 7, "MED","LOW")))))</f>
        <v>HIGH</v>
      </c>
      <c r="K160" s="23" t="str">
        <f>IF(
   $B$7="Overall Alert",IF(
      Data!S122 &gt;= 7, "HIGH",IF(
         Data!S122 &gt;= 5, "MED","LOW")), IF(
            $B$7="Underlying Vulnerability", IF(
               Data!Z122 &gt;= 10, "HIGH",IF(
                  Data!Z122 &gt;= 7, "MED","LOW")),IF(
                     $B$7="Emerging Threat", IF(
                        Data!AG122 &gt;= 10, "HIGH",IF(
                            Data!AG122 &gt;= 7, "MED","LOW")))))</f>
        <v>LOW</v>
      </c>
      <c r="L160" s="23" t="str">
        <f>IF(
   $B$7="Overall Alert",IF(
      Data!T122 &gt;= 7, "HIGH",IF(
         Data!T122 &gt;= 5, "MED","LOW")), IF(
            $B$7="Underlying Vulnerability", IF(
               Data!AA122 &gt;= 10, "HIGH",IF(
                  Data!AA122 &gt;= 7, "MED","LOW")),IF(
                     $B$7="Emerging Threat", IF(
                        Data!AH122 &gt;= 10, "HIGH",IF(
                            Data!AH122 &gt;= 7, "MED","LOW")))))</f>
        <v>LOW</v>
      </c>
      <c r="M160" s="23" t="str">
        <f>IF(
   $B$7="Overall Alert",IF(
      Data!U122 &gt;= 7, "HIGH",IF(
         Data!U122 &gt;= 5, "MED","LOW")), IF(
            $B$7="Underlying Vulnerability", IF(
               Data!AB122 &gt;= 10, "HIGH",IF(
                  Data!AB122 &gt;= 7, "MED","LOW")),IF(
                     $B$7="Emerging Threat", IF(
                        Data!AI122 &gt;= 10, "HIGH",IF(
                            Data!AI122 &gt;= 7, "MED","LOW")))))</f>
        <v>MED</v>
      </c>
      <c r="N160" s="23" t="str">
        <f>IF(
   $B$7="Overall Alert",IF(
      Data!V122 &gt;= 7, "HIGH",IF(
         Data!V122 &gt;= 5, "MED","LOW")), IF(
            $B$7="Underlying Vulnerability", IF(
               Data!AC122 &gt;= 10, "HIGH",IF(
                  Data!AC122 &gt;= 7, "MED","LOW")),IF(
                     $B$7="Emerging Threat", IF(
                        Data!AJ122 &gt;= 10, "HIGH",IF(
                            Data!AJ122 &gt;= 7, "MED","LOW")))))</f>
        <v>LOW</v>
      </c>
      <c r="O160" s="23" t="str">
        <f>IF(
   $B$7="Overall Alert",IF(
      Data!W122 &gt;= 7, "HIGH",IF(
         Data!W122 &gt;= 5, "MED","LOW")), IF(
            $B$7="Underlying Vulnerability", IF(
               Data!AD122 &gt;= 10, "HIGH",IF(
                  Data!AD122 &gt;= 7, "MED","LOW")),IF(
                     $B$7="Emerging Threat", IF(
                        Data!AK122 &gt;= 10, "HIGH",IF(
                            Data!AK122 &gt;= 7, "MED","LOW")))))</f>
        <v>LOW</v>
      </c>
      <c r="P160" s="23"/>
      <c r="Q160" s="25"/>
      <c r="R160" s="25"/>
      <c r="S160" s="19"/>
      <c r="T160" s="19"/>
      <c r="U160" s="19"/>
      <c r="V160" s="19"/>
      <c r="W160" s="19"/>
      <c r="X160" s="19"/>
      <c r="Y160" s="26"/>
      <c r="Z160" s="26"/>
      <c r="AA160" s="26"/>
      <c r="AB160" s="26"/>
      <c r="AC160" s="26"/>
      <c r="AD160" s="26"/>
      <c r="AE160" s="26"/>
      <c r="AF160" s="26"/>
      <c r="AJ160" s="19"/>
      <c r="AK160" s="19"/>
      <c r="AL160" s="19"/>
      <c r="AM160" s="19"/>
      <c r="AN160" s="19"/>
      <c r="AO160" s="19"/>
      <c r="AP160" s="19"/>
      <c r="AQ160" s="19"/>
      <c r="AR160" s="19"/>
      <c r="AS160" s="19"/>
      <c r="AT160" s="19"/>
      <c r="AU160" s="19"/>
      <c r="AV160" s="19"/>
      <c r="AW160" s="19"/>
      <c r="AX160" s="19"/>
    </row>
    <row r="161" spans="1:50" x14ac:dyDescent="0.2">
      <c r="A161" s="62">
        <v>118</v>
      </c>
      <c r="B161" s="18" t="str">
        <f>Data!B123</f>
        <v>Mozambique</v>
      </c>
      <c r="C161" s="18" t="str">
        <f>Data!C123</f>
        <v>MOZ</v>
      </c>
      <c r="D161" s="18" t="str">
        <f>Data!D123</f>
        <v>SSF           Sub-Saharan Africa</v>
      </c>
      <c r="E161" s="18" t="str">
        <f>Data!E123</f>
        <v>IDA</v>
      </c>
      <c r="F161" s="48">
        <f>Data!F123</f>
        <v>0</v>
      </c>
      <c r="G161" s="20">
        <f>IF($B$7="Overall Alert",Data!G123,IF($B$7="Underlying Vulnerability",Data!J123,IF($B$7="Emerging Threat",Data!M123)))</f>
        <v>4.5</v>
      </c>
      <c r="H161" s="21">
        <f>IF($B$7="Overall Alert",Data!H123,IF($B$7="Underlying Vulnerability",Data!K123,IF($B$7="Emerging Threat",Data!N123)))</f>
        <v>4.5</v>
      </c>
      <c r="I161" s="48">
        <f>Data!Q123</f>
        <v>0</v>
      </c>
      <c r="J161" s="23" t="str">
        <f>IF(
   $B$7="Overall Alert",IF(
      Data!R123 &gt;= 7, "HIGH",IF(
         Data!R123 &gt;= 5, "MED","LOW")), IF(
            $B$7="Underlying Vulnerability", IF(
               Data!Y123 &gt;= 10, "HIGH",IF(
                  Data!Y123 &gt;= 7, "MED","LOW")),IF(
                     $B$7="Emerging Threat", IF(
                        Data!AF123 &gt;= 10, "HIGH",IF(
                            Data!AF123 &gt;= 7, "MED","LOW")))))</f>
        <v>HIGH</v>
      </c>
      <c r="K161" s="23" t="str">
        <f>IF(
   $B$7="Overall Alert",IF(
      Data!S123 &gt;= 7, "HIGH",IF(
         Data!S123 &gt;= 5, "MED","LOW")), IF(
            $B$7="Underlying Vulnerability", IF(
               Data!Z123 &gt;= 10, "HIGH",IF(
                  Data!Z123 &gt;= 7, "MED","LOW")),IF(
                     $B$7="Emerging Threat", IF(
                        Data!AG123 &gt;= 10, "HIGH",IF(
                            Data!AG123 &gt;= 7, "MED","LOW")))))</f>
        <v>HIGH</v>
      </c>
      <c r="L161" s="23" t="str">
        <f>IF(
   $B$7="Overall Alert",IF(
      Data!T123 &gt;= 7, "HIGH",IF(
         Data!T123 &gt;= 5, "MED","LOW")), IF(
            $B$7="Underlying Vulnerability", IF(
               Data!AA123 &gt;= 10, "HIGH",IF(
                  Data!AA123 &gt;= 7, "MED","LOW")),IF(
                     $B$7="Emerging Threat", IF(
                        Data!AH123 &gt;= 10, "HIGH",IF(
                            Data!AH123 &gt;= 7, "MED","LOW")))))</f>
        <v>MED</v>
      </c>
      <c r="M161" s="23" t="str">
        <f>IF(
   $B$7="Overall Alert",IF(
      Data!U123 &gt;= 7, "HIGH",IF(
         Data!U123 &gt;= 5, "MED","LOW")), IF(
            $B$7="Underlying Vulnerability", IF(
               Data!AB123 &gt;= 10, "HIGH",IF(
                  Data!AB123 &gt;= 7, "MED","LOW")),IF(
                     $B$7="Emerging Threat", IF(
                        Data!AI123 &gt;= 10, "HIGH",IF(
                            Data!AI123 &gt;= 7, "MED","LOW")))))</f>
        <v>HIGH</v>
      </c>
      <c r="N161" s="23" t="str">
        <f>IF(
   $B$7="Overall Alert",IF(
      Data!V123 &gt;= 7, "HIGH",IF(
         Data!V123 &gt;= 5, "MED","LOW")), IF(
            $B$7="Underlying Vulnerability", IF(
               Data!AC123 &gt;= 10, "HIGH",IF(
                  Data!AC123 &gt;= 7, "MED","LOW")),IF(
                     $B$7="Emerging Threat", IF(
                        Data!AJ123 &gt;= 10, "HIGH",IF(
                            Data!AJ123 &gt;= 7, "MED","LOW")))))</f>
        <v>LOW</v>
      </c>
      <c r="O161" s="23" t="str">
        <f>IF(
   $B$7="Overall Alert",IF(
      Data!W123 &gt;= 7, "HIGH",IF(
         Data!W123 &gt;= 5, "MED","LOW")), IF(
            $B$7="Underlying Vulnerability", IF(
               Data!AD123 &gt;= 10, "HIGH",IF(
                  Data!AD123 &gt;= 7, "MED","LOW")),IF(
                     $B$7="Emerging Threat", IF(
                        Data!AK123 &gt;= 10, "HIGH",IF(
                            Data!AK123 &gt;= 7, "MED","LOW")))))</f>
        <v>HIGH</v>
      </c>
      <c r="P161" s="23"/>
      <c r="Q161" s="25"/>
      <c r="R161" s="25"/>
      <c r="S161" s="19"/>
      <c r="T161" s="19"/>
      <c r="U161" s="19"/>
      <c r="V161" s="19"/>
      <c r="W161" s="19"/>
      <c r="X161" s="19"/>
      <c r="Y161" s="26"/>
      <c r="Z161" s="26"/>
      <c r="AA161" s="26"/>
      <c r="AB161" s="26"/>
      <c r="AC161" s="26"/>
      <c r="AD161" s="26"/>
      <c r="AE161" s="26"/>
      <c r="AF161" s="26"/>
      <c r="AJ161" s="19"/>
      <c r="AK161" s="19"/>
      <c r="AL161" s="19"/>
      <c r="AM161" s="19"/>
      <c r="AN161" s="19"/>
      <c r="AO161" s="19"/>
      <c r="AP161" s="19"/>
      <c r="AQ161" s="19"/>
      <c r="AR161" s="19"/>
      <c r="AS161" s="19"/>
      <c r="AT161" s="19"/>
      <c r="AU161" s="19"/>
      <c r="AV161" s="19"/>
      <c r="AW161" s="19"/>
      <c r="AX161" s="19"/>
    </row>
    <row r="162" spans="1:50" x14ac:dyDescent="0.2">
      <c r="A162" s="62">
        <v>119</v>
      </c>
      <c r="B162" s="18" t="str">
        <f>Data!B124</f>
        <v>Mauritania</v>
      </c>
      <c r="C162" s="18" t="str">
        <f>Data!C124</f>
        <v>MRT</v>
      </c>
      <c r="D162" s="18" t="str">
        <f>Data!D124</f>
        <v>SSF           Sub-Saharan Africa</v>
      </c>
      <c r="E162" s="18" t="str">
        <f>Data!E124</f>
        <v>IDA</v>
      </c>
      <c r="F162" s="48">
        <f>Data!F124</f>
        <v>0</v>
      </c>
      <c r="G162" s="20">
        <f>IF($B$7="Overall Alert",Data!G124,IF($B$7="Underlying Vulnerability",Data!J124,IF($B$7="Emerging Threat",Data!M124)))</f>
        <v>2</v>
      </c>
      <c r="H162" s="21">
        <f>IF($B$7="Overall Alert",Data!H124,IF($B$7="Underlying Vulnerability",Data!K124,IF($B$7="Emerging Threat",Data!N124)))</f>
        <v>2</v>
      </c>
      <c r="I162" s="48">
        <f>Data!Q124</f>
        <v>0</v>
      </c>
      <c r="J162" s="23" t="str">
        <f>IF(
   $B$7="Overall Alert",IF(
      Data!R124 &gt;= 7, "HIGH",IF(
         Data!R124 &gt;= 5, "MED","LOW")), IF(
            $B$7="Underlying Vulnerability", IF(
               Data!Y124 &gt;= 10, "HIGH",IF(
                  Data!Y124 &gt;= 7, "MED","LOW")),IF(
                     $B$7="Emerging Threat", IF(
                        Data!AF124 &gt;= 10, "HIGH",IF(
                            Data!AF124 &gt;= 7, "MED","LOW")))))</f>
        <v>HIGH</v>
      </c>
      <c r="K162" s="23" t="str">
        <f>IF(
   $B$7="Overall Alert",IF(
      Data!S124 &gt;= 7, "HIGH",IF(
         Data!S124 &gt;= 5, "MED","LOW")), IF(
            $B$7="Underlying Vulnerability", IF(
               Data!Z124 &gt;= 10, "HIGH",IF(
                  Data!Z124 &gt;= 7, "MED","LOW")),IF(
                     $B$7="Emerging Threat", IF(
                        Data!AG124 &gt;= 10, "HIGH",IF(
                            Data!AG124 &gt;= 7, "MED","LOW")))))</f>
        <v>LOW</v>
      </c>
      <c r="L162" s="23" t="str">
        <f>IF(
   $B$7="Overall Alert",IF(
      Data!T124 &gt;= 7, "HIGH",IF(
         Data!T124 &gt;= 5, "MED","LOW")), IF(
            $B$7="Underlying Vulnerability", IF(
               Data!AA124 &gt;= 10, "HIGH",IF(
                  Data!AA124 &gt;= 7, "MED","LOW")),IF(
                     $B$7="Emerging Threat", IF(
                        Data!AH124 &gt;= 10, "HIGH",IF(
                            Data!AH124 &gt;= 7, "MED","LOW")))))</f>
        <v>LOW</v>
      </c>
      <c r="M162" s="23" t="str">
        <f>IF(
   $B$7="Overall Alert",IF(
      Data!U124 &gt;= 7, "HIGH",IF(
         Data!U124 &gt;= 5, "MED","LOW")), IF(
            $B$7="Underlying Vulnerability", IF(
               Data!AB124 &gt;= 10, "HIGH",IF(
                  Data!AB124 &gt;= 7, "MED","LOW")),IF(
                     $B$7="Emerging Threat", IF(
                        Data!AI124 &gt;= 10, "HIGH",IF(
                            Data!AI124 &gt;= 7, "MED","LOW")))))</f>
        <v>HIGH</v>
      </c>
      <c r="N162" s="23" t="str">
        <f>IF(
   $B$7="Overall Alert",IF(
      Data!V124 &gt;= 7, "HIGH",IF(
         Data!V124 &gt;= 5, "MED","LOW")), IF(
            $B$7="Underlying Vulnerability", IF(
               Data!AC124 &gt;= 10, "HIGH",IF(
                  Data!AC124 &gt;= 7, "MED","LOW")),IF(
                     $B$7="Emerging Threat", IF(
                        Data!AJ124 &gt;= 10, "HIGH",IF(
                            Data!AJ124 &gt;= 7, "MED","LOW")))))</f>
        <v>LOW</v>
      </c>
      <c r="O162" s="23" t="str">
        <f>IF(
   $B$7="Overall Alert",IF(
      Data!W124 &gt;= 7, "HIGH",IF(
         Data!W124 &gt;= 5, "MED","LOW")), IF(
            $B$7="Underlying Vulnerability", IF(
               Data!AD124 &gt;= 10, "HIGH",IF(
                  Data!AD124 &gt;= 7, "MED","LOW")),IF(
                     $B$7="Emerging Threat", IF(
                        Data!AK124 &gt;= 10, "HIGH",IF(
                            Data!AK124 &gt;= 7, "MED","LOW")))))</f>
        <v>LOW</v>
      </c>
      <c r="P162" s="23"/>
      <c r="Q162" s="25"/>
      <c r="R162" s="25"/>
      <c r="S162" s="19"/>
      <c r="T162" s="19"/>
      <c r="U162" s="19"/>
      <c r="V162" s="19"/>
      <c r="W162" s="19"/>
      <c r="X162" s="19"/>
      <c r="Y162" s="26"/>
      <c r="Z162" s="26"/>
      <c r="AA162" s="26"/>
      <c r="AB162" s="26"/>
      <c r="AC162" s="26"/>
      <c r="AD162" s="26"/>
      <c r="AE162" s="26"/>
      <c r="AF162" s="26"/>
      <c r="AJ162" s="19"/>
      <c r="AK162" s="19"/>
      <c r="AL162" s="19"/>
      <c r="AM162" s="19"/>
      <c r="AN162" s="19"/>
      <c r="AO162" s="19"/>
      <c r="AP162" s="19"/>
      <c r="AQ162" s="19"/>
      <c r="AR162" s="19"/>
      <c r="AS162" s="19"/>
      <c r="AT162" s="19"/>
      <c r="AU162" s="19"/>
      <c r="AV162" s="19"/>
      <c r="AW162" s="19"/>
      <c r="AX162" s="19"/>
    </row>
    <row r="163" spans="1:50" x14ac:dyDescent="0.2">
      <c r="A163" s="62">
        <v>120</v>
      </c>
      <c r="B163" s="18" t="str">
        <f>Data!B125</f>
        <v>Mauritius</v>
      </c>
      <c r="C163" s="18" t="str">
        <f>Data!C125</f>
        <v>MUS</v>
      </c>
      <c r="D163" s="18" t="str">
        <f>Data!D125</f>
        <v>SSF           Sub-Saharan Africa</v>
      </c>
      <c r="E163" s="18" t="str">
        <f>Data!E125</f>
        <v>IBRD</v>
      </c>
      <c r="F163" s="48">
        <f>Data!F125</f>
        <v>0</v>
      </c>
      <c r="G163" s="20">
        <f>IF($B$7="Overall Alert",Data!G125,IF($B$7="Underlying Vulnerability",Data!J125,IF($B$7="Emerging Threat",Data!M125)))</f>
        <v>2</v>
      </c>
      <c r="H163" s="21">
        <f>IF($B$7="Overall Alert",Data!H125,IF($B$7="Underlying Vulnerability",Data!K125,IF($B$7="Emerging Threat",Data!N125)))</f>
        <v>2</v>
      </c>
      <c r="I163" s="48">
        <f>Data!Q125</f>
        <v>0</v>
      </c>
      <c r="J163" s="23" t="str">
        <f>IF(
   $B$7="Overall Alert",IF(
      Data!R125 &gt;= 7, "HIGH",IF(
         Data!R125 &gt;= 5, "MED","LOW")), IF(
            $B$7="Underlying Vulnerability", IF(
               Data!Y125 &gt;= 10, "HIGH",IF(
                  Data!Y125 &gt;= 7, "MED","LOW")),IF(
                     $B$7="Emerging Threat", IF(
                        Data!AF125 &gt;= 10, "HIGH",IF(
                            Data!AF125 &gt;= 7, "MED","LOW")))))</f>
        <v>HIGH</v>
      </c>
      <c r="K163" s="23" t="str">
        <f>IF(
   $B$7="Overall Alert",IF(
      Data!S125 &gt;= 7, "HIGH",IF(
         Data!S125 &gt;= 5, "MED","LOW")), IF(
            $B$7="Underlying Vulnerability", IF(
               Data!Z125 &gt;= 10, "HIGH",IF(
                  Data!Z125 &gt;= 7, "MED","LOW")),IF(
                     $B$7="Emerging Threat", IF(
                        Data!AG125 &gt;= 10, "HIGH",IF(
                            Data!AG125 &gt;= 7, "MED","LOW")))))</f>
        <v>LOW</v>
      </c>
      <c r="L163" s="23" t="str">
        <f>IF(
   $B$7="Overall Alert",IF(
      Data!T125 &gt;= 7, "HIGH",IF(
         Data!T125 &gt;= 5, "MED","LOW")), IF(
            $B$7="Underlying Vulnerability", IF(
               Data!AA125 &gt;= 10, "HIGH",IF(
                  Data!AA125 &gt;= 7, "MED","LOW")),IF(
                     $B$7="Emerging Threat", IF(
                        Data!AH125 &gt;= 10, "HIGH",IF(
                            Data!AH125 &gt;= 7, "MED","LOW")))))</f>
        <v>LOW</v>
      </c>
      <c r="M163" s="23" t="str">
        <f>IF(
   $B$7="Overall Alert",IF(
      Data!U125 &gt;= 7, "HIGH",IF(
         Data!U125 &gt;= 5, "MED","LOW")), IF(
            $B$7="Underlying Vulnerability", IF(
               Data!AB125 &gt;= 10, "HIGH",IF(
                  Data!AB125 &gt;= 7, "MED","LOW")),IF(
                     $B$7="Emerging Threat", IF(
                        Data!AI125 &gt;= 10, "HIGH",IF(
                            Data!AI125 &gt;= 7, "MED","LOW")))))</f>
        <v>MED</v>
      </c>
      <c r="N163" s="23" t="str">
        <f>IF(
   $B$7="Overall Alert",IF(
      Data!V125 &gt;= 7, "HIGH",IF(
         Data!V125 &gt;= 5, "MED","LOW")), IF(
            $B$7="Underlying Vulnerability", IF(
               Data!AC125 &gt;= 10, "HIGH",IF(
                  Data!AC125 &gt;= 7, "MED","LOW")),IF(
                     $B$7="Emerging Threat", IF(
                        Data!AJ125 &gt;= 10, "HIGH",IF(
                            Data!AJ125 &gt;= 7, "MED","LOW")))))</f>
        <v>MED</v>
      </c>
      <c r="O163" s="23" t="str">
        <f>IF(
   $B$7="Overall Alert",IF(
      Data!W125 &gt;= 7, "HIGH",IF(
         Data!W125 &gt;= 5, "MED","LOW")), IF(
            $B$7="Underlying Vulnerability", IF(
               Data!AD125 &gt;= 10, "HIGH",IF(
                  Data!AD125 &gt;= 7, "MED","LOW")),IF(
                     $B$7="Emerging Threat", IF(
                        Data!AK125 &gt;= 10, "HIGH",IF(
                            Data!AK125 &gt;= 7, "MED","LOW")))))</f>
        <v>LOW</v>
      </c>
      <c r="P163" s="23"/>
      <c r="Q163" s="25"/>
      <c r="R163" s="25"/>
      <c r="S163" s="19"/>
      <c r="T163" s="19"/>
      <c r="U163" s="19"/>
      <c r="V163" s="19"/>
      <c r="W163" s="19"/>
      <c r="X163" s="19"/>
      <c r="Y163" s="26"/>
      <c r="Z163" s="26"/>
      <c r="AA163" s="26"/>
      <c r="AB163" s="26"/>
      <c r="AC163" s="26"/>
      <c r="AD163" s="26"/>
      <c r="AE163" s="26"/>
      <c r="AF163" s="26"/>
      <c r="AJ163" s="19"/>
      <c r="AK163" s="19"/>
      <c r="AL163" s="19"/>
      <c r="AM163" s="19"/>
      <c r="AN163" s="19"/>
      <c r="AO163" s="19"/>
      <c r="AP163" s="19"/>
      <c r="AQ163" s="19"/>
      <c r="AR163" s="19"/>
      <c r="AS163" s="19"/>
      <c r="AT163" s="19"/>
      <c r="AU163" s="19"/>
      <c r="AV163" s="19"/>
      <c r="AW163" s="19"/>
      <c r="AX163" s="19"/>
    </row>
    <row r="164" spans="1:50" x14ac:dyDescent="0.2">
      <c r="A164" s="62">
        <v>121</v>
      </c>
      <c r="B164" s="18" t="str">
        <f>Data!B126</f>
        <v>Malawi</v>
      </c>
      <c r="C164" s="18" t="str">
        <f>Data!C126</f>
        <v>MWI</v>
      </c>
      <c r="D164" s="18" t="str">
        <f>Data!D126</f>
        <v>SSF           Sub-Saharan Africa</v>
      </c>
      <c r="E164" s="18" t="str">
        <f>Data!E126</f>
        <v>IDA</v>
      </c>
      <c r="F164" s="48">
        <f>Data!F126</f>
        <v>0</v>
      </c>
      <c r="G164" s="20">
        <f>IF($B$7="Overall Alert",Data!G126,IF($B$7="Underlying Vulnerability",Data!J126,IF($B$7="Emerging Threat",Data!M126)))</f>
        <v>3.5</v>
      </c>
      <c r="H164" s="21">
        <f>IF($B$7="Overall Alert",Data!H126,IF($B$7="Underlying Vulnerability",Data!K126,IF($B$7="Emerging Threat",Data!N126)))</f>
        <v>3.5</v>
      </c>
      <c r="I164" s="48">
        <f>Data!Q126</f>
        <v>0</v>
      </c>
      <c r="J164" s="23" t="str">
        <f>IF(
   $B$7="Overall Alert",IF(
      Data!R126 &gt;= 7, "HIGH",IF(
         Data!R126 &gt;= 5, "MED","LOW")), IF(
            $B$7="Underlying Vulnerability", IF(
               Data!Y126 &gt;= 10, "HIGH",IF(
                  Data!Y126 &gt;= 7, "MED","LOW")),IF(
                     $B$7="Emerging Threat", IF(
                        Data!AF126 &gt;= 10, "HIGH",IF(
                            Data!AF126 &gt;= 7, "MED","LOW")))))</f>
        <v>HIGH</v>
      </c>
      <c r="K164" s="23" t="str">
        <f>IF(
   $B$7="Overall Alert",IF(
      Data!S126 &gt;= 7, "HIGH",IF(
         Data!S126 &gt;= 5, "MED","LOW")), IF(
            $B$7="Underlying Vulnerability", IF(
               Data!Z126 &gt;= 10, "HIGH",IF(
                  Data!Z126 &gt;= 7, "MED","LOW")),IF(
                     $B$7="Emerging Threat", IF(
                        Data!AG126 &gt;= 10, "HIGH",IF(
                            Data!AG126 &gt;= 7, "MED","LOW")))))</f>
        <v>HIGH</v>
      </c>
      <c r="L164" s="23" t="str">
        <f>IF(
   $B$7="Overall Alert",IF(
      Data!T126 &gt;= 7, "HIGH",IF(
         Data!T126 &gt;= 5, "MED","LOW")), IF(
            $B$7="Underlying Vulnerability", IF(
               Data!AA126 &gt;= 10, "HIGH",IF(
                  Data!AA126 &gt;= 7, "MED","LOW")),IF(
                     $B$7="Emerging Threat", IF(
                        Data!AH126 &gt;= 10, "HIGH",IF(
                            Data!AH126 &gt;= 7, "MED","LOW")))))</f>
        <v>MED</v>
      </c>
      <c r="M164" s="23" t="str">
        <f>IF(
   $B$7="Overall Alert",IF(
      Data!U126 &gt;= 7, "HIGH",IF(
         Data!U126 &gt;= 5, "MED","LOW")), IF(
            $B$7="Underlying Vulnerability", IF(
               Data!AB126 &gt;= 10, "HIGH",IF(
                  Data!AB126 &gt;= 7, "MED","LOW")),IF(
                     $B$7="Emerging Threat", IF(
                        Data!AI126 &gt;= 10, "HIGH",IF(
                            Data!AI126 &gt;= 7, "MED","LOW")))))</f>
        <v>HIGH</v>
      </c>
      <c r="N164" s="23" t="str">
        <f>IF(
   $B$7="Overall Alert",IF(
      Data!V126 &gt;= 7, "HIGH",IF(
         Data!V126 &gt;= 5, "MED","LOW")), IF(
            $B$7="Underlying Vulnerability", IF(
               Data!AC126 &gt;= 10, "HIGH",IF(
                  Data!AC126 &gt;= 7, "MED","LOW")),IF(
                     $B$7="Emerging Threat", IF(
                        Data!AJ126 &gt;= 10, "HIGH",IF(
                            Data!AJ126 &gt;= 7, "MED","LOW")))))</f>
        <v>LOW</v>
      </c>
      <c r="O164" s="23" t="str">
        <f>IF(
   $B$7="Overall Alert",IF(
      Data!W126 &gt;= 7, "HIGH",IF(
         Data!W126 &gt;= 5, "MED","LOW")), IF(
            $B$7="Underlying Vulnerability", IF(
               Data!AD126 &gt;= 10, "HIGH",IF(
                  Data!AD126 &gt;= 7, "MED","LOW")),IF(
                     $B$7="Emerging Threat", IF(
                        Data!AK126 &gt;= 10, "HIGH",IF(
                            Data!AK126 &gt;= 7, "MED","LOW")))))</f>
        <v>LOW</v>
      </c>
      <c r="P164" s="23"/>
      <c r="Q164" s="25"/>
      <c r="R164" s="25"/>
      <c r="S164" s="19"/>
      <c r="T164" s="19"/>
      <c r="U164" s="19"/>
      <c r="V164" s="19"/>
      <c r="W164" s="19"/>
      <c r="X164" s="19"/>
      <c r="Y164" s="26"/>
      <c r="Z164" s="26"/>
      <c r="AA164" s="26"/>
      <c r="AB164" s="26"/>
      <c r="AC164" s="26"/>
      <c r="AD164" s="26"/>
      <c r="AE164" s="26"/>
      <c r="AF164" s="26"/>
      <c r="AJ164" s="19"/>
      <c r="AK164" s="19"/>
      <c r="AL164" s="19"/>
      <c r="AM164" s="19"/>
      <c r="AN164" s="19"/>
      <c r="AO164" s="19"/>
      <c r="AP164" s="19"/>
      <c r="AQ164" s="19"/>
      <c r="AR164" s="19"/>
      <c r="AS164" s="19"/>
      <c r="AT164" s="19"/>
      <c r="AU164" s="19"/>
      <c r="AV164" s="19"/>
      <c r="AW164" s="19"/>
      <c r="AX164" s="19"/>
    </row>
    <row r="165" spans="1:50" x14ac:dyDescent="0.2">
      <c r="A165" s="62">
        <v>122</v>
      </c>
      <c r="B165" s="18" t="str">
        <f>Data!B127</f>
        <v>Malaysia</v>
      </c>
      <c r="C165" s="18" t="str">
        <f>Data!C127</f>
        <v>MYS</v>
      </c>
      <c r="D165" s="18" t="str">
        <f>Data!D127</f>
        <v>EAS           East Asia &amp; Pacific</v>
      </c>
      <c r="E165" s="18" t="str">
        <f>Data!E127</f>
        <v>IBRD</v>
      </c>
      <c r="F165" s="48">
        <f>Data!F127</f>
        <v>0</v>
      </c>
      <c r="G165" s="20">
        <f>IF($B$7="Overall Alert",Data!G127,IF($B$7="Underlying Vulnerability",Data!J127,IF($B$7="Emerging Threat",Data!M127)))</f>
        <v>1.5</v>
      </c>
      <c r="H165" s="21">
        <f>IF($B$7="Overall Alert",Data!H127,IF($B$7="Underlying Vulnerability",Data!K127,IF($B$7="Emerging Threat",Data!N127)))</f>
        <v>1.5</v>
      </c>
      <c r="I165" s="48">
        <f>Data!Q127</f>
        <v>0</v>
      </c>
      <c r="J165" s="23" t="str">
        <f>IF(
   $B$7="Overall Alert",IF(
      Data!R127 &gt;= 7, "HIGH",IF(
         Data!R127 &gt;= 5, "MED","LOW")), IF(
            $B$7="Underlying Vulnerability", IF(
               Data!Y127 &gt;= 10, "HIGH",IF(
                  Data!Y127 &gt;= 7, "MED","LOW")),IF(
                     $B$7="Emerging Threat", IF(
                        Data!AF127 &gt;= 10, "HIGH",IF(
                            Data!AF127 &gt;= 7, "MED","LOW")))))</f>
        <v>MED</v>
      </c>
      <c r="K165" s="23" t="str">
        <f>IF(
   $B$7="Overall Alert",IF(
      Data!S127 &gt;= 7, "HIGH",IF(
         Data!S127 &gt;= 5, "MED","LOW")), IF(
            $B$7="Underlying Vulnerability", IF(
               Data!Z127 &gt;= 10, "HIGH",IF(
                  Data!Z127 &gt;= 7, "MED","LOW")),IF(
                     $B$7="Emerging Threat", IF(
                        Data!AG127 &gt;= 10, "HIGH",IF(
                            Data!AG127 &gt;= 7, "MED","LOW")))))</f>
        <v>LOW</v>
      </c>
      <c r="L165" s="23" t="str">
        <f>IF(
   $B$7="Overall Alert",IF(
      Data!T127 &gt;= 7, "HIGH",IF(
         Data!T127 &gt;= 5, "MED","LOW")), IF(
            $B$7="Underlying Vulnerability", IF(
               Data!AA127 &gt;= 10, "HIGH",IF(
                  Data!AA127 &gt;= 7, "MED","LOW")),IF(
                     $B$7="Emerging Threat", IF(
                        Data!AH127 &gt;= 10, "HIGH",IF(
                            Data!AH127 &gt;= 7, "MED","LOW")))))</f>
        <v>LOW</v>
      </c>
      <c r="M165" s="23" t="str">
        <f>IF(
   $B$7="Overall Alert",IF(
      Data!U127 &gt;= 7, "HIGH",IF(
         Data!U127 &gt;= 5, "MED","LOW")), IF(
            $B$7="Underlying Vulnerability", IF(
               Data!AB127 &gt;= 10, "HIGH",IF(
                  Data!AB127 &gt;= 7, "MED","LOW")),IF(
                     $B$7="Emerging Threat", IF(
                        Data!AI127 &gt;= 10, "HIGH",IF(
                            Data!AI127 &gt;= 7, "MED","LOW")))))</f>
        <v>LOW</v>
      </c>
      <c r="N165" s="23" t="str">
        <f>IF(
   $B$7="Overall Alert",IF(
      Data!V127 &gt;= 7, "HIGH",IF(
         Data!V127 &gt;= 5, "MED","LOW")), IF(
            $B$7="Underlying Vulnerability", IF(
               Data!AC127 &gt;= 10, "HIGH",IF(
                  Data!AC127 &gt;= 7, "MED","LOW")),IF(
                     $B$7="Emerging Threat", IF(
                        Data!AJ127 &gt;= 10, "HIGH",IF(
                            Data!AJ127 &gt;= 7, "MED","LOW")))))</f>
        <v>HIGH</v>
      </c>
      <c r="O165" s="23" t="str">
        <f>IF(
   $B$7="Overall Alert",IF(
      Data!W127 &gt;= 7, "HIGH",IF(
         Data!W127 &gt;= 5, "MED","LOW")), IF(
            $B$7="Underlying Vulnerability", IF(
               Data!AD127 &gt;= 10, "HIGH",IF(
                  Data!AD127 &gt;= 7, "MED","LOW")),IF(
                     $B$7="Emerging Threat", IF(
                        Data!AK127 &gt;= 10, "HIGH",IF(
                            Data!AK127 &gt;= 7, "MED","LOW")))))</f>
        <v>LOW</v>
      </c>
      <c r="P165" s="23"/>
      <c r="Q165" s="25"/>
      <c r="R165" s="25"/>
      <c r="S165" s="19"/>
      <c r="T165" s="19"/>
      <c r="U165" s="19"/>
      <c r="V165" s="19"/>
      <c r="W165" s="19"/>
      <c r="X165" s="19"/>
      <c r="Y165" s="26"/>
      <c r="Z165" s="26"/>
      <c r="AA165" s="26"/>
      <c r="AB165" s="26"/>
      <c r="AC165" s="26"/>
      <c r="AD165" s="26"/>
      <c r="AE165" s="26"/>
      <c r="AF165" s="26"/>
      <c r="AJ165" s="19"/>
      <c r="AK165" s="19"/>
      <c r="AL165" s="19"/>
      <c r="AM165" s="19"/>
      <c r="AN165" s="19"/>
      <c r="AO165" s="19"/>
      <c r="AP165" s="19"/>
      <c r="AQ165" s="19"/>
      <c r="AR165" s="19"/>
      <c r="AS165" s="19"/>
      <c r="AT165" s="19"/>
      <c r="AU165" s="19"/>
      <c r="AV165" s="19"/>
      <c r="AW165" s="19"/>
      <c r="AX165" s="19"/>
    </row>
    <row r="166" spans="1:50" x14ac:dyDescent="0.2">
      <c r="A166" s="62">
        <v>123</v>
      </c>
      <c r="B166" s="18" t="str">
        <f>Data!B128</f>
        <v>Namibia</v>
      </c>
      <c r="C166" s="18" t="str">
        <f>Data!C128</f>
        <v>NAM</v>
      </c>
      <c r="D166" s="18" t="str">
        <f>Data!D128</f>
        <v>SSF           Sub-Saharan Africa</v>
      </c>
      <c r="E166" s="18" t="str">
        <f>Data!E128</f>
        <v>IBRD</v>
      </c>
      <c r="F166" s="48">
        <f>Data!F128</f>
        <v>0</v>
      </c>
      <c r="G166" s="20">
        <f>IF($B$7="Overall Alert",Data!G128,IF($B$7="Underlying Vulnerability",Data!J128,IF($B$7="Emerging Threat",Data!M128)))</f>
        <v>1.5</v>
      </c>
      <c r="H166" s="21">
        <f>IF($B$7="Overall Alert",Data!H128,IF($B$7="Underlying Vulnerability",Data!K128,IF($B$7="Emerging Threat",Data!N128)))</f>
        <v>1.5</v>
      </c>
      <c r="I166" s="48">
        <f>Data!Q128</f>
        <v>0</v>
      </c>
      <c r="J166" s="23" t="str">
        <f>IF(
   $B$7="Overall Alert",IF(
      Data!R128 &gt;= 7, "HIGH",IF(
         Data!R128 &gt;= 5, "MED","LOW")), IF(
            $B$7="Underlying Vulnerability", IF(
               Data!Y128 &gt;= 10, "HIGH",IF(
                  Data!Y128 &gt;= 7, "MED","LOW")),IF(
                     $B$7="Emerging Threat", IF(
                        Data!AF128 &gt;= 10, "HIGH",IF(
                            Data!AF128 &gt;= 7, "MED","LOW")))))</f>
        <v>MED</v>
      </c>
      <c r="K166" s="23" t="str">
        <f>IF(
   $B$7="Overall Alert",IF(
      Data!S128 &gt;= 7, "HIGH",IF(
         Data!S128 &gt;= 5, "MED","LOW")), IF(
            $B$7="Underlying Vulnerability", IF(
               Data!Z128 &gt;= 10, "HIGH",IF(
                  Data!Z128 &gt;= 7, "MED","LOW")),IF(
                     $B$7="Emerging Threat", IF(
                        Data!AG128 &gt;= 10, "HIGH",IF(
                            Data!AG128 &gt;= 7, "MED","LOW")))))</f>
        <v>LOW</v>
      </c>
      <c r="L166" s="23" t="str">
        <f>IF(
   $B$7="Overall Alert",IF(
      Data!T128 &gt;= 7, "HIGH",IF(
         Data!T128 &gt;= 5, "MED","LOW")), IF(
            $B$7="Underlying Vulnerability", IF(
               Data!AA128 &gt;= 10, "HIGH",IF(
                  Data!AA128 &gt;= 7, "MED","LOW")),IF(
                     $B$7="Emerging Threat", IF(
                        Data!AH128 &gt;= 10, "HIGH",IF(
                            Data!AH128 &gt;= 7, "MED","LOW")))))</f>
        <v>LOW</v>
      </c>
      <c r="M166" s="23" t="str">
        <f>IF(
   $B$7="Overall Alert",IF(
      Data!U128 &gt;= 7, "HIGH",IF(
         Data!U128 &gt;= 5, "MED","LOW")), IF(
            $B$7="Underlying Vulnerability", IF(
               Data!AB128 &gt;= 10, "HIGH",IF(
                  Data!AB128 &gt;= 7, "MED","LOW")),IF(
                     $B$7="Emerging Threat", IF(
                        Data!AI128 &gt;= 10, "HIGH",IF(
                            Data!AI128 &gt;= 7, "MED","LOW")))))</f>
        <v>HIGH</v>
      </c>
      <c r="N166" s="23" t="str">
        <f>IF(
   $B$7="Overall Alert",IF(
      Data!V128 &gt;= 7, "HIGH",IF(
         Data!V128 &gt;= 5, "MED","LOW")), IF(
            $B$7="Underlying Vulnerability", IF(
               Data!AC128 &gt;= 10, "HIGH",IF(
                  Data!AC128 &gt;= 7, "MED","LOW")),IF(
                     $B$7="Emerging Threat", IF(
                        Data!AJ128 &gt;= 10, "HIGH",IF(
                            Data!AJ128 &gt;= 7, "MED","LOW")))))</f>
        <v>LOW</v>
      </c>
      <c r="O166" s="23" t="str">
        <f>IF(
   $B$7="Overall Alert",IF(
      Data!W128 &gt;= 7, "HIGH",IF(
         Data!W128 &gt;= 5, "MED","LOW")), IF(
            $B$7="Underlying Vulnerability", IF(
               Data!AD128 &gt;= 10, "HIGH",IF(
                  Data!AD128 &gt;= 7, "MED","LOW")),IF(
                     $B$7="Emerging Threat", IF(
                        Data!AK128 &gt;= 10, "HIGH",IF(
                            Data!AK128 &gt;= 7, "MED","LOW")))))</f>
        <v>LOW</v>
      </c>
      <c r="P166" s="23"/>
      <c r="Q166" s="25"/>
      <c r="R166" s="25"/>
      <c r="S166" s="19"/>
      <c r="T166" s="19"/>
      <c r="U166" s="19"/>
      <c r="V166" s="19"/>
      <c r="W166" s="19"/>
      <c r="X166" s="19"/>
      <c r="Y166" s="26"/>
      <c r="Z166" s="26"/>
      <c r="AA166" s="26"/>
      <c r="AB166" s="26"/>
      <c r="AC166" s="26"/>
      <c r="AD166" s="26"/>
      <c r="AE166" s="26"/>
      <c r="AF166" s="26"/>
      <c r="AJ166" s="19"/>
      <c r="AK166" s="19"/>
      <c r="AL166" s="19"/>
      <c r="AM166" s="19"/>
      <c r="AN166" s="19"/>
      <c r="AO166" s="19"/>
      <c r="AP166" s="19"/>
      <c r="AQ166" s="19"/>
      <c r="AR166" s="19"/>
      <c r="AS166" s="19"/>
      <c r="AT166" s="19"/>
      <c r="AU166" s="19"/>
      <c r="AV166" s="19"/>
      <c r="AW166" s="19"/>
      <c r="AX166" s="19"/>
    </row>
    <row r="167" spans="1:50" x14ac:dyDescent="0.2">
      <c r="A167" s="62">
        <v>124</v>
      </c>
      <c r="B167" s="18" t="str">
        <f>Data!B129</f>
        <v>Niger</v>
      </c>
      <c r="C167" s="18" t="str">
        <f>Data!C129</f>
        <v>NER</v>
      </c>
      <c r="D167" s="18" t="str">
        <f>Data!D129</f>
        <v>SSF           Sub-Saharan Africa</v>
      </c>
      <c r="E167" s="18" t="str">
        <f>Data!E129</f>
        <v>IDA</v>
      </c>
      <c r="F167" s="48">
        <f>Data!F129</f>
        <v>0</v>
      </c>
      <c r="G167" s="20">
        <f>IF($B$7="Overall Alert",Data!G129,IF($B$7="Underlying Vulnerability",Data!J129,IF($B$7="Emerging Threat",Data!M129)))</f>
        <v>4</v>
      </c>
      <c r="H167" s="21">
        <f>IF($B$7="Overall Alert",Data!H129,IF($B$7="Underlying Vulnerability",Data!K129,IF($B$7="Emerging Threat",Data!N129)))</f>
        <v>4</v>
      </c>
      <c r="I167" s="48">
        <f>Data!Q129</f>
        <v>0</v>
      </c>
      <c r="J167" s="23" t="str">
        <f>IF(
   $B$7="Overall Alert",IF(
      Data!R129 &gt;= 7, "HIGH",IF(
         Data!R129 &gt;= 5, "MED","LOW")), IF(
            $B$7="Underlying Vulnerability", IF(
               Data!Y129 &gt;= 10, "HIGH",IF(
                  Data!Y129 &gt;= 7, "MED","LOW")),IF(
                     $B$7="Emerging Threat", IF(
                        Data!AF129 &gt;= 10, "HIGH",IF(
                            Data!AF129 &gt;= 7, "MED","LOW")))))</f>
        <v>HIGH</v>
      </c>
      <c r="K167" s="23" t="str">
        <f>IF(
   $B$7="Overall Alert",IF(
      Data!S129 &gt;= 7, "HIGH",IF(
         Data!S129 &gt;= 5, "MED","LOW")), IF(
            $B$7="Underlying Vulnerability", IF(
               Data!Z129 &gt;= 10, "HIGH",IF(
                  Data!Z129 &gt;= 7, "MED","LOW")),IF(
                     $B$7="Emerging Threat", IF(
                        Data!AG129 &gt;= 10, "HIGH",IF(
                            Data!AG129 &gt;= 7, "MED","LOW")))))</f>
        <v>HIGH</v>
      </c>
      <c r="L167" s="23" t="str">
        <f>IF(
   $B$7="Overall Alert",IF(
      Data!T129 &gt;= 7, "HIGH",IF(
         Data!T129 &gt;= 5, "MED","LOW")), IF(
            $B$7="Underlying Vulnerability", IF(
               Data!AA129 &gt;= 10, "HIGH",IF(
                  Data!AA129 &gt;= 7, "MED","LOW")),IF(
                     $B$7="Emerging Threat", IF(
                        Data!AH129 &gt;= 10, "HIGH",IF(
                            Data!AH129 &gt;= 7, "MED","LOW")))))</f>
        <v>LOW</v>
      </c>
      <c r="M167" s="23" t="str">
        <f>IF(
   $B$7="Overall Alert",IF(
      Data!U129 &gt;= 7, "HIGH",IF(
         Data!U129 &gt;= 5, "MED","LOW")), IF(
            $B$7="Underlying Vulnerability", IF(
               Data!AB129 &gt;= 10, "HIGH",IF(
                  Data!AB129 &gt;= 7, "MED","LOW")),IF(
                     $B$7="Emerging Threat", IF(
                        Data!AI129 &gt;= 10, "HIGH",IF(
                            Data!AI129 &gt;= 7, "MED","LOW")))))</f>
        <v>HIGH</v>
      </c>
      <c r="N167" s="23" t="str">
        <f>IF(
   $B$7="Overall Alert",IF(
      Data!V129 &gt;= 7, "HIGH",IF(
         Data!V129 &gt;= 5, "MED","LOW")), IF(
            $B$7="Underlying Vulnerability", IF(
               Data!AC129 &gt;= 10, "HIGH",IF(
                  Data!AC129 &gt;= 7, "MED","LOW")),IF(
                     $B$7="Emerging Threat", IF(
                        Data!AJ129 &gt;= 10, "HIGH",IF(
                            Data!AJ129 &gt;= 7, "MED","LOW")))))</f>
        <v>LOW</v>
      </c>
      <c r="O167" s="23" t="str">
        <f>IF(
   $B$7="Overall Alert",IF(
      Data!W129 &gt;= 7, "HIGH",IF(
         Data!W129 &gt;= 5, "MED","LOW")), IF(
            $B$7="Underlying Vulnerability", IF(
               Data!AD129 &gt;= 10, "HIGH",IF(
                  Data!AD129 &gt;= 7, "MED","LOW")),IF(
                     $B$7="Emerging Threat", IF(
                        Data!AK129 &gt;= 10, "HIGH",IF(
                            Data!AK129 &gt;= 7, "MED","LOW")))))</f>
        <v>HIGH</v>
      </c>
      <c r="P167" s="23"/>
      <c r="Q167" s="25"/>
      <c r="R167" s="25"/>
      <c r="S167" s="19"/>
      <c r="T167" s="19"/>
      <c r="U167" s="19"/>
      <c r="V167" s="19"/>
      <c r="W167" s="19"/>
      <c r="X167" s="19"/>
      <c r="Y167" s="26"/>
      <c r="Z167" s="26"/>
      <c r="AA167" s="26"/>
      <c r="AB167" s="26"/>
      <c r="AC167" s="26"/>
      <c r="AD167" s="26"/>
      <c r="AE167" s="26"/>
      <c r="AF167" s="26"/>
      <c r="AJ167" s="19"/>
      <c r="AK167" s="19"/>
      <c r="AL167" s="19"/>
      <c r="AM167" s="19"/>
      <c r="AN167" s="19"/>
      <c r="AO167" s="19"/>
      <c r="AP167" s="19"/>
      <c r="AQ167" s="19"/>
      <c r="AR167" s="19"/>
      <c r="AS167" s="19"/>
      <c r="AT167" s="19"/>
      <c r="AU167" s="19"/>
      <c r="AV167" s="19"/>
      <c r="AW167" s="19"/>
      <c r="AX167" s="19"/>
    </row>
    <row r="168" spans="1:50" x14ac:dyDescent="0.2">
      <c r="A168" s="62">
        <v>125</v>
      </c>
      <c r="B168" s="18" t="str">
        <f>Data!B130</f>
        <v>Nigeria</v>
      </c>
      <c r="C168" s="18" t="str">
        <f>Data!C130</f>
        <v>NGA</v>
      </c>
      <c r="D168" s="18" t="str">
        <f>Data!D130</f>
        <v>SSF           Sub-Saharan Africa</v>
      </c>
      <c r="E168" s="18" t="str">
        <f>Data!E130</f>
        <v>Blend</v>
      </c>
      <c r="F168" s="48">
        <f>Data!F130</f>
        <v>0</v>
      </c>
      <c r="G168" s="20">
        <f>IF($B$7="Overall Alert",Data!G130,IF($B$7="Underlying Vulnerability",Data!J130,IF($B$7="Emerging Threat",Data!M130)))</f>
        <v>5</v>
      </c>
      <c r="H168" s="21">
        <f>IF($B$7="Overall Alert",Data!H130,IF($B$7="Underlying Vulnerability",Data!K130,IF($B$7="Emerging Threat",Data!N130)))</f>
        <v>5</v>
      </c>
      <c r="I168" s="48">
        <f>Data!Q130</f>
        <v>0</v>
      </c>
      <c r="J168" s="23" t="str">
        <f>IF(
   $B$7="Overall Alert",IF(
      Data!R130 &gt;= 7, "HIGH",IF(
         Data!R130 &gt;= 5, "MED","LOW")), IF(
            $B$7="Underlying Vulnerability", IF(
               Data!Y130 &gt;= 10, "HIGH",IF(
                  Data!Y130 &gt;= 7, "MED","LOW")),IF(
                     $B$7="Emerging Threat", IF(
                        Data!AF130 &gt;= 10, "HIGH",IF(
                            Data!AF130 &gt;= 7, "MED","LOW")))))</f>
        <v>HIGH</v>
      </c>
      <c r="K168" s="23" t="str">
        <f>IF(
   $B$7="Overall Alert",IF(
      Data!S130 &gt;= 7, "HIGH",IF(
         Data!S130 &gt;= 5, "MED","LOW")), IF(
            $B$7="Underlying Vulnerability", IF(
               Data!Z130 &gt;= 10, "HIGH",IF(
                  Data!Z130 &gt;= 7, "MED","LOW")),IF(
                     $B$7="Emerging Threat", IF(
                        Data!AG130 &gt;= 10, "HIGH",IF(
                            Data!AG130 &gt;= 7, "MED","LOW")))))</f>
        <v>HIGH</v>
      </c>
      <c r="L168" s="23" t="str">
        <f>IF(
   $B$7="Overall Alert",IF(
      Data!T130 &gt;= 7, "HIGH",IF(
         Data!T130 &gt;= 5, "MED","LOW")), IF(
            $B$7="Underlying Vulnerability", IF(
               Data!AA130 &gt;= 10, "HIGH",IF(
                  Data!AA130 &gt;= 7, "MED","LOW")),IF(
                     $B$7="Emerging Threat", IF(
                        Data!AH130 &gt;= 10, "HIGH",IF(
                            Data!AH130 &gt;= 7, "MED","LOW")))))</f>
        <v>HIGH</v>
      </c>
      <c r="M168" s="23" t="str">
        <f>IF(
   $B$7="Overall Alert",IF(
      Data!U130 &gt;= 7, "HIGH",IF(
         Data!U130 &gt;= 5, "MED","LOW")), IF(
            $B$7="Underlying Vulnerability", IF(
               Data!AB130 &gt;= 10, "HIGH",IF(
                  Data!AB130 &gt;= 7, "MED","LOW")),IF(
                     $B$7="Emerging Threat", IF(
                        Data!AI130 &gt;= 10, "HIGH",IF(
                            Data!AI130 &gt;= 7, "MED","LOW")))))</f>
        <v>HIGH</v>
      </c>
      <c r="N168" s="23" t="str">
        <f>IF(
   $B$7="Overall Alert",IF(
      Data!V130 &gt;= 7, "HIGH",IF(
         Data!V130 &gt;= 5, "MED","LOW")), IF(
            $B$7="Underlying Vulnerability", IF(
               Data!AC130 &gt;= 10, "HIGH",IF(
                  Data!AC130 &gt;= 7, "MED","LOW")),IF(
                     $B$7="Emerging Threat", IF(
                        Data!AJ130 &gt;= 10, "HIGH",IF(
                            Data!AJ130 &gt;= 7, "MED","LOW")))))</f>
        <v>LOW</v>
      </c>
      <c r="O168" s="23" t="str">
        <f>IF(
   $B$7="Overall Alert",IF(
      Data!W130 &gt;= 7, "HIGH",IF(
         Data!W130 &gt;= 5, "MED","LOW")), IF(
            $B$7="Underlying Vulnerability", IF(
               Data!AD130 &gt;= 10, "HIGH",IF(
                  Data!AD130 &gt;= 7, "MED","LOW")),IF(
                     $B$7="Emerging Threat", IF(
                        Data!AK130 &gt;= 10, "HIGH",IF(
                            Data!AK130 &gt;= 7, "MED","LOW")))))</f>
        <v>HIGH</v>
      </c>
      <c r="P168" s="23"/>
      <c r="Q168" s="25"/>
      <c r="R168" s="25"/>
      <c r="S168" s="19"/>
      <c r="T168" s="19"/>
      <c r="U168" s="19"/>
      <c r="V168" s="19"/>
      <c r="W168" s="19"/>
      <c r="X168" s="19"/>
      <c r="Y168" s="26"/>
      <c r="Z168" s="26"/>
      <c r="AA168" s="26"/>
      <c r="AB168" s="26"/>
      <c r="AC168" s="26"/>
      <c r="AD168" s="26"/>
      <c r="AE168" s="26"/>
      <c r="AF168" s="26"/>
      <c r="AJ168" s="19"/>
      <c r="AK168" s="19"/>
      <c r="AL168" s="19"/>
      <c r="AM168" s="19"/>
      <c r="AN168" s="19"/>
      <c r="AO168" s="19"/>
      <c r="AP168" s="19"/>
      <c r="AQ168" s="19"/>
      <c r="AR168" s="19"/>
      <c r="AS168" s="19"/>
      <c r="AT168" s="19"/>
      <c r="AU168" s="19"/>
      <c r="AV168" s="19"/>
      <c r="AW168" s="19"/>
      <c r="AX168" s="19"/>
    </row>
    <row r="169" spans="1:50" x14ac:dyDescent="0.2">
      <c r="A169" s="62">
        <v>126</v>
      </c>
      <c r="B169" s="18" t="str">
        <f>Data!B131</f>
        <v>Nicaragua</v>
      </c>
      <c r="C169" s="18" t="str">
        <f>Data!C131</f>
        <v>NIC</v>
      </c>
      <c r="D169" s="18" t="str">
        <f>Data!D131</f>
        <v>LCN           Latin America &amp; Caribbean</v>
      </c>
      <c r="E169" s="18" t="str">
        <f>Data!E131</f>
        <v>IDA</v>
      </c>
      <c r="F169" s="48">
        <f>Data!F131</f>
        <v>0</v>
      </c>
      <c r="G169" s="20">
        <f>IF($B$7="Overall Alert",Data!G131,IF($B$7="Underlying Vulnerability",Data!J131,IF($B$7="Emerging Threat",Data!M131)))</f>
        <v>3</v>
      </c>
      <c r="H169" s="21">
        <f>IF($B$7="Overall Alert",Data!H131,IF($B$7="Underlying Vulnerability",Data!K131,IF($B$7="Emerging Threat",Data!N131)))</f>
        <v>3</v>
      </c>
      <c r="I169" s="48">
        <f>Data!Q131</f>
        <v>0</v>
      </c>
      <c r="J169" s="23" t="str">
        <f>IF(
   $B$7="Overall Alert",IF(
      Data!R131 &gt;= 7, "HIGH",IF(
         Data!R131 &gt;= 5, "MED","LOW")), IF(
            $B$7="Underlying Vulnerability", IF(
               Data!Y131 &gt;= 10, "HIGH",IF(
                  Data!Y131 &gt;= 7, "MED","LOW")),IF(
                     $B$7="Emerging Threat", IF(
                        Data!AF131 &gt;= 10, "HIGH",IF(
                            Data!AF131 &gt;= 7, "MED","LOW")))))</f>
        <v>HIGH</v>
      </c>
      <c r="K169" s="23" t="str">
        <f>IF(
   $B$7="Overall Alert",IF(
      Data!S131 &gt;= 7, "HIGH",IF(
         Data!S131 &gt;= 5, "MED","LOW")), IF(
            $B$7="Underlying Vulnerability", IF(
               Data!Z131 &gt;= 10, "HIGH",IF(
                  Data!Z131 &gt;= 7, "MED","LOW")),IF(
                     $B$7="Emerging Threat", IF(
                        Data!AG131 &gt;= 10, "HIGH",IF(
                            Data!AG131 &gt;= 7, "MED","LOW")))))</f>
        <v>LOW</v>
      </c>
      <c r="L169" s="23" t="str">
        <f>IF(
   $B$7="Overall Alert",IF(
      Data!T131 &gt;= 7, "HIGH",IF(
         Data!T131 &gt;= 5, "MED","LOW")), IF(
            $B$7="Underlying Vulnerability", IF(
               Data!AA131 &gt;= 10, "HIGH",IF(
                  Data!AA131 &gt;= 7, "MED","LOW")),IF(
                     $B$7="Emerging Threat", IF(
                        Data!AH131 &gt;= 10, "HIGH",IF(
                            Data!AH131 &gt;= 7, "MED","LOW")))))</f>
        <v>HIGH</v>
      </c>
      <c r="M169" s="23" t="str">
        <f>IF(
   $B$7="Overall Alert",IF(
      Data!U131 &gt;= 7, "HIGH",IF(
         Data!U131 &gt;= 5, "MED","LOW")), IF(
            $B$7="Underlying Vulnerability", IF(
               Data!AB131 &gt;= 10, "HIGH",IF(
                  Data!AB131 &gt;= 7, "MED","LOW")),IF(
                     $B$7="Emerging Threat", IF(
                        Data!AI131 &gt;= 10, "HIGH",IF(
                            Data!AI131 &gt;= 7, "MED","LOW")))))</f>
        <v>HIGH</v>
      </c>
      <c r="N169" s="23" t="str">
        <f>IF(
   $B$7="Overall Alert",IF(
      Data!V131 &gt;= 7, "HIGH",IF(
         Data!V131 &gt;= 5, "MED","LOW")), IF(
            $B$7="Underlying Vulnerability", IF(
               Data!AC131 &gt;= 10, "HIGH",IF(
                  Data!AC131 &gt;= 7, "MED","LOW")),IF(
                     $B$7="Emerging Threat", IF(
                        Data!AJ131 &gt;= 10, "HIGH",IF(
                            Data!AJ131 &gt;= 7, "MED","LOW")))))</f>
        <v>LOW</v>
      </c>
      <c r="O169" s="23" t="str">
        <f>IF(
   $B$7="Overall Alert",IF(
      Data!W131 &gt;= 7, "HIGH",IF(
         Data!W131 &gt;= 5, "MED","LOW")), IF(
            $B$7="Underlying Vulnerability", IF(
               Data!AD131 &gt;= 10, "HIGH",IF(
                  Data!AD131 &gt;= 7, "MED","LOW")),IF(
                     $B$7="Emerging Threat", IF(
                        Data!AK131 &gt;= 10, "HIGH",IF(
                            Data!AK131 &gt;= 7, "MED","LOW")))))</f>
        <v>LOW</v>
      </c>
      <c r="P169" s="23"/>
      <c r="Q169" s="25"/>
      <c r="R169" s="25"/>
      <c r="S169" s="19"/>
      <c r="T169" s="19"/>
      <c r="U169" s="19"/>
      <c r="V169" s="19"/>
      <c r="W169" s="19"/>
      <c r="X169" s="19"/>
      <c r="Y169" s="26"/>
      <c r="Z169" s="26"/>
      <c r="AA169" s="26"/>
      <c r="AB169" s="26"/>
      <c r="AC169" s="26"/>
      <c r="AD169" s="26"/>
      <c r="AE169" s="26"/>
      <c r="AF169" s="26"/>
      <c r="AJ169" s="19"/>
      <c r="AK169" s="19"/>
      <c r="AL169" s="19"/>
      <c r="AM169" s="19"/>
      <c r="AN169" s="19"/>
      <c r="AO169" s="19"/>
      <c r="AP169" s="19"/>
      <c r="AQ169" s="19"/>
      <c r="AR169" s="19"/>
      <c r="AS169" s="19"/>
      <c r="AT169" s="19"/>
      <c r="AU169" s="19"/>
      <c r="AV169" s="19"/>
      <c r="AW169" s="19"/>
      <c r="AX169" s="19"/>
    </row>
    <row r="170" spans="1:50" x14ac:dyDescent="0.2">
      <c r="A170" s="62">
        <v>127</v>
      </c>
      <c r="B170" s="18" t="str">
        <f>Data!B132</f>
        <v>Netherlands</v>
      </c>
      <c r="C170" s="18" t="str">
        <f>Data!C132</f>
        <v>NLD</v>
      </c>
      <c r="D170" s="18" t="str">
        <f>Data!D132</f>
        <v>ECS           Europe &amp; Central Asia</v>
      </c>
      <c r="E170" s="18" t="str">
        <f>Data!E132</f>
        <v>Europe &amp; Central Asia</v>
      </c>
      <c r="F170" s="48">
        <f>Data!F132</f>
        <v>0</v>
      </c>
      <c r="G170" s="20">
        <f>IF($B$7="Overall Alert",Data!G132,IF($B$7="Underlying Vulnerability",Data!J132,IF($B$7="Emerging Threat",Data!M132)))</f>
        <v>0.5</v>
      </c>
      <c r="H170" s="21">
        <f>IF($B$7="Overall Alert",Data!H132,IF($B$7="Underlying Vulnerability",Data!K132,IF($B$7="Emerging Threat",Data!N132)))</f>
        <v>0.5</v>
      </c>
      <c r="I170" s="48">
        <f>Data!Q132</f>
        <v>0</v>
      </c>
      <c r="J170" s="23" t="str">
        <f>IF(
   $B$7="Overall Alert",IF(
      Data!R132 &gt;= 7, "HIGH",IF(
         Data!R132 &gt;= 5, "MED","LOW")), IF(
            $B$7="Underlying Vulnerability", IF(
               Data!Y132 &gt;= 10, "HIGH",IF(
                  Data!Y132 &gt;= 7, "MED","LOW")),IF(
                     $B$7="Emerging Threat", IF(
                        Data!AF132 &gt;= 10, "HIGH",IF(
                            Data!AF132 &gt;= 7, "MED","LOW")))))</f>
        <v>MED</v>
      </c>
      <c r="K170" s="23" t="str">
        <f>IF(
   $B$7="Overall Alert",IF(
      Data!S132 &gt;= 7, "HIGH",IF(
         Data!S132 &gt;= 5, "MED","LOW")), IF(
            $B$7="Underlying Vulnerability", IF(
               Data!Z132 &gt;= 10, "HIGH",IF(
                  Data!Z132 &gt;= 7, "MED","LOW")),IF(
                     $B$7="Emerging Threat", IF(
                        Data!AG132 &gt;= 10, "HIGH",IF(
                            Data!AG132 &gt;= 7, "MED","LOW")))))</f>
        <v>LOW</v>
      </c>
      <c r="L170" s="23" t="str">
        <f>IF(
   $B$7="Overall Alert",IF(
      Data!T132 &gt;= 7, "HIGH",IF(
         Data!T132 &gt;= 5, "MED","LOW")), IF(
            $B$7="Underlying Vulnerability", IF(
               Data!AA132 &gt;= 10, "HIGH",IF(
                  Data!AA132 &gt;= 7, "MED","LOW")),IF(
                     $B$7="Emerging Threat", IF(
                        Data!AH132 &gt;= 10, "HIGH",IF(
                            Data!AH132 &gt;= 7, "MED","LOW")))))</f>
        <v>LOW</v>
      </c>
      <c r="M170" s="23" t="str">
        <f>IF(
   $B$7="Overall Alert",IF(
      Data!U132 &gt;= 7, "HIGH",IF(
         Data!U132 &gt;= 5, "MED","LOW")), IF(
            $B$7="Underlying Vulnerability", IF(
               Data!AB132 &gt;= 10, "HIGH",IF(
                  Data!AB132 &gt;= 7, "MED","LOW")),IF(
                     $B$7="Emerging Threat", IF(
                        Data!AI132 &gt;= 10, "HIGH",IF(
                            Data!AI132 &gt;= 7, "MED","LOW")))))</f>
        <v>LOW</v>
      </c>
      <c r="N170" s="23" t="str">
        <f>IF(
   $B$7="Overall Alert",IF(
      Data!V132 &gt;= 7, "HIGH",IF(
         Data!V132 &gt;= 5, "MED","LOW")), IF(
            $B$7="Underlying Vulnerability", IF(
               Data!AC132 &gt;= 10, "HIGH",IF(
                  Data!AC132 &gt;= 7, "MED","LOW")),IF(
                     $B$7="Emerging Threat", IF(
                        Data!AJ132 &gt;= 10, "HIGH",IF(
                            Data!AJ132 &gt;= 7, "MED","LOW")))))</f>
        <v>LOW</v>
      </c>
      <c r="O170" s="23" t="str">
        <f>IF(
   $B$7="Overall Alert",IF(
      Data!W132 &gt;= 7, "HIGH",IF(
         Data!W132 &gt;= 5, "MED","LOW")), IF(
            $B$7="Underlying Vulnerability", IF(
               Data!AD132 &gt;= 10, "HIGH",IF(
                  Data!AD132 &gt;= 7, "MED","LOW")),IF(
                     $B$7="Emerging Threat", IF(
                        Data!AK132 &gt;= 10, "HIGH",IF(
                            Data!AK132 &gt;= 7, "MED","LOW")))))</f>
        <v>LOW</v>
      </c>
      <c r="P170" s="23"/>
      <c r="Q170" s="25"/>
      <c r="R170" s="25"/>
      <c r="S170" s="19"/>
      <c r="T170" s="19"/>
      <c r="U170" s="19"/>
      <c r="V170" s="19"/>
      <c r="W170" s="19"/>
      <c r="X170" s="19"/>
      <c r="Y170" s="26"/>
      <c r="Z170" s="26"/>
      <c r="AA170" s="26"/>
      <c r="AB170" s="26"/>
      <c r="AC170" s="26"/>
      <c r="AD170" s="26"/>
      <c r="AE170" s="26"/>
      <c r="AF170" s="26"/>
      <c r="AJ170" s="19"/>
      <c r="AK170" s="19"/>
      <c r="AL170" s="19"/>
      <c r="AM170" s="19"/>
      <c r="AN170" s="19"/>
      <c r="AO170" s="19"/>
      <c r="AP170" s="19"/>
      <c r="AQ170" s="19"/>
      <c r="AR170" s="19"/>
      <c r="AS170" s="19"/>
      <c r="AT170" s="19"/>
      <c r="AU170" s="19"/>
      <c r="AV170" s="19"/>
      <c r="AW170" s="19"/>
      <c r="AX170" s="19"/>
    </row>
    <row r="171" spans="1:50" x14ac:dyDescent="0.2">
      <c r="A171" s="62">
        <v>128</v>
      </c>
      <c r="B171" s="18" t="str">
        <f>Data!B133</f>
        <v>Norway</v>
      </c>
      <c r="C171" s="18" t="str">
        <f>Data!C133</f>
        <v>NOR</v>
      </c>
      <c r="D171" s="18" t="str">
        <f>Data!D133</f>
        <v>ECS           Europe &amp; Central Asia</v>
      </c>
      <c r="E171" s="18" t="str">
        <f>Data!E133</f>
        <v>Europe &amp; Central Asia</v>
      </c>
      <c r="F171" s="48">
        <f>Data!F133</f>
        <v>0</v>
      </c>
      <c r="G171" s="20">
        <f>IF($B$7="Overall Alert",Data!G133,IF($B$7="Underlying Vulnerability",Data!J133,IF($B$7="Emerging Threat",Data!M133)))</f>
        <v>0.5</v>
      </c>
      <c r="H171" s="21">
        <f>IF($B$7="Overall Alert",Data!H133,IF($B$7="Underlying Vulnerability",Data!K133,IF($B$7="Emerging Threat",Data!N133)))</f>
        <v>0.5</v>
      </c>
      <c r="I171" s="48">
        <f>Data!Q133</f>
        <v>0</v>
      </c>
      <c r="J171" s="23" t="str">
        <f>IF(
   $B$7="Overall Alert",IF(
      Data!R133 &gt;= 7, "HIGH",IF(
         Data!R133 &gt;= 5, "MED","LOW")), IF(
            $B$7="Underlying Vulnerability", IF(
               Data!Y133 &gt;= 10, "HIGH",IF(
                  Data!Y133 &gt;= 7, "MED","LOW")),IF(
                     $B$7="Emerging Threat", IF(
                        Data!AF133 &gt;= 10, "HIGH",IF(
                            Data!AF133 &gt;= 7, "MED","LOW")))))</f>
        <v>MED</v>
      </c>
      <c r="K171" s="23" t="str">
        <f>IF(
   $B$7="Overall Alert",IF(
      Data!S133 &gt;= 7, "HIGH",IF(
         Data!S133 &gt;= 5, "MED","LOW")), IF(
            $B$7="Underlying Vulnerability", IF(
               Data!Z133 &gt;= 10, "HIGH",IF(
                  Data!Z133 &gt;= 7, "MED","LOW")),IF(
                     $B$7="Emerging Threat", IF(
                        Data!AG133 &gt;= 10, "HIGH",IF(
                            Data!AG133 &gt;= 7, "MED","LOW")))))</f>
        <v>LOW</v>
      </c>
      <c r="L171" s="23" t="str">
        <f>IF(
   $B$7="Overall Alert",IF(
      Data!T133 &gt;= 7, "HIGH",IF(
         Data!T133 &gt;= 5, "MED","LOW")), IF(
            $B$7="Underlying Vulnerability", IF(
               Data!AA133 &gt;= 10, "HIGH",IF(
                  Data!AA133 &gt;= 7, "MED","LOW")),IF(
                     $B$7="Emerging Threat", IF(
                        Data!AH133 &gt;= 10, "HIGH",IF(
                            Data!AH133 &gt;= 7, "MED","LOW")))))</f>
        <v>LOW</v>
      </c>
      <c r="M171" s="23" t="str">
        <f>IF(
   $B$7="Overall Alert",IF(
      Data!U133 &gt;= 7, "HIGH",IF(
         Data!U133 &gt;= 5, "MED","LOW")), IF(
            $B$7="Underlying Vulnerability", IF(
               Data!AB133 &gt;= 10, "HIGH",IF(
                  Data!AB133 &gt;= 7, "MED","LOW")),IF(
                     $B$7="Emerging Threat", IF(
                        Data!AI133 &gt;= 10, "HIGH",IF(
                            Data!AI133 &gt;= 7, "MED","LOW")))))</f>
        <v>LOW</v>
      </c>
      <c r="N171" s="23" t="str">
        <f>IF(
   $B$7="Overall Alert",IF(
      Data!V133 &gt;= 7, "HIGH",IF(
         Data!V133 &gt;= 5, "MED","LOW")), IF(
            $B$7="Underlying Vulnerability", IF(
               Data!AC133 &gt;= 10, "HIGH",IF(
                  Data!AC133 &gt;= 7, "MED","LOW")),IF(
                     $B$7="Emerging Threat", IF(
                        Data!AJ133 &gt;= 10, "HIGH",IF(
                            Data!AJ133 &gt;= 7, "MED","LOW")))))</f>
        <v>LOW</v>
      </c>
      <c r="O171" s="23" t="str">
        <f>IF(
   $B$7="Overall Alert",IF(
      Data!W133 &gt;= 7, "HIGH",IF(
         Data!W133 &gt;= 5, "MED","LOW")), IF(
            $B$7="Underlying Vulnerability", IF(
               Data!AD133 &gt;= 10, "HIGH",IF(
                  Data!AD133 &gt;= 7, "MED","LOW")),IF(
                     $B$7="Emerging Threat", IF(
                        Data!AK133 &gt;= 10, "HIGH",IF(
                            Data!AK133 &gt;= 7, "MED","LOW")))))</f>
        <v>LOW</v>
      </c>
      <c r="P171" s="23"/>
      <c r="Q171" s="25"/>
      <c r="R171" s="25"/>
      <c r="S171" s="19"/>
      <c r="T171" s="19"/>
      <c r="U171" s="19"/>
      <c r="V171" s="19"/>
      <c r="W171" s="19"/>
      <c r="X171" s="19"/>
      <c r="Y171" s="26"/>
      <c r="Z171" s="26"/>
      <c r="AA171" s="26"/>
      <c r="AB171" s="26"/>
      <c r="AC171" s="26"/>
      <c r="AD171" s="26"/>
      <c r="AE171" s="26"/>
      <c r="AF171" s="26"/>
      <c r="AJ171" s="19"/>
      <c r="AK171" s="19"/>
      <c r="AL171" s="19"/>
      <c r="AM171" s="19"/>
      <c r="AN171" s="19"/>
      <c r="AO171" s="19"/>
      <c r="AP171" s="19"/>
      <c r="AQ171" s="19"/>
      <c r="AR171" s="19"/>
      <c r="AS171" s="19"/>
      <c r="AT171" s="19"/>
      <c r="AU171" s="19"/>
      <c r="AV171" s="19"/>
      <c r="AW171" s="19"/>
      <c r="AX171" s="19"/>
    </row>
    <row r="172" spans="1:50" x14ac:dyDescent="0.2">
      <c r="A172" s="62">
        <v>129</v>
      </c>
      <c r="B172" s="18" t="str">
        <f>Data!B134</f>
        <v>Nepal</v>
      </c>
      <c r="C172" s="18" t="str">
        <f>Data!C134</f>
        <v>NPL</v>
      </c>
      <c r="D172" s="18" t="str">
        <f>Data!D134</f>
        <v>SAS           South Asia</v>
      </c>
      <c r="E172" s="18" t="str">
        <f>Data!E134</f>
        <v>IDA</v>
      </c>
      <c r="F172" s="48">
        <f>Data!F134</f>
        <v>0</v>
      </c>
      <c r="G172" s="20">
        <f>IF($B$7="Overall Alert",Data!G134,IF($B$7="Underlying Vulnerability",Data!J134,IF($B$7="Emerging Threat",Data!M134)))</f>
        <v>1.5</v>
      </c>
      <c r="H172" s="21">
        <f>IF($B$7="Overall Alert",Data!H134,IF($B$7="Underlying Vulnerability",Data!K134,IF($B$7="Emerging Threat",Data!N134)))</f>
        <v>1.5</v>
      </c>
      <c r="I172" s="48">
        <f>Data!Q134</f>
        <v>0</v>
      </c>
      <c r="J172" s="23" t="str">
        <f>IF(
   $B$7="Overall Alert",IF(
      Data!R134 &gt;= 7, "HIGH",IF(
         Data!R134 &gt;= 5, "MED","LOW")), IF(
            $B$7="Underlying Vulnerability", IF(
               Data!Y134 &gt;= 10, "HIGH",IF(
                  Data!Y134 &gt;= 7, "MED","LOW")),IF(
                     $B$7="Emerging Threat", IF(
                        Data!AF134 &gt;= 10, "HIGH",IF(
                            Data!AF134 &gt;= 7, "MED","LOW")))))</f>
        <v>HIGH</v>
      </c>
      <c r="K172" s="23" t="str">
        <f>IF(
   $B$7="Overall Alert",IF(
      Data!S134 &gt;= 7, "HIGH",IF(
         Data!S134 &gt;= 5, "MED","LOW")), IF(
            $B$7="Underlying Vulnerability", IF(
               Data!Z134 &gt;= 10, "HIGH",IF(
                  Data!Z134 &gt;= 7, "MED","LOW")),IF(
                     $B$7="Emerging Threat", IF(
                        Data!AG134 &gt;= 10, "HIGH",IF(
                            Data!AG134 &gt;= 7, "MED","LOW")))))</f>
        <v>LOW</v>
      </c>
      <c r="L172" s="23" t="str">
        <f>IF(
   $B$7="Overall Alert",IF(
      Data!T134 &gt;= 7, "HIGH",IF(
         Data!T134 &gt;= 5, "MED","LOW")), IF(
            $B$7="Underlying Vulnerability", IF(
               Data!AA134 &gt;= 10, "HIGH",IF(
                  Data!AA134 &gt;= 7, "MED","LOW")),IF(
                     $B$7="Emerging Threat", IF(
                        Data!AH134 &gt;= 10, "HIGH",IF(
                            Data!AH134 &gt;= 7, "MED","LOW")))))</f>
        <v>MED</v>
      </c>
      <c r="M172" s="23" t="str">
        <f>IF(
   $B$7="Overall Alert",IF(
      Data!U134 &gt;= 7, "HIGH",IF(
         Data!U134 &gt;= 5, "MED","LOW")), IF(
            $B$7="Underlying Vulnerability", IF(
               Data!AB134 &gt;= 10, "HIGH",IF(
                  Data!AB134 &gt;= 7, "MED","LOW")),IF(
                     $B$7="Emerging Threat", IF(
                        Data!AI134 &gt;= 10, "HIGH",IF(
                            Data!AI134 &gt;= 7, "MED","LOW")))))</f>
        <v>LOW</v>
      </c>
      <c r="N172" s="23" t="str">
        <f>IF(
   $B$7="Overall Alert",IF(
      Data!V134 &gt;= 7, "HIGH",IF(
         Data!V134 &gt;= 5, "MED","LOW")), IF(
            $B$7="Underlying Vulnerability", IF(
               Data!AC134 &gt;= 10, "HIGH",IF(
                  Data!AC134 &gt;= 7, "MED","LOW")),IF(
                     $B$7="Emerging Threat", IF(
                        Data!AJ134 &gt;= 10, "HIGH",IF(
                            Data!AJ134 &gt;= 7, "MED","LOW")))))</f>
        <v>LOW</v>
      </c>
      <c r="O172" s="23" t="str">
        <f>IF(
   $B$7="Overall Alert",IF(
      Data!W134 &gt;= 7, "HIGH",IF(
         Data!W134 &gt;= 5, "MED","LOW")), IF(
            $B$7="Underlying Vulnerability", IF(
               Data!AD134 &gt;= 10, "HIGH",IF(
                  Data!AD134 &gt;= 7, "MED","LOW")),IF(
                     $B$7="Emerging Threat", IF(
                        Data!AK134 &gt;= 10, "HIGH",IF(
                            Data!AK134 &gt;= 7, "MED","LOW")))))</f>
        <v>LOW</v>
      </c>
      <c r="P172" s="23"/>
      <c r="Q172" s="25"/>
      <c r="R172" s="25"/>
      <c r="S172" s="19"/>
      <c r="T172" s="19"/>
      <c r="U172" s="19"/>
      <c r="V172" s="19"/>
      <c r="W172" s="19"/>
      <c r="X172" s="19"/>
      <c r="Y172" s="26"/>
      <c r="Z172" s="26"/>
      <c r="AA172" s="26"/>
      <c r="AB172" s="26"/>
      <c r="AC172" s="26"/>
      <c r="AD172" s="26"/>
      <c r="AE172" s="26"/>
      <c r="AF172" s="26"/>
      <c r="AJ172" s="19"/>
      <c r="AK172" s="19"/>
      <c r="AL172" s="19"/>
      <c r="AM172" s="19"/>
      <c r="AN172" s="19"/>
      <c r="AO172" s="19"/>
      <c r="AP172" s="19"/>
      <c r="AQ172" s="19"/>
      <c r="AR172" s="19"/>
      <c r="AS172" s="19"/>
      <c r="AT172" s="19"/>
      <c r="AU172" s="19"/>
      <c r="AV172" s="19"/>
      <c r="AW172" s="19"/>
      <c r="AX172" s="19"/>
    </row>
    <row r="173" spans="1:50" x14ac:dyDescent="0.2">
      <c r="A173" s="62">
        <v>130</v>
      </c>
      <c r="B173" s="18" t="str">
        <f>Data!B135</f>
        <v>Nauru</v>
      </c>
      <c r="C173" s="18" t="str">
        <f>Data!C135</f>
        <v>NRU</v>
      </c>
      <c r="D173" s="18" t="str">
        <f>Data!D135</f>
        <v>EAS           East Asia &amp; Pacific</v>
      </c>
      <c r="E173" s="18" t="str">
        <f>Data!E135</f>
        <v>IBRD</v>
      </c>
      <c r="F173" s="48">
        <f>Data!F135</f>
        <v>0</v>
      </c>
      <c r="G173" s="20">
        <f>IF($B$7="Overall Alert",Data!G135,IF($B$7="Underlying Vulnerability",Data!J135,IF($B$7="Emerging Threat",Data!M135)))</f>
        <v>0.5</v>
      </c>
      <c r="H173" s="21">
        <f>IF($B$7="Overall Alert",Data!H135,IF($B$7="Underlying Vulnerability",Data!K135,IF($B$7="Emerging Threat",Data!N135)))</f>
        <v>0.5</v>
      </c>
      <c r="I173" s="48">
        <f>Data!Q135</f>
        <v>0</v>
      </c>
      <c r="J173" s="23" t="str">
        <f>IF(
   $B$7="Overall Alert",IF(
      Data!R135 &gt;= 7, "HIGH",IF(
         Data!R135 &gt;= 5, "MED","LOW")), IF(
            $B$7="Underlying Vulnerability", IF(
               Data!Y135 &gt;= 10, "HIGH",IF(
                  Data!Y135 &gt;= 7, "MED","LOW")),IF(
                     $B$7="Emerging Threat", IF(
                        Data!AF135 &gt;= 10, "HIGH",IF(
                            Data!AF135 &gt;= 7, "MED","LOW")))))</f>
        <v>LOW</v>
      </c>
      <c r="K173" s="23" t="str">
        <f>IF(
   $B$7="Overall Alert",IF(
      Data!S135 &gt;= 7, "HIGH",IF(
         Data!S135 &gt;= 5, "MED","LOW")), IF(
            $B$7="Underlying Vulnerability", IF(
               Data!Z135 &gt;= 10, "HIGH",IF(
                  Data!Z135 &gt;= 7, "MED","LOW")),IF(
                     $B$7="Emerging Threat", IF(
                        Data!AG135 &gt;= 10, "HIGH",IF(
                            Data!AG135 &gt;= 7, "MED","LOW")))))</f>
        <v>LOW</v>
      </c>
      <c r="L173" s="23" t="str">
        <f>IF(
   $B$7="Overall Alert",IF(
      Data!T135 &gt;= 7, "HIGH",IF(
         Data!T135 &gt;= 5, "MED","LOW")), IF(
            $B$7="Underlying Vulnerability", IF(
               Data!AA135 &gt;= 10, "HIGH",IF(
                  Data!AA135 &gt;= 7, "MED","LOW")),IF(
                     $B$7="Emerging Threat", IF(
                        Data!AH135 &gt;= 10, "HIGH",IF(
                            Data!AH135 &gt;= 7, "MED","LOW")))))</f>
        <v>LOW</v>
      </c>
      <c r="M173" s="23" t="str">
        <f>IF(
   $B$7="Overall Alert",IF(
      Data!U135 &gt;= 7, "HIGH",IF(
         Data!U135 &gt;= 5, "MED","LOW")), IF(
            $B$7="Underlying Vulnerability", IF(
               Data!AB135 &gt;= 10, "HIGH",IF(
                  Data!AB135 &gt;= 7, "MED","LOW")),IF(
                     $B$7="Emerging Threat", IF(
                        Data!AI135 &gt;= 10, "HIGH",IF(
                            Data!AI135 &gt;= 7, "MED","LOW")))))</f>
        <v>LOW</v>
      </c>
      <c r="N173" s="23" t="str">
        <f>IF(
   $B$7="Overall Alert",IF(
      Data!V135 &gt;= 7, "HIGH",IF(
         Data!V135 &gt;= 5, "MED","LOW")), IF(
            $B$7="Underlying Vulnerability", IF(
               Data!AC135 &gt;= 10, "HIGH",IF(
                  Data!AC135 &gt;= 7, "MED","LOW")),IF(
                     $B$7="Emerging Threat", IF(
                        Data!AJ135 &gt;= 10, "HIGH",IF(
                            Data!AJ135 &gt;= 7, "MED","LOW")))))</f>
        <v>MED</v>
      </c>
      <c r="O173" s="23" t="str">
        <f>IF(
   $B$7="Overall Alert",IF(
      Data!W135 &gt;= 7, "HIGH",IF(
         Data!W135 &gt;= 5, "MED","LOW")), IF(
            $B$7="Underlying Vulnerability", IF(
               Data!AD135 &gt;= 10, "HIGH",IF(
                  Data!AD135 &gt;= 7, "MED","LOW")),IF(
                     $B$7="Emerging Threat", IF(
                        Data!AK135 &gt;= 10, "HIGH",IF(
                            Data!AK135 &gt;= 7, "MED","LOW")))))</f>
        <v>LOW</v>
      </c>
      <c r="P173" s="23"/>
      <c r="Q173" s="25"/>
      <c r="R173" s="25"/>
      <c r="S173" s="19"/>
      <c r="T173" s="19"/>
      <c r="U173" s="19"/>
      <c r="V173" s="19"/>
      <c r="W173" s="19"/>
      <c r="X173" s="19"/>
      <c r="Y173" s="26"/>
      <c r="Z173" s="26"/>
      <c r="AA173" s="26"/>
      <c r="AB173" s="26"/>
      <c r="AC173" s="26"/>
      <c r="AD173" s="26"/>
      <c r="AE173" s="26"/>
      <c r="AF173" s="26"/>
      <c r="AJ173" s="19"/>
      <c r="AK173" s="19"/>
      <c r="AL173" s="19"/>
      <c r="AM173" s="19"/>
      <c r="AN173" s="19"/>
      <c r="AO173" s="19"/>
      <c r="AP173" s="19"/>
      <c r="AQ173" s="19"/>
      <c r="AR173" s="19"/>
      <c r="AS173" s="19"/>
      <c r="AT173" s="19"/>
      <c r="AU173" s="19"/>
      <c r="AV173" s="19"/>
      <c r="AW173" s="19"/>
      <c r="AX173" s="19"/>
    </row>
    <row r="174" spans="1:50" x14ac:dyDescent="0.2">
      <c r="A174" s="62">
        <v>131</v>
      </c>
      <c r="B174" s="18" t="str">
        <f>Data!B136</f>
        <v>New Zealand</v>
      </c>
      <c r="C174" s="18" t="str">
        <f>Data!C136</f>
        <v>NZL</v>
      </c>
      <c r="D174" s="18" t="str">
        <f>Data!D136</f>
        <v>EAS           East Asia &amp; Pacific</v>
      </c>
      <c r="E174" s="18" t="str">
        <f>Data!E136</f>
        <v>East Asia &amp; Pacific</v>
      </c>
      <c r="F174" s="48">
        <f>Data!F136</f>
        <v>0</v>
      </c>
      <c r="G174" s="20">
        <f>IF($B$7="Overall Alert",Data!G136,IF($B$7="Underlying Vulnerability",Data!J136,IF($B$7="Emerging Threat",Data!M136)))</f>
        <v>0.5</v>
      </c>
      <c r="H174" s="21">
        <f>IF($B$7="Overall Alert",Data!H136,IF($B$7="Underlying Vulnerability",Data!K136,IF($B$7="Emerging Threat",Data!N136)))</f>
        <v>0.5</v>
      </c>
      <c r="I174" s="48">
        <f>Data!Q136</f>
        <v>0</v>
      </c>
      <c r="J174" s="23" t="str">
        <f>IF(
   $B$7="Overall Alert",IF(
      Data!R136 &gt;= 7, "HIGH",IF(
         Data!R136 &gt;= 5, "MED","LOW")), IF(
            $B$7="Underlying Vulnerability", IF(
               Data!Y136 &gt;= 10, "HIGH",IF(
                  Data!Y136 &gt;= 7, "MED","LOW")),IF(
                     $B$7="Emerging Threat", IF(
                        Data!AF136 &gt;= 10, "HIGH",IF(
                            Data!AF136 &gt;= 7, "MED","LOW")))))</f>
        <v>MED</v>
      </c>
      <c r="K174" s="23" t="str">
        <f>IF(
   $B$7="Overall Alert",IF(
      Data!S136 &gt;= 7, "HIGH",IF(
         Data!S136 &gt;= 5, "MED","LOW")), IF(
            $B$7="Underlying Vulnerability", IF(
               Data!Z136 &gt;= 10, "HIGH",IF(
                  Data!Z136 &gt;= 7, "MED","LOW")),IF(
                     $B$7="Emerging Threat", IF(
                        Data!AG136 &gt;= 10, "HIGH",IF(
                            Data!AG136 &gt;= 7, "MED","LOW")))))</f>
        <v>LOW</v>
      </c>
      <c r="L174" s="23" t="str">
        <f>IF(
   $B$7="Overall Alert",IF(
      Data!T136 &gt;= 7, "HIGH",IF(
         Data!T136 &gt;= 5, "MED","LOW")), IF(
            $B$7="Underlying Vulnerability", IF(
               Data!AA136 &gt;= 10, "HIGH",IF(
                  Data!AA136 &gt;= 7, "MED","LOW")),IF(
                     $B$7="Emerging Threat", IF(
                        Data!AH136 &gt;= 10, "HIGH",IF(
                            Data!AH136 &gt;= 7, "MED","LOW")))))</f>
        <v>LOW</v>
      </c>
      <c r="M174" s="23" t="str">
        <f>IF(
   $B$7="Overall Alert",IF(
      Data!U136 &gt;= 7, "HIGH",IF(
         Data!U136 &gt;= 5, "MED","LOW")), IF(
            $B$7="Underlying Vulnerability", IF(
               Data!AB136 &gt;= 10, "HIGH",IF(
                  Data!AB136 &gt;= 7, "MED","LOW")),IF(
                     $B$7="Emerging Threat", IF(
                        Data!AI136 &gt;= 10, "HIGH",IF(
                            Data!AI136 &gt;= 7, "MED","LOW")))))</f>
        <v>LOW</v>
      </c>
      <c r="N174" s="23" t="str">
        <f>IF(
   $B$7="Overall Alert",IF(
      Data!V136 &gt;= 7, "HIGH",IF(
         Data!V136 &gt;= 5, "MED","LOW")), IF(
            $B$7="Underlying Vulnerability", IF(
               Data!AC136 &gt;= 10, "HIGH",IF(
                  Data!AC136 &gt;= 7, "MED","LOW")),IF(
                     $B$7="Emerging Threat", IF(
                        Data!AJ136 &gt;= 10, "HIGH",IF(
                            Data!AJ136 &gt;= 7, "MED","LOW")))))</f>
        <v>LOW</v>
      </c>
      <c r="O174" s="23" t="str">
        <f>IF(
   $B$7="Overall Alert",IF(
      Data!W136 &gt;= 7, "HIGH",IF(
         Data!W136 &gt;= 5, "MED","LOW")), IF(
            $B$7="Underlying Vulnerability", IF(
               Data!AD136 &gt;= 10, "HIGH",IF(
                  Data!AD136 &gt;= 7, "MED","LOW")),IF(
                     $B$7="Emerging Threat", IF(
                        Data!AK136 &gt;= 10, "HIGH",IF(
                            Data!AK136 &gt;= 7, "MED","LOW")))))</f>
        <v>LOW</v>
      </c>
      <c r="P174" s="23"/>
      <c r="Q174" s="25"/>
      <c r="R174" s="25"/>
      <c r="S174" s="19"/>
      <c r="T174" s="19"/>
      <c r="U174" s="19"/>
      <c r="V174" s="19"/>
      <c r="W174" s="19"/>
      <c r="X174" s="19"/>
      <c r="Y174" s="26"/>
      <c r="Z174" s="26"/>
      <c r="AA174" s="26"/>
      <c r="AB174" s="26"/>
      <c r="AC174" s="26"/>
      <c r="AD174" s="26"/>
      <c r="AE174" s="26"/>
      <c r="AF174" s="26"/>
      <c r="AJ174" s="19"/>
      <c r="AK174" s="19"/>
      <c r="AL174" s="19"/>
      <c r="AM174" s="19"/>
      <c r="AN174" s="19"/>
      <c r="AO174" s="19"/>
      <c r="AP174" s="19"/>
      <c r="AQ174" s="19"/>
      <c r="AR174" s="19"/>
      <c r="AS174" s="19"/>
      <c r="AT174" s="19"/>
      <c r="AU174" s="19"/>
      <c r="AV174" s="19"/>
      <c r="AW174" s="19"/>
      <c r="AX174" s="19"/>
    </row>
    <row r="175" spans="1:50" x14ac:dyDescent="0.2">
      <c r="A175" s="62">
        <v>132</v>
      </c>
      <c r="B175" s="18" t="str">
        <f>Data!B137</f>
        <v>Oman</v>
      </c>
      <c r="C175" s="18" t="str">
        <f>Data!C137</f>
        <v>OMN</v>
      </c>
      <c r="D175" s="18" t="str">
        <f>Data!D137</f>
        <v>MEA           Middle East &amp; North Africa</v>
      </c>
      <c r="E175" s="18" t="str">
        <f>Data!E137</f>
        <v>Middle East &amp; North Africa</v>
      </c>
      <c r="F175" s="48">
        <f>Data!F137</f>
        <v>0</v>
      </c>
      <c r="G175" s="20">
        <f>IF($B$7="Overall Alert",Data!G137,IF($B$7="Underlying Vulnerability",Data!J137,IF($B$7="Emerging Threat",Data!M137)))</f>
        <v>1</v>
      </c>
      <c r="H175" s="21">
        <f>IF($B$7="Overall Alert",Data!H137,IF($B$7="Underlying Vulnerability",Data!K137,IF($B$7="Emerging Threat",Data!N137)))</f>
        <v>1</v>
      </c>
      <c r="I175" s="48">
        <f>Data!Q137</f>
        <v>0</v>
      </c>
      <c r="J175" s="23" t="str">
        <f>IF(
   $B$7="Overall Alert",IF(
      Data!R137 &gt;= 7, "HIGH",IF(
         Data!R137 &gt;= 5, "MED","LOW")), IF(
            $B$7="Underlying Vulnerability", IF(
               Data!Y137 &gt;= 10, "HIGH",IF(
                  Data!Y137 &gt;= 7, "MED","LOW")),IF(
                     $B$7="Emerging Threat", IF(
                        Data!AF137 &gt;= 10, "HIGH",IF(
                            Data!AF137 &gt;= 7, "MED","LOW")))))</f>
        <v>MED</v>
      </c>
      <c r="K175" s="23" t="str">
        <f>IF(
   $B$7="Overall Alert",IF(
      Data!S137 &gt;= 7, "HIGH",IF(
         Data!S137 &gt;= 5, "MED","LOW")), IF(
            $B$7="Underlying Vulnerability", IF(
               Data!Z137 &gt;= 10, "HIGH",IF(
                  Data!Z137 &gt;= 7, "MED","LOW")),IF(
                     $B$7="Emerging Threat", IF(
                        Data!AG137 &gt;= 10, "HIGH",IF(
                            Data!AG137 &gt;= 7, "MED","LOW")))))</f>
        <v>LOW</v>
      </c>
      <c r="L175" s="23" t="str">
        <f>IF(
   $B$7="Overall Alert",IF(
      Data!T137 &gt;= 7, "HIGH",IF(
         Data!T137 &gt;= 5, "MED","LOW")), IF(
            $B$7="Underlying Vulnerability", IF(
               Data!AA137 &gt;= 10, "HIGH",IF(
                  Data!AA137 &gt;= 7, "MED","LOW")),IF(
                     $B$7="Emerging Threat", IF(
                        Data!AH137 &gt;= 10, "HIGH",IF(
                            Data!AH137 &gt;= 7, "MED","LOW")))))</f>
        <v>MED</v>
      </c>
      <c r="M175" s="23" t="str">
        <f>IF(
   $B$7="Overall Alert",IF(
      Data!U137 &gt;= 7, "HIGH",IF(
         Data!U137 &gt;= 5, "MED","LOW")), IF(
            $B$7="Underlying Vulnerability", IF(
               Data!AB137 &gt;= 10, "HIGH",IF(
                  Data!AB137 &gt;= 7, "MED","LOW")),IF(
                     $B$7="Emerging Threat", IF(
                        Data!AI137 &gt;= 10, "HIGH",IF(
                            Data!AI137 &gt;= 7, "MED","LOW")))))</f>
        <v>LOW</v>
      </c>
      <c r="N175" s="23" t="str">
        <f>IF(
   $B$7="Overall Alert",IF(
      Data!V137 &gt;= 7, "HIGH",IF(
         Data!V137 &gt;= 5, "MED","LOW")), IF(
            $B$7="Underlying Vulnerability", IF(
               Data!AC137 &gt;= 10, "HIGH",IF(
                  Data!AC137 &gt;= 7, "MED","LOW")),IF(
                     $B$7="Emerging Threat", IF(
                        Data!AJ137 &gt;= 10, "HIGH",IF(
                            Data!AJ137 &gt;= 7, "MED","LOW")))))</f>
        <v>LOW</v>
      </c>
      <c r="O175" s="23" t="str">
        <f>IF(
   $B$7="Overall Alert",IF(
      Data!W137 &gt;= 7, "HIGH",IF(
         Data!W137 &gt;= 5, "MED","LOW")), IF(
            $B$7="Underlying Vulnerability", IF(
               Data!AD137 &gt;= 10, "HIGH",IF(
                  Data!AD137 &gt;= 7, "MED","LOW")),IF(
                     $B$7="Emerging Threat", IF(
                        Data!AK137 &gt;= 10, "HIGH",IF(
                            Data!AK137 &gt;= 7, "MED","LOW")))))</f>
        <v>LOW</v>
      </c>
      <c r="P175" s="23"/>
      <c r="Q175" s="25"/>
      <c r="R175" s="25"/>
      <c r="S175" s="19"/>
      <c r="T175" s="19"/>
      <c r="U175" s="19"/>
      <c r="V175" s="19"/>
      <c r="W175" s="19"/>
      <c r="X175" s="19"/>
      <c r="Y175" s="26"/>
      <c r="Z175" s="26"/>
      <c r="AA175" s="26"/>
      <c r="AB175" s="26"/>
      <c r="AC175" s="26"/>
      <c r="AD175" s="26"/>
      <c r="AE175" s="26"/>
      <c r="AF175" s="26"/>
      <c r="AJ175" s="19"/>
      <c r="AK175" s="19"/>
      <c r="AL175" s="19"/>
      <c r="AM175" s="19"/>
      <c r="AN175" s="19"/>
      <c r="AO175" s="19"/>
      <c r="AP175" s="19"/>
      <c r="AQ175" s="19"/>
      <c r="AR175" s="19"/>
      <c r="AS175" s="19"/>
      <c r="AT175" s="19"/>
      <c r="AU175" s="19"/>
      <c r="AV175" s="19"/>
      <c r="AW175" s="19"/>
      <c r="AX175" s="19"/>
    </row>
    <row r="176" spans="1:50" x14ac:dyDescent="0.2">
      <c r="A176" s="62">
        <v>133</v>
      </c>
      <c r="B176" s="18" t="str">
        <f>Data!B138</f>
        <v>Pakistan</v>
      </c>
      <c r="C176" s="18" t="str">
        <f>Data!C138</f>
        <v>PAK</v>
      </c>
      <c r="D176" s="18" t="str">
        <f>Data!D138</f>
        <v>SAS           South Asia</v>
      </c>
      <c r="E176" s="18" t="str">
        <f>Data!E138</f>
        <v>Blend</v>
      </c>
      <c r="F176" s="48">
        <f>Data!F138</f>
        <v>0</v>
      </c>
      <c r="G176" s="20">
        <f>IF($B$7="Overall Alert",Data!G138,IF($B$7="Underlying Vulnerability",Data!J138,IF($B$7="Emerging Threat",Data!M138)))</f>
        <v>1.5</v>
      </c>
      <c r="H176" s="21">
        <f>IF($B$7="Overall Alert",Data!H138,IF($B$7="Underlying Vulnerability",Data!K138,IF($B$7="Emerging Threat",Data!N138)))</f>
        <v>1.5</v>
      </c>
      <c r="I176" s="48">
        <f>Data!Q138</f>
        <v>0</v>
      </c>
      <c r="J176" s="23" t="str">
        <f>IF(
   $B$7="Overall Alert",IF(
      Data!R138 &gt;= 7, "HIGH",IF(
         Data!R138 &gt;= 5, "MED","LOW")), IF(
            $B$7="Underlying Vulnerability", IF(
               Data!Y138 &gt;= 10, "HIGH",IF(
                  Data!Y138 &gt;= 7, "MED","LOW")),IF(
                     $B$7="Emerging Threat", IF(
                        Data!AF138 &gt;= 10, "HIGH",IF(
                            Data!AF138 &gt;= 7, "MED","LOW")))))</f>
        <v>HIGH</v>
      </c>
      <c r="K176" s="23" t="str">
        <f>IF(
   $B$7="Overall Alert",IF(
      Data!S138 &gt;= 7, "HIGH",IF(
         Data!S138 &gt;= 5, "MED","LOW")), IF(
            $B$7="Underlying Vulnerability", IF(
               Data!Z138 &gt;= 10, "HIGH",IF(
                  Data!Z138 &gt;= 7, "MED","LOW")),IF(
                     $B$7="Emerging Threat", IF(
                        Data!AG138 &gt;= 10, "HIGH",IF(
                            Data!AG138 &gt;= 7, "MED","LOW")))))</f>
        <v>LOW</v>
      </c>
      <c r="L176" s="23" t="str">
        <f>IF(
   $B$7="Overall Alert",IF(
      Data!T138 &gt;= 7, "HIGH",IF(
         Data!T138 &gt;= 5, "MED","LOW")), IF(
            $B$7="Underlying Vulnerability", IF(
               Data!AA138 &gt;= 10, "HIGH",IF(
                  Data!AA138 &gt;= 7, "MED","LOW")),IF(
                     $B$7="Emerging Threat", IF(
                        Data!AH138 &gt;= 10, "HIGH",IF(
                            Data!AH138 &gt;= 7, "MED","LOW")))))</f>
        <v>LOW</v>
      </c>
      <c r="M176" s="23" t="str">
        <f>IF(
   $B$7="Overall Alert",IF(
      Data!U138 &gt;= 7, "HIGH",IF(
         Data!U138 &gt;= 5, "MED","LOW")), IF(
            $B$7="Underlying Vulnerability", IF(
               Data!AB138 &gt;= 10, "HIGH",IF(
                  Data!AB138 &gt;= 7, "MED","LOW")),IF(
                     $B$7="Emerging Threat", IF(
                        Data!AI138 &gt;= 10, "HIGH",IF(
                            Data!AI138 &gt;= 7, "MED","LOW")))))</f>
        <v>LOW</v>
      </c>
      <c r="N176" s="23" t="str">
        <f>IF(
   $B$7="Overall Alert",IF(
      Data!V138 &gt;= 7, "HIGH",IF(
         Data!V138 &gt;= 5, "MED","LOW")), IF(
            $B$7="Underlying Vulnerability", IF(
               Data!AC138 &gt;= 10, "HIGH",IF(
                  Data!AC138 &gt;= 7, "MED","LOW")),IF(
                     $B$7="Emerging Threat", IF(
                        Data!AJ138 &gt;= 10, "HIGH",IF(
                            Data!AJ138 &gt;= 7, "MED","LOW")))))</f>
        <v>MED</v>
      </c>
      <c r="O176" s="23" t="str">
        <f>IF(
   $B$7="Overall Alert",IF(
      Data!W138 &gt;= 7, "HIGH",IF(
         Data!W138 &gt;= 5, "MED","LOW")), IF(
            $B$7="Underlying Vulnerability", IF(
               Data!AD138 &gt;= 10, "HIGH",IF(
                  Data!AD138 &gt;= 7, "MED","LOW")),IF(
                     $B$7="Emerging Threat", IF(
                        Data!AK138 &gt;= 10, "HIGH",IF(
                            Data!AK138 &gt;= 7, "MED","LOW")))))</f>
        <v>LOW</v>
      </c>
      <c r="P176" s="23"/>
      <c r="Q176" s="25"/>
      <c r="R176" s="25"/>
      <c r="S176" s="19"/>
      <c r="T176" s="19"/>
      <c r="U176" s="19"/>
      <c r="V176" s="19"/>
      <c r="W176" s="19"/>
      <c r="X176" s="19"/>
      <c r="Y176" s="26"/>
      <c r="Z176" s="26"/>
      <c r="AA176" s="26"/>
      <c r="AB176" s="26"/>
      <c r="AC176" s="26"/>
      <c r="AD176" s="26"/>
      <c r="AE176" s="26"/>
      <c r="AF176" s="26"/>
      <c r="AJ176" s="19"/>
      <c r="AK176" s="19"/>
      <c r="AL176" s="19"/>
      <c r="AM176" s="19"/>
      <c r="AN176" s="19"/>
      <c r="AO176" s="19"/>
      <c r="AP176" s="19"/>
      <c r="AQ176" s="19"/>
      <c r="AR176" s="19"/>
      <c r="AS176" s="19"/>
      <c r="AT176" s="19"/>
      <c r="AU176" s="19"/>
      <c r="AV176" s="19"/>
      <c r="AW176" s="19"/>
      <c r="AX176" s="19"/>
    </row>
    <row r="177" spans="1:50" x14ac:dyDescent="0.2">
      <c r="A177" s="62">
        <v>134</v>
      </c>
      <c r="B177" s="18" t="str">
        <f>Data!B139</f>
        <v>Panama</v>
      </c>
      <c r="C177" s="18" t="str">
        <f>Data!C139</f>
        <v>PAN</v>
      </c>
      <c r="D177" s="18" t="str">
        <f>Data!D139</f>
        <v>LCN           Latin America &amp; Caribbean</v>
      </c>
      <c r="E177" s="18" t="str">
        <f>Data!E139</f>
        <v>IBRD</v>
      </c>
      <c r="F177" s="48">
        <f>Data!F139</f>
        <v>0</v>
      </c>
      <c r="G177" s="20">
        <f>IF($B$7="Overall Alert",Data!G139,IF($B$7="Underlying Vulnerability",Data!J139,IF($B$7="Emerging Threat",Data!M139)))</f>
        <v>2</v>
      </c>
      <c r="H177" s="21">
        <f>IF($B$7="Overall Alert",Data!H139,IF($B$7="Underlying Vulnerability",Data!K139,IF($B$7="Emerging Threat",Data!N139)))</f>
        <v>2</v>
      </c>
      <c r="I177" s="48">
        <f>Data!Q139</f>
        <v>0</v>
      </c>
      <c r="J177" s="23" t="str">
        <f>IF(
   $B$7="Overall Alert",IF(
      Data!R139 &gt;= 7, "HIGH",IF(
         Data!R139 &gt;= 5, "MED","LOW")), IF(
            $B$7="Underlying Vulnerability", IF(
               Data!Y139 &gt;= 10, "HIGH",IF(
                  Data!Y139 &gt;= 7, "MED","LOW")),IF(
                     $B$7="Emerging Threat", IF(
                        Data!AF139 &gt;= 10, "HIGH",IF(
                            Data!AF139 &gt;= 7, "MED","LOW")))))</f>
        <v>MED</v>
      </c>
      <c r="K177" s="23" t="str">
        <f>IF(
   $B$7="Overall Alert",IF(
      Data!S139 &gt;= 7, "HIGH",IF(
         Data!S139 &gt;= 5, "MED","LOW")), IF(
            $B$7="Underlying Vulnerability", IF(
               Data!Z139 &gt;= 10, "HIGH",IF(
                  Data!Z139 &gt;= 7, "MED","LOW")),IF(
                     $B$7="Emerging Threat", IF(
                        Data!AG139 &gt;= 10, "HIGH",IF(
                            Data!AG139 &gt;= 7, "MED","LOW")))))</f>
        <v>LOW</v>
      </c>
      <c r="L177" s="23" t="str">
        <f>IF(
   $B$7="Overall Alert",IF(
      Data!T139 &gt;= 7, "HIGH",IF(
         Data!T139 &gt;= 5, "MED","LOW")), IF(
            $B$7="Underlying Vulnerability", IF(
               Data!AA139 &gt;= 10, "HIGH",IF(
                  Data!AA139 &gt;= 7, "MED","LOW")),IF(
                     $B$7="Emerging Threat", IF(
                        Data!AH139 &gt;= 10, "HIGH",IF(
                            Data!AH139 &gt;= 7, "MED","LOW")))))</f>
        <v>LOW</v>
      </c>
      <c r="M177" s="23" t="str">
        <f>IF(
   $B$7="Overall Alert",IF(
      Data!U139 &gt;= 7, "HIGH",IF(
         Data!U139 &gt;= 5, "MED","LOW")), IF(
            $B$7="Underlying Vulnerability", IF(
               Data!AB139 &gt;= 10, "HIGH",IF(
                  Data!AB139 &gt;= 7, "MED","LOW")),IF(
                     $B$7="Emerging Threat", IF(
                        Data!AI139 &gt;= 10, "HIGH",IF(
                            Data!AI139 &gt;= 7, "MED","LOW")))))</f>
        <v>MED</v>
      </c>
      <c r="N177" s="23" t="str">
        <f>IF(
   $B$7="Overall Alert",IF(
      Data!V139 &gt;= 7, "HIGH",IF(
         Data!V139 &gt;= 5, "MED","LOW")), IF(
            $B$7="Underlying Vulnerability", IF(
               Data!AC139 &gt;= 10, "HIGH",IF(
                  Data!AC139 &gt;= 7, "MED","LOW")),IF(
                     $B$7="Emerging Threat", IF(
                        Data!AJ139 &gt;= 10, "HIGH",IF(
                            Data!AJ139 &gt;= 7, "MED","LOW")))))</f>
        <v>HIGH</v>
      </c>
      <c r="O177" s="23" t="str">
        <f>IF(
   $B$7="Overall Alert",IF(
      Data!W139 &gt;= 7, "HIGH",IF(
         Data!W139 &gt;= 5, "MED","LOW")), IF(
            $B$7="Underlying Vulnerability", IF(
               Data!AD139 &gt;= 10, "HIGH",IF(
                  Data!AD139 &gt;= 7, "MED","LOW")),IF(
                     $B$7="Emerging Threat", IF(
                        Data!AK139 &gt;= 10, "HIGH",IF(
                            Data!AK139 &gt;= 7, "MED","LOW")))))</f>
        <v>LOW</v>
      </c>
      <c r="P177" s="23"/>
      <c r="Q177" s="25"/>
      <c r="R177" s="25"/>
      <c r="S177" s="19"/>
      <c r="T177" s="19"/>
      <c r="U177" s="19"/>
      <c r="V177" s="19"/>
      <c r="W177" s="19"/>
      <c r="X177" s="19"/>
      <c r="Y177" s="26"/>
      <c r="Z177" s="26"/>
      <c r="AA177" s="26"/>
      <c r="AB177" s="26"/>
      <c r="AC177" s="26"/>
      <c r="AD177" s="26"/>
      <c r="AE177" s="26"/>
      <c r="AF177" s="26"/>
      <c r="AJ177" s="19"/>
      <c r="AK177" s="19"/>
      <c r="AL177" s="19"/>
      <c r="AM177" s="19"/>
      <c r="AN177" s="19"/>
      <c r="AO177" s="19"/>
      <c r="AP177" s="19"/>
      <c r="AQ177" s="19"/>
      <c r="AR177" s="19"/>
      <c r="AS177" s="19"/>
      <c r="AT177" s="19"/>
      <c r="AU177" s="19"/>
      <c r="AV177" s="19"/>
      <c r="AW177" s="19"/>
      <c r="AX177" s="19"/>
    </row>
    <row r="178" spans="1:50" x14ac:dyDescent="0.2">
      <c r="A178" s="62">
        <v>135</v>
      </c>
      <c r="B178" s="18" t="str">
        <f>Data!B140</f>
        <v>Peru</v>
      </c>
      <c r="C178" s="18" t="str">
        <f>Data!C140</f>
        <v>PER</v>
      </c>
      <c r="D178" s="18" t="str">
        <f>Data!D140</f>
        <v>LCN           Latin America &amp; Caribbean</v>
      </c>
      <c r="E178" s="18" t="str">
        <f>Data!E140</f>
        <v>IBRD</v>
      </c>
      <c r="F178" s="48">
        <f>Data!F140</f>
        <v>0</v>
      </c>
      <c r="G178" s="20">
        <f>IF($B$7="Overall Alert",Data!G140,IF($B$7="Underlying Vulnerability",Data!J140,IF($B$7="Emerging Threat",Data!M140)))</f>
        <v>2.5</v>
      </c>
      <c r="H178" s="21">
        <f>IF($B$7="Overall Alert",Data!H140,IF($B$7="Underlying Vulnerability",Data!K140,IF($B$7="Emerging Threat",Data!N140)))</f>
        <v>2.5</v>
      </c>
      <c r="I178" s="48">
        <f>Data!Q140</f>
        <v>0</v>
      </c>
      <c r="J178" s="23" t="str">
        <f>IF(
   $B$7="Overall Alert",IF(
      Data!R140 &gt;= 7, "HIGH",IF(
         Data!R140 &gt;= 5, "MED","LOW")), IF(
            $B$7="Underlying Vulnerability", IF(
               Data!Y140 &gt;= 10, "HIGH",IF(
                  Data!Y140 &gt;= 7, "MED","LOW")),IF(
                     $B$7="Emerging Threat", IF(
                        Data!AF140 &gt;= 10, "HIGH",IF(
                            Data!AF140 &gt;= 7, "MED","LOW")))))</f>
        <v>HIGH</v>
      </c>
      <c r="K178" s="23" t="str">
        <f>IF(
   $B$7="Overall Alert",IF(
      Data!S140 &gt;= 7, "HIGH",IF(
         Data!S140 &gt;= 5, "MED","LOW")), IF(
            $B$7="Underlying Vulnerability", IF(
               Data!Z140 &gt;= 10, "HIGH",IF(
                  Data!Z140 &gt;= 7, "MED","LOW")),IF(
                     $B$7="Emerging Threat", IF(
                        Data!AG140 &gt;= 10, "HIGH",IF(
                            Data!AG140 &gt;= 7, "MED","LOW")))))</f>
        <v>LOW</v>
      </c>
      <c r="L178" s="23" t="str">
        <f>IF(
   $B$7="Overall Alert",IF(
      Data!T140 &gt;= 7, "HIGH",IF(
         Data!T140 &gt;= 5, "MED","LOW")), IF(
            $B$7="Underlying Vulnerability", IF(
               Data!AA140 &gt;= 10, "HIGH",IF(
                  Data!AA140 &gt;= 7, "MED","LOW")),IF(
                     $B$7="Emerging Threat", IF(
                        Data!AH140 &gt;= 10, "HIGH",IF(
                            Data!AH140 &gt;= 7, "MED","LOW")))))</f>
        <v>LOW</v>
      </c>
      <c r="M178" s="23" t="str">
        <f>IF(
   $B$7="Overall Alert",IF(
      Data!U140 &gt;= 7, "HIGH",IF(
         Data!U140 &gt;= 5, "MED","LOW")), IF(
            $B$7="Underlying Vulnerability", IF(
               Data!AB140 &gt;= 10, "HIGH",IF(
                  Data!AB140 &gt;= 7, "MED","LOW")),IF(
                     $B$7="Emerging Threat", IF(
                        Data!AI140 &gt;= 10, "HIGH",IF(
                            Data!AI140 &gt;= 7, "MED","LOW")))))</f>
        <v>HIGH</v>
      </c>
      <c r="N178" s="23" t="str">
        <f>IF(
   $B$7="Overall Alert",IF(
      Data!V140 &gt;= 7, "HIGH",IF(
         Data!V140 &gt;= 5, "MED","LOW")), IF(
            $B$7="Underlying Vulnerability", IF(
               Data!AC140 &gt;= 10, "HIGH",IF(
                  Data!AC140 &gt;= 7, "MED","LOW")),IF(
                     $B$7="Emerging Threat", IF(
                        Data!AJ140 &gt;= 10, "HIGH",IF(
                            Data!AJ140 &gt;= 7, "MED","LOW")))))</f>
        <v>MED</v>
      </c>
      <c r="O178" s="23" t="str">
        <f>IF(
   $B$7="Overall Alert",IF(
      Data!W140 &gt;= 7, "HIGH",IF(
         Data!W140 &gt;= 5, "MED","LOW")), IF(
            $B$7="Underlying Vulnerability", IF(
               Data!AD140 &gt;= 10, "HIGH",IF(
                  Data!AD140 &gt;= 7, "MED","LOW")),IF(
                     $B$7="Emerging Threat", IF(
                        Data!AK140 &gt;= 10, "HIGH",IF(
                            Data!AK140 &gt;= 7, "MED","LOW")))))</f>
        <v>LOW</v>
      </c>
      <c r="P178" s="23"/>
      <c r="Q178" s="25"/>
      <c r="R178" s="25"/>
      <c r="S178" s="19"/>
      <c r="T178" s="19"/>
      <c r="U178" s="19"/>
      <c r="V178" s="19"/>
      <c r="W178" s="19"/>
      <c r="X178" s="19"/>
      <c r="Y178" s="26"/>
      <c r="Z178" s="26"/>
      <c r="AA178" s="26"/>
      <c r="AB178" s="26"/>
      <c r="AC178" s="26"/>
      <c r="AD178" s="26"/>
      <c r="AE178" s="26"/>
      <c r="AF178" s="26"/>
      <c r="AJ178" s="19"/>
      <c r="AK178" s="19"/>
      <c r="AL178" s="19"/>
      <c r="AM178" s="19"/>
      <c r="AN178" s="19"/>
      <c r="AO178" s="19"/>
      <c r="AP178" s="19"/>
      <c r="AQ178" s="19"/>
      <c r="AR178" s="19"/>
      <c r="AS178" s="19"/>
      <c r="AT178" s="19"/>
      <c r="AU178" s="19"/>
      <c r="AV178" s="19"/>
      <c r="AW178" s="19"/>
      <c r="AX178" s="19"/>
    </row>
    <row r="179" spans="1:50" x14ac:dyDescent="0.2">
      <c r="A179" s="62">
        <v>136</v>
      </c>
      <c r="B179" s="18" t="str">
        <f>Data!B141</f>
        <v>Philippines</v>
      </c>
      <c r="C179" s="18" t="str">
        <f>Data!C141</f>
        <v>PHL</v>
      </c>
      <c r="D179" s="18" t="str">
        <f>Data!D141</f>
        <v>EAS           East Asia &amp; Pacific</v>
      </c>
      <c r="E179" s="18" t="str">
        <f>Data!E141</f>
        <v>IBRD</v>
      </c>
      <c r="F179" s="48">
        <f>Data!F141</f>
        <v>0</v>
      </c>
      <c r="G179" s="20">
        <f>IF($B$7="Overall Alert",Data!G141,IF($B$7="Underlying Vulnerability",Data!J141,IF($B$7="Emerging Threat",Data!M141)))</f>
        <v>3</v>
      </c>
      <c r="H179" s="21">
        <f>IF($B$7="Overall Alert",Data!H141,IF($B$7="Underlying Vulnerability",Data!K141,IF($B$7="Emerging Threat",Data!N141)))</f>
        <v>3</v>
      </c>
      <c r="I179" s="48">
        <f>Data!Q141</f>
        <v>0</v>
      </c>
      <c r="J179" s="23" t="str">
        <f>IF(
   $B$7="Overall Alert",IF(
      Data!R141 &gt;= 7, "HIGH",IF(
         Data!R141 &gt;= 5, "MED","LOW")), IF(
            $B$7="Underlying Vulnerability", IF(
               Data!Y141 &gt;= 10, "HIGH",IF(
                  Data!Y141 &gt;= 7, "MED","LOW")),IF(
                     $B$7="Emerging Threat", IF(
                        Data!AF141 &gt;= 10, "HIGH",IF(
                            Data!AF141 &gt;= 7, "MED","LOW")))))</f>
        <v>HIGH</v>
      </c>
      <c r="K179" s="23" t="str">
        <f>IF(
   $B$7="Overall Alert",IF(
      Data!S141 &gt;= 7, "HIGH",IF(
         Data!S141 &gt;= 5, "MED","LOW")), IF(
            $B$7="Underlying Vulnerability", IF(
               Data!Z141 &gt;= 10, "HIGH",IF(
                  Data!Z141 &gt;= 7, "MED","LOW")),IF(
                     $B$7="Emerging Threat", IF(
                        Data!AG141 &gt;= 10, "HIGH",IF(
                            Data!AG141 &gt;= 7, "MED","LOW")))))</f>
        <v>LOW</v>
      </c>
      <c r="L179" s="23" t="str">
        <f>IF(
   $B$7="Overall Alert",IF(
      Data!T141 &gt;= 7, "HIGH",IF(
         Data!T141 &gt;= 5, "MED","LOW")), IF(
            $B$7="Underlying Vulnerability", IF(
               Data!AA141 &gt;= 10, "HIGH",IF(
                  Data!AA141 &gt;= 7, "MED","LOW")),IF(
                     $B$7="Emerging Threat", IF(
                        Data!AH141 &gt;= 10, "HIGH",IF(
                            Data!AH141 &gt;= 7, "MED","LOW")))))</f>
        <v>LOW</v>
      </c>
      <c r="M179" s="23" t="str">
        <f>IF(
   $B$7="Overall Alert",IF(
      Data!U141 &gt;= 7, "HIGH",IF(
         Data!U141 &gt;= 5, "MED","LOW")), IF(
            $B$7="Underlying Vulnerability", IF(
               Data!AB141 &gt;= 10, "HIGH",IF(
                  Data!AB141 &gt;= 7, "MED","LOW")),IF(
                     $B$7="Emerging Threat", IF(
                        Data!AI141 &gt;= 10, "HIGH",IF(
                            Data!AI141 &gt;= 7, "MED","LOW")))))</f>
        <v>HIGH</v>
      </c>
      <c r="N179" s="23" t="str">
        <f>IF(
   $B$7="Overall Alert",IF(
      Data!V141 &gt;= 7, "HIGH",IF(
         Data!V141 &gt;= 5, "MED","LOW")), IF(
            $B$7="Underlying Vulnerability", IF(
               Data!AC141 &gt;= 10, "HIGH",IF(
                  Data!AC141 &gt;= 7, "MED","LOW")),IF(
                     $B$7="Emerging Threat", IF(
                        Data!AJ141 &gt;= 10, "HIGH",IF(
                            Data!AJ141 &gt;= 7, "MED","LOW")))))</f>
        <v>HIGH</v>
      </c>
      <c r="O179" s="23" t="str">
        <f>IF(
   $B$7="Overall Alert",IF(
      Data!W141 &gt;= 7, "HIGH",IF(
         Data!W141 &gt;= 5, "MED","LOW")), IF(
            $B$7="Underlying Vulnerability", IF(
               Data!AD141 &gt;= 10, "HIGH",IF(
                  Data!AD141 &gt;= 7, "MED","LOW")),IF(
                     $B$7="Emerging Threat", IF(
                        Data!AK141 &gt;= 10, "HIGH",IF(
                            Data!AK141 &gt;= 7, "MED","LOW")))))</f>
        <v>LOW</v>
      </c>
      <c r="P179" s="23"/>
      <c r="Q179" s="25"/>
      <c r="R179" s="25"/>
      <c r="S179" s="19"/>
      <c r="T179" s="19"/>
      <c r="U179" s="19"/>
      <c r="V179" s="19"/>
      <c r="W179" s="19"/>
      <c r="X179" s="19"/>
      <c r="Y179" s="26"/>
      <c r="Z179" s="26"/>
      <c r="AA179" s="26"/>
      <c r="AB179" s="26"/>
      <c r="AC179" s="26"/>
      <c r="AD179" s="26"/>
      <c r="AE179" s="26"/>
      <c r="AF179" s="26"/>
      <c r="AJ179" s="19"/>
      <c r="AK179" s="19"/>
      <c r="AL179" s="19"/>
      <c r="AM179" s="19"/>
      <c r="AN179" s="19"/>
      <c r="AO179" s="19"/>
      <c r="AP179" s="19"/>
      <c r="AQ179" s="19"/>
      <c r="AR179" s="19"/>
      <c r="AS179" s="19"/>
      <c r="AT179" s="19"/>
      <c r="AU179" s="19"/>
      <c r="AV179" s="19"/>
      <c r="AW179" s="19"/>
      <c r="AX179" s="19"/>
    </row>
    <row r="180" spans="1:50" x14ac:dyDescent="0.2">
      <c r="A180" s="62">
        <v>137</v>
      </c>
      <c r="B180" s="18" t="str">
        <f>Data!B142</f>
        <v>Palau</v>
      </c>
      <c r="C180" s="18" t="str">
        <f>Data!C142</f>
        <v>PLW</v>
      </c>
      <c r="D180" s="18" t="str">
        <f>Data!D142</f>
        <v>EAS           East Asia &amp; Pacific</v>
      </c>
      <c r="E180" s="18" t="str">
        <f>Data!E142</f>
        <v>IBRD</v>
      </c>
      <c r="F180" s="48">
        <f>Data!F142</f>
        <v>0</v>
      </c>
      <c r="G180" s="20">
        <f>IF($B$7="Overall Alert",Data!G142,IF($B$7="Underlying Vulnerability",Data!J142,IF($B$7="Emerging Threat",Data!M142)))</f>
        <v>0.5</v>
      </c>
      <c r="H180" s="21">
        <f>IF($B$7="Overall Alert",Data!H142,IF($B$7="Underlying Vulnerability",Data!K142,IF($B$7="Emerging Threat",Data!N142)))</f>
        <v>0.5</v>
      </c>
      <c r="I180" s="48">
        <f>Data!Q142</f>
        <v>0</v>
      </c>
      <c r="J180" s="23" t="str">
        <f>IF(
   $B$7="Overall Alert",IF(
      Data!R142 &gt;= 7, "HIGH",IF(
         Data!R142 &gt;= 5, "MED","LOW")), IF(
            $B$7="Underlying Vulnerability", IF(
               Data!Y142 &gt;= 10, "HIGH",IF(
                  Data!Y142 &gt;= 7, "MED","LOW")),IF(
                     $B$7="Emerging Threat", IF(
                        Data!AF142 &gt;= 10, "HIGH",IF(
                            Data!AF142 &gt;= 7, "MED","LOW")))))</f>
        <v>LOW</v>
      </c>
      <c r="K180" s="23" t="str">
        <f>IF(
   $B$7="Overall Alert",IF(
      Data!S142 &gt;= 7, "HIGH",IF(
         Data!S142 &gt;= 5, "MED","LOW")), IF(
            $B$7="Underlying Vulnerability", IF(
               Data!Z142 &gt;= 10, "HIGH",IF(
                  Data!Z142 &gt;= 7, "MED","LOW")),IF(
                     $B$7="Emerging Threat", IF(
                        Data!AG142 &gt;= 10, "HIGH",IF(
                            Data!AG142 &gt;= 7, "MED","LOW")))))</f>
        <v>LOW</v>
      </c>
      <c r="L180" s="23" t="str">
        <f>IF(
   $B$7="Overall Alert",IF(
      Data!T142 &gt;= 7, "HIGH",IF(
         Data!T142 &gt;= 5, "MED","LOW")), IF(
            $B$7="Underlying Vulnerability", IF(
               Data!AA142 &gt;= 10, "HIGH",IF(
                  Data!AA142 &gt;= 7, "MED","LOW")),IF(
                     $B$7="Emerging Threat", IF(
                        Data!AH142 &gt;= 10, "HIGH",IF(
                            Data!AH142 &gt;= 7, "MED","LOW")))))</f>
        <v>LOW</v>
      </c>
      <c r="M180" s="23" t="str">
        <f>IF(
   $B$7="Overall Alert",IF(
      Data!U142 &gt;= 7, "HIGH",IF(
         Data!U142 &gt;= 5, "MED","LOW")), IF(
            $B$7="Underlying Vulnerability", IF(
               Data!AB142 &gt;= 10, "HIGH",IF(
                  Data!AB142 &gt;= 7, "MED","LOW")),IF(
                     $B$7="Emerging Threat", IF(
                        Data!AI142 &gt;= 10, "HIGH",IF(
                            Data!AI142 &gt;= 7, "MED","LOW")))))</f>
        <v>LOW</v>
      </c>
      <c r="N180" s="23" t="str">
        <f>IF(
   $B$7="Overall Alert",IF(
      Data!V142 &gt;= 7, "HIGH",IF(
         Data!V142 &gt;= 5, "MED","LOW")), IF(
            $B$7="Underlying Vulnerability", IF(
               Data!AC142 &gt;= 10, "HIGH",IF(
                  Data!AC142 &gt;= 7, "MED","LOW")),IF(
                     $B$7="Emerging Threat", IF(
                        Data!AJ142 &gt;= 10, "HIGH",IF(
                            Data!AJ142 &gt;= 7, "MED","LOW")))))</f>
        <v>MED</v>
      </c>
      <c r="O180" s="23" t="str">
        <f>IF(
   $B$7="Overall Alert",IF(
      Data!W142 &gt;= 7, "HIGH",IF(
         Data!W142 &gt;= 5, "MED","LOW")), IF(
            $B$7="Underlying Vulnerability", IF(
               Data!AD142 &gt;= 10, "HIGH",IF(
                  Data!AD142 &gt;= 7, "MED","LOW")),IF(
                     $B$7="Emerging Threat", IF(
                        Data!AK142 &gt;= 10, "HIGH",IF(
                            Data!AK142 &gt;= 7, "MED","LOW")))))</f>
        <v>LOW</v>
      </c>
      <c r="P180" s="23"/>
      <c r="Q180" s="25"/>
      <c r="R180" s="25"/>
      <c r="S180" s="19"/>
      <c r="T180" s="19"/>
      <c r="U180" s="19"/>
      <c r="V180" s="19"/>
      <c r="W180" s="19"/>
      <c r="X180" s="19"/>
      <c r="Y180" s="26"/>
      <c r="Z180" s="26"/>
      <c r="AA180" s="26"/>
      <c r="AB180" s="26"/>
      <c r="AC180" s="26"/>
      <c r="AD180" s="26"/>
      <c r="AE180" s="26"/>
      <c r="AF180" s="26"/>
      <c r="AJ180" s="19"/>
      <c r="AK180" s="19"/>
      <c r="AL180" s="19"/>
      <c r="AM180" s="19"/>
      <c r="AN180" s="19"/>
      <c r="AO180" s="19"/>
      <c r="AP180" s="19"/>
      <c r="AQ180" s="19"/>
      <c r="AR180" s="19"/>
      <c r="AS180" s="19"/>
      <c r="AT180" s="19"/>
      <c r="AU180" s="19"/>
      <c r="AV180" s="19"/>
      <c r="AW180" s="19"/>
      <c r="AX180" s="19"/>
    </row>
    <row r="181" spans="1:50" x14ac:dyDescent="0.2">
      <c r="A181" s="62">
        <v>138</v>
      </c>
      <c r="B181" s="18" t="str">
        <f>Data!B143</f>
        <v>Papua New Guinea</v>
      </c>
      <c r="C181" s="18" t="str">
        <f>Data!C143</f>
        <v>PNG</v>
      </c>
      <c r="D181" s="18" t="str">
        <f>Data!D143</f>
        <v>EAS           East Asia &amp; Pacific</v>
      </c>
      <c r="E181" s="18" t="str">
        <f>Data!E143</f>
        <v>Blend</v>
      </c>
      <c r="F181" s="48">
        <f>Data!F143</f>
        <v>0</v>
      </c>
      <c r="G181" s="20">
        <f>IF($B$7="Overall Alert",Data!G143,IF($B$7="Underlying Vulnerability",Data!J143,IF($B$7="Emerging Threat",Data!M143)))</f>
        <v>4</v>
      </c>
      <c r="H181" s="21">
        <f>IF($B$7="Overall Alert",Data!H143,IF($B$7="Underlying Vulnerability",Data!K143,IF($B$7="Emerging Threat",Data!N143)))</f>
        <v>4</v>
      </c>
      <c r="I181" s="48">
        <f>Data!Q143</f>
        <v>0</v>
      </c>
      <c r="J181" s="23" t="str">
        <f>IF(
   $B$7="Overall Alert",IF(
      Data!R143 &gt;= 7, "HIGH",IF(
         Data!R143 &gt;= 5, "MED","LOW")), IF(
            $B$7="Underlying Vulnerability", IF(
               Data!Y143 &gt;= 10, "HIGH",IF(
                  Data!Y143 &gt;= 7, "MED","LOW")),IF(
                     $B$7="Emerging Threat", IF(
                        Data!AF143 &gt;= 10, "HIGH",IF(
                            Data!AF143 &gt;= 7, "MED","LOW")))))</f>
        <v>HIGH</v>
      </c>
      <c r="K181" s="23" t="str">
        <f>IF(
   $B$7="Overall Alert",IF(
      Data!S143 &gt;= 7, "HIGH",IF(
         Data!S143 &gt;= 5, "MED","LOW")), IF(
            $B$7="Underlying Vulnerability", IF(
               Data!Z143 &gt;= 10, "HIGH",IF(
                  Data!Z143 &gt;= 7, "MED","LOW")),IF(
                     $B$7="Emerging Threat", IF(
                        Data!AG143 &gt;= 10, "HIGH",IF(
                            Data!AG143 &gt;= 7, "MED","LOW")))))</f>
        <v>MED</v>
      </c>
      <c r="L181" s="23" t="str">
        <f>IF(
   $B$7="Overall Alert",IF(
      Data!T143 &gt;= 7, "HIGH",IF(
         Data!T143 &gt;= 5, "MED","LOW")), IF(
            $B$7="Underlying Vulnerability", IF(
               Data!AA143 &gt;= 10, "HIGH",IF(
                  Data!AA143 &gt;= 7, "MED","LOW")),IF(
                     $B$7="Emerging Threat", IF(
                        Data!AH143 &gt;= 10, "HIGH",IF(
                            Data!AH143 &gt;= 7, "MED","LOW")))))</f>
        <v>HIGH</v>
      </c>
      <c r="M181" s="23" t="str">
        <f>IF(
   $B$7="Overall Alert",IF(
      Data!U143 &gt;= 7, "HIGH",IF(
         Data!U143 &gt;= 5, "MED","LOW")), IF(
            $B$7="Underlying Vulnerability", IF(
               Data!AB143 &gt;= 10, "HIGH",IF(
                  Data!AB143 &gt;= 7, "MED","LOW")),IF(
                     $B$7="Emerging Threat", IF(
                        Data!AI143 &gt;= 10, "HIGH",IF(
                            Data!AI143 &gt;= 7, "MED","LOW")))))</f>
        <v>HIGH</v>
      </c>
      <c r="N181" s="23" t="str">
        <f>IF(
   $B$7="Overall Alert",IF(
      Data!V143 &gt;= 7, "HIGH",IF(
         Data!V143 &gt;= 5, "MED","LOW")), IF(
            $B$7="Underlying Vulnerability", IF(
               Data!AC143 &gt;= 10, "HIGH",IF(
                  Data!AC143 &gt;= 7, "MED","LOW")),IF(
                     $B$7="Emerging Threat", IF(
                        Data!AJ143 &gt;= 10, "HIGH",IF(
                            Data!AJ143 &gt;= 7, "MED","LOW")))))</f>
        <v>LOW</v>
      </c>
      <c r="O181" s="23" t="str">
        <f>IF(
   $B$7="Overall Alert",IF(
      Data!W143 &gt;= 7, "HIGH",IF(
         Data!W143 &gt;= 5, "MED","LOW")), IF(
            $B$7="Underlying Vulnerability", IF(
               Data!AD143 &gt;= 10, "HIGH",IF(
                  Data!AD143 &gt;= 7, "MED","LOW")),IF(
                     $B$7="Emerging Threat", IF(
                        Data!AK143 &gt;= 10, "HIGH",IF(
                            Data!AK143 &gt;= 7, "MED","LOW")))))</f>
        <v>MED</v>
      </c>
      <c r="P181" s="23"/>
      <c r="Q181" s="25"/>
      <c r="R181" s="25"/>
      <c r="S181" s="19"/>
      <c r="T181" s="19"/>
      <c r="U181" s="19"/>
      <c r="V181" s="19"/>
      <c r="W181" s="19"/>
      <c r="X181" s="19"/>
      <c r="Y181" s="26"/>
      <c r="Z181" s="26"/>
      <c r="AA181" s="26"/>
      <c r="AB181" s="26"/>
      <c r="AC181" s="26"/>
      <c r="AD181" s="26"/>
      <c r="AE181" s="26"/>
      <c r="AF181" s="26"/>
      <c r="AJ181" s="19"/>
      <c r="AK181" s="19"/>
      <c r="AL181" s="19"/>
      <c r="AM181" s="19"/>
      <c r="AN181" s="19"/>
      <c r="AO181" s="19"/>
      <c r="AP181" s="19"/>
      <c r="AQ181" s="19"/>
      <c r="AR181" s="19"/>
      <c r="AS181" s="19"/>
      <c r="AT181" s="19"/>
      <c r="AU181" s="19"/>
      <c r="AV181" s="19"/>
      <c r="AW181" s="19"/>
      <c r="AX181" s="19"/>
    </row>
    <row r="182" spans="1:50" x14ac:dyDescent="0.2">
      <c r="A182" s="62">
        <v>139</v>
      </c>
      <c r="B182" s="18" t="str">
        <f>Data!B144</f>
        <v>Poland</v>
      </c>
      <c r="C182" s="18" t="str">
        <f>Data!C144</f>
        <v>POL</v>
      </c>
      <c r="D182" s="18" t="str">
        <f>Data!D144</f>
        <v>ECS           Europe &amp; Central Asia</v>
      </c>
      <c r="E182" s="18" t="str">
        <f>Data!E144</f>
        <v>IBRD</v>
      </c>
      <c r="F182" s="48">
        <f>Data!F144</f>
        <v>0</v>
      </c>
      <c r="G182" s="20">
        <f>IF($B$7="Overall Alert",Data!G144,IF($B$7="Underlying Vulnerability",Data!J144,IF($B$7="Emerging Threat",Data!M144)))</f>
        <v>1</v>
      </c>
      <c r="H182" s="21">
        <f>IF($B$7="Overall Alert",Data!H144,IF($B$7="Underlying Vulnerability",Data!K144,IF($B$7="Emerging Threat",Data!N144)))</f>
        <v>1</v>
      </c>
      <c r="I182" s="48">
        <f>Data!Q144</f>
        <v>0</v>
      </c>
      <c r="J182" s="23" t="str">
        <f>IF(
   $B$7="Overall Alert",IF(
      Data!R144 &gt;= 7, "HIGH",IF(
         Data!R144 &gt;= 5, "MED","LOW")), IF(
            $B$7="Underlying Vulnerability", IF(
               Data!Y144 &gt;= 10, "HIGH",IF(
                  Data!Y144 &gt;= 7, "MED","LOW")),IF(
                     $B$7="Emerging Threat", IF(
                        Data!AF144 &gt;= 10, "HIGH",IF(
                            Data!AF144 &gt;= 7, "MED","LOW")))))</f>
        <v>MED</v>
      </c>
      <c r="K182" s="23" t="str">
        <f>IF(
   $B$7="Overall Alert",IF(
      Data!S144 &gt;= 7, "HIGH",IF(
         Data!S144 &gt;= 5, "MED","LOW")), IF(
            $B$7="Underlying Vulnerability", IF(
               Data!Z144 &gt;= 10, "HIGH",IF(
                  Data!Z144 &gt;= 7, "MED","LOW")),IF(
                     $B$7="Emerging Threat", IF(
                        Data!AG144 &gt;= 10, "HIGH",IF(
                            Data!AG144 &gt;= 7, "MED","LOW")))))</f>
        <v>LOW</v>
      </c>
      <c r="L182" s="23" t="str">
        <f>IF(
   $B$7="Overall Alert",IF(
      Data!T144 &gt;= 7, "HIGH",IF(
         Data!T144 &gt;= 5, "MED","LOW")), IF(
            $B$7="Underlying Vulnerability", IF(
               Data!AA144 &gt;= 10, "HIGH",IF(
                  Data!AA144 &gt;= 7, "MED","LOW")),IF(
                     $B$7="Emerging Threat", IF(
                        Data!AH144 &gt;= 10, "HIGH",IF(
                            Data!AH144 &gt;= 7, "MED","LOW")))))</f>
        <v>LOW</v>
      </c>
      <c r="M182" s="23" t="str">
        <f>IF(
   $B$7="Overall Alert",IF(
      Data!U144 &gt;= 7, "HIGH",IF(
         Data!U144 &gt;= 5, "MED","LOW")), IF(
            $B$7="Underlying Vulnerability", IF(
               Data!AB144 &gt;= 10, "HIGH",IF(
                  Data!AB144 &gt;= 7, "MED","LOW")),IF(
                     $B$7="Emerging Threat", IF(
                        Data!AI144 &gt;= 10, "HIGH",IF(
                            Data!AI144 &gt;= 7, "MED","LOW")))))</f>
        <v>MED</v>
      </c>
      <c r="N182" s="23" t="str">
        <f>IF(
   $B$7="Overall Alert",IF(
      Data!V144 &gt;= 7, "HIGH",IF(
         Data!V144 &gt;= 5, "MED","LOW")), IF(
            $B$7="Underlying Vulnerability", IF(
               Data!AC144 &gt;= 10, "HIGH",IF(
                  Data!AC144 &gt;= 7, "MED","LOW")),IF(
                     $B$7="Emerging Threat", IF(
                        Data!AJ144 &gt;= 10, "HIGH",IF(
                            Data!AJ144 &gt;= 7, "MED","LOW")))))</f>
        <v>LOW</v>
      </c>
      <c r="O182" s="23" t="str">
        <f>IF(
   $B$7="Overall Alert",IF(
      Data!W144 &gt;= 7, "HIGH",IF(
         Data!W144 &gt;= 5, "MED","LOW")), IF(
            $B$7="Underlying Vulnerability", IF(
               Data!AD144 &gt;= 10, "HIGH",IF(
                  Data!AD144 &gt;= 7, "MED","LOW")),IF(
                     $B$7="Emerging Threat", IF(
                        Data!AK144 &gt;= 10, "HIGH",IF(
                            Data!AK144 &gt;= 7, "MED","LOW")))))</f>
        <v>LOW</v>
      </c>
      <c r="P182" s="23"/>
      <c r="Q182" s="25"/>
      <c r="R182" s="25"/>
      <c r="S182" s="19"/>
      <c r="T182" s="19"/>
      <c r="U182" s="19"/>
      <c r="V182" s="19"/>
      <c r="W182" s="19"/>
      <c r="X182" s="19"/>
      <c r="Y182" s="26"/>
      <c r="Z182" s="26"/>
      <c r="AA182" s="26"/>
      <c r="AB182" s="26"/>
      <c r="AC182" s="26"/>
      <c r="AD182" s="26"/>
      <c r="AE182" s="26"/>
      <c r="AF182" s="26"/>
      <c r="AJ182" s="19"/>
      <c r="AK182" s="19"/>
      <c r="AL182" s="19"/>
      <c r="AM182" s="19"/>
      <c r="AN182" s="19"/>
      <c r="AO182" s="19"/>
      <c r="AP182" s="19"/>
      <c r="AQ182" s="19"/>
      <c r="AR182" s="19"/>
      <c r="AS182" s="19"/>
      <c r="AT182" s="19"/>
      <c r="AU182" s="19"/>
      <c r="AV182" s="19"/>
      <c r="AW182" s="19"/>
      <c r="AX182" s="19"/>
    </row>
    <row r="183" spans="1:50" x14ac:dyDescent="0.2">
      <c r="A183" s="62">
        <v>140</v>
      </c>
      <c r="B183" s="18" t="str">
        <f>Data!B145</f>
        <v>Korea DPR</v>
      </c>
      <c r="C183" s="18" t="str">
        <f>Data!C145</f>
        <v>PRK</v>
      </c>
      <c r="D183" s="18" t="str">
        <f>Data!D145</f>
        <v>EAS           East Asia &amp; Pacific</v>
      </c>
      <c r="E183" s="18" t="str">
        <f>Data!E145</f>
        <v>East Asia &amp; Pacific</v>
      </c>
      <c r="F183" s="48">
        <f>Data!F145</f>
        <v>0</v>
      </c>
      <c r="G183" s="20">
        <f>IF($B$7="Overall Alert",Data!G145,IF($B$7="Underlying Vulnerability",Data!J145,IF($B$7="Emerging Threat",Data!M145)))</f>
        <v>1.5</v>
      </c>
      <c r="H183" s="21">
        <f>IF($B$7="Overall Alert",Data!H145,IF($B$7="Underlying Vulnerability",Data!K145,IF($B$7="Emerging Threat",Data!N145)))</f>
        <v>1.5</v>
      </c>
      <c r="I183" s="48">
        <f>Data!Q145</f>
        <v>0</v>
      </c>
      <c r="J183" s="23" t="str">
        <f>IF(
   $B$7="Overall Alert",IF(
      Data!R145 &gt;= 7, "HIGH",IF(
         Data!R145 &gt;= 5, "MED","LOW")), IF(
            $B$7="Underlying Vulnerability", IF(
               Data!Y145 &gt;= 10, "HIGH",IF(
                  Data!Y145 &gt;= 7, "MED","LOW")),IF(
                     $B$7="Emerging Threat", IF(
                        Data!AF145 &gt;= 10, "HIGH",IF(
                            Data!AF145 &gt;= 7, "MED","LOW")))))</f>
        <v>LOW</v>
      </c>
      <c r="K183" s="23" t="str">
        <f>IF(
   $B$7="Overall Alert",IF(
      Data!S145 &gt;= 7, "HIGH",IF(
         Data!S145 &gt;= 5, "MED","LOW")), IF(
            $B$7="Underlying Vulnerability", IF(
               Data!Z145 &gt;= 10, "HIGH",IF(
                  Data!Z145 &gt;= 7, "MED","LOW")),IF(
                     $B$7="Emerging Threat", IF(
                        Data!AG145 &gt;= 10, "HIGH",IF(
                            Data!AG145 &gt;= 7, "MED","LOW")))))</f>
        <v>LOW</v>
      </c>
      <c r="L183" s="23" t="str">
        <f>IF(
   $B$7="Overall Alert",IF(
      Data!T145 &gt;= 7, "HIGH",IF(
         Data!T145 &gt;= 5, "MED","LOW")), IF(
            $B$7="Underlying Vulnerability", IF(
               Data!AA145 &gt;= 10, "HIGH",IF(
                  Data!AA145 &gt;= 7, "MED","LOW")),IF(
                     $B$7="Emerging Threat", IF(
                        Data!AH145 &gt;= 10, "HIGH",IF(
                            Data!AH145 &gt;= 7, "MED","LOW")))))</f>
        <v>HIGH</v>
      </c>
      <c r="M183" s="23" t="str">
        <f>IF(
   $B$7="Overall Alert",IF(
      Data!U145 &gt;= 7, "HIGH",IF(
         Data!U145 &gt;= 5, "MED","LOW")), IF(
            $B$7="Underlying Vulnerability", IF(
               Data!AB145 &gt;= 10, "HIGH",IF(
                  Data!AB145 &gt;= 7, "MED","LOW")),IF(
                     $B$7="Emerging Threat", IF(
                        Data!AI145 &gt;= 10, "HIGH",IF(
                            Data!AI145 &gt;= 7, "MED","LOW")))))</f>
        <v>LOW</v>
      </c>
      <c r="N183" s="23" t="str">
        <f>IF(
   $B$7="Overall Alert",IF(
      Data!V145 &gt;= 7, "HIGH",IF(
         Data!V145 &gt;= 5, "MED","LOW")), IF(
            $B$7="Underlying Vulnerability", IF(
               Data!AC145 &gt;= 10, "HIGH",IF(
                  Data!AC145 &gt;= 7, "MED","LOW")),IF(
                     $B$7="Emerging Threat", IF(
                        Data!AJ145 &gt;= 10, "HIGH",IF(
                            Data!AJ145 &gt;= 7, "MED","LOW")))))</f>
        <v>LOW</v>
      </c>
      <c r="O183" s="23" t="str">
        <f>IF(
   $B$7="Overall Alert",IF(
      Data!W145 &gt;= 7, "HIGH",IF(
         Data!W145 &gt;= 5, "MED","LOW")), IF(
            $B$7="Underlying Vulnerability", IF(
               Data!AD145 &gt;= 10, "HIGH",IF(
                  Data!AD145 &gt;= 7, "MED","LOW")),IF(
                     $B$7="Emerging Threat", IF(
                        Data!AK145 &gt;= 10, "HIGH",IF(
                            Data!AK145 &gt;= 7, "MED","LOW")))))</f>
        <v>MED</v>
      </c>
      <c r="P183" s="23"/>
      <c r="Q183" s="25"/>
      <c r="R183" s="25"/>
      <c r="S183" s="19"/>
      <c r="T183" s="19"/>
      <c r="U183" s="19"/>
      <c r="V183" s="19"/>
      <c r="W183" s="19"/>
      <c r="X183" s="19"/>
      <c r="Y183" s="26"/>
      <c r="Z183" s="26"/>
      <c r="AA183" s="26"/>
      <c r="AB183" s="26"/>
      <c r="AC183" s="26"/>
      <c r="AD183" s="26"/>
      <c r="AE183" s="26"/>
      <c r="AF183" s="26"/>
      <c r="AJ183" s="19"/>
      <c r="AK183" s="19"/>
      <c r="AL183" s="19"/>
      <c r="AM183" s="19"/>
      <c r="AN183" s="19"/>
      <c r="AO183" s="19"/>
      <c r="AP183" s="19"/>
      <c r="AQ183" s="19"/>
      <c r="AR183" s="19"/>
      <c r="AS183" s="19"/>
      <c r="AT183" s="19"/>
      <c r="AU183" s="19"/>
      <c r="AV183" s="19"/>
      <c r="AW183" s="19"/>
      <c r="AX183" s="19"/>
    </row>
    <row r="184" spans="1:50" x14ac:dyDescent="0.2">
      <c r="A184" s="62">
        <v>141</v>
      </c>
      <c r="B184" s="18" t="str">
        <f>Data!B146</f>
        <v>Portugal</v>
      </c>
      <c r="C184" s="18" t="str">
        <f>Data!C146</f>
        <v>PRT</v>
      </c>
      <c r="D184" s="18" t="str">
        <f>Data!D146</f>
        <v>ECS           Europe &amp; Central Asia</v>
      </c>
      <c r="E184" s="18" t="str">
        <f>Data!E146</f>
        <v>Europe &amp; Central Asia</v>
      </c>
      <c r="F184" s="48">
        <f>Data!F146</f>
        <v>0</v>
      </c>
      <c r="G184" s="20">
        <f>IF($B$7="Overall Alert",Data!G146,IF($B$7="Underlying Vulnerability",Data!J146,IF($B$7="Emerging Threat",Data!M146)))</f>
        <v>0.5</v>
      </c>
      <c r="H184" s="21">
        <f>IF($B$7="Overall Alert",Data!H146,IF($B$7="Underlying Vulnerability",Data!K146,IF($B$7="Emerging Threat",Data!N146)))</f>
        <v>0.5</v>
      </c>
      <c r="I184" s="48">
        <f>Data!Q146</f>
        <v>0</v>
      </c>
      <c r="J184" s="23" t="str">
        <f>IF(
   $B$7="Overall Alert",IF(
      Data!R146 &gt;= 7, "HIGH",IF(
         Data!R146 &gt;= 5, "MED","LOW")), IF(
            $B$7="Underlying Vulnerability", IF(
               Data!Y146 &gt;= 10, "HIGH",IF(
                  Data!Y146 &gt;= 7, "MED","LOW")),IF(
                     $B$7="Emerging Threat", IF(
                        Data!AF146 &gt;= 10, "HIGH",IF(
                            Data!AF146 &gt;= 7, "MED","LOW")))))</f>
        <v>LOW</v>
      </c>
      <c r="K184" s="23" t="str">
        <f>IF(
   $B$7="Overall Alert",IF(
      Data!S146 &gt;= 7, "HIGH",IF(
         Data!S146 &gt;= 5, "MED","LOW")), IF(
            $B$7="Underlying Vulnerability", IF(
               Data!Z146 &gt;= 10, "HIGH",IF(
                  Data!Z146 &gt;= 7, "MED","LOW")),IF(
                     $B$7="Emerging Threat", IF(
                        Data!AG146 &gt;= 10, "HIGH",IF(
                            Data!AG146 &gt;= 7, "MED","LOW")))))</f>
        <v>LOW</v>
      </c>
      <c r="L184" s="23" t="str">
        <f>IF(
   $B$7="Overall Alert",IF(
      Data!T146 &gt;= 7, "HIGH",IF(
         Data!T146 &gt;= 5, "MED","LOW")), IF(
            $B$7="Underlying Vulnerability", IF(
               Data!AA146 &gt;= 10, "HIGH",IF(
                  Data!AA146 &gt;= 7, "MED","LOW")),IF(
                     $B$7="Emerging Threat", IF(
                        Data!AH146 &gt;= 10, "HIGH",IF(
                            Data!AH146 &gt;= 7, "MED","LOW")))))</f>
        <v>MED</v>
      </c>
      <c r="M184" s="23" t="str">
        <f>IF(
   $B$7="Overall Alert",IF(
      Data!U146 &gt;= 7, "HIGH",IF(
         Data!U146 &gt;= 5, "MED","LOW")), IF(
            $B$7="Underlying Vulnerability", IF(
               Data!AB146 &gt;= 10, "HIGH",IF(
                  Data!AB146 &gt;= 7, "MED","LOW")),IF(
                     $B$7="Emerging Threat", IF(
                        Data!AI146 &gt;= 10, "HIGH",IF(
                            Data!AI146 &gt;= 7, "MED","LOW")))))</f>
        <v>LOW</v>
      </c>
      <c r="N184" s="23" t="str">
        <f>IF(
   $B$7="Overall Alert",IF(
      Data!V146 &gt;= 7, "HIGH",IF(
         Data!V146 &gt;= 5, "MED","LOW")), IF(
            $B$7="Underlying Vulnerability", IF(
               Data!AC146 &gt;= 10, "HIGH",IF(
                  Data!AC146 &gt;= 7, "MED","LOW")),IF(
                     $B$7="Emerging Threat", IF(
                        Data!AJ146 &gt;= 10, "HIGH",IF(
                            Data!AJ146 &gt;= 7, "MED","LOW")))))</f>
        <v>LOW</v>
      </c>
      <c r="O184" s="23" t="str">
        <f>IF(
   $B$7="Overall Alert",IF(
      Data!W146 &gt;= 7, "HIGH",IF(
         Data!W146 &gt;= 5, "MED","LOW")), IF(
            $B$7="Underlying Vulnerability", IF(
               Data!AD146 &gt;= 10, "HIGH",IF(
                  Data!AD146 &gt;= 7, "MED","LOW")),IF(
                     $B$7="Emerging Threat", IF(
                        Data!AK146 &gt;= 10, "HIGH",IF(
                            Data!AK146 &gt;= 7, "MED","LOW")))))</f>
        <v>LOW</v>
      </c>
      <c r="P184" s="23"/>
      <c r="Q184" s="25"/>
      <c r="R184" s="25"/>
      <c r="S184" s="19"/>
      <c r="T184" s="19"/>
      <c r="U184" s="19"/>
      <c r="V184" s="19"/>
      <c r="W184" s="19"/>
      <c r="X184" s="19"/>
      <c r="Y184" s="26"/>
      <c r="Z184" s="26"/>
      <c r="AA184" s="26"/>
      <c r="AB184" s="26"/>
      <c r="AC184" s="26"/>
      <c r="AD184" s="26"/>
      <c r="AE184" s="26"/>
      <c r="AF184" s="26"/>
      <c r="AJ184" s="19"/>
      <c r="AK184" s="19"/>
      <c r="AL184" s="19"/>
      <c r="AM184" s="19"/>
      <c r="AN184" s="19"/>
      <c r="AO184" s="19"/>
      <c r="AP184" s="19"/>
      <c r="AQ184" s="19"/>
      <c r="AR184" s="19"/>
      <c r="AS184" s="19"/>
      <c r="AT184" s="19"/>
      <c r="AU184" s="19"/>
      <c r="AV184" s="19"/>
      <c r="AW184" s="19"/>
      <c r="AX184" s="19"/>
    </row>
    <row r="185" spans="1:50" x14ac:dyDescent="0.2">
      <c r="A185" s="62">
        <v>142</v>
      </c>
      <c r="B185" s="18" t="str">
        <f>Data!B147</f>
        <v>Paraguay</v>
      </c>
      <c r="C185" s="18" t="str">
        <f>Data!C147</f>
        <v>PRY</v>
      </c>
      <c r="D185" s="18" t="str">
        <f>Data!D147</f>
        <v>LCN           Latin America &amp; Caribbean</v>
      </c>
      <c r="E185" s="18" t="str">
        <f>Data!E147</f>
        <v>IBRD</v>
      </c>
      <c r="F185" s="48">
        <f>Data!F147</f>
        <v>0</v>
      </c>
      <c r="G185" s="20">
        <f>IF($B$7="Overall Alert",Data!G147,IF($B$7="Underlying Vulnerability",Data!J147,IF($B$7="Emerging Threat",Data!M147)))</f>
        <v>1.5</v>
      </c>
      <c r="H185" s="21">
        <f>IF($B$7="Overall Alert",Data!H147,IF($B$7="Underlying Vulnerability",Data!K147,IF($B$7="Emerging Threat",Data!N147)))</f>
        <v>1.5</v>
      </c>
      <c r="I185" s="48">
        <f>Data!Q147</f>
        <v>0</v>
      </c>
      <c r="J185" s="23" t="str">
        <f>IF(
   $B$7="Overall Alert",IF(
      Data!R147 &gt;= 7, "HIGH",IF(
         Data!R147 &gt;= 5, "MED","LOW")), IF(
            $B$7="Underlying Vulnerability", IF(
               Data!Y147 &gt;= 10, "HIGH",IF(
                  Data!Y147 &gt;= 7, "MED","LOW")),IF(
                     $B$7="Emerging Threat", IF(
                        Data!AF147 &gt;= 10, "HIGH",IF(
                            Data!AF147 &gt;= 7, "MED","LOW")))))</f>
        <v>HIGH</v>
      </c>
      <c r="K185" s="23" t="str">
        <f>IF(
   $B$7="Overall Alert",IF(
      Data!S147 &gt;= 7, "HIGH",IF(
         Data!S147 &gt;= 5, "MED","LOW")), IF(
            $B$7="Underlying Vulnerability", IF(
               Data!Z147 &gt;= 10, "HIGH",IF(
                  Data!Z147 &gt;= 7, "MED","LOW")),IF(
                     $B$7="Emerging Threat", IF(
                        Data!AG147 &gt;= 10, "HIGH",IF(
                            Data!AG147 &gt;= 7, "MED","LOW")))))</f>
        <v>LOW</v>
      </c>
      <c r="L185" s="23" t="str">
        <f>IF(
   $B$7="Overall Alert",IF(
      Data!T147 &gt;= 7, "HIGH",IF(
         Data!T147 &gt;= 5, "MED","LOW")), IF(
            $B$7="Underlying Vulnerability", IF(
               Data!AA147 &gt;= 10, "HIGH",IF(
                  Data!AA147 &gt;= 7, "MED","LOW")),IF(
                     $B$7="Emerging Threat", IF(
                        Data!AH147 &gt;= 10, "HIGH",IF(
                            Data!AH147 &gt;= 7, "MED","LOW")))))</f>
        <v>MED</v>
      </c>
      <c r="M185" s="23" t="str">
        <f>IF(
   $B$7="Overall Alert",IF(
      Data!U147 &gt;= 7, "HIGH",IF(
         Data!U147 &gt;= 5, "MED","LOW")), IF(
            $B$7="Underlying Vulnerability", IF(
               Data!AB147 &gt;= 10, "HIGH",IF(
                  Data!AB147 &gt;= 7, "MED","LOW")),IF(
                     $B$7="Emerging Threat", IF(
                        Data!AI147 &gt;= 10, "HIGH",IF(
                            Data!AI147 &gt;= 7, "MED","LOW")))))</f>
        <v>LOW</v>
      </c>
      <c r="N185" s="23" t="str">
        <f>IF(
   $B$7="Overall Alert",IF(
      Data!V147 &gt;= 7, "HIGH",IF(
         Data!V147 &gt;= 5, "MED","LOW")), IF(
            $B$7="Underlying Vulnerability", IF(
               Data!AC147 &gt;= 10, "HIGH",IF(
                  Data!AC147 &gt;= 7, "MED","LOW")),IF(
                     $B$7="Emerging Threat", IF(
                        Data!AJ147 &gt;= 10, "HIGH",IF(
                            Data!AJ147 &gt;= 7, "MED","LOW")))))</f>
        <v>LOW</v>
      </c>
      <c r="O185" s="23" t="str">
        <f>IF(
   $B$7="Overall Alert",IF(
      Data!W147 &gt;= 7, "HIGH",IF(
         Data!W147 &gt;= 5, "MED","LOW")), IF(
            $B$7="Underlying Vulnerability", IF(
               Data!AD147 &gt;= 10, "HIGH",IF(
                  Data!AD147 &gt;= 7, "MED","LOW")),IF(
                     $B$7="Emerging Threat", IF(
                        Data!AK147 &gt;= 10, "HIGH",IF(
                            Data!AK147 &gt;= 7, "MED","LOW")))))</f>
        <v>LOW</v>
      </c>
      <c r="P185" s="23"/>
      <c r="Q185" s="25"/>
      <c r="R185" s="25"/>
      <c r="S185" s="19"/>
      <c r="T185" s="19"/>
      <c r="U185" s="19"/>
      <c r="V185" s="19"/>
      <c r="W185" s="19"/>
      <c r="X185" s="19"/>
      <c r="Y185" s="26"/>
      <c r="Z185" s="26"/>
      <c r="AA185" s="26"/>
      <c r="AB185" s="26"/>
      <c r="AC185" s="26"/>
      <c r="AD185" s="26"/>
      <c r="AE185" s="26"/>
      <c r="AF185" s="26"/>
      <c r="AJ185" s="19"/>
      <c r="AK185" s="19"/>
      <c r="AL185" s="19"/>
      <c r="AM185" s="19"/>
      <c r="AN185" s="19"/>
      <c r="AO185" s="19"/>
      <c r="AP185" s="19"/>
      <c r="AQ185" s="19"/>
      <c r="AR185" s="19"/>
      <c r="AS185" s="19"/>
      <c r="AT185" s="19"/>
      <c r="AU185" s="19"/>
      <c r="AV185" s="19"/>
      <c r="AW185" s="19"/>
      <c r="AX185" s="19"/>
    </row>
    <row r="186" spans="1:50" x14ac:dyDescent="0.2">
      <c r="A186" s="62">
        <v>143</v>
      </c>
      <c r="B186" s="18" t="str">
        <f>Data!B148</f>
        <v>Qatar</v>
      </c>
      <c r="C186" s="18" t="str">
        <f>Data!C148</f>
        <v>QAT</v>
      </c>
      <c r="D186" s="18" t="str">
        <f>Data!D148</f>
        <v>MEA           Middle East &amp; North Africa</v>
      </c>
      <c r="E186" s="18" t="str">
        <f>Data!E148</f>
        <v>Middle East &amp; North Africa</v>
      </c>
      <c r="F186" s="48">
        <f>Data!F148</f>
        <v>0</v>
      </c>
      <c r="G186" s="20">
        <f>IF($B$7="Overall Alert",Data!G148,IF($B$7="Underlying Vulnerability",Data!J148,IF($B$7="Emerging Threat",Data!M148)))</f>
        <v>1.5</v>
      </c>
      <c r="H186" s="21">
        <f>IF($B$7="Overall Alert",Data!H148,IF($B$7="Underlying Vulnerability",Data!K148,IF($B$7="Emerging Threat",Data!N148)))</f>
        <v>1.5</v>
      </c>
      <c r="I186" s="48">
        <f>Data!Q148</f>
        <v>0</v>
      </c>
      <c r="J186" s="23" t="str">
        <f>IF(
   $B$7="Overall Alert",IF(
      Data!R148 &gt;= 7, "HIGH",IF(
         Data!R148 &gt;= 5, "MED","LOW")), IF(
            $B$7="Underlying Vulnerability", IF(
               Data!Y148 &gt;= 10, "HIGH",IF(
                  Data!Y148 &gt;= 7, "MED","LOW")),IF(
                     $B$7="Emerging Threat", IF(
                        Data!AF148 &gt;= 10, "HIGH",IF(
                            Data!AF148 &gt;= 7, "MED","LOW")))))</f>
        <v>HIGH</v>
      </c>
      <c r="K186" s="23" t="str">
        <f>IF(
   $B$7="Overall Alert",IF(
      Data!S148 &gt;= 7, "HIGH",IF(
         Data!S148 &gt;= 5, "MED","LOW")), IF(
            $B$7="Underlying Vulnerability", IF(
               Data!Z148 &gt;= 10, "HIGH",IF(
                  Data!Z148 &gt;= 7, "MED","LOW")),IF(
                     $B$7="Emerging Threat", IF(
                        Data!AG148 &gt;= 10, "HIGH",IF(
                            Data!AG148 &gt;= 7, "MED","LOW")))))</f>
        <v>LOW</v>
      </c>
      <c r="L186" s="23" t="str">
        <f>IF(
   $B$7="Overall Alert",IF(
      Data!T148 &gt;= 7, "HIGH",IF(
         Data!T148 &gt;= 5, "MED","LOW")), IF(
            $B$7="Underlying Vulnerability", IF(
               Data!AA148 &gt;= 10, "HIGH",IF(
                  Data!AA148 &gt;= 7, "MED","LOW")),IF(
                     $B$7="Emerging Threat", IF(
                        Data!AH148 &gt;= 10, "HIGH",IF(
                            Data!AH148 &gt;= 7, "MED","LOW")))))</f>
        <v>LOW</v>
      </c>
      <c r="M186" s="23" t="str">
        <f>IF(
   $B$7="Overall Alert",IF(
      Data!U148 &gt;= 7, "HIGH",IF(
         Data!U148 &gt;= 5, "MED","LOW")), IF(
            $B$7="Underlying Vulnerability", IF(
               Data!AB148 &gt;= 10, "HIGH",IF(
                  Data!AB148 &gt;= 7, "MED","LOW")),IF(
                     $B$7="Emerging Threat", IF(
                        Data!AI148 &gt;= 10, "HIGH",IF(
                            Data!AI148 &gt;= 7, "MED","LOW")))))</f>
        <v>MED</v>
      </c>
      <c r="N186" s="23" t="str">
        <f>IF(
   $B$7="Overall Alert",IF(
      Data!V148 &gt;= 7, "HIGH",IF(
         Data!V148 &gt;= 5, "MED","LOW")), IF(
            $B$7="Underlying Vulnerability", IF(
               Data!AC148 &gt;= 10, "HIGH",IF(
                  Data!AC148 &gt;= 7, "MED","LOW")),IF(
                     $B$7="Emerging Threat", IF(
                        Data!AJ148 &gt;= 10, "HIGH",IF(
                            Data!AJ148 &gt;= 7, "MED","LOW")))))</f>
        <v>LOW</v>
      </c>
      <c r="O186" s="23" t="str">
        <f>IF(
   $B$7="Overall Alert",IF(
      Data!W148 &gt;= 7, "HIGH",IF(
         Data!W148 &gt;= 5, "MED","LOW")), IF(
            $B$7="Underlying Vulnerability", IF(
               Data!AD148 &gt;= 10, "HIGH",IF(
                  Data!AD148 &gt;= 7, "MED","LOW")),IF(
                     $B$7="Emerging Threat", IF(
                        Data!AK148 &gt;= 10, "HIGH",IF(
                            Data!AK148 &gt;= 7, "MED","LOW")))))</f>
        <v>LOW</v>
      </c>
      <c r="P186" s="23"/>
      <c r="Q186" s="25"/>
      <c r="R186" s="25"/>
      <c r="S186" s="19"/>
      <c r="T186" s="19"/>
      <c r="U186" s="19"/>
      <c r="V186" s="19"/>
      <c r="W186" s="19"/>
      <c r="X186" s="19"/>
      <c r="Y186" s="26"/>
      <c r="Z186" s="26"/>
      <c r="AA186" s="26"/>
      <c r="AB186" s="26"/>
      <c r="AC186" s="26"/>
      <c r="AD186" s="26"/>
      <c r="AE186" s="26"/>
      <c r="AF186" s="26"/>
      <c r="AJ186" s="19"/>
      <c r="AK186" s="19"/>
      <c r="AL186" s="19"/>
      <c r="AM186" s="19"/>
      <c r="AN186" s="19"/>
      <c r="AO186" s="19"/>
      <c r="AP186" s="19"/>
      <c r="AQ186" s="19"/>
      <c r="AR186" s="19"/>
      <c r="AS186" s="19"/>
      <c r="AT186" s="19"/>
      <c r="AU186" s="19"/>
      <c r="AV186" s="19"/>
      <c r="AW186" s="19"/>
      <c r="AX186" s="19"/>
    </row>
    <row r="187" spans="1:50" x14ac:dyDescent="0.2">
      <c r="A187" s="62">
        <v>144</v>
      </c>
      <c r="B187" s="18" t="str">
        <f>Data!B149</f>
        <v>Romania</v>
      </c>
      <c r="C187" s="18" t="str">
        <f>Data!C149</f>
        <v>ROU</v>
      </c>
      <c r="D187" s="18" t="str">
        <f>Data!D149</f>
        <v>ECS           Europe &amp; Central Asia</v>
      </c>
      <c r="E187" s="18" t="str">
        <f>Data!E149</f>
        <v>IBRD</v>
      </c>
      <c r="F187" s="48">
        <f>Data!F149</f>
        <v>0</v>
      </c>
      <c r="G187" s="20">
        <f>IF($B$7="Overall Alert",Data!G149,IF($B$7="Underlying Vulnerability",Data!J149,IF($B$7="Emerging Threat",Data!M149)))</f>
        <v>1.5</v>
      </c>
      <c r="H187" s="21">
        <f>IF($B$7="Overall Alert",Data!H149,IF($B$7="Underlying Vulnerability",Data!K149,IF($B$7="Emerging Threat",Data!N149)))</f>
        <v>1.5</v>
      </c>
      <c r="I187" s="48">
        <f>Data!Q149</f>
        <v>0</v>
      </c>
      <c r="J187" s="23" t="str">
        <f>IF(
   $B$7="Overall Alert",IF(
      Data!R149 &gt;= 7, "HIGH",IF(
         Data!R149 &gt;= 5, "MED","LOW")), IF(
            $B$7="Underlying Vulnerability", IF(
               Data!Y149 &gt;= 10, "HIGH",IF(
                  Data!Y149 &gt;= 7, "MED","LOW")),IF(
                     $B$7="Emerging Threat", IF(
                        Data!AF149 &gt;= 10, "HIGH",IF(
                            Data!AF149 &gt;= 7, "MED","LOW")))))</f>
        <v>HIGH</v>
      </c>
      <c r="K187" s="23" t="str">
        <f>IF(
   $B$7="Overall Alert",IF(
      Data!S149 &gt;= 7, "HIGH",IF(
         Data!S149 &gt;= 5, "MED","LOW")), IF(
            $B$7="Underlying Vulnerability", IF(
               Data!Z149 &gt;= 10, "HIGH",IF(
                  Data!Z149 &gt;= 7, "MED","LOW")),IF(
                     $B$7="Emerging Threat", IF(
                        Data!AG149 &gt;= 10, "HIGH",IF(
                            Data!AG149 &gt;= 7, "MED","LOW")))))</f>
        <v>LOW</v>
      </c>
      <c r="L187" s="23" t="str">
        <f>IF(
   $B$7="Overall Alert",IF(
      Data!T149 &gt;= 7, "HIGH",IF(
         Data!T149 &gt;= 5, "MED","LOW")), IF(
            $B$7="Underlying Vulnerability", IF(
               Data!AA149 &gt;= 10, "HIGH",IF(
                  Data!AA149 &gt;= 7, "MED","LOW")),IF(
                     $B$7="Emerging Threat", IF(
                        Data!AH149 &gt;= 10, "HIGH",IF(
                            Data!AH149 &gt;= 7, "MED","LOW")))))</f>
        <v>LOW</v>
      </c>
      <c r="M187" s="23" t="str">
        <f>IF(
   $B$7="Overall Alert",IF(
      Data!U149 &gt;= 7, "HIGH",IF(
         Data!U149 &gt;= 5, "MED","LOW")), IF(
            $B$7="Underlying Vulnerability", IF(
               Data!AB149 &gt;= 10, "HIGH",IF(
                  Data!AB149 &gt;= 7, "MED","LOW")),IF(
                     $B$7="Emerging Threat", IF(
                        Data!AI149 &gt;= 10, "HIGH",IF(
                            Data!AI149 &gt;= 7, "MED","LOW")))))</f>
        <v>MED</v>
      </c>
      <c r="N187" s="23" t="str">
        <f>IF(
   $B$7="Overall Alert",IF(
      Data!V149 &gt;= 7, "HIGH",IF(
         Data!V149 &gt;= 5, "MED","LOW")), IF(
            $B$7="Underlying Vulnerability", IF(
               Data!AC149 &gt;= 10, "HIGH",IF(
                  Data!AC149 &gt;= 7, "MED","LOW")),IF(
                     $B$7="Emerging Threat", IF(
                        Data!AJ149 &gt;= 10, "HIGH",IF(
                            Data!AJ149 &gt;= 7, "MED","LOW")))))</f>
        <v>LOW</v>
      </c>
      <c r="O187" s="23" t="str">
        <f>IF(
   $B$7="Overall Alert",IF(
      Data!W149 &gt;= 7, "HIGH",IF(
         Data!W149 &gt;= 5, "MED","LOW")), IF(
            $B$7="Underlying Vulnerability", IF(
               Data!AD149 &gt;= 10, "HIGH",IF(
                  Data!AD149 &gt;= 7, "MED","LOW")),IF(
                     $B$7="Emerging Threat", IF(
                        Data!AK149 &gt;= 10, "HIGH",IF(
                            Data!AK149 &gt;= 7, "MED","LOW")))))</f>
        <v>LOW</v>
      </c>
      <c r="P187" s="23"/>
      <c r="Q187" s="25"/>
      <c r="R187" s="25"/>
      <c r="S187" s="19"/>
      <c r="T187" s="19"/>
      <c r="U187" s="19"/>
      <c r="V187" s="19"/>
      <c r="W187" s="19"/>
      <c r="X187" s="19"/>
      <c r="Y187" s="26"/>
      <c r="Z187" s="26"/>
      <c r="AA187" s="26"/>
      <c r="AB187" s="26"/>
      <c r="AC187" s="26"/>
      <c r="AD187" s="26"/>
      <c r="AE187" s="26"/>
      <c r="AF187" s="26"/>
      <c r="AJ187" s="19"/>
      <c r="AK187" s="19"/>
      <c r="AL187" s="19"/>
      <c r="AM187" s="19"/>
      <c r="AN187" s="19"/>
      <c r="AO187" s="19"/>
      <c r="AP187" s="19"/>
      <c r="AQ187" s="19"/>
      <c r="AR187" s="19"/>
      <c r="AS187" s="19"/>
      <c r="AT187" s="19"/>
      <c r="AU187" s="19"/>
      <c r="AV187" s="19"/>
      <c r="AW187" s="19"/>
      <c r="AX187" s="19"/>
    </row>
    <row r="188" spans="1:50" x14ac:dyDescent="0.2">
      <c r="A188" s="62">
        <v>145</v>
      </c>
      <c r="B188" s="18" t="str">
        <f>Data!B150</f>
        <v>Russian Federation</v>
      </c>
      <c r="C188" s="18" t="str">
        <f>Data!C150</f>
        <v>RUS</v>
      </c>
      <c r="D188" s="18" t="str">
        <f>Data!D150</f>
        <v>ECS           Europe &amp; Central Asia</v>
      </c>
      <c r="E188" s="18" t="str">
        <f>Data!E150</f>
        <v>IBRD</v>
      </c>
      <c r="F188" s="48">
        <f>Data!F150</f>
        <v>0</v>
      </c>
      <c r="G188" s="20">
        <f>IF($B$7="Overall Alert",Data!G150,IF($B$7="Underlying Vulnerability",Data!J150,IF($B$7="Emerging Threat",Data!M150)))</f>
        <v>0.5</v>
      </c>
      <c r="H188" s="21">
        <f>IF($B$7="Overall Alert",Data!H150,IF($B$7="Underlying Vulnerability",Data!K150,IF($B$7="Emerging Threat",Data!N150)))</f>
        <v>0.5</v>
      </c>
      <c r="I188" s="48">
        <f>Data!Q150</f>
        <v>0</v>
      </c>
      <c r="J188" s="23" t="str">
        <f>IF(
   $B$7="Overall Alert",IF(
      Data!R150 &gt;= 7, "HIGH",IF(
         Data!R150 &gt;= 5, "MED","LOW")), IF(
            $B$7="Underlying Vulnerability", IF(
               Data!Y150 &gt;= 10, "HIGH",IF(
                  Data!Y150 &gt;= 7, "MED","LOW")),IF(
                     $B$7="Emerging Threat", IF(
                        Data!AF150 &gt;= 10, "HIGH",IF(
                            Data!AF150 &gt;= 7, "MED","LOW")))))</f>
        <v>MED</v>
      </c>
      <c r="K188" s="23" t="str">
        <f>IF(
   $B$7="Overall Alert",IF(
      Data!S150 &gt;= 7, "HIGH",IF(
         Data!S150 &gt;= 5, "MED","LOW")), IF(
            $B$7="Underlying Vulnerability", IF(
               Data!Z150 &gt;= 10, "HIGH",IF(
                  Data!Z150 &gt;= 7, "MED","LOW")),IF(
                     $B$7="Emerging Threat", IF(
                        Data!AG150 &gt;= 10, "HIGH",IF(
                            Data!AG150 &gt;= 7, "MED","LOW")))))</f>
        <v>LOW</v>
      </c>
      <c r="L188" s="23" t="str">
        <f>IF(
   $B$7="Overall Alert",IF(
      Data!T150 &gt;= 7, "HIGH",IF(
         Data!T150 &gt;= 5, "MED","LOW")), IF(
            $B$7="Underlying Vulnerability", IF(
               Data!AA150 &gt;= 10, "HIGH",IF(
                  Data!AA150 &gt;= 7, "MED","LOW")),IF(
                     $B$7="Emerging Threat", IF(
                        Data!AH150 &gt;= 10, "HIGH",IF(
                            Data!AH150 &gt;= 7, "MED","LOW")))))</f>
        <v>LOW</v>
      </c>
      <c r="M188" s="23" t="str">
        <f>IF(
   $B$7="Overall Alert",IF(
      Data!U150 &gt;= 7, "HIGH",IF(
         Data!U150 &gt;= 5, "MED","LOW")), IF(
            $B$7="Underlying Vulnerability", IF(
               Data!AB150 &gt;= 10, "HIGH",IF(
                  Data!AB150 &gt;= 7, "MED","LOW")),IF(
                     $B$7="Emerging Threat", IF(
                        Data!AI150 &gt;= 10, "HIGH",IF(
                            Data!AI150 &gt;= 7, "MED","LOW")))))</f>
        <v>LOW</v>
      </c>
      <c r="N188" s="23" t="str">
        <f>IF(
   $B$7="Overall Alert",IF(
      Data!V150 &gt;= 7, "HIGH",IF(
         Data!V150 &gt;= 5, "MED","LOW")), IF(
            $B$7="Underlying Vulnerability", IF(
               Data!AC150 &gt;= 10, "HIGH",IF(
                  Data!AC150 &gt;= 7, "MED","LOW")),IF(
                     $B$7="Emerging Threat", IF(
                        Data!AJ150 &gt;= 10, "HIGH",IF(
                            Data!AJ150 &gt;= 7, "MED","LOW")))))</f>
        <v>LOW</v>
      </c>
      <c r="O188" s="23" t="str">
        <f>IF(
   $B$7="Overall Alert",IF(
      Data!W150 &gt;= 7, "HIGH",IF(
         Data!W150 &gt;= 5, "MED","LOW")), IF(
            $B$7="Underlying Vulnerability", IF(
               Data!AD150 &gt;= 10, "HIGH",IF(
                  Data!AD150 &gt;= 7, "MED","LOW")),IF(
                     $B$7="Emerging Threat", IF(
                        Data!AK150 &gt;= 10, "HIGH",IF(
                            Data!AK150 &gt;= 7, "MED","LOW")))))</f>
        <v>LOW</v>
      </c>
      <c r="P188" s="23"/>
      <c r="Q188" s="25"/>
      <c r="R188" s="25"/>
      <c r="S188" s="19"/>
      <c r="T188" s="19"/>
      <c r="U188" s="19"/>
      <c r="V188" s="19"/>
      <c r="W188" s="19"/>
      <c r="X188" s="19"/>
      <c r="Y188" s="26"/>
      <c r="Z188" s="26"/>
      <c r="AA188" s="26"/>
      <c r="AB188" s="26"/>
      <c r="AC188" s="26"/>
      <c r="AD188" s="26"/>
      <c r="AE188" s="26"/>
      <c r="AF188" s="26"/>
      <c r="AJ188" s="19"/>
      <c r="AK188" s="19"/>
      <c r="AL188" s="19"/>
      <c r="AM188" s="19"/>
      <c r="AN188" s="19"/>
      <c r="AO188" s="19"/>
      <c r="AP188" s="19"/>
      <c r="AQ188" s="19"/>
      <c r="AR188" s="19"/>
      <c r="AS188" s="19"/>
      <c r="AT188" s="19"/>
      <c r="AU188" s="19"/>
      <c r="AV188" s="19"/>
      <c r="AW188" s="19"/>
      <c r="AX188" s="19"/>
    </row>
    <row r="189" spans="1:50" x14ac:dyDescent="0.2">
      <c r="A189" s="62">
        <v>146</v>
      </c>
      <c r="B189" s="18" t="str">
        <f>Data!B151</f>
        <v>Rwanda</v>
      </c>
      <c r="C189" s="18" t="str">
        <f>Data!C151</f>
        <v>RWA</v>
      </c>
      <c r="D189" s="18" t="str">
        <f>Data!D151</f>
        <v>SSF           Sub-Saharan Africa</v>
      </c>
      <c r="E189" s="18" t="str">
        <f>Data!E151</f>
        <v>IDA</v>
      </c>
      <c r="F189" s="48">
        <f>Data!F151</f>
        <v>0</v>
      </c>
      <c r="G189" s="20">
        <f>IF($B$7="Overall Alert",Data!G151,IF($B$7="Underlying Vulnerability",Data!J151,IF($B$7="Emerging Threat",Data!M151)))</f>
        <v>2</v>
      </c>
      <c r="H189" s="21">
        <f>IF($B$7="Overall Alert",Data!H151,IF($B$7="Underlying Vulnerability",Data!K151,IF($B$7="Emerging Threat",Data!N151)))</f>
        <v>2</v>
      </c>
      <c r="I189" s="48">
        <f>Data!Q151</f>
        <v>0</v>
      </c>
      <c r="J189" s="23" t="str">
        <f>IF(
   $B$7="Overall Alert",IF(
      Data!R151 &gt;= 7, "HIGH",IF(
         Data!R151 &gt;= 5, "MED","LOW")), IF(
            $B$7="Underlying Vulnerability", IF(
               Data!Y151 &gt;= 10, "HIGH",IF(
                  Data!Y151 &gt;= 7, "MED","LOW")),IF(
                     $B$7="Emerging Threat", IF(
                        Data!AF151 &gt;= 10, "HIGH",IF(
                            Data!AF151 &gt;= 7, "MED","LOW")))))</f>
        <v>HIGH</v>
      </c>
      <c r="K189" s="23" t="str">
        <f>IF(
   $B$7="Overall Alert",IF(
      Data!S151 &gt;= 7, "HIGH",IF(
         Data!S151 &gt;= 5, "MED","LOW")), IF(
            $B$7="Underlying Vulnerability", IF(
               Data!Z151 &gt;= 10, "HIGH",IF(
                  Data!Z151 &gt;= 7, "MED","LOW")),IF(
                     $B$7="Emerging Threat", IF(
                        Data!AG151 &gt;= 10, "HIGH",IF(
                            Data!AG151 &gt;= 7, "MED","LOW")))))</f>
        <v>LOW</v>
      </c>
      <c r="L189" s="23" t="str">
        <f>IF(
   $B$7="Overall Alert",IF(
      Data!T151 &gt;= 7, "HIGH",IF(
         Data!T151 &gt;= 5, "MED","LOW")), IF(
            $B$7="Underlying Vulnerability", IF(
               Data!AA151 &gt;= 10, "HIGH",IF(
                  Data!AA151 &gt;= 7, "MED","LOW")),IF(
                     $B$7="Emerging Threat", IF(
                        Data!AH151 &gt;= 10, "HIGH",IF(
                            Data!AH151 &gt;= 7, "MED","LOW")))))</f>
        <v>HIGH</v>
      </c>
      <c r="M189" s="23" t="str">
        <f>IF(
   $B$7="Overall Alert",IF(
      Data!U151 &gt;= 7, "HIGH",IF(
         Data!U151 &gt;= 5, "MED","LOW")), IF(
            $B$7="Underlying Vulnerability", IF(
               Data!AB151 &gt;= 10, "HIGH",IF(
                  Data!AB151 &gt;= 7, "MED","LOW")),IF(
                     $B$7="Emerging Threat", IF(
                        Data!AI151 &gt;= 10, "HIGH",IF(
                            Data!AI151 &gt;= 7, "MED","LOW")))))</f>
        <v>LOW</v>
      </c>
      <c r="N189" s="23" t="str">
        <f>IF(
   $B$7="Overall Alert",IF(
      Data!V151 &gt;= 7, "HIGH",IF(
         Data!V151 &gt;= 5, "MED","LOW")), IF(
            $B$7="Underlying Vulnerability", IF(
               Data!AC151 &gt;= 10, "HIGH",IF(
                  Data!AC151 &gt;= 7, "MED","LOW")),IF(
                     $B$7="Emerging Threat", IF(
                        Data!AJ151 &gt;= 10, "HIGH",IF(
                            Data!AJ151 &gt;= 7, "MED","LOW")))))</f>
        <v>LOW</v>
      </c>
      <c r="O189" s="23" t="str">
        <f>IF(
   $B$7="Overall Alert",IF(
      Data!W151 &gt;= 7, "HIGH",IF(
         Data!W151 &gt;= 5, "MED","LOW")), IF(
            $B$7="Underlying Vulnerability", IF(
               Data!AD151 &gt;= 10, "HIGH",IF(
                  Data!AD151 &gt;= 7, "MED","LOW")),IF(
                     $B$7="Emerging Threat", IF(
                        Data!AK151 &gt;= 10, "HIGH",IF(
                            Data!AK151 &gt;= 7, "MED","LOW")))))</f>
        <v>LOW</v>
      </c>
      <c r="P189" s="23"/>
      <c r="Q189" s="25"/>
      <c r="R189" s="25"/>
      <c r="S189" s="19"/>
      <c r="T189" s="19"/>
      <c r="U189" s="19"/>
      <c r="V189" s="19"/>
      <c r="W189" s="19"/>
      <c r="X189" s="19"/>
      <c r="Y189" s="26"/>
      <c r="Z189" s="26"/>
      <c r="AA189" s="26"/>
      <c r="AB189" s="26"/>
      <c r="AC189" s="26"/>
      <c r="AD189" s="26"/>
      <c r="AE189" s="26"/>
      <c r="AF189" s="26"/>
      <c r="AJ189" s="19"/>
      <c r="AK189" s="19"/>
      <c r="AL189" s="19"/>
      <c r="AM189" s="19"/>
      <c r="AN189" s="19"/>
      <c r="AO189" s="19"/>
      <c r="AP189" s="19"/>
      <c r="AQ189" s="19"/>
      <c r="AR189" s="19"/>
      <c r="AS189" s="19"/>
      <c r="AT189" s="19"/>
      <c r="AU189" s="19"/>
      <c r="AV189" s="19"/>
      <c r="AW189" s="19"/>
      <c r="AX189" s="19"/>
    </row>
    <row r="190" spans="1:50" x14ac:dyDescent="0.2">
      <c r="A190" s="62">
        <v>147</v>
      </c>
      <c r="B190" s="18" t="str">
        <f>Data!B152</f>
        <v>Saudi Arabia</v>
      </c>
      <c r="C190" s="18" t="str">
        <f>Data!C152</f>
        <v>SAU</v>
      </c>
      <c r="D190" s="18" t="str">
        <f>Data!D152</f>
        <v>MEA           Middle East &amp; North Africa</v>
      </c>
      <c r="E190" s="18" t="str">
        <f>Data!E152</f>
        <v>Middle East &amp; North Africa</v>
      </c>
      <c r="F190" s="48">
        <f>Data!F152</f>
        <v>0</v>
      </c>
      <c r="G190" s="20">
        <f>IF($B$7="Overall Alert",Data!G152,IF($B$7="Underlying Vulnerability",Data!J152,IF($B$7="Emerging Threat",Data!M152)))</f>
        <v>1.5</v>
      </c>
      <c r="H190" s="21">
        <f>IF($B$7="Overall Alert",Data!H152,IF($B$7="Underlying Vulnerability",Data!K152,IF($B$7="Emerging Threat",Data!N152)))</f>
        <v>1.5</v>
      </c>
      <c r="I190" s="48">
        <f>Data!Q152</f>
        <v>0</v>
      </c>
      <c r="J190" s="23" t="str">
        <f>IF(
   $B$7="Overall Alert",IF(
      Data!R152 &gt;= 7, "HIGH",IF(
         Data!R152 &gt;= 5, "MED","LOW")), IF(
            $B$7="Underlying Vulnerability", IF(
               Data!Y152 &gt;= 10, "HIGH",IF(
                  Data!Y152 &gt;= 7, "MED","LOW")),IF(
                     $B$7="Emerging Threat", IF(
                        Data!AF152 &gt;= 10, "HIGH",IF(
                            Data!AF152 &gt;= 7, "MED","LOW")))))</f>
        <v>HIGH</v>
      </c>
      <c r="K190" s="23" t="str">
        <f>IF(
   $B$7="Overall Alert",IF(
      Data!S152 &gt;= 7, "HIGH",IF(
         Data!S152 &gt;= 5, "MED","LOW")), IF(
            $B$7="Underlying Vulnerability", IF(
               Data!Z152 &gt;= 10, "HIGH",IF(
                  Data!Z152 &gt;= 7, "MED","LOW")),IF(
                     $B$7="Emerging Threat", IF(
                        Data!AG152 &gt;= 10, "HIGH",IF(
                            Data!AG152 &gt;= 7, "MED","LOW")))))</f>
        <v>LOW</v>
      </c>
      <c r="L190" s="23" t="str">
        <f>IF(
   $B$7="Overall Alert",IF(
      Data!T152 &gt;= 7, "HIGH",IF(
         Data!T152 &gt;= 5, "MED","LOW")), IF(
            $B$7="Underlying Vulnerability", IF(
               Data!AA152 &gt;= 10, "HIGH",IF(
                  Data!AA152 &gt;= 7, "MED","LOW")),IF(
                     $B$7="Emerging Threat", IF(
                        Data!AH152 &gt;= 10, "HIGH",IF(
                            Data!AH152 &gt;= 7, "MED","LOW")))))</f>
        <v>LOW</v>
      </c>
      <c r="M190" s="23" t="str">
        <f>IF(
   $B$7="Overall Alert",IF(
      Data!U152 &gt;= 7, "HIGH",IF(
         Data!U152 &gt;= 5, "MED","LOW")), IF(
            $B$7="Underlying Vulnerability", IF(
               Data!AB152 &gt;= 10, "HIGH",IF(
                  Data!AB152 &gt;= 7, "MED","LOW")),IF(
                     $B$7="Emerging Threat", IF(
                        Data!AI152 &gt;= 10, "HIGH",IF(
                            Data!AI152 &gt;= 7, "MED","LOW")))))</f>
        <v>LOW</v>
      </c>
      <c r="N190" s="23" t="str">
        <f>IF(
   $B$7="Overall Alert",IF(
      Data!V152 &gt;= 7, "HIGH",IF(
         Data!V152 &gt;= 5, "MED","LOW")), IF(
            $B$7="Underlying Vulnerability", IF(
               Data!AC152 &gt;= 10, "HIGH",IF(
                  Data!AC152 &gt;= 7, "MED","LOW")),IF(
                     $B$7="Emerging Threat", IF(
                        Data!AJ152 &gt;= 10, "HIGH",IF(
                            Data!AJ152 &gt;= 7, "MED","LOW")))))</f>
        <v>MED</v>
      </c>
      <c r="O190" s="23" t="str">
        <f>IF(
   $B$7="Overall Alert",IF(
      Data!W152 &gt;= 7, "HIGH",IF(
         Data!W152 &gt;= 5, "MED","LOW")), IF(
            $B$7="Underlying Vulnerability", IF(
               Data!AD152 &gt;= 10, "HIGH",IF(
                  Data!AD152 &gt;= 7, "MED","LOW")),IF(
                     $B$7="Emerging Threat", IF(
                        Data!AK152 &gt;= 10, "HIGH",IF(
                            Data!AK152 &gt;= 7, "MED","LOW")))))</f>
        <v>LOW</v>
      </c>
      <c r="P190" s="23"/>
      <c r="Q190" s="25"/>
      <c r="R190" s="25"/>
      <c r="S190" s="19"/>
      <c r="T190" s="19"/>
      <c r="U190" s="19"/>
      <c r="V190" s="19"/>
      <c r="W190" s="19"/>
      <c r="X190" s="19"/>
      <c r="Y190" s="26"/>
      <c r="Z190" s="26"/>
      <c r="AA190" s="26"/>
      <c r="AB190" s="26"/>
      <c r="AC190" s="26"/>
      <c r="AD190" s="26"/>
      <c r="AE190" s="26"/>
      <c r="AF190" s="26"/>
      <c r="AJ190" s="19"/>
      <c r="AK190" s="19"/>
      <c r="AL190" s="19"/>
      <c r="AM190" s="19"/>
      <c r="AN190" s="19"/>
      <c r="AO190" s="19"/>
      <c r="AP190" s="19"/>
      <c r="AQ190" s="19"/>
      <c r="AR190" s="19"/>
      <c r="AS190" s="19"/>
      <c r="AT190" s="19"/>
      <c r="AU190" s="19"/>
      <c r="AV190" s="19"/>
      <c r="AW190" s="19"/>
      <c r="AX190" s="19"/>
    </row>
    <row r="191" spans="1:50" x14ac:dyDescent="0.2">
      <c r="A191" s="62">
        <v>148</v>
      </c>
      <c r="B191" s="18" t="str">
        <f>Data!B153</f>
        <v>Sudan</v>
      </c>
      <c r="C191" s="18" t="str">
        <f>Data!C153</f>
        <v>SDN</v>
      </c>
      <c r="D191" s="18" t="str">
        <f>Data!D153</f>
        <v>SSF           Sub-Saharan Africa</v>
      </c>
      <c r="E191" s="18" t="str">
        <f>Data!E153</f>
        <v>IDA</v>
      </c>
      <c r="F191" s="48">
        <f>Data!F153</f>
        <v>0</v>
      </c>
      <c r="G191" s="20">
        <f>IF($B$7="Overall Alert",Data!G153,IF($B$7="Underlying Vulnerability",Data!J153,IF($B$7="Emerging Threat",Data!M153)))</f>
        <v>5</v>
      </c>
      <c r="H191" s="21">
        <f>IF($B$7="Overall Alert",Data!H153,IF($B$7="Underlying Vulnerability",Data!K153,IF($B$7="Emerging Threat",Data!N153)))</f>
        <v>5</v>
      </c>
      <c r="I191" s="48">
        <f>Data!Q153</f>
        <v>0</v>
      </c>
      <c r="J191" s="23" t="str">
        <f>IF(
   $B$7="Overall Alert",IF(
      Data!R153 &gt;= 7, "HIGH",IF(
         Data!R153 &gt;= 5, "MED","LOW")), IF(
            $B$7="Underlying Vulnerability", IF(
               Data!Y153 &gt;= 10, "HIGH",IF(
                  Data!Y153 &gt;= 7, "MED","LOW")),IF(
                     $B$7="Emerging Threat", IF(
                        Data!AF153 &gt;= 10, "HIGH",IF(
                            Data!AF153 &gt;= 7, "MED","LOW")))))</f>
        <v>HIGH</v>
      </c>
      <c r="K191" s="23" t="str">
        <f>IF(
   $B$7="Overall Alert",IF(
      Data!S153 &gt;= 7, "HIGH",IF(
         Data!S153 &gt;= 5, "MED","LOW")), IF(
            $B$7="Underlying Vulnerability", IF(
               Data!Z153 &gt;= 10, "HIGH",IF(
                  Data!Z153 &gt;= 7, "MED","LOW")),IF(
                     $B$7="Emerging Threat", IF(
                        Data!AG153 &gt;= 10, "HIGH",IF(
                            Data!AG153 &gt;= 7, "MED","LOW")))))</f>
        <v>HIGH</v>
      </c>
      <c r="L191" s="23" t="str">
        <f>IF(
   $B$7="Overall Alert",IF(
      Data!T153 &gt;= 7, "HIGH",IF(
         Data!T153 &gt;= 5, "MED","LOW")), IF(
            $B$7="Underlying Vulnerability", IF(
               Data!AA153 &gt;= 10, "HIGH",IF(
                  Data!AA153 &gt;= 7, "MED","LOW")),IF(
                     $B$7="Emerging Threat", IF(
                        Data!AH153 &gt;= 10, "HIGH",IF(
                            Data!AH153 &gt;= 7, "MED","LOW")))))</f>
        <v>HIGH</v>
      </c>
      <c r="M191" s="23" t="str">
        <f>IF(
   $B$7="Overall Alert",IF(
      Data!U153 &gt;= 7, "HIGH",IF(
         Data!U153 &gt;= 5, "MED","LOW")), IF(
            $B$7="Underlying Vulnerability", IF(
               Data!AB153 &gt;= 10, "HIGH",IF(
                  Data!AB153 &gt;= 7, "MED","LOW")),IF(
                     $B$7="Emerging Threat", IF(
                        Data!AI153 &gt;= 10, "HIGH",IF(
                            Data!AI153 &gt;= 7, "MED","LOW")))))</f>
        <v>HIGH</v>
      </c>
      <c r="N191" s="23" t="str">
        <f>IF(
   $B$7="Overall Alert",IF(
      Data!V153 &gt;= 7, "HIGH",IF(
         Data!V153 &gt;= 5, "MED","LOW")), IF(
            $B$7="Underlying Vulnerability", IF(
               Data!AC153 &gt;= 10, "HIGH",IF(
                  Data!AC153 &gt;= 7, "MED","LOW")),IF(
                     $B$7="Emerging Threat", IF(
                        Data!AJ153 &gt;= 10, "HIGH",IF(
                            Data!AJ153 &gt;= 7, "MED","LOW")))))</f>
        <v>LOW</v>
      </c>
      <c r="O191" s="23" t="str">
        <f>IF(
   $B$7="Overall Alert",IF(
      Data!W153 &gt;= 7, "HIGH",IF(
         Data!W153 &gt;= 5, "MED","LOW")), IF(
            $B$7="Underlying Vulnerability", IF(
               Data!AD153 &gt;= 10, "HIGH",IF(
                  Data!AD153 &gt;= 7, "MED","LOW")),IF(
                     $B$7="Emerging Threat", IF(
                        Data!AK153 &gt;= 10, "HIGH",IF(
                            Data!AK153 &gt;= 7, "MED","LOW")))))</f>
        <v>HIGH</v>
      </c>
      <c r="P191" s="23"/>
      <c r="Q191" s="25"/>
      <c r="R191" s="25"/>
      <c r="S191" s="19"/>
      <c r="T191" s="19"/>
      <c r="U191" s="19"/>
      <c r="V191" s="19"/>
      <c r="W191" s="19"/>
      <c r="X191" s="19"/>
      <c r="Y191" s="26"/>
      <c r="Z191" s="26"/>
      <c r="AA191" s="26"/>
      <c r="AB191" s="26"/>
      <c r="AC191" s="26"/>
      <c r="AD191" s="26"/>
      <c r="AE191" s="26"/>
      <c r="AF191" s="26"/>
      <c r="AJ191" s="19"/>
      <c r="AK191" s="19"/>
      <c r="AL191" s="19"/>
      <c r="AM191" s="19"/>
      <c r="AN191" s="19"/>
      <c r="AO191" s="19"/>
      <c r="AP191" s="19"/>
      <c r="AQ191" s="19"/>
      <c r="AR191" s="19"/>
      <c r="AS191" s="19"/>
      <c r="AT191" s="19"/>
      <c r="AU191" s="19"/>
      <c r="AV191" s="19"/>
      <c r="AW191" s="19"/>
      <c r="AX191" s="19"/>
    </row>
    <row r="192" spans="1:50" x14ac:dyDescent="0.2">
      <c r="A192" s="62">
        <v>149</v>
      </c>
      <c r="B192" s="18" t="str">
        <f>Data!B154</f>
        <v>Senegal</v>
      </c>
      <c r="C192" s="18" t="str">
        <f>Data!C154</f>
        <v>SEN</v>
      </c>
      <c r="D192" s="18" t="str">
        <f>Data!D154</f>
        <v>SSF           Sub-Saharan Africa</v>
      </c>
      <c r="E192" s="18" t="str">
        <f>Data!E154</f>
        <v>IDA</v>
      </c>
      <c r="F192" s="48">
        <f>Data!F154</f>
        <v>0</v>
      </c>
      <c r="G192" s="20">
        <f>IF($B$7="Overall Alert",Data!G154,IF($B$7="Underlying Vulnerability",Data!J154,IF($B$7="Emerging Threat",Data!M154)))</f>
        <v>2</v>
      </c>
      <c r="H192" s="21">
        <f>IF($B$7="Overall Alert",Data!H154,IF($B$7="Underlying Vulnerability",Data!K154,IF($B$7="Emerging Threat",Data!N154)))</f>
        <v>2</v>
      </c>
      <c r="I192" s="48">
        <f>Data!Q154</f>
        <v>0</v>
      </c>
      <c r="J192" s="23" t="str">
        <f>IF(
   $B$7="Overall Alert",IF(
      Data!R154 &gt;= 7, "HIGH",IF(
         Data!R154 &gt;= 5, "MED","LOW")), IF(
            $B$7="Underlying Vulnerability", IF(
               Data!Y154 &gt;= 10, "HIGH",IF(
                  Data!Y154 &gt;= 7, "MED","LOW")),IF(
                     $B$7="Emerging Threat", IF(
                        Data!AF154 &gt;= 10, "HIGH",IF(
                            Data!AF154 &gt;= 7, "MED","LOW")))))</f>
        <v>HIGH</v>
      </c>
      <c r="K192" s="23" t="str">
        <f>IF(
   $B$7="Overall Alert",IF(
      Data!S154 &gt;= 7, "HIGH",IF(
         Data!S154 &gt;= 5, "MED","LOW")), IF(
            $B$7="Underlying Vulnerability", IF(
               Data!Z154 &gt;= 10, "HIGH",IF(
                  Data!Z154 &gt;= 7, "MED","LOW")),IF(
                     $B$7="Emerging Threat", IF(
                        Data!AG154 &gt;= 10, "HIGH",IF(
                            Data!AG154 &gt;= 7, "MED","LOW")))))</f>
        <v>LOW</v>
      </c>
      <c r="L192" s="23" t="str">
        <f>IF(
   $B$7="Overall Alert",IF(
      Data!T154 &gt;= 7, "HIGH",IF(
         Data!T154 &gt;= 5, "MED","LOW")), IF(
            $B$7="Underlying Vulnerability", IF(
               Data!AA154 &gt;= 10, "HIGH",IF(
                  Data!AA154 &gt;= 7, "MED","LOW")),IF(
                     $B$7="Emerging Threat", IF(
                        Data!AH154 &gt;= 10, "HIGH",IF(
                            Data!AH154 &gt;= 7, "MED","LOW")))))</f>
        <v>LOW</v>
      </c>
      <c r="M192" s="23" t="str">
        <f>IF(
   $B$7="Overall Alert",IF(
      Data!U154 &gt;= 7, "HIGH",IF(
         Data!U154 &gt;= 5, "MED","LOW")), IF(
            $B$7="Underlying Vulnerability", IF(
               Data!AB154 &gt;= 10, "HIGH",IF(
                  Data!AB154 &gt;= 7, "MED","LOW")),IF(
                     $B$7="Emerging Threat", IF(
                        Data!AI154 &gt;= 10, "HIGH",IF(
                            Data!AI154 &gt;= 7, "MED","LOW")))))</f>
        <v>HIGH</v>
      </c>
      <c r="N192" s="23" t="str">
        <f>IF(
   $B$7="Overall Alert",IF(
      Data!V154 &gt;= 7, "HIGH",IF(
         Data!V154 &gt;= 5, "MED","LOW")), IF(
            $B$7="Underlying Vulnerability", IF(
               Data!AC154 &gt;= 10, "HIGH",IF(
                  Data!AC154 &gt;= 7, "MED","LOW")),IF(
                     $B$7="Emerging Threat", IF(
                        Data!AJ154 &gt;= 10, "HIGH",IF(
                            Data!AJ154 &gt;= 7, "MED","LOW")))))</f>
        <v>LOW</v>
      </c>
      <c r="O192" s="23" t="str">
        <f>IF(
   $B$7="Overall Alert",IF(
      Data!W154 &gt;= 7, "HIGH",IF(
         Data!W154 &gt;= 5, "MED","LOW")), IF(
            $B$7="Underlying Vulnerability", IF(
               Data!AD154 &gt;= 10, "HIGH",IF(
                  Data!AD154 &gt;= 7, "MED","LOW")),IF(
                     $B$7="Emerging Threat", IF(
                        Data!AK154 &gt;= 10, "HIGH",IF(
                            Data!AK154 &gt;= 7, "MED","LOW")))))</f>
        <v>LOW</v>
      </c>
      <c r="P192" s="23"/>
      <c r="Q192" s="25"/>
      <c r="R192" s="25"/>
      <c r="S192" s="19"/>
      <c r="T192" s="19"/>
      <c r="U192" s="19"/>
      <c r="V192" s="19"/>
      <c r="W192" s="19"/>
      <c r="X192" s="19"/>
      <c r="Y192" s="26"/>
      <c r="Z192" s="26"/>
      <c r="AA192" s="26"/>
      <c r="AB192" s="26"/>
      <c r="AC192" s="26"/>
      <c r="AD192" s="26"/>
      <c r="AE192" s="26"/>
      <c r="AF192" s="26"/>
      <c r="AJ192" s="19"/>
      <c r="AK192" s="19"/>
      <c r="AL192" s="19"/>
      <c r="AM192" s="19"/>
      <c r="AN192" s="19"/>
      <c r="AO192" s="19"/>
      <c r="AP192" s="19"/>
      <c r="AQ192" s="19"/>
      <c r="AR192" s="19"/>
      <c r="AS192" s="19"/>
      <c r="AT192" s="19"/>
      <c r="AU192" s="19"/>
      <c r="AV192" s="19"/>
      <c r="AW192" s="19"/>
      <c r="AX192" s="19"/>
    </row>
    <row r="193" spans="1:50" x14ac:dyDescent="0.2">
      <c r="A193" s="62">
        <v>150</v>
      </c>
      <c r="B193" s="18" t="str">
        <f>Data!B155</f>
        <v>Singapore</v>
      </c>
      <c r="C193" s="18" t="str">
        <f>Data!C155</f>
        <v>SGP</v>
      </c>
      <c r="D193" s="18" t="str">
        <f>Data!D155</f>
        <v>EAS           East Asia &amp; Pacific</v>
      </c>
      <c r="E193" s="18" t="str">
        <f>Data!E155</f>
        <v>East Asia &amp; Pacific</v>
      </c>
      <c r="F193" s="48">
        <f>Data!F155</f>
        <v>0</v>
      </c>
      <c r="G193" s="20">
        <f>IF($B$7="Overall Alert",Data!G155,IF($B$7="Underlying Vulnerability",Data!J155,IF($B$7="Emerging Threat",Data!M155)))</f>
        <v>0</v>
      </c>
      <c r="H193" s="21">
        <f>IF($B$7="Overall Alert",Data!H155,IF($B$7="Underlying Vulnerability",Data!K155,IF($B$7="Emerging Threat",Data!N155)))</f>
        <v>0</v>
      </c>
      <c r="I193" s="48">
        <f>Data!Q155</f>
        <v>0</v>
      </c>
      <c r="J193" s="23" t="str">
        <f>IF(
   $B$7="Overall Alert",IF(
      Data!R155 &gt;= 7, "HIGH",IF(
         Data!R155 &gt;= 5, "MED","LOW")), IF(
            $B$7="Underlying Vulnerability", IF(
               Data!Y155 &gt;= 10, "HIGH",IF(
                  Data!Y155 &gt;= 7, "MED","LOW")),IF(
                     $B$7="Emerging Threat", IF(
                        Data!AF155 &gt;= 10, "HIGH",IF(
                            Data!AF155 &gt;= 7, "MED","LOW")))))</f>
        <v>LOW</v>
      </c>
      <c r="K193" s="23" t="str">
        <f>IF(
   $B$7="Overall Alert",IF(
      Data!S155 &gt;= 7, "HIGH",IF(
         Data!S155 &gt;= 5, "MED","LOW")), IF(
            $B$7="Underlying Vulnerability", IF(
               Data!Z155 &gt;= 10, "HIGH",IF(
                  Data!Z155 &gt;= 7, "MED","LOW")),IF(
                     $B$7="Emerging Threat", IF(
                        Data!AG155 &gt;= 10, "HIGH",IF(
                            Data!AG155 &gt;= 7, "MED","LOW")))))</f>
        <v>LOW</v>
      </c>
      <c r="L193" s="23" t="str">
        <f>IF(
   $B$7="Overall Alert",IF(
      Data!T155 &gt;= 7, "HIGH",IF(
         Data!T155 &gt;= 5, "MED","LOW")), IF(
            $B$7="Underlying Vulnerability", IF(
               Data!AA155 &gt;= 10, "HIGH",IF(
                  Data!AA155 &gt;= 7, "MED","LOW")),IF(
                     $B$7="Emerging Threat", IF(
                        Data!AH155 &gt;= 10, "HIGH",IF(
                            Data!AH155 &gt;= 7, "MED","LOW")))))</f>
        <v>LOW</v>
      </c>
      <c r="M193" s="23" t="str">
        <f>IF(
   $B$7="Overall Alert",IF(
      Data!U155 &gt;= 7, "HIGH",IF(
         Data!U155 &gt;= 5, "MED","LOW")), IF(
            $B$7="Underlying Vulnerability", IF(
               Data!AB155 &gt;= 10, "HIGH",IF(
                  Data!AB155 &gt;= 7, "MED","LOW")),IF(
                     $B$7="Emerging Threat", IF(
                        Data!AI155 &gt;= 10, "HIGH",IF(
                            Data!AI155 &gt;= 7, "MED","LOW")))))</f>
        <v>LOW</v>
      </c>
      <c r="N193" s="23" t="str">
        <f>IF(
   $B$7="Overall Alert",IF(
      Data!V155 &gt;= 7, "HIGH",IF(
         Data!V155 &gt;= 5, "MED","LOW")), IF(
            $B$7="Underlying Vulnerability", IF(
               Data!AC155 &gt;= 10, "HIGH",IF(
                  Data!AC155 &gt;= 7, "MED","LOW")),IF(
                     $B$7="Emerging Threat", IF(
                        Data!AJ155 &gt;= 10, "HIGH",IF(
                            Data!AJ155 &gt;= 7, "MED","LOW")))))</f>
        <v>LOW</v>
      </c>
      <c r="O193" s="23" t="str">
        <f>IF(
   $B$7="Overall Alert",IF(
      Data!W155 &gt;= 7, "HIGH",IF(
         Data!W155 &gt;= 5, "MED","LOW")), IF(
            $B$7="Underlying Vulnerability", IF(
               Data!AD155 &gt;= 10, "HIGH",IF(
                  Data!AD155 &gt;= 7, "MED","LOW")),IF(
                     $B$7="Emerging Threat", IF(
                        Data!AK155 &gt;= 10, "HIGH",IF(
                            Data!AK155 &gt;= 7, "MED","LOW")))))</f>
        <v>LOW</v>
      </c>
      <c r="P193" s="23"/>
      <c r="Q193" s="25"/>
      <c r="R193" s="25"/>
      <c r="S193" s="19"/>
      <c r="T193" s="19"/>
      <c r="U193" s="19"/>
      <c r="V193" s="19"/>
      <c r="W193" s="19"/>
      <c r="X193" s="19"/>
      <c r="Y193" s="26"/>
      <c r="Z193" s="26"/>
      <c r="AA193" s="26"/>
      <c r="AB193" s="26"/>
      <c r="AC193" s="26"/>
      <c r="AD193" s="26"/>
      <c r="AE193" s="26"/>
      <c r="AF193" s="26"/>
      <c r="AJ193" s="19"/>
      <c r="AK193" s="19"/>
      <c r="AL193" s="19"/>
      <c r="AM193" s="19"/>
      <c r="AN193" s="19"/>
      <c r="AO193" s="19"/>
      <c r="AP193" s="19"/>
      <c r="AQ193" s="19"/>
      <c r="AR193" s="19"/>
      <c r="AS193" s="19"/>
      <c r="AT193" s="19"/>
      <c r="AU193" s="19"/>
      <c r="AV193" s="19"/>
      <c r="AW193" s="19"/>
      <c r="AX193" s="19"/>
    </row>
    <row r="194" spans="1:50" x14ac:dyDescent="0.2">
      <c r="A194" s="62">
        <v>151</v>
      </c>
      <c r="B194" s="18" t="str">
        <f>Data!B156</f>
        <v>Solomon Islands</v>
      </c>
      <c r="C194" s="18" t="str">
        <f>Data!C156</f>
        <v>SLB</v>
      </c>
      <c r="D194" s="18" t="str">
        <f>Data!D156</f>
        <v>EAS           East Asia &amp; Pacific</v>
      </c>
      <c r="E194" s="18" t="str">
        <f>Data!E156</f>
        <v>IDA</v>
      </c>
      <c r="F194" s="48">
        <f>Data!F156</f>
        <v>0</v>
      </c>
      <c r="G194" s="20">
        <f>IF($B$7="Overall Alert",Data!G156,IF($B$7="Underlying Vulnerability",Data!J156,IF($B$7="Emerging Threat",Data!M156)))</f>
        <v>3.5</v>
      </c>
      <c r="H194" s="21">
        <f>IF($B$7="Overall Alert",Data!H156,IF($B$7="Underlying Vulnerability",Data!K156,IF($B$7="Emerging Threat",Data!N156)))</f>
        <v>3.5</v>
      </c>
      <c r="I194" s="48">
        <f>Data!Q156</f>
        <v>0</v>
      </c>
      <c r="J194" s="23" t="str">
        <f>IF(
   $B$7="Overall Alert",IF(
      Data!R156 &gt;= 7, "HIGH",IF(
         Data!R156 &gt;= 5, "MED","LOW")), IF(
            $B$7="Underlying Vulnerability", IF(
               Data!Y156 &gt;= 10, "HIGH",IF(
                  Data!Y156 &gt;= 7, "MED","LOW")),IF(
                     $B$7="Emerging Threat", IF(
                        Data!AF156 &gt;= 10, "HIGH",IF(
                            Data!AF156 &gt;= 7, "MED","LOW")))))</f>
        <v>HIGH</v>
      </c>
      <c r="K194" s="23" t="str">
        <f>IF(
   $B$7="Overall Alert",IF(
      Data!S156 &gt;= 7, "HIGH",IF(
         Data!S156 &gt;= 5, "MED","LOW")), IF(
            $B$7="Underlying Vulnerability", IF(
               Data!Z156 &gt;= 10, "HIGH",IF(
                  Data!Z156 &gt;= 7, "MED","LOW")),IF(
                     $B$7="Emerging Threat", IF(
                        Data!AG156 &gt;= 10, "HIGH",IF(
                            Data!AG156 &gt;= 7, "MED","LOW")))))</f>
        <v>LOW</v>
      </c>
      <c r="L194" s="23" t="str">
        <f>IF(
   $B$7="Overall Alert",IF(
      Data!T156 &gt;= 7, "HIGH",IF(
         Data!T156 &gt;= 5, "MED","LOW")), IF(
            $B$7="Underlying Vulnerability", IF(
               Data!AA156 &gt;= 10, "HIGH",IF(
                  Data!AA156 &gt;= 7, "MED","LOW")),IF(
                     $B$7="Emerging Threat", IF(
                        Data!AH156 &gt;= 10, "HIGH",IF(
                            Data!AH156 &gt;= 7, "MED","LOW")))))</f>
        <v>LOW</v>
      </c>
      <c r="M194" s="23" t="str">
        <f>IF(
   $B$7="Overall Alert",IF(
      Data!U156 &gt;= 7, "HIGH",IF(
         Data!U156 &gt;= 5, "MED","LOW")), IF(
            $B$7="Underlying Vulnerability", IF(
               Data!AB156 &gt;= 10, "HIGH",IF(
                  Data!AB156 &gt;= 7, "MED","LOW")),IF(
                     $B$7="Emerging Threat", IF(
                        Data!AI156 &gt;= 10, "HIGH",IF(
                            Data!AI156 &gt;= 7, "MED","LOW")))))</f>
        <v>HIGH</v>
      </c>
      <c r="N194" s="23" t="str">
        <f>IF(
   $B$7="Overall Alert",IF(
      Data!V156 &gt;= 7, "HIGH",IF(
         Data!V156 &gt;= 5, "MED","LOW")), IF(
            $B$7="Underlying Vulnerability", IF(
               Data!AC156 &gt;= 10, "HIGH",IF(
                  Data!AC156 &gt;= 7, "MED","LOW")),IF(
                     $B$7="Emerging Threat", IF(
                        Data!AJ156 &gt;= 10, "HIGH",IF(
                            Data!AJ156 &gt;= 7, "MED","LOW")))))</f>
        <v>HIGH</v>
      </c>
      <c r="O194" s="23" t="str">
        <f>IF(
   $B$7="Overall Alert",IF(
      Data!W156 &gt;= 7, "HIGH",IF(
         Data!W156 &gt;= 5, "MED","LOW")), IF(
            $B$7="Underlying Vulnerability", IF(
               Data!AD156 &gt;= 10, "HIGH",IF(
                  Data!AD156 &gt;= 7, "MED","LOW")),IF(
                     $B$7="Emerging Threat", IF(
                        Data!AK156 &gt;= 10, "HIGH",IF(
                            Data!AK156 &gt;= 7, "MED","LOW")))))</f>
        <v>MED</v>
      </c>
      <c r="P194" s="23"/>
      <c r="Q194" s="25"/>
      <c r="R194" s="25"/>
      <c r="S194" s="19"/>
      <c r="T194" s="19"/>
      <c r="U194" s="19"/>
      <c r="V194" s="19"/>
      <c r="W194" s="19"/>
      <c r="X194" s="19"/>
      <c r="Y194" s="26"/>
      <c r="Z194" s="26"/>
      <c r="AA194" s="26"/>
      <c r="AB194" s="26"/>
      <c r="AC194" s="26"/>
      <c r="AD194" s="26"/>
      <c r="AE194" s="26"/>
      <c r="AF194" s="26"/>
      <c r="AJ194" s="19"/>
      <c r="AK194" s="19"/>
      <c r="AL194" s="19"/>
      <c r="AM194" s="19"/>
      <c r="AN194" s="19"/>
      <c r="AO194" s="19"/>
      <c r="AP194" s="19"/>
      <c r="AQ194" s="19"/>
      <c r="AR194" s="19"/>
      <c r="AS194" s="19"/>
      <c r="AT194" s="19"/>
      <c r="AU194" s="19"/>
      <c r="AV194" s="19"/>
      <c r="AW194" s="19"/>
      <c r="AX194" s="19"/>
    </row>
    <row r="195" spans="1:50" x14ac:dyDescent="0.2">
      <c r="A195" s="62">
        <v>152</v>
      </c>
      <c r="B195" s="18" t="str">
        <f>Data!B157</f>
        <v>Sierra Leone</v>
      </c>
      <c r="C195" s="18" t="str">
        <f>Data!C157</f>
        <v>SLE</v>
      </c>
      <c r="D195" s="18" t="str">
        <f>Data!D157</f>
        <v>SSF           Sub-Saharan Africa</v>
      </c>
      <c r="E195" s="18" t="str">
        <f>Data!E157</f>
        <v>IDA</v>
      </c>
      <c r="F195" s="48">
        <f>Data!F157</f>
        <v>0</v>
      </c>
      <c r="G195" s="20">
        <f>IF($B$7="Overall Alert",Data!G157,IF($B$7="Underlying Vulnerability",Data!J157,IF($B$7="Emerging Threat",Data!M157)))</f>
        <v>3</v>
      </c>
      <c r="H195" s="21">
        <f>IF($B$7="Overall Alert",Data!H157,IF($B$7="Underlying Vulnerability",Data!K157,IF($B$7="Emerging Threat",Data!N157)))</f>
        <v>3</v>
      </c>
      <c r="I195" s="48">
        <f>Data!Q157</f>
        <v>0</v>
      </c>
      <c r="J195" s="23" t="str">
        <f>IF(
   $B$7="Overall Alert",IF(
      Data!R157 &gt;= 7, "HIGH",IF(
         Data!R157 &gt;= 5, "MED","LOW")), IF(
            $B$7="Underlying Vulnerability", IF(
               Data!Y157 &gt;= 10, "HIGH",IF(
                  Data!Y157 &gt;= 7, "MED","LOW")),IF(
                     $B$7="Emerging Threat", IF(
                        Data!AF157 &gt;= 10, "HIGH",IF(
                            Data!AF157 &gt;= 7, "MED","LOW")))))</f>
        <v>HIGH</v>
      </c>
      <c r="K195" s="23" t="str">
        <f>IF(
   $B$7="Overall Alert",IF(
      Data!S157 &gt;= 7, "HIGH",IF(
         Data!S157 &gt;= 5, "MED","LOW")), IF(
            $B$7="Underlying Vulnerability", IF(
               Data!Z157 &gt;= 10, "HIGH",IF(
                  Data!Z157 &gt;= 7, "MED","LOW")),IF(
                     $B$7="Emerging Threat", IF(
                        Data!AG157 &gt;= 10, "HIGH",IF(
                            Data!AG157 &gt;= 7, "MED","LOW")))))</f>
        <v>HIGH</v>
      </c>
      <c r="L195" s="23" t="str">
        <f>IF(
   $B$7="Overall Alert",IF(
      Data!T157 &gt;= 7, "HIGH",IF(
         Data!T157 &gt;= 5, "MED","LOW")), IF(
            $B$7="Underlying Vulnerability", IF(
               Data!AA157 &gt;= 10, "HIGH",IF(
                  Data!AA157 &gt;= 7, "MED","LOW")),IF(
                     $B$7="Emerging Threat", IF(
                        Data!AH157 &gt;= 10, "HIGH",IF(
                            Data!AH157 &gt;= 7, "MED","LOW")))))</f>
        <v>LOW</v>
      </c>
      <c r="M195" s="23" t="str">
        <f>IF(
   $B$7="Overall Alert",IF(
      Data!U157 &gt;= 7, "HIGH",IF(
         Data!U157 &gt;= 5, "MED","LOW")), IF(
            $B$7="Underlying Vulnerability", IF(
               Data!AB157 &gt;= 10, "HIGH",IF(
                  Data!AB157 &gt;= 7, "MED","LOW")),IF(
                     $B$7="Emerging Threat", IF(
                        Data!AI157 &gt;= 10, "HIGH",IF(
                            Data!AI157 &gt;= 7, "MED","LOW")))))</f>
        <v>HIGH</v>
      </c>
      <c r="N195" s="23" t="str">
        <f>IF(
   $B$7="Overall Alert",IF(
      Data!V157 &gt;= 7, "HIGH",IF(
         Data!V157 &gt;= 5, "MED","LOW")), IF(
            $B$7="Underlying Vulnerability", IF(
               Data!AC157 &gt;= 10, "HIGH",IF(
                  Data!AC157 &gt;= 7, "MED","LOW")),IF(
                     $B$7="Emerging Threat", IF(
                        Data!AJ157 &gt;= 10, "HIGH",IF(
                            Data!AJ157 &gt;= 7, "MED","LOW")))))</f>
        <v>LOW</v>
      </c>
      <c r="O195" s="23" t="str">
        <f>IF(
   $B$7="Overall Alert",IF(
      Data!W157 &gt;= 7, "HIGH",IF(
         Data!W157 &gt;= 5, "MED","LOW")), IF(
            $B$7="Underlying Vulnerability", IF(
               Data!AD157 &gt;= 10, "HIGH",IF(
                  Data!AD157 &gt;= 7, "MED","LOW")),IF(
                     $B$7="Emerging Threat", IF(
                        Data!AK157 &gt;= 10, "HIGH",IF(
                            Data!AK157 &gt;= 7, "MED","LOW")))))</f>
        <v>LOW</v>
      </c>
      <c r="P195" s="23"/>
      <c r="Q195" s="25"/>
      <c r="R195" s="25"/>
      <c r="S195" s="19"/>
      <c r="T195" s="19"/>
      <c r="U195" s="19"/>
      <c r="V195" s="19"/>
      <c r="W195" s="19"/>
      <c r="X195" s="19"/>
      <c r="Y195" s="26"/>
      <c r="Z195" s="26"/>
      <c r="AA195" s="26"/>
      <c r="AB195" s="26"/>
      <c r="AC195" s="26"/>
      <c r="AD195" s="26"/>
      <c r="AE195" s="26"/>
      <c r="AF195" s="26"/>
      <c r="AJ195" s="19"/>
      <c r="AK195" s="19"/>
      <c r="AL195" s="19"/>
      <c r="AM195" s="19"/>
      <c r="AN195" s="19"/>
      <c r="AO195" s="19"/>
      <c r="AP195" s="19"/>
      <c r="AQ195" s="19"/>
      <c r="AR195" s="19"/>
      <c r="AS195" s="19"/>
      <c r="AT195" s="19"/>
      <c r="AU195" s="19"/>
      <c r="AV195" s="19"/>
      <c r="AW195" s="19"/>
      <c r="AX195" s="19"/>
    </row>
    <row r="196" spans="1:50" x14ac:dyDescent="0.2">
      <c r="A196" s="62">
        <v>153</v>
      </c>
      <c r="B196" s="18" t="str">
        <f>Data!B158</f>
        <v>El Salvador</v>
      </c>
      <c r="C196" s="18" t="str">
        <f>Data!C158</f>
        <v>SLV</v>
      </c>
      <c r="D196" s="18" t="str">
        <f>Data!D158</f>
        <v>LCN           Latin America &amp; Caribbean</v>
      </c>
      <c r="E196" s="18" t="str">
        <f>Data!E158</f>
        <v>IBRD</v>
      </c>
      <c r="F196" s="48">
        <f>Data!F158</f>
        <v>0</v>
      </c>
      <c r="G196" s="20">
        <f>IF($B$7="Overall Alert",Data!G158,IF($B$7="Underlying Vulnerability",Data!J158,IF($B$7="Emerging Threat",Data!M158)))</f>
        <v>1.5</v>
      </c>
      <c r="H196" s="21">
        <f>IF($B$7="Overall Alert",Data!H158,IF($B$7="Underlying Vulnerability",Data!K158,IF($B$7="Emerging Threat",Data!N158)))</f>
        <v>1.5</v>
      </c>
      <c r="I196" s="48">
        <f>Data!Q158</f>
        <v>0</v>
      </c>
      <c r="J196" s="23" t="str">
        <f>IF(
   $B$7="Overall Alert",IF(
      Data!R158 &gt;= 7, "HIGH",IF(
         Data!R158 &gt;= 5, "MED","LOW")), IF(
            $B$7="Underlying Vulnerability", IF(
               Data!Y158 &gt;= 10, "HIGH",IF(
                  Data!Y158 &gt;= 7, "MED","LOW")),IF(
                     $B$7="Emerging Threat", IF(
                        Data!AF158 &gt;= 10, "HIGH",IF(
                            Data!AF158 &gt;= 7, "MED","LOW")))))</f>
        <v>MED</v>
      </c>
      <c r="K196" s="23" t="str">
        <f>IF(
   $B$7="Overall Alert",IF(
      Data!S158 &gt;= 7, "HIGH",IF(
         Data!S158 &gt;= 5, "MED","LOW")), IF(
            $B$7="Underlying Vulnerability", IF(
               Data!Z158 &gt;= 10, "HIGH",IF(
                  Data!Z158 &gt;= 7, "MED","LOW")),IF(
                     $B$7="Emerging Threat", IF(
                        Data!AG158 &gt;= 10, "HIGH",IF(
                            Data!AG158 &gt;= 7, "MED","LOW")))))</f>
        <v>LOW</v>
      </c>
      <c r="L196" s="23" t="str">
        <f>IF(
   $B$7="Overall Alert",IF(
      Data!T158 &gt;= 7, "HIGH",IF(
         Data!T158 &gt;= 5, "MED","LOW")), IF(
            $B$7="Underlying Vulnerability", IF(
               Data!AA158 &gt;= 10, "HIGH",IF(
                  Data!AA158 &gt;= 7, "MED","LOW")),IF(
                     $B$7="Emerging Threat", IF(
                        Data!AH158 &gt;= 10, "HIGH",IF(
                            Data!AH158 &gt;= 7, "MED","LOW")))))</f>
        <v>LOW</v>
      </c>
      <c r="M196" s="23" t="str">
        <f>IF(
   $B$7="Overall Alert",IF(
      Data!U158 &gt;= 7, "HIGH",IF(
         Data!U158 &gt;= 5, "MED","LOW")), IF(
            $B$7="Underlying Vulnerability", IF(
               Data!AB158 &gt;= 10, "HIGH",IF(
                  Data!AB158 &gt;= 7, "MED","LOW")),IF(
                     $B$7="Emerging Threat", IF(
                        Data!AI158 &gt;= 10, "HIGH",IF(
                            Data!AI158 &gt;= 7, "MED","LOW")))))</f>
        <v>HIGH</v>
      </c>
      <c r="N196" s="23" t="str">
        <f>IF(
   $B$7="Overall Alert",IF(
      Data!V158 &gt;= 7, "HIGH",IF(
         Data!V158 &gt;= 5, "MED","LOW")), IF(
            $B$7="Underlying Vulnerability", IF(
               Data!AC158 &gt;= 10, "HIGH",IF(
                  Data!AC158 &gt;= 7, "MED","LOW")),IF(
                     $B$7="Emerging Threat", IF(
                        Data!AJ158 &gt;= 10, "HIGH",IF(
                            Data!AJ158 &gt;= 7, "MED","LOW")))))</f>
        <v>LOW</v>
      </c>
      <c r="O196" s="23" t="str">
        <f>IF(
   $B$7="Overall Alert",IF(
      Data!W158 &gt;= 7, "HIGH",IF(
         Data!W158 &gt;= 5, "MED","LOW")), IF(
            $B$7="Underlying Vulnerability", IF(
               Data!AD158 &gt;= 10, "HIGH",IF(
                  Data!AD158 &gt;= 7, "MED","LOW")),IF(
                     $B$7="Emerging Threat", IF(
                        Data!AK158 &gt;= 10, "HIGH",IF(
                            Data!AK158 &gt;= 7, "MED","LOW")))))</f>
        <v>LOW</v>
      </c>
      <c r="P196" s="23"/>
      <c r="Q196" s="25"/>
      <c r="R196" s="25"/>
      <c r="S196" s="19"/>
      <c r="T196" s="19"/>
      <c r="U196" s="19"/>
      <c r="V196" s="19"/>
      <c r="W196" s="19"/>
      <c r="X196" s="19"/>
      <c r="Y196" s="26"/>
      <c r="Z196" s="26"/>
      <c r="AA196" s="26"/>
      <c r="AB196" s="26"/>
      <c r="AC196" s="26"/>
      <c r="AD196" s="26"/>
      <c r="AE196" s="26"/>
      <c r="AF196" s="26"/>
      <c r="AJ196" s="19"/>
      <c r="AK196" s="19"/>
      <c r="AL196" s="19"/>
      <c r="AM196" s="19"/>
      <c r="AN196" s="19"/>
      <c r="AO196" s="19"/>
      <c r="AP196" s="19"/>
      <c r="AQ196" s="19"/>
      <c r="AR196" s="19"/>
      <c r="AS196" s="19"/>
      <c r="AT196" s="19"/>
      <c r="AU196" s="19"/>
      <c r="AV196" s="19"/>
      <c r="AW196" s="19"/>
      <c r="AX196" s="19"/>
    </row>
    <row r="197" spans="1:50" x14ac:dyDescent="0.2">
      <c r="A197" s="62">
        <v>154</v>
      </c>
      <c r="B197" s="18" t="str">
        <f>Data!B159</f>
        <v>Somalia</v>
      </c>
      <c r="C197" s="18" t="str">
        <f>Data!C159</f>
        <v>SOM</v>
      </c>
      <c r="D197" s="18" t="str">
        <f>Data!D159</f>
        <v>SSF           Sub-Saharan Africa</v>
      </c>
      <c r="E197" s="18" t="str">
        <f>Data!E159</f>
        <v>IDA</v>
      </c>
      <c r="F197" s="48">
        <f>Data!F159</f>
        <v>0</v>
      </c>
      <c r="G197" s="20">
        <f>IF($B$7="Overall Alert",Data!G159,IF($B$7="Underlying Vulnerability",Data!J159,IF($B$7="Emerging Threat",Data!M159)))</f>
        <v>6</v>
      </c>
      <c r="H197" s="21">
        <f>IF($B$7="Overall Alert",Data!H159,IF($B$7="Underlying Vulnerability",Data!K159,IF($B$7="Emerging Threat",Data!N159)))</f>
        <v>6</v>
      </c>
      <c r="I197" s="48">
        <f>Data!Q159</f>
        <v>0</v>
      </c>
      <c r="J197" s="23" t="str">
        <f>IF(
   $B$7="Overall Alert",IF(
      Data!R159 &gt;= 7, "HIGH",IF(
         Data!R159 &gt;= 5, "MED","LOW")), IF(
            $B$7="Underlying Vulnerability", IF(
               Data!Y159 &gt;= 10, "HIGH",IF(
                  Data!Y159 &gt;= 7, "MED","LOW")),IF(
                     $B$7="Emerging Threat", IF(
                        Data!AF159 &gt;= 10, "HIGH",IF(
                            Data!AF159 &gt;= 7, "MED","LOW")))))</f>
        <v>HIGH</v>
      </c>
      <c r="K197" s="23" t="str">
        <f>IF(
   $B$7="Overall Alert",IF(
      Data!S159 &gt;= 7, "HIGH",IF(
         Data!S159 &gt;= 5, "MED","LOW")), IF(
            $B$7="Underlying Vulnerability", IF(
               Data!Z159 &gt;= 10, "HIGH",IF(
                  Data!Z159 &gt;= 7, "MED","LOW")),IF(
                     $B$7="Emerging Threat", IF(
                        Data!AG159 &gt;= 10, "HIGH",IF(
                            Data!AG159 &gt;= 7, "MED","LOW")))))</f>
        <v>HIGH</v>
      </c>
      <c r="L197" s="23" t="str">
        <f>IF(
   $B$7="Overall Alert",IF(
      Data!T159 &gt;= 7, "HIGH",IF(
         Data!T159 &gt;= 5, "MED","LOW")), IF(
            $B$7="Underlying Vulnerability", IF(
               Data!AA159 &gt;= 10, "HIGH",IF(
                  Data!AA159 &gt;= 7, "MED","LOW")),IF(
                     $B$7="Emerging Threat", IF(
                        Data!AH159 &gt;= 10, "HIGH",IF(
                            Data!AH159 &gt;= 7, "MED","LOW")))))</f>
        <v>HIGH</v>
      </c>
      <c r="M197" s="23" t="str">
        <f>IF(
   $B$7="Overall Alert",IF(
      Data!U159 &gt;= 7, "HIGH",IF(
         Data!U159 &gt;= 5, "MED","LOW")), IF(
            $B$7="Underlying Vulnerability", IF(
               Data!AB159 &gt;= 10, "HIGH",IF(
                  Data!AB159 &gt;= 7, "MED","LOW")),IF(
                     $B$7="Emerging Threat", IF(
                        Data!AI159 &gt;= 10, "HIGH",IF(
                            Data!AI159 &gt;= 7, "MED","LOW")))))</f>
        <v>HIGH</v>
      </c>
      <c r="N197" s="23" t="str">
        <f>IF(
   $B$7="Overall Alert",IF(
      Data!V159 &gt;= 7, "HIGH",IF(
         Data!V159 &gt;= 5, "MED","LOW")), IF(
            $B$7="Underlying Vulnerability", IF(
               Data!AC159 &gt;= 10, "HIGH",IF(
                  Data!AC159 &gt;= 7, "MED","LOW")),IF(
                     $B$7="Emerging Threat", IF(
                        Data!AJ159 &gt;= 10, "HIGH",IF(
                            Data!AJ159 &gt;= 7, "MED","LOW")))))</f>
        <v>HIGH</v>
      </c>
      <c r="O197" s="23" t="str">
        <f>IF(
   $B$7="Overall Alert",IF(
      Data!W159 &gt;= 7, "HIGH",IF(
         Data!W159 &gt;= 5, "MED","LOW")), IF(
            $B$7="Underlying Vulnerability", IF(
               Data!AD159 &gt;= 10, "HIGH",IF(
                  Data!AD159 &gt;= 7, "MED","LOW")),IF(
                     $B$7="Emerging Threat", IF(
                        Data!AK159 &gt;= 10, "HIGH",IF(
                            Data!AK159 &gt;= 7, "MED","LOW")))))</f>
        <v>HIGH</v>
      </c>
      <c r="P197" s="23"/>
      <c r="Q197" s="25"/>
      <c r="R197" s="25"/>
      <c r="S197" s="19"/>
      <c r="T197" s="19"/>
      <c r="U197" s="19"/>
      <c r="V197" s="19"/>
      <c r="W197" s="19"/>
      <c r="X197" s="19"/>
      <c r="Y197" s="26"/>
      <c r="Z197" s="26"/>
      <c r="AA197" s="26"/>
      <c r="AB197" s="26"/>
      <c r="AC197" s="26"/>
      <c r="AD197" s="26"/>
      <c r="AE197" s="26"/>
      <c r="AF197" s="26"/>
      <c r="AJ197" s="19"/>
      <c r="AK197" s="19"/>
      <c r="AL197" s="19"/>
      <c r="AM197" s="19"/>
      <c r="AN197" s="19"/>
      <c r="AO197" s="19"/>
      <c r="AP197" s="19"/>
      <c r="AQ197" s="19"/>
      <c r="AR197" s="19"/>
      <c r="AS197" s="19"/>
      <c r="AT197" s="19"/>
      <c r="AU197" s="19"/>
      <c r="AV197" s="19"/>
      <c r="AW197" s="19"/>
      <c r="AX197" s="19"/>
    </row>
    <row r="198" spans="1:50" x14ac:dyDescent="0.2">
      <c r="A198" s="62">
        <v>155</v>
      </c>
      <c r="B198" s="18" t="str">
        <f>Data!B160</f>
        <v>Serbia</v>
      </c>
      <c r="C198" s="18" t="str">
        <f>Data!C160</f>
        <v>SRB</v>
      </c>
      <c r="D198" s="18" t="str">
        <f>Data!D160</f>
        <v>ECS           Europe &amp; Central Asia</v>
      </c>
      <c r="E198" s="18" t="str">
        <f>Data!E160</f>
        <v>IBRD</v>
      </c>
      <c r="F198" s="48">
        <f>Data!F160</f>
        <v>0</v>
      </c>
      <c r="G198" s="20">
        <f>IF($B$7="Overall Alert",Data!G160,IF($B$7="Underlying Vulnerability",Data!J160,IF($B$7="Emerging Threat",Data!M160)))</f>
        <v>1.5</v>
      </c>
      <c r="H198" s="21">
        <f>IF($B$7="Overall Alert",Data!H160,IF($B$7="Underlying Vulnerability",Data!K160,IF($B$7="Emerging Threat",Data!N160)))</f>
        <v>1.5</v>
      </c>
      <c r="I198" s="48">
        <f>Data!Q160</f>
        <v>0</v>
      </c>
      <c r="J198" s="23" t="str">
        <f>IF(
   $B$7="Overall Alert",IF(
      Data!R160 &gt;= 7, "HIGH",IF(
         Data!R160 &gt;= 5, "MED","LOW")), IF(
            $B$7="Underlying Vulnerability", IF(
               Data!Y160 &gt;= 10, "HIGH",IF(
                  Data!Y160 &gt;= 7, "MED","LOW")),IF(
                     $B$7="Emerging Threat", IF(
                        Data!AF160 &gt;= 10, "HIGH",IF(
                            Data!AF160 &gt;= 7, "MED","LOW")))))</f>
        <v>HIGH</v>
      </c>
      <c r="K198" s="23" t="str">
        <f>IF(
   $B$7="Overall Alert",IF(
      Data!S160 &gt;= 7, "HIGH",IF(
         Data!S160 &gt;= 5, "MED","LOW")), IF(
            $B$7="Underlying Vulnerability", IF(
               Data!Z160 &gt;= 10, "HIGH",IF(
                  Data!Z160 &gt;= 7, "MED","LOW")),IF(
                     $B$7="Emerging Threat", IF(
                        Data!AG160 &gt;= 10, "HIGH",IF(
                            Data!AG160 &gt;= 7, "MED","LOW")))))</f>
        <v>LOW</v>
      </c>
      <c r="L198" s="23" t="str">
        <f>IF(
   $B$7="Overall Alert",IF(
      Data!T160 &gt;= 7, "HIGH",IF(
         Data!T160 &gt;= 5, "MED","LOW")), IF(
            $B$7="Underlying Vulnerability", IF(
               Data!AA160 &gt;= 10, "HIGH",IF(
                  Data!AA160 &gt;= 7, "MED","LOW")),IF(
                     $B$7="Emerging Threat", IF(
                        Data!AH160 &gt;= 10, "HIGH",IF(
                            Data!AH160 &gt;= 7, "MED","LOW")))))</f>
        <v>LOW</v>
      </c>
      <c r="M198" s="23" t="str">
        <f>IF(
   $B$7="Overall Alert",IF(
      Data!U160 &gt;= 7, "HIGH",IF(
         Data!U160 &gt;= 5, "MED","LOW")), IF(
            $B$7="Underlying Vulnerability", IF(
               Data!AB160 &gt;= 10, "HIGH",IF(
                  Data!AB160 &gt;= 7, "MED","LOW")),IF(
                     $B$7="Emerging Threat", IF(
                        Data!AI160 &gt;= 10, "HIGH",IF(
                            Data!AI160 &gt;= 7, "MED","LOW")))))</f>
        <v>MED</v>
      </c>
      <c r="N198" s="23" t="str">
        <f>IF(
   $B$7="Overall Alert",IF(
      Data!V160 &gt;= 7, "HIGH",IF(
         Data!V160 &gt;= 5, "MED","LOW")), IF(
            $B$7="Underlying Vulnerability", IF(
               Data!AC160 &gt;= 10, "HIGH",IF(
                  Data!AC160 &gt;= 7, "MED","LOW")),IF(
                     $B$7="Emerging Threat", IF(
                        Data!AJ160 &gt;= 10, "HIGH",IF(
                            Data!AJ160 &gt;= 7, "MED","LOW")))))</f>
        <v>LOW</v>
      </c>
      <c r="O198" s="23" t="str">
        <f>IF(
   $B$7="Overall Alert",IF(
      Data!W160 &gt;= 7, "HIGH",IF(
         Data!W160 &gt;= 5, "MED","LOW")), IF(
            $B$7="Underlying Vulnerability", IF(
               Data!AD160 &gt;= 10, "HIGH",IF(
                  Data!AD160 &gt;= 7, "MED","LOW")),IF(
                     $B$7="Emerging Threat", IF(
                        Data!AK160 &gt;= 10, "HIGH",IF(
                            Data!AK160 &gt;= 7, "MED","LOW")))))</f>
        <v>LOW</v>
      </c>
      <c r="P198" s="23"/>
      <c r="Q198" s="25"/>
      <c r="R198" s="25"/>
      <c r="S198" s="19"/>
      <c r="T198" s="19"/>
      <c r="U198" s="19"/>
      <c r="V198" s="19"/>
      <c r="W198" s="19"/>
      <c r="X198" s="19"/>
      <c r="Y198" s="26"/>
      <c r="Z198" s="26"/>
      <c r="AA198" s="26"/>
      <c r="AB198" s="26"/>
      <c r="AC198" s="26"/>
      <c r="AD198" s="26"/>
      <c r="AE198" s="26"/>
      <c r="AF198" s="26"/>
      <c r="AJ198" s="19"/>
      <c r="AK198" s="19"/>
      <c r="AL198" s="19"/>
      <c r="AM198" s="19"/>
      <c r="AN198" s="19"/>
      <c r="AO198" s="19"/>
      <c r="AP198" s="19"/>
      <c r="AQ198" s="19"/>
      <c r="AR198" s="19"/>
      <c r="AS198" s="19"/>
      <c r="AT198" s="19"/>
      <c r="AU198" s="19"/>
      <c r="AV198" s="19"/>
      <c r="AW198" s="19"/>
      <c r="AX198" s="19"/>
    </row>
    <row r="199" spans="1:50" x14ac:dyDescent="0.2">
      <c r="A199" s="62">
        <v>156</v>
      </c>
      <c r="B199" s="18" t="str">
        <f>Data!B161</f>
        <v>South Sudan</v>
      </c>
      <c r="C199" s="18" t="str">
        <f>Data!C161</f>
        <v>SSD</v>
      </c>
      <c r="D199" s="18" t="str">
        <f>Data!D161</f>
        <v>SSF           Sub-Saharan Africa</v>
      </c>
      <c r="E199" s="18" t="str">
        <f>Data!E161</f>
        <v>IDA</v>
      </c>
      <c r="F199" s="48">
        <f>Data!F161</f>
        <v>0</v>
      </c>
      <c r="G199" s="20">
        <f>IF($B$7="Overall Alert",Data!G161,IF($B$7="Underlying Vulnerability",Data!J161,IF($B$7="Emerging Threat",Data!M161)))</f>
        <v>4.5</v>
      </c>
      <c r="H199" s="21">
        <f>IF($B$7="Overall Alert",Data!H161,IF($B$7="Underlying Vulnerability",Data!K161,IF($B$7="Emerging Threat",Data!N161)))</f>
        <v>4.5</v>
      </c>
      <c r="I199" s="48">
        <f>Data!Q161</f>
        <v>0</v>
      </c>
      <c r="J199" s="23" t="str">
        <f>IF(
   $B$7="Overall Alert",IF(
      Data!R161 &gt;= 7, "HIGH",IF(
         Data!R161 &gt;= 5, "MED","LOW")), IF(
            $B$7="Underlying Vulnerability", IF(
               Data!Y161 &gt;= 10, "HIGH",IF(
                  Data!Y161 &gt;= 7, "MED","LOW")),IF(
                     $B$7="Emerging Threat", IF(
                        Data!AF161 &gt;= 10, "HIGH",IF(
                            Data!AF161 &gt;= 7, "MED","LOW")))))</f>
        <v>HIGH</v>
      </c>
      <c r="K199" s="23" t="str">
        <f>IF(
   $B$7="Overall Alert",IF(
      Data!S161 &gt;= 7, "HIGH",IF(
         Data!S161 &gt;= 5, "MED","LOW")), IF(
            $B$7="Underlying Vulnerability", IF(
               Data!Z161 &gt;= 10, "HIGH",IF(
                  Data!Z161 &gt;= 7, "MED","LOW")),IF(
                     $B$7="Emerging Threat", IF(
                        Data!AG161 &gt;= 10, "HIGH",IF(
                            Data!AG161 &gt;= 7, "MED","LOW")))))</f>
        <v>HIGH</v>
      </c>
      <c r="L199" s="23" t="str">
        <f>IF(
   $B$7="Overall Alert",IF(
      Data!T161 &gt;= 7, "HIGH",IF(
         Data!T161 &gt;= 5, "MED","LOW")), IF(
            $B$7="Underlying Vulnerability", IF(
               Data!AA161 &gt;= 10, "HIGH",IF(
                  Data!AA161 &gt;= 7, "MED","LOW")),IF(
                     $B$7="Emerging Threat", IF(
                        Data!AH161 &gt;= 10, "HIGH",IF(
                            Data!AH161 &gt;= 7, "MED","LOW")))))</f>
        <v>LOW</v>
      </c>
      <c r="M199" s="23" t="str">
        <f>IF(
   $B$7="Overall Alert",IF(
      Data!U161 &gt;= 7, "HIGH",IF(
         Data!U161 &gt;= 5, "MED","LOW")), IF(
            $B$7="Underlying Vulnerability", IF(
               Data!AB161 &gt;= 10, "HIGH",IF(
                  Data!AB161 &gt;= 7, "MED","LOW")),IF(
                     $B$7="Emerging Threat", IF(
                        Data!AI161 &gt;= 10, "HIGH",IF(
                            Data!AI161 &gt;= 7, "MED","LOW")))))</f>
        <v>HIGH</v>
      </c>
      <c r="N199" s="23" t="str">
        <f>IF(
   $B$7="Overall Alert",IF(
      Data!V161 &gt;= 7, "HIGH",IF(
         Data!V161 &gt;= 5, "MED","LOW")), IF(
            $B$7="Underlying Vulnerability", IF(
               Data!AC161 &gt;= 10, "HIGH",IF(
                  Data!AC161 &gt;= 7, "MED","LOW")),IF(
                     $B$7="Emerging Threat", IF(
                        Data!AJ161 &gt;= 10, "HIGH",IF(
                            Data!AJ161 &gt;= 7, "MED","LOW")))))</f>
        <v>MED</v>
      </c>
      <c r="O199" s="23" t="str">
        <f>IF(
   $B$7="Overall Alert",IF(
      Data!W161 &gt;= 7, "HIGH",IF(
         Data!W161 &gt;= 5, "MED","LOW")), IF(
            $B$7="Underlying Vulnerability", IF(
               Data!AD161 &gt;= 10, "HIGH",IF(
                  Data!AD161 &gt;= 7, "MED","LOW")),IF(
                     $B$7="Emerging Threat", IF(
                        Data!AK161 &gt;= 10, "HIGH",IF(
                            Data!AK161 &gt;= 7, "MED","LOW")))))</f>
        <v>HIGH</v>
      </c>
      <c r="P199" s="23"/>
      <c r="Q199" s="25"/>
      <c r="R199" s="25"/>
      <c r="S199" s="19"/>
      <c r="T199" s="19"/>
      <c r="U199" s="19"/>
      <c r="V199" s="19"/>
      <c r="W199" s="19"/>
      <c r="X199" s="19"/>
      <c r="Y199" s="26"/>
      <c r="Z199" s="26"/>
      <c r="AA199" s="26"/>
      <c r="AB199" s="26"/>
      <c r="AC199" s="26"/>
      <c r="AD199" s="26"/>
      <c r="AE199" s="26"/>
      <c r="AF199" s="26"/>
      <c r="AJ199" s="19"/>
      <c r="AK199" s="19"/>
      <c r="AL199" s="19"/>
      <c r="AM199" s="19"/>
      <c r="AN199" s="19"/>
      <c r="AO199" s="19"/>
      <c r="AP199" s="19"/>
      <c r="AQ199" s="19"/>
      <c r="AR199" s="19"/>
      <c r="AS199" s="19"/>
      <c r="AT199" s="19"/>
      <c r="AU199" s="19"/>
      <c r="AV199" s="19"/>
      <c r="AW199" s="19"/>
      <c r="AX199" s="19"/>
    </row>
    <row r="200" spans="1:50" x14ac:dyDescent="0.2">
      <c r="A200" s="62">
        <v>157</v>
      </c>
      <c r="B200" s="18" t="str">
        <f>Data!B162</f>
        <v>Sao Tome and Principe</v>
      </c>
      <c r="C200" s="18" t="str">
        <f>Data!C162</f>
        <v>STP</v>
      </c>
      <c r="D200" s="18" t="str">
        <f>Data!D162</f>
        <v>SSF           Sub-Saharan Africa</v>
      </c>
      <c r="E200" s="18" t="str">
        <f>Data!E162</f>
        <v>IDA</v>
      </c>
      <c r="F200" s="48">
        <f>Data!F162</f>
        <v>0</v>
      </c>
      <c r="G200" s="20">
        <f>IF($B$7="Overall Alert",Data!G162,IF($B$7="Underlying Vulnerability",Data!J162,IF($B$7="Emerging Threat",Data!M162)))</f>
        <v>1.5</v>
      </c>
      <c r="H200" s="21">
        <f>IF($B$7="Overall Alert",Data!H162,IF($B$7="Underlying Vulnerability",Data!K162,IF($B$7="Emerging Threat",Data!N162)))</f>
        <v>1.5</v>
      </c>
      <c r="I200" s="48">
        <f>Data!Q162</f>
        <v>0</v>
      </c>
      <c r="J200" s="23" t="str">
        <f>IF(
   $B$7="Overall Alert",IF(
      Data!R162 &gt;= 7, "HIGH",IF(
         Data!R162 &gt;= 5, "MED","LOW")), IF(
            $B$7="Underlying Vulnerability", IF(
               Data!Y162 &gt;= 10, "HIGH",IF(
                  Data!Y162 &gt;= 7, "MED","LOW")),IF(
                     $B$7="Emerging Threat", IF(
                        Data!AF162 &gt;= 10, "HIGH",IF(
                            Data!AF162 &gt;= 7, "MED","LOW")))))</f>
        <v>MED</v>
      </c>
      <c r="K200" s="23" t="str">
        <f>IF(
   $B$7="Overall Alert",IF(
      Data!S162 &gt;= 7, "HIGH",IF(
         Data!S162 &gt;= 5, "MED","LOW")), IF(
            $B$7="Underlying Vulnerability", IF(
               Data!Z162 &gt;= 10, "HIGH",IF(
                  Data!Z162 &gt;= 7, "MED","LOW")),IF(
                     $B$7="Emerging Threat", IF(
                        Data!AG162 &gt;= 10, "HIGH",IF(
                            Data!AG162 &gt;= 7, "MED","LOW")))))</f>
        <v>LOW</v>
      </c>
      <c r="L200" s="23" t="str">
        <f>IF(
   $B$7="Overall Alert",IF(
      Data!T162 &gt;= 7, "HIGH",IF(
         Data!T162 &gt;= 5, "MED","LOW")), IF(
            $B$7="Underlying Vulnerability", IF(
               Data!AA162 &gt;= 10, "HIGH",IF(
                  Data!AA162 &gt;= 7, "MED","LOW")),IF(
                     $B$7="Emerging Threat", IF(
                        Data!AH162 &gt;= 10, "HIGH",IF(
                            Data!AH162 &gt;= 7, "MED","LOW")))))</f>
        <v>LOW</v>
      </c>
      <c r="M200" s="23" t="str">
        <f>IF(
   $B$7="Overall Alert",IF(
      Data!U162 &gt;= 7, "HIGH",IF(
         Data!U162 &gt;= 5, "MED","LOW")), IF(
            $B$7="Underlying Vulnerability", IF(
               Data!AB162 &gt;= 10, "HIGH",IF(
                  Data!AB162 &gt;= 7, "MED","LOW")),IF(
                     $B$7="Emerging Threat", IF(
                        Data!AI162 &gt;= 10, "HIGH",IF(
                            Data!AI162 &gt;= 7, "MED","LOW")))))</f>
        <v>HIGH</v>
      </c>
      <c r="N200" s="23" t="str">
        <f>IF(
   $B$7="Overall Alert",IF(
      Data!V162 &gt;= 7, "HIGH",IF(
         Data!V162 &gt;= 5, "MED","LOW")), IF(
            $B$7="Underlying Vulnerability", IF(
               Data!AC162 &gt;= 10, "HIGH",IF(
                  Data!AC162 &gt;= 7, "MED","LOW")),IF(
                     $B$7="Emerging Threat", IF(
                        Data!AJ162 &gt;= 10, "HIGH",IF(
                            Data!AJ162 &gt;= 7, "MED","LOW")))))</f>
        <v>LOW</v>
      </c>
      <c r="O200" s="23" t="str">
        <f>IF(
   $B$7="Overall Alert",IF(
      Data!W162 &gt;= 7, "HIGH",IF(
         Data!W162 &gt;= 5, "MED","LOW")), IF(
            $B$7="Underlying Vulnerability", IF(
               Data!AD162 &gt;= 10, "HIGH",IF(
                  Data!AD162 &gt;= 7, "MED","LOW")),IF(
                     $B$7="Emerging Threat", IF(
                        Data!AK162 &gt;= 10, "HIGH",IF(
                            Data!AK162 &gt;= 7, "MED","LOW")))))</f>
        <v>LOW</v>
      </c>
      <c r="P200" s="23"/>
      <c r="Q200" s="25"/>
      <c r="R200" s="25"/>
      <c r="S200" s="19"/>
      <c r="T200" s="19"/>
      <c r="U200" s="19"/>
      <c r="V200" s="19"/>
      <c r="W200" s="19"/>
      <c r="X200" s="19"/>
      <c r="Y200" s="26"/>
      <c r="Z200" s="26"/>
      <c r="AA200" s="26"/>
      <c r="AB200" s="26"/>
      <c r="AC200" s="26"/>
      <c r="AD200" s="26"/>
      <c r="AE200" s="26"/>
      <c r="AF200" s="26"/>
      <c r="AJ200" s="19"/>
      <c r="AK200" s="19"/>
      <c r="AL200" s="19"/>
      <c r="AM200" s="19"/>
      <c r="AN200" s="19"/>
      <c r="AO200" s="19"/>
      <c r="AP200" s="19"/>
      <c r="AQ200" s="19"/>
      <c r="AR200" s="19"/>
      <c r="AS200" s="19"/>
      <c r="AT200" s="19"/>
      <c r="AU200" s="19"/>
      <c r="AV200" s="19"/>
      <c r="AW200" s="19"/>
      <c r="AX200" s="19"/>
    </row>
    <row r="201" spans="1:50" x14ac:dyDescent="0.2">
      <c r="A201" s="62">
        <v>158</v>
      </c>
      <c r="B201" s="18" t="str">
        <f>Data!B163</f>
        <v>Suriname</v>
      </c>
      <c r="C201" s="18" t="str">
        <f>Data!C163</f>
        <v>SUR</v>
      </c>
      <c r="D201" s="18" t="str">
        <f>Data!D163</f>
        <v>LCN           Latin America &amp; Caribbean</v>
      </c>
      <c r="E201" s="18" t="str">
        <f>Data!E163</f>
        <v>IBRD</v>
      </c>
      <c r="F201" s="48">
        <f>Data!F163</f>
        <v>0</v>
      </c>
      <c r="G201" s="20">
        <f>IF($B$7="Overall Alert",Data!G163,IF($B$7="Underlying Vulnerability",Data!J163,IF($B$7="Emerging Threat",Data!M163)))</f>
        <v>1.5</v>
      </c>
      <c r="H201" s="21">
        <f>IF($B$7="Overall Alert",Data!H163,IF($B$7="Underlying Vulnerability",Data!K163,IF($B$7="Emerging Threat",Data!N163)))</f>
        <v>1.5</v>
      </c>
      <c r="I201" s="48">
        <f>Data!Q163</f>
        <v>0</v>
      </c>
      <c r="J201" s="23" t="str">
        <f>IF(
   $B$7="Overall Alert",IF(
      Data!R163 &gt;= 7, "HIGH",IF(
         Data!R163 &gt;= 5, "MED","LOW")), IF(
            $B$7="Underlying Vulnerability", IF(
               Data!Y163 &gt;= 10, "HIGH",IF(
                  Data!Y163 &gt;= 7, "MED","LOW")),IF(
                     $B$7="Emerging Threat", IF(
                        Data!AF163 &gt;= 10, "HIGH",IF(
                            Data!AF163 &gt;= 7, "MED","LOW")))))</f>
        <v>LOW</v>
      </c>
      <c r="K201" s="23" t="str">
        <f>IF(
   $B$7="Overall Alert",IF(
      Data!S163 &gt;= 7, "HIGH",IF(
         Data!S163 &gt;= 5, "MED","LOW")), IF(
            $B$7="Underlying Vulnerability", IF(
               Data!Z163 &gt;= 10, "HIGH",IF(
                  Data!Z163 &gt;= 7, "MED","LOW")),IF(
                     $B$7="Emerging Threat", IF(
                        Data!AG163 &gt;= 10, "HIGH",IF(
                            Data!AG163 &gt;= 7, "MED","LOW")))))</f>
        <v>LOW</v>
      </c>
      <c r="L201" s="23" t="str">
        <f>IF(
   $B$7="Overall Alert",IF(
      Data!T163 &gt;= 7, "HIGH",IF(
         Data!T163 &gt;= 5, "MED","LOW")), IF(
            $B$7="Underlying Vulnerability", IF(
               Data!AA163 &gt;= 10, "HIGH",IF(
                  Data!AA163 &gt;= 7, "MED","LOW")),IF(
                     $B$7="Emerging Threat", IF(
                        Data!AH163 &gt;= 10, "HIGH",IF(
                            Data!AH163 &gt;= 7, "MED","LOW")))))</f>
        <v>LOW</v>
      </c>
      <c r="M201" s="23" t="str">
        <f>IF(
   $B$7="Overall Alert",IF(
      Data!U163 &gt;= 7, "HIGH",IF(
         Data!U163 &gt;= 5, "MED","LOW")), IF(
            $B$7="Underlying Vulnerability", IF(
               Data!AB163 &gt;= 10, "HIGH",IF(
                  Data!AB163 &gt;= 7, "MED","LOW")),IF(
                     $B$7="Emerging Threat", IF(
                        Data!AI163 &gt;= 10, "HIGH",IF(
                            Data!AI163 &gt;= 7, "MED","LOW")))))</f>
        <v>MED</v>
      </c>
      <c r="N201" s="23" t="str">
        <f>IF(
   $B$7="Overall Alert",IF(
      Data!V163 &gt;= 7, "HIGH",IF(
         Data!V163 &gt;= 5, "MED","LOW")), IF(
            $B$7="Underlying Vulnerability", IF(
               Data!AC163 &gt;= 10, "HIGH",IF(
                  Data!AC163 &gt;= 7, "MED","LOW")),IF(
                     $B$7="Emerging Threat", IF(
                        Data!AJ163 &gt;= 10, "HIGH",IF(
                            Data!AJ163 &gt;= 7, "MED","LOW")))))</f>
        <v>HIGH</v>
      </c>
      <c r="O201" s="23" t="str">
        <f>IF(
   $B$7="Overall Alert",IF(
      Data!W163 &gt;= 7, "HIGH",IF(
         Data!W163 &gt;= 5, "MED","LOW")), IF(
            $B$7="Underlying Vulnerability", IF(
               Data!AD163 &gt;= 10, "HIGH",IF(
                  Data!AD163 &gt;= 7, "MED","LOW")),IF(
                     $B$7="Emerging Threat", IF(
                        Data!AK163 &gt;= 10, "HIGH",IF(
                            Data!AK163 &gt;= 7, "MED","LOW")))))</f>
        <v>LOW</v>
      </c>
      <c r="P201" s="23"/>
      <c r="Q201" s="25"/>
      <c r="R201" s="25"/>
      <c r="S201" s="19"/>
      <c r="T201" s="19"/>
      <c r="U201" s="19"/>
      <c r="V201" s="19"/>
      <c r="W201" s="19"/>
      <c r="X201" s="19"/>
      <c r="Y201" s="26"/>
      <c r="Z201" s="26"/>
      <c r="AA201" s="26"/>
      <c r="AB201" s="26"/>
      <c r="AC201" s="26"/>
      <c r="AD201" s="26"/>
      <c r="AE201" s="26"/>
      <c r="AF201" s="26"/>
      <c r="AJ201" s="19"/>
      <c r="AK201" s="19"/>
      <c r="AL201" s="19"/>
      <c r="AM201" s="19"/>
      <c r="AN201" s="19"/>
      <c r="AO201" s="19"/>
      <c r="AP201" s="19"/>
      <c r="AQ201" s="19"/>
      <c r="AR201" s="19"/>
      <c r="AS201" s="19"/>
      <c r="AT201" s="19"/>
      <c r="AU201" s="19"/>
      <c r="AV201" s="19"/>
      <c r="AW201" s="19"/>
      <c r="AX201" s="19"/>
    </row>
    <row r="202" spans="1:50" x14ac:dyDescent="0.2">
      <c r="A202" s="62">
        <v>159</v>
      </c>
      <c r="B202" s="18" t="str">
        <f>Data!B164</f>
        <v>Slovakia</v>
      </c>
      <c r="C202" s="18" t="str">
        <f>Data!C164</f>
        <v>SVK</v>
      </c>
      <c r="D202" s="18" t="str">
        <f>Data!D164</f>
        <v>ECS           Europe &amp; Central Asia</v>
      </c>
      <c r="E202" s="18" t="str">
        <f>Data!E164</f>
        <v>Europe &amp; Central Asia</v>
      </c>
      <c r="F202" s="48">
        <f>Data!F164</f>
        <v>0</v>
      </c>
      <c r="G202" s="20">
        <f>IF($B$7="Overall Alert",Data!G164,IF($B$7="Underlying Vulnerability",Data!J164,IF($B$7="Emerging Threat",Data!M164)))</f>
        <v>1.5</v>
      </c>
      <c r="H202" s="21">
        <f>IF($B$7="Overall Alert",Data!H164,IF($B$7="Underlying Vulnerability",Data!K164,IF($B$7="Emerging Threat",Data!N164)))</f>
        <v>1.5</v>
      </c>
      <c r="I202" s="48">
        <f>Data!Q164</f>
        <v>0</v>
      </c>
      <c r="J202" s="23" t="str">
        <f>IF(
   $B$7="Overall Alert",IF(
      Data!R164 &gt;= 7, "HIGH",IF(
         Data!R164 &gt;= 5, "MED","LOW")), IF(
            $B$7="Underlying Vulnerability", IF(
               Data!Y164 &gt;= 10, "HIGH",IF(
                  Data!Y164 &gt;= 7, "MED","LOW")),IF(
                     $B$7="Emerging Threat", IF(
                        Data!AF164 &gt;= 10, "HIGH",IF(
                            Data!AF164 &gt;= 7, "MED","LOW")))))</f>
        <v>HIGH</v>
      </c>
      <c r="K202" s="23" t="str">
        <f>IF(
   $B$7="Overall Alert",IF(
      Data!S164 &gt;= 7, "HIGH",IF(
         Data!S164 &gt;= 5, "MED","LOW")), IF(
            $B$7="Underlying Vulnerability", IF(
               Data!Z164 &gt;= 10, "HIGH",IF(
                  Data!Z164 &gt;= 7, "MED","LOW")),IF(
                     $B$7="Emerging Threat", IF(
                        Data!AG164 &gt;= 10, "HIGH",IF(
                            Data!AG164 &gt;= 7, "MED","LOW")))))</f>
        <v>LOW</v>
      </c>
      <c r="L202" s="23" t="str">
        <f>IF(
   $B$7="Overall Alert",IF(
      Data!T164 &gt;= 7, "HIGH",IF(
         Data!T164 &gt;= 5, "MED","LOW")), IF(
            $B$7="Underlying Vulnerability", IF(
               Data!AA164 &gt;= 10, "HIGH",IF(
                  Data!AA164 &gt;= 7, "MED","LOW")),IF(
                     $B$7="Emerging Threat", IF(
                        Data!AH164 &gt;= 10, "HIGH",IF(
                            Data!AH164 &gt;= 7, "MED","LOW")))))</f>
        <v>MED</v>
      </c>
      <c r="M202" s="23" t="str">
        <f>IF(
   $B$7="Overall Alert",IF(
      Data!U164 &gt;= 7, "HIGH",IF(
         Data!U164 &gt;= 5, "MED","LOW")), IF(
            $B$7="Underlying Vulnerability", IF(
               Data!AB164 &gt;= 10, "HIGH",IF(
                  Data!AB164 &gt;= 7, "MED","LOW")),IF(
                     $B$7="Emerging Threat", IF(
                        Data!AI164 &gt;= 10, "HIGH",IF(
                            Data!AI164 &gt;= 7, "MED","LOW")))))</f>
        <v>LOW</v>
      </c>
      <c r="N202" s="23" t="str">
        <f>IF(
   $B$7="Overall Alert",IF(
      Data!V164 &gt;= 7, "HIGH",IF(
         Data!V164 &gt;= 5, "MED","LOW")), IF(
            $B$7="Underlying Vulnerability", IF(
               Data!AC164 &gt;= 10, "HIGH",IF(
                  Data!AC164 &gt;= 7, "MED","LOW")),IF(
                     $B$7="Emerging Threat", IF(
                        Data!AJ164 &gt;= 10, "HIGH",IF(
                            Data!AJ164 &gt;= 7, "MED","LOW")))))</f>
        <v>LOW</v>
      </c>
      <c r="O202" s="23" t="str">
        <f>IF(
   $B$7="Overall Alert",IF(
      Data!W164 &gt;= 7, "HIGH",IF(
         Data!W164 &gt;= 5, "MED","LOW")), IF(
            $B$7="Underlying Vulnerability", IF(
               Data!AD164 &gt;= 10, "HIGH",IF(
                  Data!AD164 &gt;= 7, "MED","LOW")),IF(
                     $B$7="Emerging Threat", IF(
                        Data!AK164 &gt;= 10, "HIGH",IF(
                            Data!AK164 &gt;= 7, "MED","LOW")))))</f>
        <v>LOW</v>
      </c>
      <c r="P202" s="23"/>
      <c r="Q202" s="25"/>
      <c r="R202" s="25"/>
      <c r="S202" s="19"/>
      <c r="T202" s="19"/>
      <c r="U202" s="19"/>
      <c r="V202" s="19"/>
      <c r="W202" s="19"/>
      <c r="X202" s="19"/>
      <c r="Y202" s="26"/>
      <c r="Z202" s="26"/>
      <c r="AA202" s="26"/>
      <c r="AB202" s="26"/>
      <c r="AC202" s="26"/>
      <c r="AD202" s="26"/>
      <c r="AE202" s="26"/>
      <c r="AF202" s="26"/>
      <c r="AJ202" s="19"/>
      <c r="AK202" s="19"/>
      <c r="AL202" s="19"/>
      <c r="AM202" s="19"/>
      <c r="AN202" s="19"/>
      <c r="AO202" s="19"/>
      <c r="AP202" s="19"/>
      <c r="AQ202" s="19"/>
      <c r="AR202" s="19"/>
      <c r="AS202" s="19"/>
      <c r="AT202" s="19"/>
      <c r="AU202" s="19"/>
      <c r="AV202" s="19"/>
      <c r="AW202" s="19"/>
      <c r="AX202" s="19"/>
    </row>
    <row r="203" spans="1:50" x14ac:dyDescent="0.2">
      <c r="A203" s="62">
        <v>160</v>
      </c>
      <c r="B203" s="18" t="str">
        <f>Data!B165</f>
        <v>Slovenia</v>
      </c>
      <c r="C203" s="18" t="str">
        <f>Data!C165</f>
        <v>SVN</v>
      </c>
      <c r="D203" s="18" t="str">
        <f>Data!D165</f>
        <v>ECS           Europe &amp; Central Asia</v>
      </c>
      <c r="E203" s="18" t="str">
        <f>Data!E165</f>
        <v>Europe &amp; Central Asia</v>
      </c>
      <c r="F203" s="48">
        <f>Data!F165</f>
        <v>0</v>
      </c>
      <c r="G203" s="20">
        <f>IF($B$7="Overall Alert",Data!G165,IF($B$7="Underlying Vulnerability",Data!J165,IF($B$7="Emerging Threat",Data!M165)))</f>
        <v>1</v>
      </c>
      <c r="H203" s="21">
        <f>IF($B$7="Overall Alert",Data!H165,IF($B$7="Underlying Vulnerability",Data!K165,IF($B$7="Emerging Threat",Data!N165)))</f>
        <v>1</v>
      </c>
      <c r="I203" s="48">
        <f>Data!Q165</f>
        <v>0</v>
      </c>
      <c r="J203" s="23" t="str">
        <f>IF(
   $B$7="Overall Alert",IF(
      Data!R165 &gt;= 7, "HIGH",IF(
         Data!R165 &gt;= 5, "MED","LOW")), IF(
            $B$7="Underlying Vulnerability", IF(
               Data!Y165 &gt;= 10, "HIGH",IF(
                  Data!Y165 &gt;= 7, "MED","LOW")),IF(
                     $B$7="Emerging Threat", IF(
                        Data!AF165 &gt;= 10, "HIGH",IF(
                            Data!AF165 &gt;= 7, "MED","LOW")))))</f>
        <v>MED</v>
      </c>
      <c r="K203" s="23" t="str">
        <f>IF(
   $B$7="Overall Alert",IF(
      Data!S165 &gt;= 7, "HIGH",IF(
         Data!S165 &gt;= 5, "MED","LOW")), IF(
            $B$7="Underlying Vulnerability", IF(
               Data!Z165 &gt;= 10, "HIGH",IF(
                  Data!Z165 &gt;= 7, "MED","LOW")),IF(
                     $B$7="Emerging Threat", IF(
                        Data!AG165 &gt;= 10, "HIGH",IF(
                            Data!AG165 &gt;= 7, "MED","LOW")))))</f>
        <v>LOW</v>
      </c>
      <c r="L203" s="23" t="str">
        <f>IF(
   $B$7="Overall Alert",IF(
      Data!T165 &gt;= 7, "HIGH",IF(
         Data!T165 &gt;= 5, "MED","LOW")), IF(
            $B$7="Underlying Vulnerability", IF(
               Data!AA165 &gt;= 10, "HIGH",IF(
                  Data!AA165 &gt;= 7, "MED","LOW")),IF(
                     $B$7="Emerging Threat", IF(
                        Data!AH165 &gt;= 10, "HIGH",IF(
                            Data!AH165 &gt;= 7, "MED","LOW")))))</f>
        <v>LOW</v>
      </c>
      <c r="M203" s="23" t="str">
        <f>IF(
   $B$7="Overall Alert",IF(
      Data!U165 &gt;= 7, "HIGH",IF(
         Data!U165 &gt;= 5, "MED","LOW")), IF(
            $B$7="Underlying Vulnerability", IF(
               Data!AB165 &gt;= 10, "HIGH",IF(
                  Data!AB165 &gt;= 7, "MED","LOW")),IF(
                     $B$7="Emerging Threat", IF(
                        Data!AI165 &gt;= 10, "HIGH",IF(
                            Data!AI165 &gt;= 7, "MED","LOW")))))</f>
        <v>MED</v>
      </c>
      <c r="N203" s="23" t="str">
        <f>IF(
   $B$7="Overall Alert",IF(
      Data!V165 &gt;= 7, "HIGH",IF(
         Data!V165 &gt;= 5, "MED","LOW")), IF(
            $B$7="Underlying Vulnerability", IF(
               Data!AC165 &gt;= 10, "HIGH",IF(
                  Data!AC165 &gt;= 7, "MED","LOW")),IF(
                     $B$7="Emerging Threat", IF(
                        Data!AJ165 &gt;= 10, "HIGH",IF(
                            Data!AJ165 &gt;= 7, "MED","LOW")))))</f>
        <v>LOW</v>
      </c>
      <c r="O203" s="23" t="str">
        <f>IF(
   $B$7="Overall Alert",IF(
      Data!W165 &gt;= 7, "HIGH",IF(
         Data!W165 &gt;= 5, "MED","LOW")), IF(
            $B$7="Underlying Vulnerability", IF(
               Data!AD165 &gt;= 10, "HIGH",IF(
                  Data!AD165 &gt;= 7, "MED","LOW")),IF(
                     $B$7="Emerging Threat", IF(
                        Data!AK165 &gt;= 10, "HIGH",IF(
                            Data!AK165 &gt;= 7, "MED","LOW")))))</f>
        <v>LOW</v>
      </c>
      <c r="P203" s="23"/>
      <c r="Q203" s="25"/>
      <c r="R203" s="25"/>
      <c r="S203" s="19"/>
      <c r="T203" s="19"/>
      <c r="U203" s="19"/>
      <c r="V203" s="19"/>
      <c r="W203" s="19"/>
      <c r="X203" s="19"/>
      <c r="Y203" s="26"/>
      <c r="Z203" s="26"/>
      <c r="AA203" s="26"/>
      <c r="AB203" s="26"/>
      <c r="AC203" s="26"/>
      <c r="AD203" s="26"/>
      <c r="AE203" s="26"/>
      <c r="AF203" s="26"/>
      <c r="AJ203" s="19"/>
      <c r="AK203" s="19"/>
      <c r="AL203" s="19"/>
      <c r="AM203" s="19"/>
      <c r="AN203" s="19"/>
      <c r="AO203" s="19"/>
      <c r="AP203" s="19"/>
      <c r="AQ203" s="19"/>
      <c r="AR203" s="19"/>
      <c r="AS203" s="19"/>
      <c r="AT203" s="19"/>
      <c r="AU203" s="19"/>
      <c r="AV203" s="19"/>
      <c r="AW203" s="19"/>
      <c r="AX203" s="19"/>
    </row>
    <row r="204" spans="1:50" x14ac:dyDescent="0.2">
      <c r="A204" s="62">
        <v>161</v>
      </c>
      <c r="B204" s="18" t="str">
        <f>Data!B166</f>
        <v>Sweden</v>
      </c>
      <c r="C204" s="18" t="str">
        <f>Data!C166</f>
        <v>SWE</v>
      </c>
      <c r="D204" s="18" t="str">
        <f>Data!D166</f>
        <v>ECS           Europe &amp; Central Asia</v>
      </c>
      <c r="E204" s="18" t="str">
        <f>Data!E166</f>
        <v>Europe &amp; Central Asia</v>
      </c>
      <c r="F204" s="48">
        <f>Data!F166</f>
        <v>0</v>
      </c>
      <c r="G204" s="20">
        <f>IF($B$7="Overall Alert",Data!G166,IF($B$7="Underlying Vulnerability",Data!J166,IF($B$7="Emerging Threat",Data!M166)))</f>
        <v>0.5</v>
      </c>
      <c r="H204" s="21">
        <f>IF($B$7="Overall Alert",Data!H166,IF($B$7="Underlying Vulnerability",Data!K166,IF($B$7="Emerging Threat",Data!N166)))</f>
        <v>0.5</v>
      </c>
      <c r="I204" s="48">
        <f>Data!Q166</f>
        <v>0</v>
      </c>
      <c r="J204" s="23" t="str">
        <f>IF(
   $B$7="Overall Alert",IF(
      Data!R166 &gt;= 7, "HIGH",IF(
         Data!R166 &gt;= 5, "MED","LOW")), IF(
            $B$7="Underlying Vulnerability", IF(
               Data!Y166 &gt;= 10, "HIGH",IF(
                  Data!Y166 &gt;= 7, "MED","LOW")),IF(
                     $B$7="Emerging Threat", IF(
                        Data!AF166 &gt;= 10, "HIGH",IF(
                            Data!AF166 &gt;= 7, "MED","LOW")))))</f>
        <v>MED</v>
      </c>
      <c r="K204" s="23" t="str">
        <f>IF(
   $B$7="Overall Alert",IF(
      Data!S166 &gt;= 7, "HIGH",IF(
         Data!S166 &gt;= 5, "MED","LOW")), IF(
            $B$7="Underlying Vulnerability", IF(
               Data!Z166 &gt;= 10, "HIGH",IF(
                  Data!Z166 &gt;= 7, "MED","LOW")),IF(
                     $B$7="Emerging Threat", IF(
                        Data!AG166 &gt;= 10, "HIGH",IF(
                            Data!AG166 &gt;= 7, "MED","LOW")))))</f>
        <v>LOW</v>
      </c>
      <c r="L204" s="23" t="str">
        <f>IF(
   $B$7="Overall Alert",IF(
      Data!T166 &gt;= 7, "HIGH",IF(
         Data!T166 &gt;= 5, "MED","LOW")), IF(
            $B$7="Underlying Vulnerability", IF(
               Data!AA166 &gt;= 10, "HIGH",IF(
                  Data!AA166 &gt;= 7, "MED","LOW")),IF(
                     $B$7="Emerging Threat", IF(
                        Data!AH166 &gt;= 10, "HIGH",IF(
                            Data!AH166 &gt;= 7, "MED","LOW")))))</f>
        <v>LOW</v>
      </c>
      <c r="M204" s="23" t="str">
        <f>IF(
   $B$7="Overall Alert",IF(
      Data!U166 &gt;= 7, "HIGH",IF(
         Data!U166 &gt;= 5, "MED","LOW")), IF(
            $B$7="Underlying Vulnerability", IF(
               Data!AB166 &gt;= 10, "HIGH",IF(
                  Data!AB166 &gt;= 7, "MED","LOW")),IF(
                     $B$7="Emerging Threat", IF(
                        Data!AI166 &gt;= 10, "HIGH",IF(
                            Data!AI166 &gt;= 7, "MED","LOW")))))</f>
        <v>LOW</v>
      </c>
      <c r="N204" s="23" t="str">
        <f>IF(
   $B$7="Overall Alert",IF(
      Data!V166 &gt;= 7, "HIGH",IF(
         Data!V166 &gt;= 5, "MED","LOW")), IF(
            $B$7="Underlying Vulnerability", IF(
               Data!AC166 &gt;= 10, "HIGH",IF(
                  Data!AC166 &gt;= 7, "MED","LOW")),IF(
                     $B$7="Emerging Threat", IF(
                        Data!AJ166 &gt;= 10, "HIGH",IF(
                            Data!AJ166 &gt;= 7, "MED","LOW")))))</f>
        <v>LOW</v>
      </c>
      <c r="O204" s="23" t="str">
        <f>IF(
   $B$7="Overall Alert",IF(
      Data!W166 &gt;= 7, "HIGH",IF(
         Data!W166 &gt;= 5, "MED","LOW")), IF(
            $B$7="Underlying Vulnerability", IF(
               Data!AD166 &gt;= 10, "HIGH",IF(
                  Data!AD166 &gt;= 7, "MED","LOW")),IF(
                     $B$7="Emerging Threat", IF(
                        Data!AK166 &gt;= 10, "HIGH",IF(
                            Data!AK166 &gt;= 7, "MED","LOW")))))</f>
        <v>LOW</v>
      </c>
      <c r="P204" s="23"/>
      <c r="Q204" s="25"/>
      <c r="R204" s="25"/>
      <c r="S204" s="19"/>
      <c r="T204" s="19"/>
      <c r="U204" s="19"/>
      <c r="V204" s="19"/>
      <c r="W204" s="19"/>
      <c r="X204" s="19"/>
      <c r="Y204" s="26"/>
      <c r="Z204" s="26"/>
      <c r="AA204" s="26"/>
      <c r="AB204" s="26"/>
      <c r="AC204" s="26"/>
      <c r="AD204" s="26"/>
      <c r="AE204" s="26"/>
      <c r="AF204" s="26"/>
      <c r="AJ204" s="19"/>
      <c r="AK204" s="19"/>
      <c r="AL204" s="19"/>
      <c r="AM204" s="19"/>
      <c r="AN204" s="19"/>
      <c r="AO204" s="19"/>
      <c r="AP204" s="19"/>
      <c r="AQ204" s="19"/>
      <c r="AR204" s="19"/>
      <c r="AS204" s="19"/>
      <c r="AT204" s="19"/>
      <c r="AU204" s="19"/>
      <c r="AV204" s="19"/>
      <c r="AW204" s="19"/>
      <c r="AX204" s="19"/>
    </row>
    <row r="205" spans="1:50" x14ac:dyDescent="0.2">
      <c r="A205" s="62">
        <v>162</v>
      </c>
      <c r="B205" s="18" t="str">
        <f>Data!B167</f>
        <v>Eswatini</v>
      </c>
      <c r="C205" s="18" t="str">
        <f>Data!C167</f>
        <v>SWZ</v>
      </c>
      <c r="D205" s="18" t="str">
        <f>Data!D167</f>
        <v>SSF           Sub-Saharan Africa</v>
      </c>
      <c r="E205" s="18" t="str">
        <f>Data!E167</f>
        <v>IBRD</v>
      </c>
      <c r="F205" s="48">
        <f>Data!F167</f>
        <v>0</v>
      </c>
      <c r="G205" s="20">
        <f>IF($B$7="Overall Alert",Data!G167,IF($B$7="Underlying Vulnerability",Data!J167,IF($B$7="Emerging Threat",Data!M167)))</f>
        <v>1</v>
      </c>
      <c r="H205" s="21">
        <f>IF($B$7="Overall Alert",Data!H167,IF($B$7="Underlying Vulnerability",Data!K167,IF($B$7="Emerging Threat",Data!N167)))</f>
        <v>1</v>
      </c>
      <c r="I205" s="48">
        <f>Data!Q167</f>
        <v>0</v>
      </c>
      <c r="J205" s="23" t="str">
        <f>IF(
   $B$7="Overall Alert",IF(
      Data!R167 &gt;= 7, "HIGH",IF(
         Data!R167 &gt;= 5, "MED","LOW")), IF(
            $B$7="Underlying Vulnerability", IF(
               Data!Y167 &gt;= 10, "HIGH",IF(
                  Data!Y167 &gt;= 7, "MED","LOW")),IF(
                     $B$7="Emerging Threat", IF(
                        Data!AF167 &gt;= 10, "HIGH",IF(
                            Data!AF167 &gt;= 7, "MED","LOW")))))</f>
        <v>MED</v>
      </c>
      <c r="K205" s="23" t="str">
        <f>IF(
   $B$7="Overall Alert",IF(
      Data!S167 &gt;= 7, "HIGH",IF(
         Data!S167 &gt;= 5, "MED","LOW")), IF(
            $B$7="Underlying Vulnerability", IF(
               Data!Z167 &gt;= 10, "HIGH",IF(
                  Data!Z167 &gt;= 7, "MED","LOW")),IF(
                     $B$7="Emerging Threat", IF(
                        Data!AG167 &gt;= 10, "HIGH",IF(
                            Data!AG167 &gt;= 7, "MED","LOW")))))</f>
        <v>LOW</v>
      </c>
      <c r="L205" s="23" t="str">
        <f>IF(
   $B$7="Overall Alert",IF(
      Data!T167 &gt;= 7, "HIGH",IF(
         Data!T167 &gt;= 5, "MED","LOW")), IF(
            $B$7="Underlying Vulnerability", IF(
               Data!AA167 &gt;= 10, "HIGH",IF(
                  Data!AA167 &gt;= 7, "MED","LOW")),IF(
                     $B$7="Emerging Threat", IF(
                        Data!AH167 &gt;= 10, "HIGH",IF(
                            Data!AH167 &gt;= 7, "MED","LOW")))))</f>
        <v>LOW</v>
      </c>
      <c r="M205" s="23" t="str">
        <f>IF(
   $B$7="Overall Alert",IF(
      Data!U167 &gt;= 7, "HIGH",IF(
         Data!U167 &gt;= 5, "MED","LOW")), IF(
            $B$7="Underlying Vulnerability", IF(
               Data!AB167 &gt;= 10, "HIGH",IF(
                  Data!AB167 &gt;= 7, "MED","LOW")),IF(
                     $B$7="Emerging Threat", IF(
                        Data!AI167 &gt;= 10, "HIGH",IF(
                            Data!AI167 &gt;= 7, "MED","LOW")))))</f>
        <v>MED</v>
      </c>
      <c r="N205" s="23" t="str">
        <f>IF(
   $B$7="Overall Alert",IF(
      Data!V167 &gt;= 7, "HIGH",IF(
         Data!V167 &gt;= 5, "MED","LOW")), IF(
            $B$7="Underlying Vulnerability", IF(
               Data!AC167 &gt;= 10, "HIGH",IF(
                  Data!AC167 &gt;= 7, "MED","LOW")),IF(
                     $B$7="Emerging Threat", IF(
                        Data!AJ167 &gt;= 10, "HIGH",IF(
                            Data!AJ167 &gt;= 7, "MED","LOW")))))</f>
        <v>LOW</v>
      </c>
      <c r="O205" s="23" t="str">
        <f>IF(
   $B$7="Overall Alert",IF(
      Data!W167 &gt;= 7, "HIGH",IF(
         Data!W167 &gt;= 5, "MED","LOW")), IF(
            $B$7="Underlying Vulnerability", IF(
               Data!AD167 &gt;= 10, "HIGH",IF(
                  Data!AD167 &gt;= 7, "MED","LOW")),IF(
                     $B$7="Emerging Threat", IF(
                        Data!AK167 &gt;= 10, "HIGH",IF(
                            Data!AK167 &gt;= 7, "MED","LOW")))))</f>
        <v>LOW</v>
      </c>
      <c r="P205" s="23"/>
      <c r="Q205" s="25"/>
      <c r="R205" s="25"/>
      <c r="S205" s="19"/>
      <c r="T205" s="19"/>
      <c r="U205" s="19"/>
      <c r="V205" s="19"/>
      <c r="W205" s="19"/>
      <c r="X205" s="19"/>
      <c r="Y205" s="26"/>
      <c r="Z205" s="26"/>
      <c r="AA205" s="26"/>
      <c r="AB205" s="26"/>
      <c r="AC205" s="26"/>
      <c r="AD205" s="26"/>
      <c r="AE205" s="26"/>
      <c r="AF205" s="26"/>
      <c r="AJ205" s="19"/>
      <c r="AK205" s="19"/>
      <c r="AL205" s="19"/>
      <c r="AM205" s="19"/>
      <c r="AN205" s="19"/>
      <c r="AO205" s="19"/>
      <c r="AP205" s="19"/>
      <c r="AQ205" s="19"/>
      <c r="AR205" s="19"/>
      <c r="AS205" s="19"/>
      <c r="AT205" s="19"/>
      <c r="AU205" s="19"/>
      <c r="AV205" s="19"/>
      <c r="AW205" s="19"/>
      <c r="AX205" s="19"/>
    </row>
    <row r="206" spans="1:50" x14ac:dyDescent="0.2">
      <c r="A206" s="62">
        <v>163</v>
      </c>
      <c r="B206" s="18" t="str">
        <f>Data!B168</f>
        <v>Seychelles</v>
      </c>
      <c r="C206" s="18" t="str">
        <f>Data!C168</f>
        <v>SYC</v>
      </c>
      <c r="D206" s="18" t="str">
        <f>Data!D168</f>
        <v>SSF           Sub-Saharan Africa</v>
      </c>
      <c r="E206" s="18" t="str">
        <f>Data!E168</f>
        <v>IBRD</v>
      </c>
      <c r="F206" s="48">
        <f>Data!F168</f>
        <v>0</v>
      </c>
      <c r="G206" s="20">
        <f>IF($B$7="Overall Alert",Data!G168,IF($B$7="Underlying Vulnerability",Data!J168,IF($B$7="Emerging Threat",Data!M168)))</f>
        <v>1.5</v>
      </c>
      <c r="H206" s="21">
        <f>IF($B$7="Overall Alert",Data!H168,IF($B$7="Underlying Vulnerability",Data!K168,IF($B$7="Emerging Threat",Data!N168)))</f>
        <v>1.5</v>
      </c>
      <c r="I206" s="48">
        <f>Data!Q168</f>
        <v>0</v>
      </c>
      <c r="J206" s="23" t="str">
        <f>IF(
   $B$7="Overall Alert",IF(
      Data!R168 &gt;= 7, "HIGH",IF(
         Data!R168 &gt;= 5, "MED","LOW")), IF(
            $B$7="Underlying Vulnerability", IF(
               Data!Y168 &gt;= 10, "HIGH",IF(
                  Data!Y168 &gt;= 7, "MED","LOW")),IF(
                     $B$7="Emerging Threat", IF(
                        Data!AF168 &gt;= 10, "HIGH",IF(
                            Data!AF168 &gt;= 7, "MED","LOW")))))</f>
        <v>HIGH</v>
      </c>
      <c r="K206" s="23" t="str">
        <f>IF(
   $B$7="Overall Alert",IF(
      Data!S168 &gt;= 7, "HIGH",IF(
         Data!S168 &gt;= 5, "MED","LOW")), IF(
            $B$7="Underlying Vulnerability", IF(
               Data!Z168 &gt;= 10, "HIGH",IF(
                  Data!Z168 &gt;= 7, "MED","LOW")),IF(
                     $B$7="Emerging Threat", IF(
                        Data!AG168 &gt;= 10, "HIGH",IF(
                            Data!AG168 &gt;= 7, "MED","LOW")))))</f>
        <v>LOW</v>
      </c>
      <c r="L206" s="23" t="str">
        <f>IF(
   $B$7="Overall Alert",IF(
      Data!T168 &gt;= 7, "HIGH",IF(
         Data!T168 &gt;= 5, "MED","LOW")), IF(
            $B$7="Underlying Vulnerability", IF(
               Data!AA168 &gt;= 10, "HIGH",IF(
                  Data!AA168 &gt;= 7, "MED","LOW")),IF(
                     $B$7="Emerging Threat", IF(
                        Data!AH168 &gt;= 10, "HIGH",IF(
                            Data!AH168 &gt;= 7, "MED","LOW")))))</f>
        <v>LOW</v>
      </c>
      <c r="M206" s="23" t="str">
        <f>IF(
   $B$7="Overall Alert",IF(
      Data!U168 &gt;= 7, "HIGH",IF(
         Data!U168 &gt;= 5, "MED","LOW")), IF(
            $B$7="Underlying Vulnerability", IF(
               Data!AB168 &gt;= 10, "HIGH",IF(
                  Data!AB168 &gt;= 7, "MED","LOW")),IF(
                     $B$7="Emerging Threat", IF(
                        Data!AI168 &gt;= 10, "HIGH",IF(
                            Data!AI168 &gt;= 7, "MED","LOW")))))</f>
        <v>LOW</v>
      </c>
      <c r="N206" s="23" t="str">
        <f>IF(
   $B$7="Overall Alert",IF(
      Data!V168 &gt;= 7, "HIGH",IF(
         Data!V168 &gt;= 5, "MED","LOW")), IF(
            $B$7="Underlying Vulnerability", IF(
               Data!AC168 &gt;= 10, "HIGH",IF(
                  Data!AC168 &gt;= 7, "MED","LOW")),IF(
                     $B$7="Emerging Threat", IF(
                        Data!AJ168 &gt;= 10, "HIGH",IF(
                            Data!AJ168 &gt;= 7, "MED","LOW")))))</f>
        <v>MED</v>
      </c>
      <c r="O206" s="23" t="str">
        <f>IF(
   $B$7="Overall Alert",IF(
      Data!W168 &gt;= 7, "HIGH",IF(
         Data!W168 &gt;= 5, "MED","LOW")), IF(
            $B$7="Underlying Vulnerability", IF(
               Data!AD168 &gt;= 10, "HIGH",IF(
                  Data!AD168 &gt;= 7, "MED","LOW")),IF(
                     $B$7="Emerging Threat", IF(
                        Data!AK168 &gt;= 10, "HIGH",IF(
                            Data!AK168 &gt;= 7, "MED","LOW")))))</f>
        <v>LOW</v>
      </c>
      <c r="P206" s="23"/>
      <c r="Q206" s="25"/>
      <c r="R206" s="25"/>
      <c r="S206" s="19"/>
      <c r="T206" s="19"/>
      <c r="U206" s="19"/>
      <c r="V206" s="19"/>
      <c r="W206" s="19"/>
      <c r="X206" s="19"/>
      <c r="Y206" s="26"/>
      <c r="Z206" s="26"/>
      <c r="AA206" s="26"/>
      <c r="AB206" s="26"/>
      <c r="AC206" s="26"/>
      <c r="AD206" s="26"/>
      <c r="AE206" s="26"/>
      <c r="AF206" s="26"/>
      <c r="AJ206" s="19"/>
      <c r="AK206" s="19"/>
      <c r="AL206" s="19"/>
      <c r="AM206" s="19"/>
      <c r="AN206" s="19"/>
      <c r="AO206" s="19"/>
      <c r="AP206" s="19"/>
      <c r="AQ206" s="19"/>
      <c r="AR206" s="19"/>
      <c r="AS206" s="19"/>
      <c r="AT206" s="19"/>
      <c r="AU206" s="19"/>
      <c r="AV206" s="19"/>
      <c r="AW206" s="19"/>
      <c r="AX206" s="19"/>
    </row>
    <row r="207" spans="1:50" x14ac:dyDescent="0.2">
      <c r="A207" s="62">
        <v>164</v>
      </c>
      <c r="B207" s="18" t="str">
        <f>Data!B169</f>
        <v>Syria</v>
      </c>
      <c r="C207" s="18" t="str">
        <f>Data!C169</f>
        <v>SYR</v>
      </c>
      <c r="D207" s="18" t="str">
        <f>Data!D169</f>
        <v>MEA           Middle East &amp; North Africa</v>
      </c>
      <c r="E207" s="18" t="str">
        <f>Data!E169</f>
        <v>IDA</v>
      </c>
      <c r="F207" s="48">
        <f>Data!F169</f>
        <v>0</v>
      </c>
      <c r="G207" s="20">
        <f>IF($B$7="Overall Alert",Data!G169,IF($B$7="Underlying Vulnerability",Data!J169,IF($B$7="Emerging Threat",Data!M169)))</f>
        <v>5</v>
      </c>
      <c r="H207" s="21">
        <f>IF($B$7="Overall Alert",Data!H169,IF($B$7="Underlying Vulnerability",Data!K169,IF($B$7="Emerging Threat",Data!N169)))</f>
        <v>5</v>
      </c>
      <c r="I207" s="48">
        <f>Data!Q169</f>
        <v>0</v>
      </c>
      <c r="J207" s="23" t="str">
        <f>IF(
   $B$7="Overall Alert",IF(
      Data!R169 &gt;= 7, "HIGH",IF(
         Data!R169 &gt;= 5, "MED","LOW")), IF(
            $B$7="Underlying Vulnerability", IF(
               Data!Y169 &gt;= 10, "HIGH",IF(
                  Data!Y169 &gt;= 7, "MED","LOW")),IF(
                     $B$7="Emerging Threat", IF(
                        Data!AF169 &gt;= 10, "HIGH",IF(
                            Data!AF169 &gt;= 7, "MED","LOW")))))</f>
        <v>HIGH</v>
      </c>
      <c r="K207" s="23" t="str">
        <f>IF(
   $B$7="Overall Alert",IF(
      Data!S169 &gt;= 7, "HIGH",IF(
         Data!S169 &gt;= 5, "MED","LOW")), IF(
            $B$7="Underlying Vulnerability", IF(
               Data!Z169 &gt;= 10, "HIGH",IF(
                  Data!Z169 &gt;= 7, "MED","LOW")),IF(
                     $B$7="Emerging Threat", IF(
                        Data!AG169 &gt;= 10, "HIGH",IF(
                            Data!AG169 &gt;= 7, "MED","LOW")))))</f>
        <v>HIGH</v>
      </c>
      <c r="L207" s="23" t="str">
        <f>IF(
   $B$7="Overall Alert",IF(
      Data!T169 &gt;= 7, "HIGH",IF(
         Data!T169 &gt;= 5, "MED","LOW")), IF(
            $B$7="Underlying Vulnerability", IF(
               Data!AA169 &gt;= 10, "HIGH",IF(
                  Data!AA169 &gt;= 7, "MED","LOW")),IF(
                     $B$7="Emerging Threat", IF(
                        Data!AH169 &gt;= 10, "HIGH",IF(
                            Data!AH169 &gt;= 7, "MED","LOW")))))</f>
        <v>HIGH</v>
      </c>
      <c r="M207" s="23" t="str">
        <f>IF(
   $B$7="Overall Alert",IF(
      Data!U169 &gt;= 7, "HIGH",IF(
         Data!U169 &gt;= 5, "MED","LOW")), IF(
            $B$7="Underlying Vulnerability", IF(
               Data!AB169 &gt;= 10, "HIGH",IF(
                  Data!AB169 &gt;= 7, "MED","LOW")),IF(
                     $B$7="Emerging Threat", IF(
                        Data!AI169 &gt;= 10, "HIGH",IF(
                            Data!AI169 &gt;= 7, "MED","LOW")))))</f>
        <v>HIGH</v>
      </c>
      <c r="N207" s="23" t="str">
        <f>IF(
   $B$7="Overall Alert",IF(
      Data!V169 &gt;= 7, "HIGH",IF(
         Data!V169 &gt;= 5, "MED","LOW")), IF(
            $B$7="Underlying Vulnerability", IF(
               Data!AC169 &gt;= 10, "HIGH",IF(
                  Data!AC169 &gt;= 7, "MED","LOW")),IF(
                     $B$7="Emerging Threat", IF(
                        Data!AJ169 &gt;= 10, "HIGH",IF(
                            Data!AJ169 &gt;= 7, "MED","LOW")))))</f>
        <v>LOW</v>
      </c>
      <c r="O207" s="23" t="str">
        <f>IF(
   $B$7="Overall Alert",IF(
      Data!W169 &gt;= 7, "HIGH",IF(
         Data!W169 &gt;= 5, "MED","LOW")), IF(
            $B$7="Underlying Vulnerability", IF(
               Data!AD169 &gt;= 10, "HIGH",IF(
                  Data!AD169 &gt;= 7, "MED","LOW")),IF(
                     $B$7="Emerging Threat", IF(
                        Data!AK169 &gt;= 10, "HIGH",IF(
                            Data!AK169 &gt;= 7, "MED","LOW")))))</f>
        <v>HIGH</v>
      </c>
      <c r="P207" s="23"/>
      <c r="Q207" s="25"/>
      <c r="R207" s="25"/>
      <c r="S207" s="19"/>
      <c r="T207" s="19"/>
      <c r="U207" s="19"/>
      <c r="V207" s="19"/>
      <c r="W207" s="19"/>
      <c r="X207" s="19"/>
      <c r="Y207" s="26"/>
      <c r="Z207" s="26"/>
      <c r="AA207" s="26"/>
      <c r="AB207" s="26"/>
      <c r="AC207" s="26"/>
      <c r="AD207" s="26"/>
      <c r="AE207" s="26"/>
      <c r="AF207" s="26"/>
      <c r="AJ207" s="19"/>
      <c r="AK207" s="19"/>
      <c r="AL207" s="19"/>
      <c r="AM207" s="19"/>
      <c r="AN207" s="19"/>
      <c r="AO207" s="19"/>
      <c r="AP207" s="19"/>
      <c r="AQ207" s="19"/>
      <c r="AR207" s="19"/>
      <c r="AS207" s="19"/>
      <c r="AT207" s="19"/>
      <c r="AU207" s="19"/>
      <c r="AV207" s="19"/>
      <c r="AW207" s="19"/>
      <c r="AX207" s="19"/>
    </row>
    <row r="208" spans="1:50" x14ac:dyDescent="0.2">
      <c r="A208" s="62">
        <v>165</v>
      </c>
      <c r="B208" s="18" t="str">
        <f>Data!B170</f>
        <v>Chad</v>
      </c>
      <c r="C208" s="18" t="str">
        <f>Data!C170</f>
        <v>TCD</v>
      </c>
      <c r="D208" s="18" t="str">
        <f>Data!D170</f>
        <v>SSF           Sub-Saharan Africa</v>
      </c>
      <c r="E208" s="18" t="str">
        <f>Data!E170</f>
        <v>IDA</v>
      </c>
      <c r="F208" s="48">
        <f>Data!F170</f>
        <v>0</v>
      </c>
      <c r="G208" s="20">
        <f>IF($B$7="Overall Alert",Data!G170,IF($B$7="Underlying Vulnerability",Data!J170,IF($B$7="Emerging Threat",Data!M170)))</f>
        <v>5</v>
      </c>
      <c r="H208" s="21">
        <f>IF($B$7="Overall Alert",Data!H170,IF($B$7="Underlying Vulnerability",Data!K170,IF($B$7="Emerging Threat",Data!N170)))</f>
        <v>5</v>
      </c>
      <c r="I208" s="48">
        <f>Data!Q170</f>
        <v>0</v>
      </c>
      <c r="J208" s="23" t="str">
        <f>IF(
   $B$7="Overall Alert",IF(
      Data!R170 &gt;= 7, "HIGH",IF(
         Data!R170 &gt;= 5, "MED","LOW")), IF(
            $B$7="Underlying Vulnerability", IF(
               Data!Y170 &gt;= 10, "HIGH",IF(
                  Data!Y170 &gt;= 7, "MED","LOW")),IF(
                     $B$7="Emerging Threat", IF(
                        Data!AF170 &gt;= 10, "HIGH",IF(
                            Data!AF170 &gt;= 7, "MED","LOW")))))</f>
        <v>HIGH</v>
      </c>
      <c r="K208" s="23" t="str">
        <f>IF(
   $B$7="Overall Alert",IF(
      Data!S170 &gt;= 7, "HIGH",IF(
         Data!S170 &gt;= 5, "MED","LOW")), IF(
            $B$7="Underlying Vulnerability", IF(
               Data!Z170 &gt;= 10, "HIGH",IF(
                  Data!Z170 &gt;= 7, "MED","LOW")),IF(
                     $B$7="Emerging Threat", IF(
                        Data!AG170 &gt;= 10, "HIGH",IF(
                            Data!AG170 &gt;= 7, "MED","LOW")))))</f>
        <v>HIGH</v>
      </c>
      <c r="L208" s="23" t="str">
        <f>IF(
   $B$7="Overall Alert",IF(
      Data!T170 &gt;= 7, "HIGH",IF(
         Data!T170 &gt;= 5, "MED","LOW")), IF(
            $B$7="Underlying Vulnerability", IF(
               Data!AA170 &gt;= 10, "HIGH",IF(
                  Data!AA170 &gt;= 7, "MED","LOW")),IF(
                     $B$7="Emerging Threat", IF(
                        Data!AH170 &gt;= 10, "HIGH",IF(
                            Data!AH170 &gt;= 7, "MED","LOW")))))</f>
        <v>HIGH</v>
      </c>
      <c r="M208" s="23" t="str">
        <f>IF(
   $B$7="Overall Alert",IF(
      Data!U170 &gt;= 7, "HIGH",IF(
         Data!U170 &gt;= 5, "MED","LOW")), IF(
            $B$7="Underlying Vulnerability", IF(
               Data!AB170 &gt;= 10, "HIGH",IF(
                  Data!AB170 &gt;= 7, "MED","LOW")),IF(
                     $B$7="Emerging Threat", IF(
                        Data!AI170 &gt;= 10, "HIGH",IF(
                            Data!AI170 &gt;= 7, "MED","LOW")))))</f>
        <v>HIGH</v>
      </c>
      <c r="N208" s="23" t="str">
        <f>IF(
   $B$7="Overall Alert",IF(
      Data!V170 &gt;= 7, "HIGH",IF(
         Data!V170 &gt;= 5, "MED","LOW")), IF(
            $B$7="Underlying Vulnerability", IF(
               Data!AC170 &gt;= 10, "HIGH",IF(
                  Data!AC170 &gt;= 7, "MED","LOW")),IF(
                     $B$7="Emerging Threat", IF(
                        Data!AJ170 &gt;= 10, "HIGH",IF(
                            Data!AJ170 &gt;= 7, "MED","LOW")))))</f>
        <v>LOW</v>
      </c>
      <c r="O208" s="23" t="str">
        <f>IF(
   $B$7="Overall Alert",IF(
      Data!W170 &gt;= 7, "HIGH",IF(
         Data!W170 &gt;= 5, "MED","LOW")), IF(
            $B$7="Underlying Vulnerability", IF(
               Data!AD170 &gt;= 10, "HIGH",IF(
                  Data!AD170 &gt;= 7, "MED","LOW")),IF(
                     $B$7="Emerging Threat", IF(
                        Data!AK170 &gt;= 10, "HIGH",IF(
                            Data!AK170 &gt;= 7, "MED","LOW")))))</f>
        <v>HIGH</v>
      </c>
      <c r="P208" s="23"/>
      <c r="Q208" s="25"/>
      <c r="R208" s="25"/>
      <c r="S208" s="19"/>
      <c r="T208" s="19"/>
      <c r="U208" s="19"/>
      <c r="V208" s="19"/>
      <c r="W208" s="19"/>
      <c r="X208" s="19"/>
      <c r="Y208" s="26"/>
      <c r="Z208" s="26"/>
      <c r="AA208" s="26"/>
      <c r="AB208" s="26"/>
      <c r="AC208" s="26"/>
      <c r="AD208" s="26"/>
      <c r="AE208" s="26"/>
      <c r="AF208" s="26"/>
      <c r="AJ208" s="19"/>
      <c r="AK208" s="19"/>
      <c r="AL208" s="19"/>
      <c r="AM208" s="19"/>
      <c r="AN208" s="19"/>
      <c r="AO208" s="19"/>
      <c r="AP208" s="19"/>
      <c r="AQ208" s="19"/>
      <c r="AR208" s="19"/>
      <c r="AS208" s="19"/>
      <c r="AT208" s="19"/>
      <c r="AU208" s="19"/>
      <c r="AV208" s="19"/>
      <c r="AW208" s="19"/>
      <c r="AX208" s="19"/>
    </row>
    <row r="209" spans="1:50" x14ac:dyDescent="0.2">
      <c r="A209" s="62">
        <v>166</v>
      </c>
      <c r="B209" s="18" t="str">
        <f>Data!B171</f>
        <v>Togo</v>
      </c>
      <c r="C209" s="18" t="str">
        <f>Data!C171</f>
        <v>TGO</v>
      </c>
      <c r="D209" s="18" t="str">
        <f>Data!D171</f>
        <v>SSF           Sub-Saharan Africa</v>
      </c>
      <c r="E209" s="18" t="str">
        <f>Data!E171</f>
        <v>IDA</v>
      </c>
      <c r="F209" s="48">
        <f>Data!F171</f>
        <v>0</v>
      </c>
      <c r="G209" s="20">
        <f>IF($B$7="Overall Alert",Data!G171,IF($B$7="Underlying Vulnerability",Data!J171,IF($B$7="Emerging Threat",Data!M171)))</f>
        <v>2</v>
      </c>
      <c r="H209" s="21">
        <f>IF($B$7="Overall Alert",Data!H171,IF($B$7="Underlying Vulnerability",Data!K171,IF($B$7="Emerging Threat",Data!N171)))</f>
        <v>2</v>
      </c>
      <c r="I209" s="48">
        <f>Data!Q171</f>
        <v>0</v>
      </c>
      <c r="J209" s="23" t="str">
        <f>IF(
   $B$7="Overall Alert",IF(
      Data!R171 &gt;= 7, "HIGH",IF(
         Data!R171 &gt;= 5, "MED","LOW")), IF(
            $B$7="Underlying Vulnerability", IF(
               Data!Y171 &gt;= 10, "HIGH",IF(
                  Data!Y171 &gt;= 7, "MED","LOW")),IF(
                     $B$7="Emerging Threat", IF(
                        Data!AF171 &gt;= 10, "HIGH",IF(
                            Data!AF171 &gt;= 7, "MED","LOW")))))</f>
        <v>HIGH</v>
      </c>
      <c r="K209" s="23" t="str">
        <f>IF(
   $B$7="Overall Alert",IF(
      Data!S171 &gt;= 7, "HIGH",IF(
         Data!S171 &gt;= 5, "MED","LOW")), IF(
            $B$7="Underlying Vulnerability", IF(
               Data!Z171 &gt;= 10, "HIGH",IF(
                  Data!Z171 &gt;= 7, "MED","LOW")),IF(
                     $B$7="Emerging Threat", IF(
                        Data!AG171 &gt;= 10, "HIGH",IF(
                            Data!AG171 &gt;= 7, "MED","LOW")))))</f>
        <v>LOW</v>
      </c>
      <c r="L209" s="23" t="str">
        <f>IF(
   $B$7="Overall Alert",IF(
      Data!T171 &gt;= 7, "HIGH",IF(
         Data!T171 &gt;= 5, "MED","LOW")), IF(
            $B$7="Underlying Vulnerability", IF(
               Data!AA171 &gt;= 10, "HIGH",IF(
                  Data!AA171 &gt;= 7, "MED","LOW")),IF(
                     $B$7="Emerging Threat", IF(
                        Data!AH171 &gt;= 10, "HIGH",IF(
                            Data!AH171 &gt;= 7, "MED","LOW")))))</f>
        <v>MED</v>
      </c>
      <c r="M209" s="23" t="str">
        <f>IF(
   $B$7="Overall Alert",IF(
      Data!U171 &gt;= 7, "HIGH",IF(
         Data!U171 &gt;= 5, "MED","LOW")), IF(
            $B$7="Underlying Vulnerability", IF(
               Data!AB171 &gt;= 10, "HIGH",IF(
                  Data!AB171 &gt;= 7, "MED","LOW")),IF(
                     $B$7="Emerging Threat", IF(
                        Data!AI171 &gt;= 10, "HIGH",IF(
                            Data!AI171 &gt;= 7, "MED","LOW")))))</f>
        <v>MED</v>
      </c>
      <c r="N209" s="23" t="str">
        <f>IF(
   $B$7="Overall Alert",IF(
      Data!V171 &gt;= 7, "HIGH",IF(
         Data!V171 &gt;= 5, "MED","LOW")), IF(
            $B$7="Underlying Vulnerability", IF(
               Data!AC171 &gt;= 10, "HIGH",IF(
                  Data!AC171 &gt;= 7, "MED","LOW")),IF(
                     $B$7="Emerging Threat", IF(
                        Data!AJ171 &gt;= 10, "HIGH",IF(
                            Data!AJ171 &gt;= 7, "MED","LOW")))))</f>
        <v>LOW</v>
      </c>
      <c r="O209" s="23" t="str">
        <f>IF(
   $B$7="Overall Alert",IF(
      Data!W171 &gt;= 7, "HIGH",IF(
         Data!W171 &gt;= 5, "MED","LOW")), IF(
            $B$7="Underlying Vulnerability", IF(
               Data!AD171 &gt;= 10, "HIGH",IF(
                  Data!AD171 &gt;= 7, "MED","LOW")),IF(
                     $B$7="Emerging Threat", IF(
                        Data!AK171 &gt;= 10, "HIGH",IF(
                            Data!AK171 &gt;= 7, "MED","LOW")))))</f>
        <v>LOW</v>
      </c>
      <c r="P209" s="23"/>
      <c r="Q209" s="25"/>
      <c r="R209" s="25"/>
      <c r="S209" s="19"/>
      <c r="T209" s="19"/>
      <c r="U209" s="19"/>
      <c r="V209" s="19"/>
      <c r="W209" s="19"/>
      <c r="X209" s="19"/>
      <c r="Y209" s="26"/>
      <c r="Z209" s="26"/>
      <c r="AA209" s="26"/>
      <c r="AB209" s="26"/>
      <c r="AC209" s="26"/>
      <c r="AD209" s="26"/>
      <c r="AE209" s="26"/>
      <c r="AF209" s="26"/>
      <c r="AJ209" s="19"/>
      <c r="AK209" s="19"/>
      <c r="AL209" s="19"/>
      <c r="AM209" s="19"/>
      <c r="AN209" s="19"/>
      <c r="AO209" s="19"/>
      <c r="AP209" s="19"/>
      <c r="AQ209" s="19"/>
      <c r="AR209" s="19"/>
      <c r="AS209" s="19"/>
      <c r="AT209" s="19"/>
      <c r="AU209" s="19"/>
      <c r="AV209" s="19"/>
      <c r="AW209" s="19"/>
      <c r="AX209" s="19"/>
    </row>
    <row r="210" spans="1:50" x14ac:dyDescent="0.2">
      <c r="A210" s="62">
        <v>167</v>
      </c>
      <c r="B210" s="18" t="str">
        <f>Data!B172</f>
        <v>Thailand</v>
      </c>
      <c r="C210" s="18" t="str">
        <f>Data!C172</f>
        <v>THA</v>
      </c>
      <c r="D210" s="18" t="str">
        <f>Data!D172</f>
        <v>EAS           East Asia &amp; Pacific</v>
      </c>
      <c r="E210" s="18" t="str">
        <f>Data!E172</f>
        <v>IBRD</v>
      </c>
      <c r="F210" s="48">
        <f>Data!F172</f>
        <v>0</v>
      </c>
      <c r="G210" s="20">
        <f>IF($B$7="Overall Alert",Data!G172,IF($B$7="Underlying Vulnerability",Data!J172,IF($B$7="Emerging Threat",Data!M172)))</f>
        <v>2</v>
      </c>
      <c r="H210" s="21">
        <f>IF($B$7="Overall Alert",Data!H172,IF($B$7="Underlying Vulnerability",Data!K172,IF($B$7="Emerging Threat",Data!N172)))</f>
        <v>2</v>
      </c>
      <c r="I210" s="48">
        <f>Data!Q172</f>
        <v>0</v>
      </c>
      <c r="J210" s="23" t="str">
        <f>IF(
   $B$7="Overall Alert",IF(
      Data!R172 &gt;= 7, "HIGH",IF(
         Data!R172 &gt;= 5, "MED","LOW")), IF(
            $B$7="Underlying Vulnerability", IF(
               Data!Y172 &gt;= 10, "HIGH",IF(
                  Data!Y172 &gt;= 7, "MED","LOW")),IF(
                     $B$7="Emerging Threat", IF(
                        Data!AF172 &gt;= 10, "HIGH",IF(
                            Data!AF172 &gt;= 7, "MED","LOW")))))</f>
        <v>HIGH</v>
      </c>
      <c r="K210" s="23" t="str">
        <f>IF(
   $B$7="Overall Alert",IF(
      Data!S172 &gt;= 7, "HIGH",IF(
         Data!S172 &gt;= 5, "MED","LOW")), IF(
            $B$7="Underlying Vulnerability", IF(
               Data!Z172 &gt;= 10, "HIGH",IF(
                  Data!Z172 &gt;= 7, "MED","LOW")),IF(
                     $B$7="Emerging Threat", IF(
                        Data!AG172 &gt;= 10, "HIGH",IF(
                            Data!AG172 &gt;= 7, "MED","LOW")))))</f>
        <v>LOW</v>
      </c>
      <c r="L210" s="23" t="str">
        <f>IF(
   $B$7="Overall Alert",IF(
      Data!T172 &gt;= 7, "HIGH",IF(
         Data!T172 &gt;= 5, "MED","LOW")), IF(
            $B$7="Underlying Vulnerability", IF(
               Data!AA172 &gt;= 10, "HIGH",IF(
                  Data!AA172 &gt;= 7, "MED","LOW")),IF(
                     $B$7="Emerging Threat", IF(
                        Data!AH172 &gt;= 10, "HIGH",IF(
                            Data!AH172 &gt;= 7, "MED","LOW")))))</f>
        <v>LOW</v>
      </c>
      <c r="M210" s="23" t="str">
        <f>IF(
   $B$7="Overall Alert",IF(
      Data!U172 &gt;= 7, "HIGH",IF(
         Data!U172 &gt;= 5, "MED","LOW")), IF(
            $B$7="Underlying Vulnerability", IF(
               Data!AB172 &gt;= 10, "HIGH",IF(
                  Data!AB172 &gt;= 7, "MED","LOW")),IF(
                     $B$7="Emerging Threat", IF(
                        Data!AI172 &gt;= 10, "HIGH",IF(
                            Data!AI172 &gt;= 7, "MED","LOW")))))</f>
        <v>LOW</v>
      </c>
      <c r="N210" s="23" t="str">
        <f>IF(
   $B$7="Overall Alert",IF(
      Data!V172 &gt;= 7, "HIGH",IF(
         Data!V172 &gt;= 5, "MED","LOW")), IF(
            $B$7="Underlying Vulnerability", IF(
               Data!AC172 &gt;= 10, "HIGH",IF(
                  Data!AC172 &gt;= 7, "MED","LOW")),IF(
                     $B$7="Emerging Threat", IF(
                        Data!AJ172 &gt;= 10, "HIGH",IF(
                            Data!AJ172 &gt;= 7, "MED","LOW")))))</f>
        <v>HIGH</v>
      </c>
      <c r="O210" s="23" t="str">
        <f>IF(
   $B$7="Overall Alert",IF(
      Data!W172 &gt;= 7, "HIGH",IF(
         Data!W172 &gt;= 5, "MED","LOW")), IF(
            $B$7="Underlying Vulnerability", IF(
               Data!AD172 &gt;= 10, "HIGH",IF(
                  Data!AD172 &gt;= 7, "MED","LOW")),IF(
                     $B$7="Emerging Threat", IF(
                        Data!AK172 &gt;= 10, "HIGH",IF(
                            Data!AK172 &gt;= 7, "MED","LOW")))))</f>
        <v>LOW</v>
      </c>
      <c r="P210" s="23"/>
      <c r="Q210" s="25"/>
      <c r="R210" s="25"/>
      <c r="S210" s="19"/>
      <c r="T210" s="19"/>
      <c r="U210" s="19"/>
      <c r="V210" s="19"/>
      <c r="W210" s="19"/>
      <c r="X210" s="19"/>
      <c r="Y210" s="26"/>
      <c r="Z210" s="26"/>
      <c r="AA210" s="26"/>
      <c r="AB210" s="26"/>
      <c r="AC210" s="26"/>
      <c r="AD210" s="26"/>
      <c r="AE210" s="26"/>
      <c r="AF210" s="26"/>
      <c r="AJ210" s="19"/>
      <c r="AK210" s="19"/>
      <c r="AL210" s="19"/>
      <c r="AM210" s="19"/>
      <c r="AN210" s="19"/>
      <c r="AO210" s="19"/>
      <c r="AP210" s="19"/>
      <c r="AQ210" s="19"/>
      <c r="AR210" s="19"/>
      <c r="AS210" s="19"/>
      <c r="AT210" s="19"/>
      <c r="AU210" s="19"/>
      <c r="AV210" s="19"/>
      <c r="AW210" s="19"/>
      <c r="AX210" s="19"/>
    </row>
    <row r="211" spans="1:50" x14ac:dyDescent="0.2">
      <c r="A211" s="62">
        <v>168</v>
      </c>
      <c r="B211" s="18" t="str">
        <f>Data!B173</f>
        <v>Tajikistan</v>
      </c>
      <c r="C211" s="18" t="str">
        <f>Data!C173</f>
        <v>TJK</v>
      </c>
      <c r="D211" s="18" t="str">
        <f>Data!D173</f>
        <v>ECS           Europe &amp; Central Asia</v>
      </c>
      <c r="E211" s="18" t="str">
        <f>Data!E173</f>
        <v>IDA</v>
      </c>
      <c r="F211" s="48">
        <f>Data!F173</f>
        <v>0</v>
      </c>
      <c r="G211" s="20">
        <f>IF($B$7="Overall Alert",Data!G173,IF($B$7="Underlying Vulnerability",Data!J173,IF($B$7="Emerging Threat",Data!M173)))</f>
        <v>3.5</v>
      </c>
      <c r="H211" s="21">
        <f>IF($B$7="Overall Alert",Data!H173,IF($B$7="Underlying Vulnerability",Data!K173,IF($B$7="Emerging Threat",Data!N173)))</f>
        <v>3.5</v>
      </c>
      <c r="I211" s="48">
        <f>Data!Q173</f>
        <v>0</v>
      </c>
      <c r="J211" s="23" t="str">
        <f>IF(
   $B$7="Overall Alert",IF(
      Data!R173 &gt;= 7, "HIGH",IF(
         Data!R173 &gt;= 5, "MED","LOW")), IF(
            $B$7="Underlying Vulnerability", IF(
               Data!Y173 &gt;= 10, "HIGH",IF(
                  Data!Y173 &gt;= 7, "MED","LOW")),IF(
                     $B$7="Emerging Threat", IF(
                        Data!AF173 &gt;= 10, "HIGH",IF(
                            Data!AF173 &gt;= 7, "MED","LOW")))))</f>
        <v>HIGH</v>
      </c>
      <c r="K211" s="23" t="str">
        <f>IF(
   $B$7="Overall Alert",IF(
      Data!S173 &gt;= 7, "HIGH",IF(
         Data!S173 &gt;= 5, "MED","LOW")), IF(
            $B$7="Underlying Vulnerability", IF(
               Data!Z173 &gt;= 10, "HIGH",IF(
                  Data!Z173 &gt;= 7, "MED","LOW")),IF(
                     $B$7="Emerging Threat", IF(
                        Data!AG173 &gt;= 10, "HIGH",IF(
                            Data!AG173 &gt;= 7, "MED","LOW")))))</f>
        <v>LOW</v>
      </c>
      <c r="L211" s="23" t="str">
        <f>IF(
   $B$7="Overall Alert",IF(
      Data!T173 &gt;= 7, "HIGH",IF(
         Data!T173 &gt;= 5, "MED","LOW")), IF(
            $B$7="Underlying Vulnerability", IF(
               Data!AA173 &gt;= 10, "HIGH",IF(
                  Data!AA173 &gt;= 7, "MED","LOW")),IF(
                     $B$7="Emerging Threat", IF(
                        Data!AH173 &gt;= 10, "HIGH",IF(
                            Data!AH173 &gt;= 7, "MED","LOW")))))</f>
        <v>MED</v>
      </c>
      <c r="M211" s="23" t="str">
        <f>IF(
   $B$7="Overall Alert",IF(
      Data!U173 &gt;= 7, "HIGH",IF(
         Data!U173 &gt;= 5, "MED","LOW")), IF(
            $B$7="Underlying Vulnerability", IF(
               Data!AB173 &gt;= 10, "HIGH",IF(
                  Data!AB173 &gt;= 7, "MED","LOW")),IF(
                     $B$7="Emerging Threat", IF(
                        Data!AI173 &gt;= 10, "HIGH",IF(
                            Data!AI173 &gt;= 7, "MED","LOW")))))</f>
        <v>HIGH</v>
      </c>
      <c r="N211" s="23" t="str">
        <f>IF(
   $B$7="Overall Alert",IF(
      Data!V173 &gt;= 7, "HIGH",IF(
         Data!V173 &gt;= 5, "MED","LOW")), IF(
            $B$7="Underlying Vulnerability", IF(
               Data!AC173 &gt;= 10, "HIGH",IF(
                  Data!AC173 &gt;= 7, "MED","LOW")),IF(
                     $B$7="Emerging Threat", IF(
                        Data!AJ173 &gt;= 10, "HIGH",IF(
                            Data!AJ173 &gt;= 7, "MED","LOW")))))</f>
        <v>HIGH</v>
      </c>
      <c r="O211" s="23" t="str">
        <f>IF(
   $B$7="Overall Alert",IF(
      Data!W173 &gt;= 7, "HIGH",IF(
         Data!W173 &gt;= 5, "MED","LOW")), IF(
            $B$7="Underlying Vulnerability", IF(
               Data!AD173 &gt;= 10, "HIGH",IF(
                  Data!AD173 &gt;= 7, "MED","LOW")),IF(
                     $B$7="Emerging Threat", IF(
                        Data!AK173 &gt;= 10, "HIGH",IF(
                            Data!AK173 &gt;= 7, "MED","LOW")))))</f>
        <v>LOW</v>
      </c>
      <c r="P211" s="23"/>
      <c r="Q211" s="25"/>
      <c r="R211" s="25"/>
      <c r="S211" s="19"/>
      <c r="T211" s="19"/>
      <c r="U211" s="19"/>
      <c r="V211" s="19"/>
      <c r="W211" s="19"/>
      <c r="X211" s="19"/>
      <c r="Y211" s="26"/>
      <c r="Z211" s="26"/>
      <c r="AA211" s="26"/>
      <c r="AB211" s="26"/>
      <c r="AC211" s="26"/>
      <c r="AD211" s="26"/>
      <c r="AE211" s="26"/>
      <c r="AF211" s="26"/>
      <c r="AJ211" s="19"/>
      <c r="AK211" s="19"/>
      <c r="AL211" s="19"/>
      <c r="AM211" s="19"/>
      <c r="AN211" s="19"/>
      <c r="AO211" s="19"/>
      <c r="AP211" s="19"/>
      <c r="AQ211" s="19"/>
      <c r="AR211" s="19"/>
      <c r="AS211" s="19"/>
      <c r="AT211" s="19"/>
      <c r="AU211" s="19"/>
      <c r="AV211" s="19"/>
      <c r="AW211" s="19"/>
      <c r="AX211" s="19"/>
    </row>
    <row r="212" spans="1:50" x14ac:dyDescent="0.2">
      <c r="A212" s="62">
        <v>169</v>
      </c>
      <c r="B212" s="18" t="str">
        <f>Data!B174</f>
        <v>Turkmenistan</v>
      </c>
      <c r="C212" s="18" t="str">
        <f>Data!C174</f>
        <v>TKM</v>
      </c>
      <c r="D212" s="18" t="str">
        <f>Data!D174</f>
        <v>ECS           Europe &amp; Central Asia</v>
      </c>
      <c r="E212" s="18" t="str">
        <f>Data!E174</f>
        <v>IBRD</v>
      </c>
      <c r="F212" s="48">
        <f>Data!F174</f>
        <v>0</v>
      </c>
      <c r="G212" s="20">
        <f>IF($B$7="Overall Alert",Data!G174,IF($B$7="Underlying Vulnerability",Data!J174,IF($B$7="Emerging Threat",Data!M174)))</f>
        <v>1.5</v>
      </c>
      <c r="H212" s="21">
        <f>IF($B$7="Overall Alert",Data!H174,IF($B$7="Underlying Vulnerability",Data!K174,IF($B$7="Emerging Threat",Data!N174)))</f>
        <v>1.5</v>
      </c>
      <c r="I212" s="48">
        <f>Data!Q174</f>
        <v>0</v>
      </c>
      <c r="J212" s="23" t="str">
        <f>IF(
   $B$7="Overall Alert",IF(
      Data!R174 &gt;= 7, "HIGH",IF(
         Data!R174 &gt;= 5, "MED","LOW")), IF(
            $B$7="Underlying Vulnerability", IF(
               Data!Y174 &gt;= 10, "HIGH",IF(
                  Data!Y174 &gt;= 7, "MED","LOW")),IF(
                     $B$7="Emerging Threat", IF(
                        Data!AF174 &gt;= 10, "HIGH",IF(
                            Data!AF174 &gt;= 7, "MED","LOW")))))</f>
        <v>MED</v>
      </c>
      <c r="K212" s="23" t="str">
        <f>IF(
   $B$7="Overall Alert",IF(
      Data!S174 &gt;= 7, "HIGH",IF(
         Data!S174 &gt;= 5, "MED","LOW")), IF(
            $B$7="Underlying Vulnerability", IF(
               Data!Z174 &gt;= 10, "HIGH",IF(
                  Data!Z174 &gt;= 7, "MED","LOW")),IF(
                     $B$7="Emerging Threat", IF(
                        Data!AG174 &gt;= 10, "HIGH",IF(
                            Data!AG174 &gt;= 7, "MED","LOW")))))</f>
        <v>LOW</v>
      </c>
      <c r="L212" s="23" t="str">
        <f>IF(
   $B$7="Overall Alert",IF(
      Data!T174 &gt;= 7, "HIGH",IF(
         Data!T174 &gt;= 5, "MED","LOW")), IF(
            $B$7="Underlying Vulnerability", IF(
               Data!AA174 &gt;= 10, "HIGH",IF(
                  Data!AA174 &gt;= 7, "MED","LOW")),IF(
                     $B$7="Emerging Threat", IF(
                        Data!AH174 &gt;= 10, "HIGH",IF(
                            Data!AH174 &gt;= 7, "MED","LOW")))))</f>
        <v>MED</v>
      </c>
      <c r="M212" s="23" t="str">
        <f>IF(
   $B$7="Overall Alert",IF(
      Data!U174 &gt;= 7, "HIGH",IF(
         Data!U174 &gt;= 5, "MED","LOW")), IF(
            $B$7="Underlying Vulnerability", IF(
               Data!AB174 &gt;= 10, "HIGH",IF(
                  Data!AB174 &gt;= 7, "MED","LOW")),IF(
                     $B$7="Emerging Threat", IF(
                        Data!AI174 &gt;= 10, "HIGH",IF(
                            Data!AI174 &gt;= 7, "MED","LOW")))))</f>
        <v>LOW</v>
      </c>
      <c r="N212" s="23" t="str">
        <f>IF(
   $B$7="Overall Alert",IF(
      Data!V174 &gt;= 7, "HIGH",IF(
         Data!V174 &gt;= 5, "MED","LOW")), IF(
            $B$7="Underlying Vulnerability", IF(
               Data!AC174 &gt;= 10, "HIGH",IF(
                  Data!AC174 &gt;= 7, "MED","LOW")),IF(
                     $B$7="Emerging Threat", IF(
                        Data!AJ174 &gt;= 10, "HIGH",IF(
                            Data!AJ174 &gt;= 7, "MED","LOW")))))</f>
        <v>MED</v>
      </c>
      <c r="O212" s="23" t="str">
        <f>IF(
   $B$7="Overall Alert",IF(
      Data!W174 &gt;= 7, "HIGH",IF(
         Data!W174 &gt;= 5, "MED","LOW")), IF(
            $B$7="Underlying Vulnerability", IF(
               Data!AD174 &gt;= 10, "HIGH",IF(
                  Data!AD174 &gt;= 7, "MED","LOW")),IF(
                     $B$7="Emerging Threat", IF(
                        Data!AK174 &gt;= 10, "HIGH",IF(
                            Data!AK174 &gt;= 7, "MED","LOW")))))</f>
        <v>LOW</v>
      </c>
      <c r="P212" s="23"/>
      <c r="Q212" s="25"/>
      <c r="R212" s="25"/>
      <c r="S212" s="19"/>
      <c r="T212" s="19"/>
      <c r="U212" s="19"/>
      <c r="V212" s="19"/>
      <c r="W212" s="19"/>
      <c r="X212" s="19"/>
      <c r="Y212" s="26"/>
      <c r="Z212" s="26"/>
      <c r="AA212" s="26"/>
      <c r="AB212" s="26"/>
      <c r="AC212" s="26"/>
      <c r="AD212" s="26"/>
      <c r="AE212" s="26"/>
      <c r="AF212" s="26"/>
      <c r="AJ212" s="19"/>
      <c r="AK212" s="19"/>
      <c r="AL212" s="19"/>
      <c r="AM212" s="19"/>
      <c r="AN212" s="19"/>
      <c r="AO212" s="19"/>
      <c r="AP212" s="19"/>
      <c r="AQ212" s="19"/>
      <c r="AR212" s="19"/>
      <c r="AS212" s="19"/>
      <c r="AT212" s="19"/>
      <c r="AU212" s="19"/>
      <c r="AV212" s="19"/>
      <c r="AW212" s="19"/>
      <c r="AX212" s="19"/>
    </row>
    <row r="213" spans="1:50" x14ac:dyDescent="0.2">
      <c r="A213" s="62">
        <v>170</v>
      </c>
      <c r="B213" s="18" t="str">
        <f>Data!B175</f>
        <v>Timor-Leste</v>
      </c>
      <c r="C213" s="18" t="str">
        <f>Data!C175</f>
        <v>TLS</v>
      </c>
      <c r="D213" s="18" t="str">
        <f>Data!D175</f>
        <v>EAS           East Asia &amp; Pacific</v>
      </c>
      <c r="E213" s="18" t="str">
        <f>Data!E175</f>
        <v>Blend</v>
      </c>
      <c r="F213" s="48">
        <f>Data!F175</f>
        <v>0</v>
      </c>
      <c r="G213" s="20">
        <f>IF($B$7="Overall Alert",Data!G175,IF($B$7="Underlying Vulnerability",Data!J175,IF($B$7="Emerging Threat",Data!M175)))</f>
        <v>2.5</v>
      </c>
      <c r="H213" s="21">
        <f>IF($B$7="Overall Alert",Data!H175,IF($B$7="Underlying Vulnerability",Data!K175,IF($B$7="Emerging Threat",Data!N175)))</f>
        <v>2.5</v>
      </c>
      <c r="I213" s="48">
        <f>Data!Q175</f>
        <v>0</v>
      </c>
      <c r="J213" s="23" t="str">
        <f>IF(
   $B$7="Overall Alert",IF(
      Data!R175 &gt;= 7, "HIGH",IF(
         Data!R175 &gt;= 5, "MED","LOW")), IF(
            $B$7="Underlying Vulnerability", IF(
               Data!Y175 &gt;= 10, "HIGH",IF(
                  Data!Y175 &gt;= 7, "MED","LOW")),IF(
                     $B$7="Emerging Threat", IF(
                        Data!AF175 &gt;= 10, "HIGH",IF(
                            Data!AF175 &gt;= 7, "MED","LOW")))))</f>
        <v>HIGH</v>
      </c>
      <c r="K213" s="23" t="str">
        <f>IF(
   $B$7="Overall Alert",IF(
      Data!S175 &gt;= 7, "HIGH",IF(
         Data!S175 &gt;= 5, "MED","LOW")), IF(
            $B$7="Underlying Vulnerability", IF(
               Data!Z175 &gt;= 10, "HIGH",IF(
                  Data!Z175 &gt;= 7, "MED","LOW")),IF(
                     $B$7="Emerging Threat", IF(
                        Data!AG175 &gt;= 10, "HIGH",IF(
                            Data!AG175 &gt;= 7, "MED","LOW")))))</f>
        <v>LOW</v>
      </c>
      <c r="L213" s="23" t="str">
        <f>IF(
   $B$7="Overall Alert",IF(
      Data!T175 &gt;= 7, "HIGH",IF(
         Data!T175 &gt;= 5, "MED","LOW")), IF(
            $B$7="Underlying Vulnerability", IF(
               Data!AA175 &gt;= 10, "HIGH",IF(
                  Data!AA175 &gt;= 7, "MED","LOW")),IF(
                     $B$7="Emerging Threat", IF(
                        Data!AH175 &gt;= 10, "HIGH",IF(
                            Data!AH175 &gt;= 7, "MED","LOW")))))</f>
        <v>LOW</v>
      </c>
      <c r="M213" s="23" t="str">
        <f>IF(
   $B$7="Overall Alert",IF(
      Data!U175 &gt;= 7, "HIGH",IF(
         Data!U175 &gt;= 5, "MED","LOW")), IF(
            $B$7="Underlying Vulnerability", IF(
               Data!AB175 &gt;= 10, "HIGH",IF(
                  Data!AB175 &gt;= 7, "MED","LOW")),IF(
                     $B$7="Emerging Threat", IF(
                        Data!AI175 &gt;= 10, "HIGH",IF(
                            Data!AI175 &gt;= 7, "MED","LOW")))))</f>
        <v>HIGH</v>
      </c>
      <c r="N213" s="23" t="str">
        <f>IF(
   $B$7="Overall Alert",IF(
      Data!V175 &gt;= 7, "HIGH",IF(
         Data!V175 &gt;= 5, "MED","LOW")), IF(
            $B$7="Underlying Vulnerability", IF(
               Data!AC175 &gt;= 10, "HIGH",IF(
                  Data!AC175 &gt;= 7, "MED","LOW")),IF(
                     $B$7="Emerging Threat", IF(
                        Data!AJ175 &gt;= 10, "HIGH",IF(
                            Data!AJ175 &gt;= 7, "MED","LOW")))))</f>
        <v>LOW</v>
      </c>
      <c r="O213" s="23" t="str">
        <f>IF(
   $B$7="Overall Alert",IF(
      Data!W175 &gt;= 7, "HIGH",IF(
         Data!W175 &gt;= 5, "MED","LOW")), IF(
            $B$7="Underlying Vulnerability", IF(
               Data!AD175 &gt;= 10, "HIGH",IF(
                  Data!AD175 &gt;= 7, "MED","LOW")),IF(
                     $B$7="Emerging Threat", IF(
                        Data!AK175 &gt;= 10, "HIGH",IF(
                            Data!AK175 &gt;= 7, "MED","LOW")))))</f>
        <v>MED</v>
      </c>
      <c r="P213" s="23"/>
      <c r="Q213" s="25"/>
      <c r="R213" s="25"/>
      <c r="S213" s="19"/>
      <c r="T213" s="19"/>
      <c r="U213" s="19"/>
      <c r="V213" s="19"/>
      <c r="W213" s="19"/>
      <c r="X213" s="19"/>
      <c r="Y213" s="26"/>
      <c r="Z213" s="26"/>
      <c r="AA213" s="26"/>
      <c r="AB213" s="26"/>
      <c r="AC213" s="26"/>
      <c r="AD213" s="26"/>
      <c r="AE213" s="26"/>
      <c r="AF213" s="26"/>
      <c r="AJ213" s="19"/>
      <c r="AK213" s="19"/>
      <c r="AL213" s="19"/>
      <c r="AM213" s="19"/>
      <c r="AN213" s="19"/>
      <c r="AO213" s="19"/>
      <c r="AP213" s="19"/>
      <c r="AQ213" s="19"/>
      <c r="AR213" s="19"/>
      <c r="AS213" s="19"/>
      <c r="AT213" s="19"/>
      <c r="AU213" s="19"/>
      <c r="AV213" s="19"/>
      <c r="AW213" s="19"/>
      <c r="AX213" s="19"/>
    </row>
    <row r="214" spans="1:50" x14ac:dyDescent="0.2">
      <c r="A214" s="62">
        <v>171</v>
      </c>
      <c r="B214" s="18" t="str">
        <f>Data!B176</f>
        <v>Tonga</v>
      </c>
      <c r="C214" s="18" t="str">
        <f>Data!C176</f>
        <v>TON</v>
      </c>
      <c r="D214" s="18" t="str">
        <f>Data!D176</f>
        <v>EAS           East Asia &amp; Pacific</v>
      </c>
      <c r="E214" s="18" t="str">
        <f>Data!E176</f>
        <v>IDA</v>
      </c>
      <c r="F214" s="48">
        <f>Data!F176</f>
        <v>0</v>
      </c>
      <c r="G214" s="20">
        <f>IF($B$7="Overall Alert",Data!G176,IF($B$7="Underlying Vulnerability",Data!J176,IF($B$7="Emerging Threat",Data!M176)))</f>
        <v>3</v>
      </c>
      <c r="H214" s="21">
        <f>IF($B$7="Overall Alert",Data!H176,IF($B$7="Underlying Vulnerability",Data!K176,IF($B$7="Emerging Threat",Data!N176)))</f>
        <v>3</v>
      </c>
      <c r="I214" s="48">
        <f>Data!Q176</f>
        <v>0</v>
      </c>
      <c r="J214" s="23" t="str">
        <f>IF(
   $B$7="Overall Alert",IF(
      Data!R176 &gt;= 7, "HIGH",IF(
         Data!R176 &gt;= 5, "MED","LOW")), IF(
            $B$7="Underlying Vulnerability", IF(
               Data!Y176 &gt;= 10, "HIGH",IF(
                  Data!Y176 &gt;= 7, "MED","LOW")),IF(
                     $B$7="Emerging Threat", IF(
                        Data!AF176 &gt;= 10, "HIGH",IF(
                            Data!AF176 &gt;= 7, "MED","LOW")))))</f>
        <v>HIGH</v>
      </c>
      <c r="K214" s="23" t="str">
        <f>IF(
   $B$7="Overall Alert",IF(
      Data!S176 &gt;= 7, "HIGH",IF(
         Data!S176 &gt;= 5, "MED","LOW")), IF(
            $B$7="Underlying Vulnerability", IF(
               Data!Z176 &gt;= 10, "HIGH",IF(
                  Data!Z176 &gt;= 7, "MED","LOW")),IF(
                     $B$7="Emerging Threat", IF(
                        Data!AG176 &gt;= 10, "HIGH",IF(
                            Data!AG176 &gt;= 7, "MED","LOW")))))</f>
        <v>LOW</v>
      </c>
      <c r="L214" s="23" t="str">
        <f>IF(
   $B$7="Overall Alert",IF(
      Data!T176 &gt;= 7, "HIGH",IF(
         Data!T176 &gt;= 5, "MED","LOW")), IF(
            $B$7="Underlying Vulnerability", IF(
               Data!AA176 &gt;= 10, "HIGH",IF(
                  Data!AA176 &gt;= 7, "MED","LOW")),IF(
                     $B$7="Emerging Threat", IF(
                        Data!AH176 &gt;= 10, "HIGH",IF(
                            Data!AH176 &gt;= 7, "MED","LOW")))))</f>
        <v>LOW</v>
      </c>
      <c r="M214" s="23" t="str">
        <f>IF(
   $B$7="Overall Alert",IF(
      Data!U176 &gt;= 7, "HIGH",IF(
         Data!U176 &gt;= 5, "MED","LOW")), IF(
            $B$7="Underlying Vulnerability", IF(
               Data!AB176 &gt;= 10, "HIGH",IF(
                  Data!AB176 &gt;= 7, "MED","LOW")),IF(
                     $B$7="Emerging Threat", IF(
                        Data!AI176 &gt;= 10, "HIGH",IF(
                            Data!AI176 &gt;= 7, "MED","LOW")))))</f>
        <v>HIGH</v>
      </c>
      <c r="N214" s="23" t="str">
        <f>IF(
   $B$7="Overall Alert",IF(
      Data!V176 &gt;= 7, "HIGH",IF(
         Data!V176 &gt;= 5, "MED","LOW")), IF(
            $B$7="Underlying Vulnerability", IF(
               Data!AC176 &gt;= 10, "HIGH",IF(
                  Data!AC176 &gt;= 7, "MED","LOW")),IF(
                     $B$7="Emerging Threat", IF(
                        Data!AJ176 &gt;= 10, "HIGH",IF(
                            Data!AJ176 &gt;= 7, "MED","LOW")))))</f>
        <v>HIGH</v>
      </c>
      <c r="O214" s="23" t="str">
        <f>IF(
   $B$7="Overall Alert",IF(
      Data!W176 &gt;= 7, "HIGH",IF(
         Data!W176 &gt;= 5, "MED","LOW")), IF(
            $B$7="Underlying Vulnerability", IF(
               Data!AD176 &gt;= 10, "HIGH",IF(
                  Data!AD176 &gt;= 7, "MED","LOW")),IF(
                     $B$7="Emerging Threat", IF(
                        Data!AK176 &gt;= 10, "HIGH",IF(
                            Data!AK176 &gt;= 7, "MED","LOW")))))</f>
        <v>LOW</v>
      </c>
      <c r="P214" s="23"/>
      <c r="Q214" s="25"/>
      <c r="R214" s="25"/>
      <c r="S214" s="19"/>
      <c r="T214" s="19"/>
      <c r="U214" s="19"/>
      <c r="V214" s="19"/>
      <c r="W214" s="19"/>
      <c r="X214" s="19"/>
      <c r="Y214" s="26"/>
      <c r="Z214" s="26"/>
      <c r="AA214" s="26"/>
      <c r="AB214" s="26"/>
      <c r="AC214" s="26"/>
      <c r="AD214" s="26"/>
      <c r="AE214" s="26"/>
      <c r="AF214" s="26"/>
      <c r="AJ214" s="19"/>
      <c r="AK214" s="19"/>
      <c r="AL214" s="19"/>
      <c r="AM214" s="19"/>
      <c r="AN214" s="19"/>
      <c r="AO214" s="19"/>
      <c r="AP214" s="19"/>
      <c r="AQ214" s="19"/>
      <c r="AR214" s="19"/>
      <c r="AS214" s="19"/>
      <c r="AT214" s="19"/>
      <c r="AU214" s="19"/>
      <c r="AV214" s="19"/>
      <c r="AW214" s="19"/>
      <c r="AX214" s="19"/>
    </row>
    <row r="215" spans="1:50" x14ac:dyDescent="0.2">
      <c r="A215" s="62">
        <v>172</v>
      </c>
      <c r="B215" s="18" t="str">
        <f>Data!B177</f>
        <v>Trinidad and Tobago</v>
      </c>
      <c r="C215" s="18" t="str">
        <f>Data!C177</f>
        <v>TTO</v>
      </c>
      <c r="D215" s="18" t="str">
        <f>Data!D177</f>
        <v>LCN           Latin America &amp; Caribbean</v>
      </c>
      <c r="E215" s="18" t="str">
        <f>Data!E177</f>
        <v>IBRD</v>
      </c>
      <c r="F215" s="48">
        <f>Data!F177</f>
        <v>0</v>
      </c>
      <c r="G215" s="20">
        <f>IF($B$7="Overall Alert",Data!G177,IF($B$7="Underlying Vulnerability",Data!J177,IF($B$7="Emerging Threat",Data!M177)))</f>
        <v>1.5</v>
      </c>
      <c r="H215" s="21">
        <f>IF($B$7="Overall Alert",Data!H177,IF($B$7="Underlying Vulnerability",Data!K177,IF($B$7="Emerging Threat",Data!N177)))</f>
        <v>1.5</v>
      </c>
      <c r="I215" s="48">
        <f>Data!Q177</f>
        <v>0</v>
      </c>
      <c r="J215" s="23" t="str">
        <f>IF(
   $B$7="Overall Alert",IF(
      Data!R177 &gt;= 7, "HIGH",IF(
         Data!R177 &gt;= 5, "MED","LOW")), IF(
            $B$7="Underlying Vulnerability", IF(
               Data!Y177 &gt;= 10, "HIGH",IF(
                  Data!Y177 &gt;= 7, "MED","LOW")),IF(
                     $B$7="Emerging Threat", IF(
                        Data!AF177 &gt;= 10, "HIGH",IF(
                            Data!AF177 &gt;= 7, "MED","LOW")))))</f>
        <v>HIGH</v>
      </c>
      <c r="K215" s="23" t="str">
        <f>IF(
   $B$7="Overall Alert",IF(
      Data!S177 &gt;= 7, "HIGH",IF(
         Data!S177 &gt;= 5, "MED","LOW")), IF(
            $B$7="Underlying Vulnerability", IF(
               Data!Z177 &gt;= 10, "HIGH",IF(
                  Data!Z177 &gt;= 7, "MED","LOW")),IF(
                     $B$7="Emerging Threat", IF(
                        Data!AG177 &gt;= 10, "HIGH",IF(
                            Data!AG177 &gt;= 7, "MED","LOW")))))</f>
        <v>LOW</v>
      </c>
      <c r="L215" s="23" t="str">
        <f>IF(
   $B$7="Overall Alert",IF(
      Data!T177 &gt;= 7, "HIGH",IF(
         Data!T177 &gt;= 5, "MED","LOW")), IF(
            $B$7="Underlying Vulnerability", IF(
               Data!AA177 &gt;= 10, "HIGH",IF(
                  Data!AA177 &gt;= 7, "MED","LOW")),IF(
                     $B$7="Emerging Threat", IF(
                        Data!AH177 &gt;= 10, "HIGH",IF(
                            Data!AH177 &gt;= 7, "MED","LOW")))))</f>
        <v>LOW</v>
      </c>
      <c r="M215" s="23" t="str">
        <f>IF(
   $B$7="Overall Alert",IF(
      Data!U177 &gt;= 7, "HIGH",IF(
         Data!U177 &gt;= 5, "MED","LOW")), IF(
            $B$7="Underlying Vulnerability", IF(
               Data!AB177 &gt;= 10, "HIGH",IF(
                  Data!AB177 &gt;= 7, "MED","LOW")),IF(
                     $B$7="Emerging Threat", IF(
                        Data!AI177 &gt;= 10, "HIGH",IF(
                            Data!AI177 &gt;= 7, "MED","LOW")))))</f>
        <v>LOW</v>
      </c>
      <c r="N215" s="23" t="str">
        <f>IF(
   $B$7="Overall Alert",IF(
      Data!V177 &gt;= 7, "HIGH",IF(
         Data!V177 &gt;= 5, "MED","LOW")), IF(
            $B$7="Underlying Vulnerability", IF(
               Data!AC177 &gt;= 10, "HIGH",IF(
                  Data!AC177 &gt;= 7, "MED","LOW")),IF(
                     $B$7="Emerging Threat", IF(
                        Data!AJ177 &gt;= 10, "HIGH",IF(
                            Data!AJ177 &gt;= 7, "MED","LOW")))))</f>
        <v>MED</v>
      </c>
      <c r="O215" s="23" t="str">
        <f>IF(
   $B$7="Overall Alert",IF(
      Data!W177 &gt;= 7, "HIGH",IF(
         Data!W177 &gt;= 5, "MED","LOW")), IF(
            $B$7="Underlying Vulnerability", IF(
               Data!AD177 &gt;= 10, "HIGH",IF(
                  Data!AD177 &gt;= 7, "MED","LOW")),IF(
                     $B$7="Emerging Threat", IF(
                        Data!AK177 &gt;= 10, "HIGH",IF(
                            Data!AK177 &gt;= 7, "MED","LOW")))))</f>
        <v>LOW</v>
      </c>
      <c r="P215" s="23"/>
      <c r="Q215" s="25"/>
      <c r="R215" s="25"/>
      <c r="S215" s="19"/>
      <c r="T215" s="19"/>
      <c r="U215" s="19"/>
      <c r="V215" s="19"/>
      <c r="W215" s="19"/>
      <c r="X215" s="19"/>
      <c r="Y215" s="26"/>
      <c r="Z215" s="26"/>
      <c r="AA215" s="26"/>
      <c r="AB215" s="26"/>
      <c r="AC215" s="26"/>
      <c r="AD215" s="26"/>
      <c r="AE215" s="26"/>
      <c r="AF215" s="26"/>
      <c r="AJ215" s="19"/>
      <c r="AK215" s="19"/>
      <c r="AL215" s="19"/>
      <c r="AM215" s="19"/>
      <c r="AN215" s="19"/>
      <c r="AO215" s="19"/>
      <c r="AP215" s="19"/>
      <c r="AQ215" s="19"/>
      <c r="AR215" s="19"/>
      <c r="AS215" s="19"/>
      <c r="AT215" s="19"/>
      <c r="AU215" s="19"/>
      <c r="AV215" s="19"/>
      <c r="AW215" s="19"/>
      <c r="AX215" s="19"/>
    </row>
    <row r="216" spans="1:50" x14ac:dyDescent="0.2">
      <c r="A216" s="62">
        <v>173</v>
      </c>
      <c r="B216" s="18" t="str">
        <f>Data!B178</f>
        <v>Tunisia</v>
      </c>
      <c r="C216" s="18" t="str">
        <f>Data!C178</f>
        <v>TUN</v>
      </c>
      <c r="D216" s="18" t="str">
        <f>Data!D178</f>
        <v>MEA           Middle East &amp; North Africa</v>
      </c>
      <c r="E216" s="18" t="str">
        <f>Data!E178</f>
        <v>IBRD</v>
      </c>
      <c r="F216" s="48">
        <f>Data!F178</f>
        <v>0</v>
      </c>
      <c r="G216" s="20">
        <f>IF($B$7="Overall Alert",Data!G178,IF($B$7="Underlying Vulnerability",Data!J178,IF($B$7="Emerging Threat",Data!M178)))</f>
        <v>2</v>
      </c>
      <c r="H216" s="21">
        <f>IF($B$7="Overall Alert",Data!H178,IF($B$7="Underlying Vulnerability",Data!K178,IF($B$7="Emerging Threat",Data!N178)))</f>
        <v>2</v>
      </c>
      <c r="I216" s="48">
        <f>Data!Q178</f>
        <v>0</v>
      </c>
      <c r="J216" s="23" t="str">
        <f>IF(
   $B$7="Overall Alert",IF(
      Data!R178 &gt;= 7, "HIGH",IF(
         Data!R178 &gt;= 5, "MED","LOW")), IF(
            $B$7="Underlying Vulnerability", IF(
               Data!Y178 &gt;= 10, "HIGH",IF(
                  Data!Y178 &gt;= 7, "MED","LOW")),IF(
                     $B$7="Emerging Threat", IF(
                        Data!AF178 &gt;= 10, "HIGH",IF(
                            Data!AF178 &gt;= 7, "MED","LOW")))))</f>
        <v>HIGH</v>
      </c>
      <c r="K216" s="23" t="str">
        <f>IF(
   $B$7="Overall Alert",IF(
      Data!S178 &gt;= 7, "HIGH",IF(
         Data!S178 &gt;= 5, "MED","LOW")), IF(
            $B$7="Underlying Vulnerability", IF(
               Data!Z178 &gt;= 10, "HIGH",IF(
                  Data!Z178 &gt;= 7, "MED","LOW")),IF(
                     $B$7="Emerging Threat", IF(
                        Data!AG178 &gt;= 10, "HIGH",IF(
                            Data!AG178 &gt;= 7, "MED","LOW")))))</f>
        <v>LOW</v>
      </c>
      <c r="L216" s="23" t="str">
        <f>IF(
   $B$7="Overall Alert",IF(
      Data!T178 &gt;= 7, "HIGH",IF(
         Data!T178 &gt;= 5, "MED","LOW")), IF(
            $B$7="Underlying Vulnerability", IF(
               Data!AA178 &gt;= 10, "HIGH",IF(
                  Data!AA178 &gt;= 7, "MED","LOW")),IF(
                     $B$7="Emerging Threat", IF(
                        Data!AH178 &gt;= 10, "HIGH",IF(
                            Data!AH178 &gt;= 7, "MED","LOW")))))</f>
        <v>MED</v>
      </c>
      <c r="M216" s="23" t="str">
        <f>IF(
   $B$7="Overall Alert",IF(
      Data!U178 &gt;= 7, "HIGH",IF(
         Data!U178 &gt;= 5, "MED","LOW")), IF(
            $B$7="Underlying Vulnerability", IF(
               Data!AB178 &gt;= 10, "HIGH",IF(
                  Data!AB178 &gt;= 7, "MED","LOW")),IF(
                     $B$7="Emerging Threat", IF(
                        Data!AI178 &gt;= 10, "HIGH",IF(
                            Data!AI178 &gt;= 7, "MED","LOW")))))</f>
        <v>MED</v>
      </c>
      <c r="N216" s="23" t="str">
        <f>IF(
   $B$7="Overall Alert",IF(
      Data!V178 &gt;= 7, "HIGH",IF(
         Data!V178 &gt;= 5, "MED","LOW")), IF(
            $B$7="Underlying Vulnerability", IF(
               Data!AC178 &gt;= 10, "HIGH",IF(
                  Data!AC178 &gt;= 7, "MED","LOW")),IF(
                     $B$7="Emerging Threat", IF(
                        Data!AJ178 &gt;= 10, "HIGH",IF(
                            Data!AJ178 &gt;= 7, "MED","LOW")))))</f>
        <v>LOW</v>
      </c>
      <c r="O216" s="23" t="str">
        <f>IF(
   $B$7="Overall Alert",IF(
      Data!W178 &gt;= 7, "HIGH",IF(
         Data!W178 &gt;= 5, "MED","LOW")), IF(
            $B$7="Underlying Vulnerability", IF(
               Data!AD178 &gt;= 10, "HIGH",IF(
                  Data!AD178 &gt;= 7, "MED","LOW")),IF(
                     $B$7="Emerging Threat", IF(
                        Data!AK178 &gt;= 10, "HIGH",IF(
                            Data!AK178 &gt;= 7, "MED","LOW")))))</f>
        <v>LOW</v>
      </c>
      <c r="P216" s="23"/>
      <c r="Q216" s="25"/>
      <c r="R216" s="25"/>
      <c r="S216" s="19"/>
      <c r="T216" s="19"/>
      <c r="U216" s="19"/>
      <c r="V216" s="19"/>
      <c r="W216" s="19"/>
      <c r="X216" s="19"/>
      <c r="Y216" s="26"/>
      <c r="Z216" s="26"/>
      <c r="AA216" s="26"/>
      <c r="AB216" s="26"/>
      <c r="AC216" s="26"/>
      <c r="AD216" s="26"/>
      <c r="AE216" s="26"/>
      <c r="AF216" s="26"/>
      <c r="AJ216" s="19"/>
      <c r="AK216" s="19"/>
      <c r="AL216" s="19"/>
      <c r="AM216" s="19"/>
      <c r="AN216" s="19"/>
      <c r="AO216" s="19"/>
      <c r="AP216" s="19"/>
      <c r="AQ216" s="19"/>
      <c r="AR216" s="19"/>
      <c r="AS216" s="19"/>
      <c r="AT216" s="19"/>
      <c r="AU216" s="19"/>
      <c r="AV216" s="19"/>
      <c r="AW216" s="19"/>
      <c r="AX216" s="19"/>
    </row>
    <row r="217" spans="1:50" x14ac:dyDescent="0.2">
      <c r="A217" s="62">
        <v>174</v>
      </c>
      <c r="B217" s="18" t="str">
        <f>Data!B179</f>
        <v>Turkey</v>
      </c>
      <c r="C217" s="18" t="str">
        <f>Data!C179</f>
        <v>TUR</v>
      </c>
      <c r="D217" s="18" t="str">
        <f>Data!D179</f>
        <v>ECS           Europe &amp; Central Asia</v>
      </c>
      <c r="E217" s="18" t="str">
        <f>Data!E179</f>
        <v>IBRD</v>
      </c>
      <c r="F217" s="48">
        <f>Data!F179</f>
        <v>0</v>
      </c>
      <c r="G217" s="20">
        <f>IF($B$7="Overall Alert",Data!G179,IF($B$7="Underlying Vulnerability",Data!J179,IF($B$7="Emerging Threat",Data!M179)))</f>
        <v>2</v>
      </c>
      <c r="H217" s="21">
        <f>IF($B$7="Overall Alert",Data!H179,IF($B$7="Underlying Vulnerability",Data!K179,IF($B$7="Emerging Threat",Data!N179)))</f>
        <v>2</v>
      </c>
      <c r="I217" s="48">
        <f>Data!Q179</f>
        <v>0</v>
      </c>
      <c r="J217" s="23" t="str">
        <f>IF(
   $B$7="Overall Alert",IF(
      Data!R179 &gt;= 7, "HIGH",IF(
         Data!R179 &gt;= 5, "MED","LOW")), IF(
            $B$7="Underlying Vulnerability", IF(
               Data!Y179 &gt;= 10, "HIGH",IF(
                  Data!Y179 &gt;= 7, "MED","LOW")),IF(
                     $B$7="Emerging Threat", IF(
                        Data!AF179 &gt;= 10, "HIGH",IF(
                            Data!AF179 &gt;= 7, "MED","LOW")))))</f>
        <v>HIGH</v>
      </c>
      <c r="K217" s="23" t="str">
        <f>IF(
   $B$7="Overall Alert",IF(
      Data!S179 &gt;= 7, "HIGH",IF(
         Data!S179 &gt;= 5, "MED","LOW")), IF(
            $B$7="Underlying Vulnerability", IF(
               Data!Z179 &gt;= 10, "HIGH",IF(
                  Data!Z179 &gt;= 7, "MED","LOW")),IF(
                     $B$7="Emerging Threat", IF(
                        Data!AG179 &gt;= 10, "HIGH",IF(
                            Data!AG179 &gt;= 7, "MED","LOW")))))</f>
        <v>LOW</v>
      </c>
      <c r="L217" s="23" t="str">
        <f>IF(
   $B$7="Overall Alert",IF(
      Data!T179 &gt;= 7, "HIGH",IF(
         Data!T179 &gt;= 5, "MED","LOW")), IF(
            $B$7="Underlying Vulnerability", IF(
               Data!AA179 &gt;= 10, "HIGH",IF(
                  Data!AA179 &gt;= 7, "MED","LOW")),IF(
                     $B$7="Emerging Threat", IF(
                        Data!AH179 &gt;= 10, "HIGH",IF(
                            Data!AH179 &gt;= 7, "MED","LOW")))))</f>
        <v>MED</v>
      </c>
      <c r="M217" s="23" t="str">
        <f>IF(
   $B$7="Overall Alert",IF(
      Data!U179 &gt;= 7, "HIGH",IF(
         Data!U179 &gt;= 5, "MED","LOW")), IF(
            $B$7="Underlying Vulnerability", IF(
               Data!AB179 &gt;= 10, "HIGH",IF(
                  Data!AB179 &gt;= 7, "MED","LOW")),IF(
                     $B$7="Emerging Threat", IF(
                        Data!AI179 &gt;= 10, "HIGH",IF(
                            Data!AI179 &gt;= 7, "MED","LOW")))))</f>
        <v>MED</v>
      </c>
      <c r="N217" s="23" t="str">
        <f>IF(
   $B$7="Overall Alert",IF(
      Data!V179 &gt;= 7, "HIGH",IF(
         Data!V179 &gt;= 5, "MED","LOW")), IF(
            $B$7="Underlying Vulnerability", IF(
               Data!AC179 &gt;= 10, "HIGH",IF(
                  Data!AC179 &gt;= 7, "MED","LOW")),IF(
                     $B$7="Emerging Threat", IF(
                        Data!AJ179 &gt;= 10, "HIGH",IF(
                            Data!AJ179 &gt;= 7, "MED","LOW")))))</f>
        <v>LOW</v>
      </c>
      <c r="O217" s="23" t="str">
        <f>IF(
   $B$7="Overall Alert",IF(
      Data!W179 &gt;= 7, "HIGH",IF(
         Data!W179 &gt;= 5, "MED","LOW")), IF(
            $B$7="Underlying Vulnerability", IF(
               Data!AD179 &gt;= 10, "HIGH",IF(
                  Data!AD179 &gt;= 7, "MED","LOW")),IF(
                     $B$7="Emerging Threat", IF(
                        Data!AK179 &gt;= 10, "HIGH",IF(
                            Data!AK179 &gt;= 7, "MED","LOW")))))</f>
        <v>LOW</v>
      </c>
      <c r="P217" s="23"/>
      <c r="Q217" s="25"/>
      <c r="R217" s="25"/>
      <c r="S217" s="19"/>
      <c r="T217" s="19"/>
      <c r="U217" s="19"/>
      <c r="V217" s="19"/>
      <c r="W217" s="19"/>
      <c r="X217" s="19"/>
      <c r="Y217" s="26"/>
      <c r="Z217" s="26"/>
      <c r="AA217" s="26"/>
      <c r="AB217" s="26"/>
      <c r="AC217" s="26"/>
      <c r="AD217" s="26"/>
      <c r="AE217" s="26"/>
      <c r="AF217" s="26"/>
      <c r="AJ217" s="19"/>
      <c r="AK217" s="19"/>
      <c r="AL217" s="19"/>
      <c r="AM217" s="19"/>
      <c r="AN217" s="19"/>
      <c r="AO217" s="19"/>
      <c r="AP217" s="19"/>
      <c r="AQ217" s="19"/>
      <c r="AR217" s="19"/>
      <c r="AS217" s="19"/>
      <c r="AT217" s="19"/>
      <c r="AU217" s="19"/>
      <c r="AV217" s="19"/>
      <c r="AW217" s="19"/>
      <c r="AX217" s="19"/>
    </row>
    <row r="218" spans="1:50" x14ac:dyDescent="0.2">
      <c r="A218" s="62">
        <v>175</v>
      </c>
      <c r="B218" s="18" t="str">
        <f>Data!B180</f>
        <v>Tuvalu</v>
      </c>
      <c r="C218" s="18" t="str">
        <f>Data!C180</f>
        <v>TUV</v>
      </c>
      <c r="D218" s="18" t="str">
        <f>Data!D180</f>
        <v>EAS           East Asia &amp; Pacific</v>
      </c>
      <c r="E218" s="18" t="str">
        <f>Data!E180</f>
        <v>IDA</v>
      </c>
      <c r="F218" s="48">
        <f>Data!F180</f>
        <v>0</v>
      </c>
      <c r="G218" s="20">
        <f>IF($B$7="Overall Alert",Data!G180,IF($B$7="Underlying Vulnerability",Data!J180,IF($B$7="Emerging Threat",Data!M180)))</f>
        <v>1</v>
      </c>
      <c r="H218" s="21">
        <f>IF($B$7="Overall Alert",Data!H180,IF($B$7="Underlying Vulnerability",Data!K180,IF($B$7="Emerging Threat",Data!N180)))</f>
        <v>1</v>
      </c>
      <c r="I218" s="48">
        <f>Data!Q180</f>
        <v>0</v>
      </c>
      <c r="J218" s="23" t="str">
        <f>IF(
   $B$7="Overall Alert",IF(
      Data!R180 &gt;= 7, "HIGH",IF(
         Data!R180 &gt;= 5, "MED","LOW")), IF(
            $B$7="Underlying Vulnerability", IF(
               Data!Y180 &gt;= 10, "HIGH",IF(
                  Data!Y180 &gt;= 7, "MED","LOW")),IF(
                     $B$7="Emerging Threat", IF(
                        Data!AF180 &gt;= 10, "HIGH",IF(
                            Data!AF180 &gt;= 7, "MED","LOW")))))</f>
        <v>LOW</v>
      </c>
      <c r="K218" s="23" t="str">
        <f>IF(
   $B$7="Overall Alert",IF(
      Data!S180 &gt;= 7, "HIGH",IF(
         Data!S180 &gt;= 5, "MED","LOW")), IF(
            $B$7="Underlying Vulnerability", IF(
               Data!Z180 &gt;= 10, "HIGH",IF(
                  Data!Z180 &gt;= 7, "MED","LOW")),IF(
                     $B$7="Emerging Threat", IF(
                        Data!AG180 &gt;= 10, "HIGH",IF(
                            Data!AG180 &gt;= 7, "MED","LOW")))))</f>
        <v>LOW</v>
      </c>
      <c r="L218" s="23" t="str">
        <f>IF(
   $B$7="Overall Alert",IF(
      Data!T180 &gt;= 7, "HIGH",IF(
         Data!T180 &gt;= 5, "MED","LOW")), IF(
            $B$7="Underlying Vulnerability", IF(
               Data!AA180 &gt;= 10, "HIGH",IF(
                  Data!AA180 &gt;= 7, "MED","LOW")),IF(
                     $B$7="Emerging Threat", IF(
                        Data!AH180 &gt;= 10, "HIGH",IF(
                            Data!AH180 &gt;= 7, "MED","LOW")))))</f>
        <v>LOW</v>
      </c>
      <c r="M218" s="23" t="str">
        <f>IF(
   $B$7="Overall Alert",IF(
      Data!U180 &gt;= 7, "HIGH",IF(
         Data!U180 &gt;= 5, "MED","LOW")), IF(
            $B$7="Underlying Vulnerability", IF(
               Data!AB180 &gt;= 10, "HIGH",IF(
                  Data!AB180 &gt;= 7, "MED","LOW")),IF(
                     $B$7="Emerging Threat", IF(
                        Data!AI180 &gt;= 10, "HIGH",IF(
                            Data!AI180 &gt;= 7, "MED","LOW")))))</f>
        <v>LOW</v>
      </c>
      <c r="N218" s="23" t="str">
        <f>IF(
   $B$7="Overall Alert",IF(
      Data!V180 &gt;= 7, "HIGH",IF(
         Data!V180 &gt;= 5, "MED","LOW")), IF(
            $B$7="Underlying Vulnerability", IF(
               Data!AC180 &gt;= 10, "HIGH",IF(
                  Data!AC180 &gt;= 7, "MED","LOW")),IF(
                     $B$7="Emerging Threat", IF(
                        Data!AJ180 &gt;= 10, "HIGH",IF(
                            Data!AJ180 &gt;= 7, "MED","LOW")))))</f>
        <v>MED</v>
      </c>
      <c r="O218" s="23" t="str">
        <f>IF(
   $B$7="Overall Alert",IF(
      Data!W180 &gt;= 7, "HIGH",IF(
         Data!W180 &gt;= 5, "MED","LOW")), IF(
            $B$7="Underlying Vulnerability", IF(
               Data!AD180 &gt;= 10, "HIGH",IF(
                  Data!AD180 &gt;= 7, "MED","LOW")),IF(
                     $B$7="Emerging Threat", IF(
                        Data!AK180 &gt;= 10, "HIGH",IF(
                            Data!AK180 &gt;= 7, "MED","LOW")))))</f>
        <v>MED</v>
      </c>
      <c r="P218" s="23"/>
      <c r="Q218" s="25"/>
      <c r="R218" s="25"/>
      <c r="S218" s="19"/>
      <c r="T218" s="19"/>
      <c r="U218" s="19"/>
      <c r="V218" s="19"/>
      <c r="W218" s="19"/>
      <c r="X218" s="19"/>
      <c r="Y218" s="26"/>
      <c r="Z218" s="26"/>
      <c r="AA218" s="26"/>
      <c r="AB218" s="26"/>
      <c r="AC218" s="26"/>
      <c r="AD218" s="26"/>
      <c r="AE218" s="26"/>
      <c r="AF218" s="26"/>
      <c r="AJ218" s="19"/>
      <c r="AK218" s="19"/>
      <c r="AL218" s="19"/>
      <c r="AM218" s="19"/>
      <c r="AN218" s="19"/>
      <c r="AO218" s="19"/>
      <c r="AP218" s="19"/>
      <c r="AQ218" s="19"/>
      <c r="AR218" s="19"/>
      <c r="AS218" s="19"/>
      <c r="AT218" s="19"/>
      <c r="AU218" s="19"/>
      <c r="AV218" s="19"/>
      <c r="AW218" s="19"/>
      <c r="AX218" s="19"/>
    </row>
    <row r="219" spans="1:50" x14ac:dyDescent="0.2">
      <c r="A219" s="62">
        <v>176</v>
      </c>
      <c r="B219" s="18" t="str">
        <f>Data!B181</f>
        <v>Tanzania</v>
      </c>
      <c r="C219" s="18" t="str">
        <f>Data!C181</f>
        <v>TZA</v>
      </c>
      <c r="D219" s="18" t="str">
        <f>Data!D181</f>
        <v>SSF           Sub-Saharan Africa</v>
      </c>
      <c r="E219" s="18" t="str">
        <f>Data!E181</f>
        <v>IDA</v>
      </c>
      <c r="F219" s="48">
        <f>Data!F181</f>
        <v>0</v>
      </c>
      <c r="G219" s="20">
        <f>IF($B$7="Overall Alert",Data!G181,IF($B$7="Underlying Vulnerability",Data!J181,IF($B$7="Emerging Threat",Data!M181)))</f>
        <v>3</v>
      </c>
      <c r="H219" s="21">
        <f>IF($B$7="Overall Alert",Data!H181,IF($B$7="Underlying Vulnerability",Data!K181,IF($B$7="Emerging Threat",Data!N181)))</f>
        <v>3</v>
      </c>
      <c r="I219" s="48">
        <f>Data!Q181</f>
        <v>0</v>
      </c>
      <c r="J219" s="23" t="str">
        <f>IF(
   $B$7="Overall Alert",IF(
      Data!R181 &gt;= 7, "HIGH",IF(
         Data!R181 &gt;= 5, "MED","LOW")), IF(
            $B$7="Underlying Vulnerability", IF(
               Data!Y181 &gt;= 10, "HIGH",IF(
                  Data!Y181 &gt;= 7, "MED","LOW")),IF(
                     $B$7="Emerging Threat", IF(
                        Data!AF181 &gt;= 10, "HIGH",IF(
                            Data!AF181 &gt;= 7, "MED","LOW")))))</f>
        <v>HIGH</v>
      </c>
      <c r="K219" s="23" t="str">
        <f>IF(
   $B$7="Overall Alert",IF(
      Data!S181 &gt;= 7, "HIGH",IF(
         Data!S181 &gt;= 5, "MED","LOW")), IF(
            $B$7="Underlying Vulnerability", IF(
               Data!Z181 &gt;= 10, "HIGH",IF(
                  Data!Z181 &gt;= 7, "MED","LOW")),IF(
                     $B$7="Emerging Threat", IF(
                        Data!AG181 &gt;= 10, "HIGH",IF(
                            Data!AG181 &gt;= 7, "MED","LOW")))))</f>
        <v>LOW</v>
      </c>
      <c r="L219" s="23" t="str">
        <f>IF(
   $B$7="Overall Alert",IF(
      Data!T181 &gt;= 7, "HIGH",IF(
         Data!T181 &gt;= 5, "MED","LOW")), IF(
            $B$7="Underlying Vulnerability", IF(
               Data!AA181 &gt;= 10, "HIGH",IF(
                  Data!AA181 &gt;= 7, "MED","LOW")),IF(
                     $B$7="Emerging Threat", IF(
                        Data!AH181 &gt;= 10, "HIGH",IF(
                            Data!AH181 &gt;= 7, "MED","LOW")))))</f>
        <v>MED</v>
      </c>
      <c r="M219" s="23" t="str">
        <f>IF(
   $B$7="Overall Alert",IF(
      Data!U181 &gt;= 7, "HIGH",IF(
         Data!U181 &gt;= 5, "MED","LOW")), IF(
            $B$7="Underlying Vulnerability", IF(
               Data!AB181 &gt;= 10, "HIGH",IF(
                  Data!AB181 &gt;= 7, "MED","LOW")),IF(
                     $B$7="Emerging Threat", IF(
                        Data!AI181 &gt;= 10, "HIGH",IF(
                            Data!AI181 &gt;= 7, "MED","LOW")))))</f>
        <v>HIGH</v>
      </c>
      <c r="N219" s="23" t="str">
        <f>IF(
   $B$7="Overall Alert",IF(
      Data!V181 &gt;= 7, "HIGH",IF(
         Data!V181 &gt;= 5, "MED","LOW")), IF(
            $B$7="Underlying Vulnerability", IF(
               Data!AC181 &gt;= 10, "HIGH",IF(
                  Data!AC181 &gt;= 7, "MED","LOW")),IF(
                     $B$7="Emerging Threat", IF(
                        Data!AJ181 &gt;= 10, "HIGH",IF(
                            Data!AJ181 &gt;= 7, "MED","LOW")))))</f>
        <v>MED</v>
      </c>
      <c r="O219" s="23" t="str">
        <f>IF(
   $B$7="Overall Alert",IF(
      Data!W181 &gt;= 7, "HIGH",IF(
         Data!W181 &gt;= 5, "MED","LOW")), IF(
            $B$7="Underlying Vulnerability", IF(
               Data!AD181 &gt;= 10, "HIGH",IF(
                  Data!AD181 &gt;= 7, "MED","LOW")),IF(
                     $B$7="Emerging Threat", IF(
                        Data!AK181 &gt;= 10, "HIGH",IF(
                            Data!AK181 &gt;= 7, "MED","LOW")))))</f>
        <v>LOW</v>
      </c>
      <c r="P219" s="23"/>
      <c r="Q219" s="25"/>
      <c r="R219" s="25"/>
      <c r="S219" s="19"/>
      <c r="T219" s="19"/>
      <c r="U219" s="19"/>
      <c r="V219" s="19"/>
      <c r="W219" s="19"/>
      <c r="X219" s="19"/>
      <c r="Y219" s="26"/>
      <c r="Z219" s="26"/>
      <c r="AA219" s="26"/>
      <c r="AB219" s="26"/>
      <c r="AC219" s="26"/>
      <c r="AD219" s="26"/>
      <c r="AE219" s="26"/>
      <c r="AF219" s="26"/>
      <c r="AJ219" s="19"/>
      <c r="AK219" s="19"/>
      <c r="AL219" s="19"/>
      <c r="AM219" s="19"/>
      <c r="AN219" s="19"/>
      <c r="AO219" s="19"/>
      <c r="AP219" s="19"/>
      <c r="AQ219" s="19"/>
      <c r="AR219" s="19"/>
      <c r="AS219" s="19"/>
      <c r="AT219" s="19"/>
      <c r="AU219" s="19"/>
      <c r="AV219" s="19"/>
      <c r="AW219" s="19"/>
      <c r="AX219" s="19"/>
    </row>
    <row r="220" spans="1:50" x14ac:dyDescent="0.2">
      <c r="A220" s="62">
        <v>177</v>
      </c>
      <c r="B220" s="18" t="str">
        <f>Data!B182</f>
        <v>Uganda</v>
      </c>
      <c r="C220" s="18" t="str">
        <f>Data!C182</f>
        <v>UGA</v>
      </c>
      <c r="D220" s="18" t="str">
        <f>Data!D182</f>
        <v>SSF           Sub-Saharan Africa</v>
      </c>
      <c r="E220" s="18" t="str">
        <f>Data!E182</f>
        <v>IDA</v>
      </c>
      <c r="F220" s="48">
        <f>Data!F182</f>
        <v>0</v>
      </c>
      <c r="G220" s="20">
        <f>IF($B$7="Overall Alert",Data!G182,IF($B$7="Underlying Vulnerability",Data!J182,IF($B$7="Emerging Threat",Data!M182)))</f>
        <v>4.5</v>
      </c>
      <c r="H220" s="21">
        <f>IF($B$7="Overall Alert",Data!H182,IF($B$7="Underlying Vulnerability",Data!K182,IF($B$7="Emerging Threat",Data!N182)))</f>
        <v>4.5</v>
      </c>
      <c r="I220" s="48">
        <f>Data!Q182</f>
        <v>0</v>
      </c>
      <c r="J220" s="23" t="str">
        <f>IF(
   $B$7="Overall Alert",IF(
      Data!R182 &gt;= 7, "HIGH",IF(
         Data!R182 &gt;= 5, "MED","LOW")), IF(
            $B$7="Underlying Vulnerability", IF(
               Data!Y182 &gt;= 10, "HIGH",IF(
                  Data!Y182 &gt;= 7, "MED","LOW")),IF(
                     $B$7="Emerging Threat", IF(
                        Data!AF182 &gt;= 10, "HIGH",IF(
                            Data!AF182 &gt;= 7, "MED","LOW")))))</f>
        <v>HIGH</v>
      </c>
      <c r="K220" s="23" t="str">
        <f>IF(
   $B$7="Overall Alert",IF(
      Data!S182 &gt;= 7, "HIGH",IF(
         Data!S182 &gt;= 5, "MED","LOW")), IF(
            $B$7="Underlying Vulnerability", IF(
               Data!Z182 &gt;= 10, "HIGH",IF(
                  Data!Z182 &gt;= 7, "MED","LOW")),IF(
                     $B$7="Emerging Threat", IF(
                        Data!AG182 &gt;= 10, "HIGH",IF(
                            Data!AG182 &gt;= 7, "MED","LOW")))))</f>
        <v>HIGH</v>
      </c>
      <c r="L220" s="23" t="str">
        <f>IF(
   $B$7="Overall Alert",IF(
      Data!T182 &gt;= 7, "HIGH",IF(
         Data!T182 &gt;= 5, "MED","LOW")), IF(
            $B$7="Underlying Vulnerability", IF(
               Data!AA182 &gt;= 10, "HIGH",IF(
                  Data!AA182 &gt;= 7, "MED","LOW")),IF(
                     $B$7="Emerging Threat", IF(
                        Data!AH182 &gt;= 10, "HIGH",IF(
                            Data!AH182 &gt;= 7, "MED","LOW")))))</f>
        <v>HIGH</v>
      </c>
      <c r="M220" s="23" t="str">
        <f>IF(
   $B$7="Overall Alert",IF(
      Data!U182 &gt;= 7, "HIGH",IF(
         Data!U182 &gt;= 5, "MED","LOW")), IF(
            $B$7="Underlying Vulnerability", IF(
               Data!AB182 &gt;= 10, "HIGH",IF(
                  Data!AB182 &gt;= 7, "MED","LOW")),IF(
                     $B$7="Emerging Threat", IF(
                        Data!AI182 &gt;= 10, "HIGH",IF(
                            Data!AI182 &gt;= 7, "MED","LOW")))))</f>
        <v>HIGH</v>
      </c>
      <c r="N220" s="23" t="str">
        <f>IF(
   $B$7="Overall Alert",IF(
      Data!V182 &gt;= 7, "HIGH",IF(
         Data!V182 &gt;= 5, "MED","LOW")), IF(
            $B$7="Underlying Vulnerability", IF(
               Data!AC182 &gt;= 10, "HIGH",IF(
                  Data!AC182 &gt;= 7, "MED","LOW")),IF(
                     $B$7="Emerging Threat", IF(
                        Data!AJ182 &gt;= 10, "HIGH",IF(
                            Data!AJ182 &gt;= 7, "MED","LOW")))))</f>
        <v>MED</v>
      </c>
      <c r="O220" s="23" t="str">
        <f>IF(
   $B$7="Overall Alert",IF(
      Data!W182 &gt;= 7, "HIGH",IF(
         Data!W182 &gt;= 5, "MED","LOW")), IF(
            $B$7="Underlying Vulnerability", IF(
               Data!AD182 &gt;= 10, "HIGH",IF(
                  Data!AD182 &gt;= 7, "MED","LOW")),IF(
                     $B$7="Emerging Threat", IF(
                        Data!AK182 &gt;= 10, "HIGH",IF(
                            Data!AK182 &gt;= 7, "MED","LOW")))))</f>
        <v>LOW</v>
      </c>
      <c r="P220" s="23"/>
      <c r="Q220" s="25"/>
      <c r="R220" s="25"/>
      <c r="S220" s="19"/>
      <c r="T220" s="19"/>
      <c r="U220" s="19"/>
      <c r="V220" s="19"/>
      <c r="W220" s="19"/>
      <c r="X220" s="19"/>
      <c r="Y220" s="26"/>
      <c r="Z220" s="26"/>
      <c r="AA220" s="26"/>
      <c r="AB220" s="26"/>
      <c r="AC220" s="26"/>
      <c r="AD220" s="26"/>
      <c r="AE220" s="26"/>
      <c r="AF220" s="26"/>
      <c r="AJ220" s="19"/>
      <c r="AK220" s="19"/>
      <c r="AL220" s="19"/>
      <c r="AM220" s="19"/>
      <c r="AN220" s="19"/>
      <c r="AO220" s="19"/>
      <c r="AP220" s="19"/>
      <c r="AQ220" s="19"/>
      <c r="AR220" s="19"/>
      <c r="AS220" s="19"/>
      <c r="AT220" s="19"/>
      <c r="AU220" s="19"/>
      <c r="AV220" s="19"/>
      <c r="AW220" s="19"/>
      <c r="AX220" s="19"/>
    </row>
    <row r="221" spans="1:50" x14ac:dyDescent="0.2">
      <c r="A221" s="62">
        <v>178</v>
      </c>
      <c r="B221" s="18" t="str">
        <f>Data!B183</f>
        <v>Ukraine</v>
      </c>
      <c r="C221" s="18" t="str">
        <f>Data!C183</f>
        <v>UKR</v>
      </c>
      <c r="D221" s="18" t="str">
        <f>Data!D183</f>
        <v>ECS           Europe &amp; Central Asia</v>
      </c>
      <c r="E221" s="18" t="str">
        <f>Data!E183</f>
        <v>IBRD</v>
      </c>
      <c r="F221" s="48">
        <f>Data!F183</f>
        <v>0</v>
      </c>
      <c r="G221" s="20">
        <f>IF($B$7="Overall Alert",Data!G183,IF($B$7="Underlying Vulnerability",Data!J183,IF($B$7="Emerging Threat",Data!M183)))</f>
        <v>2</v>
      </c>
      <c r="H221" s="21">
        <f>IF($B$7="Overall Alert",Data!H183,IF($B$7="Underlying Vulnerability",Data!K183,IF($B$7="Emerging Threat",Data!N183)))</f>
        <v>2</v>
      </c>
      <c r="I221" s="48">
        <f>Data!Q183</f>
        <v>0</v>
      </c>
      <c r="J221" s="23" t="str">
        <f>IF(
   $B$7="Overall Alert",IF(
      Data!R183 &gt;= 7, "HIGH",IF(
         Data!R183 &gt;= 5, "MED","LOW")), IF(
            $B$7="Underlying Vulnerability", IF(
               Data!Y183 &gt;= 10, "HIGH",IF(
                  Data!Y183 &gt;= 7, "MED","LOW")),IF(
                     $B$7="Emerging Threat", IF(
                        Data!AF183 &gt;= 10, "HIGH",IF(
                            Data!AF183 &gt;= 7, "MED","LOW")))))</f>
        <v>HIGH</v>
      </c>
      <c r="K221" s="23" t="str">
        <f>IF(
   $B$7="Overall Alert",IF(
      Data!S183 &gt;= 7, "HIGH",IF(
         Data!S183 &gt;= 5, "MED","LOW")), IF(
            $B$7="Underlying Vulnerability", IF(
               Data!Z183 &gt;= 10, "HIGH",IF(
                  Data!Z183 &gt;= 7, "MED","LOW")),IF(
                     $B$7="Emerging Threat", IF(
                        Data!AG183 &gt;= 10, "HIGH",IF(
                            Data!AG183 &gt;= 7, "MED","LOW")))))</f>
        <v>LOW</v>
      </c>
      <c r="L221" s="23" t="str">
        <f>IF(
   $B$7="Overall Alert",IF(
      Data!T183 &gt;= 7, "HIGH",IF(
         Data!T183 &gt;= 5, "MED","LOW")), IF(
            $B$7="Underlying Vulnerability", IF(
               Data!AA183 &gt;= 10, "HIGH",IF(
                  Data!AA183 &gt;= 7, "MED","LOW")),IF(
                     $B$7="Emerging Threat", IF(
                        Data!AH183 &gt;= 10, "HIGH",IF(
                            Data!AH183 &gt;= 7, "MED","LOW")))))</f>
        <v>MED</v>
      </c>
      <c r="M221" s="23" t="str">
        <f>IF(
   $B$7="Overall Alert",IF(
      Data!U183 &gt;= 7, "HIGH",IF(
         Data!U183 &gt;= 5, "MED","LOW")), IF(
            $B$7="Underlying Vulnerability", IF(
               Data!AB183 &gt;= 10, "HIGH",IF(
                  Data!AB183 &gt;= 7, "MED","LOW")),IF(
                     $B$7="Emerging Threat", IF(
                        Data!AI183 &gt;= 10, "HIGH",IF(
                            Data!AI183 &gt;= 7, "MED","LOW")))))</f>
        <v>MED</v>
      </c>
      <c r="N221" s="23" t="str">
        <f>IF(
   $B$7="Overall Alert",IF(
      Data!V183 &gt;= 7, "HIGH",IF(
         Data!V183 &gt;= 5, "MED","LOW")), IF(
            $B$7="Underlying Vulnerability", IF(
               Data!AC183 &gt;= 10, "HIGH",IF(
                  Data!AC183 &gt;= 7, "MED","LOW")),IF(
                     $B$7="Emerging Threat", IF(
                        Data!AJ183 &gt;= 10, "HIGH",IF(
                            Data!AJ183 &gt;= 7, "MED","LOW")))))</f>
        <v>LOW</v>
      </c>
      <c r="O221" s="23" t="str">
        <f>IF(
   $B$7="Overall Alert",IF(
      Data!W183 &gt;= 7, "HIGH",IF(
         Data!W183 &gt;= 5, "MED","LOW")), IF(
            $B$7="Underlying Vulnerability", IF(
               Data!AD183 &gt;= 10, "HIGH",IF(
                  Data!AD183 &gt;= 7, "MED","LOW")),IF(
                     $B$7="Emerging Threat", IF(
                        Data!AK183 &gt;= 10, "HIGH",IF(
                            Data!AK183 &gt;= 7, "MED","LOW")))))</f>
        <v>LOW</v>
      </c>
      <c r="P221" s="23"/>
      <c r="Q221" s="25"/>
      <c r="R221" s="25"/>
      <c r="S221" s="19"/>
      <c r="T221" s="19"/>
      <c r="U221" s="19"/>
      <c r="V221" s="19"/>
      <c r="W221" s="19"/>
      <c r="X221" s="19"/>
      <c r="Y221" s="26"/>
      <c r="Z221" s="26"/>
      <c r="AA221" s="26"/>
      <c r="AB221" s="26"/>
      <c r="AC221" s="26"/>
      <c r="AD221" s="26"/>
      <c r="AE221" s="26"/>
      <c r="AF221" s="26"/>
      <c r="AJ221" s="19"/>
      <c r="AK221" s="19"/>
      <c r="AL221" s="19"/>
      <c r="AM221" s="19"/>
      <c r="AN221" s="19"/>
      <c r="AO221" s="19"/>
      <c r="AP221" s="19"/>
      <c r="AQ221" s="19"/>
      <c r="AR221" s="19"/>
      <c r="AS221" s="19"/>
      <c r="AT221" s="19"/>
      <c r="AU221" s="19"/>
      <c r="AV221" s="19"/>
      <c r="AW221" s="19"/>
      <c r="AX221" s="19"/>
    </row>
    <row r="222" spans="1:50" x14ac:dyDescent="0.2">
      <c r="A222" s="62">
        <v>179</v>
      </c>
      <c r="B222" s="18" t="str">
        <f>Data!B184</f>
        <v>Uruguay</v>
      </c>
      <c r="C222" s="18" t="str">
        <f>Data!C184</f>
        <v>URY</v>
      </c>
      <c r="D222" s="18" t="str">
        <f>Data!D184</f>
        <v>LCN           Latin America &amp; Caribbean</v>
      </c>
      <c r="E222" s="18" t="str">
        <f>Data!E184</f>
        <v>IBRD</v>
      </c>
      <c r="F222" s="48">
        <f>Data!F184</f>
        <v>0</v>
      </c>
      <c r="G222" s="20">
        <f>IF($B$7="Overall Alert",Data!G184,IF($B$7="Underlying Vulnerability",Data!J184,IF($B$7="Emerging Threat",Data!M184)))</f>
        <v>1</v>
      </c>
      <c r="H222" s="21">
        <f>IF($B$7="Overall Alert",Data!H184,IF($B$7="Underlying Vulnerability",Data!K184,IF($B$7="Emerging Threat",Data!N184)))</f>
        <v>1</v>
      </c>
      <c r="I222" s="48">
        <f>Data!Q184</f>
        <v>0</v>
      </c>
      <c r="J222" s="23" t="str">
        <f>IF(
   $B$7="Overall Alert",IF(
      Data!R184 &gt;= 7, "HIGH",IF(
         Data!R184 &gt;= 5, "MED","LOW")), IF(
            $B$7="Underlying Vulnerability", IF(
               Data!Y184 &gt;= 10, "HIGH",IF(
                  Data!Y184 &gt;= 7, "MED","LOW")),IF(
                     $B$7="Emerging Threat", IF(
                        Data!AF184 &gt;= 10, "HIGH",IF(
                            Data!AF184 &gt;= 7, "MED","LOW")))))</f>
        <v>HIGH</v>
      </c>
      <c r="K222" s="23" t="str">
        <f>IF(
   $B$7="Overall Alert",IF(
      Data!S184 &gt;= 7, "HIGH",IF(
         Data!S184 &gt;= 5, "MED","LOW")), IF(
            $B$7="Underlying Vulnerability", IF(
               Data!Z184 &gt;= 10, "HIGH",IF(
                  Data!Z184 &gt;= 7, "MED","LOW")),IF(
                     $B$7="Emerging Threat", IF(
                        Data!AG184 &gt;= 10, "HIGH",IF(
                            Data!AG184 &gt;= 7, "MED","LOW")))))</f>
        <v>LOW</v>
      </c>
      <c r="L222" s="23" t="str">
        <f>IF(
   $B$7="Overall Alert",IF(
      Data!T184 &gt;= 7, "HIGH",IF(
         Data!T184 &gt;= 5, "MED","LOW")), IF(
            $B$7="Underlying Vulnerability", IF(
               Data!AA184 &gt;= 10, "HIGH",IF(
                  Data!AA184 &gt;= 7, "MED","LOW")),IF(
                     $B$7="Emerging Threat", IF(
                        Data!AH184 &gt;= 10, "HIGH",IF(
                            Data!AH184 &gt;= 7, "MED","LOW")))))</f>
        <v>LOW</v>
      </c>
      <c r="M222" s="23" t="str">
        <f>IF(
   $B$7="Overall Alert",IF(
      Data!U184 &gt;= 7, "HIGH",IF(
         Data!U184 &gt;= 5, "MED","LOW")), IF(
            $B$7="Underlying Vulnerability", IF(
               Data!AB184 &gt;= 10, "HIGH",IF(
                  Data!AB184 &gt;= 7, "MED","LOW")),IF(
                     $B$7="Emerging Threat", IF(
                        Data!AI184 &gt;= 10, "HIGH",IF(
                            Data!AI184 &gt;= 7, "MED","LOW")))))</f>
        <v>LOW</v>
      </c>
      <c r="N222" s="23" t="str">
        <f>IF(
   $B$7="Overall Alert",IF(
      Data!V184 &gt;= 7, "HIGH",IF(
         Data!V184 &gt;= 5, "MED","LOW")), IF(
            $B$7="Underlying Vulnerability", IF(
               Data!AC184 &gt;= 10, "HIGH",IF(
                  Data!AC184 &gt;= 7, "MED","LOW")),IF(
                     $B$7="Emerging Threat", IF(
                        Data!AJ184 &gt;= 10, "HIGH",IF(
                            Data!AJ184 &gt;= 7, "MED","LOW")))))</f>
        <v>LOW</v>
      </c>
      <c r="O222" s="23" t="str">
        <f>IF(
   $B$7="Overall Alert",IF(
      Data!W184 &gt;= 7, "HIGH",IF(
         Data!W184 &gt;= 5, "MED","LOW")), IF(
            $B$7="Underlying Vulnerability", IF(
               Data!AD184 &gt;= 10, "HIGH",IF(
                  Data!AD184 &gt;= 7, "MED","LOW")),IF(
                     $B$7="Emerging Threat", IF(
                        Data!AK184 &gt;= 10, "HIGH",IF(
                            Data!AK184 &gt;= 7, "MED","LOW")))))</f>
        <v>LOW</v>
      </c>
      <c r="P222" s="23"/>
      <c r="Q222" s="25"/>
      <c r="R222" s="25"/>
      <c r="S222" s="19"/>
      <c r="T222" s="19"/>
      <c r="U222" s="19"/>
      <c r="V222" s="19"/>
      <c r="W222" s="19"/>
      <c r="X222" s="19"/>
      <c r="Y222" s="26"/>
      <c r="Z222" s="26"/>
      <c r="AA222" s="26"/>
      <c r="AB222" s="26"/>
      <c r="AC222" s="26"/>
      <c r="AD222" s="26"/>
      <c r="AE222" s="26"/>
      <c r="AF222" s="26"/>
      <c r="AJ222" s="19"/>
      <c r="AK222" s="19"/>
      <c r="AL222" s="19"/>
      <c r="AM222" s="19"/>
      <c r="AN222" s="19"/>
      <c r="AO222" s="19"/>
      <c r="AP222" s="19"/>
      <c r="AQ222" s="19"/>
      <c r="AR222" s="19"/>
      <c r="AS222" s="19"/>
      <c r="AT222" s="19"/>
      <c r="AU222" s="19"/>
      <c r="AV222" s="19"/>
      <c r="AW222" s="19"/>
      <c r="AX222" s="19"/>
    </row>
    <row r="223" spans="1:50" x14ac:dyDescent="0.2">
      <c r="A223" s="62">
        <v>180</v>
      </c>
      <c r="B223" s="18" t="str">
        <f>Data!B185</f>
        <v>United States of America</v>
      </c>
      <c r="C223" s="18" t="str">
        <f>Data!C185</f>
        <v>USA</v>
      </c>
      <c r="D223" s="18" t="str">
        <f>Data!D185</f>
        <v>NAC           North America</v>
      </c>
      <c r="E223" s="18" t="str">
        <f>Data!E185</f>
        <v>North America</v>
      </c>
      <c r="F223" s="48">
        <f>Data!F185</f>
        <v>0</v>
      </c>
      <c r="G223" s="20">
        <f>IF($B$7="Overall Alert",Data!G185,IF($B$7="Underlying Vulnerability",Data!J185,IF($B$7="Emerging Threat",Data!M185)))</f>
        <v>1.5</v>
      </c>
      <c r="H223" s="21">
        <f>IF($B$7="Overall Alert",Data!H185,IF($B$7="Underlying Vulnerability",Data!K185,IF($B$7="Emerging Threat",Data!N185)))</f>
        <v>1.5</v>
      </c>
      <c r="I223" s="48">
        <f>Data!Q185</f>
        <v>0</v>
      </c>
      <c r="J223" s="23" t="str">
        <f>IF(
   $B$7="Overall Alert",IF(
      Data!R185 &gt;= 7, "HIGH",IF(
         Data!R185 &gt;= 5, "MED","LOW")), IF(
            $B$7="Underlying Vulnerability", IF(
               Data!Y185 &gt;= 10, "HIGH",IF(
                  Data!Y185 &gt;= 7, "MED","LOW")),IF(
                     $B$7="Emerging Threat", IF(
                        Data!AF185 &gt;= 10, "HIGH",IF(
                            Data!AF185 &gt;= 7, "MED","LOW")))))</f>
        <v>LOW</v>
      </c>
      <c r="K223" s="23" t="str">
        <f>IF(
   $B$7="Overall Alert",IF(
      Data!S185 &gt;= 7, "HIGH",IF(
         Data!S185 &gt;= 5, "MED","LOW")), IF(
            $B$7="Underlying Vulnerability", IF(
               Data!Z185 &gt;= 10, "HIGH",IF(
                  Data!Z185 &gt;= 7, "MED","LOW")),IF(
                     $B$7="Emerging Threat", IF(
                        Data!AG185 &gt;= 10, "HIGH",IF(
                            Data!AG185 &gt;= 7, "MED","LOW")))))</f>
        <v>LOW</v>
      </c>
      <c r="L223" s="23" t="str">
        <f>IF(
   $B$7="Overall Alert",IF(
      Data!T185 &gt;= 7, "HIGH",IF(
         Data!T185 &gt;= 5, "MED","LOW")), IF(
            $B$7="Underlying Vulnerability", IF(
               Data!AA185 &gt;= 10, "HIGH",IF(
                  Data!AA185 &gt;= 7, "MED","LOW")),IF(
                     $B$7="Emerging Threat", IF(
                        Data!AH185 &gt;= 10, "HIGH",IF(
                            Data!AH185 &gt;= 7, "MED","LOW")))))</f>
        <v>LOW</v>
      </c>
      <c r="M223" s="23" t="str">
        <f>IF(
   $B$7="Overall Alert",IF(
      Data!U185 &gt;= 7, "HIGH",IF(
         Data!U185 &gt;= 5, "MED","LOW")), IF(
            $B$7="Underlying Vulnerability", IF(
               Data!AB185 &gt;= 10, "HIGH",IF(
                  Data!AB185 &gt;= 7, "MED","LOW")),IF(
                     $B$7="Emerging Threat", IF(
                        Data!AI185 &gt;= 10, "HIGH",IF(
                            Data!AI185 &gt;= 7, "MED","LOW")))))</f>
        <v>MED</v>
      </c>
      <c r="N223" s="23" t="str">
        <f>IF(
   $B$7="Overall Alert",IF(
      Data!V185 &gt;= 7, "HIGH",IF(
         Data!V185 &gt;= 5, "MED","LOW")), IF(
            $B$7="Underlying Vulnerability", IF(
               Data!AC185 &gt;= 10, "HIGH",IF(
                  Data!AC185 &gt;= 7, "MED","LOW")),IF(
                     $B$7="Emerging Threat", IF(
                        Data!AJ185 &gt;= 10, "HIGH",IF(
                            Data!AJ185 &gt;= 7, "MED","LOW")))))</f>
        <v>HIGH</v>
      </c>
      <c r="O223" s="23" t="str">
        <f>IF(
   $B$7="Overall Alert",IF(
      Data!W185 &gt;= 7, "HIGH",IF(
         Data!W185 &gt;= 5, "MED","LOW")), IF(
            $B$7="Underlying Vulnerability", IF(
               Data!AD185 &gt;= 10, "HIGH",IF(
                  Data!AD185 &gt;= 7, "MED","LOW")),IF(
                     $B$7="Emerging Threat", IF(
                        Data!AK185 &gt;= 10, "HIGH",IF(
                            Data!AK185 &gt;= 7, "MED","LOW")))))</f>
        <v>LOW</v>
      </c>
      <c r="P223" s="23"/>
      <c r="Q223" s="25"/>
      <c r="R223" s="25"/>
      <c r="S223" s="19"/>
      <c r="T223" s="19"/>
      <c r="U223" s="19"/>
      <c r="V223" s="19"/>
      <c r="W223" s="19"/>
      <c r="X223" s="19"/>
      <c r="Y223" s="26"/>
      <c r="Z223" s="26"/>
      <c r="AA223" s="26"/>
      <c r="AB223" s="26"/>
      <c r="AC223" s="26"/>
      <c r="AD223" s="26"/>
      <c r="AE223" s="26"/>
      <c r="AF223" s="26"/>
      <c r="AJ223" s="19"/>
      <c r="AK223" s="19"/>
      <c r="AL223" s="19"/>
      <c r="AM223" s="19"/>
      <c r="AN223" s="19"/>
      <c r="AO223" s="19"/>
      <c r="AP223" s="19"/>
      <c r="AQ223" s="19"/>
      <c r="AR223" s="19"/>
      <c r="AS223" s="19"/>
      <c r="AT223" s="19"/>
      <c r="AU223" s="19"/>
      <c r="AV223" s="19"/>
      <c r="AW223" s="19"/>
      <c r="AX223" s="19"/>
    </row>
    <row r="224" spans="1:50" x14ac:dyDescent="0.2">
      <c r="A224" s="62">
        <v>181</v>
      </c>
      <c r="B224" s="18" t="str">
        <f>Data!B186</f>
        <v>Uzbekistan</v>
      </c>
      <c r="C224" s="18" t="str">
        <f>Data!C186</f>
        <v>UZB</v>
      </c>
      <c r="D224" s="18" t="str">
        <f>Data!D186</f>
        <v>ECS           Europe &amp; Central Asia</v>
      </c>
      <c r="E224" s="18" t="str">
        <f>Data!E186</f>
        <v>Blend</v>
      </c>
      <c r="F224" s="48">
        <f>Data!F186</f>
        <v>0</v>
      </c>
      <c r="G224" s="20">
        <f>IF($B$7="Overall Alert",Data!G186,IF($B$7="Underlying Vulnerability",Data!J186,IF($B$7="Emerging Threat",Data!M186)))</f>
        <v>3</v>
      </c>
      <c r="H224" s="21">
        <f>IF($B$7="Overall Alert",Data!H186,IF($B$7="Underlying Vulnerability",Data!K186,IF($B$7="Emerging Threat",Data!N186)))</f>
        <v>3</v>
      </c>
      <c r="I224" s="48">
        <f>Data!Q186</f>
        <v>0</v>
      </c>
      <c r="J224" s="23" t="str">
        <f>IF(
   $B$7="Overall Alert",IF(
      Data!R186 &gt;= 7, "HIGH",IF(
         Data!R186 &gt;= 5, "MED","LOW")), IF(
            $B$7="Underlying Vulnerability", IF(
               Data!Y186 &gt;= 10, "HIGH",IF(
                  Data!Y186 &gt;= 7, "MED","LOW")),IF(
                     $B$7="Emerging Threat", IF(
                        Data!AF186 &gt;= 10, "HIGH",IF(
                            Data!AF186 &gt;= 7, "MED","LOW")))))</f>
        <v>MED</v>
      </c>
      <c r="K224" s="23" t="str">
        <f>IF(
   $B$7="Overall Alert",IF(
      Data!S186 &gt;= 7, "HIGH",IF(
         Data!S186 &gt;= 5, "MED","LOW")), IF(
            $B$7="Underlying Vulnerability", IF(
               Data!Z186 &gt;= 10, "HIGH",IF(
                  Data!Z186 &gt;= 7, "MED","LOW")),IF(
                     $B$7="Emerging Threat", IF(
                        Data!AG186 &gt;= 10, "HIGH",IF(
                            Data!AG186 &gt;= 7, "MED","LOW")))))</f>
        <v>LOW</v>
      </c>
      <c r="L224" s="23" t="str">
        <f>IF(
   $B$7="Overall Alert",IF(
      Data!T186 &gt;= 7, "HIGH",IF(
         Data!T186 &gt;= 5, "MED","LOW")), IF(
            $B$7="Underlying Vulnerability", IF(
               Data!AA186 &gt;= 10, "HIGH",IF(
                  Data!AA186 &gt;= 7, "MED","LOW")),IF(
                     $B$7="Emerging Threat", IF(
                        Data!AH186 &gt;= 10, "HIGH",IF(
                            Data!AH186 &gt;= 7, "MED","LOW")))))</f>
        <v>MED</v>
      </c>
      <c r="M224" s="23" t="str">
        <f>IF(
   $B$7="Overall Alert",IF(
      Data!U186 &gt;= 7, "HIGH",IF(
         Data!U186 &gt;= 5, "MED","LOW")), IF(
            $B$7="Underlying Vulnerability", IF(
               Data!AB186 &gt;= 10, "HIGH",IF(
                  Data!AB186 &gt;= 7, "MED","LOW")),IF(
                     $B$7="Emerging Threat", IF(
                        Data!AI186 &gt;= 10, "HIGH",IF(
                            Data!AI186 &gt;= 7, "MED","LOW")))))</f>
        <v>HIGH</v>
      </c>
      <c r="N224" s="23" t="str">
        <f>IF(
   $B$7="Overall Alert",IF(
      Data!V186 &gt;= 7, "HIGH",IF(
         Data!V186 &gt;= 5, "MED","LOW")), IF(
            $B$7="Underlying Vulnerability", IF(
               Data!AC186 &gt;= 10, "HIGH",IF(
                  Data!AC186 &gt;= 7, "MED","LOW")),IF(
                     $B$7="Emerging Threat", IF(
                        Data!AJ186 &gt;= 10, "HIGH",IF(
                            Data!AJ186 &gt;= 7, "MED","LOW")))))</f>
        <v>HIGH</v>
      </c>
      <c r="O224" s="23" t="str">
        <f>IF(
   $B$7="Overall Alert",IF(
      Data!W186 &gt;= 7, "HIGH",IF(
         Data!W186 &gt;= 5, "MED","LOW")), IF(
            $B$7="Underlying Vulnerability", IF(
               Data!AD186 &gt;= 10, "HIGH",IF(
                  Data!AD186 &gt;= 7, "MED","LOW")),IF(
                     $B$7="Emerging Threat", IF(
                        Data!AK186 &gt;= 10, "HIGH",IF(
                            Data!AK186 &gt;= 7, "MED","LOW")))))</f>
        <v>LOW</v>
      </c>
      <c r="P224" s="23"/>
      <c r="Q224" s="25"/>
      <c r="R224" s="25"/>
      <c r="S224" s="19"/>
      <c r="T224" s="19"/>
      <c r="U224" s="19"/>
      <c r="V224" s="19"/>
      <c r="W224" s="19"/>
      <c r="X224" s="19"/>
      <c r="Y224" s="26"/>
      <c r="Z224" s="26"/>
      <c r="AA224" s="26"/>
      <c r="AB224" s="26"/>
      <c r="AC224" s="26"/>
      <c r="AD224" s="26"/>
      <c r="AE224" s="26"/>
      <c r="AF224" s="26"/>
      <c r="AJ224" s="19"/>
      <c r="AK224" s="19"/>
      <c r="AL224" s="19"/>
      <c r="AM224" s="19"/>
      <c r="AN224" s="19"/>
      <c r="AO224" s="19"/>
      <c r="AP224" s="19"/>
      <c r="AQ224" s="19"/>
      <c r="AR224" s="19"/>
      <c r="AS224" s="19"/>
      <c r="AT224" s="19"/>
      <c r="AU224" s="19"/>
      <c r="AV224" s="19"/>
      <c r="AW224" s="19"/>
      <c r="AX224" s="19"/>
    </row>
    <row r="225" spans="1:50" x14ac:dyDescent="0.2">
      <c r="A225" s="62">
        <v>182</v>
      </c>
      <c r="B225" s="18" t="str">
        <f>Data!B187</f>
        <v>Saint Vincent and the Grenadines</v>
      </c>
      <c r="C225" s="18" t="str">
        <f>Data!C187</f>
        <v>VCT</v>
      </c>
      <c r="D225" s="18" t="str">
        <f>Data!D187</f>
        <v>LCN           Latin America &amp; Caribbean</v>
      </c>
      <c r="E225" s="18" t="str">
        <f>Data!E187</f>
        <v>Blend</v>
      </c>
      <c r="F225" s="48">
        <f>Data!F187</f>
        <v>0</v>
      </c>
      <c r="G225" s="20">
        <f>IF($B$7="Overall Alert",Data!G187,IF($B$7="Underlying Vulnerability",Data!J187,IF($B$7="Emerging Threat",Data!M187)))</f>
        <v>0.5</v>
      </c>
      <c r="H225" s="21">
        <f>IF($B$7="Overall Alert",Data!H187,IF($B$7="Underlying Vulnerability",Data!K187,IF($B$7="Emerging Threat",Data!N187)))</f>
        <v>0.5</v>
      </c>
      <c r="I225" s="48">
        <f>Data!Q187</f>
        <v>0</v>
      </c>
      <c r="J225" s="23" t="str">
        <f>IF(
   $B$7="Overall Alert",IF(
      Data!R187 &gt;= 7, "HIGH",IF(
         Data!R187 &gt;= 5, "MED","LOW")), IF(
            $B$7="Underlying Vulnerability", IF(
               Data!Y187 &gt;= 10, "HIGH",IF(
                  Data!Y187 &gt;= 7, "MED","LOW")),IF(
                     $B$7="Emerging Threat", IF(
                        Data!AF187 &gt;= 10, "HIGH",IF(
                            Data!AF187 &gt;= 7, "MED","LOW")))))</f>
        <v>LOW</v>
      </c>
      <c r="K225" s="23" t="str">
        <f>IF(
   $B$7="Overall Alert",IF(
      Data!S187 &gt;= 7, "HIGH",IF(
         Data!S187 &gt;= 5, "MED","LOW")), IF(
            $B$7="Underlying Vulnerability", IF(
               Data!Z187 &gt;= 10, "HIGH",IF(
                  Data!Z187 &gt;= 7, "MED","LOW")),IF(
                     $B$7="Emerging Threat", IF(
                        Data!AG187 &gt;= 10, "HIGH",IF(
                            Data!AG187 &gt;= 7, "MED","LOW")))))</f>
        <v>LOW</v>
      </c>
      <c r="L225" s="23" t="str">
        <f>IF(
   $B$7="Overall Alert",IF(
      Data!T187 &gt;= 7, "HIGH",IF(
         Data!T187 &gt;= 5, "MED","LOW")), IF(
            $B$7="Underlying Vulnerability", IF(
               Data!AA187 &gt;= 10, "HIGH",IF(
                  Data!AA187 &gt;= 7, "MED","LOW")),IF(
                     $B$7="Emerging Threat", IF(
                        Data!AH187 &gt;= 10, "HIGH",IF(
                            Data!AH187 &gt;= 7, "MED","LOW")))))</f>
        <v>LOW</v>
      </c>
      <c r="M225" s="23" t="str">
        <f>IF(
   $B$7="Overall Alert",IF(
      Data!U187 &gt;= 7, "HIGH",IF(
         Data!U187 &gt;= 5, "MED","LOW")), IF(
            $B$7="Underlying Vulnerability", IF(
               Data!AB187 &gt;= 10, "HIGH",IF(
                  Data!AB187 &gt;= 7, "MED","LOW")),IF(
                     $B$7="Emerging Threat", IF(
                        Data!AI187 &gt;= 10, "HIGH",IF(
                            Data!AI187 &gt;= 7, "MED","LOW")))))</f>
        <v>LOW</v>
      </c>
      <c r="N225" s="23" t="str">
        <f>IF(
   $B$7="Overall Alert",IF(
      Data!V187 &gt;= 7, "HIGH",IF(
         Data!V187 &gt;= 5, "MED","LOW")), IF(
            $B$7="Underlying Vulnerability", IF(
               Data!AC187 &gt;= 10, "HIGH",IF(
                  Data!AC187 &gt;= 7, "MED","LOW")),IF(
                     $B$7="Emerging Threat", IF(
                        Data!AJ187 &gt;= 10, "HIGH",IF(
                            Data!AJ187 &gt;= 7, "MED","LOW")))))</f>
        <v>MED</v>
      </c>
      <c r="O225" s="23" t="str">
        <f>IF(
   $B$7="Overall Alert",IF(
      Data!W187 &gt;= 7, "HIGH",IF(
         Data!W187 &gt;= 5, "MED","LOW")), IF(
            $B$7="Underlying Vulnerability", IF(
               Data!AD187 &gt;= 10, "HIGH",IF(
                  Data!AD187 &gt;= 7, "MED","LOW")),IF(
                     $B$7="Emerging Threat", IF(
                        Data!AK187 &gt;= 10, "HIGH",IF(
                            Data!AK187 &gt;= 7, "MED","LOW")))))</f>
        <v>LOW</v>
      </c>
      <c r="P225" s="23"/>
      <c r="Q225" s="25"/>
      <c r="R225" s="25"/>
      <c r="S225" s="19"/>
      <c r="T225" s="19"/>
      <c r="U225" s="19"/>
      <c r="V225" s="19"/>
      <c r="W225" s="19"/>
      <c r="X225" s="19"/>
      <c r="Y225" s="26"/>
      <c r="Z225" s="26"/>
      <c r="AA225" s="26"/>
      <c r="AB225" s="26"/>
      <c r="AC225" s="26"/>
      <c r="AD225" s="26"/>
      <c r="AE225" s="26"/>
      <c r="AF225" s="26"/>
      <c r="AJ225" s="19"/>
      <c r="AK225" s="19"/>
      <c r="AL225" s="19"/>
      <c r="AM225" s="19"/>
      <c r="AN225" s="19"/>
      <c r="AO225" s="19"/>
      <c r="AP225" s="19"/>
      <c r="AQ225" s="19"/>
      <c r="AR225" s="19"/>
      <c r="AS225" s="19"/>
      <c r="AT225" s="19"/>
      <c r="AU225" s="19"/>
      <c r="AV225" s="19"/>
      <c r="AW225" s="19"/>
      <c r="AX225" s="19"/>
    </row>
    <row r="226" spans="1:50" x14ac:dyDescent="0.2">
      <c r="A226" s="62">
        <v>183</v>
      </c>
      <c r="B226" s="18" t="str">
        <f>Data!B188</f>
        <v>Venezuela</v>
      </c>
      <c r="C226" s="18" t="str">
        <f>Data!C188</f>
        <v>VEN</v>
      </c>
      <c r="D226" s="18" t="str">
        <f>Data!D188</f>
        <v>LCN           Latin America &amp; Caribbean</v>
      </c>
      <c r="E226" s="18" t="str">
        <f>Data!E188</f>
        <v>IBRD</v>
      </c>
      <c r="F226" s="48">
        <f>Data!F188</f>
        <v>0</v>
      </c>
      <c r="G226" s="20">
        <f>IF($B$7="Overall Alert",Data!G188,IF($B$7="Underlying Vulnerability",Data!J188,IF($B$7="Emerging Threat",Data!M188)))</f>
        <v>5</v>
      </c>
      <c r="H226" s="21">
        <f>IF($B$7="Overall Alert",Data!H188,IF($B$7="Underlying Vulnerability",Data!K188,IF($B$7="Emerging Threat",Data!N188)))</f>
        <v>5</v>
      </c>
      <c r="I226" s="48">
        <f>Data!Q188</f>
        <v>0</v>
      </c>
      <c r="J226" s="23" t="str">
        <f>IF(
   $B$7="Overall Alert",IF(
      Data!R188 &gt;= 7, "HIGH",IF(
         Data!R188 &gt;= 5, "MED","LOW")), IF(
            $B$7="Underlying Vulnerability", IF(
               Data!Y188 &gt;= 10, "HIGH",IF(
                  Data!Y188 &gt;= 7, "MED","LOW")),IF(
                     $B$7="Emerging Threat", IF(
                        Data!AF188 &gt;= 10, "HIGH",IF(
                            Data!AF188 &gt;= 7, "MED","LOW")))))</f>
        <v>HIGH</v>
      </c>
      <c r="K226" s="23" t="str">
        <f>IF(
   $B$7="Overall Alert",IF(
      Data!S188 &gt;= 7, "HIGH",IF(
         Data!S188 &gt;= 5, "MED","LOW")), IF(
            $B$7="Underlying Vulnerability", IF(
               Data!Z188 &gt;= 10, "HIGH",IF(
                  Data!Z188 &gt;= 7, "MED","LOW")),IF(
                     $B$7="Emerging Threat", IF(
                        Data!AG188 &gt;= 10, "HIGH",IF(
                            Data!AG188 &gt;= 7, "MED","LOW")))))</f>
        <v>HIGH</v>
      </c>
      <c r="L226" s="23" t="str">
        <f>IF(
   $B$7="Overall Alert",IF(
      Data!T188 &gt;= 7, "HIGH",IF(
         Data!T188 &gt;= 5, "MED","LOW")), IF(
            $B$7="Underlying Vulnerability", IF(
               Data!AA188 &gt;= 10, "HIGH",IF(
                  Data!AA188 &gt;= 7, "MED","LOW")),IF(
                     $B$7="Emerging Threat", IF(
                        Data!AH188 &gt;= 10, "HIGH",IF(
                            Data!AH188 &gt;= 7, "MED","LOW")))))</f>
        <v>HIGH</v>
      </c>
      <c r="M226" s="23" t="str">
        <f>IF(
   $B$7="Overall Alert",IF(
      Data!U188 &gt;= 7, "HIGH",IF(
         Data!U188 &gt;= 5, "MED","LOW")), IF(
            $B$7="Underlying Vulnerability", IF(
               Data!AB188 &gt;= 10, "HIGH",IF(
                  Data!AB188 &gt;= 7, "MED","LOW")),IF(
                     $B$7="Emerging Threat", IF(
                        Data!AI188 &gt;= 10, "HIGH",IF(
                            Data!AI188 &gt;= 7, "MED","LOW")))))</f>
        <v>MED</v>
      </c>
      <c r="N226" s="23" t="str">
        <f>IF(
   $B$7="Overall Alert",IF(
      Data!V188 &gt;= 7, "HIGH",IF(
         Data!V188 &gt;= 5, "MED","LOW")), IF(
            $B$7="Underlying Vulnerability", IF(
               Data!AC188 &gt;= 10, "HIGH",IF(
                  Data!AC188 &gt;= 7, "MED","LOW")),IF(
                     $B$7="Emerging Threat", IF(
                        Data!AJ188 &gt;= 10, "HIGH",IF(
                            Data!AJ188 &gt;= 7, "MED","LOW")))))</f>
        <v>HIGH</v>
      </c>
      <c r="O226" s="23" t="str">
        <f>IF(
   $B$7="Overall Alert",IF(
      Data!W188 &gt;= 7, "HIGH",IF(
         Data!W188 &gt;= 5, "MED","LOW")), IF(
            $B$7="Underlying Vulnerability", IF(
               Data!AD188 &gt;= 10, "HIGH",IF(
                  Data!AD188 &gt;= 7, "MED","LOW")),IF(
                     $B$7="Emerging Threat", IF(
                        Data!AK188 &gt;= 10, "HIGH",IF(
                            Data!AK188 &gt;= 7, "MED","LOW")))))</f>
        <v>MED</v>
      </c>
      <c r="P226" s="23"/>
      <c r="Q226" s="25"/>
      <c r="R226" s="25"/>
      <c r="S226" s="19"/>
      <c r="T226" s="19"/>
      <c r="U226" s="19"/>
      <c r="V226" s="19"/>
      <c r="W226" s="19"/>
      <c r="X226" s="19"/>
      <c r="Y226" s="26"/>
      <c r="Z226" s="26"/>
      <c r="AA226" s="26"/>
      <c r="AB226" s="26"/>
      <c r="AC226" s="26"/>
      <c r="AD226" s="26"/>
      <c r="AE226" s="26"/>
      <c r="AF226" s="26"/>
      <c r="AJ226" s="19"/>
      <c r="AK226" s="19"/>
      <c r="AL226" s="19"/>
      <c r="AM226" s="19"/>
      <c r="AN226" s="19"/>
      <c r="AO226" s="19"/>
      <c r="AP226" s="19"/>
      <c r="AQ226" s="19"/>
      <c r="AR226" s="19"/>
      <c r="AS226" s="19"/>
      <c r="AT226" s="19"/>
      <c r="AU226" s="19"/>
      <c r="AV226" s="19"/>
      <c r="AW226" s="19"/>
      <c r="AX226" s="19"/>
    </row>
    <row r="227" spans="1:50" x14ac:dyDescent="0.2">
      <c r="A227" s="62">
        <v>184</v>
      </c>
      <c r="B227" s="18" t="str">
        <f>Data!B189</f>
        <v>Viet Nam</v>
      </c>
      <c r="C227" s="18" t="str">
        <f>Data!C189</f>
        <v>VNM</v>
      </c>
      <c r="D227" s="18" t="str">
        <f>Data!D189</f>
        <v>EAS           East Asia &amp; Pacific</v>
      </c>
      <c r="E227" s="18" t="str">
        <f>Data!E189</f>
        <v>IBRD</v>
      </c>
      <c r="F227" s="48">
        <f>Data!F189</f>
        <v>0</v>
      </c>
      <c r="G227" s="20">
        <f>IF($B$7="Overall Alert",Data!G189,IF($B$7="Underlying Vulnerability",Data!J189,IF($B$7="Emerging Threat",Data!M189)))</f>
        <v>2</v>
      </c>
      <c r="H227" s="21">
        <f>IF($B$7="Overall Alert",Data!H189,IF($B$7="Underlying Vulnerability",Data!K189,IF($B$7="Emerging Threat",Data!N189)))</f>
        <v>2</v>
      </c>
      <c r="I227" s="48">
        <f>Data!Q189</f>
        <v>0</v>
      </c>
      <c r="J227" s="23" t="str">
        <f>IF(
   $B$7="Overall Alert",IF(
      Data!R189 &gt;= 7, "HIGH",IF(
         Data!R189 &gt;= 5, "MED","LOW")), IF(
            $B$7="Underlying Vulnerability", IF(
               Data!Y189 &gt;= 10, "HIGH",IF(
                  Data!Y189 &gt;= 7, "MED","LOW")),IF(
                     $B$7="Emerging Threat", IF(
                        Data!AF189 &gt;= 10, "HIGH",IF(
                            Data!AF189 &gt;= 7, "MED","LOW")))))</f>
        <v>LOW</v>
      </c>
      <c r="K227" s="23" t="str">
        <f>IF(
   $B$7="Overall Alert",IF(
      Data!S189 &gt;= 7, "HIGH",IF(
         Data!S189 &gt;= 5, "MED","LOW")), IF(
            $B$7="Underlying Vulnerability", IF(
               Data!Z189 &gt;= 10, "HIGH",IF(
                  Data!Z189 &gt;= 7, "MED","LOW")),IF(
                     $B$7="Emerging Threat", IF(
                        Data!AG189 &gt;= 10, "HIGH",IF(
                            Data!AG189 &gt;= 7, "MED","LOW")))))</f>
        <v>LOW</v>
      </c>
      <c r="L227" s="23" t="str">
        <f>IF(
   $B$7="Overall Alert",IF(
      Data!T189 &gt;= 7, "HIGH",IF(
         Data!T189 &gt;= 5, "MED","LOW")), IF(
            $B$7="Underlying Vulnerability", IF(
               Data!AA189 &gt;= 10, "HIGH",IF(
                  Data!AA189 &gt;= 7, "MED","LOW")),IF(
                     $B$7="Emerging Threat", IF(
                        Data!AH189 &gt;= 10, "HIGH",IF(
                            Data!AH189 &gt;= 7, "MED","LOW")))))</f>
        <v>MED</v>
      </c>
      <c r="M227" s="23" t="str">
        <f>IF(
   $B$7="Overall Alert",IF(
      Data!U189 &gt;= 7, "HIGH",IF(
         Data!U189 &gt;= 5, "MED","LOW")), IF(
            $B$7="Underlying Vulnerability", IF(
               Data!AB189 &gt;= 10, "HIGH",IF(
                  Data!AB189 &gt;= 7, "MED","LOW")),IF(
                     $B$7="Emerging Threat", IF(
                        Data!AI189 &gt;= 10, "HIGH",IF(
                            Data!AI189 &gt;= 7, "MED","LOW")))))</f>
        <v>MED</v>
      </c>
      <c r="N227" s="23" t="str">
        <f>IF(
   $B$7="Overall Alert",IF(
      Data!V189 &gt;= 7, "HIGH",IF(
         Data!V189 &gt;= 5, "MED","LOW")), IF(
            $B$7="Underlying Vulnerability", IF(
               Data!AC189 &gt;= 10, "HIGH",IF(
                  Data!AC189 &gt;= 7, "MED","LOW")),IF(
                     $B$7="Emerging Threat", IF(
                        Data!AJ189 &gt;= 10, "HIGH",IF(
                            Data!AJ189 &gt;= 7, "MED","LOW")))))</f>
        <v>HIGH</v>
      </c>
      <c r="O227" s="23" t="str">
        <f>IF(
   $B$7="Overall Alert",IF(
      Data!W189 &gt;= 7, "HIGH",IF(
         Data!W189 &gt;= 5, "MED","LOW")), IF(
            $B$7="Underlying Vulnerability", IF(
               Data!AD189 &gt;= 10, "HIGH",IF(
                  Data!AD189 &gt;= 7, "MED","LOW")),IF(
                     $B$7="Emerging Threat", IF(
                        Data!AK189 &gt;= 10, "HIGH",IF(
                            Data!AK189 &gt;= 7, "MED","LOW")))))</f>
        <v>LOW</v>
      </c>
      <c r="P227" s="23"/>
      <c r="Q227" s="25"/>
      <c r="R227" s="25"/>
      <c r="S227" s="19"/>
      <c r="T227" s="19"/>
      <c r="U227" s="19"/>
      <c r="V227" s="19"/>
      <c r="W227" s="19"/>
      <c r="X227" s="19"/>
      <c r="Y227" s="26"/>
      <c r="Z227" s="26"/>
      <c r="AA227" s="26"/>
      <c r="AB227" s="26"/>
      <c r="AC227" s="26"/>
      <c r="AD227" s="26"/>
      <c r="AE227" s="26"/>
      <c r="AF227" s="26"/>
      <c r="AJ227" s="19"/>
      <c r="AK227" s="19"/>
      <c r="AL227" s="19"/>
      <c r="AM227" s="19"/>
      <c r="AN227" s="19"/>
      <c r="AO227" s="19"/>
      <c r="AP227" s="19"/>
      <c r="AQ227" s="19"/>
      <c r="AR227" s="19"/>
      <c r="AS227" s="19"/>
      <c r="AT227" s="19"/>
      <c r="AU227" s="19"/>
      <c r="AV227" s="19"/>
      <c r="AW227" s="19"/>
      <c r="AX227" s="19"/>
    </row>
    <row r="228" spans="1:50" x14ac:dyDescent="0.2">
      <c r="A228" s="62">
        <v>185</v>
      </c>
      <c r="B228" s="18" t="str">
        <f>Data!B190</f>
        <v>Vanuatu</v>
      </c>
      <c r="C228" s="18" t="str">
        <f>Data!C190</f>
        <v>VUT</v>
      </c>
      <c r="D228" s="18" t="str">
        <f>Data!D190</f>
        <v>EAS           East Asia &amp; Pacific</v>
      </c>
      <c r="E228" s="18" t="str">
        <f>Data!E190</f>
        <v>IDA</v>
      </c>
      <c r="F228" s="48">
        <f>Data!F190</f>
        <v>0</v>
      </c>
      <c r="G228" s="20">
        <f>IF($B$7="Overall Alert",Data!G190,IF($B$7="Underlying Vulnerability",Data!J190,IF($B$7="Emerging Threat",Data!M190)))</f>
        <v>3</v>
      </c>
      <c r="H228" s="21">
        <f>IF($B$7="Overall Alert",Data!H190,IF($B$7="Underlying Vulnerability",Data!K190,IF($B$7="Emerging Threat",Data!N190)))</f>
        <v>3</v>
      </c>
      <c r="I228" s="48">
        <f>Data!Q190</f>
        <v>0</v>
      </c>
      <c r="J228" s="23" t="str">
        <f>IF(
   $B$7="Overall Alert",IF(
      Data!R190 &gt;= 7, "HIGH",IF(
         Data!R190 &gt;= 5, "MED","LOW")), IF(
            $B$7="Underlying Vulnerability", IF(
               Data!Y190 &gt;= 10, "HIGH",IF(
                  Data!Y190 &gt;= 7, "MED","LOW")),IF(
                     $B$7="Emerging Threat", IF(
                        Data!AF190 &gt;= 10, "HIGH",IF(
                            Data!AF190 &gt;= 7, "MED","LOW")))))</f>
        <v>HIGH</v>
      </c>
      <c r="K228" s="23" t="str">
        <f>IF(
   $B$7="Overall Alert",IF(
      Data!S190 &gt;= 7, "HIGH",IF(
         Data!S190 &gt;= 5, "MED","LOW")), IF(
            $B$7="Underlying Vulnerability", IF(
               Data!Z190 &gt;= 10, "HIGH",IF(
                  Data!Z190 &gt;= 7, "MED","LOW")),IF(
                     $B$7="Emerging Threat", IF(
                        Data!AG190 &gt;= 10, "HIGH",IF(
                            Data!AG190 &gt;= 7, "MED","LOW")))))</f>
        <v>LOW</v>
      </c>
      <c r="L228" s="23" t="str">
        <f>IF(
   $B$7="Overall Alert",IF(
      Data!T190 &gt;= 7, "HIGH",IF(
         Data!T190 &gt;= 5, "MED","LOW")), IF(
            $B$7="Underlying Vulnerability", IF(
               Data!AA190 &gt;= 10, "HIGH",IF(
                  Data!AA190 &gt;= 7, "MED","LOW")),IF(
                     $B$7="Emerging Threat", IF(
                        Data!AH190 &gt;= 10, "HIGH",IF(
                            Data!AH190 &gt;= 7, "MED","LOW")))))</f>
        <v>LOW</v>
      </c>
      <c r="M228" s="23" t="str">
        <f>IF(
   $B$7="Overall Alert",IF(
      Data!U190 &gt;= 7, "HIGH",IF(
         Data!U190 &gt;= 5, "MED","LOW")), IF(
            $B$7="Underlying Vulnerability", IF(
               Data!AB190 &gt;= 10, "HIGH",IF(
                  Data!AB190 &gt;= 7, "MED","LOW")),IF(
                     $B$7="Emerging Threat", IF(
                        Data!AI190 &gt;= 10, "HIGH",IF(
                            Data!AI190 &gt;= 7, "MED","LOW")))))</f>
        <v>HIGH</v>
      </c>
      <c r="N228" s="23" t="str">
        <f>IF(
   $B$7="Overall Alert",IF(
      Data!V190 &gt;= 7, "HIGH",IF(
         Data!V190 &gt;= 5, "MED","LOW")), IF(
            $B$7="Underlying Vulnerability", IF(
               Data!AC190 &gt;= 10, "HIGH",IF(
                  Data!AC190 &gt;= 7, "MED","LOW")),IF(
                     $B$7="Emerging Threat", IF(
                        Data!AJ190 &gt;= 10, "HIGH",IF(
                            Data!AJ190 &gt;= 7, "MED","LOW")))))</f>
        <v>HIGH</v>
      </c>
      <c r="O228" s="23" t="str">
        <f>IF(
   $B$7="Overall Alert",IF(
      Data!W190 &gt;= 7, "HIGH",IF(
         Data!W190 &gt;= 5, "MED","LOW")), IF(
            $B$7="Underlying Vulnerability", IF(
               Data!AD190 &gt;= 10, "HIGH",IF(
                  Data!AD190 &gt;= 7, "MED","LOW")),IF(
                     $B$7="Emerging Threat", IF(
                        Data!AK190 &gt;= 10, "HIGH",IF(
                            Data!AK190 &gt;= 7, "MED","LOW")))))</f>
        <v>LOW</v>
      </c>
      <c r="P228" s="23"/>
      <c r="Q228" s="25"/>
      <c r="R228" s="25"/>
      <c r="S228" s="19"/>
      <c r="T228" s="19"/>
      <c r="U228" s="19"/>
      <c r="V228" s="19"/>
      <c r="W228" s="19"/>
      <c r="X228" s="19"/>
      <c r="Y228" s="26"/>
      <c r="Z228" s="26"/>
      <c r="AA228" s="26"/>
      <c r="AB228" s="26"/>
      <c r="AC228" s="26"/>
      <c r="AD228" s="26"/>
      <c r="AE228" s="26"/>
      <c r="AF228" s="26"/>
      <c r="AJ228" s="19"/>
      <c r="AK228" s="19"/>
      <c r="AL228" s="19"/>
      <c r="AM228" s="19"/>
      <c r="AN228" s="19"/>
      <c r="AO228" s="19"/>
      <c r="AP228" s="19"/>
      <c r="AQ228" s="19"/>
      <c r="AR228" s="19"/>
      <c r="AS228" s="19"/>
      <c r="AT228" s="19"/>
      <c r="AU228" s="19"/>
      <c r="AV228" s="19"/>
      <c r="AW228" s="19"/>
      <c r="AX228" s="19"/>
    </row>
    <row r="229" spans="1:50" x14ac:dyDescent="0.2">
      <c r="A229" s="62">
        <v>186</v>
      </c>
      <c r="B229" s="18" t="str">
        <f>Data!B191</f>
        <v>Samoa</v>
      </c>
      <c r="C229" s="18" t="str">
        <f>Data!C191</f>
        <v>WSM</v>
      </c>
      <c r="D229" s="18" t="str">
        <f>Data!D191</f>
        <v>EAS           East Asia &amp; Pacific</v>
      </c>
      <c r="E229" s="18" t="str">
        <f>Data!E191</f>
        <v>IDA</v>
      </c>
      <c r="F229" s="48">
        <f>Data!F191</f>
        <v>0</v>
      </c>
      <c r="G229" s="20">
        <f>IF($B$7="Overall Alert",Data!G191,IF($B$7="Underlying Vulnerability",Data!J191,IF($B$7="Emerging Threat",Data!M191)))</f>
        <v>0</v>
      </c>
      <c r="H229" s="21">
        <f>IF($B$7="Overall Alert",Data!H191,IF($B$7="Underlying Vulnerability",Data!K191,IF($B$7="Emerging Threat",Data!N191)))</f>
        <v>0</v>
      </c>
      <c r="I229" s="48">
        <f>Data!Q191</f>
        <v>0</v>
      </c>
      <c r="J229" s="23" t="str">
        <f>IF(
   $B$7="Overall Alert",IF(
      Data!R191 &gt;= 7, "HIGH",IF(
         Data!R191 &gt;= 5, "MED","LOW")), IF(
            $B$7="Underlying Vulnerability", IF(
               Data!Y191 &gt;= 10, "HIGH",IF(
                  Data!Y191 &gt;= 7, "MED","LOW")),IF(
                     $B$7="Emerging Threat", IF(
                        Data!AF191 &gt;= 10, "HIGH",IF(
                            Data!AF191 &gt;= 7, "MED","LOW")))))</f>
        <v>LOW</v>
      </c>
      <c r="K229" s="23" t="str">
        <f>IF(
   $B$7="Overall Alert",IF(
      Data!S191 &gt;= 7, "HIGH",IF(
         Data!S191 &gt;= 5, "MED","LOW")), IF(
            $B$7="Underlying Vulnerability", IF(
               Data!Z191 &gt;= 10, "HIGH",IF(
                  Data!Z191 &gt;= 7, "MED","LOW")),IF(
                     $B$7="Emerging Threat", IF(
                        Data!AG191 &gt;= 10, "HIGH",IF(
                            Data!AG191 &gt;= 7, "MED","LOW")))))</f>
        <v>LOW</v>
      </c>
      <c r="L229" s="23" t="str">
        <f>IF(
   $B$7="Overall Alert",IF(
      Data!T191 &gt;= 7, "HIGH",IF(
         Data!T191 &gt;= 5, "MED","LOW")), IF(
            $B$7="Underlying Vulnerability", IF(
               Data!AA191 &gt;= 10, "HIGH",IF(
                  Data!AA191 &gt;= 7, "MED","LOW")),IF(
                     $B$7="Emerging Threat", IF(
                        Data!AH191 &gt;= 10, "HIGH",IF(
                            Data!AH191 &gt;= 7, "MED","LOW")))))</f>
        <v>LOW</v>
      </c>
      <c r="M229" s="23" t="str">
        <f>IF(
   $B$7="Overall Alert",IF(
      Data!U191 &gt;= 7, "HIGH",IF(
         Data!U191 &gt;= 5, "MED","LOW")), IF(
            $B$7="Underlying Vulnerability", IF(
               Data!AB191 &gt;= 10, "HIGH",IF(
                  Data!AB191 &gt;= 7, "MED","LOW")),IF(
                     $B$7="Emerging Threat", IF(
                        Data!AI191 &gt;= 10, "HIGH",IF(
                            Data!AI191 &gt;= 7, "MED","LOW")))))</f>
        <v>LOW</v>
      </c>
      <c r="N229" s="23" t="str">
        <f>IF(
   $B$7="Overall Alert",IF(
      Data!V191 &gt;= 7, "HIGH",IF(
         Data!V191 &gt;= 5, "MED","LOW")), IF(
            $B$7="Underlying Vulnerability", IF(
               Data!AC191 &gt;= 10, "HIGH",IF(
                  Data!AC191 &gt;= 7, "MED","LOW")),IF(
                     $B$7="Emerging Threat", IF(
                        Data!AJ191 &gt;= 10, "HIGH",IF(
                            Data!AJ191 &gt;= 7, "MED","LOW")))))</f>
        <v>LOW</v>
      </c>
      <c r="O229" s="23" t="str">
        <f>IF(
   $B$7="Overall Alert",IF(
      Data!W191 &gt;= 7, "HIGH",IF(
         Data!W191 &gt;= 5, "MED","LOW")), IF(
            $B$7="Underlying Vulnerability", IF(
               Data!AD191 &gt;= 10, "HIGH",IF(
                  Data!AD191 &gt;= 7, "MED","LOW")),IF(
                     $B$7="Emerging Threat", IF(
                        Data!AK191 &gt;= 10, "HIGH",IF(
                            Data!AK191 &gt;= 7, "MED","LOW")))))</f>
        <v>LOW</v>
      </c>
      <c r="P229" s="23"/>
      <c r="Q229" s="25"/>
      <c r="R229" s="25"/>
      <c r="S229" s="19"/>
      <c r="T229" s="19"/>
      <c r="U229" s="19"/>
      <c r="V229" s="19"/>
      <c r="W229" s="19"/>
      <c r="X229" s="19"/>
      <c r="Y229" s="26"/>
      <c r="Z229" s="26"/>
      <c r="AA229" s="26"/>
      <c r="AB229" s="26"/>
      <c r="AC229" s="26"/>
      <c r="AD229" s="26"/>
      <c r="AE229" s="26"/>
      <c r="AF229" s="26"/>
      <c r="AJ229" s="19"/>
      <c r="AK229" s="19"/>
      <c r="AL229" s="19"/>
      <c r="AM229" s="19"/>
      <c r="AN229" s="19"/>
      <c r="AO229" s="19"/>
      <c r="AP229" s="19"/>
      <c r="AQ229" s="19"/>
      <c r="AR229" s="19"/>
      <c r="AS229" s="19"/>
      <c r="AT229" s="19"/>
      <c r="AU229" s="19"/>
      <c r="AV229" s="19"/>
      <c r="AW229" s="19"/>
      <c r="AX229" s="19"/>
    </row>
    <row r="230" spans="1:50" x14ac:dyDescent="0.2">
      <c r="A230" s="62">
        <v>187</v>
      </c>
      <c r="B230" s="18" t="str">
        <f>Data!B192</f>
        <v>Yemen</v>
      </c>
      <c r="C230" s="18" t="str">
        <f>Data!C192</f>
        <v>YEM</v>
      </c>
      <c r="D230" s="18" t="str">
        <f>Data!D192</f>
        <v>MEA           Middle East &amp; North Africa</v>
      </c>
      <c r="E230" s="18" t="str">
        <f>Data!E192</f>
        <v>IDA</v>
      </c>
      <c r="F230" s="48">
        <f>Data!F192</f>
        <v>0</v>
      </c>
      <c r="G230" s="20">
        <f>IF($B$7="Overall Alert",Data!G192,IF($B$7="Underlying Vulnerability",Data!J192,IF($B$7="Emerging Threat",Data!M192)))</f>
        <v>6</v>
      </c>
      <c r="H230" s="21">
        <f>IF($B$7="Overall Alert",Data!H192,IF($B$7="Underlying Vulnerability",Data!K192,IF($B$7="Emerging Threat",Data!N192)))</f>
        <v>6</v>
      </c>
      <c r="I230" s="48">
        <f>Data!Q192</f>
        <v>0</v>
      </c>
      <c r="J230" s="23" t="str">
        <f>IF(
   $B$7="Overall Alert",IF(
      Data!R192 &gt;= 7, "HIGH",IF(
         Data!R192 &gt;= 5, "MED","LOW")), IF(
            $B$7="Underlying Vulnerability", IF(
               Data!Y192 &gt;= 10, "HIGH",IF(
                  Data!Y192 &gt;= 7, "MED","LOW")),IF(
                     $B$7="Emerging Threat", IF(
                        Data!AF192 &gt;= 10, "HIGH",IF(
                            Data!AF192 &gt;= 7, "MED","LOW")))))</f>
        <v>HIGH</v>
      </c>
      <c r="K230" s="23" t="str">
        <f>IF(
   $B$7="Overall Alert",IF(
      Data!S192 &gt;= 7, "HIGH",IF(
         Data!S192 &gt;= 5, "MED","LOW")), IF(
            $B$7="Underlying Vulnerability", IF(
               Data!Z192 &gt;= 10, "HIGH",IF(
                  Data!Z192 &gt;= 7, "MED","LOW")),IF(
                     $B$7="Emerging Threat", IF(
                        Data!AG192 &gt;= 10, "HIGH",IF(
                            Data!AG192 &gt;= 7, "MED","LOW")))))</f>
        <v>HIGH</v>
      </c>
      <c r="L230" s="23" t="str">
        <f>IF(
   $B$7="Overall Alert",IF(
      Data!T192 &gt;= 7, "HIGH",IF(
         Data!T192 &gt;= 5, "MED","LOW")), IF(
            $B$7="Underlying Vulnerability", IF(
               Data!AA192 &gt;= 10, "HIGH",IF(
                  Data!AA192 &gt;= 7, "MED","LOW")),IF(
                     $B$7="Emerging Threat", IF(
                        Data!AH192 &gt;= 10, "HIGH",IF(
                            Data!AH192 &gt;= 7, "MED","LOW")))))</f>
        <v>HIGH</v>
      </c>
      <c r="M230" s="23" t="str">
        <f>IF(
   $B$7="Overall Alert",IF(
      Data!U192 &gt;= 7, "HIGH",IF(
         Data!U192 &gt;= 5, "MED","LOW")), IF(
            $B$7="Underlying Vulnerability", IF(
               Data!AB192 &gt;= 10, "HIGH",IF(
                  Data!AB192 &gt;= 7, "MED","LOW")),IF(
                     $B$7="Emerging Threat", IF(
                        Data!AI192 &gt;= 10, "HIGH",IF(
                            Data!AI192 &gt;= 7, "MED","LOW")))))</f>
        <v>HIGH</v>
      </c>
      <c r="N230" s="23" t="str">
        <f>IF(
   $B$7="Overall Alert",IF(
      Data!V192 &gt;= 7, "HIGH",IF(
         Data!V192 &gt;= 5, "MED","LOW")), IF(
            $B$7="Underlying Vulnerability", IF(
               Data!AC192 &gt;= 10, "HIGH",IF(
                  Data!AC192 &gt;= 7, "MED","LOW")),IF(
                     $B$7="Emerging Threat", IF(
                        Data!AJ192 &gt;= 10, "HIGH",IF(
                            Data!AJ192 &gt;= 7, "MED","LOW")))))</f>
        <v>HIGH</v>
      </c>
      <c r="O230" s="23" t="str">
        <f>IF(
   $B$7="Overall Alert",IF(
      Data!W192 &gt;= 7, "HIGH",IF(
         Data!W192 &gt;= 5, "MED","LOW")), IF(
            $B$7="Underlying Vulnerability", IF(
               Data!AD192 &gt;= 10, "HIGH",IF(
                  Data!AD192 &gt;= 7, "MED","LOW")),IF(
                     $B$7="Emerging Threat", IF(
                        Data!AK192 &gt;= 10, "HIGH",IF(
                            Data!AK192 &gt;= 7, "MED","LOW")))))</f>
        <v>HIGH</v>
      </c>
      <c r="P230" s="23"/>
      <c r="Q230" s="25"/>
      <c r="R230" s="25"/>
      <c r="S230" s="19"/>
      <c r="T230" s="19"/>
      <c r="U230" s="19"/>
      <c r="V230" s="19"/>
      <c r="W230" s="19"/>
      <c r="X230" s="19"/>
      <c r="Y230" s="26"/>
      <c r="Z230" s="26"/>
      <c r="AA230" s="26"/>
      <c r="AB230" s="26"/>
      <c r="AC230" s="26"/>
      <c r="AD230" s="26"/>
      <c r="AE230" s="26"/>
      <c r="AF230" s="26"/>
      <c r="AJ230" s="19"/>
      <c r="AK230" s="19"/>
      <c r="AL230" s="19"/>
      <c r="AM230" s="19"/>
      <c r="AN230" s="19"/>
      <c r="AO230" s="19"/>
      <c r="AP230" s="19"/>
      <c r="AQ230" s="19"/>
      <c r="AR230" s="19"/>
      <c r="AS230" s="19"/>
      <c r="AT230" s="19"/>
      <c r="AU230" s="19"/>
      <c r="AV230" s="19"/>
      <c r="AW230" s="19"/>
      <c r="AX230" s="19"/>
    </row>
    <row r="231" spans="1:50" x14ac:dyDescent="0.2">
      <c r="A231" s="62">
        <v>188</v>
      </c>
      <c r="B231" s="18" t="str">
        <f>Data!B193</f>
        <v>South Africa</v>
      </c>
      <c r="C231" s="18" t="str">
        <f>Data!C193</f>
        <v>ZAF</v>
      </c>
      <c r="D231" s="18" t="str">
        <f>Data!D193</f>
        <v>SSF           Sub-Saharan Africa</v>
      </c>
      <c r="E231" s="18" t="str">
        <f>Data!E193</f>
        <v>IBRD</v>
      </c>
      <c r="F231" s="48">
        <f>Data!F193</f>
        <v>0</v>
      </c>
      <c r="G231" s="20">
        <f>IF($B$7="Overall Alert",Data!G193,IF($B$7="Underlying Vulnerability",Data!J193,IF($B$7="Emerging Threat",Data!M193)))</f>
        <v>2</v>
      </c>
      <c r="H231" s="21">
        <f>IF($B$7="Overall Alert",Data!H193,IF($B$7="Underlying Vulnerability",Data!K193,IF($B$7="Emerging Threat",Data!N193)))</f>
        <v>2</v>
      </c>
      <c r="I231" s="48">
        <f>Data!Q193</f>
        <v>0</v>
      </c>
      <c r="J231" s="23" t="str">
        <f>IF(
   $B$7="Overall Alert",IF(
      Data!R193 &gt;= 7, "HIGH",IF(
         Data!R193 &gt;= 5, "MED","LOW")), IF(
            $B$7="Underlying Vulnerability", IF(
               Data!Y193 &gt;= 10, "HIGH",IF(
                  Data!Y193 &gt;= 7, "MED","LOW")),IF(
                     $B$7="Emerging Threat", IF(
                        Data!AF193 &gt;= 10, "HIGH",IF(
                            Data!AF193 &gt;= 7, "MED","LOW")))))</f>
        <v>MED</v>
      </c>
      <c r="K231" s="23" t="str">
        <f>IF(
   $B$7="Overall Alert",IF(
      Data!S193 &gt;= 7, "HIGH",IF(
         Data!S193 &gt;= 5, "MED","LOW")), IF(
            $B$7="Underlying Vulnerability", IF(
               Data!Z193 &gt;= 10, "HIGH",IF(
                  Data!Z193 &gt;= 7, "MED","LOW")),IF(
                     $B$7="Emerging Threat", IF(
                        Data!AG193 &gt;= 10, "HIGH",IF(
                            Data!AG193 &gt;= 7, "MED","LOW")))))</f>
        <v>LOW</v>
      </c>
      <c r="L231" s="23" t="str">
        <f>IF(
   $B$7="Overall Alert",IF(
      Data!T193 &gt;= 7, "HIGH",IF(
         Data!T193 &gt;= 5, "MED","LOW")), IF(
            $B$7="Underlying Vulnerability", IF(
               Data!AA193 &gt;= 10, "HIGH",IF(
                  Data!AA193 &gt;= 7, "MED","LOW")),IF(
                     $B$7="Emerging Threat", IF(
                        Data!AH193 &gt;= 10, "HIGH",IF(
                            Data!AH193 &gt;= 7, "MED","LOW")))))</f>
        <v>MED</v>
      </c>
      <c r="M231" s="23" t="str">
        <f>IF(
   $B$7="Overall Alert",IF(
      Data!U193 &gt;= 7, "HIGH",IF(
         Data!U193 &gt;= 5, "MED","LOW")), IF(
            $B$7="Underlying Vulnerability", IF(
               Data!AB193 &gt;= 10, "HIGH",IF(
                  Data!AB193 &gt;= 7, "MED","LOW")),IF(
                     $B$7="Emerging Threat", IF(
                        Data!AI193 &gt;= 10, "HIGH",IF(
                            Data!AI193 &gt;= 7, "MED","LOW")))))</f>
        <v>HIGH</v>
      </c>
      <c r="N231" s="23" t="str">
        <f>IF(
   $B$7="Overall Alert",IF(
      Data!V193 &gt;= 7, "HIGH",IF(
         Data!V193 &gt;= 5, "MED","LOW")), IF(
            $B$7="Underlying Vulnerability", IF(
               Data!AC193 &gt;= 10, "HIGH",IF(
                  Data!AC193 &gt;= 7, "MED","LOW")),IF(
                     $B$7="Emerging Threat", IF(
                        Data!AJ193 &gt;= 10, "HIGH",IF(
                            Data!AJ193 &gt;= 7, "MED","LOW")))))</f>
        <v>LOW</v>
      </c>
      <c r="O231" s="23" t="str">
        <f>IF(
   $B$7="Overall Alert",IF(
      Data!W193 &gt;= 7, "HIGH",IF(
         Data!W193 &gt;= 5, "MED","LOW")), IF(
            $B$7="Underlying Vulnerability", IF(
               Data!AD193 &gt;= 10, "HIGH",IF(
                  Data!AD193 &gt;= 7, "MED","LOW")),IF(
                     $B$7="Emerging Threat", IF(
                        Data!AK193 &gt;= 10, "HIGH",IF(
                            Data!AK193 &gt;= 7, "MED","LOW")))))</f>
        <v>LOW</v>
      </c>
      <c r="P231" s="23"/>
      <c r="Q231" s="25"/>
      <c r="R231" s="25"/>
      <c r="S231" s="19"/>
      <c r="T231" s="19"/>
      <c r="U231" s="19"/>
      <c r="V231" s="19"/>
      <c r="W231" s="19"/>
      <c r="X231" s="19"/>
      <c r="Y231" s="26"/>
      <c r="Z231" s="26"/>
      <c r="AA231" s="26"/>
      <c r="AB231" s="26"/>
      <c r="AC231" s="26"/>
      <c r="AD231" s="26"/>
      <c r="AE231" s="26"/>
      <c r="AF231" s="26"/>
      <c r="AJ231" s="19"/>
      <c r="AK231" s="19"/>
      <c r="AL231" s="19"/>
      <c r="AM231" s="19"/>
      <c r="AN231" s="19"/>
      <c r="AO231" s="19"/>
      <c r="AP231" s="19"/>
      <c r="AQ231" s="19"/>
      <c r="AR231" s="19"/>
      <c r="AS231" s="19"/>
      <c r="AT231" s="19"/>
      <c r="AU231" s="19"/>
      <c r="AV231" s="19"/>
      <c r="AW231" s="19"/>
      <c r="AX231" s="19"/>
    </row>
    <row r="232" spans="1:50" x14ac:dyDescent="0.2">
      <c r="A232" s="62">
        <v>189</v>
      </c>
      <c r="B232" s="18" t="str">
        <f>Data!B194</f>
        <v>Zambia</v>
      </c>
      <c r="C232" s="18" t="str">
        <f>Data!C194</f>
        <v>ZMB</v>
      </c>
      <c r="D232" s="18" t="str">
        <f>Data!D194</f>
        <v>SSF           Sub-Saharan Africa</v>
      </c>
      <c r="E232" s="18" t="str">
        <f>Data!E194</f>
        <v>IDA</v>
      </c>
      <c r="F232" s="48">
        <f>Data!F194</f>
        <v>0</v>
      </c>
      <c r="G232" s="20">
        <f>IF($B$7="Overall Alert",Data!G194,IF($B$7="Underlying Vulnerability",Data!J194,IF($B$7="Emerging Threat",Data!M194)))</f>
        <v>3</v>
      </c>
      <c r="H232" s="21">
        <f>IF($B$7="Overall Alert",Data!H194,IF($B$7="Underlying Vulnerability",Data!K194,IF($B$7="Emerging Threat",Data!N194)))</f>
        <v>3</v>
      </c>
      <c r="I232" s="48">
        <f>Data!Q194</f>
        <v>0</v>
      </c>
      <c r="J232" s="23" t="str">
        <f>IF(
   $B$7="Overall Alert",IF(
      Data!R194 &gt;= 7, "HIGH",IF(
         Data!R194 &gt;= 5, "MED","LOW")), IF(
            $B$7="Underlying Vulnerability", IF(
               Data!Y194 &gt;= 10, "HIGH",IF(
                  Data!Y194 &gt;= 7, "MED","LOW")),IF(
                     $B$7="Emerging Threat", IF(
                        Data!AF194 &gt;= 10, "HIGH",IF(
                            Data!AF194 &gt;= 7, "MED","LOW")))))</f>
        <v>HIGH</v>
      </c>
      <c r="K232" s="23" t="str">
        <f>IF(
   $B$7="Overall Alert",IF(
      Data!S194 &gt;= 7, "HIGH",IF(
         Data!S194 &gt;= 5, "MED","LOW")), IF(
            $B$7="Underlying Vulnerability", IF(
               Data!Z194 &gt;= 10, "HIGH",IF(
                  Data!Z194 &gt;= 7, "MED","LOW")),IF(
                     $B$7="Emerging Threat", IF(
                        Data!AG194 &gt;= 10, "HIGH",IF(
                            Data!AG194 &gt;= 7, "MED","LOW")))))</f>
        <v>LOW</v>
      </c>
      <c r="L232" s="23" t="str">
        <f>IF(
   $B$7="Overall Alert",IF(
      Data!T194 &gt;= 7, "HIGH",IF(
         Data!T194 &gt;= 5, "MED","LOW")), IF(
            $B$7="Underlying Vulnerability", IF(
               Data!AA194 &gt;= 10, "HIGH",IF(
                  Data!AA194 &gt;= 7, "MED","LOW")),IF(
                     $B$7="Emerging Threat", IF(
                        Data!AH194 &gt;= 10, "HIGH",IF(
                            Data!AH194 &gt;= 7, "MED","LOW")))))</f>
        <v>HIGH</v>
      </c>
      <c r="M232" s="23" t="str">
        <f>IF(
   $B$7="Overall Alert",IF(
      Data!U194 &gt;= 7, "HIGH",IF(
         Data!U194 &gt;= 5, "MED","LOW")), IF(
            $B$7="Underlying Vulnerability", IF(
               Data!AB194 &gt;= 10, "HIGH",IF(
                  Data!AB194 &gt;= 7, "MED","LOW")),IF(
                     $B$7="Emerging Threat", IF(
                        Data!AI194 &gt;= 10, "HIGH",IF(
                            Data!AI194 &gt;= 7, "MED","LOW")))))</f>
        <v>HIGH</v>
      </c>
      <c r="N232" s="23" t="str">
        <f>IF(
   $B$7="Overall Alert",IF(
      Data!V194 &gt;= 7, "HIGH",IF(
         Data!V194 &gt;= 5, "MED","LOW")), IF(
            $B$7="Underlying Vulnerability", IF(
               Data!AC194 &gt;= 10, "HIGH",IF(
                  Data!AC194 &gt;= 7, "MED","LOW")),IF(
                     $B$7="Emerging Threat", IF(
                        Data!AJ194 &gt;= 10, "HIGH",IF(
                            Data!AJ194 &gt;= 7, "MED","LOW")))))</f>
        <v>LOW</v>
      </c>
      <c r="O232" s="23" t="str">
        <f>IF(
   $B$7="Overall Alert",IF(
      Data!W194 &gt;= 7, "HIGH",IF(
         Data!W194 &gt;= 5, "MED","LOW")), IF(
            $B$7="Underlying Vulnerability", IF(
               Data!AD194 &gt;= 10, "HIGH",IF(
                  Data!AD194 &gt;= 7, "MED","LOW")),IF(
                     $B$7="Emerging Threat", IF(
                        Data!AK194 &gt;= 10, "HIGH",IF(
                            Data!AK194 &gt;= 7, "MED","LOW")))))</f>
        <v>LOW</v>
      </c>
      <c r="P232" s="23"/>
      <c r="Q232" s="25"/>
      <c r="R232" s="25"/>
      <c r="S232" s="19"/>
      <c r="T232" s="19"/>
      <c r="U232" s="19"/>
      <c r="V232" s="19"/>
      <c r="W232" s="19"/>
      <c r="X232" s="19"/>
      <c r="Y232" s="26"/>
      <c r="Z232" s="26"/>
      <c r="AA232" s="26"/>
      <c r="AB232" s="26"/>
      <c r="AC232" s="26"/>
      <c r="AD232" s="26"/>
      <c r="AE232" s="26"/>
      <c r="AF232" s="26"/>
      <c r="AJ232" s="19"/>
      <c r="AK232" s="19"/>
      <c r="AL232" s="19"/>
      <c r="AM232" s="19"/>
      <c r="AN232" s="19"/>
      <c r="AO232" s="19"/>
      <c r="AP232" s="19"/>
      <c r="AQ232" s="19"/>
      <c r="AR232" s="19"/>
      <c r="AS232" s="19"/>
      <c r="AT232" s="19"/>
      <c r="AU232" s="19"/>
      <c r="AV232" s="19"/>
      <c r="AW232" s="19"/>
      <c r="AX232" s="19"/>
    </row>
    <row r="233" spans="1:50" x14ac:dyDescent="0.2">
      <c r="A233" s="62">
        <v>190</v>
      </c>
      <c r="B233" s="18" t="str">
        <f>Data!B195</f>
        <v>Zimbabwe</v>
      </c>
      <c r="C233" s="18" t="str">
        <f>Data!C195</f>
        <v>ZWE</v>
      </c>
      <c r="D233" s="18" t="str">
        <f>Data!D195</f>
        <v>SSF           Sub-Saharan Africa</v>
      </c>
      <c r="E233" s="18" t="str">
        <f>Data!E195</f>
        <v>Blend</v>
      </c>
      <c r="F233" s="48">
        <f>Data!F195</f>
        <v>0</v>
      </c>
      <c r="G233" s="20">
        <f>IF($B$7="Overall Alert",Data!G195,IF($B$7="Underlying Vulnerability",Data!J195,IF($B$7="Emerging Threat",Data!M195)))</f>
        <v>4.5</v>
      </c>
      <c r="H233" s="21">
        <f>IF($B$7="Overall Alert",Data!H195,IF($B$7="Underlying Vulnerability",Data!K195,IF($B$7="Emerging Threat",Data!N195)))</f>
        <v>4.5</v>
      </c>
      <c r="I233" s="48">
        <f>Data!Q195</f>
        <v>0</v>
      </c>
      <c r="J233" s="23" t="str">
        <f>IF(
   $B$7="Overall Alert",IF(
      Data!R195 &gt;= 7, "HIGH",IF(
         Data!R195 &gt;= 5, "MED","LOW")), IF(
            $B$7="Underlying Vulnerability", IF(
               Data!Y195 &gt;= 10, "HIGH",IF(
                  Data!Y195 &gt;= 7, "MED","LOW")),IF(
                     $B$7="Emerging Threat", IF(
                        Data!AF195 &gt;= 10, "HIGH",IF(
                            Data!AF195 &gt;= 7, "MED","LOW")))))</f>
        <v>MED</v>
      </c>
      <c r="K233" s="23" t="str">
        <f>IF(
   $B$7="Overall Alert",IF(
      Data!S195 &gt;= 7, "HIGH",IF(
         Data!S195 &gt;= 5, "MED","LOW")), IF(
            $B$7="Underlying Vulnerability", IF(
               Data!Z195 &gt;= 10, "HIGH",IF(
                  Data!Z195 &gt;= 7, "MED","LOW")),IF(
                     $B$7="Emerging Threat", IF(
                        Data!AG195 &gt;= 10, "HIGH",IF(
                            Data!AG195 &gt;= 7, "MED","LOW")))))</f>
        <v>HIGH</v>
      </c>
      <c r="L233" s="23" t="str">
        <f>IF(
   $B$7="Overall Alert",IF(
      Data!T195 &gt;= 7, "HIGH",IF(
         Data!T195 &gt;= 5, "MED","LOW")), IF(
            $B$7="Underlying Vulnerability", IF(
               Data!AA195 &gt;= 10, "HIGH",IF(
                  Data!AA195 &gt;= 7, "MED","LOW")),IF(
                     $B$7="Emerging Threat", IF(
                        Data!AH195 &gt;= 10, "HIGH",IF(
                            Data!AH195 &gt;= 7, "MED","LOW")))))</f>
        <v>HIGH</v>
      </c>
      <c r="M233" s="23" t="str">
        <f>IF(
   $B$7="Overall Alert",IF(
      Data!U195 &gt;= 7, "HIGH",IF(
         Data!U195 &gt;= 5, "MED","LOW")), IF(
            $B$7="Underlying Vulnerability", IF(
               Data!AB195 &gt;= 10, "HIGH",IF(
                  Data!AB195 &gt;= 7, "MED","LOW")),IF(
                     $B$7="Emerging Threat", IF(
                        Data!AI195 &gt;= 10, "HIGH",IF(
                            Data!AI195 &gt;= 7, "MED","LOW")))))</f>
        <v>HIGH</v>
      </c>
      <c r="N233" s="23" t="str">
        <f>IF(
   $B$7="Overall Alert",IF(
      Data!V195 &gt;= 7, "HIGH",IF(
         Data!V195 &gt;= 5, "MED","LOW")), IF(
            $B$7="Underlying Vulnerability", IF(
               Data!AC195 &gt;= 10, "HIGH",IF(
                  Data!AC195 &gt;= 7, "MED","LOW")),IF(
                     $B$7="Emerging Threat", IF(
                        Data!AJ195 &gt;= 10, "HIGH",IF(
                            Data!AJ195 &gt;= 7, "MED","LOW")))))</f>
        <v>LOW</v>
      </c>
      <c r="O233" s="23" t="str">
        <f>IF(
   $B$7="Overall Alert",IF(
      Data!W195 &gt;= 7, "HIGH",IF(
         Data!W195 &gt;= 5, "MED","LOW")), IF(
            $B$7="Underlying Vulnerability", IF(
               Data!AD195 &gt;= 10, "HIGH",IF(
                  Data!AD195 &gt;= 7, "MED","LOW")),IF(
                     $B$7="Emerging Threat", IF(
                        Data!AK195 &gt;= 10, "HIGH",IF(
                            Data!AK195 &gt;= 7, "MED","LOW")))))</f>
        <v>HIGH</v>
      </c>
      <c r="P233" s="23"/>
      <c r="Q233" s="25"/>
      <c r="R233" s="25"/>
      <c r="S233" s="19"/>
      <c r="T233" s="19"/>
      <c r="U233" s="19"/>
      <c r="V233" s="19"/>
      <c r="W233" s="19"/>
      <c r="X233" s="19"/>
      <c r="Y233" s="26"/>
      <c r="Z233" s="26"/>
      <c r="AA233" s="26"/>
      <c r="AB233" s="26"/>
      <c r="AC233" s="26"/>
      <c r="AD233" s="26"/>
      <c r="AE233" s="26"/>
      <c r="AF233" s="26"/>
      <c r="AJ233" s="19"/>
      <c r="AK233" s="19"/>
      <c r="AL233" s="19"/>
      <c r="AM233" s="19"/>
      <c r="AN233" s="19"/>
      <c r="AO233" s="19"/>
      <c r="AP233" s="19"/>
      <c r="AQ233" s="19"/>
      <c r="AR233" s="19"/>
      <c r="AS233" s="19"/>
      <c r="AT233" s="19"/>
      <c r="AU233" s="19"/>
      <c r="AV233" s="19"/>
      <c r="AW233" s="19"/>
      <c r="AX233" s="19"/>
    </row>
    <row r="234" spans="1:50" x14ac:dyDescent="0.2">
      <c r="Y234" s="26"/>
      <c r="Z234" s="26"/>
      <c r="AA234" s="26"/>
      <c r="AB234" s="26"/>
      <c r="AC234" s="26"/>
      <c r="AD234" s="26"/>
      <c r="AE234" s="26"/>
      <c r="AF234" s="26"/>
    </row>
    <row r="235" spans="1:50" x14ac:dyDescent="0.2">
      <c r="Y235" s="26"/>
      <c r="Z235" s="26"/>
      <c r="AA235" s="26"/>
      <c r="AB235" s="26"/>
      <c r="AC235" s="26"/>
      <c r="AD235" s="26"/>
      <c r="AE235" s="26"/>
      <c r="AF235" s="26"/>
    </row>
    <row r="236" spans="1:50" x14ac:dyDescent="0.2">
      <c r="Y236" s="26"/>
      <c r="Z236" s="26"/>
      <c r="AA236" s="26"/>
      <c r="AB236" s="26"/>
      <c r="AC236" s="26"/>
      <c r="AD236" s="26"/>
      <c r="AE236" s="26"/>
      <c r="AF236" s="26"/>
    </row>
    <row r="238" spans="1:50" x14ac:dyDescent="0.2">
      <c r="B238" s="27" t="s">
        <v>466</v>
      </c>
      <c r="G238" s="28" t="s">
        <v>465</v>
      </c>
    </row>
    <row r="239" spans="1:50" x14ac:dyDescent="0.2">
      <c r="B239" s="27">
        <v>0</v>
      </c>
      <c r="G239" s="28">
        <f>COUNTIFS($G$44:$G$233,"&gt;="&amp;B239,$G$44:$G$233,"&lt;"&amp;B240)</f>
        <v>34</v>
      </c>
    </row>
    <row r="240" spans="1:50" x14ac:dyDescent="0.2">
      <c r="B240" s="27">
        <v>1</v>
      </c>
      <c r="G240" s="28">
        <f t="shared" ref="G240:G245" si="0">COUNTIFS($G$44:$G$233,"&gt;="&amp;B240,$G$44:$G$233,"&lt;"&amp;B241)</f>
        <v>64</v>
      </c>
    </row>
    <row r="241" spans="2:7" x14ac:dyDescent="0.2">
      <c r="B241" s="27">
        <v>2</v>
      </c>
      <c r="G241" s="28">
        <f t="shared" si="0"/>
        <v>43</v>
      </c>
    </row>
    <row r="242" spans="2:7" x14ac:dyDescent="0.2">
      <c r="B242" s="27">
        <v>3</v>
      </c>
      <c r="G242" s="28">
        <f t="shared" si="0"/>
        <v>21</v>
      </c>
    </row>
    <row r="243" spans="2:7" x14ac:dyDescent="0.2">
      <c r="B243" s="27">
        <v>4</v>
      </c>
      <c r="G243" s="28">
        <f t="shared" si="0"/>
        <v>16</v>
      </c>
    </row>
    <row r="244" spans="2:7" x14ac:dyDescent="0.2">
      <c r="B244" s="27">
        <v>5</v>
      </c>
      <c r="G244" s="28">
        <f t="shared" si="0"/>
        <v>10</v>
      </c>
    </row>
    <row r="245" spans="2:7" x14ac:dyDescent="0.2">
      <c r="B245" s="27">
        <v>6</v>
      </c>
      <c r="G245" s="28">
        <f t="shared" si="0"/>
        <v>2</v>
      </c>
    </row>
    <row r="246" spans="2:7" x14ac:dyDescent="0.2">
      <c r="B246" s="27">
        <v>7</v>
      </c>
    </row>
  </sheetData>
  <autoFilter ref="B43:O233" xr:uid="{AF15D802-11A7-724C-8F3F-C2A98827DA09}">
    <sortState xmlns:xlrd2="http://schemas.microsoft.com/office/spreadsheetml/2017/richdata2" ref="B44:O233">
      <sortCondition ref="C43:C233"/>
    </sortState>
  </autoFilter>
  <dataConsolidate/>
  <mergeCells count="4">
    <mergeCell ref="G42:H42"/>
    <mergeCell ref="B7:F7"/>
    <mergeCell ref="B10:F10"/>
    <mergeCell ref="B14:F14"/>
  </mergeCells>
  <phoneticPr fontId="16" type="noConversion"/>
  <conditionalFormatting sqref="Q43:R233">
    <cfRule type="expression" dxfId="27" priority="114">
      <formula>Q43=""</formula>
    </cfRule>
    <cfRule type="cellIs" dxfId="26" priority="115" operator="between">
      <formula>0</formula>
      <formula>0.332</formula>
    </cfRule>
    <cfRule type="cellIs" dxfId="25" priority="116" operator="between">
      <formula>0.333333333333333</formula>
      <formula>0.665</formula>
    </cfRule>
    <cfRule type="cellIs" dxfId="24" priority="117" operator="between">
      <formula>0.666666666666667</formula>
      <formula>1</formula>
    </cfRule>
  </conditionalFormatting>
  <conditionalFormatting sqref="G234:G236">
    <cfRule type="dataBar" priority="113">
      <dataBar showValue="0">
        <cfvo type="num" val="0"/>
        <cfvo type="num" val="6"/>
        <color rgb="FFF9696B"/>
      </dataBar>
      <extLst>
        <ext xmlns:x14="http://schemas.microsoft.com/office/spreadsheetml/2009/9/main" uri="{B025F937-C7B1-47D3-B67F-A62EFF666E3E}">
          <x14:id>{C4B0549E-2ED1-DD44-AC29-731F43D1961A}</x14:id>
        </ext>
      </extLst>
    </cfRule>
  </conditionalFormatting>
  <conditionalFormatting sqref="G44:G233">
    <cfRule type="dataBar" priority="104">
      <dataBar showValue="0">
        <cfvo type="num" val="0"/>
        <cfvo type="num" val="6"/>
        <color rgb="FFDD2C03"/>
      </dataBar>
      <extLst>
        <ext xmlns:x14="http://schemas.microsoft.com/office/spreadsheetml/2009/9/main" uri="{B025F937-C7B1-47D3-B67F-A62EFF666E3E}">
          <x14:id>{D404C03A-60D8-734E-892F-8FFF16A68072}</x14:id>
        </ext>
      </extLst>
    </cfRule>
  </conditionalFormatting>
  <conditionalFormatting sqref="J43:P233">
    <cfRule type="expression" dxfId="23" priority="100">
      <formula>J43=""</formula>
    </cfRule>
    <cfRule type="containsText" dxfId="22" priority="101" operator="containsText" text="LOW">
      <formula>NOT(ISERROR(SEARCH("LOW",J43)))</formula>
    </cfRule>
    <cfRule type="containsText" dxfId="21" priority="102" operator="containsText" text="MED">
      <formula>NOT(ISERROR(SEARCH("MED",J43)))</formula>
    </cfRule>
    <cfRule type="containsText" dxfId="20" priority="103" operator="containsText" text="HIGH">
      <formula>NOT(ISERROR(SEARCH("HIGH",J43)))</formula>
    </cfRule>
  </conditionalFormatting>
  <pageMargins left="0.7" right="0.7" top="0.75" bottom="0.75" header="0.3" footer="0.3"/>
  <pageSetup paperSize="9" orientation="portrait" horizontalDpi="300" verticalDpi="300"/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C4B0549E-2ED1-DD44-AC29-731F43D1961A}">
            <x14:dataBar minLength="0" maxLength="100" gradient="0" direction="rightToLeft">
              <x14:cfvo type="num">
                <xm:f>0</xm:f>
              </x14:cfvo>
              <x14:cfvo type="num">
                <xm:f>6</xm:f>
              </x14:cfvo>
              <x14:negativeFillColor rgb="FFFF0000"/>
              <x14:axisColor rgb="FF000000"/>
            </x14:dataBar>
          </x14:cfRule>
          <xm:sqref>G234:G236</xm:sqref>
        </x14:conditionalFormatting>
        <x14:conditionalFormatting xmlns:xm="http://schemas.microsoft.com/office/excel/2006/main">
          <x14:cfRule type="dataBar" id="{D404C03A-60D8-734E-892F-8FFF16A68072}">
            <x14:dataBar minLength="0" maxLength="100" gradient="0" direction="rightToLeft">
              <x14:cfvo type="num">
                <xm:f>0</xm:f>
              </x14:cfvo>
              <x14:cfvo type="num">
                <xm:f>6</xm:f>
              </x14:cfvo>
              <x14:negativeFillColor rgb="FFFF0000"/>
              <x14:axisColor rgb="FF000000"/>
            </x14:dataBar>
          </x14:cfRule>
          <xm:sqref>G44:G233</xm:sqref>
        </x14:conditionalFormatting>
      </x14:conditionalFormattings>
    </ex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7A69D38E-0DD4-6149-9E94-5A44BB8748EE}">
          <x14:formula1>
            <xm:f>Parameters!$B$65:$B$67</xm:f>
          </x14:formula1>
          <xm:sqref>B7</xm:sqref>
        </x14:dataValidation>
        <x14:dataValidation type="list" allowBlank="1" showInputMessage="1" showErrorMessage="1" xr:uid="{D6E39D00-1856-4A4B-AC91-58F754A6E525}">
          <x14:formula1>
            <xm:f>Parameters!$B$69:$B$73</xm:f>
          </x14:formula1>
          <xm:sqref>B10</xm:sqref>
        </x14:dataValidation>
        <x14:dataValidation type="list" allowBlank="1" showInputMessage="1" showErrorMessage="1" xr:uid="{7243966D-32C7-E045-AC1B-4CCB129737FD}">
          <x14:formula1>
            <xm:f>Parameters!$B$75:$B$76</xm:f>
          </x14:formula1>
          <xm:sqref>B14:F14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A195"/>
  <sheetViews>
    <sheetView workbookViewId="0">
      <selection activeCell="R6" sqref="R6"/>
    </sheetView>
  </sheetViews>
  <sheetFormatPr baseColWidth="10" defaultColWidth="8.7109375" defaultRowHeight="16" x14ac:dyDescent="0.2"/>
  <cols>
    <col min="1" max="1" width="4.42578125" style="61" customWidth="1"/>
    <col min="2" max="2" width="19" style="27" customWidth="1"/>
    <col min="3" max="3" width="8.85546875" style="27" customWidth="1"/>
    <col min="4" max="4" width="6.5703125" style="27" customWidth="1"/>
    <col min="5" max="5" width="8.7109375" style="27" customWidth="1"/>
    <col min="6" max="6" width="2.5703125" style="50" customWidth="1"/>
    <col min="7" max="7" width="6.85546875" style="28" customWidth="1"/>
    <col min="8" max="8" width="3.7109375" style="29" customWidth="1"/>
    <col min="9" max="9" width="2.28515625" style="29" customWidth="1"/>
    <col min="10" max="10" width="6.85546875" style="28" customWidth="1"/>
    <col min="11" max="11" width="3.7109375" style="28" customWidth="1"/>
    <col min="12" max="12" width="2.28515625" style="28" customWidth="1"/>
    <col min="13" max="13" width="6.85546875" style="26" customWidth="1"/>
    <col min="14" max="14" width="3.7109375" style="26" customWidth="1"/>
    <col min="15" max="15" width="2.28515625" style="26" customWidth="1"/>
    <col min="16" max="16" width="3.28515625" style="26" customWidth="1"/>
    <col min="17" max="17" width="2.140625" style="50" customWidth="1"/>
    <col min="18" max="23" width="9.7109375" style="29" customWidth="1"/>
    <col min="24" max="24" width="4.140625" style="54" customWidth="1"/>
    <col min="25" max="25" width="8.85546875" style="29" customWidth="1"/>
    <col min="26" max="26" width="10.7109375" style="29" bestFit="1" customWidth="1"/>
    <col min="27" max="27" width="9" style="29" bestFit="1" customWidth="1"/>
    <col min="28" max="28" width="9.85546875" style="29" customWidth="1"/>
    <col min="29" max="29" width="8.7109375" style="29"/>
    <col min="30" max="30" width="9.28515625" style="29" customWidth="1"/>
    <col min="31" max="31" width="4.140625" style="54" customWidth="1"/>
    <col min="32" max="33" width="8.7109375" style="28"/>
    <col min="34" max="34" width="9.5703125" style="28" customWidth="1"/>
    <col min="35" max="36" width="8.7109375" style="28"/>
    <col min="37" max="37" width="9.28515625" style="28" customWidth="1"/>
    <col min="38" max="38" width="3.5703125" style="50" customWidth="1"/>
    <col min="39" max="39" width="9.7109375" style="26" customWidth="1"/>
    <col min="40" max="16384" width="8.7109375" style="26"/>
  </cols>
  <sheetData>
    <row r="1" spans="1:53" s="1" customFormat="1" x14ac:dyDescent="0.2">
      <c r="A1" s="43"/>
      <c r="B1" s="42"/>
      <c r="C1" s="2"/>
      <c r="D1" s="2"/>
      <c r="F1" s="43"/>
      <c r="G1" s="4"/>
      <c r="H1" s="3"/>
      <c r="I1" s="3"/>
      <c r="J1" s="4"/>
      <c r="K1" s="4"/>
      <c r="L1" s="4"/>
      <c r="Q1" s="43"/>
      <c r="R1" s="3"/>
      <c r="S1" s="3"/>
      <c r="T1" s="3"/>
      <c r="U1" s="3"/>
      <c r="V1" s="3"/>
      <c r="W1" s="3"/>
      <c r="X1" s="51"/>
      <c r="Y1" s="3"/>
      <c r="Z1" s="3"/>
      <c r="AA1" s="3"/>
      <c r="AB1" s="3"/>
      <c r="AC1" s="3"/>
      <c r="AD1" s="3"/>
      <c r="AE1" s="51"/>
      <c r="AF1" s="2"/>
      <c r="AG1" s="4"/>
      <c r="AH1" s="4"/>
      <c r="AI1" s="4"/>
      <c r="AJ1" s="4"/>
      <c r="AK1" s="4"/>
      <c r="AL1" s="43"/>
    </row>
    <row r="2" spans="1:53" s="5" customFormat="1" ht="16" customHeight="1" x14ac:dyDescent="0.2">
      <c r="A2" s="57"/>
      <c r="B2" s="72" t="s">
        <v>423</v>
      </c>
      <c r="C2" s="6"/>
      <c r="D2" s="6"/>
      <c r="E2" s="6"/>
      <c r="F2" s="57"/>
      <c r="G2" s="132" t="s">
        <v>424</v>
      </c>
      <c r="H2" s="132"/>
      <c r="I2" s="132"/>
      <c r="J2" s="132"/>
      <c r="K2" s="132"/>
      <c r="L2" s="132"/>
      <c r="M2" s="132"/>
      <c r="N2" s="132"/>
      <c r="O2" s="133"/>
      <c r="P2" s="79"/>
      <c r="Q2" s="55"/>
      <c r="R2" s="134" t="s">
        <v>383</v>
      </c>
      <c r="S2" s="135"/>
      <c r="T2" s="135"/>
      <c r="U2" s="135"/>
      <c r="V2" s="135"/>
      <c r="W2" s="136"/>
      <c r="X2" s="52"/>
      <c r="Y2" s="134" t="s">
        <v>384</v>
      </c>
      <c r="Z2" s="135"/>
      <c r="AA2" s="135"/>
      <c r="AB2" s="135"/>
      <c r="AC2" s="135"/>
      <c r="AD2" s="136"/>
      <c r="AE2" s="52"/>
      <c r="AF2" s="137" t="s">
        <v>453</v>
      </c>
      <c r="AG2" s="132"/>
      <c r="AH2" s="132"/>
      <c r="AI2" s="132"/>
      <c r="AJ2" s="132"/>
      <c r="AK2" s="133"/>
      <c r="AL2" s="44"/>
      <c r="AM2" s="137" t="s">
        <v>385</v>
      </c>
      <c r="AN2" s="133"/>
    </row>
    <row r="3" spans="1:53" s="7" customFormat="1" ht="58" customHeight="1" x14ac:dyDescent="0.2">
      <c r="A3" s="58"/>
      <c r="B3" s="8" t="s">
        <v>386</v>
      </c>
      <c r="C3" s="9"/>
      <c r="D3" s="9"/>
      <c r="E3" s="9"/>
      <c r="F3" s="58"/>
      <c r="G3" s="131" t="s">
        <v>442</v>
      </c>
      <c r="H3" s="131"/>
      <c r="I3" s="131"/>
      <c r="J3" s="131"/>
      <c r="K3" s="131"/>
      <c r="L3" s="131"/>
      <c r="M3" s="131"/>
      <c r="N3" s="131"/>
      <c r="O3" s="131"/>
      <c r="Q3" s="56"/>
      <c r="R3" s="122" t="s">
        <v>387</v>
      </c>
      <c r="S3" s="123"/>
      <c r="T3" s="123"/>
      <c r="U3" s="123"/>
      <c r="V3" s="123"/>
      <c r="W3" s="124"/>
      <c r="X3" s="53"/>
      <c r="Y3" s="122" t="s">
        <v>388</v>
      </c>
      <c r="Z3" s="123"/>
      <c r="AA3" s="123"/>
      <c r="AB3" s="123"/>
      <c r="AC3" s="123"/>
      <c r="AD3" s="124"/>
      <c r="AE3" s="53"/>
      <c r="AF3" s="122" t="s">
        <v>388</v>
      </c>
      <c r="AG3" s="123"/>
      <c r="AH3" s="123"/>
      <c r="AI3" s="123"/>
      <c r="AJ3" s="123"/>
      <c r="AK3" s="124"/>
      <c r="AL3" s="45"/>
      <c r="AM3" s="10"/>
      <c r="AN3" s="10"/>
    </row>
    <row r="4" spans="1:53" s="1" customFormat="1" ht="28" customHeight="1" x14ac:dyDescent="0.2">
      <c r="A4" s="43" t="s">
        <v>412</v>
      </c>
      <c r="B4" s="11" t="s">
        <v>389</v>
      </c>
      <c r="C4" s="12" t="s">
        <v>390</v>
      </c>
      <c r="D4" s="12" t="s">
        <v>425</v>
      </c>
      <c r="E4" s="12" t="s">
        <v>430</v>
      </c>
      <c r="F4" s="59" t="s">
        <v>413</v>
      </c>
      <c r="G4" s="128" t="s">
        <v>1</v>
      </c>
      <c r="H4" s="129"/>
      <c r="I4" s="130"/>
      <c r="J4" s="125" t="s">
        <v>2</v>
      </c>
      <c r="K4" s="126"/>
      <c r="L4" s="127"/>
      <c r="M4" s="125" t="s">
        <v>441</v>
      </c>
      <c r="N4" s="126"/>
      <c r="O4" s="127"/>
      <c r="P4" s="80"/>
      <c r="Q4" s="46" t="s">
        <v>414</v>
      </c>
      <c r="R4" s="14" t="s">
        <v>392</v>
      </c>
      <c r="S4" s="14" t="s">
        <v>393</v>
      </c>
      <c r="T4" s="14" t="s">
        <v>394</v>
      </c>
      <c r="U4" s="14" t="s">
        <v>421</v>
      </c>
      <c r="V4" s="14" t="s">
        <v>396</v>
      </c>
      <c r="W4" s="15" t="s">
        <v>397</v>
      </c>
      <c r="X4" s="46" t="s">
        <v>415</v>
      </c>
      <c r="Y4" s="14" t="s">
        <v>392</v>
      </c>
      <c r="Z4" s="14" t="s">
        <v>393</v>
      </c>
      <c r="AA4" s="14" t="s">
        <v>394</v>
      </c>
      <c r="AB4" s="14" t="s">
        <v>395</v>
      </c>
      <c r="AC4" s="14" t="s">
        <v>396</v>
      </c>
      <c r="AD4" s="15" t="s">
        <v>400</v>
      </c>
      <c r="AE4" s="46" t="s">
        <v>416</v>
      </c>
      <c r="AF4" s="84" t="s">
        <v>392</v>
      </c>
      <c r="AG4" s="84" t="s">
        <v>393</v>
      </c>
      <c r="AH4" s="14" t="s">
        <v>394</v>
      </c>
      <c r="AI4" s="14" t="s">
        <v>395</v>
      </c>
      <c r="AJ4" s="84" t="s">
        <v>396</v>
      </c>
      <c r="AK4" s="83" t="s">
        <v>398</v>
      </c>
      <c r="AL4" s="46" t="s">
        <v>417</v>
      </c>
      <c r="AM4" s="84" t="s">
        <v>2</v>
      </c>
      <c r="AN4" s="84" t="s">
        <v>391</v>
      </c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</row>
    <row r="5" spans="1:53" s="17" customFormat="1" x14ac:dyDescent="0.2">
      <c r="A5" s="43" t="s">
        <v>412</v>
      </c>
      <c r="B5" s="63" t="s">
        <v>389</v>
      </c>
      <c r="C5" s="64" t="s">
        <v>390</v>
      </c>
      <c r="D5" s="64"/>
      <c r="E5" s="64"/>
      <c r="F5" s="60" t="s">
        <v>413</v>
      </c>
      <c r="G5" s="65" t="s">
        <v>1</v>
      </c>
      <c r="H5" s="65" t="s">
        <v>419</v>
      </c>
      <c r="I5" s="65"/>
      <c r="J5" s="65" t="s">
        <v>2</v>
      </c>
      <c r="K5" s="66" t="s">
        <v>418</v>
      </c>
      <c r="L5" s="78"/>
      <c r="M5" s="65" t="s">
        <v>391</v>
      </c>
      <c r="N5" s="65"/>
      <c r="O5" s="65" t="s">
        <v>420</v>
      </c>
      <c r="P5" s="65"/>
      <c r="Q5" s="47" t="s">
        <v>414</v>
      </c>
      <c r="R5" s="67" t="s">
        <v>392</v>
      </c>
      <c r="S5" s="67" t="s">
        <v>393</v>
      </c>
      <c r="T5" s="67" t="s">
        <v>394</v>
      </c>
      <c r="U5" s="67" t="s">
        <v>395</v>
      </c>
      <c r="V5" s="67" t="s">
        <v>396</v>
      </c>
      <c r="W5" s="67" t="s">
        <v>397</v>
      </c>
      <c r="X5" s="47" t="s">
        <v>415</v>
      </c>
      <c r="Y5" s="67" t="s">
        <v>392</v>
      </c>
      <c r="Z5" s="67" t="s">
        <v>393</v>
      </c>
      <c r="AA5" s="67" t="s">
        <v>394</v>
      </c>
      <c r="AB5" s="67" t="s">
        <v>395</v>
      </c>
      <c r="AC5" s="67" t="s">
        <v>396</v>
      </c>
      <c r="AD5" s="67" t="s">
        <v>400</v>
      </c>
      <c r="AE5" s="47" t="s">
        <v>416</v>
      </c>
      <c r="AF5" s="47" t="s">
        <v>392</v>
      </c>
      <c r="AG5" s="47" t="s">
        <v>393</v>
      </c>
      <c r="AH5" s="47" t="s">
        <v>395</v>
      </c>
      <c r="AI5" s="47" t="s">
        <v>394</v>
      </c>
      <c r="AJ5" s="47" t="s">
        <v>396</v>
      </c>
      <c r="AK5" s="47" t="s">
        <v>398</v>
      </c>
      <c r="AL5" s="47" t="s">
        <v>417</v>
      </c>
      <c r="AM5" s="47" t="s">
        <v>2</v>
      </c>
      <c r="AN5" s="47" t="s">
        <v>391</v>
      </c>
      <c r="AO5" s="16"/>
      <c r="AP5" s="16"/>
      <c r="AQ5" s="16"/>
      <c r="AR5" s="16"/>
      <c r="AS5" s="16"/>
      <c r="AT5" s="16"/>
      <c r="AU5" s="16"/>
      <c r="AV5" s="16"/>
      <c r="AW5" s="16"/>
      <c r="AX5" s="16"/>
      <c r="AY5" s="16"/>
      <c r="AZ5" s="16"/>
      <c r="BA5" s="16"/>
    </row>
    <row r="6" spans="1:53" x14ac:dyDescent="0.2">
      <c r="A6" s="61">
        <v>1</v>
      </c>
      <c r="B6" s="18" t="s">
        <v>3</v>
      </c>
      <c r="C6" s="18" t="s">
        <v>4</v>
      </c>
      <c r="D6" s="18" t="s">
        <v>433</v>
      </c>
      <c r="E6" s="18" t="s">
        <v>431</v>
      </c>
      <c r="F6" s="48"/>
      <c r="G6" s="20" cm="1">
        <f t="array" ref="G6">IF(Parameters!$D$33, SUM(IF(ISNUMBER(R6:W6),(IF(R6:W6&gt;=Parameters!$D$39,1,"")),""))+0.5*(SUM(IF(ISNUMBER(R6:W6),(IF(R6:W6&gt;=Parameters!$D$40,1,"")),""))-SUM(IF(ISNUMBER(R6:W6),(IF(R6:W6&gt;=Parameters!$D$39,1,"")),""))),0) +
   IF(Parameters!$D$34,SUM(IF(ISNUMBER(R6:W6),(IF(R6:W6&gt;=Parameters!$D$39,1,"")),"")),0) +
   IF(Parameters!$D$35,AVERAGE(IF(ISNUMBER(R6:W6),R6:W6)),0) +
   IF(Parameters!$D$36,IF(OR(IF(ISNUMBER(R6:W6),R6:W6)=0),0,GEOMEAN(IF(ISNUMBER(R6:W6),R6:W6))),0)</f>
        <v>5.5</v>
      </c>
      <c r="H6" s="21">
        <f t="shared" ref="H6" si="0">G6</f>
        <v>5.5</v>
      </c>
      <c r="I6" s="81"/>
      <c r="J6" s="20" cm="1">
        <f t="array" ref="J6">IF(Parameters!$D$33, SUM(IF(ISNUMBER(Y6:AD6),(IF(Y6:AD6&gt;=Parameters!$D$43,1,"")),""))+0.5*(SUM(IF(ISNUMBER(Y6:AD6),(IF(Y6:AD6&gt;=Parameters!$D$44,1,"")),""))-SUM(IF(ISNUMBER(Y6:AD6),(IF(Y6:AD6&gt;=Parameters!$D$43,1,"")),""))),0) +
   IF(Parameters!$D$34,SUM(IF(ISNUMBER(Y6:AD6),(IF(Y6:AD6&gt;=Parameters!$D$43,1,"")),"")),0) +
   IF(Parameters!$D$35,AVERAGE(IF(ISNUMBER(Y6:AD6),Y6:AD6)),0) +
   IF(Parameters!$D$36,IF(OR(IF(ISNUMBER(Y6:AD6),Y6:AD6)=0),0,GEOMEAN(IF(ISNUMBER(Y6:AD6),Y6:AD6))),0)</f>
        <v>5</v>
      </c>
      <c r="K6" s="21">
        <f t="shared" ref="K6" si="1">J6</f>
        <v>5</v>
      </c>
      <c r="L6" s="81"/>
      <c r="M6" s="19" cm="1">
        <f t="array" ref="M6">IF(Parameters!$D$33, SUM(IF(ISNUMBER(AF6:AK6),(IF(AF6:AK6&gt;=Parameters!$D$43,1,"")),""))+0.5*(SUM(IF(ISNUMBER(AF6:AK6),(IF(AF6:AK6&gt;=Parameters!$D$44,1,"")),""))-SUM(IF(ISNUMBER(AF6:AK6),(IF(AF6:AK6&gt;=Parameters!$D$43,1,"")),""))),0) +
   IF(Parameters!$D$34,SUM(IF(ISNUMBER(AF6:AK6),(IF(AF6:AK6&gt;=Parameters!$D$43,1,"")),"")),0) +
   IF(Parameters!$D$35,AVERAGE(IF(ISNUMBER(AF6:AK6),AF6:AK6)),0) +
   IF(Parameters!$D$36,IF(OR(IF(ISNUMBER(AF6:AK6),AF6:AK6)=0),0,GEOMEAN(IF(ISNUMBER(AF6:AK6),AF6:AK6))),0)</f>
        <v>3.5</v>
      </c>
      <c r="N6" s="21">
        <f>M6</f>
        <v>3.5</v>
      </c>
      <c r="O6" s="81"/>
      <c r="P6" s="22"/>
      <c r="Q6" s="48"/>
      <c r="R6" s="23">
        <f>IF(Parameters!$D$24 = 1, MAX(Y6, AF6),
IF(Parameters!$D$25 = 1, AVERAGE(Y6,AF6),
IF(Parameters!$D$26 = 1, IFERROR(GEOMEAN(Y6, AF6), 0),
IF(Parameters!$D$27, IF(AND(Y6=10,AF6=10),10,0),
IF(Parameters!$D$28, IF(AND(Y6&gt;7,AF6&gt;7),10,0),
IF(Parameters!$D$29, IF(AND(Y6&gt;7,AF6&gt;7), 10, IF(OR(AND(Y6&gt;7,AF6&gt;5),AND(Y6&gt;5,AF6&gt;7)),6,0)),"no method"))))))</f>
        <v>9.79153846153846</v>
      </c>
      <c r="S6" s="23">
        <f>IF(Parameters!$D$24 = 1, MAX(Z6, AG6),
IF(Parameters!$D$25 = 1, AVERAGE(Z6,AG6),
IF(Parameters!$D$26 = 1, IFERROR(GEOMEAN(Z6, AG6), 0),
IF(Parameters!$D$27, IF(AND(Z6=10,AG6=10),10,0),
IF(Parameters!$D$28, IF(AND(Z6&gt;7,AG6&gt;7),10,0),
IF(Parameters!$D$29, IF(AND(Z6&gt;7,AG6&gt;7), 10, IF(OR(AND(Z6&gt;7,AG6&gt;5),AND(Z6&gt;5,AG6&gt;7)),6,0)),"no method"))))))</f>
        <v>10</v>
      </c>
      <c r="T6" s="23">
        <f>IF(Parameters!$D$24 = 1, MAX(AA6, AH6),
IF(Parameters!$D$25 = 1, AVERAGE(AA6,AH6),
IF(Parameters!$D$26 = 1, IFERROR(GEOMEAN(AA6, AH6), 0),
IF(Parameters!$D$27, IF(AND(AA6=10,AH6=10),10,0),
IF(Parameters!$D$28, IF(AND(AA6&gt;7,AH6&gt;7),10,0),
IF(Parameters!$D$29, IF(AND(AA6&gt;7,AH6&gt;7), 10, IF(OR(AND(AA6&gt;7,AH6&gt;5),AND(AA6&gt;5,AH6&gt;7)),6,0)),"no method"))))))</f>
        <v>6.6714876033057795</v>
      </c>
      <c r="U6" s="23">
        <f>IF(Parameters!$D$24 = 1, MAX(AB6, AI6),
IF(Parameters!$D$25 = 1, AVERAGE(AB6,AI6),
IF(Parameters!$D$26 = 1, IFERROR(GEOMEAN(AB6, AI6), 0),
IF(Parameters!$D$27, IF(AND(AB6=10,AI6=10),10,0),
IF(Parameters!$D$28, IF(AND(AB6&gt;7,AI6&gt;7),10,0),
IF(Parameters!$D$29, IF(AND(AB6&gt;7,AI6&gt;7), 10, IF(OR(AND(AB6&gt;7,AI6&gt;5),AND(AB6&gt;5,AI6&gt;7)),6,0)),"no method"))))))</f>
        <v>8.5</v>
      </c>
      <c r="V6" s="23">
        <f>IF(Parameters!$D$24 = 1, MAX(AC6, AJ6),
IF(Parameters!$D$25 = 1, AVERAGE(AC6,AJ6),
IF(Parameters!$D$26 = 1, IFERROR(GEOMEAN(AC6, AJ6), 0),
IF(Parameters!$D$27, IF(AND(AC6=10,AJ6=10),10,0),
IF(Parameters!$D$28, IF(AND(AC6&gt;7,AJ6&gt;7),10,0),
IF(Parameters!$D$29, IF(AND(AC6&gt;7,AJ6&gt;7), 10, IF(OR(AND(AC6&gt;7,AJ6&gt;5),AND(AC6&gt;5,AJ6&gt;7)),6,0)),"no method"))))))</f>
        <v>8.25</v>
      </c>
      <c r="W6" s="23">
        <f>IF(Parameters!$D$24 = 1, MAX(AD6, AK6),
IF(Parameters!$D$25 = 1, AVERAGE(AD6,AK6),
IF(Parameters!$D$26 = 1, IFERROR(GEOMEAN(AD6, AK6), 0),
IF(Parameters!$D$27, IF(AND(AD6=10,AK6=10),10,0),
IF(Parameters!$D$28, IF(AND(AD6&gt;7,AK6&gt;7),10,0),
IF(Parameters!$D$29, IF(AND(AD6&gt;7,AK6&gt;7), 10, IF(OR(AND(AD6&gt;7,AK6&gt;5),AND(AD6&gt;5,AK6&gt;7)),6,0)),"no method"))))))</f>
        <v>10</v>
      </c>
      <c r="X6" s="49"/>
      <c r="Y6" s="23">
        <v>10</v>
      </c>
      <c r="Z6" s="23">
        <v>10</v>
      </c>
      <c r="AA6" s="24">
        <v>9.9338842975206596</v>
      </c>
      <c r="AB6" s="23">
        <v>10</v>
      </c>
      <c r="AC6" s="23">
        <v>9.5</v>
      </c>
      <c r="AD6" s="23">
        <v>10</v>
      </c>
      <c r="AE6" s="49"/>
      <c r="AF6" s="23">
        <v>9.5830769230769199</v>
      </c>
      <c r="AG6" s="23">
        <v>10</v>
      </c>
      <c r="AH6" s="23">
        <v>3.4090909090908998</v>
      </c>
      <c r="AI6" s="23">
        <v>7</v>
      </c>
      <c r="AJ6" s="23">
        <v>7</v>
      </c>
      <c r="AK6" s="23">
        <v>10</v>
      </c>
      <c r="AL6" s="49"/>
      <c r="AM6" s="25">
        <v>0</v>
      </c>
      <c r="AN6" s="25">
        <v>0.1</v>
      </c>
      <c r="AO6" s="19"/>
      <c r="AP6" s="19"/>
      <c r="AQ6" s="19"/>
      <c r="AR6" s="19"/>
      <c r="AS6" s="19"/>
      <c r="AT6" s="19"/>
      <c r="AU6" s="19"/>
      <c r="AV6" s="19"/>
      <c r="AW6" s="19"/>
    </row>
    <row r="7" spans="1:53" x14ac:dyDescent="0.2">
      <c r="A7" s="61">
        <v>2</v>
      </c>
      <c r="B7" s="18" t="s">
        <v>5</v>
      </c>
      <c r="C7" s="18" t="s">
        <v>6</v>
      </c>
      <c r="D7" s="18" t="s">
        <v>434</v>
      </c>
      <c r="E7" s="18" t="s">
        <v>432</v>
      </c>
      <c r="F7" s="48"/>
      <c r="G7" s="20" cm="1">
        <f t="array" ref="G7">IF(Parameters!$D$33, SUM(IF(ISNUMBER(R7:W7),(IF(R7:W7&gt;=Parameters!$D$39,1,"")),""))+0.5*(SUM(IF(ISNUMBER(R7:W7),(IF(R7:W7&gt;=Parameters!$D$40,1,"")),""))-SUM(IF(ISNUMBER(R7:W7),(IF(R7:W7&gt;=Parameters!$D$39,1,"")),""))),0) +
   IF(Parameters!$D$34,SUM(IF(ISNUMBER(R7:W7),(IF(R7:W7&gt;=Parameters!$D$39,1,"")),"")),0) +
   IF(Parameters!$D$35,AVERAGE(IF(ISNUMBER(R7:W7),R7:W7)),0) +
   IF(Parameters!$D$36,IF(OR(IF(ISNUMBER(R7:W7),R7:W7)=0),0,GEOMEAN(IF(ISNUMBER(R7:W7),R7:W7))),0)</f>
        <v>2</v>
      </c>
      <c r="H7" s="21">
        <f t="shared" ref="H7:H70" si="2">G7</f>
        <v>2</v>
      </c>
      <c r="I7" s="81"/>
      <c r="J7" s="20" cm="1">
        <f t="array" ref="J7">IF(Parameters!$D$33, SUM(IF(ISNUMBER(Y7:AD7),(IF(Y7:AD7&gt;=Parameters!$D$43,1,"")),""))+0.5*(SUM(IF(ISNUMBER(Y7:AD7),(IF(Y7:AD7&gt;=Parameters!$D$44,1,"")),""))-SUM(IF(ISNUMBER(Y7:AD7),(IF(Y7:AD7&gt;=Parameters!$D$43,1,"")),""))),0) +
   IF(Parameters!$D$34,SUM(IF(ISNUMBER(Y7:AD7),(IF(Y7:AD7&gt;=Parameters!$D$43,1,"")),"")),0) +
   IF(Parameters!$D$35,AVERAGE(IF(ISNUMBER(Y7:AD7),Y7:AD7)),0) +
   IF(Parameters!$D$36,IF(OR(IF(ISNUMBER(Y7:AD7),Y7:AD7)=0),0,GEOMEAN(IF(ISNUMBER(Y7:AD7),Y7:AD7))),0)</f>
        <v>2</v>
      </c>
      <c r="K7" s="21">
        <f t="shared" ref="K7:K70" si="3">J7</f>
        <v>2</v>
      </c>
      <c r="L7" s="81"/>
      <c r="M7" s="19" cm="1">
        <f t="array" ref="M7">IF(Parameters!$D$33, SUM(IF(ISNUMBER(AF7:AK7),(IF(AF7:AK7&gt;=Parameters!$D$43,1,"")),""))+0.5*(SUM(IF(ISNUMBER(AF7:AK7),(IF(AF7:AK7&gt;=Parameters!$D$44,1,"")),""))-SUM(IF(ISNUMBER(AF7:AK7),(IF(AF7:AK7&gt;=Parameters!$D$43,1,"")),""))),0) +
   IF(Parameters!$D$34,SUM(IF(ISNUMBER(AF7:AK7),(IF(AF7:AK7&gt;=Parameters!$D$43,1,"")),"")),0) +
   IF(Parameters!$D$35,AVERAGE(IF(ISNUMBER(AF7:AK7),AF7:AK7)),0) +
   IF(Parameters!$D$36,IF(OR(IF(ISNUMBER(AF7:AK7),AF7:AK7)=0),0,GEOMEAN(IF(ISNUMBER(AF7:AK7),AF7:AK7))),0)</f>
        <v>0.5</v>
      </c>
      <c r="N7" s="21">
        <f t="shared" ref="N7:N70" si="4">M7</f>
        <v>0.5</v>
      </c>
      <c r="O7" s="81"/>
      <c r="P7" s="22"/>
      <c r="Q7" s="48"/>
      <c r="R7" s="23">
        <f>IF(Parameters!$D$24 = 1, MAX(Y7, AF7),
IF(Parameters!$D$25 = 1, AVERAGE(Y7,AF7),
IF(Parameters!$D$26 = 1, IFERROR(GEOMEAN(Y7, AF7), 0),
IF(Parameters!$D$27, IF(AND(Y7=10,AF7=10),10,0),
IF(Parameters!$D$28, IF(AND(Y7&gt;7,AF7&gt;7),10,0),
IF(Parameters!$D$29, IF(AND(Y7&gt;7,AF7&gt;7), 10, IF(OR(AND(Y7&gt;7,AF7&gt;5),AND(Y7&gt;5,AF7&gt;7)),6,0)),"no method"))))))</f>
        <v>6.92</v>
      </c>
      <c r="S7" s="23">
        <f>IF(Parameters!$D$24 = 1, MAX(Z7, AG7),
IF(Parameters!$D$25 = 1, AVERAGE(Z7,AG7),
IF(Parameters!$D$26 = 1, IFERROR(GEOMEAN(Z7, AG7), 0),
IF(Parameters!$D$27, IF(AND(Z7=10,AG7=10),10,0),
IF(Parameters!$D$28, IF(AND(Z7&gt;7,AG7&gt;7),10,0),
IF(Parameters!$D$29, IF(AND(Z7&gt;7,AG7&gt;7), 10, IF(OR(AND(Z7&gt;7,AG7&gt;5),AND(Z7&gt;5,AG7&gt;7)),6,0)),"no method"))))))</f>
        <v>4.9162679425837297</v>
      </c>
      <c r="T7" s="23">
        <f>IF(Parameters!$D$24 = 1, MAX(AA7, AH7),
IF(Parameters!$D$25 = 1, AVERAGE(AA7,AH7),
IF(Parameters!$D$26 = 1, IFERROR(GEOMEAN(AA7, AH7), 0),
IF(Parameters!$D$27, IF(AND(AA7=10,AH7=10),10,0),
IF(Parameters!$D$28, IF(AND(AA7&gt;7,AH7&gt;7),10,0),
IF(Parameters!$D$29, IF(AND(AA7&gt;7,AH7&gt;7), 10, IF(OR(AND(AA7&gt;7,AH7&gt;5),AND(AA7&gt;5,AH7&gt;7)),6,0)),"no method"))))))</f>
        <v>6.8636363636363651</v>
      </c>
      <c r="U7" s="23">
        <f>IF(Parameters!$D$24 = 1, MAX(AB7, AI7),
IF(Parameters!$D$25 = 1, AVERAGE(AB7,AI7),
IF(Parameters!$D$26 = 1, IFERROR(GEOMEAN(AB7, AI7), 0),
IF(Parameters!$D$27, IF(AND(AB7=10,AI7=10),10,0),
IF(Parameters!$D$28, IF(AND(AB7&gt;7,AI7&gt;7),10,0),
IF(Parameters!$D$29, IF(AND(AB7&gt;7,AI7&gt;7), 10, IF(OR(AND(AB7&gt;7,AI7&gt;5),AND(AB7&gt;5,AI7&gt;7)),6,0)),"no method"))))))</f>
        <v>8.9490024915087041</v>
      </c>
      <c r="V7" s="23">
        <f>IF(Parameters!$D$24 = 1, MAX(AC7, AJ7),
IF(Parameters!$D$25 = 1, AVERAGE(AC7,AJ7),
IF(Parameters!$D$26 = 1, IFERROR(GEOMEAN(AC7, AJ7), 0),
IF(Parameters!$D$27, IF(AND(AC7=10,AJ7=10),10,0),
IF(Parameters!$D$28, IF(AND(AC7&gt;7,AJ7&gt;7),10,0),
IF(Parameters!$D$29, IF(AND(AC7&gt;7,AJ7&gt;7), 10, IF(OR(AND(AC7&gt;7,AJ7&gt;5),AND(AC7&gt;5,AJ7&gt;7)),6,0)),"no method"))))))</f>
        <v>1.75</v>
      </c>
      <c r="W7" s="23">
        <f>IF(Parameters!$D$24 = 1, MAX(AD7, AK7),
IF(Parameters!$D$25 = 1, AVERAGE(AD7,AK7),
IF(Parameters!$D$26 = 1, IFERROR(GEOMEAN(AD7, AK7), 0),
IF(Parameters!$D$27, IF(AND(AD7=10,AK7=10),10,0),
IF(Parameters!$D$28, IF(AND(AD7&gt;7,AK7&gt;7),10,0),
IF(Parameters!$D$29, IF(AND(AD7&gt;7,AK7&gt;7), 10, IF(OR(AND(AD7&gt;7,AK7&gt;5),AND(AD7&gt;5,AK7&gt;7)),6,0)),"no method"))))))</f>
        <v>3.2391179052514798</v>
      </c>
      <c r="X7" s="49"/>
      <c r="Y7" s="23">
        <v>9</v>
      </c>
      <c r="Z7" s="23">
        <v>9.8325358851674594</v>
      </c>
      <c r="AA7" s="24">
        <v>8.7272727272727302</v>
      </c>
      <c r="AB7" s="23">
        <v>8.4285714285714306</v>
      </c>
      <c r="AC7" s="23">
        <v>3.5</v>
      </c>
      <c r="AD7" s="23">
        <v>0</v>
      </c>
      <c r="AE7" s="49"/>
      <c r="AF7" s="23">
        <v>4.84</v>
      </c>
      <c r="AG7" s="23">
        <v>0</v>
      </c>
      <c r="AH7" s="23">
        <v>5</v>
      </c>
      <c r="AI7" s="23">
        <v>9.4694335544459793</v>
      </c>
      <c r="AJ7" s="23">
        <v>0</v>
      </c>
      <c r="AK7" s="23">
        <v>6.4782358105029596</v>
      </c>
      <c r="AL7" s="49"/>
      <c r="AM7" s="25">
        <v>0</v>
      </c>
      <c r="AN7" s="25">
        <v>0.3</v>
      </c>
      <c r="AO7" s="19"/>
      <c r="AP7" s="19"/>
      <c r="AQ7" s="19"/>
      <c r="AR7" s="19"/>
      <c r="AS7" s="19"/>
      <c r="AT7" s="19"/>
      <c r="AU7" s="19"/>
      <c r="AV7" s="19"/>
      <c r="AW7" s="19"/>
    </row>
    <row r="8" spans="1:53" x14ac:dyDescent="0.2">
      <c r="A8" s="61">
        <v>3</v>
      </c>
      <c r="B8" s="18" t="s">
        <v>7</v>
      </c>
      <c r="C8" s="18" t="s">
        <v>8</v>
      </c>
      <c r="D8" s="18" t="s">
        <v>435</v>
      </c>
      <c r="E8" s="18" t="s">
        <v>432</v>
      </c>
      <c r="F8" s="48"/>
      <c r="G8" s="20" cm="1">
        <f t="array" ref="G8">IF(Parameters!$D$33, SUM(IF(ISNUMBER(R8:W8),(IF(R8:W8&gt;=Parameters!$D$39,1,"")),""))+0.5*(SUM(IF(ISNUMBER(R8:W8),(IF(R8:W8&gt;=Parameters!$D$40,1,"")),""))-SUM(IF(ISNUMBER(R8:W8),(IF(R8:W8&gt;=Parameters!$D$39,1,"")),""))),0) +
   IF(Parameters!$D$34,SUM(IF(ISNUMBER(R8:W8),(IF(R8:W8&gt;=Parameters!$D$39,1,"")),"")),0) +
   IF(Parameters!$D$35,AVERAGE(IF(ISNUMBER(R8:W8),R8:W8)),0) +
   IF(Parameters!$D$36,IF(OR(IF(ISNUMBER(R8:W8),R8:W8)=0),0,GEOMEAN(IF(ISNUMBER(R8:W8),R8:W8))),0)</f>
        <v>0.5</v>
      </c>
      <c r="H8" s="21">
        <f t="shared" si="2"/>
        <v>0.5</v>
      </c>
      <c r="I8" s="81"/>
      <c r="J8" s="20" cm="1">
        <f t="array" ref="J8">IF(Parameters!$D$33, SUM(IF(ISNUMBER(Y8:AD8),(IF(Y8:AD8&gt;=Parameters!$D$43,1,"")),""))+0.5*(SUM(IF(ISNUMBER(Y8:AD8),(IF(Y8:AD8&gt;=Parameters!$D$44,1,"")),""))-SUM(IF(ISNUMBER(Y8:AD8),(IF(Y8:AD8&gt;=Parameters!$D$43,1,"")),""))),0) +
   IF(Parameters!$D$34,SUM(IF(ISNUMBER(Y8:AD8),(IF(Y8:AD8&gt;=Parameters!$D$43,1,"")),"")),0) +
   IF(Parameters!$D$35,AVERAGE(IF(ISNUMBER(Y8:AD8),Y8:AD8)),0) +
   IF(Parameters!$D$36,IF(OR(IF(ISNUMBER(Y8:AD8),Y8:AD8)=0),0,GEOMEAN(IF(ISNUMBER(Y8:AD8),Y8:AD8))),0)</f>
        <v>0.5</v>
      </c>
      <c r="K8" s="21">
        <f t="shared" si="3"/>
        <v>0.5</v>
      </c>
      <c r="L8" s="81"/>
      <c r="M8" s="19" cm="1">
        <f t="array" ref="M8">IF(Parameters!$D$33, SUM(IF(ISNUMBER(AF8:AK8),(IF(AF8:AK8&gt;=Parameters!$D$43,1,"")),""))+0.5*(SUM(IF(ISNUMBER(AF8:AK8),(IF(AF8:AK8&gt;=Parameters!$D$44,1,"")),""))-SUM(IF(ISNUMBER(AF8:AK8),(IF(AF8:AK8&gt;=Parameters!$D$43,1,"")),""))),0) +
   IF(Parameters!$D$34,SUM(IF(ISNUMBER(AF8:AK8),(IF(AF8:AK8&gt;=Parameters!$D$43,1,"")),"")),0) +
   IF(Parameters!$D$35,AVERAGE(IF(ISNUMBER(AF8:AK8),AF8:AK8)),0) +
   IF(Parameters!$D$36,IF(OR(IF(ISNUMBER(AF8:AK8),AF8:AK8)=0),0,GEOMEAN(IF(ISNUMBER(AF8:AK8),AF8:AK8))),0)</f>
        <v>0.5</v>
      </c>
      <c r="N8" s="21">
        <f t="shared" si="4"/>
        <v>0.5</v>
      </c>
      <c r="O8" s="81"/>
      <c r="P8" s="22"/>
      <c r="Q8" s="48"/>
      <c r="R8" s="23">
        <f>IF(Parameters!$D$24 = 1, MAX(Y8, AF8),
IF(Parameters!$D$25 = 1, AVERAGE(Y8,AF8),
IF(Parameters!$D$26 = 1, IFERROR(GEOMEAN(Y8, AF8), 0),
IF(Parameters!$D$27, IF(AND(Y8=10,AF8=10),10,0),
IF(Parameters!$D$28, IF(AND(Y8&gt;7,AF8&gt;7),10,0),
IF(Parameters!$D$29, IF(AND(Y8&gt;7,AF8&gt;7), 10, IF(OR(AND(Y8&gt;7,AF8&gt;5),AND(Y8&gt;5,AF8&gt;7)),6,0)),"no method"))))))</f>
        <v>6.3740000000000006</v>
      </c>
      <c r="S8" s="23">
        <f>IF(Parameters!$D$24 = 1, MAX(Z8, AG8),
IF(Parameters!$D$25 = 1, AVERAGE(Z8,AG8),
IF(Parameters!$D$26 = 1, IFERROR(GEOMEAN(Z8, AG8), 0),
IF(Parameters!$D$27, IF(AND(Z8=10,AG8=10),10,0),
IF(Parameters!$D$28, IF(AND(Z8&gt;7,AG8&gt;7),10,0),
IF(Parameters!$D$29, IF(AND(Z8&gt;7,AG8&gt;7), 10, IF(OR(AND(Z8&gt;7,AG8&gt;5),AND(Z8&gt;5,AG8&gt;7)),6,0)),"no method"))))))</f>
        <v>1.6985645933014351</v>
      </c>
      <c r="T8" s="23">
        <f>IF(Parameters!$D$24 = 1, MAX(AA8, AH8),
IF(Parameters!$D$25 = 1, AVERAGE(AA8,AH8),
IF(Parameters!$D$26 = 1, IFERROR(GEOMEAN(AA8, AH8), 0),
IF(Parameters!$D$27, IF(AND(AA8=10,AH8=10),10,0),
IF(Parameters!$D$28, IF(AND(AA8&gt;7,AH8&gt;7),10,0),
IF(Parameters!$D$29, IF(AND(AA8&gt;7,AH8&gt;7), 10, IF(OR(AND(AA8&gt;7,AH8&gt;5),AND(AA8&gt;5,AH8&gt;7)),6,0)),"no method"))))))</f>
        <v>4.4318181818181799</v>
      </c>
      <c r="U8" s="23">
        <f>IF(Parameters!$D$24 = 1, MAX(AB8, AI8),
IF(Parameters!$D$25 = 1, AVERAGE(AB8,AI8),
IF(Parameters!$D$26 = 1, IFERROR(GEOMEAN(AB8, AI8), 0),
IF(Parameters!$D$27, IF(AND(AB8=10,AI8=10),10,0),
IF(Parameters!$D$28, IF(AND(AB8&gt;7,AI8&gt;7),10,0),
IF(Parameters!$D$29, IF(AND(AB8&gt;7,AI8&gt;7), 10, IF(OR(AND(AB8&gt;7,AI8&gt;5),AND(AB8&gt;5,AI8&gt;7)),6,0)),"no method"))))))</f>
        <v>2.0714285714285703</v>
      </c>
      <c r="V8" s="23">
        <f>IF(Parameters!$D$24 = 1, MAX(AC8, AJ8),
IF(Parameters!$D$25 = 1, AVERAGE(AC8,AJ8),
IF(Parameters!$D$26 = 1, IFERROR(GEOMEAN(AC8, AJ8), 0),
IF(Parameters!$D$27, IF(AND(AC8=10,AJ8=10),10,0),
IF(Parameters!$D$28, IF(AND(AC8&gt;7,AJ8&gt;7),10,0),
IF(Parameters!$D$29, IF(AND(AC8&gt;7,AJ8&gt;7), 10, IF(OR(AND(AC8&gt;7,AJ8&gt;5),AND(AC8&gt;5,AJ8&gt;7)),6,0)),"no method"))))))</f>
        <v>4.5</v>
      </c>
      <c r="W8" s="23">
        <f>IF(Parameters!$D$24 = 1, MAX(AD8, AK8),
IF(Parameters!$D$25 = 1, AVERAGE(AD8,AK8),
IF(Parameters!$D$26 = 1, IFERROR(GEOMEAN(AD8, AK8), 0),
IF(Parameters!$D$27, IF(AND(AD8=10,AK8=10),10,0),
IF(Parameters!$D$28, IF(AND(AD8&gt;7,AK8&gt;7),10,0),
IF(Parameters!$D$29, IF(AND(AD8&gt;7,AK8&gt;7), 10, IF(OR(AND(AD8&gt;7,AK8&gt;5),AND(AD8&gt;5,AK8&gt;7)),6,0)),"no method"))))))</f>
        <v>0</v>
      </c>
      <c r="X8" s="49"/>
      <c r="Y8" s="23">
        <v>5.5</v>
      </c>
      <c r="Z8" s="23">
        <v>3.3971291866028701</v>
      </c>
      <c r="AA8" s="24">
        <v>6.3636363636363598</v>
      </c>
      <c r="AB8" s="23">
        <v>3.1428571428571401</v>
      </c>
      <c r="AC8" s="23">
        <v>9</v>
      </c>
      <c r="AD8" s="23">
        <v>0</v>
      </c>
      <c r="AE8" s="49"/>
      <c r="AF8" s="23">
        <v>7.2480000000000002</v>
      </c>
      <c r="AG8" s="23">
        <v>0</v>
      </c>
      <c r="AH8" s="23">
        <v>2.5</v>
      </c>
      <c r="AI8" s="23">
        <v>1</v>
      </c>
      <c r="AJ8" s="23">
        <v>0</v>
      </c>
      <c r="AK8" s="23">
        <v>0</v>
      </c>
      <c r="AL8" s="49"/>
      <c r="AM8" s="25">
        <v>0</v>
      </c>
      <c r="AN8" s="25">
        <v>0.3</v>
      </c>
      <c r="AO8" s="19"/>
      <c r="AP8" s="19"/>
      <c r="AQ8" s="19"/>
      <c r="AR8" s="19"/>
      <c r="AS8" s="19"/>
      <c r="AT8" s="19"/>
      <c r="AU8" s="19"/>
      <c r="AV8" s="19"/>
      <c r="AW8" s="19"/>
    </row>
    <row r="9" spans="1:53" x14ac:dyDescent="0.2">
      <c r="A9" s="61">
        <v>4</v>
      </c>
      <c r="B9" s="18" t="s">
        <v>9</v>
      </c>
      <c r="C9" s="18" t="s">
        <v>10</v>
      </c>
      <c r="D9" s="18" t="s">
        <v>436</v>
      </c>
      <c r="E9" s="18" t="s">
        <v>0</v>
      </c>
      <c r="F9" s="48"/>
      <c r="G9" s="20" cm="1">
        <f t="array" ref="G9">IF(Parameters!$D$33, SUM(IF(ISNUMBER(R9:W9),(IF(R9:W9&gt;=Parameters!$D$39,1,"")),""))+0.5*(SUM(IF(ISNUMBER(R9:W9),(IF(R9:W9&gt;=Parameters!$D$40,1,"")),""))-SUM(IF(ISNUMBER(R9:W9),(IF(R9:W9&gt;=Parameters!$D$39,1,"")),""))),0) +
   IF(Parameters!$D$34,SUM(IF(ISNUMBER(R9:W9),(IF(R9:W9&gt;=Parameters!$D$39,1,"")),"")),0) +
   IF(Parameters!$D$35,AVERAGE(IF(ISNUMBER(R9:W9),R9:W9)),0) +
   IF(Parameters!$D$36,IF(OR(IF(ISNUMBER(R9:W9),R9:W9)=0),0,GEOMEAN(IF(ISNUMBER(R9:W9),R9:W9))),0)</f>
        <v>1</v>
      </c>
      <c r="H9" s="21">
        <f t="shared" si="2"/>
        <v>1</v>
      </c>
      <c r="I9" s="81"/>
      <c r="J9" s="20" cm="1">
        <f t="array" ref="J9">IF(Parameters!$D$33, SUM(IF(ISNUMBER(Y9:AD9),(IF(Y9:AD9&gt;=Parameters!$D$43,1,"")),""))+0.5*(SUM(IF(ISNUMBER(Y9:AD9),(IF(Y9:AD9&gt;=Parameters!$D$44,1,"")),""))-SUM(IF(ISNUMBER(Y9:AD9),(IF(Y9:AD9&gt;=Parameters!$D$43,1,"")),""))),0) +
   IF(Parameters!$D$34,SUM(IF(ISNUMBER(Y9:AD9),(IF(Y9:AD9&gt;=Parameters!$D$43,1,"")),"")),0) +
   IF(Parameters!$D$35,AVERAGE(IF(ISNUMBER(Y9:AD9),Y9:AD9)),0) +
   IF(Parameters!$D$36,IF(OR(IF(ISNUMBER(Y9:AD9),Y9:AD9)=0),0,GEOMEAN(IF(ISNUMBER(Y9:AD9),Y9:AD9))),0)</f>
        <v>0</v>
      </c>
      <c r="K9" s="21">
        <f t="shared" si="3"/>
        <v>0</v>
      </c>
      <c r="L9" s="81"/>
      <c r="M9" s="19" cm="1">
        <f t="array" ref="M9">IF(Parameters!$D$33, SUM(IF(ISNUMBER(AF9:AK9),(IF(AF9:AK9&gt;=Parameters!$D$43,1,"")),""))+0.5*(SUM(IF(ISNUMBER(AF9:AK9),(IF(AF9:AK9&gt;=Parameters!$D$44,1,"")),""))-SUM(IF(ISNUMBER(AF9:AK9),(IF(AF9:AK9&gt;=Parameters!$D$43,1,"")),""))),0) +
   IF(Parameters!$D$34,SUM(IF(ISNUMBER(AF9:AK9),(IF(AF9:AK9&gt;=Parameters!$D$43,1,"")),"")),0) +
   IF(Parameters!$D$35,AVERAGE(IF(ISNUMBER(AF9:AK9),AF9:AK9)),0) +
   IF(Parameters!$D$36,IF(OR(IF(ISNUMBER(AF9:AK9),AF9:AK9)=0),0,GEOMEAN(IF(ISNUMBER(AF9:AK9),AF9:AK9))),0)</f>
        <v>1.5</v>
      </c>
      <c r="N9" s="21">
        <f t="shared" si="4"/>
        <v>1.5</v>
      </c>
      <c r="O9" s="81"/>
      <c r="P9" s="22"/>
      <c r="Q9" s="48"/>
      <c r="R9" s="23">
        <f>IF(Parameters!$D$24 = 1, MAX(Y9, AF9),
IF(Parameters!$D$25 = 1, AVERAGE(Y9,AF9),
IF(Parameters!$D$26 = 1, IFERROR(GEOMEAN(Y9, AF9), 0),
IF(Parameters!$D$27, IF(AND(Y9=10,AF9=10),10,0),
IF(Parameters!$D$28, IF(AND(Y9&gt;7,AF9&gt;7),10,0),
IF(Parameters!$D$29, IF(AND(Y9&gt;7,AF9&gt;7), 10, IF(OR(AND(Y9&gt;7,AF9&gt;5),AND(Y9&gt;5,AF9&gt;7)),6,0)),"no method"))))))</f>
        <v>7.33</v>
      </c>
      <c r="S9" s="23">
        <f>IF(Parameters!$D$24 = 1, MAX(Z9, AG9),
IF(Parameters!$D$25 = 1, AVERAGE(Z9,AG9),
IF(Parameters!$D$26 = 1, IFERROR(GEOMEAN(Z9, AG9), 0),
IF(Parameters!$D$27, IF(AND(Z9=10,AG9=10),10,0),
IF(Parameters!$D$28, IF(AND(Z9&gt;7,AG9&gt;7),10,0),
IF(Parameters!$D$29, IF(AND(Z9&gt;7,AG9&gt;7), 10, IF(OR(AND(Z9&gt;7,AG9&gt;5),AND(Z9&gt;5,AG9&gt;7)),6,0)),"no method"))))))</f>
        <v>0.53827751196172002</v>
      </c>
      <c r="T9" s="23">
        <f>IF(Parameters!$D$24 = 1, MAX(AA9, AH9),
IF(Parameters!$D$25 = 1, AVERAGE(AA9,AH9),
IF(Parameters!$D$26 = 1, IFERROR(GEOMEAN(AA9, AH9), 0),
IF(Parameters!$D$27, IF(AND(AA9=10,AH9=10),10,0),
IF(Parameters!$D$28, IF(AND(AA9&gt;7,AH9&gt;7),10,0),
IF(Parameters!$D$29, IF(AND(AA9&gt;7,AH9&gt;7), 10, IF(OR(AND(AA9&gt;7,AH9&gt;5),AND(AA9&gt;5,AH9&gt;7)),6,0)),"no method"))))))</f>
        <v>4.1363636363636349</v>
      </c>
      <c r="U9" s="23">
        <f>IF(Parameters!$D$24 = 1, MAX(AB9, AI9),
IF(Parameters!$D$25 = 1, AVERAGE(AB9,AI9),
IF(Parameters!$D$26 = 1, IFERROR(GEOMEAN(AB9, AI9), 0),
IF(Parameters!$D$27, IF(AND(AB9=10,AI9=10),10,0),
IF(Parameters!$D$28, IF(AND(AB9&gt;7,AI9&gt;7),10,0),
IF(Parameters!$D$29, IF(AND(AB9&gt;7,AI9&gt;7), 10, IF(OR(AND(AB9&gt;7,AI9&gt;5),AND(AB9&gt;5,AI9&gt;7)),6,0)),"no method"))))))</f>
        <v>4.0714285714285703</v>
      </c>
      <c r="V9" s="23">
        <f>IF(Parameters!$D$24 = 1, MAX(AC9, AJ9),
IF(Parameters!$D$25 = 1, AVERAGE(AC9,AJ9),
IF(Parameters!$D$26 = 1, IFERROR(GEOMEAN(AC9, AJ9), 0),
IF(Parameters!$D$27, IF(AND(AC9=10,AJ9=10),10,0),
IF(Parameters!$D$28, IF(AND(AC9&gt;7,AJ9&gt;7),10,0),
IF(Parameters!$D$29, IF(AND(AC9&gt;7,AJ9&gt;7), 10, IF(OR(AND(AC9&gt;7,AJ9&gt;5),AND(AC9&gt;5,AJ9&gt;7)),6,0)),"no method"))))))</f>
        <v>2.6666666666666652</v>
      </c>
      <c r="W9" s="23">
        <f>IF(Parameters!$D$24 = 1, MAX(AD9, AK9),
IF(Parameters!$D$25 = 1, AVERAGE(AD9,AK9),
IF(Parameters!$D$26 = 1, IFERROR(GEOMEAN(AD9, AK9), 0),
IF(Parameters!$D$27, IF(AND(AD9=10,AK9=10),10,0),
IF(Parameters!$D$28, IF(AND(AD9&gt;7,AK9&gt;7),10,0),
IF(Parameters!$D$29, IF(AND(AD9&gt;7,AK9&gt;7), 10, IF(OR(AND(AD9&gt;7,AK9&gt;5),AND(AD9&gt;5,AK9&gt;7)),6,0)),"no method"))))))</f>
        <v>0</v>
      </c>
      <c r="X9" s="49"/>
      <c r="Y9" s="23">
        <v>4.66</v>
      </c>
      <c r="Z9" s="23">
        <v>1.07655502392344</v>
      </c>
      <c r="AA9" s="24">
        <v>3.2727272727272698</v>
      </c>
      <c r="AB9" s="23">
        <v>1.1428571428571399</v>
      </c>
      <c r="AC9" s="23">
        <v>5.3333333333333304</v>
      </c>
      <c r="AD9" s="23">
        <v>0</v>
      </c>
      <c r="AE9" s="49"/>
      <c r="AF9" s="23">
        <v>10</v>
      </c>
      <c r="AG9" s="23">
        <v>0</v>
      </c>
      <c r="AH9" s="23">
        <v>5</v>
      </c>
      <c r="AI9" s="23">
        <v>7</v>
      </c>
      <c r="AJ9" s="23">
        <v>0</v>
      </c>
      <c r="AK9" s="23">
        <v>0</v>
      </c>
      <c r="AL9" s="49"/>
      <c r="AM9" s="25">
        <v>0</v>
      </c>
      <c r="AN9" s="25">
        <v>0.3</v>
      </c>
      <c r="AO9" s="19"/>
      <c r="AP9" s="19"/>
      <c r="AQ9" s="19"/>
      <c r="AR9" s="19"/>
      <c r="AS9" s="19"/>
      <c r="AT9" s="19"/>
      <c r="AU9" s="19"/>
      <c r="AV9" s="19"/>
      <c r="AW9" s="19"/>
    </row>
    <row r="10" spans="1:53" x14ac:dyDescent="0.2">
      <c r="A10" s="61">
        <v>5</v>
      </c>
      <c r="B10" s="18" t="s">
        <v>11</v>
      </c>
      <c r="C10" s="18" t="s">
        <v>12</v>
      </c>
      <c r="D10" s="18" t="s">
        <v>437</v>
      </c>
      <c r="E10" s="18" t="s">
        <v>432</v>
      </c>
      <c r="F10" s="48"/>
      <c r="G10" s="20" cm="1">
        <f t="array" ref="G10">IF(Parameters!$D$33, SUM(IF(ISNUMBER(R10:W10),(IF(R10:W10&gt;=Parameters!$D$39,1,"")),""))+0.5*(SUM(IF(ISNUMBER(R10:W10),(IF(R10:W10&gt;=Parameters!$D$40,1,"")),""))-SUM(IF(ISNUMBER(R10:W10),(IF(R10:W10&gt;=Parameters!$D$39,1,"")),""))),0) +
   IF(Parameters!$D$34,SUM(IF(ISNUMBER(R10:W10),(IF(R10:W10&gt;=Parameters!$D$39,1,"")),"")),0) +
   IF(Parameters!$D$35,AVERAGE(IF(ISNUMBER(R10:W10),R10:W10)),0) +
   IF(Parameters!$D$36,IF(OR(IF(ISNUMBER(R10:W10),R10:W10)=0),0,GEOMEAN(IF(ISNUMBER(R10:W10),R10:W10))),0)</f>
        <v>1</v>
      </c>
      <c r="H10" s="21">
        <f t="shared" si="2"/>
        <v>1</v>
      </c>
      <c r="I10" s="81"/>
      <c r="J10" s="20" cm="1">
        <f t="array" ref="J10">IF(Parameters!$D$33, SUM(IF(ISNUMBER(Y10:AD10),(IF(Y10:AD10&gt;=Parameters!$D$43,1,"")),""))+0.5*(SUM(IF(ISNUMBER(Y10:AD10),(IF(Y10:AD10&gt;=Parameters!$D$44,1,"")),""))-SUM(IF(ISNUMBER(Y10:AD10),(IF(Y10:AD10&gt;=Parameters!$D$43,1,"")),""))),0) +
   IF(Parameters!$D$34,SUM(IF(ISNUMBER(Y10:AD10),(IF(Y10:AD10&gt;=Parameters!$D$43,1,"")),"")),0) +
   IF(Parameters!$D$35,AVERAGE(IF(ISNUMBER(Y10:AD10),Y10:AD10)),0) +
   IF(Parameters!$D$36,IF(OR(IF(ISNUMBER(Y10:AD10),Y10:AD10)=0),0,GEOMEAN(IF(ISNUMBER(Y10:AD10),Y10:AD10))),0)</f>
        <v>0.5</v>
      </c>
      <c r="K10" s="21">
        <f t="shared" si="3"/>
        <v>0.5</v>
      </c>
      <c r="L10" s="81"/>
      <c r="M10" s="19" cm="1">
        <f t="array" ref="M10">IF(Parameters!$D$33, SUM(IF(ISNUMBER(AF10:AK10),(IF(AF10:AK10&gt;=Parameters!$D$43,1,"")),""))+0.5*(SUM(IF(ISNUMBER(AF10:AK10),(IF(AF10:AK10&gt;=Parameters!$D$44,1,"")),""))-SUM(IF(ISNUMBER(AF10:AK10),(IF(AF10:AK10&gt;=Parameters!$D$43,1,"")),""))),0) +
   IF(Parameters!$D$34,SUM(IF(ISNUMBER(AF10:AK10),(IF(AF10:AK10&gt;=Parameters!$D$43,1,"")),"")),0) +
   IF(Parameters!$D$35,AVERAGE(IF(ISNUMBER(AF10:AK10),AF10:AK10)),0) +
   IF(Parameters!$D$36,IF(OR(IF(ISNUMBER(AF10:AK10),AF10:AK10)=0),0,GEOMEAN(IF(ISNUMBER(AF10:AK10),AF10:AK10))),0)</f>
        <v>1.5</v>
      </c>
      <c r="N10" s="21">
        <f t="shared" si="4"/>
        <v>1.5</v>
      </c>
      <c r="O10" s="81"/>
      <c r="P10" s="22"/>
      <c r="Q10" s="48"/>
      <c r="R10" s="23">
        <f>IF(Parameters!$D$24 = 1, MAX(Y10, AF10),
IF(Parameters!$D$25 = 1, AVERAGE(Y10,AF10),
IF(Parameters!$D$26 = 1, IFERROR(GEOMEAN(Y10, AF10), 0),
IF(Parameters!$D$27, IF(AND(Y10=10,AF10=10),10,0),
IF(Parameters!$D$28, IF(AND(Y10&gt;7,AF10&gt;7),10,0),
IF(Parameters!$D$29, IF(AND(Y10&gt;7,AF10&gt;7), 10, IF(OR(AND(Y10&gt;7,AF10&gt;5),AND(Y10&gt;5,AF10&gt;7)),6,0)),"no method"))))))</f>
        <v>5.7216800000000001</v>
      </c>
      <c r="S10" s="23">
        <f>IF(Parameters!$D$24 = 1, MAX(Z10, AG10),
IF(Parameters!$D$25 = 1, AVERAGE(Z10,AG10),
IF(Parameters!$D$26 = 1, IFERROR(GEOMEAN(Z10, AG10), 0),
IF(Parameters!$D$27, IF(AND(Z10=10,AG10=10),10,0),
IF(Parameters!$D$28, IF(AND(Z10&gt;7,AG10&gt;7),10,0),
IF(Parameters!$D$29, IF(AND(Z10&gt;7,AG10&gt;7), 10, IF(OR(AND(Z10&gt;7,AG10&gt;5),AND(Z10&gt;5,AG10&gt;7)),6,0)),"no method"))))))</f>
        <v>1.1363636363636349</v>
      </c>
      <c r="T10" s="23">
        <f>IF(Parameters!$D$24 = 1, MAX(AA10, AH10),
IF(Parameters!$D$25 = 1, AVERAGE(AA10,AH10),
IF(Parameters!$D$26 = 1, IFERROR(GEOMEAN(AA10, AH10), 0),
IF(Parameters!$D$27, IF(AND(AA10=10,AH10=10),10,0),
IF(Parameters!$D$28, IF(AND(AA10&gt;7,AH10&gt;7),10,0),
IF(Parameters!$D$29, IF(AND(AA10&gt;7,AH10&gt;7), 10, IF(OR(AND(AA10&gt;7,AH10&gt;5),AND(AA10&gt;5,AH10&gt;7)),6,0)),"no method"))))))</f>
        <v>4.8429752066115697</v>
      </c>
      <c r="U10" s="23">
        <f>IF(Parameters!$D$24 = 1, MAX(AB10, AI10),
IF(Parameters!$D$25 = 1, AVERAGE(AB10,AI10),
IF(Parameters!$D$26 = 1, IFERROR(GEOMEAN(AB10, AI10), 0),
IF(Parameters!$D$27, IF(AND(AB10=10,AI10=10),10,0),
IF(Parameters!$D$28, IF(AND(AB10&gt;7,AI10&gt;7),10,0),
IF(Parameters!$D$29, IF(AND(AB10&gt;7,AI10&gt;7), 10, IF(OR(AND(AB10&gt;7,AI10&gt;5),AND(AB10&gt;5,AI10&gt;7)),6,0)),"no method"))))))</f>
        <v>6.2857142857142847</v>
      </c>
      <c r="V10" s="23">
        <f>IF(Parameters!$D$24 = 1, MAX(AC10, AJ10),
IF(Parameters!$D$25 = 1, AVERAGE(AC10,AJ10),
IF(Parameters!$D$26 = 1, IFERROR(GEOMEAN(AC10, AJ10), 0),
IF(Parameters!$D$27, IF(AND(AC10=10,AJ10=10),10,0),
IF(Parameters!$D$28, IF(AND(AC10&gt;7,AJ10&gt;7),10,0),
IF(Parameters!$D$29, IF(AND(AC10&gt;7,AJ10&gt;7), 10, IF(OR(AND(AC10&gt;7,AJ10&gt;5),AND(AC10&gt;5,AJ10&gt;7)),6,0)),"no method"))))))</f>
        <v>2.5</v>
      </c>
      <c r="W10" s="23">
        <f>IF(Parameters!$D$24 = 1, MAX(AD10, AK10),
IF(Parameters!$D$25 = 1, AVERAGE(AD10,AK10),
IF(Parameters!$D$26 = 1, IFERROR(GEOMEAN(AD10, AK10), 0),
IF(Parameters!$D$27, IF(AND(AD10=10,AK10=10),10,0),
IF(Parameters!$D$28, IF(AND(AD10&gt;7,AK10&gt;7),10,0),
IF(Parameters!$D$29, IF(AND(AD10&gt;7,AK10&gt;7), 10, IF(OR(AND(AD10&gt;7,AK10&gt;5),AND(AD10&gt;5,AK10&gt;7)),6,0)),"no method"))))))</f>
        <v>0</v>
      </c>
      <c r="X10" s="49"/>
      <c r="Y10" s="23">
        <v>3.5</v>
      </c>
      <c r="Z10" s="23">
        <v>2.2727272727272698</v>
      </c>
      <c r="AA10" s="24">
        <v>7.8677685950413201</v>
      </c>
      <c r="AB10" s="23">
        <v>2.5714285714285698</v>
      </c>
      <c r="AC10" s="23">
        <v>5</v>
      </c>
      <c r="AD10" s="23">
        <v>0</v>
      </c>
      <c r="AE10" s="49"/>
      <c r="AF10" s="23">
        <v>7.9433600000000002</v>
      </c>
      <c r="AG10" s="23">
        <v>0</v>
      </c>
      <c r="AH10" s="23">
        <v>1.8181818181818199</v>
      </c>
      <c r="AI10" s="23">
        <v>10</v>
      </c>
      <c r="AJ10" s="23">
        <v>0</v>
      </c>
      <c r="AK10" s="23">
        <v>0</v>
      </c>
      <c r="AL10" s="49"/>
      <c r="AM10" s="25">
        <v>0</v>
      </c>
      <c r="AN10" s="25">
        <v>0.3</v>
      </c>
      <c r="AO10" s="19"/>
      <c r="AP10" s="19"/>
      <c r="AQ10" s="19"/>
      <c r="AR10" s="19"/>
      <c r="AS10" s="19"/>
      <c r="AT10" s="19"/>
      <c r="AU10" s="19"/>
      <c r="AV10" s="19"/>
      <c r="AW10" s="19"/>
    </row>
    <row r="11" spans="1:53" x14ac:dyDescent="0.2">
      <c r="A11" s="61">
        <v>6</v>
      </c>
      <c r="B11" s="18" t="s">
        <v>13</v>
      </c>
      <c r="C11" s="18" t="s">
        <v>14</v>
      </c>
      <c r="D11" s="18" t="s">
        <v>435</v>
      </c>
      <c r="E11" s="18" t="s">
        <v>432</v>
      </c>
      <c r="F11" s="48"/>
      <c r="G11" s="20" cm="1">
        <f t="array" ref="G11">IF(Parameters!$D$33, SUM(IF(ISNUMBER(R11:W11),(IF(R11:W11&gt;=Parameters!$D$39,1,"")),""))+0.5*(SUM(IF(ISNUMBER(R11:W11),(IF(R11:W11&gt;=Parameters!$D$40,1,"")),""))-SUM(IF(ISNUMBER(R11:W11),(IF(R11:W11&gt;=Parameters!$D$39,1,"")),""))),0) +
   IF(Parameters!$D$34,SUM(IF(ISNUMBER(R11:W11),(IF(R11:W11&gt;=Parameters!$D$39,1,"")),"")),0) +
   IF(Parameters!$D$35,AVERAGE(IF(ISNUMBER(R11:W11),R11:W11)),0) +
   IF(Parameters!$D$36,IF(OR(IF(ISNUMBER(R11:W11),R11:W11)=0),0,GEOMEAN(IF(ISNUMBER(R11:W11),R11:W11))),0)</f>
        <v>1.5</v>
      </c>
      <c r="H11" s="21">
        <f t="shared" si="2"/>
        <v>1.5</v>
      </c>
      <c r="I11" s="81"/>
      <c r="J11" s="20" cm="1">
        <f t="array" ref="J11">IF(Parameters!$D$33, SUM(IF(ISNUMBER(Y11:AD11),(IF(Y11:AD11&gt;=Parameters!$D$43,1,"")),""))+0.5*(SUM(IF(ISNUMBER(Y11:AD11),(IF(Y11:AD11&gt;=Parameters!$D$44,1,"")),""))-SUM(IF(ISNUMBER(Y11:AD11),(IF(Y11:AD11&gt;=Parameters!$D$43,1,"")),""))),0) +
   IF(Parameters!$D$34,SUM(IF(ISNUMBER(Y11:AD11),(IF(Y11:AD11&gt;=Parameters!$D$43,1,"")),"")),0) +
   IF(Parameters!$D$35,AVERAGE(IF(ISNUMBER(Y11:AD11),Y11:AD11)),0) +
   IF(Parameters!$D$36,IF(OR(IF(ISNUMBER(Y11:AD11),Y11:AD11)=0),0,GEOMEAN(IF(ISNUMBER(Y11:AD11),Y11:AD11))),0)</f>
        <v>0</v>
      </c>
      <c r="K11" s="21">
        <f t="shared" si="3"/>
        <v>0</v>
      </c>
      <c r="L11" s="81"/>
      <c r="M11" s="19" cm="1">
        <f t="array" ref="M11">IF(Parameters!$D$33, SUM(IF(ISNUMBER(AF11:AK11),(IF(AF11:AK11&gt;=Parameters!$D$43,1,"")),""))+0.5*(SUM(IF(ISNUMBER(AF11:AK11),(IF(AF11:AK11&gt;=Parameters!$D$44,1,"")),""))-SUM(IF(ISNUMBER(AF11:AK11),(IF(AF11:AK11&gt;=Parameters!$D$43,1,"")),""))),0) +
   IF(Parameters!$D$34,SUM(IF(ISNUMBER(AF11:AK11),(IF(AF11:AK11&gt;=Parameters!$D$43,1,"")),"")),0) +
   IF(Parameters!$D$35,AVERAGE(IF(ISNUMBER(AF11:AK11),AF11:AK11)),0) +
   IF(Parameters!$D$36,IF(OR(IF(ISNUMBER(AF11:AK11),AF11:AK11)=0),0,GEOMEAN(IF(ISNUMBER(AF11:AK11),AF11:AK11))),0)</f>
        <v>2</v>
      </c>
      <c r="N11" s="21">
        <f t="shared" si="4"/>
        <v>2</v>
      </c>
      <c r="O11" s="81"/>
      <c r="P11" s="22"/>
      <c r="Q11" s="48"/>
      <c r="R11" s="23">
        <f>IF(Parameters!$D$24 = 1, MAX(Y11, AF11),
IF(Parameters!$D$25 = 1, AVERAGE(Y11,AF11),
IF(Parameters!$D$26 = 1, IFERROR(GEOMEAN(Y11, AF11), 0),
IF(Parameters!$D$27, IF(AND(Y11=10,AF11=10),10,0),
IF(Parameters!$D$28, IF(AND(Y11&gt;7,AF11&gt;7),10,0),
IF(Parameters!$D$29, IF(AND(Y11&gt;7,AF11&gt;7), 10, IF(OR(AND(Y11&gt;7,AF11&gt;5),AND(Y11&gt;5,AF11&gt;7)),6,0)),"no method"))))))</f>
        <v>7</v>
      </c>
      <c r="S11" s="23">
        <f>IF(Parameters!$D$24 = 1, MAX(Z11, AG11),
IF(Parameters!$D$25 = 1, AVERAGE(Z11,AG11),
IF(Parameters!$D$26 = 1, IFERROR(GEOMEAN(Z11, AG11), 0),
IF(Parameters!$D$27, IF(AND(Z11=10,AG11=10),10,0),
IF(Parameters!$D$28, IF(AND(Z11&gt;7,AG11&gt;7),10,0),
IF(Parameters!$D$29, IF(AND(Z11&gt;7,AG11&gt;7), 10, IF(OR(AND(Z11&gt;7,AG11&gt;5),AND(Z11&gt;5,AG11&gt;7)),6,0)),"no method"))))))</f>
        <v>1.3516746411483249</v>
      </c>
      <c r="T11" s="23">
        <f>IF(Parameters!$D$24 = 1, MAX(AA11, AH11),
IF(Parameters!$D$25 = 1, AVERAGE(AA11,AH11),
IF(Parameters!$D$26 = 1, IFERROR(GEOMEAN(AA11, AH11), 0),
IF(Parameters!$D$27, IF(AND(AA11=10,AH11=10),10,0),
IF(Parameters!$D$28, IF(AND(AA11&gt;7,AH11&gt;7),10,0),
IF(Parameters!$D$29, IF(AND(AA11&gt;7,AH11&gt;7), 10, IF(OR(AND(AA11&gt;7,AH11&gt;5),AND(AA11&gt;5,AH11&gt;7)),6,0)),"no method"))))))</f>
        <v>4.5516528925619797</v>
      </c>
      <c r="U11" s="23">
        <f>IF(Parameters!$D$24 = 1, MAX(AB11, AI11),
IF(Parameters!$D$25 = 1, AVERAGE(AB11,AI11),
IF(Parameters!$D$26 = 1, IFERROR(GEOMEAN(AB11, AI11), 0),
IF(Parameters!$D$27, IF(AND(AB11=10,AI11=10),10,0),
IF(Parameters!$D$28, IF(AND(AB11&gt;7,AI11&gt;7),10,0),
IF(Parameters!$D$29, IF(AND(AB11&gt;7,AI11&gt;7), 10, IF(OR(AND(AB11&gt;7,AI11&gt;5),AND(AB11&gt;5,AI11&gt;7)),6,0)),"no method"))))))</f>
        <v>6.4285714285714297</v>
      </c>
      <c r="V11" s="23">
        <f>IF(Parameters!$D$24 = 1, MAX(AC11, AJ11),
IF(Parameters!$D$25 = 1, AVERAGE(AC11,AJ11),
IF(Parameters!$D$26 = 1, IFERROR(GEOMEAN(AC11, AJ11), 0),
IF(Parameters!$D$27, IF(AND(AC11=10,AJ11=10),10,0),
IF(Parameters!$D$28, IF(AND(AC11&gt;7,AJ11&gt;7),10,0),
IF(Parameters!$D$29, IF(AND(AC11&gt;7,AJ11&gt;7), 10, IF(OR(AND(AC11&gt;7,AJ11&gt;5),AND(AC11&gt;5,AJ11&gt;7)),6,0)),"no method"))))))</f>
        <v>2.9166666666666652</v>
      </c>
      <c r="W11" s="23">
        <f>IF(Parameters!$D$24 = 1, MAX(AD11, AK11),
IF(Parameters!$D$25 = 1, AVERAGE(AD11,AK11),
IF(Parameters!$D$26 = 1, IFERROR(GEOMEAN(AD11, AK11), 0),
IF(Parameters!$D$27, IF(AND(AD11=10,AK11=10),10,0),
IF(Parameters!$D$28, IF(AND(AD11&gt;7,AK11&gt;7),10,0),
IF(Parameters!$D$29, IF(AND(AD11&gt;7,AK11&gt;7), 10, IF(OR(AND(AD11&gt;7,AK11&gt;5),AND(AD11&gt;5,AK11&gt;7)),6,0)),"no method"))))))</f>
        <v>0</v>
      </c>
      <c r="X11" s="49"/>
      <c r="Y11" s="23">
        <v>4</v>
      </c>
      <c r="Z11" s="23">
        <v>2.7033492822966498</v>
      </c>
      <c r="AA11" s="24">
        <v>6.1487603305785097</v>
      </c>
      <c r="AB11" s="23">
        <v>2.8571428571428599</v>
      </c>
      <c r="AC11" s="23">
        <v>5.8333333333333304</v>
      </c>
      <c r="AD11" s="23">
        <v>0</v>
      </c>
      <c r="AE11" s="49"/>
      <c r="AF11" s="23">
        <v>10</v>
      </c>
      <c r="AG11" s="23">
        <v>0</v>
      </c>
      <c r="AH11" s="23">
        <v>2.9545454545454501</v>
      </c>
      <c r="AI11" s="23">
        <v>10</v>
      </c>
      <c r="AJ11" s="23">
        <v>0</v>
      </c>
      <c r="AK11" s="23">
        <v>0</v>
      </c>
      <c r="AL11" s="49"/>
      <c r="AM11" s="25">
        <v>0</v>
      </c>
      <c r="AN11" s="25">
        <v>0.4</v>
      </c>
      <c r="AO11" s="19"/>
      <c r="AP11" s="19"/>
      <c r="AQ11" s="19"/>
      <c r="AR11" s="19"/>
      <c r="AS11" s="19"/>
      <c r="AT11" s="19"/>
      <c r="AU11" s="19"/>
      <c r="AV11" s="19"/>
      <c r="AW11" s="19"/>
    </row>
    <row r="12" spans="1:53" x14ac:dyDescent="0.2">
      <c r="A12" s="61">
        <v>7</v>
      </c>
      <c r="B12" s="18" t="s">
        <v>15</v>
      </c>
      <c r="C12" s="18" t="s">
        <v>16</v>
      </c>
      <c r="D12" s="18" t="s">
        <v>437</v>
      </c>
      <c r="E12" s="18" t="s">
        <v>432</v>
      </c>
      <c r="F12" s="48"/>
      <c r="G12" s="20" cm="1">
        <f t="array" ref="G12">IF(Parameters!$D$33, SUM(IF(ISNUMBER(R12:W12),(IF(R12:W12&gt;=Parameters!$D$39,1,"")),""))+0.5*(SUM(IF(ISNUMBER(R12:W12),(IF(R12:W12&gt;=Parameters!$D$40,1,"")),""))-SUM(IF(ISNUMBER(R12:W12),(IF(R12:W12&gt;=Parameters!$D$39,1,"")),""))),0) +
   IF(Parameters!$D$34,SUM(IF(ISNUMBER(R12:W12),(IF(R12:W12&gt;=Parameters!$D$39,1,"")),"")),0) +
   IF(Parameters!$D$35,AVERAGE(IF(ISNUMBER(R12:W12),R12:W12)),0) +
   IF(Parameters!$D$36,IF(OR(IF(ISNUMBER(R12:W12),R12:W12)=0),0,GEOMEAN(IF(ISNUMBER(R12:W12),R12:W12))),0)</f>
        <v>0.5</v>
      </c>
      <c r="H12" s="21">
        <f t="shared" si="2"/>
        <v>0.5</v>
      </c>
      <c r="I12" s="81"/>
      <c r="J12" s="20" cm="1">
        <f t="array" ref="J12">IF(Parameters!$D$33, SUM(IF(ISNUMBER(Y12:AD12),(IF(Y12:AD12&gt;=Parameters!$D$43,1,"")),""))+0.5*(SUM(IF(ISNUMBER(Y12:AD12),(IF(Y12:AD12&gt;=Parameters!$D$44,1,"")),""))-SUM(IF(ISNUMBER(Y12:AD12),(IF(Y12:AD12&gt;=Parameters!$D$43,1,"")),""))),0) +
   IF(Parameters!$D$34,SUM(IF(ISNUMBER(Y12:AD12),(IF(Y12:AD12&gt;=Parameters!$D$43,1,"")),"")),0) +
   IF(Parameters!$D$35,AVERAGE(IF(ISNUMBER(Y12:AD12),Y12:AD12)),0) +
   IF(Parameters!$D$36,IF(OR(IF(ISNUMBER(Y12:AD12),Y12:AD12)=0),0,GEOMEAN(IF(ISNUMBER(Y12:AD12),Y12:AD12))),0)</f>
        <v>0.5</v>
      </c>
      <c r="K12" s="21">
        <f t="shared" si="3"/>
        <v>0.5</v>
      </c>
      <c r="L12" s="81"/>
      <c r="M12" s="19" cm="1">
        <f t="array" ref="M12">IF(Parameters!$D$33, SUM(IF(ISNUMBER(AF12:AK12),(IF(AF12:AK12&gt;=Parameters!$D$43,1,"")),""))+0.5*(SUM(IF(ISNUMBER(AF12:AK12),(IF(AF12:AK12&gt;=Parameters!$D$44,1,"")),""))-SUM(IF(ISNUMBER(AF12:AK12),(IF(AF12:AK12&gt;=Parameters!$D$43,1,"")),""))),0) +
   IF(Parameters!$D$34,SUM(IF(ISNUMBER(AF12:AK12),(IF(AF12:AK12&gt;=Parameters!$D$43,1,"")),"")),0) +
   IF(Parameters!$D$35,AVERAGE(IF(ISNUMBER(AF12:AK12),AF12:AK12)),0) +
   IF(Parameters!$D$36,IF(OR(IF(ISNUMBER(AF12:AK12),AF12:AK12)=0),0,GEOMEAN(IF(ISNUMBER(AF12:AK12),AF12:AK12))),0)</f>
        <v>0</v>
      </c>
      <c r="N12" s="21">
        <f t="shared" si="4"/>
        <v>0</v>
      </c>
      <c r="O12" s="81"/>
      <c r="P12" s="22"/>
      <c r="Q12" s="48"/>
      <c r="R12" s="23">
        <f>IF(Parameters!$D$24 = 1, MAX(Y12, AF12),
IF(Parameters!$D$25 = 1, AVERAGE(Y12,AF12),
IF(Parameters!$D$26 = 1, IFERROR(GEOMEAN(Y12, AF12), 0),
IF(Parameters!$D$27, IF(AND(Y12=10,AF12=10),10,0),
IF(Parameters!$D$28, IF(AND(Y12&gt;7,AF12&gt;7),10,0),
IF(Parameters!$D$29, IF(AND(Y12&gt;7,AF12&gt;7), 10, IF(OR(AND(Y12&gt;7,AF12&gt;5),AND(Y12&gt;5,AF12&gt;7)),6,0)),"no method"))))))</f>
        <v>6.8717199999999998</v>
      </c>
      <c r="S12" s="23">
        <f>IF(Parameters!$D$24 = 1, MAX(Z12, AG12),
IF(Parameters!$D$25 = 1, AVERAGE(Z12,AG12),
IF(Parameters!$D$26 = 1, IFERROR(GEOMEAN(Z12, AG12), 0),
IF(Parameters!$D$27, IF(AND(Z12=10,AG12=10),10,0),
IF(Parameters!$D$28, IF(AND(Z12&gt;7,AG12&gt;7),10,0),
IF(Parameters!$D$29, IF(AND(Z12&gt;7,AG12&gt;7), 10, IF(OR(AND(Z12&gt;7,AG12&gt;5),AND(Z12&gt;5,AG12&gt;7)),6,0)),"no method"))))))</f>
        <v>0</v>
      </c>
      <c r="T12" s="23">
        <f>IF(Parameters!$D$24 = 1, MAX(AA12, AH12),
IF(Parameters!$D$25 = 1, AVERAGE(AA12,AH12),
IF(Parameters!$D$26 = 1, IFERROR(GEOMEAN(AA12, AH12), 0),
IF(Parameters!$D$27, IF(AND(AA12=10,AH12=10),10,0),
IF(Parameters!$D$28, IF(AND(AA12&gt;7,AH12&gt;7),10,0),
IF(Parameters!$D$29, IF(AND(AA12&gt;7,AH12&gt;7), 10, IF(OR(AND(AA12&gt;7,AH12&gt;5),AND(AA12&gt;5,AH12&gt;7)),6,0)),"no method"))))))</f>
        <v>0</v>
      </c>
      <c r="U12" s="23">
        <f>IF(Parameters!$D$24 = 1, MAX(AB12, AI12),
IF(Parameters!$D$25 = 1, AVERAGE(AB12,AI12),
IF(Parameters!$D$26 = 1, IFERROR(GEOMEAN(AB12, AI12), 0),
IF(Parameters!$D$27, IF(AND(AB12=10,AI12=10),10,0),
IF(Parameters!$D$28, IF(AND(AB12&gt;7,AI12&gt;7),10,0),
IF(Parameters!$D$29, IF(AND(AB12&gt;7,AI12&gt;7), 10, IF(OR(AND(AB12&gt;7,AI12&gt;5),AND(AB12&gt;5,AI12&gt;7)),6,0)),"no method"))))))</f>
        <v>1.4285714285714299</v>
      </c>
      <c r="V12" s="23">
        <f>IF(Parameters!$D$24 = 1, MAX(AC12, AJ12),
IF(Parameters!$D$25 = 1, AVERAGE(AC12,AJ12),
IF(Parameters!$D$26 = 1, IFERROR(GEOMEAN(AC12, AJ12), 0),
IF(Parameters!$D$27, IF(AND(AC12=10,AJ12=10),10,0),
IF(Parameters!$D$28, IF(AND(AC12&gt;7,AJ12&gt;7),10,0),
IF(Parameters!$D$29, IF(AND(AC12&gt;7,AJ12&gt;7), 10, IF(OR(AND(AC12&gt;7,AJ12&gt;5),AND(AC12&gt;5,AJ12&gt;7)),6,0)),"no method"))))))</f>
        <v>2.25</v>
      </c>
      <c r="W12" s="23">
        <f>IF(Parameters!$D$24 = 1, MAX(AD12, AK12),
IF(Parameters!$D$25 = 1, AVERAGE(AD12,AK12),
IF(Parameters!$D$26 = 1, IFERROR(GEOMEAN(AD12, AK12), 0),
IF(Parameters!$D$27, IF(AND(AD12=10,AK12=10),10,0),
IF(Parameters!$D$28, IF(AND(AD12&gt;7,AK12&gt;7),10,0),
IF(Parameters!$D$29, IF(AND(AD12&gt;7,AK12&gt;7), 10, IF(OR(AND(AD12&gt;7,AK12&gt;5),AND(AD12&gt;5,AK12&gt;7)),6,0)),"no method"))))))</f>
        <v>0</v>
      </c>
      <c r="X12" s="49"/>
      <c r="Y12" s="23">
        <v>8.1999999999999993</v>
      </c>
      <c r="Z12" s="23">
        <v>0</v>
      </c>
      <c r="AA12" s="24">
        <v>0</v>
      </c>
      <c r="AB12" s="23">
        <v>2.8571428571428599</v>
      </c>
      <c r="AC12" s="23">
        <v>4.5</v>
      </c>
      <c r="AD12" s="23">
        <v>0</v>
      </c>
      <c r="AE12" s="49"/>
      <c r="AF12" s="23">
        <v>5.5434400000000004</v>
      </c>
      <c r="AG12" s="23">
        <v>0</v>
      </c>
      <c r="AH12" s="23">
        <v>0</v>
      </c>
      <c r="AI12" s="23">
        <v>0</v>
      </c>
      <c r="AJ12" s="23">
        <v>0</v>
      </c>
      <c r="AK12" s="23">
        <v>0</v>
      </c>
      <c r="AL12" s="49"/>
      <c r="AM12" s="25">
        <v>0.2</v>
      </c>
      <c r="AN12" s="25">
        <v>0.6</v>
      </c>
      <c r="AO12" s="19"/>
      <c r="AP12" s="19"/>
      <c r="AQ12" s="19"/>
      <c r="AR12" s="19"/>
      <c r="AS12" s="19"/>
      <c r="AT12" s="19"/>
      <c r="AU12" s="19"/>
      <c r="AV12" s="19"/>
      <c r="AW12" s="19"/>
    </row>
    <row r="13" spans="1:53" x14ac:dyDescent="0.2">
      <c r="A13" s="61">
        <v>8</v>
      </c>
      <c r="B13" s="18" t="s">
        <v>17</v>
      </c>
      <c r="C13" s="18" t="s">
        <v>18</v>
      </c>
      <c r="D13" s="18" t="s">
        <v>438</v>
      </c>
      <c r="E13" s="18" t="s">
        <v>0</v>
      </c>
      <c r="F13" s="48"/>
      <c r="G13" s="20" cm="1">
        <f t="array" ref="G13">IF(Parameters!$D$33, SUM(IF(ISNUMBER(R13:W13),(IF(R13:W13&gt;=Parameters!$D$39,1,"")),""))+0.5*(SUM(IF(ISNUMBER(R13:W13),(IF(R13:W13&gt;=Parameters!$D$40,1,"")),""))-SUM(IF(ISNUMBER(R13:W13),(IF(R13:W13&gt;=Parameters!$D$39,1,"")),""))),0) +
   IF(Parameters!$D$34,SUM(IF(ISNUMBER(R13:W13),(IF(R13:W13&gt;=Parameters!$D$39,1,"")),"")),0) +
   IF(Parameters!$D$35,AVERAGE(IF(ISNUMBER(R13:W13),R13:W13)),0) +
   IF(Parameters!$D$36,IF(OR(IF(ISNUMBER(R13:W13),R13:W13)=0),0,GEOMEAN(IF(ISNUMBER(R13:W13),R13:W13))),0)</f>
        <v>0</v>
      </c>
      <c r="H13" s="21">
        <f t="shared" si="2"/>
        <v>0</v>
      </c>
      <c r="I13" s="81"/>
      <c r="J13" s="20" cm="1">
        <f t="array" ref="J13">IF(Parameters!$D$33, SUM(IF(ISNUMBER(Y13:AD13),(IF(Y13:AD13&gt;=Parameters!$D$43,1,"")),""))+0.5*(SUM(IF(ISNUMBER(Y13:AD13),(IF(Y13:AD13&gt;=Parameters!$D$44,1,"")),""))-SUM(IF(ISNUMBER(Y13:AD13),(IF(Y13:AD13&gt;=Parameters!$D$43,1,"")),""))),0) +
   IF(Parameters!$D$34,SUM(IF(ISNUMBER(Y13:AD13),(IF(Y13:AD13&gt;=Parameters!$D$43,1,"")),"")),0) +
   IF(Parameters!$D$35,AVERAGE(IF(ISNUMBER(Y13:AD13),Y13:AD13)),0) +
   IF(Parameters!$D$36,IF(OR(IF(ISNUMBER(Y13:AD13),Y13:AD13)=0),0,GEOMEAN(IF(ISNUMBER(Y13:AD13),Y13:AD13))),0)</f>
        <v>0</v>
      </c>
      <c r="K13" s="21">
        <f t="shared" si="3"/>
        <v>0</v>
      </c>
      <c r="L13" s="81"/>
      <c r="M13" s="19" cm="1">
        <f t="array" ref="M13">IF(Parameters!$D$33, SUM(IF(ISNUMBER(AF13:AK13),(IF(AF13:AK13&gt;=Parameters!$D$43,1,"")),""))+0.5*(SUM(IF(ISNUMBER(AF13:AK13),(IF(AF13:AK13&gt;=Parameters!$D$44,1,"")),""))-SUM(IF(ISNUMBER(AF13:AK13),(IF(AF13:AK13&gt;=Parameters!$D$43,1,"")),""))),0) +
   IF(Parameters!$D$34,SUM(IF(ISNUMBER(AF13:AK13),(IF(AF13:AK13&gt;=Parameters!$D$43,1,"")),"")),0) +
   IF(Parameters!$D$35,AVERAGE(IF(ISNUMBER(AF13:AK13),AF13:AK13)),0) +
   IF(Parameters!$D$36,IF(OR(IF(ISNUMBER(AF13:AK13),AF13:AK13)=0),0,GEOMEAN(IF(ISNUMBER(AF13:AK13),AF13:AK13))),0)</f>
        <v>1</v>
      </c>
      <c r="N13" s="21">
        <f t="shared" si="4"/>
        <v>1</v>
      </c>
      <c r="O13" s="81"/>
      <c r="P13" s="22"/>
      <c r="Q13" s="48"/>
      <c r="R13" s="23">
        <f>IF(Parameters!$D$24 = 1, MAX(Y13, AF13),
IF(Parameters!$D$25 = 1, AVERAGE(Y13,AF13),
IF(Parameters!$D$26 = 1, IFERROR(GEOMEAN(Y13, AF13), 0),
IF(Parameters!$D$27, IF(AND(Y13=10,AF13=10),10,0),
IF(Parameters!$D$28, IF(AND(Y13&gt;7,AF13&gt;7),10,0),
IF(Parameters!$D$29, IF(AND(Y13&gt;7,AF13&gt;7), 10, IF(OR(AND(Y13&gt;7,AF13&gt;5),AND(Y13&gt;5,AF13&gt;7)),6,0)),"no method"))))))</f>
        <v>3.6964285714285552</v>
      </c>
      <c r="S13" s="23">
        <f>IF(Parameters!$D$24 = 1, MAX(Z13, AG13),
IF(Parameters!$D$25 = 1, AVERAGE(Z13,AG13),
IF(Parameters!$D$26 = 1, IFERROR(GEOMEAN(Z13, AG13), 0),
IF(Parameters!$D$27, IF(AND(Z13=10,AG13=10),10,0),
IF(Parameters!$D$28, IF(AND(Z13&gt;7,AG13&gt;7),10,0),
IF(Parameters!$D$29, IF(AND(Z13&gt;7,AG13&gt;7), 10, IF(OR(AND(Z13&gt;7,AG13&gt;5),AND(Z13&gt;5,AG13&gt;7)),6,0)),"no method"))))))</f>
        <v>0.44258373205741652</v>
      </c>
      <c r="T13" s="23">
        <f>IF(Parameters!$D$24 = 1, MAX(AA13, AH13),
IF(Parameters!$D$25 = 1, AVERAGE(AA13,AH13),
IF(Parameters!$D$26 = 1, IFERROR(GEOMEAN(AA13, AH13), 0),
IF(Parameters!$D$27, IF(AND(AA13=10,AH13=10),10,0),
IF(Parameters!$D$28, IF(AND(AA13&gt;7,AH13&gt;7),10,0),
IF(Parameters!$D$29, IF(AND(AA13&gt;7,AH13&gt;7), 10, IF(OR(AND(AA13&gt;7,AH13&gt;5),AND(AA13&gt;5,AH13&gt;7)),6,0)),"no method"))))))</f>
        <v>4.0371900826446243</v>
      </c>
      <c r="U13" s="23">
        <f>IF(Parameters!$D$24 = 1, MAX(AB13, AI13),
IF(Parameters!$D$25 = 1, AVERAGE(AB13,AI13),
IF(Parameters!$D$26 = 1, IFERROR(GEOMEAN(AB13, AI13), 0),
IF(Parameters!$D$27, IF(AND(AB13=10,AI13=10),10,0),
IF(Parameters!$D$28, IF(AND(AB13&gt;7,AI13&gt;7),10,0),
IF(Parameters!$D$29, IF(AND(AB13&gt;7,AI13&gt;7), 10, IF(OR(AND(AB13&gt;7,AI13&gt;5),AND(AB13&gt;5,AI13&gt;7)),6,0)),"no method"))))))</f>
        <v>3.2738095238095219</v>
      </c>
      <c r="V13" s="23">
        <f>IF(Parameters!$D$24 = 1, MAX(AC13, AJ13),
IF(Parameters!$D$25 = 1, AVERAGE(AC13,AJ13),
IF(Parameters!$D$26 = 1, IFERROR(GEOMEAN(AC13, AJ13), 0),
IF(Parameters!$D$27, IF(AND(AC13=10,AJ13=10),10,0),
IF(Parameters!$D$28, IF(AND(AC13&gt;7,AJ13&gt;7),10,0),
IF(Parameters!$D$29, IF(AND(AC13&gt;7,AJ13&gt;7), 10, IF(OR(AND(AC13&gt;7,AJ13&gt;5),AND(AC13&gt;5,AJ13&gt;7)),6,0)),"no method"))))))</f>
        <v>3.1666666666666652</v>
      </c>
      <c r="W13" s="23">
        <f>IF(Parameters!$D$24 = 1, MAX(AD13, AK13),
IF(Parameters!$D$25 = 1, AVERAGE(AD13,AK13),
IF(Parameters!$D$26 = 1, IFERROR(GEOMEAN(AD13, AK13), 0),
IF(Parameters!$D$27, IF(AND(AD13=10,AK13=10),10,0),
IF(Parameters!$D$28, IF(AND(AD13&gt;7,AK13&gt;7),10,0),
IF(Parameters!$D$29, IF(AND(AD13&gt;7,AK13&gt;7), 10, IF(OR(AND(AD13&gt;7,AK13&gt;5),AND(AD13&gt;5,AK13&gt;7)),6,0)),"no method"))))))</f>
        <v>0</v>
      </c>
      <c r="X13" s="49"/>
      <c r="Y13" s="23">
        <v>0.25</v>
      </c>
      <c r="Z13" s="23">
        <v>0.88516746411483305</v>
      </c>
      <c r="AA13" s="24">
        <v>0.34710743801652899</v>
      </c>
      <c r="AB13" s="23">
        <v>0.71428571428571397</v>
      </c>
      <c r="AC13" s="23">
        <v>6.3333333333333304</v>
      </c>
      <c r="AD13" s="23">
        <v>0</v>
      </c>
      <c r="AE13" s="49"/>
      <c r="AF13" s="23">
        <v>7.1428571428571104</v>
      </c>
      <c r="AG13" s="23">
        <v>0</v>
      </c>
      <c r="AH13" s="23">
        <v>7.7272727272727204</v>
      </c>
      <c r="AI13" s="23">
        <v>5.8333333333333304</v>
      </c>
      <c r="AJ13" s="23">
        <v>0</v>
      </c>
      <c r="AK13" s="23">
        <v>0</v>
      </c>
      <c r="AL13" s="49"/>
      <c r="AM13" s="25">
        <v>0</v>
      </c>
      <c r="AN13" s="25">
        <v>0.4</v>
      </c>
      <c r="AO13" s="19"/>
      <c r="AP13" s="19"/>
      <c r="AQ13" s="19"/>
      <c r="AR13" s="19"/>
      <c r="AS13" s="19"/>
      <c r="AT13" s="19"/>
      <c r="AU13" s="19"/>
      <c r="AV13" s="19"/>
      <c r="AW13" s="19"/>
      <c r="AX13" s="19"/>
    </row>
    <row r="14" spans="1:53" x14ac:dyDescent="0.2">
      <c r="A14" s="61">
        <v>9</v>
      </c>
      <c r="B14" s="18" t="s">
        <v>19</v>
      </c>
      <c r="C14" s="18" t="s">
        <v>20</v>
      </c>
      <c r="D14" s="18" t="s">
        <v>435</v>
      </c>
      <c r="E14" s="18" t="s">
        <v>0</v>
      </c>
      <c r="F14" s="48"/>
      <c r="G14" s="20" cm="1">
        <f t="array" ref="G14">IF(Parameters!$D$33, SUM(IF(ISNUMBER(R14:W14),(IF(R14:W14&gt;=Parameters!$D$39,1,"")),""))+0.5*(SUM(IF(ISNUMBER(R14:W14),(IF(R14:W14&gt;=Parameters!$D$40,1,"")),""))-SUM(IF(ISNUMBER(R14:W14),(IF(R14:W14&gt;=Parameters!$D$39,1,"")),""))),0) +
   IF(Parameters!$D$34,SUM(IF(ISNUMBER(R14:W14),(IF(R14:W14&gt;=Parameters!$D$39,1,"")),"")),0) +
   IF(Parameters!$D$35,AVERAGE(IF(ISNUMBER(R14:W14),R14:W14)),0) +
   IF(Parameters!$D$36,IF(OR(IF(ISNUMBER(R14:W14),R14:W14)=0),0,GEOMEAN(IF(ISNUMBER(R14:W14),R14:W14))),0)</f>
        <v>0.5</v>
      </c>
      <c r="H14" s="21">
        <f t="shared" si="2"/>
        <v>0.5</v>
      </c>
      <c r="I14" s="81"/>
      <c r="J14" s="20" cm="1">
        <f t="array" ref="J14">IF(Parameters!$D$33, SUM(IF(ISNUMBER(Y14:AD14),(IF(Y14:AD14&gt;=Parameters!$D$43,1,"")),""))+0.5*(SUM(IF(ISNUMBER(Y14:AD14),(IF(Y14:AD14&gt;=Parameters!$D$44,1,"")),""))-SUM(IF(ISNUMBER(Y14:AD14),(IF(Y14:AD14&gt;=Parameters!$D$43,1,"")),""))),0) +
   IF(Parameters!$D$34,SUM(IF(ISNUMBER(Y14:AD14),(IF(Y14:AD14&gt;=Parameters!$D$43,1,"")),"")),0) +
   IF(Parameters!$D$35,AVERAGE(IF(ISNUMBER(Y14:AD14),Y14:AD14)),0) +
   IF(Parameters!$D$36,IF(OR(IF(ISNUMBER(Y14:AD14),Y14:AD14)=0),0,GEOMEAN(IF(ISNUMBER(Y14:AD14),Y14:AD14))),0)</f>
        <v>0</v>
      </c>
      <c r="K14" s="21">
        <f t="shared" si="3"/>
        <v>0</v>
      </c>
      <c r="L14" s="81"/>
      <c r="M14" s="19" cm="1">
        <f t="array" ref="M14">IF(Parameters!$D$33, SUM(IF(ISNUMBER(AF14:AK14),(IF(AF14:AK14&gt;=Parameters!$D$43,1,"")),""))+0.5*(SUM(IF(ISNUMBER(AF14:AK14),(IF(AF14:AK14&gt;=Parameters!$D$44,1,"")),""))-SUM(IF(ISNUMBER(AF14:AK14),(IF(AF14:AK14&gt;=Parameters!$D$43,1,"")),""))),0) +
   IF(Parameters!$D$34,SUM(IF(ISNUMBER(AF14:AK14),(IF(AF14:AK14&gt;=Parameters!$D$43,1,"")),"")),0) +
   IF(Parameters!$D$35,AVERAGE(IF(ISNUMBER(AF14:AK14),AF14:AK14)),0) +
   IF(Parameters!$D$36,IF(OR(IF(ISNUMBER(AF14:AK14),AF14:AK14)=0),0,GEOMEAN(IF(ISNUMBER(AF14:AK14),AF14:AK14))),0)</f>
        <v>1</v>
      </c>
      <c r="N14" s="21">
        <f t="shared" si="4"/>
        <v>1</v>
      </c>
      <c r="O14" s="81"/>
      <c r="P14" s="22"/>
      <c r="Q14" s="48"/>
      <c r="R14" s="23">
        <f>IF(Parameters!$D$24 = 1, MAX(Y14, AF14),
IF(Parameters!$D$25 = 1, AVERAGE(Y14,AF14),
IF(Parameters!$D$26 = 1, IFERROR(GEOMEAN(Y14, AF14), 0),
IF(Parameters!$D$27, IF(AND(Y14=10,AF14=10),10,0),
IF(Parameters!$D$28, IF(AND(Y14&gt;7,AF14&gt;7),10,0),
IF(Parameters!$D$29, IF(AND(Y14&gt;7,AF14&gt;7), 10, IF(OR(AND(Y14&gt;7,AF14&gt;5),AND(Y14&gt;5,AF14&gt;7)),6,0)),"no method"))))))</f>
        <v>6.25</v>
      </c>
      <c r="S14" s="23">
        <f>IF(Parameters!$D$24 = 1, MAX(Z14, AG14),
IF(Parameters!$D$25 = 1, AVERAGE(Z14,AG14),
IF(Parameters!$D$26 = 1, IFERROR(GEOMEAN(Z14, AG14), 0),
IF(Parameters!$D$27, IF(AND(Z14=10,AG14=10),10,0),
IF(Parameters!$D$28, IF(AND(Z14&gt;7,AG14&gt;7),10,0),
IF(Parameters!$D$29, IF(AND(Z14&gt;7,AG14&gt;7), 10, IF(OR(AND(Z14&gt;7,AG14&gt;5),AND(Z14&gt;5,AG14&gt;7)),6,0)),"no method"))))))</f>
        <v>0</v>
      </c>
      <c r="T14" s="23">
        <f>IF(Parameters!$D$24 = 1, MAX(AA14, AH14),
IF(Parameters!$D$25 = 1, AVERAGE(AA14,AH14),
IF(Parameters!$D$26 = 1, IFERROR(GEOMEAN(AA14, AH14), 0),
IF(Parameters!$D$27, IF(AND(AA14=10,AH14=10),10,0),
IF(Parameters!$D$28, IF(AND(AA14&gt;7,AH14&gt;7),10,0),
IF(Parameters!$D$29, IF(AND(AA14&gt;7,AH14&gt;7), 10, IF(OR(AND(AA14&gt;7,AH14&gt;5),AND(AA14&gt;5,AH14&gt;7)),6,0)),"no method"))))))</f>
        <v>3.5723140495867747</v>
      </c>
      <c r="U14" s="23">
        <f>IF(Parameters!$D$24 = 1, MAX(AB14, AI14),
IF(Parameters!$D$25 = 1, AVERAGE(AB14,AI14),
IF(Parameters!$D$26 = 1, IFERROR(GEOMEAN(AB14, AI14), 0),
IF(Parameters!$D$27, IF(AND(AB14=10,AI14=10),10,0),
IF(Parameters!$D$28, IF(AND(AB14&gt;7,AI14&gt;7),10,0),
IF(Parameters!$D$29, IF(AND(AB14&gt;7,AI14&gt;7), 10, IF(OR(AND(AB14&gt;7,AI14&gt;5),AND(AB14&gt;5,AI14&gt;7)),6,0)),"no method"))))))</f>
        <v>2.3809523809523796</v>
      </c>
      <c r="V14" s="23">
        <f>IF(Parameters!$D$24 = 1, MAX(AC14, AJ14),
IF(Parameters!$D$25 = 1, AVERAGE(AC14,AJ14),
IF(Parameters!$D$26 = 1, IFERROR(GEOMEAN(AC14, AJ14), 0),
IF(Parameters!$D$27, IF(AND(AC14=10,AJ14=10),10,0),
IF(Parameters!$D$28, IF(AND(AC14&gt;7,AJ14&gt;7),10,0),
IF(Parameters!$D$29, IF(AND(AC14&gt;7,AJ14&gt;7), 10, IF(OR(AND(AC14&gt;7,AJ14&gt;5),AND(AC14&gt;5,AJ14&gt;7)),6,0)),"no method"))))))</f>
        <v>1.25</v>
      </c>
      <c r="W14" s="23">
        <f>IF(Parameters!$D$24 = 1, MAX(AD14, AK14),
IF(Parameters!$D$25 = 1, AVERAGE(AD14,AK14),
IF(Parameters!$D$26 = 1, IFERROR(GEOMEAN(AD14, AK14), 0),
IF(Parameters!$D$27, IF(AND(AD14=10,AK14=10),10,0),
IF(Parameters!$D$28, IF(AND(AD14&gt;7,AK14&gt;7),10,0),
IF(Parameters!$D$29, IF(AND(AD14&gt;7,AK14&gt;7), 10, IF(OR(AND(AD14&gt;7,AK14&gt;5),AND(AD14&gt;5,AK14&gt;7)),6,0)),"no method"))))))</f>
        <v>0</v>
      </c>
      <c r="X14" s="49"/>
      <c r="Y14" s="23">
        <v>2.5</v>
      </c>
      <c r="Z14" s="23">
        <v>0</v>
      </c>
      <c r="AA14" s="24">
        <v>1.00826446280992</v>
      </c>
      <c r="AB14" s="23">
        <v>0.42857142857142899</v>
      </c>
      <c r="AC14" s="23">
        <v>2.5</v>
      </c>
      <c r="AD14" s="23">
        <v>0</v>
      </c>
      <c r="AE14" s="49"/>
      <c r="AF14" s="23">
        <v>10</v>
      </c>
      <c r="AG14" s="23">
        <v>0</v>
      </c>
      <c r="AH14" s="23">
        <v>6.1363636363636296</v>
      </c>
      <c r="AI14" s="23">
        <v>4.3333333333333304</v>
      </c>
      <c r="AJ14" s="23">
        <v>0</v>
      </c>
      <c r="AK14" s="23">
        <v>0</v>
      </c>
      <c r="AL14" s="49"/>
      <c r="AM14" s="25">
        <v>0</v>
      </c>
      <c r="AN14" s="25">
        <v>0.3</v>
      </c>
      <c r="AO14" s="19"/>
      <c r="AP14" s="19"/>
      <c r="AQ14" s="19"/>
      <c r="AR14" s="19"/>
      <c r="AS14" s="19"/>
      <c r="AT14" s="19"/>
      <c r="AU14" s="19"/>
      <c r="AV14" s="19"/>
      <c r="AW14" s="19"/>
      <c r="AX14" s="19"/>
      <c r="AY14" s="19"/>
      <c r="AZ14" s="19"/>
      <c r="BA14" s="19"/>
    </row>
    <row r="15" spans="1:53" x14ac:dyDescent="0.2">
      <c r="A15" s="61">
        <v>10</v>
      </c>
      <c r="B15" s="18" t="s">
        <v>21</v>
      </c>
      <c r="C15" s="18" t="s">
        <v>22</v>
      </c>
      <c r="D15" s="18" t="s">
        <v>435</v>
      </c>
      <c r="E15" s="18" t="s">
        <v>432</v>
      </c>
      <c r="F15" s="48"/>
      <c r="G15" s="20" cm="1">
        <f t="array" ref="G15">IF(Parameters!$D$33, SUM(IF(ISNUMBER(R15:W15),(IF(R15:W15&gt;=Parameters!$D$39,1,"")),""))+0.5*(SUM(IF(ISNUMBER(R15:W15),(IF(R15:W15&gt;=Parameters!$D$40,1,"")),""))-SUM(IF(ISNUMBER(R15:W15),(IF(R15:W15&gt;=Parameters!$D$39,1,"")),""))),0) +
   IF(Parameters!$D$34,SUM(IF(ISNUMBER(R15:W15),(IF(R15:W15&gt;=Parameters!$D$39,1,"")),"")),0) +
   IF(Parameters!$D$35,AVERAGE(IF(ISNUMBER(R15:W15),R15:W15)),0) +
   IF(Parameters!$D$36,IF(OR(IF(ISNUMBER(R15:W15),R15:W15)=0),0,GEOMEAN(IF(ISNUMBER(R15:W15),R15:W15))),0)</f>
        <v>2.5</v>
      </c>
      <c r="H15" s="21">
        <f t="shared" si="2"/>
        <v>2.5</v>
      </c>
      <c r="I15" s="81"/>
      <c r="J15" s="20" cm="1">
        <f t="array" ref="J15">IF(Parameters!$D$33, SUM(IF(ISNUMBER(Y15:AD15),(IF(Y15:AD15&gt;=Parameters!$D$43,1,"")),""))+0.5*(SUM(IF(ISNUMBER(Y15:AD15),(IF(Y15:AD15&gt;=Parameters!$D$44,1,"")),""))-SUM(IF(ISNUMBER(Y15:AD15),(IF(Y15:AD15&gt;=Parameters!$D$43,1,"")),""))),0) +
   IF(Parameters!$D$34,SUM(IF(ISNUMBER(Y15:AD15),(IF(Y15:AD15&gt;=Parameters!$D$43,1,"")),"")),0) +
   IF(Parameters!$D$35,AVERAGE(IF(ISNUMBER(Y15:AD15),Y15:AD15)),0) +
   IF(Parameters!$D$36,IF(OR(IF(ISNUMBER(Y15:AD15),Y15:AD15)=0),0,GEOMEAN(IF(ISNUMBER(Y15:AD15),Y15:AD15))),0)</f>
        <v>1</v>
      </c>
      <c r="K15" s="21">
        <f t="shared" si="3"/>
        <v>1</v>
      </c>
      <c r="L15" s="81"/>
      <c r="M15" s="19" cm="1">
        <f t="array" ref="M15">IF(Parameters!$D$33, SUM(IF(ISNUMBER(AF15:AK15),(IF(AF15:AK15&gt;=Parameters!$D$43,1,"")),""))+0.5*(SUM(IF(ISNUMBER(AF15:AK15),(IF(AF15:AK15&gt;=Parameters!$D$44,1,"")),""))-SUM(IF(ISNUMBER(AF15:AK15),(IF(AF15:AK15&gt;=Parameters!$D$43,1,"")),""))),0) +
   IF(Parameters!$D$34,SUM(IF(ISNUMBER(AF15:AK15),(IF(AF15:AK15&gt;=Parameters!$D$43,1,"")),"")),0) +
   IF(Parameters!$D$35,AVERAGE(IF(ISNUMBER(AF15:AK15),AF15:AK15)),0) +
   IF(Parameters!$D$36,IF(OR(IF(ISNUMBER(AF15:AK15),AF15:AK15)=0),0,GEOMEAN(IF(ISNUMBER(AF15:AK15),AF15:AK15))),0)</f>
        <v>2.5</v>
      </c>
      <c r="N15" s="21">
        <f t="shared" si="4"/>
        <v>2.5</v>
      </c>
      <c r="O15" s="81"/>
      <c r="P15" s="22"/>
      <c r="Q15" s="48"/>
      <c r="R15" s="23">
        <f>IF(Parameters!$D$24 = 1, MAX(Y15, AF15),
IF(Parameters!$D$25 = 1, AVERAGE(Y15,AF15),
IF(Parameters!$D$26 = 1, IFERROR(GEOMEAN(Y15, AF15), 0),
IF(Parameters!$D$27, IF(AND(Y15=10,AF15=10),10,0),
IF(Parameters!$D$28, IF(AND(Y15&gt;7,AF15&gt;7),10,0),
IF(Parameters!$D$29, IF(AND(Y15&gt;7,AF15&gt;7), 10, IF(OR(AND(Y15&gt;7,AF15&gt;5),AND(Y15&gt;5,AF15&gt;7)),6,0)),"no method"))))))</f>
        <v>8.58</v>
      </c>
      <c r="S15" s="23">
        <f>IF(Parameters!$D$24 = 1, MAX(Z15, AG15),
IF(Parameters!$D$25 = 1, AVERAGE(Z15,AG15),
IF(Parameters!$D$26 = 1, IFERROR(GEOMEAN(Z15, AG15), 0),
IF(Parameters!$D$27, IF(AND(Z15=10,AG15=10),10,0),
IF(Parameters!$D$28, IF(AND(Z15&gt;7,AG15&gt;7),10,0),
IF(Parameters!$D$29, IF(AND(Z15&gt;7,AG15&gt;7), 10, IF(OR(AND(Z15&gt;7,AG15&gt;5),AND(Z15&gt;5,AG15&gt;7)),6,0)),"no method"))))))</f>
        <v>2.1172248803827749</v>
      </c>
      <c r="T15" s="23">
        <f>IF(Parameters!$D$24 = 1, MAX(AA15, AH15),
IF(Parameters!$D$25 = 1, AVERAGE(AA15,AH15),
IF(Parameters!$D$26 = 1, IFERROR(GEOMEAN(AA15, AH15), 0),
IF(Parameters!$D$27, IF(AND(AA15=10,AH15=10),10,0),
IF(Parameters!$D$28, IF(AND(AA15&gt;7,AH15&gt;7),10,0),
IF(Parameters!$D$29, IF(AND(AA15&gt;7,AH15&gt;7), 10, IF(OR(AND(AA15&gt;7,AH15&gt;5),AND(AA15&gt;5,AH15&gt;7)),6,0)),"no method"))))))</f>
        <v>6.9793388429752099</v>
      </c>
      <c r="U15" s="23">
        <f>IF(Parameters!$D$24 = 1, MAX(AB15, AI15),
IF(Parameters!$D$25 = 1, AVERAGE(AB15,AI15),
IF(Parameters!$D$26 = 1, IFERROR(GEOMEAN(AB15, AI15), 0),
IF(Parameters!$D$27, IF(AND(AB15=10,AI15=10),10,0),
IF(Parameters!$D$28, IF(AND(AB15&gt;7,AI15&gt;7),10,0),
IF(Parameters!$D$29, IF(AND(AB15&gt;7,AI15&gt;7), 10, IF(OR(AND(AB15&gt;7,AI15&gt;5),AND(AB15&gt;5,AI15&gt;7)),6,0)),"no method"))))))</f>
        <v>4.6788095238095249</v>
      </c>
      <c r="V15" s="23">
        <f>IF(Parameters!$D$24 = 1, MAX(AC15, AJ15),
IF(Parameters!$D$25 = 1, AVERAGE(AC15,AJ15),
IF(Parameters!$D$26 = 1, IFERROR(GEOMEAN(AC15, AJ15), 0),
IF(Parameters!$D$27, IF(AND(AC15=10,AJ15=10),10,0),
IF(Parameters!$D$28, IF(AND(AC15&gt;7,AJ15&gt;7),10,0),
IF(Parameters!$D$29, IF(AND(AC15&gt;7,AJ15&gt;7), 10, IF(OR(AND(AC15&gt;7,AJ15&gt;5),AND(AC15&gt;5,AJ15&gt;7)),6,0)),"no method"))))))</f>
        <v>6.75</v>
      </c>
      <c r="W15" s="23">
        <f>IF(Parameters!$D$24 = 1, MAX(AD15, AK15),
IF(Parameters!$D$25 = 1, AVERAGE(AD15,AK15),
IF(Parameters!$D$26 = 1, IFERROR(GEOMEAN(AD15, AK15), 0),
IF(Parameters!$D$27, IF(AND(AD15=10,AK15=10),10,0),
IF(Parameters!$D$28, IF(AND(AD15&gt;7,AK15&gt;7),10,0),
IF(Parameters!$D$29, IF(AND(AD15&gt;7,AK15&gt;7), 10, IF(OR(AND(AD15&gt;7,AK15&gt;5),AND(AD15&gt;5,AK15&gt;7)),6,0)),"no method"))))))</f>
        <v>5</v>
      </c>
      <c r="X15" s="49"/>
      <c r="Y15" s="23">
        <v>7.16</v>
      </c>
      <c r="Z15" s="23">
        <v>4.2344497607655498</v>
      </c>
      <c r="AA15" s="24">
        <v>7.1404958677685997</v>
      </c>
      <c r="AB15" s="23">
        <v>3.71428571428571</v>
      </c>
      <c r="AC15" s="23">
        <v>6.5</v>
      </c>
      <c r="AD15" s="23">
        <v>0</v>
      </c>
      <c r="AE15" s="49"/>
      <c r="AF15" s="23">
        <v>10</v>
      </c>
      <c r="AG15" s="23">
        <v>0</v>
      </c>
      <c r="AH15" s="23">
        <v>6.8181818181818201</v>
      </c>
      <c r="AI15" s="23">
        <v>5.6433333333333398</v>
      </c>
      <c r="AJ15" s="23">
        <v>7</v>
      </c>
      <c r="AK15" s="23">
        <v>10</v>
      </c>
      <c r="AL15" s="49"/>
      <c r="AM15" s="25">
        <v>0</v>
      </c>
      <c r="AN15" s="25">
        <v>0.3</v>
      </c>
      <c r="AO15" s="19"/>
      <c r="AP15" s="19"/>
      <c r="AQ15" s="19"/>
      <c r="AR15" s="19"/>
      <c r="AS15" s="19"/>
      <c r="AT15" s="19"/>
      <c r="AU15" s="19"/>
      <c r="AV15" s="19"/>
      <c r="AW15" s="19"/>
      <c r="AX15" s="19"/>
      <c r="AY15" s="19"/>
      <c r="AZ15" s="19"/>
      <c r="BA15" s="19"/>
    </row>
    <row r="16" spans="1:53" x14ac:dyDescent="0.2">
      <c r="A16" s="61">
        <v>11</v>
      </c>
      <c r="B16" s="18" t="s">
        <v>23</v>
      </c>
      <c r="C16" s="18" t="s">
        <v>24</v>
      </c>
      <c r="D16" s="18" t="s">
        <v>434</v>
      </c>
      <c r="E16" s="18" t="s">
        <v>431</v>
      </c>
      <c r="F16" s="48"/>
      <c r="G16" s="20" cm="1">
        <f t="array" ref="G16">IF(Parameters!$D$33, SUM(IF(ISNUMBER(R16:W16),(IF(R16:W16&gt;=Parameters!$D$39,1,"")),""))+0.5*(SUM(IF(ISNUMBER(R16:W16),(IF(R16:W16&gt;=Parameters!$D$40,1,"")),""))-SUM(IF(ISNUMBER(R16:W16),(IF(R16:W16&gt;=Parameters!$D$39,1,"")),""))),0) +
   IF(Parameters!$D$34,SUM(IF(ISNUMBER(R16:W16),(IF(R16:W16&gt;=Parameters!$D$39,1,"")),"")),0) +
   IF(Parameters!$D$35,AVERAGE(IF(ISNUMBER(R16:W16),R16:W16)),0) +
   IF(Parameters!$D$36,IF(OR(IF(ISNUMBER(R16:W16),R16:W16)=0),0,GEOMEAN(IF(ISNUMBER(R16:W16),R16:W16))),0)</f>
        <v>3</v>
      </c>
      <c r="H16" s="21">
        <f t="shared" si="2"/>
        <v>3</v>
      </c>
      <c r="I16" s="81"/>
      <c r="J16" s="20" cm="1">
        <f t="array" ref="J16">IF(Parameters!$D$33, SUM(IF(ISNUMBER(Y16:AD16),(IF(Y16:AD16&gt;=Parameters!$D$43,1,"")),""))+0.5*(SUM(IF(ISNUMBER(Y16:AD16),(IF(Y16:AD16&gt;=Parameters!$D$44,1,"")),""))-SUM(IF(ISNUMBER(Y16:AD16),(IF(Y16:AD16&gt;=Parameters!$D$43,1,"")),""))),0) +
   IF(Parameters!$D$34,SUM(IF(ISNUMBER(Y16:AD16),(IF(Y16:AD16&gt;=Parameters!$D$43,1,"")),"")),0) +
   IF(Parameters!$D$35,AVERAGE(IF(ISNUMBER(Y16:AD16),Y16:AD16)),0) +
   IF(Parameters!$D$36,IF(OR(IF(ISNUMBER(Y16:AD16),Y16:AD16)=0),0,GEOMEAN(IF(ISNUMBER(Y16:AD16),Y16:AD16))),0)</f>
        <v>4.5</v>
      </c>
      <c r="K16" s="21">
        <f t="shared" si="3"/>
        <v>4.5</v>
      </c>
      <c r="L16" s="81"/>
      <c r="M16" s="19" cm="1">
        <f t="array" ref="M16">IF(Parameters!$D$33, SUM(IF(ISNUMBER(AF16:AK16),(IF(AF16:AK16&gt;=Parameters!$D$43,1,"")),""))+0.5*(SUM(IF(ISNUMBER(AF16:AK16),(IF(AF16:AK16&gt;=Parameters!$D$44,1,"")),""))-SUM(IF(ISNUMBER(AF16:AK16),(IF(AF16:AK16&gt;=Parameters!$D$43,1,"")),""))),0) +
   IF(Parameters!$D$34,SUM(IF(ISNUMBER(AF16:AK16),(IF(AF16:AK16&gt;=Parameters!$D$43,1,"")),"")),0) +
   IF(Parameters!$D$35,AVERAGE(IF(ISNUMBER(AF16:AK16),AF16:AK16)),0) +
   IF(Parameters!$D$36,IF(OR(IF(ISNUMBER(AF16:AK16),AF16:AK16)=0),0,GEOMEAN(IF(ISNUMBER(AF16:AK16),AF16:AK16))),0)</f>
        <v>1</v>
      </c>
      <c r="N16" s="21">
        <f t="shared" si="4"/>
        <v>1</v>
      </c>
      <c r="O16" s="81"/>
      <c r="P16" s="22"/>
      <c r="Q16" s="48"/>
      <c r="R16" s="23">
        <f>IF(Parameters!$D$24 = 1, MAX(Y16, AF16),
IF(Parameters!$D$25 = 1, AVERAGE(Y16,AF16),
IF(Parameters!$D$26 = 1, IFERROR(GEOMEAN(Y16, AF16), 0),
IF(Parameters!$D$27, IF(AND(Y16=10,AF16=10),10,0),
IF(Parameters!$D$28, IF(AND(Y16&gt;7,AF16&gt;7),10,0),
IF(Parameters!$D$29, IF(AND(Y16&gt;7,AF16&gt;7), 10, IF(OR(AND(Y16&gt;7,AF16&gt;5),AND(Y16&gt;5,AF16&gt;7)),6,0)),"no method"))))))</f>
        <v>10</v>
      </c>
      <c r="S16" s="23">
        <f>IF(Parameters!$D$24 = 1, MAX(Z16, AG16),
IF(Parameters!$D$25 = 1, AVERAGE(Z16,AG16),
IF(Parameters!$D$26 = 1, IFERROR(GEOMEAN(Z16, AG16), 0),
IF(Parameters!$D$27, IF(AND(Z16=10,AG16=10),10,0),
IF(Parameters!$D$28, IF(AND(Z16&gt;7,AG16&gt;7),10,0),
IF(Parameters!$D$29, IF(AND(Z16&gt;7,AG16&gt;7), 10, IF(OR(AND(Z16&gt;7,AG16&gt;5),AND(Z16&gt;5,AG16&gt;7)),6,0)),"no method"))))))</f>
        <v>4.964114832535885</v>
      </c>
      <c r="T16" s="23">
        <f>IF(Parameters!$D$24 = 1, MAX(AA16, AH16),
IF(Parameters!$D$25 = 1, AVERAGE(AA16,AH16),
IF(Parameters!$D$26 = 1, IFERROR(GEOMEAN(AA16, AH16), 0),
IF(Parameters!$D$27, IF(AND(AA16=10,AH16=10),10,0),
IF(Parameters!$D$28, IF(AND(AA16&gt;7,AH16&gt;7),10,0),
IF(Parameters!$D$29, IF(AND(AA16&gt;7,AH16&gt;7), 10, IF(OR(AND(AA16&gt;7,AH16&gt;5),AND(AA16&gt;5,AH16&gt;7)),6,0)),"no method"))))))</f>
        <v>5.5681818181818148</v>
      </c>
      <c r="U16" s="23">
        <f>IF(Parameters!$D$24 = 1, MAX(AB16, AI16),
IF(Parameters!$D$25 = 1, AVERAGE(AB16,AI16),
IF(Parameters!$D$26 = 1, IFERROR(GEOMEAN(AB16, AI16), 0),
IF(Parameters!$D$27, IF(AND(AB16=10,AI16=10),10,0),
IF(Parameters!$D$28, IF(AND(AB16&gt;7,AI16&gt;7),10,0),
IF(Parameters!$D$29, IF(AND(AB16&gt;7,AI16&gt;7), 10, IF(OR(AND(AB16&gt;7,AI16&gt;5),AND(AB16&gt;5,AI16&gt;7)),6,0)),"no method"))))))</f>
        <v>7.9410101029105098</v>
      </c>
      <c r="V16" s="23">
        <f>IF(Parameters!$D$24 = 1, MAX(AC16, AJ16),
IF(Parameters!$D$25 = 1, AVERAGE(AC16,AJ16),
IF(Parameters!$D$26 = 1, IFERROR(GEOMEAN(AC16, AJ16), 0),
IF(Parameters!$D$27, IF(AND(AC16=10,AJ16=10),10,0),
IF(Parameters!$D$28, IF(AND(AC16&gt;7,AJ16&gt;7),10,0),
IF(Parameters!$D$29, IF(AND(AC16&gt;7,AJ16&gt;7), 10, IF(OR(AND(AC16&gt;7,AJ16&gt;5),AND(AC16&gt;5,AJ16&gt;7)),6,0)),"no method"))))))</f>
        <v>2.1666666666666652</v>
      </c>
      <c r="W16" s="23">
        <f>IF(Parameters!$D$24 = 1, MAX(AD16, AK16),
IF(Parameters!$D$25 = 1, AVERAGE(AD16,AK16),
IF(Parameters!$D$26 = 1, IFERROR(GEOMEAN(AD16, AK16), 0),
IF(Parameters!$D$27, IF(AND(AD16=10,AK16=10),10,0),
IF(Parameters!$D$28, IF(AND(AD16&gt;7,AK16&gt;7),10,0),
IF(Parameters!$D$29, IF(AND(AD16&gt;7,AK16&gt;7), 10, IF(OR(AND(AD16&gt;7,AK16&gt;5),AND(AD16&gt;5,AK16&gt;7)),6,0)),"no method"))))))</f>
        <v>5</v>
      </c>
      <c r="X16" s="49"/>
      <c r="Y16" s="23">
        <v>10</v>
      </c>
      <c r="Z16" s="23">
        <v>9.9282296650717701</v>
      </c>
      <c r="AA16" s="24">
        <v>10</v>
      </c>
      <c r="AB16" s="23">
        <v>10</v>
      </c>
      <c r="AC16" s="23">
        <v>4.3333333333333304</v>
      </c>
      <c r="AD16" s="23">
        <v>10</v>
      </c>
      <c r="AE16" s="49"/>
      <c r="AF16" s="23">
        <v>10</v>
      </c>
      <c r="AG16" s="23">
        <v>0</v>
      </c>
      <c r="AH16" s="23">
        <v>1.13636363636363</v>
      </c>
      <c r="AI16" s="23">
        <v>5.8820202058210196</v>
      </c>
      <c r="AJ16" s="23">
        <v>0</v>
      </c>
      <c r="AK16" s="23">
        <v>0</v>
      </c>
      <c r="AL16" s="48"/>
      <c r="AM16" s="25">
        <v>0</v>
      </c>
      <c r="AN16" s="25">
        <v>0.3</v>
      </c>
      <c r="AO16" s="19"/>
      <c r="AP16" s="19"/>
      <c r="AQ16" s="19"/>
      <c r="AR16" s="19"/>
      <c r="AS16" s="19"/>
      <c r="AT16" s="19"/>
      <c r="AU16" s="19"/>
      <c r="AV16" s="19"/>
      <c r="AW16" s="19"/>
      <c r="AX16" s="19"/>
      <c r="AY16" s="19"/>
      <c r="AZ16" s="19"/>
      <c r="BA16" s="19"/>
    </row>
    <row r="17" spans="1:53" x14ac:dyDescent="0.2">
      <c r="A17" s="61">
        <v>12</v>
      </c>
      <c r="B17" s="18" t="s">
        <v>25</v>
      </c>
      <c r="C17" s="18" t="s">
        <v>26</v>
      </c>
      <c r="D17" s="18" t="s">
        <v>435</v>
      </c>
      <c r="E17" s="18" t="s">
        <v>0</v>
      </c>
      <c r="F17" s="48"/>
      <c r="G17" s="20" cm="1">
        <f t="array" ref="G17">IF(Parameters!$D$33, SUM(IF(ISNUMBER(R17:W17),(IF(R17:W17&gt;=Parameters!$D$39,1,"")),""))+0.5*(SUM(IF(ISNUMBER(R17:W17),(IF(R17:W17&gt;=Parameters!$D$40,1,"")),""))-SUM(IF(ISNUMBER(R17:W17),(IF(R17:W17&gt;=Parameters!$D$39,1,"")),""))),0) +
   IF(Parameters!$D$34,SUM(IF(ISNUMBER(R17:W17),(IF(R17:W17&gt;=Parameters!$D$39,1,"")),"")),0) +
   IF(Parameters!$D$35,AVERAGE(IF(ISNUMBER(R17:W17),R17:W17)),0) +
   IF(Parameters!$D$36,IF(OR(IF(ISNUMBER(R17:W17),R17:W17)=0),0,GEOMEAN(IF(ISNUMBER(R17:W17),R17:W17))),0)</f>
        <v>0.5</v>
      </c>
      <c r="H17" s="21">
        <f t="shared" si="2"/>
        <v>0.5</v>
      </c>
      <c r="I17" s="81"/>
      <c r="J17" s="20" cm="1">
        <f t="array" ref="J17">IF(Parameters!$D$33, SUM(IF(ISNUMBER(Y17:AD17),(IF(Y17:AD17&gt;=Parameters!$D$43,1,"")),""))+0.5*(SUM(IF(ISNUMBER(Y17:AD17),(IF(Y17:AD17&gt;=Parameters!$D$44,1,"")),""))-SUM(IF(ISNUMBER(Y17:AD17),(IF(Y17:AD17&gt;=Parameters!$D$43,1,"")),""))),0) +
   IF(Parameters!$D$34,SUM(IF(ISNUMBER(Y17:AD17),(IF(Y17:AD17&gt;=Parameters!$D$43,1,"")),"")),0) +
   IF(Parameters!$D$35,AVERAGE(IF(ISNUMBER(Y17:AD17),Y17:AD17)),0) +
   IF(Parameters!$D$36,IF(OR(IF(ISNUMBER(Y17:AD17),Y17:AD17)=0),0,GEOMEAN(IF(ISNUMBER(Y17:AD17),Y17:AD17))),0)</f>
        <v>0</v>
      </c>
      <c r="K17" s="21">
        <f t="shared" si="3"/>
        <v>0</v>
      </c>
      <c r="L17" s="81"/>
      <c r="M17" s="19" cm="1">
        <f t="array" ref="M17">IF(Parameters!$D$33, SUM(IF(ISNUMBER(AF17:AK17),(IF(AF17:AK17&gt;=Parameters!$D$43,1,"")),""))+0.5*(SUM(IF(ISNUMBER(AF17:AK17),(IF(AF17:AK17&gt;=Parameters!$D$44,1,"")),""))-SUM(IF(ISNUMBER(AF17:AK17),(IF(AF17:AK17&gt;=Parameters!$D$43,1,"")),""))),0) +
   IF(Parameters!$D$34,SUM(IF(ISNUMBER(AF17:AK17),(IF(AF17:AK17&gt;=Parameters!$D$43,1,"")),"")),0) +
   IF(Parameters!$D$35,AVERAGE(IF(ISNUMBER(AF17:AK17),AF17:AK17)),0) +
   IF(Parameters!$D$36,IF(OR(IF(ISNUMBER(AF17:AK17),AF17:AK17)=0),0,GEOMEAN(IF(ISNUMBER(AF17:AK17),AF17:AK17))),0)</f>
        <v>1</v>
      </c>
      <c r="N17" s="21">
        <f t="shared" si="4"/>
        <v>1</v>
      </c>
      <c r="O17" s="81"/>
      <c r="P17" s="22"/>
      <c r="Q17" s="48"/>
      <c r="R17" s="23">
        <f>IF(Parameters!$D$24 = 1, MAX(Y17, AF17),
IF(Parameters!$D$25 = 1, AVERAGE(Y17,AF17),
IF(Parameters!$D$26 = 1, IFERROR(GEOMEAN(Y17, AF17), 0),
IF(Parameters!$D$27, IF(AND(Y17=10,AF17=10),10,0),
IF(Parameters!$D$28, IF(AND(Y17&gt;7,AF17&gt;7),10,0),
IF(Parameters!$D$29, IF(AND(Y17&gt;7,AF17&gt;7), 10, IF(OR(AND(Y17&gt;7,AF17&gt;5),AND(Y17&gt;5,AF17&gt;7)),6,0)),"no method"))))))</f>
        <v>6</v>
      </c>
      <c r="S17" s="23">
        <f>IF(Parameters!$D$24 = 1, MAX(Z17, AG17),
IF(Parameters!$D$25 = 1, AVERAGE(Z17,AG17),
IF(Parameters!$D$26 = 1, IFERROR(GEOMEAN(Z17, AG17), 0),
IF(Parameters!$D$27, IF(AND(Z17=10,AG17=10),10,0),
IF(Parameters!$D$28, IF(AND(Z17&gt;7,AG17&gt;7),10,0),
IF(Parameters!$D$29, IF(AND(Z17&gt;7,AG17&gt;7), 10, IF(OR(AND(Z17&gt;7,AG17&gt;5),AND(Z17&gt;5,AG17&gt;7)),6,0)),"no method"))))))</f>
        <v>0</v>
      </c>
      <c r="T17" s="23">
        <f>IF(Parameters!$D$24 = 1, MAX(AA17, AH17),
IF(Parameters!$D$25 = 1, AVERAGE(AA17,AH17),
IF(Parameters!$D$26 = 1, IFERROR(GEOMEAN(AA17, AH17), 0),
IF(Parameters!$D$27, IF(AND(AA17=10,AH17=10),10,0),
IF(Parameters!$D$28, IF(AND(AA17&gt;7,AH17&gt;7),10,0),
IF(Parameters!$D$29, IF(AND(AA17&gt;7,AH17&gt;7), 10, IF(OR(AND(AA17&gt;7,AH17&gt;5),AND(AA17&gt;5,AH17&gt;7)),6,0)),"no method"))))))</f>
        <v>3.801652892561985</v>
      </c>
      <c r="U17" s="23">
        <f>IF(Parameters!$D$24 = 1, MAX(AB17, AI17),
IF(Parameters!$D$25 = 1, AVERAGE(AB17,AI17),
IF(Parameters!$D$26 = 1, IFERROR(GEOMEAN(AB17, AI17), 0),
IF(Parameters!$D$27, IF(AND(AB17=10,AI17=10),10,0),
IF(Parameters!$D$28, IF(AND(AB17&gt;7,AI17&gt;7),10,0),
IF(Parameters!$D$29, IF(AND(AB17&gt;7,AI17&gt;7), 10, IF(OR(AND(AB17&gt;7,AI17&gt;5),AND(AB17&gt;5,AI17&gt;7)),6,0)),"no method"))))))</f>
        <v>1.7142857142857144</v>
      </c>
      <c r="V17" s="23">
        <f>IF(Parameters!$D$24 = 1, MAX(AC17, AJ17),
IF(Parameters!$D$25 = 1, AVERAGE(AC17,AJ17),
IF(Parameters!$D$26 = 1, IFERROR(GEOMEAN(AC17, AJ17), 0),
IF(Parameters!$D$27, IF(AND(AC17=10,AJ17=10),10,0),
IF(Parameters!$D$28, IF(AND(AC17&gt;7,AJ17&gt;7),10,0),
IF(Parameters!$D$29, IF(AND(AC17&gt;7,AJ17&gt;7), 10, IF(OR(AND(AC17&gt;7,AJ17&gt;5),AND(AC17&gt;5,AJ17&gt;7)),6,0)),"no method"))))))</f>
        <v>0.66666666666666496</v>
      </c>
      <c r="W17" s="23">
        <f>IF(Parameters!$D$24 = 1, MAX(AD17, AK17),
IF(Parameters!$D$25 = 1, AVERAGE(AD17,AK17),
IF(Parameters!$D$26 = 1, IFERROR(GEOMEAN(AD17, AK17), 0),
IF(Parameters!$D$27, IF(AND(AD17=10,AK17=10),10,0),
IF(Parameters!$D$28, IF(AND(AD17&gt;7,AK17&gt;7),10,0),
IF(Parameters!$D$29, IF(AND(AD17&gt;7,AK17&gt;7), 10, IF(OR(AND(AD17&gt;7,AK17&gt;5),AND(AD17&gt;5,AK17&gt;7)),6,0)),"no method"))))))</f>
        <v>0</v>
      </c>
      <c r="X17" s="49"/>
      <c r="Y17" s="23">
        <v>2</v>
      </c>
      <c r="Z17" s="23">
        <v>0</v>
      </c>
      <c r="AA17" s="24">
        <v>2.1487603305785101</v>
      </c>
      <c r="AB17" s="23">
        <v>0.42857142857142899</v>
      </c>
      <c r="AC17" s="23">
        <v>1.3333333333333299</v>
      </c>
      <c r="AD17" s="23">
        <v>0</v>
      </c>
      <c r="AE17" s="49"/>
      <c r="AF17" s="23">
        <v>10</v>
      </c>
      <c r="AG17" s="23">
        <v>0</v>
      </c>
      <c r="AH17" s="23">
        <v>5.4545454545454604</v>
      </c>
      <c r="AI17" s="23">
        <v>3</v>
      </c>
      <c r="AJ17" s="23">
        <v>0</v>
      </c>
      <c r="AK17" s="23">
        <v>0</v>
      </c>
      <c r="AL17" s="48"/>
      <c r="AM17" s="25">
        <v>0</v>
      </c>
      <c r="AN17" s="25">
        <v>0.3</v>
      </c>
      <c r="AO17" s="19"/>
      <c r="AP17" s="19"/>
      <c r="AQ17" s="19"/>
      <c r="AR17" s="19"/>
      <c r="AS17" s="19"/>
      <c r="AT17" s="19"/>
      <c r="AU17" s="19"/>
      <c r="AV17" s="19"/>
      <c r="AW17" s="19"/>
      <c r="AX17" s="19"/>
      <c r="AY17" s="19"/>
      <c r="AZ17" s="19"/>
      <c r="BA17" s="19"/>
    </row>
    <row r="18" spans="1:53" x14ac:dyDescent="0.2">
      <c r="A18" s="61">
        <v>13</v>
      </c>
      <c r="B18" s="18" t="s">
        <v>27</v>
      </c>
      <c r="C18" s="18" t="s">
        <v>28</v>
      </c>
      <c r="D18" s="18" t="s">
        <v>434</v>
      </c>
      <c r="E18" s="18" t="s">
        <v>431</v>
      </c>
      <c r="F18" s="48"/>
      <c r="G18" s="20" cm="1">
        <f t="array" ref="G18">IF(Parameters!$D$33, SUM(IF(ISNUMBER(R18:W18),(IF(R18:W18&gt;=Parameters!$D$39,1,"")),""))+0.5*(SUM(IF(ISNUMBER(R18:W18),(IF(R18:W18&gt;=Parameters!$D$40,1,"")),""))-SUM(IF(ISNUMBER(R18:W18),(IF(R18:W18&gt;=Parameters!$D$39,1,"")),""))),0) +
   IF(Parameters!$D$34,SUM(IF(ISNUMBER(R18:W18),(IF(R18:W18&gt;=Parameters!$D$39,1,"")),"")),0) +
   IF(Parameters!$D$35,AVERAGE(IF(ISNUMBER(R18:W18),R18:W18)),0) +
   IF(Parameters!$D$36,IF(OR(IF(ISNUMBER(R18:W18),R18:W18)=0),0,GEOMEAN(IF(ISNUMBER(R18:W18),R18:W18))),0)</f>
        <v>1.5</v>
      </c>
      <c r="H18" s="21">
        <f t="shared" si="2"/>
        <v>1.5</v>
      </c>
      <c r="I18" s="81"/>
      <c r="J18" s="20" cm="1">
        <f t="array" ref="J18">IF(Parameters!$D$33, SUM(IF(ISNUMBER(Y18:AD18),(IF(Y18:AD18&gt;=Parameters!$D$43,1,"")),""))+0.5*(SUM(IF(ISNUMBER(Y18:AD18),(IF(Y18:AD18&gt;=Parameters!$D$44,1,"")),""))-SUM(IF(ISNUMBER(Y18:AD18),(IF(Y18:AD18&gt;=Parameters!$D$43,1,"")),""))),0) +
   IF(Parameters!$D$34,SUM(IF(ISNUMBER(Y18:AD18),(IF(Y18:AD18&gt;=Parameters!$D$43,1,"")),"")),0) +
   IF(Parameters!$D$35,AVERAGE(IF(ISNUMBER(Y18:AD18),Y18:AD18)),0) +
   IF(Parameters!$D$36,IF(OR(IF(ISNUMBER(Y18:AD18),Y18:AD18)=0),0,GEOMEAN(IF(ISNUMBER(Y18:AD18),Y18:AD18))),0)</f>
        <v>2</v>
      </c>
      <c r="K18" s="21">
        <f t="shared" si="3"/>
        <v>2</v>
      </c>
      <c r="L18" s="81"/>
      <c r="M18" s="19" cm="1">
        <f t="array" ref="M18">IF(Parameters!$D$33, SUM(IF(ISNUMBER(AF18:AK18),(IF(AF18:AK18&gt;=Parameters!$D$43,1,"")),""))+0.5*(SUM(IF(ISNUMBER(AF18:AK18),(IF(AF18:AK18&gt;=Parameters!$D$44,1,"")),""))-SUM(IF(ISNUMBER(AF18:AK18),(IF(AF18:AK18&gt;=Parameters!$D$43,1,"")),""))),0) +
   IF(Parameters!$D$34,SUM(IF(ISNUMBER(AF18:AK18),(IF(AF18:AK18&gt;=Parameters!$D$43,1,"")),"")),0) +
   IF(Parameters!$D$35,AVERAGE(IF(ISNUMBER(AF18:AK18),AF18:AK18)),0) +
   IF(Parameters!$D$36,IF(OR(IF(ISNUMBER(AF18:AK18),AF18:AK18)=0),0,GEOMEAN(IF(ISNUMBER(AF18:AK18),AF18:AK18))),0)</f>
        <v>0.5</v>
      </c>
      <c r="N18" s="21">
        <f t="shared" si="4"/>
        <v>0.5</v>
      </c>
      <c r="O18" s="81"/>
      <c r="P18" s="22"/>
      <c r="Q18" s="48"/>
      <c r="R18" s="23">
        <f>IF(Parameters!$D$24 = 1, MAX(Y18, AF18),
IF(Parameters!$D$25 = 1, AVERAGE(Y18,AF18),
IF(Parameters!$D$26 = 1, IFERROR(GEOMEAN(Y18, AF18), 0),
IF(Parameters!$D$27, IF(AND(Y18=10,AF18=10),10,0),
IF(Parameters!$D$28, IF(AND(Y18&gt;7,AF18&gt;7),10,0),
IF(Parameters!$D$29, IF(AND(Y18&gt;7,AF18&gt;7), 10, IF(OR(AND(Y18&gt;7,AF18&gt;5),AND(Y18&gt;5,AF18&gt;7)),6,0)),"no method"))))))</f>
        <v>8.379999999999999</v>
      </c>
      <c r="S18" s="23">
        <f>IF(Parameters!$D$24 = 1, MAX(Z18, AG18),
IF(Parameters!$D$25 = 1, AVERAGE(Z18,AG18),
IF(Parameters!$D$26 = 1, IFERROR(GEOMEAN(Z18, AG18), 0),
IF(Parameters!$D$27, IF(AND(Z18=10,AG18=10),10,0),
IF(Parameters!$D$28, IF(AND(Z18&gt;7,AG18&gt;7),10,0),
IF(Parameters!$D$29, IF(AND(Z18&gt;7,AG18&gt;7), 10, IF(OR(AND(Z18&gt;7,AG18&gt;5),AND(Z18&gt;5,AG18&gt;7)),6,0)),"no method"))))))</f>
        <v>4.3062200956937797</v>
      </c>
      <c r="T18" s="23">
        <f>IF(Parameters!$D$24 = 1, MAX(AA18, AH18),
IF(Parameters!$D$25 = 1, AVERAGE(AA18,AH18),
IF(Parameters!$D$26 = 1, IFERROR(GEOMEAN(AA18, AH18), 0),
IF(Parameters!$D$27, IF(AND(AA18=10,AH18=10),10,0),
IF(Parameters!$D$28, IF(AND(AA18&gt;7,AH18&gt;7),10,0),
IF(Parameters!$D$29, IF(AND(AA18&gt;7,AH18&gt;7), 10, IF(OR(AND(AA18&gt;7,AH18&gt;5),AND(AA18&gt;5,AH18&gt;7)),6,0)),"no method"))))))</f>
        <v>4.107438016528925</v>
      </c>
      <c r="U18" s="23">
        <f>IF(Parameters!$D$24 = 1, MAX(AB18, AI18),
IF(Parameters!$D$25 = 1, AVERAGE(AB18,AI18),
IF(Parameters!$D$26 = 1, IFERROR(GEOMEAN(AB18, AI18), 0),
IF(Parameters!$D$27, IF(AND(AB18=10,AI18=10),10,0),
IF(Parameters!$D$28, IF(AND(AB18&gt;7,AI18&gt;7),10,0),
IF(Parameters!$D$29, IF(AND(AB18&gt;7,AI18&gt;7), 10, IF(OR(AND(AB18&gt;7,AI18&gt;5),AND(AB18&gt;5,AI18&gt;7)),6,0)),"no method"))))))</f>
        <v>6.142857142857145</v>
      </c>
      <c r="V18" s="23">
        <f>IF(Parameters!$D$24 = 1, MAX(AC18, AJ18),
IF(Parameters!$D$25 = 1, AVERAGE(AC18,AJ18),
IF(Parameters!$D$26 = 1, IFERROR(GEOMEAN(AC18, AJ18), 0),
IF(Parameters!$D$27, IF(AND(AC18=10,AJ18=10),10,0),
IF(Parameters!$D$28, IF(AND(AC18&gt;7,AJ18&gt;7),10,0),
IF(Parameters!$D$29, IF(AND(AC18&gt;7,AJ18&gt;7), 10, IF(OR(AND(AC18&gt;7,AJ18&gt;5),AND(AC18&gt;5,AJ18&gt;7)),6,0)),"no method"))))))</f>
        <v>1.583333333333335</v>
      </c>
      <c r="W18" s="23">
        <f>IF(Parameters!$D$24 = 1, MAX(AD18, AK18),
IF(Parameters!$D$25 = 1, AVERAGE(AD18,AK18),
IF(Parameters!$D$26 = 1, IFERROR(GEOMEAN(AD18, AK18), 0),
IF(Parameters!$D$27, IF(AND(AD18=10,AK18=10),10,0),
IF(Parameters!$D$28, IF(AND(AD18&gt;7,AK18&gt;7),10,0),
IF(Parameters!$D$29, IF(AND(AD18&gt;7,AK18&gt;7), 10, IF(OR(AND(AD18&gt;7,AK18&gt;5),AND(AD18&gt;5,AK18&gt;7)),6,0)),"no method"))))))</f>
        <v>2.6725737087650701</v>
      </c>
      <c r="X18" s="49"/>
      <c r="Y18" s="23">
        <v>9.5</v>
      </c>
      <c r="Z18" s="23">
        <v>8.6124401913875595</v>
      </c>
      <c r="AA18" s="24">
        <v>8.2148760330578501</v>
      </c>
      <c r="AB18" s="23">
        <v>9.28571428571429</v>
      </c>
      <c r="AC18" s="23">
        <v>3.1666666666666701</v>
      </c>
      <c r="AD18" s="23">
        <v>0</v>
      </c>
      <c r="AE18" s="49"/>
      <c r="AF18" s="23">
        <v>7.26</v>
      </c>
      <c r="AG18" s="23">
        <v>0</v>
      </c>
      <c r="AH18" s="23">
        <v>0</v>
      </c>
      <c r="AI18" s="23">
        <v>3</v>
      </c>
      <c r="AJ18" s="23">
        <v>0</v>
      </c>
      <c r="AK18" s="23">
        <v>5.3451474175301401</v>
      </c>
      <c r="AL18" s="48"/>
      <c r="AM18" s="25">
        <v>0</v>
      </c>
      <c r="AN18" s="25">
        <v>0.3</v>
      </c>
      <c r="AO18" s="19"/>
      <c r="AP18" s="19"/>
      <c r="AQ18" s="19"/>
      <c r="AR18" s="19"/>
      <c r="AS18" s="19"/>
      <c r="AT18" s="19"/>
      <c r="AU18" s="19"/>
      <c r="AV18" s="19"/>
      <c r="AW18" s="19"/>
      <c r="AX18" s="19"/>
      <c r="AY18" s="19"/>
      <c r="AZ18" s="19"/>
      <c r="BA18" s="19"/>
    </row>
    <row r="19" spans="1:53" x14ac:dyDescent="0.2">
      <c r="A19" s="61">
        <v>14</v>
      </c>
      <c r="B19" s="18" t="s">
        <v>29</v>
      </c>
      <c r="C19" s="18" t="s">
        <v>30</v>
      </c>
      <c r="D19" s="18" t="s">
        <v>434</v>
      </c>
      <c r="E19" s="18" t="s">
        <v>431</v>
      </c>
      <c r="F19" s="48"/>
      <c r="G19" s="20" cm="1">
        <f t="array" ref="G19">IF(Parameters!$D$33, SUM(IF(ISNUMBER(R19:W19),(IF(R19:W19&gt;=Parameters!$D$39,1,"")),""))+0.5*(SUM(IF(ISNUMBER(R19:W19),(IF(R19:W19&gt;=Parameters!$D$40,1,"")),""))-SUM(IF(ISNUMBER(R19:W19),(IF(R19:W19&gt;=Parameters!$D$39,1,"")),""))),0) +
   IF(Parameters!$D$34,SUM(IF(ISNUMBER(R19:W19),(IF(R19:W19&gt;=Parameters!$D$39,1,"")),"")),0) +
   IF(Parameters!$D$35,AVERAGE(IF(ISNUMBER(R19:W19),R19:W19)),0) +
   IF(Parameters!$D$36,IF(OR(IF(ISNUMBER(R19:W19),R19:W19)=0),0,GEOMEAN(IF(ISNUMBER(R19:W19),R19:W19))),0)</f>
        <v>4</v>
      </c>
      <c r="H19" s="21">
        <f t="shared" si="2"/>
        <v>4</v>
      </c>
      <c r="I19" s="81"/>
      <c r="J19" s="20" cm="1">
        <f t="array" ref="J19">IF(Parameters!$D$33, SUM(IF(ISNUMBER(Y19:AD19),(IF(Y19:AD19&gt;=Parameters!$D$43,1,"")),""))+0.5*(SUM(IF(ISNUMBER(Y19:AD19),(IF(Y19:AD19&gt;=Parameters!$D$44,1,"")),""))-SUM(IF(ISNUMBER(Y19:AD19),(IF(Y19:AD19&gt;=Parameters!$D$43,1,"")),""))),0) +
   IF(Parameters!$D$34,SUM(IF(ISNUMBER(Y19:AD19),(IF(Y19:AD19&gt;=Parameters!$D$43,1,"")),"")),0) +
   IF(Parameters!$D$35,AVERAGE(IF(ISNUMBER(Y19:AD19),Y19:AD19)),0) +
   IF(Parameters!$D$36,IF(OR(IF(ISNUMBER(Y19:AD19),Y19:AD19)=0),0,GEOMEAN(IF(ISNUMBER(Y19:AD19),Y19:AD19))),0)</f>
        <v>3.5</v>
      </c>
      <c r="K19" s="21">
        <f t="shared" si="3"/>
        <v>3.5</v>
      </c>
      <c r="L19" s="81"/>
      <c r="M19" s="19" cm="1">
        <f t="array" ref="M19">IF(Parameters!$D$33, SUM(IF(ISNUMBER(AF19:AK19),(IF(AF19:AK19&gt;=Parameters!$D$43,1,"")),""))+0.5*(SUM(IF(ISNUMBER(AF19:AK19),(IF(AF19:AK19&gt;=Parameters!$D$44,1,"")),""))-SUM(IF(ISNUMBER(AF19:AK19),(IF(AF19:AK19&gt;=Parameters!$D$43,1,"")),""))),0) +
   IF(Parameters!$D$34,SUM(IF(ISNUMBER(AF19:AK19),(IF(AF19:AK19&gt;=Parameters!$D$43,1,"")),"")),0) +
   IF(Parameters!$D$35,AVERAGE(IF(ISNUMBER(AF19:AK19),AF19:AK19)),0) +
   IF(Parameters!$D$36,IF(OR(IF(ISNUMBER(AF19:AK19),AF19:AK19)=0),0,GEOMEAN(IF(ISNUMBER(AF19:AK19),AF19:AK19))),0)</f>
        <v>3.5</v>
      </c>
      <c r="N19" s="21">
        <f t="shared" si="4"/>
        <v>3.5</v>
      </c>
      <c r="O19" s="81"/>
      <c r="P19" s="22"/>
      <c r="Q19" s="48"/>
      <c r="R19" s="23">
        <f>IF(Parameters!$D$24 = 1, MAX(Y19, AF19),
IF(Parameters!$D$25 = 1, AVERAGE(Y19,AF19),
IF(Parameters!$D$26 = 1, IFERROR(GEOMEAN(Y19, AF19), 0),
IF(Parameters!$D$27, IF(AND(Y19=10,AF19=10),10,0),
IF(Parameters!$D$28, IF(AND(Y19&gt;7,AF19&gt;7),10,0),
IF(Parameters!$D$29, IF(AND(Y19&gt;7,AF19&gt;7), 10, IF(OR(AND(Y19&gt;7,AF19&gt;5),AND(Y19&gt;5,AF19&gt;7)),6,0)),"no method"))))))</f>
        <v>10</v>
      </c>
      <c r="S19" s="23">
        <f>IF(Parameters!$D$24 = 1, MAX(Z19, AG19),
IF(Parameters!$D$25 = 1, AVERAGE(Z19,AG19),
IF(Parameters!$D$26 = 1, IFERROR(GEOMEAN(Z19, AG19), 0),
IF(Parameters!$D$27, IF(AND(Z19=10,AG19=10),10,0),
IF(Parameters!$D$28, IF(AND(Z19&gt;7,AG19&gt;7),10,0),
IF(Parameters!$D$29, IF(AND(Z19&gt;7,AG19&gt;7), 10, IF(OR(AND(Z19&gt;7,AG19&gt;5),AND(Z19&gt;5,AG19&gt;7)),6,0)),"no method"))))))</f>
        <v>9.3779904306220097</v>
      </c>
      <c r="T19" s="23">
        <f>IF(Parameters!$D$24 = 1, MAX(AA19, AH19),
IF(Parameters!$D$25 = 1, AVERAGE(AA19,AH19),
IF(Parameters!$D$26 = 1, IFERROR(GEOMEAN(AA19, AH19), 0),
IF(Parameters!$D$27, IF(AND(AA19=10,AH19=10),10,0),
IF(Parameters!$D$28, IF(AND(AA19&gt;7,AH19&gt;7),10,0),
IF(Parameters!$D$29, IF(AND(AA19&gt;7,AH19&gt;7), 10, IF(OR(AND(AA19&gt;7,AH19&gt;5),AND(AA19&gt;5,AH19&gt;7)),6,0)),"no method"))))))</f>
        <v>4.1198347107437998</v>
      </c>
      <c r="U19" s="23">
        <f>IF(Parameters!$D$24 = 1, MAX(AB19, AI19),
IF(Parameters!$D$25 = 1, AVERAGE(AB19,AI19),
IF(Parameters!$D$26 = 1, IFERROR(GEOMEAN(AB19, AI19), 0),
IF(Parameters!$D$27, IF(AND(AB19=10,AI19=10),10,0),
IF(Parameters!$D$28, IF(AND(AB19&gt;7,AI19&gt;7),10,0),
IF(Parameters!$D$29, IF(AND(AB19&gt;7,AI19&gt;7), 10, IF(OR(AND(AB19&gt;7,AI19&gt;5),AND(AB19&gt;5,AI19&gt;7)),6,0)),"no method"))))))</f>
        <v>8.9559894289289197</v>
      </c>
      <c r="V19" s="23">
        <f>IF(Parameters!$D$24 = 1, MAX(AC19, AJ19),
IF(Parameters!$D$25 = 1, AVERAGE(AC19,AJ19),
IF(Parameters!$D$26 = 1, IFERROR(GEOMEAN(AC19, AJ19), 0),
IF(Parameters!$D$27, IF(AND(AC19=10,AJ19=10),10,0),
IF(Parameters!$D$28, IF(AND(AC19&gt;7,AJ19&gt;7),10,0),
IF(Parameters!$D$29, IF(AND(AC19&gt;7,AJ19&gt;7), 10, IF(OR(AND(AC19&gt;7,AJ19&gt;5),AND(AC19&gt;5,AJ19&gt;7)),6,0)),"no method"))))))</f>
        <v>2.25</v>
      </c>
      <c r="W19" s="23">
        <f>IF(Parameters!$D$24 = 1, MAX(AD19, AK19),
IF(Parameters!$D$25 = 1, AVERAGE(AD19,AK19),
IF(Parameters!$D$26 = 1, IFERROR(GEOMEAN(AD19, AK19), 0),
IF(Parameters!$D$27, IF(AND(AD19=10,AK19=10),10,0),
IF(Parameters!$D$28, IF(AND(AD19&gt;7,AK19&gt;7),10,0),
IF(Parameters!$D$29, IF(AND(AD19&gt;7,AK19&gt;7), 10, IF(OR(AND(AD19&gt;7,AK19&gt;5),AND(AD19&gt;5,AK19&gt;7)),6,0)),"no method"))))))</f>
        <v>10</v>
      </c>
      <c r="X19" s="49"/>
      <c r="Y19" s="23">
        <v>10</v>
      </c>
      <c r="Z19" s="23">
        <v>8.7559808612440193</v>
      </c>
      <c r="AA19" s="24">
        <v>7.7851239669421499</v>
      </c>
      <c r="AB19" s="23">
        <v>9.71428571428571</v>
      </c>
      <c r="AC19" s="23">
        <v>4.5</v>
      </c>
      <c r="AD19" s="23">
        <v>10</v>
      </c>
      <c r="AE19" s="49"/>
      <c r="AF19" s="23">
        <v>10</v>
      </c>
      <c r="AG19" s="23">
        <v>10</v>
      </c>
      <c r="AH19" s="23">
        <v>0.45454545454544998</v>
      </c>
      <c r="AI19" s="23">
        <v>8.1976931435721294</v>
      </c>
      <c r="AJ19" s="23">
        <v>0</v>
      </c>
      <c r="AK19" s="23">
        <v>10</v>
      </c>
      <c r="AL19" s="48"/>
      <c r="AM19" s="25">
        <v>0</v>
      </c>
      <c r="AN19" s="25">
        <v>0.2</v>
      </c>
      <c r="AO19" s="19"/>
      <c r="AP19" s="19"/>
      <c r="AQ19" s="19"/>
      <c r="AR19" s="19"/>
      <c r="AS19" s="19"/>
      <c r="AT19" s="19"/>
      <c r="AU19" s="19"/>
      <c r="AV19" s="19"/>
      <c r="AW19" s="19"/>
      <c r="AX19" s="19"/>
      <c r="AY19" s="19"/>
      <c r="AZ19" s="19"/>
      <c r="BA19" s="19"/>
    </row>
    <row r="20" spans="1:53" x14ac:dyDescent="0.2">
      <c r="A20" s="61">
        <v>15</v>
      </c>
      <c r="B20" s="18" t="s">
        <v>31</v>
      </c>
      <c r="C20" s="18" t="s">
        <v>32</v>
      </c>
      <c r="D20" s="18" t="s">
        <v>433</v>
      </c>
      <c r="E20" s="18" t="s">
        <v>431</v>
      </c>
      <c r="F20" s="48"/>
      <c r="G20" s="20" cm="1">
        <f t="array" ref="G20">IF(Parameters!$D$33, SUM(IF(ISNUMBER(R20:W20),(IF(R20:W20&gt;=Parameters!$D$39,1,"")),""))+0.5*(SUM(IF(ISNUMBER(R20:W20),(IF(R20:W20&gt;=Parameters!$D$40,1,"")),""))-SUM(IF(ISNUMBER(R20:W20),(IF(R20:W20&gt;=Parameters!$D$39,1,"")),""))),0) +
   IF(Parameters!$D$34,SUM(IF(ISNUMBER(R20:W20),(IF(R20:W20&gt;=Parameters!$D$39,1,"")),"")),0) +
   IF(Parameters!$D$35,AVERAGE(IF(ISNUMBER(R20:W20),R20:W20)),0) +
   IF(Parameters!$D$36,IF(OR(IF(ISNUMBER(R20:W20),R20:W20)=0),0,GEOMEAN(IF(ISNUMBER(R20:W20),R20:W20))),0)</f>
        <v>3</v>
      </c>
      <c r="H20" s="21">
        <f t="shared" si="2"/>
        <v>3</v>
      </c>
      <c r="I20" s="81"/>
      <c r="J20" s="20" cm="1">
        <f t="array" ref="J20">IF(Parameters!$D$33, SUM(IF(ISNUMBER(Y20:AD20),(IF(Y20:AD20&gt;=Parameters!$D$43,1,"")),""))+0.5*(SUM(IF(ISNUMBER(Y20:AD20),(IF(Y20:AD20&gt;=Parameters!$D$44,1,"")),""))-SUM(IF(ISNUMBER(Y20:AD20),(IF(Y20:AD20&gt;=Parameters!$D$43,1,"")),""))),0) +
   IF(Parameters!$D$34,SUM(IF(ISNUMBER(Y20:AD20),(IF(Y20:AD20&gt;=Parameters!$D$43,1,"")),"")),0) +
   IF(Parameters!$D$35,AVERAGE(IF(ISNUMBER(Y20:AD20),Y20:AD20)),0) +
   IF(Parameters!$D$36,IF(OR(IF(ISNUMBER(Y20:AD20),Y20:AD20)=0),0,GEOMEAN(IF(ISNUMBER(Y20:AD20),Y20:AD20))),0)</f>
        <v>2</v>
      </c>
      <c r="K20" s="21">
        <f t="shared" si="3"/>
        <v>2</v>
      </c>
      <c r="L20" s="81"/>
      <c r="M20" s="19" cm="1">
        <f t="array" ref="M20">IF(Parameters!$D$33, SUM(IF(ISNUMBER(AF20:AK20),(IF(AF20:AK20&gt;=Parameters!$D$43,1,"")),""))+0.5*(SUM(IF(ISNUMBER(AF20:AK20),(IF(AF20:AK20&gt;=Parameters!$D$44,1,"")),""))-SUM(IF(ISNUMBER(AF20:AK20),(IF(AF20:AK20&gt;=Parameters!$D$43,1,"")),""))),0) +
   IF(Parameters!$D$34,SUM(IF(ISNUMBER(AF20:AK20),(IF(AF20:AK20&gt;=Parameters!$D$43,1,"")),"")),0) +
   IF(Parameters!$D$35,AVERAGE(IF(ISNUMBER(AF20:AK20),AF20:AK20)),0) +
   IF(Parameters!$D$36,IF(OR(IF(ISNUMBER(AF20:AK20),AF20:AK20)=0),0,GEOMEAN(IF(ISNUMBER(AF20:AK20),AF20:AK20))),0)</f>
        <v>2</v>
      </c>
      <c r="N20" s="21">
        <f t="shared" si="4"/>
        <v>2</v>
      </c>
      <c r="O20" s="81"/>
      <c r="P20" s="22"/>
      <c r="Q20" s="48"/>
      <c r="R20" s="23">
        <f>IF(Parameters!$D$24 = 1, MAX(Y20, AF20),
IF(Parameters!$D$25 = 1, AVERAGE(Y20,AF20),
IF(Parameters!$D$26 = 1, IFERROR(GEOMEAN(Y20, AF20), 0),
IF(Parameters!$D$27, IF(AND(Y20=10,AF20=10),10,0),
IF(Parameters!$D$28, IF(AND(Y20&gt;7,AF20&gt;7),10,0),
IF(Parameters!$D$29, IF(AND(Y20&gt;7,AF20&gt;7), 10, IF(OR(AND(Y20&gt;7,AF20&gt;5),AND(Y20&gt;5,AF20&gt;7)),6,0)),"no method"))))))</f>
        <v>9</v>
      </c>
      <c r="S20" s="23">
        <f>IF(Parameters!$D$24 = 1, MAX(Z20, AG20),
IF(Parameters!$D$25 = 1, AVERAGE(Z20,AG20),
IF(Parameters!$D$26 = 1, IFERROR(GEOMEAN(Z20, AG20), 0),
IF(Parameters!$D$27, IF(AND(Z20=10,AG20=10),10,0),
IF(Parameters!$D$28, IF(AND(Z20&gt;7,AG20&gt;7),10,0),
IF(Parameters!$D$29, IF(AND(Z20&gt;7,AG20&gt;7), 10, IF(OR(AND(Z20&gt;7,AG20&gt;5),AND(Z20&gt;5,AG20&gt;7)),6,0)),"no method"))))))</f>
        <v>4.01913875598086</v>
      </c>
      <c r="T20" s="23">
        <f>IF(Parameters!$D$24 = 1, MAX(AA20, AH20),
IF(Parameters!$D$25 = 1, AVERAGE(AA20,AH20),
IF(Parameters!$D$26 = 1, IFERROR(GEOMEAN(AA20, AH20), 0),
IF(Parameters!$D$27, IF(AND(AA20=10,AH20=10),10,0),
IF(Parameters!$D$28, IF(AND(AA20&gt;7,AH20&gt;7),10,0),
IF(Parameters!$D$29, IF(AND(AA20&gt;7,AH20&gt;7), 10, IF(OR(AND(AA20&gt;7,AH20&gt;5),AND(AA20&gt;5,AH20&gt;7)),6,0)),"no method"))))))</f>
        <v>6.5103305785123897</v>
      </c>
      <c r="U20" s="23">
        <f>IF(Parameters!$D$24 = 1, MAX(AB20, AI20),
IF(Parameters!$D$25 = 1, AVERAGE(AB20,AI20),
IF(Parameters!$D$26 = 1, IFERROR(GEOMEAN(AB20, AI20), 0),
IF(Parameters!$D$27, IF(AND(AB20=10,AI20=10),10,0),
IF(Parameters!$D$28, IF(AND(AB20&gt;7,AI20&gt;7),10,0),
IF(Parameters!$D$29, IF(AND(AB20&gt;7,AI20&gt;7), 10, IF(OR(AND(AB20&gt;7,AI20&gt;5),AND(AB20&gt;5,AI20&gt;7)),6,0)),"no method"))))))</f>
        <v>8.4285714285714306</v>
      </c>
      <c r="V20" s="23">
        <f>IF(Parameters!$D$24 = 1, MAX(AC20, AJ20),
IF(Parameters!$D$25 = 1, AVERAGE(AC20,AJ20),
IF(Parameters!$D$26 = 1, IFERROR(GEOMEAN(AC20, AJ20), 0),
IF(Parameters!$D$27, IF(AND(AC20=10,AJ20=10),10,0),
IF(Parameters!$D$28, IF(AND(AC20&gt;7,AJ20&gt;7),10,0),
IF(Parameters!$D$29, IF(AND(AC20&gt;7,AJ20&gt;7), 10, IF(OR(AND(AC20&gt;7,AJ20&gt;5),AND(AC20&gt;5,AJ20&gt;7)),6,0)),"no method"))))))</f>
        <v>5</v>
      </c>
      <c r="W20" s="23">
        <f>IF(Parameters!$D$24 = 1, MAX(AD20, AK20),
IF(Parameters!$D$25 = 1, AVERAGE(AD20,AK20),
IF(Parameters!$D$26 = 1, IFERROR(GEOMEAN(AD20, AK20), 0),
IF(Parameters!$D$27, IF(AND(AD20=10,AK20=10),10,0),
IF(Parameters!$D$28, IF(AND(AD20&gt;7,AK20&gt;7),10,0),
IF(Parameters!$D$29, IF(AND(AD20&gt;7,AK20&gt;7), 10, IF(OR(AND(AD20&gt;7,AK20&gt;5),AND(AD20&gt;5,AK20&gt;7)),6,0)),"no method"))))))</f>
        <v>0</v>
      </c>
      <c r="X20" s="49"/>
      <c r="Y20" s="23">
        <v>8</v>
      </c>
      <c r="Z20" s="23">
        <v>8.03827751196172</v>
      </c>
      <c r="AA20" s="24">
        <v>6.4297520661157002</v>
      </c>
      <c r="AB20" s="23">
        <v>6.8571428571428603</v>
      </c>
      <c r="AC20" s="23">
        <v>10</v>
      </c>
      <c r="AD20" s="23">
        <v>0</v>
      </c>
      <c r="AE20" s="49"/>
      <c r="AF20" s="23">
        <v>10</v>
      </c>
      <c r="AG20" s="23">
        <v>0</v>
      </c>
      <c r="AH20" s="23">
        <v>6.5909090909090802</v>
      </c>
      <c r="AI20" s="23">
        <v>10</v>
      </c>
      <c r="AJ20" s="23">
        <v>0</v>
      </c>
      <c r="AK20" s="23">
        <v>0</v>
      </c>
      <c r="AL20" s="48"/>
      <c r="AM20" s="25">
        <v>0</v>
      </c>
      <c r="AN20" s="25">
        <v>0.3</v>
      </c>
      <c r="AO20" s="19"/>
      <c r="AP20" s="19"/>
      <c r="AQ20" s="19"/>
      <c r="AR20" s="19"/>
      <c r="AS20" s="19"/>
      <c r="AT20" s="19"/>
      <c r="AU20" s="19"/>
      <c r="AV20" s="19"/>
      <c r="AW20" s="19"/>
      <c r="AX20" s="19"/>
      <c r="AY20" s="19"/>
      <c r="AZ20" s="19"/>
      <c r="BA20" s="19"/>
    </row>
    <row r="21" spans="1:53" x14ac:dyDescent="0.2">
      <c r="A21" s="61">
        <v>16</v>
      </c>
      <c r="B21" s="18" t="s">
        <v>33</v>
      </c>
      <c r="C21" s="18" t="s">
        <v>34</v>
      </c>
      <c r="D21" s="18" t="s">
        <v>435</v>
      </c>
      <c r="E21" s="18" t="s">
        <v>432</v>
      </c>
      <c r="F21" s="48"/>
      <c r="G21" s="20" cm="1">
        <f t="array" ref="G21">IF(Parameters!$D$33, SUM(IF(ISNUMBER(R21:W21),(IF(R21:W21&gt;=Parameters!$D$39,1,"")),""))+0.5*(SUM(IF(ISNUMBER(R21:W21),(IF(R21:W21&gt;=Parameters!$D$40,1,"")),""))-SUM(IF(ISNUMBER(R21:W21),(IF(R21:W21&gt;=Parameters!$D$39,1,"")),""))),0) +
   IF(Parameters!$D$34,SUM(IF(ISNUMBER(R21:W21),(IF(R21:W21&gt;=Parameters!$D$39,1,"")),"")),0) +
   IF(Parameters!$D$35,AVERAGE(IF(ISNUMBER(R21:W21),R21:W21)),0) +
   IF(Parameters!$D$36,IF(OR(IF(ISNUMBER(R21:W21),R21:W21)=0),0,GEOMEAN(IF(ISNUMBER(R21:W21),R21:W21))),0)</f>
        <v>1.5</v>
      </c>
      <c r="H21" s="21">
        <f t="shared" si="2"/>
        <v>1.5</v>
      </c>
      <c r="I21" s="81"/>
      <c r="J21" s="20" cm="1">
        <f t="array" ref="J21">IF(Parameters!$D$33, SUM(IF(ISNUMBER(Y21:AD21),(IF(Y21:AD21&gt;=Parameters!$D$43,1,"")),""))+0.5*(SUM(IF(ISNUMBER(Y21:AD21),(IF(Y21:AD21&gt;=Parameters!$D$44,1,"")),""))-SUM(IF(ISNUMBER(Y21:AD21),(IF(Y21:AD21&gt;=Parameters!$D$43,1,"")),""))),0) +
   IF(Parameters!$D$34,SUM(IF(ISNUMBER(Y21:AD21),(IF(Y21:AD21&gt;=Parameters!$D$43,1,"")),"")),0) +
   IF(Parameters!$D$35,AVERAGE(IF(ISNUMBER(Y21:AD21),Y21:AD21)),0) +
   IF(Parameters!$D$36,IF(OR(IF(ISNUMBER(Y21:AD21),Y21:AD21)=0),0,GEOMEAN(IF(ISNUMBER(Y21:AD21),Y21:AD21))),0)</f>
        <v>0</v>
      </c>
      <c r="K21" s="21">
        <f t="shared" si="3"/>
        <v>0</v>
      </c>
      <c r="L21" s="81"/>
      <c r="M21" s="19" cm="1">
        <f t="array" ref="M21">IF(Parameters!$D$33, SUM(IF(ISNUMBER(AF21:AK21),(IF(AF21:AK21&gt;=Parameters!$D$43,1,"")),""))+0.5*(SUM(IF(ISNUMBER(AF21:AK21),(IF(AF21:AK21&gt;=Parameters!$D$44,1,"")),""))-SUM(IF(ISNUMBER(AF21:AK21),(IF(AF21:AK21&gt;=Parameters!$D$43,1,"")),""))),0) +
   IF(Parameters!$D$34,SUM(IF(ISNUMBER(AF21:AK21),(IF(AF21:AK21&gt;=Parameters!$D$43,1,"")),"")),0) +
   IF(Parameters!$D$35,AVERAGE(IF(ISNUMBER(AF21:AK21),AF21:AK21)),0) +
   IF(Parameters!$D$36,IF(OR(IF(ISNUMBER(AF21:AK21),AF21:AK21)=0),0,GEOMEAN(IF(ISNUMBER(AF21:AK21),AF21:AK21))),0)</f>
        <v>2</v>
      </c>
      <c r="N21" s="21">
        <f t="shared" si="4"/>
        <v>2</v>
      </c>
      <c r="O21" s="81"/>
      <c r="P21" s="22"/>
      <c r="Q21" s="48"/>
      <c r="R21" s="23">
        <f>IF(Parameters!$D$24 = 1, MAX(Y21, AF21),
IF(Parameters!$D$25 = 1, AVERAGE(Y21,AF21),
IF(Parameters!$D$26 = 1, IFERROR(GEOMEAN(Y21, AF21), 0),
IF(Parameters!$D$27, IF(AND(Y21=10,AF21=10),10,0),
IF(Parameters!$D$28, IF(AND(Y21&gt;7,AF21&gt;7),10,0),
IF(Parameters!$D$29, IF(AND(Y21&gt;7,AF21&gt;7), 10, IF(OR(AND(Y21&gt;7,AF21&gt;5),AND(Y21&gt;5,AF21&gt;7)),6,0)),"no method"))))))</f>
        <v>7.4399999999999995</v>
      </c>
      <c r="S21" s="23">
        <f>IF(Parameters!$D$24 = 1, MAX(Z21, AG21),
IF(Parameters!$D$25 = 1, AVERAGE(Z21,AG21),
IF(Parameters!$D$26 = 1, IFERROR(GEOMEAN(Z21, AG21), 0),
IF(Parameters!$D$27, IF(AND(Z21=10,AG21=10),10,0),
IF(Parameters!$D$28, IF(AND(Z21&gt;7,AG21&gt;7),10,0),
IF(Parameters!$D$29, IF(AND(Z21&gt;7,AG21&gt;7), 10, IF(OR(AND(Z21&gt;7,AG21&gt;5),AND(Z21&gt;5,AG21&gt;7)),6,0)),"no method"))))))</f>
        <v>1.2081339712918651</v>
      </c>
      <c r="T21" s="23">
        <f>IF(Parameters!$D$24 = 1, MAX(AA21, AH21),
IF(Parameters!$D$25 = 1, AVERAGE(AA21,AH21),
IF(Parameters!$D$26 = 1, IFERROR(GEOMEAN(AA21, AH21), 0),
IF(Parameters!$D$27, IF(AND(AA21=10,AH21=10),10,0),
IF(Parameters!$D$28, IF(AND(AA21&gt;7,AH21&gt;7),10,0),
IF(Parameters!$D$29, IF(AND(AA21&gt;7,AH21&gt;7), 10, IF(OR(AND(AA21&gt;7,AH21&gt;5),AND(AA21&gt;5,AH21&gt;7)),6,0)),"no method"))))))</f>
        <v>3.6714876033057902</v>
      </c>
      <c r="U21" s="23">
        <f>IF(Parameters!$D$24 = 1, MAX(AB21, AI21),
IF(Parameters!$D$25 = 1, AVERAGE(AB21,AI21),
IF(Parameters!$D$26 = 1, IFERROR(GEOMEAN(AB21, AI21), 0),
IF(Parameters!$D$27, IF(AND(AB21=10,AI21=10),10,0),
IF(Parameters!$D$28, IF(AND(AB21&gt;7,AI21&gt;7),10,0),
IF(Parameters!$D$29, IF(AND(AB21&gt;7,AI21&gt;7), 10, IF(OR(AND(AB21&gt;7,AI21&gt;5),AND(AB21&gt;5,AI21&gt;7)),6,0)),"no method"))))))</f>
        <v>6.357142857142855</v>
      </c>
      <c r="V21" s="23">
        <f>IF(Parameters!$D$24 = 1, MAX(AC21, AJ21),
IF(Parameters!$D$25 = 1, AVERAGE(AC21,AJ21),
IF(Parameters!$D$26 = 1, IFERROR(GEOMEAN(AC21, AJ21), 0),
IF(Parameters!$D$27, IF(AND(AC21=10,AJ21=10),10,0),
IF(Parameters!$D$28, IF(AND(AC21&gt;7,AJ21&gt;7),10,0),
IF(Parameters!$D$29, IF(AND(AC21&gt;7,AJ21&gt;7), 10, IF(OR(AND(AC21&gt;7,AJ21&gt;5),AND(AC21&gt;5,AJ21&gt;7)),6,0)),"no method"))))))</f>
        <v>2.1666666666666652</v>
      </c>
      <c r="W21" s="23">
        <f>IF(Parameters!$D$24 = 1, MAX(AD21, AK21),
IF(Parameters!$D$25 = 1, AVERAGE(AD21,AK21),
IF(Parameters!$D$26 = 1, IFERROR(GEOMEAN(AD21, AK21), 0),
IF(Parameters!$D$27, IF(AND(AD21=10,AK21=10),10,0),
IF(Parameters!$D$28, IF(AND(AD21&gt;7,AK21&gt;7),10,0),
IF(Parameters!$D$29, IF(AND(AD21&gt;7,AK21&gt;7), 10, IF(OR(AND(AD21&gt;7,AK21&gt;5),AND(AD21&gt;5,AK21&gt;7)),6,0)),"no method"))))))</f>
        <v>0</v>
      </c>
      <c r="X21" s="49"/>
      <c r="Y21" s="23">
        <v>4.88</v>
      </c>
      <c r="Z21" s="23">
        <v>2.4162679425837301</v>
      </c>
      <c r="AA21" s="24">
        <v>3.93388429752066</v>
      </c>
      <c r="AB21" s="23">
        <v>2.71428571428571</v>
      </c>
      <c r="AC21" s="23">
        <v>4.3333333333333304</v>
      </c>
      <c r="AD21" s="23">
        <v>0</v>
      </c>
      <c r="AE21" s="49"/>
      <c r="AF21" s="23">
        <v>10</v>
      </c>
      <c r="AG21" s="23">
        <v>0</v>
      </c>
      <c r="AH21" s="23">
        <v>3.4090909090909198</v>
      </c>
      <c r="AI21" s="23">
        <v>10</v>
      </c>
      <c r="AJ21" s="23">
        <v>0</v>
      </c>
      <c r="AK21" s="23">
        <v>0</v>
      </c>
      <c r="AL21" s="48"/>
      <c r="AM21" s="25">
        <v>0</v>
      </c>
      <c r="AN21" s="25">
        <v>0.3</v>
      </c>
      <c r="AO21" s="19"/>
      <c r="AP21" s="19"/>
      <c r="AQ21" s="19"/>
      <c r="AR21" s="19"/>
      <c r="AS21" s="19"/>
      <c r="AT21" s="19"/>
      <c r="AU21" s="19"/>
      <c r="AV21" s="19"/>
      <c r="AW21" s="19"/>
      <c r="AX21" s="19"/>
      <c r="AY21" s="19"/>
      <c r="AZ21" s="19"/>
      <c r="BA21" s="19"/>
    </row>
    <row r="22" spans="1:53" x14ac:dyDescent="0.2">
      <c r="A22" s="61">
        <v>17</v>
      </c>
      <c r="B22" s="18" t="s">
        <v>35</v>
      </c>
      <c r="C22" s="18" t="s">
        <v>36</v>
      </c>
      <c r="D22" s="18" t="s">
        <v>436</v>
      </c>
      <c r="E22" s="18" t="s">
        <v>0</v>
      </c>
      <c r="F22" s="48"/>
      <c r="G22" s="20" cm="1">
        <f t="array" ref="G22">IF(Parameters!$D$33, SUM(IF(ISNUMBER(R22:W22),(IF(R22:W22&gt;=Parameters!$D$39,1,"")),""))+0.5*(SUM(IF(ISNUMBER(R22:W22),(IF(R22:W22&gt;=Parameters!$D$40,1,"")),""))-SUM(IF(ISNUMBER(R22:W22),(IF(R22:W22&gt;=Parameters!$D$39,1,"")),""))),0) +
   IF(Parameters!$D$34,SUM(IF(ISNUMBER(R22:W22),(IF(R22:W22&gt;=Parameters!$D$39,1,"")),"")),0) +
   IF(Parameters!$D$35,AVERAGE(IF(ISNUMBER(R22:W22),R22:W22)),0) +
   IF(Parameters!$D$36,IF(OR(IF(ISNUMBER(R22:W22),R22:W22)=0),0,GEOMEAN(IF(ISNUMBER(R22:W22),R22:W22))),0)</f>
        <v>1.5</v>
      </c>
      <c r="H22" s="21">
        <f t="shared" si="2"/>
        <v>1.5</v>
      </c>
      <c r="I22" s="81"/>
      <c r="J22" s="20" cm="1">
        <f t="array" ref="J22">IF(Parameters!$D$33, SUM(IF(ISNUMBER(Y22:AD22),(IF(Y22:AD22&gt;=Parameters!$D$43,1,"")),""))+0.5*(SUM(IF(ISNUMBER(Y22:AD22),(IF(Y22:AD22&gt;=Parameters!$D$44,1,"")),""))-SUM(IF(ISNUMBER(Y22:AD22),(IF(Y22:AD22&gt;=Parameters!$D$43,1,"")),""))),0) +
   IF(Parameters!$D$34,SUM(IF(ISNUMBER(Y22:AD22),(IF(Y22:AD22&gt;=Parameters!$D$43,1,"")),"")),0) +
   IF(Parameters!$D$35,AVERAGE(IF(ISNUMBER(Y22:AD22),Y22:AD22)),0) +
   IF(Parameters!$D$36,IF(OR(IF(ISNUMBER(Y22:AD22),Y22:AD22)=0),0,GEOMEAN(IF(ISNUMBER(Y22:AD22),Y22:AD22))),0)</f>
        <v>0</v>
      </c>
      <c r="K22" s="21">
        <f t="shared" si="3"/>
        <v>0</v>
      </c>
      <c r="L22" s="81"/>
      <c r="M22" s="19" cm="1">
        <f t="array" ref="M22">IF(Parameters!$D$33, SUM(IF(ISNUMBER(AF22:AK22),(IF(AF22:AK22&gt;=Parameters!$D$43,1,"")),""))+0.5*(SUM(IF(ISNUMBER(AF22:AK22),(IF(AF22:AK22&gt;=Parameters!$D$44,1,"")),""))-SUM(IF(ISNUMBER(AF22:AK22),(IF(AF22:AK22&gt;=Parameters!$D$43,1,"")),""))),0) +
   IF(Parameters!$D$34,SUM(IF(ISNUMBER(AF22:AK22),(IF(AF22:AK22&gt;=Parameters!$D$43,1,"")),"")),0) +
   IF(Parameters!$D$35,AVERAGE(IF(ISNUMBER(AF22:AK22),AF22:AK22)),0) +
   IF(Parameters!$D$36,IF(OR(IF(ISNUMBER(AF22:AK22),AF22:AK22)=0),0,GEOMEAN(IF(ISNUMBER(AF22:AK22),AF22:AK22))),0)</f>
        <v>1.5</v>
      </c>
      <c r="N22" s="21">
        <f t="shared" si="4"/>
        <v>1.5</v>
      </c>
      <c r="O22" s="81"/>
      <c r="P22" s="22"/>
      <c r="Q22" s="48"/>
      <c r="R22" s="23">
        <f>IF(Parameters!$D$24 = 1, MAX(Y22, AF22),
IF(Parameters!$D$25 = 1, AVERAGE(Y22,AF22),
IF(Parameters!$D$26 = 1, IFERROR(GEOMEAN(Y22, AF22), 0),
IF(Parameters!$D$27, IF(AND(Y22=10,AF22=10),10,0),
IF(Parameters!$D$28, IF(AND(Y22&gt;7,AF22&gt;7),10,0),
IF(Parameters!$D$29, IF(AND(Y22&gt;7,AF22&gt;7), 10, IF(OR(AND(Y22&gt;7,AF22&gt;5),AND(Y22&gt;5,AF22&gt;7)),6,0)),"no method"))))))</f>
        <v>8.06</v>
      </c>
      <c r="S22" s="23">
        <f>IF(Parameters!$D$24 = 1, MAX(Z22, AG22),
IF(Parameters!$D$25 = 1, AVERAGE(Z22,AG22),
IF(Parameters!$D$26 = 1, IFERROR(GEOMEAN(Z22, AG22), 0),
IF(Parameters!$D$27, IF(AND(Z22=10,AG22=10),10,0),
IF(Parameters!$D$28, IF(AND(Z22&gt;7,AG22&gt;7),10,0),
IF(Parameters!$D$29, IF(AND(Z22&gt;7,AG22&gt;7), 10, IF(OR(AND(Z22&gt;7,AG22&gt;5),AND(Z22&gt;5,AG22&gt;7)),6,0)),"no method"))))))</f>
        <v>0.26315789473684148</v>
      </c>
      <c r="T22" s="23">
        <f>IF(Parameters!$D$24 = 1, MAX(AA22, AH22),
IF(Parameters!$D$25 = 1, AVERAGE(AA22,AH22),
IF(Parameters!$D$26 = 1, IFERROR(GEOMEAN(AA22, AH22), 0),
IF(Parameters!$D$27, IF(AND(AA22=10,AH22=10),10,0),
IF(Parameters!$D$28, IF(AND(AA22&gt;7,AH22&gt;7),10,0),
IF(Parameters!$D$29, IF(AND(AA22&gt;7,AH22&gt;7), 10, IF(OR(AND(AA22&gt;7,AH22&gt;5),AND(AA22&gt;5,AH22&gt;7)),6,0)),"no method"))))))</f>
        <v>6.8842975206611552</v>
      </c>
      <c r="U22" s="23">
        <f>IF(Parameters!$D$24 = 1, MAX(AB22, AI22),
IF(Parameters!$D$25 = 1, AVERAGE(AB22,AI22),
IF(Parameters!$D$26 = 1, IFERROR(GEOMEAN(AB22, AI22), 0),
IF(Parameters!$D$27, IF(AND(AB22=10,AI22=10),10,0),
IF(Parameters!$D$28, IF(AND(AB22&gt;7,AI22&gt;7),10,0),
IF(Parameters!$D$29, IF(AND(AB22&gt;7,AI22&gt;7), 10, IF(OR(AND(AB22&gt;7,AI22&gt;5),AND(AB22&gt;5,AI22&gt;7)),6,0)),"no method"))))))</f>
        <v>2.4285714285714302</v>
      </c>
      <c r="V22" s="23">
        <f>IF(Parameters!$D$24 = 1, MAX(AC22, AJ22),
IF(Parameters!$D$25 = 1, AVERAGE(AC22,AJ22),
IF(Parameters!$D$26 = 1, IFERROR(GEOMEAN(AC22, AJ22), 0),
IF(Parameters!$D$27, IF(AND(AC22=10,AJ22=10),10,0),
IF(Parameters!$D$28, IF(AND(AC22&gt;7,AJ22&gt;7),10,0),
IF(Parameters!$D$29, IF(AND(AC22&gt;7,AJ22&gt;7), 10, IF(OR(AND(AC22&gt;7,AJ22&gt;5),AND(AC22&gt;5,AJ22&gt;7)),6,0)),"no method"))))))</f>
        <v>0</v>
      </c>
      <c r="W22" s="23">
        <f>IF(Parameters!$D$24 = 1, MAX(AD22, AK22),
IF(Parameters!$D$25 = 1, AVERAGE(AD22,AK22),
IF(Parameters!$D$26 = 1, IFERROR(GEOMEAN(AD22, AK22), 0),
IF(Parameters!$D$27, IF(AND(AD22=10,AK22=10),10,0),
IF(Parameters!$D$28, IF(AND(AD22&gt;7,AK22&gt;7),10,0),
IF(Parameters!$D$29, IF(AND(AD22&gt;7,AK22&gt;7), 10, IF(OR(AND(AD22&gt;7,AK22&gt;5),AND(AD22&gt;5,AK22&gt;7)),6,0)),"no method"))))))</f>
        <v>0</v>
      </c>
      <c r="X22" s="49"/>
      <c r="Y22" s="23">
        <v>6.12</v>
      </c>
      <c r="Z22" s="23">
        <v>0.52631578947368296</v>
      </c>
      <c r="AA22" s="24">
        <v>5.5867768595041296</v>
      </c>
      <c r="AB22" s="23">
        <v>1.8571428571428601</v>
      </c>
      <c r="AC22" s="23">
        <v>0</v>
      </c>
      <c r="AD22" s="23">
        <v>0</v>
      </c>
      <c r="AE22" s="49"/>
      <c r="AF22" s="23">
        <v>10</v>
      </c>
      <c r="AG22" s="23">
        <v>0</v>
      </c>
      <c r="AH22" s="23">
        <v>8.1818181818181799</v>
      </c>
      <c r="AI22" s="23">
        <v>3</v>
      </c>
      <c r="AJ22" s="23">
        <v>0</v>
      </c>
      <c r="AK22" s="23">
        <v>0</v>
      </c>
      <c r="AL22" s="48"/>
      <c r="AM22" s="25">
        <v>0</v>
      </c>
      <c r="AN22" s="25">
        <v>0.3</v>
      </c>
      <c r="AO22" s="19"/>
      <c r="AP22" s="19"/>
      <c r="AQ22" s="19"/>
      <c r="AR22" s="19"/>
      <c r="AS22" s="19"/>
      <c r="AT22" s="19"/>
      <c r="AU22" s="19"/>
      <c r="AV22" s="19"/>
      <c r="AW22" s="19"/>
      <c r="AX22" s="19"/>
      <c r="AY22" s="19"/>
      <c r="AZ22" s="19"/>
      <c r="BA22" s="19"/>
    </row>
    <row r="23" spans="1:53" x14ac:dyDescent="0.2">
      <c r="A23" s="61">
        <v>18</v>
      </c>
      <c r="B23" s="18" t="s">
        <v>37</v>
      </c>
      <c r="C23" s="18" t="s">
        <v>38</v>
      </c>
      <c r="D23" s="18" t="s">
        <v>437</v>
      </c>
      <c r="E23" s="18" t="s">
        <v>0</v>
      </c>
      <c r="F23" s="48"/>
      <c r="G23" s="20" cm="1">
        <f t="array" ref="G23">IF(Parameters!$D$33, SUM(IF(ISNUMBER(R23:W23),(IF(R23:W23&gt;=Parameters!$D$39,1,"")),""))+0.5*(SUM(IF(ISNUMBER(R23:W23),(IF(R23:W23&gt;=Parameters!$D$40,1,"")),""))-SUM(IF(ISNUMBER(R23:W23),(IF(R23:W23&gt;=Parameters!$D$39,1,"")),""))),0) +
   IF(Parameters!$D$34,SUM(IF(ISNUMBER(R23:W23),(IF(R23:W23&gt;=Parameters!$D$39,1,"")),"")),0) +
   IF(Parameters!$D$35,AVERAGE(IF(ISNUMBER(R23:W23),R23:W23)),0) +
   IF(Parameters!$D$36,IF(OR(IF(ISNUMBER(R23:W23),R23:W23)=0),0,GEOMEAN(IF(ISNUMBER(R23:W23),R23:W23))),0)</f>
        <v>2</v>
      </c>
      <c r="H23" s="21">
        <f t="shared" si="2"/>
        <v>2</v>
      </c>
      <c r="I23" s="81"/>
      <c r="J23" s="20" cm="1">
        <f t="array" ref="J23">IF(Parameters!$D$33, SUM(IF(ISNUMBER(Y23:AD23),(IF(Y23:AD23&gt;=Parameters!$D$43,1,"")),""))+0.5*(SUM(IF(ISNUMBER(Y23:AD23),(IF(Y23:AD23&gt;=Parameters!$D$44,1,"")),""))-SUM(IF(ISNUMBER(Y23:AD23),(IF(Y23:AD23&gt;=Parameters!$D$43,1,"")),""))),0) +
   IF(Parameters!$D$34,SUM(IF(ISNUMBER(Y23:AD23),(IF(Y23:AD23&gt;=Parameters!$D$43,1,"")),"")),0) +
   IF(Parameters!$D$35,AVERAGE(IF(ISNUMBER(Y23:AD23),Y23:AD23)),0) +
   IF(Parameters!$D$36,IF(OR(IF(ISNUMBER(Y23:AD23),Y23:AD23)=0),0,GEOMEAN(IF(ISNUMBER(Y23:AD23),Y23:AD23))),0)</f>
        <v>0.5</v>
      </c>
      <c r="K23" s="21">
        <f t="shared" si="3"/>
        <v>0.5</v>
      </c>
      <c r="L23" s="81"/>
      <c r="M23" s="19" cm="1">
        <f t="array" ref="M23">IF(Parameters!$D$33, SUM(IF(ISNUMBER(AF23:AK23),(IF(AF23:AK23&gt;=Parameters!$D$43,1,"")),""))+0.5*(SUM(IF(ISNUMBER(AF23:AK23),(IF(AF23:AK23&gt;=Parameters!$D$44,1,"")),""))-SUM(IF(ISNUMBER(AF23:AK23),(IF(AF23:AK23&gt;=Parameters!$D$43,1,"")),""))),0) +
   IF(Parameters!$D$34,SUM(IF(ISNUMBER(AF23:AK23),(IF(AF23:AK23&gt;=Parameters!$D$43,1,"")),"")),0) +
   IF(Parameters!$D$35,AVERAGE(IF(ISNUMBER(AF23:AK23),AF23:AK23)),0) +
   IF(Parameters!$D$36,IF(OR(IF(ISNUMBER(AF23:AK23),AF23:AK23)=0),0,GEOMEAN(IF(ISNUMBER(AF23:AK23),AF23:AK23))),0)</f>
        <v>2</v>
      </c>
      <c r="N23" s="21">
        <f t="shared" si="4"/>
        <v>2</v>
      </c>
      <c r="O23" s="81"/>
      <c r="P23" s="22"/>
      <c r="Q23" s="48"/>
      <c r="R23" s="23">
        <f>IF(Parameters!$D$24 = 1, MAX(Y23, AF23),
IF(Parameters!$D$25 = 1, AVERAGE(Y23,AF23),
IF(Parameters!$D$26 = 1, IFERROR(GEOMEAN(Y23, AF23), 0),
IF(Parameters!$D$27, IF(AND(Y23=10,AF23=10),10,0),
IF(Parameters!$D$28, IF(AND(Y23&gt;7,AF23&gt;7),10,0),
IF(Parameters!$D$29, IF(AND(Y23&gt;7,AF23&gt;7), 10, IF(OR(AND(Y23&gt;7,AF23&gt;5),AND(Y23&gt;5,AF23&gt;7)),6,0)),"no method"))))))</f>
        <v>5.5784615384615401</v>
      </c>
      <c r="S23" s="23">
        <f>IF(Parameters!$D$24 = 1, MAX(Z23, AG23),
IF(Parameters!$D$25 = 1, AVERAGE(Z23,AG23),
IF(Parameters!$D$26 = 1, IFERROR(GEOMEAN(Z23, AG23), 0),
IF(Parameters!$D$27, IF(AND(Z23=10,AG23=10),10,0),
IF(Parameters!$D$28, IF(AND(Z23&gt;7,AG23&gt;7),10,0),
IF(Parameters!$D$29, IF(AND(Z23&gt;7,AG23&gt;7), 10, IF(OR(AND(Z23&gt;7,AG23&gt;5),AND(Z23&gt;5,AG23&gt;7)),6,0)),"no method"))))))</f>
        <v>1.79425837320574</v>
      </c>
      <c r="T23" s="23">
        <f>IF(Parameters!$D$24 = 1, MAX(AA23, AH23),
IF(Parameters!$D$25 = 1, AVERAGE(AA23,AH23),
IF(Parameters!$D$26 = 1, IFERROR(GEOMEAN(AA23, AH23), 0),
IF(Parameters!$D$27, IF(AND(AA23=10,AH23=10),10,0),
IF(Parameters!$D$28, IF(AND(AA23&gt;7,AH23&gt;7),10,0),
IF(Parameters!$D$29, IF(AND(AA23&gt;7,AH23&gt;7), 10, IF(OR(AND(AA23&gt;7,AH23&gt;5),AND(AA23&gt;5,AH23&gt;7)),6,0)),"no method"))))))</f>
        <v>2.8760330578512434</v>
      </c>
      <c r="U23" s="23">
        <f>IF(Parameters!$D$24 = 1, MAX(AB23, AI23),
IF(Parameters!$D$25 = 1, AVERAGE(AB23,AI23),
IF(Parameters!$D$26 = 1, IFERROR(GEOMEAN(AB23, AI23), 0),
IF(Parameters!$D$27, IF(AND(AB23=10,AI23=10),10,0),
IF(Parameters!$D$28, IF(AND(AB23&gt;7,AI23&gt;7),10,0),
IF(Parameters!$D$29, IF(AND(AB23&gt;7,AI23&gt;7), 10, IF(OR(AND(AB23&gt;7,AI23&gt;5),AND(AB23&gt;5,AI23&gt;7)),6,0)),"no method"))))))</f>
        <v>6.857142857142855</v>
      </c>
      <c r="V23" s="23">
        <f>IF(Parameters!$D$24 = 1, MAX(AC23, AJ23),
IF(Parameters!$D$25 = 1, AVERAGE(AC23,AJ23),
IF(Parameters!$D$26 = 1, IFERROR(GEOMEAN(AC23, AJ23), 0),
IF(Parameters!$D$27, IF(AND(AC23=10,AJ23=10),10,0),
IF(Parameters!$D$28, IF(AND(AC23&gt;7,AJ23&gt;7),10,0),
IF(Parameters!$D$29, IF(AND(AC23&gt;7,AJ23&gt;7), 10, IF(OR(AND(AC23&gt;7,AJ23&gt;5),AND(AC23&gt;5,AJ23&gt;7)),6,0)),"no method"))))))</f>
        <v>7</v>
      </c>
      <c r="W23" s="23">
        <f>IF(Parameters!$D$24 = 1, MAX(AD23, AK23),
IF(Parameters!$D$25 = 1, AVERAGE(AD23,AK23),
IF(Parameters!$D$26 = 1, IFERROR(GEOMEAN(AD23, AK23), 0),
IF(Parameters!$D$27, IF(AND(AD23=10,AK23=10),10,0),
IF(Parameters!$D$28, IF(AND(AD23&gt;7,AK23&gt;7),10,0),
IF(Parameters!$D$29, IF(AND(AD23&gt;7,AK23&gt;7), 10, IF(OR(AND(AD23&gt;7,AK23&gt;5),AND(AD23&gt;5,AK23&gt;7)),6,0)),"no method"))))))</f>
        <v>0</v>
      </c>
      <c r="X23" s="49"/>
      <c r="Y23" s="23">
        <v>7.88</v>
      </c>
      <c r="Z23" s="23">
        <v>3.58851674641148</v>
      </c>
      <c r="AA23" s="24">
        <v>4.8429752066115697</v>
      </c>
      <c r="AB23" s="23">
        <v>3.71428571428571</v>
      </c>
      <c r="AC23" s="23">
        <v>4</v>
      </c>
      <c r="AD23" s="23">
        <v>0</v>
      </c>
      <c r="AE23" s="49"/>
      <c r="AF23" s="23">
        <v>3.2769230769230799</v>
      </c>
      <c r="AG23" s="23">
        <v>0</v>
      </c>
      <c r="AH23" s="23">
        <v>0.90909090909091705</v>
      </c>
      <c r="AI23" s="23">
        <v>10</v>
      </c>
      <c r="AJ23" s="23">
        <v>10</v>
      </c>
      <c r="AK23" s="23">
        <v>0</v>
      </c>
      <c r="AL23" s="48"/>
      <c r="AM23" s="25">
        <v>0</v>
      </c>
      <c r="AN23" s="25">
        <v>0.4</v>
      </c>
      <c r="AO23" s="19"/>
      <c r="AP23" s="19"/>
      <c r="AQ23" s="19"/>
      <c r="AR23" s="19"/>
      <c r="AS23" s="19"/>
      <c r="AT23" s="19"/>
      <c r="AU23" s="19"/>
      <c r="AV23" s="19"/>
      <c r="AW23" s="19"/>
      <c r="AX23" s="19"/>
      <c r="AY23" s="19"/>
      <c r="AZ23" s="19"/>
      <c r="BA23" s="19"/>
    </row>
    <row r="24" spans="1:53" x14ac:dyDescent="0.2">
      <c r="A24" s="61">
        <v>19</v>
      </c>
      <c r="B24" s="18" t="s">
        <v>39</v>
      </c>
      <c r="C24" s="18" t="s">
        <v>40</v>
      </c>
      <c r="D24" s="18" t="s">
        <v>435</v>
      </c>
      <c r="E24" s="18" t="s">
        <v>432</v>
      </c>
      <c r="F24" s="48"/>
      <c r="G24" s="20" cm="1">
        <f t="array" ref="G24">IF(Parameters!$D$33, SUM(IF(ISNUMBER(R24:W24),(IF(R24:W24&gt;=Parameters!$D$39,1,"")),""))+0.5*(SUM(IF(ISNUMBER(R24:W24),(IF(R24:W24&gt;=Parameters!$D$40,1,"")),""))-SUM(IF(ISNUMBER(R24:W24),(IF(R24:W24&gt;=Parameters!$D$39,1,"")),""))),0) +
   IF(Parameters!$D$34,SUM(IF(ISNUMBER(R24:W24),(IF(R24:W24&gt;=Parameters!$D$39,1,"")),"")),0) +
   IF(Parameters!$D$35,AVERAGE(IF(ISNUMBER(R24:W24),R24:W24)),0) +
   IF(Parameters!$D$36,IF(OR(IF(ISNUMBER(R24:W24),R24:W24)=0),0,GEOMEAN(IF(ISNUMBER(R24:W24),R24:W24))),0)</f>
        <v>2</v>
      </c>
      <c r="H24" s="21">
        <f t="shared" si="2"/>
        <v>2</v>
      </c>
      <c r="I24" s="81"/>
      <c r="J24" s="20" cm="1">
        <f t="array" ref="J24">IF(Parameters!$D$33, SUM(IF(ISNUMBER(Y24:AD24),(IF(Y24:AD24&gt;=Parameters!$D$43,1,"")),""))+0.5*(SUM(IF(ISNUMBER(Y24:AD24),(IF(Y24:AD24&gt;=Parameters!$D$44,1,"")),""))-SUM(IF(ISNUMBER(Y24:AD24),(IF(Y24:AD24&gt;=Parameters!$D$43,1,"")),""))),0) +
   IF(Parameters!$D$34,SUM(IF(ISNUMBER(Y24:AD24),(IF(Y24:AD24&gt;=Parameters!$D$43,1,"")),"")),0) +
   IF(Parameters!$D$35,AVERAGE(IF(ISNUMBER(Y24:AD24),Y24:AD24)),0) +
   IF(Parameters!$D$36,IF(OR(IF(ISNUMBER(Y24:AD24),Y24:AD24)=0),0,GEOMEAN(IF(ISNUMBER(Y24:AD24),Y24:AD24))),0)</f>
        <v>0</v>
      </c>
      <c r="K24" s="21">
        <f t="shared" si="3"/>
        <v>0</v>
      </c>
      <c r="L24" s="81"/>
      <c r="M24" s="19" cm="1">
        <f t="array" ref="M24">IF(Parameters!$D$33, SUM(IF(ISNUMBER(AF24:AK24),(IF(AF24:AK24&gt;=Parameters!$D$43,1,"")),""))+0.5*(SUM(IF(ISNUMBER(AF24:AK24),(IF(AF24:AK24&gt;=Parameters!$D$44,1,"")),""))-SUM(IF(ISNUMBER(AF24:AK24),(IF(AF24:AK24&gt;=Parameters!$D$43,1,"")),""))),0) +
   IF(Parameters!$D$34,SUM(IF(ISNUMBER(AF24:AK24),(IF(AF24:AK24&gt;=Parameters!$D$43,1,"")),"")),0) +
   IF(Parameters!$D$35,AVERAGE(IF(ISNUMBER(AF24:AK24),AF24:AK24)),0) +
   IF(Parameters!$D$36,IF(OR(IF(ISNUMBER(AF24:AK24),AF24:AK24)=0),0,GEOMEAN(IF(ISNUMBER(AF24:AK24),AF24:AK24))),0)</f>
        <v>2.5</v>
      </c>
      <c r="N24" s="21">
        <f t="shared" si="4"/>
        <v>2.5</v>
      </c>
      <c r="O24" s="81"/>
      <c r="P24" s="22"/>
      <c r="Q24" s="48"/>
      <c r="R24" s="23">
        <f>IF(Parameters!$D$24 = 1, MAX(Y24, AF24),
IF(Parameters!$D$25 = 1, AVERAGE(Y24,AF24),
IF(Parameters!$D$26 = 1, IFERROR(GEOMEAN(Y24, AF24), 0),
IF(Parameters!$D$27, IF(AND(Y24=10,AF24=10),10,0),
IF(Parameters!$D$28, IF(AND(Y24&gt;7,AF24&gt;7),10,0),
IF(Parameters!$D$29, IF(AND(Y24&gt;7,AF24&gt;7), 10, IF(OR(AND(Y24&gt;7,AF24&gt;5),AND(Y24&gt;5,AF24&gt;7)),6,0)),"no method"))))))</f>
        <v>7.7200000000000006</v>
      </c>
      <c r="S24" s="23">
        <f>IF(Parameters!$D$24 = 1, MAX(Z24, AG24),
IF(Parameters!$D$25 = 1, AVERAGE(Z24,AG24),
IF(Parameters!$D$26 = 1, IFERROR(GEOMEAN(Z24, AG24), 0),
IF(Parameters!$D$27, IF(AND(Z24=10,AG24=10),10,0),
IF(Parameters!$D$28, IF(AND(Z24&gt;7,AG24&gt;7),10,0),
IF(Parameters!$D$29, IF(AND(Z24&gt;7,AG24&gt;7), 10, IF(OR(AND(Z24&gt;7,AG24&gt;5),AND(Z24&gt;5,AG24&gt;7)),6,0)),"no method"))))))</f>
        <v>1.614832535885165</v>
      </c>
      <c r="T24" s="23">
        <f>IF(Parameters!$D$24 = 1, MAX(AA24, AH24),
IF(Parameters!$D$25 = 1, AVERAGE(AA24,AH24),
IF(Parameters!$D$26 = 1, IFERROR(GEOMEAN(AA24, AH24), 0),
IF(Parameters!$D$27, IF(AND(AA24=10,AH24=10),10,0),
IF(Parameters!$D$28, IF(AND(AA24&gt;7,AH24&gt;7),10,0),
IF(Parameters!$D$29, IF(AND(AA24&gt;7,AH24&gt;7), 10, IF(OR(AND(AA24&gt;7,AH24&gt;5),AND(AA24&gt;5,AH24&gt;7)),6,0)),"no method"))))))</f>
        <v>6.9028925619834753</v>
      </c>
      <c r="U24" s="23">
        <f>IF(Parameters!$D$24 = 1, MAX(AB24, AI24),
IF(Parameters!$D$25 = 1, AVERAGE(AB24,AI24),
IF(Parameters!$D$26 = 1, IFERROR(GEOMEAN(AB24, AI24), 0),
IF(Parameters!$D$27, IF(AND(AB24=10,AI24=10),10,0),
IF(Parameters!$D$28, IF(AND(AB24&gt;7,AI24&gt;7),10,0),
IF(Parameters!$D$29, IF(AND(AB24&gt;7,AI24&gt;7), 10, IF(OR(AND(AB24&gt;7,AI24&gt;5),AND(AB24&gt;5,AI24&gt;7)),6,0)),"no method"))))))</f>
        <v>6.9285714285714297</v>
      </c>
      <c r="V24" s="23">
        <f>IF(Parameters!$D$24 = 1, MAX(AC24, AJ24),
IF(Parameters!$D$25 = 1, AVERAGE(AC24,AJ24),
IF(Parameters!$D$26 = 1, IFERROR(GEOMEAN(AC24, AJ24), 0),
IF(Parameters!$D$27, IF(AND(AC24=10,AJ24=10),10,0),
IF(Parameters!$D$28, IF(AND(AC24&gt;7,AJ24&gt;7),10,0),
IF(Parameters!$D$29, IF(AND(AC24&gt;7,AJ24&gt;7), 10, IF(OR(AND(AC24&gt;7,AJ24&gt;5),AND(AC24&gt;5,AJ24&gt;7)),6,0)),"no method"))))))</f>
        <v>2.5833333333333348</v>
      </c>
      <c r="W24" s="23">
        <f>IF(Parameters!$D$24 = 1, MAX(AD24, AK24),
IF(Parameters!$D$25 = 1, AVERAGE(AD24,AK24),
IF(Parameters!$D$26 = 1, IFERROR(GEOMEAN(AD24, AK24), 0),
IF(Parameters!$D$27, IF(AND(AD24=10,AK24=10),10,0),
IF(Parameters!$D$28, IF(AND(AD24&gt;7,AK24&gt;7),10,0),
IF(Parameters!$D$29, IF(AND(AD24&gt;7,AK24&gt;7), 10, IF(OR(AND(AD24&gt;7,AK24&gt;5),AND(AD24&gt;5,AK24&gt;7)),6,0)),"no method"))))))</f>
        <v>0.84764562871500004</v>
      </c>
      <c r="X24" s="49"/>
      <c r="Y24" s="23">
        <v>5.44</v>
      </c>
      <c r="Z24" s="23">
        <v>3.2296650717703299</v>
      </c>
      <c r="AA24" s="24">
        <v>6.7603305785124004</v>
      </c>
      <c r="AB24" s="23">
        <v>3.8571428571428599</v>
      </c>
      <c r="AC24" s="23">
        <v>5.1666666666666696</v>
      </c>
      <c r="AD24" s="23">
        <v>0</v>
      </c>
      <c r="AE24" s="49"/>
      <c r="AF24" s="23">
        <v>10</v>
      </c>
      <c r="AG24" s="23">
        <v>0</v>
      </c>
      <c r="AH24" s="23">
        <v>7.0454545454545503</v>
      </c>
      <c r="AI24" s="23">
        <v>10</v>
      </c>
      <c r="AJ24" s="23">
        <v>0</v>
      </c>
      <c r="AK24" s="23">
        <v>1.6952912574300001</v>
      </c>
      <c r="AL24" s="48"/>
      <c r="AM24" s="25">
        <v>0</v>
      </c>
      <c r="AN24" s="25">
        <v>0.3</v>
      </c>
      <c r="AO24" s="19"/>
      <c r="AP24" s="19"/>
      <c r="AQ24" s="19"/>
      <c r="AR24" s="19"/>
      <c r="AS24" s="19"/>
      <c r="AT24" s="19"/>
      <c r="AU24" s="19"/>
      <c r="AV24" s="19"/>
      <c r="AW24" s="19"/>
      <c r="AX24" s="19"/>
      <c r="AY24" s="19"/>
      <c r="AZ24" s="19"/>
      <c r="BA24" s="19"/>
    </row>
    <row r="25" spans="1:53" x14ac:dyDescent="0.2">
      <c r="A25" s="61">
        <v>20</v>
      </c>
      <c r="B25" s="18" t="s">
        <v>41</v>
      </c>
      <c r="C25" s="18" t="s">
        <v>42</v>
      </c>
      <c r="D25" s="18" t="s">
        <v>435</v>
      </c>
      <c r="E25" s="18" t="s">
        <v>432</v>
      </c>
      <c r="F25" s="48"/>
      <c r="G25" s="20" cm="1">
        <f t="array" ref="G25">IF(Parameters!$D$33, SUM(IF(ISNUMBER(R25:W25),(IF(R25:W25&gt;=Parameters!$D$39,1,"")),""))+0.5*(SUM(IF(ISNUMBER(R25:W25),(IF(R25:W25&gt;=Parameters!$D$40,1,"")),""))-SUM(IF(ISNUMBER(R25:W25),(IF(R25:W25&gt;=Parameters!$D$39,1,"")),""))),0) +
   IF(Parameters!$D$34,SUM(IF(ISNUMBER(R25:W25),(IF(R25:W25&gt;=Parameters!$D$39,1,"")),"")),0) +
   IF(Parameters!$D$35,AVERAGE(IF(ISNUMBER(R25:W25),R25:W25)),0) +
   IF(Parameters!$D$36,IF(OR(IF(ISNUMBER(R25:W25),R25:W25)=0),0,GEOMEAN(IF(ISNUMBER(R25:W25),R25:W25))),0)</f>
        <v>2</v>
      </c>
      <c r="H25" s="21">
        <f t="shared" si="2"/>
        <v>2</v>
      </c>
      <c r="I25" s="81"/>
      <c r="J25" s="20" cm="1">
        <f t="array" ref="J25">IF(Parameters!$D$33, SUM(IF(ISNUMBER(Y25:AD25),(IF(Y25:AD25&gt;=Parameters!$D$43,1,"")),""))+0.5*(SUM(IF(ISNUMBER(Y25:AD25),(IF(Y25:AD25&gt;=Parameters!$D$44,1,"")),""))-SUM(IF(ISNUMBER(Y25:AD25),(IF(Y25:AD25&gt;=Parameters!$D$43,1,"")),""))),0) +
   IF(Parameters!$D$34,SUM(IF(ISNUMBER(Y25:AD25),(IF(Y25:AD25&gt;=Parameters!$D$43,1,"")),"")),0) +
   IF(Parameters!$D$35,AVERAGE(IF(ISNUMBER(Y25:AD25),Y25:AD25)),0) +
   IF(Parameters!$D$36,IF(OR(IF(ISNUMBER(Y25:AD25),Y25:AD25)=0),0,GEOMEAN(IF(ISNUMBER(Y25:AD25),Y25:AD25))),0)</f>
        <v>0.5</v>
      </c>
      <c r="K25" s="21">
        <f t="shared" si="3"/>
        <v>0.5</v>
      </c>
      <c r="L25" s="81"/>
      <c r="M25" s="19" cm="1">
        <f t="array" ref="M25">IF(Parameters!$D$33, SUM(IF(ISNUMBER(AF25:AK25),(IF(AF25:AK25&gt;=Parameters!$D$43,1,"")),""))+0.5*(SUM(IF(ISNUMBER(AF25:AK25),(IF(AF25:AK25&gt;=Parameters!$D$44,1,"")),""))-SUM(IF(ISNUMBER(AF25:AK25),(IF(AF25:AK25&gt;=Parameters!$D$43,1,"")),""))),0) +
   IF(Parameters!$D$34,SUM(IF(ISNUMBER(AF25:AK25),(IF(AF25:AK25&gt;=Parameters!$D$43,1,"")),"")),0) +
   IF(Parameters!$D$35,AVERAGE(IF(ISNUMBER(AF25:AK25),AF25:AK25)),0) +
   IF(Parameters!$D$36,IF(OR(IF(ISNUMBER(AF25:AK25),AF25:AK25)=0),0,GEOMEAN(IF(ISNUMBER(AF25:AK25),AF25:AK25))),0)</f>
        <v>2</v>
      </c>
      <c r="N25" s="21">
        <f t="shared" si="4"/>
        <v>2</v>
      </c>
      <c r="O25" s="81"/>
      <c r="P25" s="22"/>
      <c r="Q25" s="48"/>
      <c r="R25" s="23">
        <f>IF(Parameters!$D$24 = 1, MAX(Y25, AF25),
IF(Parameters!$D$25 = 1, AVERAGE(Y25,AF25),
IF(Parameters!$D$26 = 1, IFERROR(GEOMEAN(Y25, AF25), 0),
IF(Parameters!$D$27, IF(AND(Y25=10,AF25=10),10,0),
IF(Parameters!$D$28, IF(AND(Y25&gt;7,AF25&gt;7),10,0),
IF(Parameters!$D$29, IF(AND(Y25&gt;7,AF25&gt;7), 10, IF(OR(AND(Y25&gt;7,AF25&gt;5),AND(Y25&gt;5,AF25&gt;7)),6,0)),"no method"))))))</f>
        <v>7.0638461538461552</v>
      </c>
      <c r="S25" s="23">
        <f>IF(Parameters!$D$24 = 1, MAX(Z25, AG25),
IF(Parameters!$D$25 = 1, AVERAGE(Z25,AG25),
IF(Parameters!$D$26 = 1, IFERROR(GEOMEAN(Z25, AG25), 0),
IF(Parameters!$D$27, IF(AND(Z25=10,AG25=10),10,0),
IF(Parameters!$D$28, IF(AND(Z25&gt;7,AG25&gt;7),10,0),
IF(Parameters!$D$29, IF(AND(Z25&gt;7,AG25&gt;7), 10, IF(OR(AND(Z25&gt;7,AG25&gt;5),AND(Z25&gt;5,AG25&gt;7)),6,0)),"no method"))))))</f>
        <v>0.51435406698564501</v>
      </c>
      <c r="T25" s="23">
        <f>IF(Parameters!$D$24 = 1, MAX(AA25, AH25),
IF(Parameters!$D$25 = 1, AVERAGE(AA25,AH25),
IF(Parameters!$D$26 = 1, IFERROR(GEOMEAN(AA25, AH25), 0),
IF(Parameters!$D$27, IF(AND(AA25=10,AH25=10),10,0),
IF(Parameters!$D$28, IF(AND(AA25&gt;7,AH25&gt;7),10,0),
IF(Parameters!$D$29, IF(AND(AA25&gt;7,AH25&gt;7), 10, IF(OR(AND(AA25&gt;7,AH25&gt;5),AND(AA25&gt;5,AH25&gt;7)),6,0)),"no method"))))))</f>
        <v>9.3884297520661146</v>
      </c>
      <c r="U25" s="23">
        <f>IF(Parameters!$D$24 = 1, MAX(AB25, AI25),
IF(Parameters!$D$25 = 1, AVERAGE(AB25,AI25),
IF(Parameters!$D$26 = 1, IFERROR(GEOMEAN(AB25, AI25), 0),
IF(Parameters!$D$27, IF(AND(AB25=10,AI25=10),10,0),
IF(Parameters!$D$28, IF(AND(AB25&gt;7,AI25&gt;7),10,0),
IF(Parameters!$D$29, IF(AND(AB25&gt;7,AI25&gt;7), 10, IF(OR(AND(AB25&gt;7,AI25&gt;5),AND(AB25&gt;5,AI25&gt;7)),6,0)),"no method"))))))</f>
        <v>4.3571428571428603</v>
      </c>
      <c r="V25" s="23">
        <f>IF(Parameters!$D$24 = 1, MAX(AC25, AJ25),
IF(Parameters!$D$25 = 1, AVERAGE(AC25,AJ25),
IF(Parameters!$D$26 = 1, IFERROR(GEOMEAN(AC25, AJ25), 0),
IF(Parameters!$D$27, IF(AND(AC25=10,AJ25=10),10,0),
IF(Parameters!$D$28, IF(AND(AC25&gt;7,AJ25&gt;7),10,0),
IF(Parameters!$D$29, IF(AND(AC25&gt;7,AJ25&gt;7), 10, IF(OR(AND(AC25&gt;7,AJ25&gt;5),AND(AC25&gt;5,AJ25&gt;7)),6,0)),"no method"))))))</f>
        <v>1</v>
      </c>
      <c r="W25" s="23">
        <f>IF(Parameters!$D$24 = 1, MAX(AD25, AK25),
IF(Parameters!$D$25 = 1, AVERAGE(AD25,AK25),
IF(Parameters!$D$26 = 1, IFERROR(GEOMEAN(AD25, AK25), 0),
IF(Parameters!$D$27, IF(AND(AD25=10,AK25=10),10,0),
IF(Parameters!$D$28, IF(AND(AD25&gt;7,AK25&gt;7),10,0),
IF(Parameters!$D$29, IF(AND(AD25&gt;7,AK25&gt;7), 10, IF(OR(AND(AD25&gt;7,AK25&gt;5),AND(AD25&gt;5,AK25&gt;7)),6,0)),"no method"))))))</f>
        <v>0</v>
      </c>
      <c r="X25" s="49"/>
      <c r="Y25" s="23">
        <v>6.94</v>
      </c>
      <c r="Z25" s="23">
        <v>1.02870813397129</v>
      </c>
      <c r="AA25" s="24">
        <v>8.7768595041322293</v>
      </c>
      <c r="AB25" s="23">
        <v>1.71428571428572</v>
      </c>
      <c r="AC25" s="23">
        <v>2</v>
      </c>
      <c r="AD25" s="23">
        <v>0</v>
      </c>
      <c r="AE25" s="49"/>
      <c r="AF25" s="23">
        <v>7.18769230769231</v>
      </c>
      <c r="AG25" s="23">
        <v>0</v>
      </c>
      <c r="AH25" s="23">
        <v>10</v>
      </c>
      <c r="AI25" s="23">
        <v>7</v>
      </c>
      <c r="AJ25" s="23">
        <v>0</v>
      </c>
      <c r="AK25" s="23">
        <v>0</v>
      </c>
      <c r="AL25" s="48"/>
      <c r="AM25" s="25">
        <v>0</v>
      </c>
      <c r="AN25" s="25">
        <v>0.3</v>
      </c>
      <c r="AO25" s="19"/>
      <c r="AP25" s="19"/>
      <c r="AQ25" s="19"/>
      <c r="AR25" s="19"/>
      <c r="AS25" s="19"/>
      <c r="AT25" s="19"/>
      <c r="AU25" s="19"/>
      <c r="AV25" s="19"/>
      <c r="AW25" s="19"/>
      <c r="AX25" s="19"/>
      <c r="AY25" s="19"/>
      <c r="AZ25" s="19"/>
      <c r="BA25" s="19"/>
    </row>
    <row r="26" spans="1:53" x14ac:dyDescent="0.2">
      <c r="A26" s="61">
        <v>21</v>
      </c>
      <c r="B26" s="18" t="s">
        <v>43</v>
      </c>
      <c r="C26" s="18" t="s">
        <v>44</v>
      </c>
      <c r="D26" s="18" t="s">
        <v>437</v>
      </c>
      <c r="E26" s="18" t="s">
        <v>432</v>
      </c>
      <c r="F26" s="48"/>
      <c r="G26" s="20" cm="1">
        <f t="array" ref="G26">IF(Parameters!$D$33, SUM(IF(ISNUMBER(R26:W26),(IF(R26:W26&gt;=Parameters!$D$39,1,"")),""))+0.5*(SUM(IF(ISNUMBER(R26:W26),(IF(R26:W26&gt;=Parameters!$D$40,1,"")),""))-SUM(IF(ISNUMBER(R26:W26),(IF(R26:W26&gt;=Parameters!$D$39,1,"")),""))),0) +
   IF(Parameters!$D$34,SUM(IF(ISNUMBER(R26:W26),(IF(R26:W26&gt;=Parameters!$D$39,1,"")),"")),0) +
   IF(Parameters!$D$35,AVERAGE(IF(ISNUMBER(R26:W26),R26:W26)),0) +
   IF(Parameters!$D$36,IF(OR(IF(ISNUMBER(R26:W26),R26:W26)=0),0,GEOMEAN(IF(ISNUMBER(R26:W26),R26:W26))),0)</f>
        <v>2</v>
      </c>
      <c r="H26" s="21">
        <f t="shared" si="2"/>
        <v>2</v>
      </c>
      <c r="I26" s="81"/>
      <c r="J26" s="20" cm="1">
        <f t="array" ref="J26">IF(Parameters!$D$33, SUM(IF(ISNUMBER(Y26:AD26),(IF(Y26:AD26&gt;=Parameters!$D$43,1,"")),""))+0.5*(SUM(IF(ISNUMBER(Y26:AD26),(IF(Y26:AD26&gt;=Parameters!$D$44,1,"")),""))-SUM(IF(ISNUMBER(Y26:AD26),(IF(Y26:AD26&gt;=Parameters!$D$43,1,"")),""))),0) +
   IF(Parameters!$D$34,SUM(IF(ISNUMBER(Y26:AD26),(IF(Y26:AD26&gt;=Parameters!$D$43,1,"")),"")),0) +
   IF(Parameters!$D$35,AVERAGE(IF(ISNUMBER(Y26:AD26),Y26:AD26)),0) +
   IF(Parameters!$D$36,IF(OR(IF(ISNUMBER(Y26:AD26),Y26:AD26)=0),0,GEOMEAN(IF(ISNUMBER(Y26:AD26),Y26:AD26))),0)</f>
        <v>1.5</v>
      </c>
      <c r="K26" s="21">
        <f t="shared" si="3"/>
        <v>1.5</v>
      </c>
      <c r="L26" s="81"/>
      <c r="M26" s="19" cm="1">
        <f t="array" ref="M26">IF(Parameters!$D$33, SUM(IF(ISNUMBER(AF26:AK26),(IF(AF26:AK26&gt;=Parameters!$D$43,1,"")),""))+0.5*(SUM(IF(ISNUMBER(AF26:AK26),(IF(AF26:AK26&gt;=Parameters!$D$44,1,"")),""))-SUM(IF(ISNUMBER(AF26:AK26),(IF(AF26:AK26&gt;=Parameters!$D$43,1,"")),""))),0) +
   IF(Parameters!$D$34,SUM(IF(ISNUMBER(AF26:AK26),(IF(AF26:AK26&gt;=Parameters!$D$43,1,"")),"")),0) +
   IF(Parameters!$D$35,AVERAGE(IF(ISNUMBER(AF26:AK26),AF26:AK26)),0) +
   IF(Parameters!$D$36,IF(OR(IF(ISNUMBER(AF26:AK26),AF26:AK26)=0),0,GEOMEAN(IF(ISNUMBER(AF26:AK26),AF26:AK26))),0)</f>
        <v>2</v>
      </c>
      <c r="N26" s="21">
        <f t="shared" si="4"/>
        <v>2</v>
      </c>
      <c r="O26" s="81"/>
      <c r="P26" s="22"/>
      <c r="Q26" s="48"/>
      <c r="R26" s="23">
        <f>IF(Parameters!$D$24 = 1, MAX(Y26, AF26),
IF(Parameters!$D$25 = 1, AVERAGE(Y26,AF26),
IF(Parameters!$D$26 = 1, IFERROR(GEOMEAN(Y26, AF26), 0),
IF(Parameters!$D$27, IF(AND(Y26=10,AF26=10),10,0),
IF(Parameters!$D$28, IF(AND(Y26&gt;7,AF26&gt;7),10,0),
IF(Parameters!$D$29, IF(AND(Y26&gt;7,AF26&gt;7), 10, IF(OR(AND(Y26&gt;7,AF26&gt;5),AND(Y26&gt;5,AF26&gt;7)),6,0)),"no method"))))))</f>
        <v>8.82</v>
      </c>
      <c r="S26" s="23">
        <f>IF(Parameters!$D$24 = 1, MAX(Z26, AG26),
IF(Parameters!$D$25 = 1, AVERAGE(Z26,AG26),
IF(Parameters!$D$26 = 1, IFERROR(GEOMEAN(Z26, AG26), 0),
IF(Parameters!$D$27, IF(AND(Z26=10,AG26=10),10,0),
IF(Parameters!$D$28, IF(AND(Z26&gt;7,AG26&gt;7),10,0),
IF(Parameters!$D$29, IF(AND(Z26&gt;7,AG26&gt;7), 10, IF(OR(AND(Z26&gt;7,AG26&gt;5),AND(Z26&gt;5,AG26&gt;7)),6,0)),"no method"))))))</f>
        <v>2.3325358851674651</v>
      </c>
      <c r="T26" s="23">
        <f>IF(Parameters!$D$24 = 1, MAX(AA26, AH26),
IF(Parameters!$D$25 = 1, AVERAGE(AA26,AH26),
IF(Parameters!$D$26 = 1, IFERROR(GEOMEAN(AA26, AH26), 0),
IF(Parameters!$D$27, IF(AND(AA26=10,AH26=10),10,0),
IF(Parameters!$D$28, IF(AND(AA26&gt;7,AH26&gt;7),10,0),
IF(Parameters!$D$29, IF(AND(AA26&gt;7,AH26&gt;7), 10, IF(OR(AND(AA26&gt;7,AH26&gt;5),AND(AA26&gt;5,AH26&gt;7)),6,0)),"no method"))))))</f>
        <v>4.5847107438016552</v>
      </c>
      <c r="U26" s="23">
        <f>IF(Parameters!$D$24 = 1, MAX(AB26, AI26),
IF(Parameters!$D$25 = 1, AVERAGE(AB26,AI26),
IF(Parameters!$D$26 = 1, IFERROR(GEOMEAN(AB26, AI26), 0),
IF(Parameters!$D$27, IF(AND(AB26=10,AI26=10),10,0),
IF(Parameters!$D$28, IF(AND(AB26&gt;7,AI26&gt;7),10,0),
IF(Parameters!$D$29, IF(AND(AB26&gt;7,AI26&gt;7), 10, IF(OR(AND(AB26&gt;7,AI26&gt;5),AND(AB26&gt;5,AI26&gt;7)),6,0)),"no method"))))))</f>
        <v>7.642857142857145</v>
      </c>
      <c r="V26" s="23">
        <f>IF(Parameters!$D$24 = 1, MAX(AC26, AJ26),
IF(Parameters!$D$25 = 1, AVERAGE(AC26,AJ26),
IF(Parameters!$D$26 = 1, IFERROR(GEOMEAN(AC26, AJ26), 0),
IF(Parameters!$D$27, IF(AND(AC26=10,AJ26=10),10,0),
IF(Parameters!$D$28, IF(AND(AC26&gt;7,AJ26&gt;7),10,0),
IF(Parameters!$D$29, IF(AND(AC26&gt;7,AJ26&gt;7), 10, IF(OR(AND(AC26&gt;7,AJ26&gt;5),AND(AC26&gt;5,AJ26&gt;7)),6,0)),"no method"))))))</f>
        <v>3.75</v>
      </c>
      <c r="W26" s="23">
        <f>IF(Parameters!$D$24 = 1, MAX(AD26, AK26),
IF(Parameters!$D$25 = 1, AVERAGE(AD26,AK26),
IF(Parameters!$D$26 = 1, IFERROR(GEOMEAN(AD26, AK26), 0),
IF(Parameters!$D$27, IF(AND(AD26=10,AK26=10),10,0),
IF(Parameters!$D$28, IF(AND(AD26&gt;7,AK26&gt;7),10,0),
IF(Parameters!$D$29, IF(AND(AD26&gt;7,AK26&gt;7), 10, IF(OR(AND(AD26&gt;7,AK26&gt;5),AND(AD26&gt;5,AK26&gt;7)),6,0)),"no method"))))))</f>
        <v>0</v>
      </c>
      <c r="X26" s="49"/>
      <c r="Y26" s="23">
        <v>7.64</v>
      </c>
      <c r="Z26" s="23">
        <v>4.6650717703349303</v>
      </c>
      <c r="AA26" s="24">
        <v>7.1239669421487601</v>
      </c>
      <c r="AB26" s="23">
        <v>5.28571428571429</v>
      </c>
      <c r="AC26" s="23">
        <v>7.5</v>
      </c>
      <c r="AD26" s="23">
        <v>0</v>
      </c>
      <c r="AE26" s="49"/>
      <c r="AF26" s="23">
        <v>10</v>
      </c>
      <c r="AG26" s="23">
        <v>0</v>
      </c>
      <c r="AH26" s="23">
        <v>2.0454545454545499</v>
      </c>
      <c r="AI26" s="23">
        <v>10</v>
      </c>
      <c r="AJ26" s="23">
        <v>0</v>
      </c>
      <c r="AK26" s="23">
        <v>0</v>
      </c>
      <c r="AL26" s="48"/>
      <c r="AM26" s="25">
        <v>0</v>
      </c>
      <c r="AN26" s="25">
        <v>0.3</v>
      </c>
      <c r="AO26" s="19"/>
      <c r="AP26" s="19"/>
      <c r="AQ26" s="19"/>
      <c r="AR26" s="19"/>
      <c r="AS26" s="19"/>
      <c r="AT26" s="19"/>
      <c r="AU26" s="19"/>
      <c r="AV26" s="19"/>
      <c r="AW26" s="19"/>
      <c r="AX26" s="19"/>
      <c r="AY26" s="19"/>
      <c r="AZ26" s="19"/>
      <c r="BA26" s="19"/>
    </row>
    <row r="27" spans="1:53" x14ac:dyDescent="0.2">
      <c r="A27" s="61">
        <v>22</v>
      </c>
      <c r="B27" s="18" t="s">
        <v>45</v>
      </c>
      <c r="C27" s="18" t="s">
        <v>46</v>
      </c>
      <c r="D27" s="18" t="s">
        <v>437</v>
      </c>
      <c r="E27" s="18" t="s">
        <v>432</v>
      </c>
      <c r="F27" s="48"/>
      <c r="G27" s="20" cm="1">
        <f t="array" ref="G27">IF(Parameters!$D$33, SUM(IF(ISNUMBER(R27:W27),(IF(R27:W27&gt;=Parameters!$D$39,1,"")),""))+0.5*(SUM(IF(ISNUMBER(R27:W27),(IF(R27:W27&gt;=Parameters!$D$40,1,"")),""))-SUM(IF(ISNUMBER(R27:W27),(IF(R27:W27&gt;=Parameters!$D$39,1,"")),""))),0) +
   IF(Parameters!$D$34,SUM(IF(ISNUMBER(R27:W27),(IF(R27:W27&gt;=Parameters!$D$39,1,"")),"")),0) +
   IF(Parameters!$D$35,AVERAGE(IF(ISNUMBER(R27:W27),R27:W27)),0) +
   IF(Parameters!$D$36,IF(OR(IF(ISNUMBER(R27:W27),R27:W27)=0),0,GEOMEAN(IF(ISNUMBER(R27:W27),R27:W27))),0)</f>
        <v>2</v>
      </c>
      <c r="H27" s="21">
        <f t="shared" si="2"/>
        <v>2</v>
      </c>
      <c r="I27" s="81"/>
      <c r="J27" s="20" cm="1">
        <f t="array" ref="J27">IF(Parameters!$D$33, SUM(IF(ISNUMBER(Y27:AD27),(IF(Y27:AD27&gt;=Parameters!$D$43,1,"")),""))+0.5*(SUM(IF(ISNUMBER(Y27:AD27),(IF(Y27:AD27&gt;=Parameters!$D$44,1,"")),""))-SUM(IF(ISNUMBER(Y27:AD27),(IF(Y27:AD27&gt;=Parameters!$D$43,1,"")),""))),0) +
   IF(Parameters!$D$34,SUM(IF(ISNUMBER(Y27:AD27),(IF(Y27:AD27&gt;=Parameters!$D$43,1,"")),"")),0) +
   IF(Parameters!$D$35,AVERAGE(IF(ISNUMBER(Y27:AD27),Y27:AD27)),0) +
   IF(Parameters!$D$36,IF(OR(IF(ISNUMBER(Y27:AD27),Y27:AD27)=0),0,GEOMEAN(IF(ISNUMBER(Y27:AD27),Y27:AD27))),0)</f>
        <v>1.5</v>
      </c>
      <c r="K27" s="21">
        <f t="shared" si="3"/>
        <v>1.5</v>
      </c>
      <c r="L27" s="81"/>
      <c r="M27" s="19" cm="1">
        <f t="array" ref="M27">IF(Parameters!$D$33, SUM(IF(ISNUMBER(AF27:AK27),(IF(AF27:AK27&gt;=Parameters!$D$43,1,"")),""))+0.5*(SUM(IF(ISNUMBER(AF27:AK27),(IF(AF27:AK27&gt;=Parameters!$D$44,1,"")),""))-SUM(IF(ISNUMBER(AF27:AK27),(IF(AF27:AK27&gt;=Parameters!$D$43,1,"")),""))),0) +
   IF(Parameters!$D$34,SUM(IF(ISNUMBER(AF27:AK27),(IF(AF27:AK27&gt;=Parameters!$D$43,1,"")),"")),0) +
   IF(Parameters!$D$35,AVERAGE(IF(ISNUMBER(AF27:AK27),AF27:AK27)),0) +
   IF(Parameters!$D$36,IF(OR(IF(ISNUMBER(AF27:AK27),AF27:AK27)=0),0,GEOMEAN(IF(ISNUMBER(AF27:AK27),AF27:AK27))),0)</f>
        <v>1</v>
      </c>
      <c r="N27" s="21">
        <f t="shared" si="4"/>
        <v>1</v>
      </c>
      <c r="O27" s="81"/>
      <c r="P27" s="22"/>
      <c r="Q27" s="48"/>
      <c r="R27" s="23">
        <f>IF(Parameters!$D$24 = 1, MAX(Y27, AF27),
IF(Parameters!$D$25 = 1, AVERAGE(Y27,AF27),
IF(Parameters!$D$26 = 1, IFERROR(GEOMEAN(Y27, AF27), 0),
IF(Parameters!$D$27, IF(AND(Y27=10,AF27=10),10,0),
IF(Parameters!$D$28, IF(AND(Y27&gt;7,AF27&gt;7),10,0),
IF(Parameters!$D$29, IF(AND(Y27&gt;7,AF27&gt;7), 10, IF(OR(AND(Y27&gt;7,AF27&gt;5),AND(Y27&gt;5,AF27&gt;7)),6,0)),"no method"))))))</f>
        <v>6.9019230769230751</v>
      </c>
      <c r="S27" s="23">
        <f>IF(Parameters!$D$24 = 1, MAX(Z27, AG27),
IF(Parameters!$D$25 = 1, AVERAGE(Z27,AG27),
IF(Parameters!$D$26 = 1, IFERROR(GEOMEAN(Z27, AG27), 0),
IF(Parameters!$D$27, IF(AND(Z27=10,AG27=10),10,0),
IF(Parameters!$D$28, IF(AND(Z27&gt;7,AG27&gt;7),10,0),
IF(Parameters!$D$29, IF(AND(Z27&gt;7,AG27&gt;7), 10, IF(OR(AND(Z27&gt;7,AG27&gt;5),AND(Z27&gt;5,AG27&gt;7)),6,0)),"no method"))))))</f>
        <v>4.0430622009569399</v>
      </c>
      <c r="T27" s="23">
        <f>IF(Parameters!$D$24 = 1, MAX(AA27, AH27),
IF(Parameters!$D$25 = 1, AVERAGE(AA27,AH27),
IF(Parameters!$D$26 = 1, IFERROR(GEOMEAN(AA27, AH27), 0),
IF(Parameters!$D$27, IF(AND(AA27=10,AH27=10),10,0),
IF(Parameters!$D$28, IF(AND(AA27&gt;7,AH27&gt;7),10,0),
IF(Parameters!$D$29, IF(AND(AA27&gt;7,AH27&gt;7), 10, IF(OR(AND(AA27&gt;7,AH27&gt;5),AND(AA27&gt;5,AH27&gt;7)),6,0)),"no method"))))))</f>
        <v>6.0351239669421552</v>
      </c>
      <c r="U27" s="23">
        <f>IF(Parameters!$D$24 = 1, MAX(AB27, AI27),
IF(Parameters!$D$25 = 1, AVERAGE(AB27,AI27),
IF(Parameters!$D$26 = 1, IFERROR(GEOMEAN(AB27, AI27), 0),
IF(Parameters!$D$27, IF(AND(AB27=10,AI27=10),10,0),
IF(Parameters!$D$28, IF(AND(AB27&gt;7,AI27&gt;7),10,0),
IF(Parameters!$D$29, IF(AND(AB27&gt;7,AI27&gt;7), 10, IF(OR(AND(AB27&gt;7,AI27&gt;5),AND(AB27&gt;5,AI27&gt;7)),6,0)),"no method"))))))</f>
        <v>8.2142857142857153</v>
      </c>
      <c r="V27" s="23">
        <f>IF(Parameters!$D$24 = 1, MAX(AC27, AJ27),
IF(Parameters!$D$25 = 1, AVERAGE(AC27,AJ27),
IF(Parameters!$D$26 = 1, IFERROR(GEOMEAN(AC27, AJ27), 0),
IF(Parameters!$D$27, IF(AND(AC27=10,AJ27=10),10,0),
IF(Parameters!$D$28, IF(AND(AC27&gt;7,AJ27&gt;7),10,0),
IF(Parameters!$D$29, IF(AND(AC27&gt;7,AJ27&gt;7), 10, IF(OR(AND(AC27&gt;7,AJ27&gt;5),AND(AC27&gt;5,AJ27&gt;7)),6,0)),"no method"))))))</f>
        <v>3.0833333333333348</v>
      </c>
      <c r="W27" s="23">
        <f>IF(Parameters!$D$24 = 1, MAX(AD27, AK27),
IF(Parameters!$D$25 = 1, AVERAGE(AD27,AK27),
IF(Parameters!$D$26 = 1, IFERROR(GEOMEAN(AD27, AK27), 0),
IF(Parameters!$D$27, IF(AND(AD27=10,AK27=10),10,0),
IF(Parameters!$D$28, IF(AND(AD27&gt;7,AK27&gt;7),10,0),
IF(Parameters!$D$29, IF(AND(AD27&gt;7,AK27&gt;7), 10, IF(OR(AND(AD27&gt;7,AK27&gt;5),AND(AD27&gt;5,AK27&gt;7)),6,0)),"no method"))))))</f>
        <v>0</v>
      </c>
      <c r="X27" s="49"/>
      <c r="Y27" s="23">
        <v>7.25</v>
      </c>
      <c r="Z27" s="23">
        <v>8.0861244019138798</v>
      </c>
      <c r="AA27" s="24">
        <v>8.6611570247933898</v>
      </c>
      <c r="AB27" s="23">
        <v>6.4285714285714297</v>
      </c>
      <c r="AC27" s="23">
        <v>6.1666666666666696</v>
      </c>
      <c r="AD27" s="23">
        <v>0</v>
      </c>
      <c r="AE27" s="49"/>
      <c r="AF27" s="23">
        <v>6.5538461538461501</v>
      </c>
      <c r="AG27" s="23">
        <v>0</v>
      </c>
      <c r="AH27" s="23">
        <v>3.4090909090909198</v>
      </c>
      <c r="AI27" s="23">
        <v>10</v>
      </c>
      <c r="AJ27" s="23">
        <v>0</v>
      </c>
      <c r="AK27" s="23">
        <v>0</v>
      </c>
      <c r="AL27" s="48"/>
      <c r="AM27" s="25">
        <v>0</v>
      </c>
      <c r="AN27" s="25">
        <v>0.2</v>
      </c>
      <c r="AO27" s="19"/>
      <c r="AP27" s="19"/>
      <c r="AQ27" s="19"/>
      <c r="AR27" s="19"/>
      <c r="AS27" s="19"/>
      <c r="AT27" s="19"/>
      <c r="AU27" s="19"/>
      <c r="AV27" s="19"/>
      <c r="AW27" s="19"/>
      <c r="AX27" s="19"/>
      <c r="AY27" s="19"/>
      <c r="AZ27" s="19"/>
      <c r="BA27" s="19"/>
    </row>
    <row r="28" spans="1:53" x14ac:dyDescent="0.2">
      <c r="A28" s="61">
        <v>23</v>
      </c>
      <c r="B28" s="18" t="s">
        <v>47</v>
      </c>
      <c r="C28" s="18" t="s">
        <v>48</v>
      </c>
      <c r="D28" s="18" t="s">
        <v>437</v>
      </c>
      <c r="E28" s="18" t="s">
        <v>432</v>
      </c>
      <c r="F28" s="48"/>
      <c r="G28" s="20" cm="1">
        <f t="array" ref="G28">IF(Parameters!$D$33, SUM(IF(ISNUMBER(R28:W28),(IF(R28:W28&gt;=Parameters!$D$39,1,"")),""))+0.5*(SUM(IF(ISNUMBER(R28:W28),(IF(R28:W28&gt;=Parameters!$D$40,1,"")),""))-SUM(IF(ISNUMBER(R28:W28),(IF(R28:W28&gt;=Parameters!$D$39,1,"")),""))),0) +
   IF(Parameters!$D$34,SUM(IF(ISNUMBER(R28:W28),(IF(R28:W28&gt;=Parameters!$D$39,1,"")),"")),0) +
   IF(Parameters!$D$35,AVERAGE(IF(ISNUMBER(R28:W28),R28:W28)),0) +
   IF(Parameters!$D$36,IF(OR(IF(ISNUMBER(R28:W28),R28:W28)=0),0,GEOMEAN(IF(ISNUMBER(R28:W28),R28:W28))),0)</f>
        <v>2</v>
      </c>
      <c r="H28" s="21">
        <f t="shared" si="2"/>
        <v>2</v>
      </c>
      <c r="I28" s="81"/>
      <c r="J28" s="20" cm="1">
        <f t="array" ref="J28">IF(Parameters!$D$33, SUM(IF(ISNUMBER(Y28:AD28),(IF(Y28:AD28&gt;=Parameters!$D$43,1,"")),""))+0.5*(SUM(IF(ISNUMBER(Y28:AD28),(IF(Y28:AD28&gt;=Parameters!$D$44,1,"")),""))-SUM(IF(ISNUMBER(Y28:AD28),(IF(Y28:AD28&gt;=Parameters!$D$43,1,"")),""))),0) +
   IF(Parameters!$D$34,SUM(IF(ISNUMBER(Y28:AD28),(IF(Y28:AD28&gt;=Parameters!$D$43,1,"")),"")),0) +
   IF(Parameters!$D$35,AVERAGE(IF(ISNUMBER(Y28:AD28),Y28:AD28)),0) +
   IF(Parameters!$D$36,IF(OR(IF(ISNUMBER(Y28:AD28),Y28:AD28)=0),0,GEOMEAN(IF(ISNUMBER(Y28:AD28),Y28:AD28))),0)</f>
        <v>0</v>
      </c>
      <c r="K28" s="21">
        <f t="shared" si="3"/>
        <v>0</v>
      </c>
      <c r="L28" s="81"/>
      <c r="M28" s="19" cm="1">
        <f t="array" ref="M28">IF(Parameters!$D$33, SUM(IF(ISNUMBER(AF28:AK28),(IF(AF28:AK28&gt;=Parameters!$D$43,1,"")),""))+0.5*(SUM(IF(ISNUMBER(AF28:AK28),(IF(AF28:AK28&gt;=Parameters!$D$44,1,"")),""))-SUM(IF(ISNUMBER(AF28:AK28),(IF(AF28:AK28&gt;=Parameters!$D$43,1,"")),""))),0) +
   IF(Parameters!$D$34,SUM(IF(ISNUMBER(AF28:AK28),(IF(AF28:AK28&gt;=Parameters!$D$43,1,"")),"")),0) +
   IF(Parameters!$D$35,AVERAGE(IF(ISNUMBER(AF28:AK28),AF28:AK28)),0) +
   IF(Parameters!$D$36,IF(OR(IF(ISNUMBER(AF28:AK28),AF28:AK28)=0),0,GEOMEAN(IF(ISNUMBER(AF28:AK28),AF28:AK28))),0)</f>
        <v>2.5</v>
      </c>
      <c r="N28" s="21">
        <f t="shared" si="4"/>
        <v>2.5</v>
      </c>
      <c r="O28" s="81"/>
      <c r="P28" s="22"/>
      <c r="Q28" s="48"/>
      <c r="R28" s="23">
        <f>IF(Parameters!$D$24 = 1, MAX(Y28, AF28),
IF(Parameters!$D$25 = 1, AVERAGE(Y28,AF28),
IF(Parameters!$D$26 = 1, IFERROR(GEOMEAN(Y28, AF28), 0),
IF(Parameters!$D$27, IF(AND(Y28=10,AF28=10),10,0),
IF(Parameters!$D$28, IF(AND(Y28&gt;7,AF28&gt;7),10,0),
IF(Parameters!$D$29, IF(AND(Y28&gt;7,AF28&gt;7), 10, IF(OR(AND(Y28&gt;7,AF28&gt;5),AND(Y28&gt;5,AF28&gt;7)),6,0)),"no method"))))))</f>
        <v>6.875</v>
      </c>
      <c r="S28" s="23">
        <f>IF(Parameters!$D$24 = 1, MAX(Z28, AG28),
IF(Parameters!$D$25 = 1, AVERAGE(Z28,AG28),
IF(Parameters!$D$26 = 1, IFERROR(GEOMEAN(Z28, AG28), 0),
IF(Parameters!$D$27, IF(AND(Z28=10,AG28=10),10,0),
IF(Parameters!$D$28, IF(AND(Z28&gt;7,AG28&gt;7),10,0),
IF(Parameters!$D$29, IF(AND(Z28&gt;7,AG28&gt;7), 10, IF(OR(AND(Z28&gt;7,AG28&gt;5),AND(Z28&gt;5,AG28&gt;7)),6,0)),"no method"))))))</f>
        <v>1.8660287081339699</v>
      </c>
      <c r="T28" s="23">
        <f>IF(Parameters!$D$24 = 1, MAX(AA28, AH28),
IF(Parameters!$D$25 = 1, AVERAGE(AA28,AH28),
IF(Parameters!$D$26 = 1, IFERROR(GEOMEAN(AA28, AH28), 0),
IF(Parameters!$D$27, IF(AND(AA28=10,AH28=10),10,0),
IF(Parameters!$D$28, IF(AND(AA28&gt;7,AH28&gt;7),10,0),
IF(Parameters!$D$29, IF(AND(AA28&gt;7,AH28&gt;7), 10, IF(OR(AND(AA28&gt;7,AH28&gt;5),AND(AA28&gt;5,AH28&gt;7)),6,0)),"no method"))))))</f>
        <v>3.2231404958677699</v>
      </c>
      <c r="U28" s="23">
        <f>IF(Parameters!$D$24 = 1, MAX(AB28, AI28),
IF(Parameters!$D$25 = 1, AVERAGE(AB28,AI28),
IF(Parameters!$D$26 = 1, IFERROR(GEOMEAN(AB28, AI28), 0),
IF(Parameters!$D$27, IF(AND(AB28=10,AI28=10),10,0),
IF(Parameters!$D$28, IF(AND(AB28&gt;7,AI28&gt;7),10,0),
IF(Parameters!$D$29, IF(AND(AB28&gt;7,AI28&gt;7), 10, IF(OR(AND(AB28&gt;7,AI28&gt;5),AND(AB28&gt;5,AI28&gt;7)),6,0)),"no method"))))))</f>
        <v>7.4285714285714306</v>
      </c>
      <c r="V28" s="23">
        <f>IF(Parameters!$D$24 = 1, MAX(AC28, AJ28),
IF(Parameters!$D$25 = 1, AVERAGE(AC28,AJ28),
IF(Parameters!$D$26 = 1, IFERROR(GEOMEAN(AC28, AJ28), 0),
IF(Parameters!$D$27, IF(AND(AC28=10,AJ28=10),10,0),
IF(Parameters!$D$28, IF(AND(AC28&gt;7,AJ28&gt;7),10,0),
IF(Parameters!$D$29, IF(AND(AC28&gt;7,AJ28&gt;7), 10, IF(OR(AND(AC28&gt;7,AJ28&gt;5),AND(AC28&gt;5,AJ28&gt;7)),6,0)),"no method"))))))</f>
        <v>6</v>
      </c>
      <c r="W28" s="23">
        <f>IF(Parameters!$D$24 = 1, MAX(AD28, AK28),
IF(Parameters!$D$25 = 1, AVERAGE(AD28,AK28),
IF(Parameters!$D$26 = 1, IFERROR(GEOMEAN(AD28, AK28), 0),
IF(Parameters!$D$27, IF(AND(AD28=10,AK28=10),10,0),
IF(Parameters!$D$28, IF(AND(AD28&gt;7,AK28&gt;7),10,0),
IF(Parameters!$D$29, IF(AND(AD28&gt;7,AK28&gt;7), 10, IF(OR(AND(AD28&gt;7,AK28&gt;5),AND(AD28&gt;5,AK28&gt;7)),6,0)),"no method"))))))</f>
        <v>0</v>
      </c>
      <c r="X28" s="49"/>
      <c r="Y28" s="23">
        <v>3.75</v>
      </c>
      <c r="Z28" s="23">
        <v>3.7320574162679399</v>
      </c>
      <c r="AA28" s="24">
        <v>6.4462809917355397</v>
      </c>
      <c r="AB28" s="23">
        <v>4.8571428571428603</v>
      </c>
      <c r="AC28" s="23">
        <v>5</v>
      </c>
      <c r="AD28" s="23">
        <v>0</v>
      </c>
      <c r="AE28" s="49"/>
      <c r="AF28" s="23">
        <v>10</v>
      </c>
      <c r="AG28" s="23">
        <v>0</v>
      </c>
      <c r="AH28" s="23">
        <v>0</v>
      </c>
      <c r="AI28" s="23">
        <v>10</v>
      </c>
      <c r="AJ28" s="23">
        <v>7</v>
      </c>
      <c r="AK28" s="23">
        <v>0</v>
      </c>
      <c r="AL28" s="48"/>
      <c r="AM28" s="25">
        <v>0</v>
      </c>
      <c r="AN28" s="25">
        <v>0.2</v>
      </c>
      <c r="AO28" s="19"/>
      <c r="AP28" s="19"/>
      <c r="AQ28" s="19"/>
      <c r="AR28" s="19"/>
      <c r="AS28" s="19"/>
      <c r="AT28" s="19"/>
      <c r="AU28" s="19"/>
      <c r="AV28" s="19"/>
      <c r="AW28" s="19"/>
      <c r="AX28" s="19"/>
      <c r="AY28" s="19"/>
      <c r="AZ28" s="19"/>
      <c r="BA28" s="19"/>
    </row>
    <row r="29" spans="1:53" x14ac:dyDescent="0.2">
      <c r="A29" s="61">
        <v>24</v>
      </c>
      <c r="B29" s="18" t="s">
        <v>49</v>
      </c>
      <c r="C29" s="18" t="s">
        <v>50</v>
      </c>
      <c r="D29" s="18" t="s">
        <v>437</v>
      </c>
      <c r="E29" s="18" t="s">
        <v>0</v>
      </c>
      <c r="F29" s="48"/>
      <c r="G29" s="20" cm="1">
        <f t="array" ref="G29">IF(Parameters!$D$33, SUM(IF(ISNUMBER(R29:W29),(IF(R29:W29&gt;=Parameters!$D$39,1,"")),""))+0.5*(SUM(IF(ISNUMBER(R29:W29),(IF(R29:W29&gt;=Parameters!$D$40,1,"")),""))-SUM(IF(ISNUMBER(R29:W29),(IF(R29:W29&gt;=Parameters!$D$39,1,"")),""))),0) +
   IF(Parameters!$D$34,SUM(IF(ISNUMBER(R29:W29),(IF(R29:W29&gt;=Parameters!$D$39,1,"")),"")),0) +
   IF(Parameters!$D$35,AVERAGE(IF(ISNUMBER(R29:W29),R29:W29)),0) +
   IF(Parameters!$D$36,IF(OR(IF(ISNUMBER(R29:W29),R29:W29)=0),0,GEOMEAN(IF(ISNUMBER(R29:W29),R29:W29))),0)</f>
        <v>1.5</v>
      </c>
      <c r="H29" s="21">
        <f t="shared" si="2"/>
        <v>1.5</v>
      </c>
      <c r="I29" s="81"/>
      <c r="J29" s="20" cm="1">
        <f t="array" ref="J29">IF(Parameters!$D$33, SUM(IF(ISNUMBER(Y29:AD29),(IF(Y29:AD29&gt;=Parameters!$D$43,1,"")),""))+0.5*(SUM(IF(ISNUMBER(Y29:AD29),(IF(Y29:AD29&gt;=Parameters!$D$44,1,"")),""))-SUM(IF(ISNUMBER(Y29:AD29),(IF(Y29:AD29&gt;=Parameters!$D$43,1,"")),""))),0) +
   IF(Parameters!$D$34,SUM(IF(ISNUMBER(Y29:AD29),(IF(Y29:AD29&gt;=Parameters!$D$43,1,"")),"")),0) +
   IF(Parameters!$D$35,AVERAGE(IF(ISNUMBER(Y29:AD29),Y29:AD29)),0) +
   IF(Parameters!$D$36,IF(OR(IF(ISNUMBER(Y29:AD29),Y29:AD29)=0),0,GEOMEAN(IF(ISNUMBER(Y29:AD29),Y29:AD29))),0)</f>
        <v>0.5</v>
      </c>
      <c r="K29" s="21">
        <f t="shared" si="3"/>
        <v>0.5</v>
      </c>
      <c r="L29" s="81"/>
      <c r="M29" s="19" cm="1">
        <f t="array" ref="M29">IF(Parameters!$D$33, SUM(IF(ISNUMBER(AF29:AK29),(IF(AF29:AK29&gt;=Parameters!$D$43,1,"")),""))+0.5*(SUM(IF(ISNUMBER(AF29:AK29),(IF(AF29:AK29&gt;=Parameters!$D$44,1,"")),""))-SUM(IF(ISNUMBER(AF29:AK29),(IF(AF29:AK29&gt;=Parameters!$D$43,1,"")),""))),0) +
   IF(Parameters!$D$34,SUM(IF(ISNUMBER(AF29:AK29),(IF(AF29:AK29&gt;=Parameters!$D$43,1,"")),"")),0) +
   IF(Parameters!$D$35,AVERAGE(IF(ISNUMBER(AF29:AK29),AF29:AK29)),0) +
   IF(Parameters!$D$36,IF(OR(IF(ISNUMBER(AF29:AK29),AF29:AK29)=0),0,GEOMEAN(IF(ISNUMBER(AF29:AK29),AF29:AK29))),0)</f>
        <v>1.5</v>
      </c>
      <c r="N29" s="21">
        <f t="shared" si="4"/>
        <v>1.5</v>
      </c>
      <c r="O29" s="81"/>
      <c r="P29" s="22"/>
      <c r="Q29" s="48"/>
      <c r="R29" s="23">
        <f>IF(Parameters!$D$24 = 1, MAX(Y29, AF29),
IF(Parameters!$D$25 = 1, AVERAGE(Y29,AF29),
IF(Parameters!$D$26 = 1, IFERROR(GEOMEAN(Y29, AF29), 0),
IF(Parameters!$D$27, IF(AND(Y29=10,AF29=10),10,0),
IF(Parameters!$D$28, IF(AND(Y29&gt;7,AF29&gt;7),10,0),
IF(Parameters!$D$29, IF(AND(Y29&gt;7,AF29&gt;7), 10, IF(OR(AND(Y29&gt;7,AF29&gt;5),AND(Y29&gt;5,AF29&gt;7)),6,0)),"no method"))))))</f>
        <v>8.5719047619047402</v>
      </c>
      <c r="S29" s="23">
        <f>IF(Parameters!$D$24 = 1, MAX(Z29, AG29),
IF(Parameters!$D$25 = 1, AVERAGE(Z29,AG29),
IF(Parameters!$D$26 = 1, IFERROR(GEOMEAN(Z29, AG29), 0),
IF(Parameters!$D$27, IF(AND(Z29=10,AG29=10),10,0),
IF(Parameters!$D$28, IF(AND(Z29&gt;7,AG29&gt;7),10,0),
IF(Parameters!$D$29, IF(AND(Z29&gt;7,AG29&gt;7), 10, IF(OR(AND(Z29&gt;7,AG29&gt;5),AND(Z29&gt;5,AG29&gt;7)),6,0)),"no method"))))))</f>
        <v>0.90909090909090995</v>
      </c>
      <c r="T29" s="23">
        <f>IF(Parameters!$D$24 = 1, MAX(AA29, AH29),
IF(Parameters!$D$25 = 1, AVERAGE(AA29,AH29),
IF(Parameters!$D$26 = 1, IFERROR(GEOMEAN(AA29, AH29), 0),
IF(Parameters!$D$27, IF(AND(AA29=10,AH29=10),10,0),
IF(Parameters!$D$28, IF(AND(AA29&gt;7,AH29&gt;7),10,0),
IF(Parameters!$D$29, IF(AND(AA29&gt;7,AH29&gt;7), 10, IF(OR(AND(AA29&gt;7,AH29&gt;5),AND(AA29&gt;5,AH29&gt;7)),6,0)),"no method"))))))</f>
        <v>4.6198347107437998</v>
      </c>
      <c r="U29" s="23">
        <f>IF(Parameters!$D$24 = 1, MAX(AB29, AI29),
IF(Parameters!$D$25 = 1, AVERAGE(AB29,AI29),
IF(Parameters!$D$26 = 1, IFERROR(GEOMEAN(AB29, AI29), 0),
IF(Parameters!$D$27, IF(AND(AB29=10,AI29=10),10,0),
IF(Parameters!$D$28, IF(AND(AB29&gt;7,AI29&gt;7),10,0),
IF(Parameters!$D$29, IF(AND(AB29&gt;7,AI29&gt;7), 10, IF(OR(AND(AB29&gt;7,AI29&gt;5),AND(AB29&gt;5,AI29&gt;7)),6,0)),"no method"))))))</f>
        <v>6.6428571428571397</v>
      </c>
      <c r="V29" s="23">
        <f>IF(Parameters!$D$24 = 1, MAX(AC29, AJ29),
IF(Parameters!$D$25 = 1, AVERAGE(AC29,AJ29),
IF(Parameters!$D$26 = 1, IFERROR(GEOMEAN(AC29, AJ29), 0),
IF(Parameters!$D$27, IF(AND(AC29=10,AJ29=10),10,0),
IF(Parameters!$D$28, IF(AND(AC29&gt;7,AJ29&gt;7),10,0),
IF(Parameters!$D$29, IF(AND(AC29&gt;7,AJ29&gt;7), 10, IF(OR(AND(AC29&gt;7,AJ29&gt;5),AND(AC29&gt;5,AJ29&gt;7)),6,0)),"no method"))))))</f>
        <v>2.3333333333333348</v>
      </c>
      <c r="W29" s="23">
        <f>IF(Parameters!$D$24 = 1, MAX(AD29, AK29),
IF(Parameters!$D$25 = 1, AVERAGE(AD29,AK29),
IF(Parameters!$D$26 = 1, IFERROR(GEOMEAN(AD29, AK29), 0),
IF(Parameters!$D$27, IF(AND(AD29=10,AK29=10),10,0),
IF(Parameters!$D$28, IF(AND(AD29&gt;7,AK29&gt;7),10,0),
IF(Parameters!$D$29, IF(AND(AD29&gt;7,AK29&gt;7), 10, IF(OR(AND(AD29&gt;7,AK29&gt;5),AND(AD29&gt;5,AK29&gt;7)),6,0)),"no method"))))))</f>
        <v>0</v>
      </c>
      <c r="X29" s="49"/>
      <c r="Y29" s="23">
        <v>7.62</v>
      </c>
      <c r="Z29" s="23">
        <v>1.8181818181818199</v>
      </c>
      <c r="AA29" s="24">
        <v>3.7851239669421499</v>
      </c>
      <c r="AB29" s="23">
        <v>3.2857142857142798</v>
      </c>
      <c r="AC29" s="23">
        <v>4.6666666666666696</v>
      </c>
      <c r="AD29" s="23">
        <v>0</v>
      </c>
      <c r="AE29" s="49"/>
      <c r="AF29" s="23">
        <v>9.5238095238094793</v>
      </c>
      <c r="AG29" s="23">
        <v>0</v>
      </c>
      <c r="AH29" s="23">
        <v>5.4545454545454497</v>
      </c>
      <c r="AI29" s="23">
        <v>10</v>
      </c>
      <c r="AJ29" s="23">
        <v>0</v>
      </c>
      <c r="AK29" s="23">
        <v>0</v>
      </c>
      <c r="AL29" s="48"/>
      <c r="AM29" s="25">
        <v>0</v>
      </c>
      <c r="AN29" s="25">
        <v>0.4</v>
      </c>
      <c r="AO29" s="19"/>
      <c r="AP29" s="19"/>
      <c r="AQ29" s="19"/>
      <c r="AR29" s="19"/>
      <c r="AS29" s="19"/>
      <c r="AT29" s="19"/>
      <c r="AU29" s="19"/>
      <c r="AV29" s="19"/>
      <c r="AW29" s="19"/>
      <c r="AX29" s="19"/>
      <c r="AY29" s="19"/>
      <c r="AZ29" s="19"/>
      <c r="BA29" s="19"/>
    </row>
    <row r="30" spans="1:53" x14ac:dyDescent="0.2">
      <c r="A30" s="61">
        <v>25</v>
      </c>
      <c r="B30" s="18" t="s">
        <v>51</v>
      </c>
      <c r="C30" s="18" t="s">
        <v>52</v>
      </c>
      <c r="D30" s="18" t="s">
        <v>438</v>
      </c>
      <c r="E30" s="18" t="s">
        <v>0</v>
      </c>
      <c r="F30" s="48"/>
      <c r="G30" s="20" cm="1">
        <f t="array" ref="G30">IF(Parameters!$D$33, SUM(IF(ISNUMBER(R30:W30),(IF(R30:W30&gt;=Parameters!$D$39,1,"")),""))+0.5*(SUM(IF(ISNUMBER(R30:W30),(IF(R30:W30&gt;=Parameters!$D$40,1,"")),""))-SUM(IF(ISNUMBER(R30:W30),(IF(R30:W30&gt;=Parameters!$D$39,1,"")),""))),0) +
   IF(Parameters!$D$34,SUM(IF(ISNUMBER(R30:W30),(IF(R30:W30&gt;=Parameters!$D$39,1,"")),"")),0) +
   IF(Parameters!$D$35,AVERAGE(IF(ISNUMBER(R30:W30),R30:W30)),0) +
   IF(Parameters!$D$36,IF(OR(IF(ISNUMBER(R30:W30),R30:W30)=0),0,GEOMEAN(IF(ISNUMBER(R30:W30),R30:W30))),0)</f>
        <v>1</v>
      </c>
      <c r="H30" s="21">
        <f t="shared" si="2"/>
        <v>1</v>
      </c>
      <c r="I30" s="81"/>
      <c r="J30" s="20" cm="1">
        <f t="array" ref="J30">IF(Parameters!$D$33, SUM(IF(ISNUMBER(Y30:AD30),(IF(Y30:AD30&gt;=Parameters!$D$43,1,"")),""))+0.5*(SUM(IF(ISNUMBER(Y30:AD30),(IF(Y30:AD30&gt;=Parameters!$D$44,1,"")),""))-SUM(IF(ISNUMBER(Y30:AD30),(IF(Y30:AD30&gt;=Parameters!$D$43,1,"")),""))),0) +
   IF(Parameters!$D$34,SUM(IF(ISNUMBER(Y30:AD30),(IF(Y30:AD30&gt;=Parameters!$D$43,1,"")),"")),0) +
   IF(Parameters!$D$35,AVERAGE(IF(ISNUMBER(Y30:AD30),Y30:AD30)),0) +
   IF(Parameters!$D$36,IF(OR(IF(ISNUMBER(Y30:AD30),Y30:AD30)=0),0,GEOMEAN(IF(ISNUMBER(Y30:AD30),Y30:AD30))),0)</f>
        <v>0.5</v>
      </c>
      <c r="K30" s="21">
        <f t="shared" si="3"/>
        <v>0.5</v>
      </c>
      <c r="L30" s="81"/>
      <c r="M30" s="19" cm="1">
        <f t="array" ref="M30">IF(Parameters!$D$33, SUM(IF(ISNUMBER(AF30:AK30),(IF(AF30:AK30&gt;=Parameters!$D$43,1,"")),""))+0.5*(SUM(IF(ISNUMBER(AF30:AK30),(IF(AF30:AK30&gt;=Parameters!$D$44,1,"")),""))-SUM(IF(ISNUMBER(AF30:AK30),(IF(AF30:AK30&gt;=Parameters!$D$43,1,"")),""))),0) +
   IF(Parameters!$D$34,SUM(IF(ISNUMBER(AF30:AK30),(IF(AF30:AK30&gt;=Parameters!$D$43,1,"")),"")),0) +
   IF(Parameters!$D$35,AVERAGE(IF(ISNUMBER(AF30:AK30),AF30:AK30)),0) +
   IF(Parameters!$D$36,IF(OR(IF(ISNUMBER(AF30:AK30),AF30:AK30)=0),0,GEOMEAN(IF(ISNUMBER(AF30:AK30),AF30:AK30))),0)</f>
        <v>1.5</v>
      </c>
      <c r="N30" s="21">
        <f t="shared" si="4"/>
        <v>1.5</v>
      </c>
      <c r="O30" s="81"/>
      <c r="P30" s="22"/>
      <c r="Q30" s="48"/>
      <c r="R30" s="23">
        <f>IF(Parameters!$D$24 = 1, MAX(Y30, AF30),
IF(Parameters!$D$25 = 1, AVERAGE(Y30,AF30),
IF(Parameters!$D$26 = 1, IFERROR(GEOMEAN(Y30, AF30), 0),
IF(Parameters!$D$27, IF(AND(Y30=10,AF30=10),10,0),
IF(Parameters!$D$28, IF(AND(Y30&gt;7,AF30&gt;7),10,0),
IF(Parameters!$D$29, IF(AND(Y30&gt;7,AF30&gt;7), 10, IF(OR(AND(Y30&gt;7,AF30&gt;5),AND(Y30&gt;5,AF30&gt;7)),6,0)),"no method"))))))</f>
        <v>6.2884615384615401</v>
      </c>
      <c r="S30" s="23">
        <f>IF(Parameters!$D$24 = 1, MAX(Z30, AG30),
IF(Parameters!$D$25 = 1, AVERAGE(Z30,AG30),
IF(Parameters!$D$26 = 1, IFERROR(GEOMEAN(Z30, AG30), 0),
IF(Parameters!$D$27, IF(AND(Z30=10,AG30=10),10,0),
IF(Parameters!$D$28, IF(AND(Z30&gt;7,AG30&gt;7),10,0),
IF(Parameters!$D$29, IF(AND(Z30&gt;7,AG30&gt;7), 10, IF(OR(AND(Z30&gt;7,AG30&gt;5),AND(Z30&gt;5,AG30&gt;7)),6,0)),"no method"))))))</f>
        <v>0.90909090909090995</v>
      </c>
      <c r="T30" s="23">
        <f>IF(Parameters!$D$24 = 1, MAX(AA30, AH30),
IF(Parameters!$D$25 = 1, AVERAGE(AA30,AH30),
IF(Parameters!$D$26 = 1, IFERROR(GEOMEAN(AA30, AH30), 0),
IF(Parameters!$D$27, IF(AND(AA30=10,AH30=10),10,0),
IF(Parameters!$D$28, IF(AND(AA30&gt;7,AH30&gt;7),10,0),
IF(Parameters!$D$29, IF(AND(AA30&gt;7,AH30&gt;7), 10, IF(OR(AND(AA30&gt;7,AH30&gt;5),AND(AA30&gt;5,AH30&gt;7)),6,0)),"no method"))))))</f>
        <v>1.2148760330578501</v>
      </c>
      <c r="U30" s="23">
        <f>IF(Parameters!$D$24 = 1, MAX(AB30, AI30),
IF(Parameters!$D$25 = 1, AVERAGE(AB30,AI30),
IF(Parameters!$D$26 = 1, IFERROR(GEOMEAN(AB30, AI30), 0),
IF(Parameters!$D$27, IF(AND(AB30=10,AI30=10),10,0),
IF(Parameters!$D$28, IF(AND(AB30&gt;7,AI30&gt;7),10,0),
IF(Parameters!$D$29, IF(AND(AB30&gt;7,AI30&gt;7), 10, IF(OR(AND(AB30&gt;7,AI30&gt;5),AND(AB30&gt;5,AI30&gt;7)),6,0)),"no method"))))))</f>
        <v>4.4285714285714297</v>
      </c>
      <c r="V30" s="23">
        <f>IF(Parameters!$D$24 = 1, MAX(AC30, AJ30),
IF(Parameters!$D$25 = 1, AVERAGE(AC30,AJ30),
IF(Parameters!$D$26 = 1, IFERROR(GEOMEAN(AC30, AJ30), 0),
IF(Parameters!$D$27, IF(AND(AC30=10,AJ30=10),10,0),
IF(Parameters!$D$28, IF(AND(AC30&gt;7,AJ30&gt;7),10,0),
IF(Parameters!$D$29, IF(AND(AC30&gt;7,AJ30&gt;7), 10, IF(OR(AND(AC30&gt;7,AJ30&gt;5),AND(AC30&gt;5,AJ30&gt;7)),6,0)),"no method"))))))</f>
        <v>6.5</v>
      </c>
      <c r="W30" s="23">
        <f>IF(Parameters!$D$24 = 1, MAX(AD30, AK30),
IF(Parameters!$D$25 = 1, AVERAGE(AD30,AK30),
IF(Parameters!$D$26 = 1, IFERROR(GEOMEAN(AD30, AK30), 0),
IF(Parameters!$D$27, IF(AND(AD30=10,AK30=10),10,0),
IF(Parameters!$D$28, IF(AND(AD30&gt;7,AK30&gt;7),10,0),
IF(Parameters!$D$29, IF(AND(AD30&gt;7,AK30&gt;7), 10, IF(OR(AND(AD30&gt;7,AK30&gt;5),AND(AD30&gt;5,AK30&gt;7)),6,0)),"no method"))))))</f>
        <v>0</v>
      </c>
      <c r="X30" s="49"/>
      <c r="Y30" s="23">
        <v>7.48</v>
      </c>
      <c r="Z30" s="23">
        <v>1.8181818181818199</v>
      </c>
      <c r="AA30" s="24">
        <v>2.4297520661157002</v>
      </c>
      <c r="AB30" s="23">
        <v>1.8571428571428601</v>
      </c>
      <c r="AC30" s="23">
        <v>3</v>
      </c>
      <c r="AD30" s="23">
        <v>0</v>
      </c>
      <c r="AE30" s="49"/>
      <c r="AF30" s="23">
        <v>5.0969230769230798</v>
      </c>
      <c r="AG30" s="23">
        <v>0</v>
      </c>
      <c r="AH30" s="23">
        <v>0</v>
      </c>
      <c r="AI30" s="23">
        <v>7</v>
      </c>
      <c r="AJ30" s="23">
        <v>10</v>
      </c>
      <c r="AK30" s="23">
        <v>0</v>
      </c>
      <c r="AL30" s="48"/>
      <c r="AM30" s="25">
        <v>0</v>
      </c>
      <c r="AN30" s="25">
        <v>0.4</v>
      </c>
      <c r="AO30" s="19"/>
      <c r="AP30" s="19"/>
      <c r="AQ30" s="19"/>
      <c r="AR30" s="19"/>
      <c r="AS30" s="19"/>
      <c r="AT30" s="19"/>
      <c r="AU30" s="19"/>
      <c r="AV30" s="19"/>
      <c r="AW30" s="19"/>
      <c r="AX30" s="19"/>
      <c r="AY30" s="19"/>
      <c r="AZ30" s="19"/>
      <c r="BA30" s="19"/>
    </row>
    <row r="31" spans="1:53" x14ac:dyDescent="0.2">
      <c r="A31" s="61">
        <v>26</v>
      </c>
      <c r="B31" s="18" t="s">
        <v>53</v>
      </c>
      <c r="C31" s="18" t="s">
        <v>54</v>
      </c>
      <c r="D31" s="18" t="s">
        <v>433</v>
      </c>
      <c r="E31" s="18" t="s">
        <v>431</v>
      </c>
      <c r="F31" s="48"/>
      <c r="G31" s="20" cm="1">
        <f t="array" ref="G31">IF(Parameters!$D$33, SUM(IF(ISNUMBER(R31:W31),(IF(R31:W31&gt;=Parameters!$D$39,1,"")),""))+0.5*(SUM(IF(ISNUMBER(R31:W31),(IF(R31:W31&gt;=Parameters!$D$40,1,"")),""))-SUM(IF(ISNUMBER(R31:W31),(IF(R31:W31&gt;=Parameters!$D$39,1,"")),""))),0) +
   IF(Parameters!$D$34,SUM(IF(ISNUMBER(R31:W31),(IF(R31:W31&gt;=Parameters!$D$39,1,"")),"")),0) +
   IF(Parameters!$D$35,AVERAGE(IF(ISNUMBER(R31:W31),R31:W31)),0) +
   IF(Parameters!$D$36,IF(OR(IF(ISNUMBER(R31:W31),R31:W31)=0),0,GEOMEAN(IF(ISNUMBER(R31:W31),R31:W31))),0)</f>
        <v>1.5</v>
      </c>
      <c r="H31" s="21">
        <f t="shared" si="2"/>
        <v>1.5</v>
      </c>
      <c r="I31" s="81"/>
      <c r="J31" s="20" cm="1">
        <f t="array" ref="J31">IF(Parameters!$D$33, SUM(IF(ISNUMBER(Y31:AD31),(IF(Y31:AD31&gt;=Parameters!$D$43,1,"")),""))+0.5*(SUM(IF(ISNUMBER(Y31:AD31),(IF(Y31:AD31&gt;=Parameters!$D$44,1,"")),""))-SUM(IF(ISNUMBER(Y31:AD31),(IF(Y31:AD31&gt;=Parameters!$D$43,1,"")),""))),0) +
   IF(Parameters!$D$34,SUM(IF(ISNUMBER(Y31:AD31),(IF(Y31:AD31&gt;=Parameters!$D$43,1,"")),"")),0) +
   IF(Parameters!$D$35,AVERAGE(IF(ISNUMBER(Y31:AD31),Y31:AD31)),0) +
   IF(Parameters!$D$36,IF(OR(IF(ISNUMBER(Y31:AD31),Y31:AD31)=0),0,GEOMEAN(IF(ISNUMBER(Y31:AD31),Y31:AD31))),0)</f>
        <v>0.5</v>
      </c>
      <c r="K31" s="21">
        <f t="shared" si="3"/>
        <v>0.5</v>
      </c>
      <c r="L31" s="81"/>
      <c r="M31" s="19" cm="1">
        <f t="array" ref="M31">IF(Parameters!$D$33, SUM(IF(ISNUMBER(AF31:AK31),(IF(AF31:AK31&gt;=Parameters!$D$43,1,"")),""))+0.5*(SUM(IF(ISNUMBER(AF31:AK31),(IF(AF31:AK31&gt;=Parameters!$D$44,1,"")),""))-SUM(IF(ISNUMBER(AF31:AK31),(IF(AF31:AK31&gt;=Parameters!$D$43,1,"")),""))),0) +
   IF(Parameters!$D$34,SUM(IF(ISNUMBER(AF31:AK31),(IF(AF31:AK31&gt;=Parameters!$D$43,1,"")),"")),0) +
   IF(Parameters!$D$35,AVERAGE(IF(ISNUMBER(AF31:AK31),AF31:AK31)),0) +
   IF(Parameters!$D$36,IF(OR(IF(ISNUMBER(AF31:AK31),AF31:AK31)=0),0,GEOMEAN(IF(ISNUMBER(AF31:AK31),AF31:AK31))),0)</f>
        <v>1</v>
      </c>
      <c r="N31" s="21">
        <f t="shared" si="4"/>
        <v>1</v>
      </c>
      <c r="O31" s="81"/>
      <c r="P31" s="22"/>
      <c r="Q31" s="48"/>
      <c r="R31" s="23">
        <f>IF(Parameters!$D$24 = 1, MAX(Y31, AF31),
IF(Parameters!$D$25 = 1, AVERAGE(Y31,AF31),
IF(Parameters!$D$26 = 1, IFERROR(GEOMEAN(Y31, AF31), 0),
IF(Parameters!$D$27, IF(AND(Y31=10,AF31=10),10,0),
IF(Parameters!$D$28, IF(AND(Y31&gt;7,AF31&gt;7),10,0),
IF(Parameters!$D$29, IF(AND(Y31&gt;7,AF31&gt;7), 10, IF(OR(AND(Y31&gt;7,AF31&gt;5),AND(Y31&gt;5,AF31&gt;7)),6,0)),"no method"))))))</f>
        <v>7.9700000000000006</v>
      </c>
      <c r="S31" s="23">
        <f>IF(Parameters!$D$24 = 1, MAX(Z31, AG31),
IF(Parameters!$D$25 = 1, AVERAGE(Z31,AG31),
IF(Parameters!$D$26 = 1, IFERROR(GEOMEAN(Z31, AG31), 0),
IF(Parameters!$D$27, IF(AND(Z31=10,AG31=10),10,0),
IF(Parameters!$D$28, IF(AND(Z31&gt;7,AG31&gt;7),10,0),
IF(Parameters!$D$29, IF(AND(Z31&gt;7,AG31&gt;7), 10, IF(OR(AND(Z31&gt;7,AG31&gt;5),AND(Z31&gt;5,AG31&gt;7)),6,0)),"no method"))))))</f>
        <v>3.4928229665071799</v>
      </c>
      <c r="T31" s="23">
        <f>IF(Parameters!$D$24 = 1, MAX(AA31, AH31),
IF(Parameters!$D$25 = 1, AVERAGE(AA31,AH31),
IF(Parameters!$D$26 = 1, IFERROR(GEOMEAN(AA31, AH31), 0),
IF(Parameters!$D$27, IF(AND(AA31=10,AH31=10),10,0),
IF(Parameters!$D$28, IF(AND(AA31&gt;7,AH31&gt;7),10,0),
IF(Parameters!$D$29, IF(AND(AA31&gt;7,AH31&gt;7), 10, IF(OR(AND(AA31&gt;7,AH31&gt;5),AND(AA31&gt;5,AH31&gt;7)),6,0)),"no method"))))))</f>
        <v>5.4338842975206596</v>
      </c>
      <c r="U31" s="23">
        <f>IF(Parameters!$D$24 = 1, MAX(AB31, AI31),
IF(Parameters!$D$25 = 1, AVERAGE(AB31,AI31),
IF(Parameters!$D$26 = 1, IFERROR(GEOMEAN(AB31, AI31), 0),
IF(Parameters!$D$27, IF(AND(AB31=10,AI31=10),10,0),
IF(Parameters!$D$28, IF(AND(AB31&gt;7,AI31&gt;7),10,0),
IF(Parameters!$D$29, IF(AND(AB31&gt;7,AI31&gt;7), 10, IF(OR(AND(AB31&gt;7,AI31&gt;5),AND(AB31&gt;5,AI31&gt;7)),6,0)),"no method"))))))</f>
        <v>3.7142857142857149</v>
      </c>
      <c r="V31" s="23">
        <f>IF(Parameters!$D$24 = 1, MAX(AC31, AJ31),
IF(Parameters!$D$25 = 1, AVERAGE(AC31,AJ31),
IF(Parameters!$D$26 = 1, IFERROR(GEOMEAN(AC31, AJ31), 0),
IF(Parameters!$D$27, IF(AND(AC31=10,AJ31=10),10,0),
IF(Parameters!$D$28, IF(AND(AC31&gt;7,AJ31&gt;7),10,0),
IF(Parameters!$D$29, IF(AND(AC31&gt;7,AJ31&gt;7), 10, IF(OR(AND(AC31&gt;7,AJ31&gt;5),AND(AC31&gt;5,AJ31&gt;7)),6,0)),"no method"))))))</f>
        <v>2.0833333333333348</v>
      </c>
      <c r="W31" s="23">
        <f>IF(Parameters!$D$24 = 1, MAX(AD31, AK31),
IF(Parameters!$D$25 = 1, AVERAGE(AD31,AK31),
IF(Parameters!$D$26 = 1, IFERROR(GEOMEAN(AD31, AK31), 0),
IF(Parameters!$D$27, IF(AND(AD31=10,AK31=10),10,0),
IF(Parameters!$D$28, IF(AND(AD31&gt;7,AK31&gt;7),10,0),
IF(Parameters!$D$29, IF(AND(AD31&gt;7,AK31&gt;7), 10, IF(OR(AND(AD31&gt;7,AK31&gt;5),AND(AD31&gt;5,AK31&gt;7)),6,0)),"no method"))))))</f>
        <v>0</v>
      </c>
      <c r="X31" s="49"/>
      <c r="Y31" s="23">
        <v>5.94</v>
      </c>
      <c r="Z31" s="23">
        <v>6.9856459330143599</v>
      </c>
      <c r="AA31" s="24">
        <v>4.0495867768595</v>
      </c>
      <c r="AB31" s="23">
        <v>7.4285714285714297</v>
      </c>
      <c r="AC31" s="23">
        <v>4.1666666666666696</v>
      </c>
      <c r="AD31" s="23">
        <v>0</v>
      </c>
      <c r="AE31" s="49"/>
      <c r="AF31" s="23">
        <v>10</v>
      </c>
      <c r="AG31" s="23">
        <v>0</v>
      </c>
      <c r="AH31" s="23">
        <v>6.8181818181818201</v>
      </c>
      <c r="AI31" s="23">
        <v>0</v>
      </c>
      <c r="AJ31" s="23">
        <v>0</v>
      </c>
      <c r="AK31" s="23">
        <v>0</v>
      </c>
      <c r="AL31" s="48"/>
      <c r="AM31" s="25">
        <v>0</v>
      </c>
      <c r="AN31" s="25">
        <v>0.3</v>
      </c>
      <c r="AO31" s="19"/>
      <c r="AP31" s="19"/>
      <c r="AQ31" s="19"/>
      <c r="AR31" s="19"/>
      <c r="AS31" s="19"/>
      <c r="AT31" s="19"/>
      <c r="AU31" s="19"/>
      <c r="AV31" s="19"/>
      <c r="AW31" s="19"/>
      <c r="AX31" s="19"/>
      <c r="AY31" s="19"/>
      <c r="AZ31" s="19"/>
      <c r="BA31" s="19"/>
    </row>
    <row r="32" spans="1:53" x14ac:dyDescent="0.2">
      <c r="A32" s="61">
        <v>27</v>
      </c>
      <c r="B32" s="18" t="s">
        <v>55</v>
      </c>
      <c r="C32" s="18" t="s">
        <v>56</v>
      </c>
      <c r="D32" s="18" t="s">
        <v>434</v>
      </c>
      <c r="E32" s="18" t="s">
        <v>432</v>
      </c>
      <c r="F32" s="48"/>
      <c r="G32" s="20" cm="1">
        <f t="array" ref="G32">IF(Parameters!$D$33, SUM(IF(ISNUMBER(R32:W32),(IF(R32:W32&gt;=Parameters!$D$39,1,"")),""))+0.5*(SUM(IF(ISNUMBER(R32:W32),(IF(R32:W32&gt;=Parameters!$D$40,1,"")),""))-SUM(IF(ISNUMBER(R32:W32),(IF(R32:W32&gt;=Parameters!$D$39,1,"")),""))),0) +
   IF(Parameters!$D$34,SUM(IF(ISNUMBER(R32:W32),(IF(R32:W32&gt;=Parameters!$D$39,1,"")),"")),0) +
   IF(Parameters!$D$35,AVERAGE(IF(ISNUMBER(R32:W32),R32:W32)),0) +
   IF(Parameters!$D$36,IF(OR(IF(ISNUMBER(R32:W32),R32:W32)=0),0,GEOMEAN(IF(ISNUMBER(R32:W32),R32:W32))),0)</f>
        <v>2</v>
      </c>
      <c r="H32" s="21">
        <f t="shared" si="2"/>
        <v>2</v>
      </c>
      <c r="I32" s="81"/>
      <c r="J32" s="20" cm="1">
        <f t="array" ref="J32">IF(Parameters!$D$33, SUM(IF(ISNUMBER(Y32:AD32),(IF(Y32:AD32&gt;=Parameters!$D$43,1,"")),""))+0.5*(SUM(IF(ISNUMBER(Y32:AD32),(IF(Y32:AD32&gt;=Parameters!$D$44,1,"")),""))-SUM(IF(ISNUMBER(Y32:AD32),(IF(Y32:AD32&gt;=Parameters!$D$43,1,"")),""))),0) +
   IF(Parameters!$D$34,SUM(IF(ISNUMBER(Y32:AD32),(IF(Y32:AD32&gt;=Parameters!$D$43,1,"")),"")),0) +
   IF(Parameters!$D$35,AVERAGE(IF(ISNUMBER(Y32:AD32),Y32:AD32)),0) +
   IF(Parameters!$D$36,IF(OR(IF(ISNUMBER(Y32:AD32),Y32:AD32)=0),0,GEOMEAN(IF(ISNUMBER(Y32:AD32),Y32:AD32))),0)</f>
        <v>0.5</v>
      </c>
      <c r="K32" s="21">
        <f t="shared" si="3"/>
        <v>0.5</v>
      </c>
      <c r="L32" s="81"/>
      <c r="M32" s="19" cm="1">
        <f t="array" ref="M32">IF(Parameters!$D$33, SUM(IF(ISNUMBER(AF32:AK32),(IF(AF32:AK32&gt;=Parameters!$D$43,1,"")),""))+0.5*(SUM(IF(ISNUMBER(AF32:AK32),(IF(AF32:AK32&gt;=Parameters!$D$44,1,"")),""))-SUM(IF(ISNUMBER(AF32:AK32),(IF(AF32:AK32&gt;=Parameters!$D$43,1,"")),""))),0) +
   IF(Parameters!$D$34,SUM(IF(ISNUMBER(AF32:AK32),(IF(AF32:AK32&gt;=Parameters!$D$43,1,"")),"")),0) +
   IF(Parameters!$D$35,AVERAGE(IF(ISNUMBER(AF32:AK32),AF32:AK32)),0) +
   IF(Parameters!$D$36,IF(OR(IF(ISNUMBER(AF32:AK32),AF32:AK32)=0),0,GEOMEAN(IF(ISNUMBER(AF32:AK32),AF32:AK32))),0)</f>
        <v>1.5</v>
      </c>
      <c r="N32" s="21">
        <f t="shared" si="4"/>
        <v>1.5</v>
      </c>
      <c r="O32" s="81"/>
      <c r="P32" s="22"/>
      <c r="Q32" s="48"/>
      <c r="R32" s="23">
        <f>IF(Parameters!$D$24 = 1, MAX(Y32, AF32),
IF(Parameters!$D$25 = 1, AVERAGE(Y32,AF32),
IF(Parameters!$D$26 = 1, IFERROR(GEOMEAN(Y32, AF32), 0),
IF(Parameters!$D$27, IF(AND(Y32=10,AF32=10),10,0),
IF(Parameters!$D$28, IF(AND(Y32&gt;7,AF32&gt;7),10,0),
IF(Parameters!$D$29, IF(AND(Y32&gt;7,AF32&gt;7), 10, IF(OR(AND(Y32&gt;7,AF32&gt;5),AND(Y32&gt;5,AF32&gt;7)),6,0)),"no method"))))))</f>
        <v>8.6519047619047402</v>
      </c>
      <c r="S32" s="23">
        <f>IF(Parameters!$D$24 = 1, MAX(Z32, AG32),
IF(Parameters!$D$25 = 1, AVERAGE(Z32,AG32),
IF(Parameters!$D$26 = 1, IFERROR(GEOMEAN(Z32, AG32), 0),
IF(Parameters!$D$27, IF(AND(Z32=10,AG32=10),10,0),
IF(Parameters!$D$28, IF(AND(Z32&gt;7,AG32&gt;7),10,0),
IF(Parameters!$D$29, IF(AND(Z32&gt;7,AG32&gt;7), 10, IF(OR(AND(Z32&gt;7,AG32&gt;5),AND(Z32&gt;5,AG32&gt;7)),6,0)),"no method"))))))</f>
        <v>3.4688995215311</v>
      </c>
      <c r="T32" s="23">
        <f>IF(Parameters!$D$24 = 1, MAX(AA32, AH32),
IF(Parameters!$D$25 = 1, AVERAGE(AA32,AH32),
IF(Parameters!$D$26 = 1, IFERROR(GEOMEAN(AA32, AH32), 0),
IF(Parameters!$D$27, IF(AND(AA32=10,AH32=10),10,0),
IF(Parameters!$D$28, IF(AND(AA32&gt;7,AH32&gt;7),10,0),
IF(Parameters!$D$29, IF(AND(AA32&gt;7,AH32&gt;7), 10, IF(OR(AND(AA32&gt;7,AH32&gt;5),AND(AA32&gt;5,AH32&gt;7)),6,0)),"no method"))))))</f>
        <v>3.5185950413223148</v>
      </c>
      <c r="U32" s="23">
        <f>IF(Parameters!$D$24 = 1, MAX(AB32, AI32),
IF(Parameters!$D$25 = 1, AVERAGE(AB32,AI32),
IF(Parameters!$D$26 = 1, IFERROR(GEOMEAN(AB32, AI32), 0),
IF(Parameters!$D$27, IF(AND(AB32=10,AI32=10),10,0),
IF(Parameters!$D$28, IF(AND(AB32&gt;7,AI32&gt;7),10,0),
IF(Parameters!$D$29, IF(AND(AB32&gt;7,AI32&gt;7), 10, IF(OR(AND(AB32&gt;7,AI32&gt;5),AND(AB32&gt;5,AI32&gt;7)),6,0)),"no method"))))))</f>
        <v>8.2142857142857153</v>
      </c>
      <c r="V32" s="23">
        <f>IF(Parameters!$D$24 = 1, MAX(AC32, AJ32),
IF(Parameters!$D$25 = 1, AVERAGE(AC32,AJ32),
IF(Parameters!$D$26 = 1, IFERROR(GEOMEAN(AC32, AJ32), 0),
IF(Parameters!$D$27, IF(AND(AC32=10,AJ32=10),10,0),
IF(Parameters!$D$28, IF(AND(AC32&gt;7,AJ32&gt;7),10,0),
IF(Parameters!$D$29, IF(AND(AC32&gt;7,AJ32&gt;7), 10, IF(OR(AND(AC32&gt;7,AJ32&gt;5),AND(AC32&gt;5,AJ32&gt;7)),6,0)),"no method"))))))</f>
        <v>1.416666666666665</v>
      </c>
      <c r="W32" s="23">
        <f>IF(Parameters!$D$24 = 1, MAX(AD32, AK32),
IF(Parameters!$D$25 = 1, AVERAGE(AD32,AK32),
IF(Parameters!$D$26 = 1, IFERROR(GEOMEAN(AD32, AK32), 0),
IF(Parameters!$D$27, IF(AND(AD32=10,AK32=10),10,0),
IF(Parameters!$D$28, IF(AND(AD32&gt;7,AK32&gt;7),10,0),
IF(Parameters!$D$29, IF(AND(AD32&gt;7,AK32&gt;7), 10, IF(OR(AND(AD32&gt;7,AK32&gt;5),AND(AD32&gt;5,AK32&gt;7)),6,0)),"no method"))))))</f>
        <v>0</v>
      </c>
      <c r="X32" s="49"/>
      <c r="Y32" s="23">
        <v>7.78</v>
      </c>
      <c r="Z32" s="23">
        <v>6.9377990430622001</v>
      </c>
      <c r="AA32" s="24">
        <v>3.1735537190082601</v>
      </c>
      <c r="AB32" s="23">
        <v>6.4285714285714297</v>
      </c>
      <c r="AC32" s="23">
        <v>2.8333333333333299</v>
      </c>
      <c r="AD32" s="23">
        <v>0</v>
      </c>
      <c r="AE32" s="49"/>
      <c r="AF32" s="23">
        <v>9.5238095238094793</v>
      </c>
      <c r="AG32" s="23">
        <v>0</v>
      </c>
      <c r="AH32" s="23">
        <v>3.86363636363637</v>
      </c>
      <c r="AI32" s="23">
        <v>10</v>
      </c>
      <c r="AJ32" s="23">
        <v>0</v>
      </c>
      <c r="AK32" s="23">
        <v>0</v>
      </c>
      <c r="AL32" s="48"/>
      <c r="AM32" s="25">
        <v>0</v>
      </c>
      <c r="AN32" s="25">
        <v>0.3</v>
      </c>
      <c r="AO32" s="19"/>
      <c r="AP32" s="19"/>
      <c r="AQ32" s="19"/>
      <c r="AR32" s="19"/>
      <c r="AS32" s="19"/>
      <c r="AT32" s="19"/>
      <c r="AU32" s="19"/>
      <c r="AV32" s="19"/>
      <c r="AW32" s="19"/>
      <c r="AX32" s="19"/>
      <c r="AY32" s="19"/>
      <c r="AZ32" s="19"/>
      <c r="BA32" s="19"/>
    </row>
    <row r="33" spans="1:53" x14ac:dyDescent="0.2">
      <c r="A33" s="61">
        <v>28</v>
      </c>
      <c r="B33" s="18" t="s">
        <v>57</v>
      </c>
      <c r="C33" s="18" t="s">
        <v>58</v>
      </c>
      <c r="D33" s="18" t="s">
        <v>434</v>
      </c>
      <c r="E33" s="18" t="s">
        <v>431</v>
      </c>
      <c r="F33" s="48"/>
      <c r="G33" s="20" cm="1">
        <f t="array" ref="G33">IF(Parameters!$D$33, SUM(IF(ISNUMBER(R33:W33),(IF(R33:W33&gt;=Parameters!$D$39,1,"")),""))+0.5*(SUM(IF(ISNUMBER(R33:W33),(IF(R33:W33&gt;=Parameters!$D$40,1,"")),""))-SUM(IF(ISNUMBER(R33:W33),(IF(R33:W33&gt;=Parameters!$D$39,1,"")),""))),0) +
   IF(Parameters!$D$34,SUM(IF(ISNUMBER(R33:W33),(IF(R33:W33&gt;=Parameters!$D$39,1,"")),"")),0) +
   IF(Parameters!$D$35,AVERAGE(IF(ISNUMBER(R33:W33),R33:W33)),0) +
   IF(Parameters!$D$36,IF(OR(IF(ISNUMBER(R33:W33),R33:W33)=0),0,GEOMEAN(IF(ISNUMBER(R33:W33),R33:W33))),0)</f>
        <v>5</v>
      </c>
      <c r="H33" s="21">
        <f t="shared" si="2"/>
        <v>5</v>
      </c>
      <c r="I33" s="81"/>
      <c r="J33" s="20" cm="1">
        <f t="array" ref="J33">IF(Parameters!$D$33, SUM(IF(ISNUMBER(Y33:AD33),(IF(Y33:AD33&gt;=Parameters!$D$43,1,"")),""))+0.5*(SUM(IF(ISNUMBER(Y33:AD33),(IF(Y33:AD33&gt;=Parameters!$D$44,1,"")),""))-SUM(IF(ISNUMBER(Y33:AD33),(IF(Y33:AD33&gt;=Parameters!$D$43,1,"")),""))),0) +
   IF(Parameters!$D$34,SUM(IF(ISNUMBER(Y33:AD33),(IF(Y33:AD33&gt;=Parameters!$D$43,1,"")),"")),0) +
   IF(Parameters!$D$35,AVERAGE(IF(ISNUMBER(Y33:AD33),Y33:AD33)),0) +
   IF(Parameters!$D$36,IF(OR(IF(ISNUMBER(Y33:AD33),Y33:AD33)=0),0,GEOMEAN(IF(ISNUMBER(Y33:AD33),Y33:AD33))),0)</f>
        <v>5</v>
      </c>
      <c r="K33" s="21">
        <f t="shared" si="3"/>
        <v>5</v>
      </c>
      <c r="L33" s="81"/>
      <c r="M33" s="19" cm="1">
        <f t="array" ref="M33">IF(Parameters!$D$33, SUM(IF(ISNUMBER(AF33:AK33),(IF(AF33:AK33&gt;=Parameters!$D$43,1,"")),""))+0.5*(SUM(IF(ISNUMBER(AF33:AK33),(IF(AF33:AK33&gt;=Parameters!$D$44,1,"")),""))-SUM(IF(ISNUMBER(AF33:AK33),(IF(AF33:AK33&gt;=Parameters!$D$43,1,"")),""))),0) +
   IF(Parameters!$D$34,SUM(IF(ISNUMBER(AF33:AK33),(IF(AF33:AK33&gt;=Parameters!$D$43,1,"")),"")),0) +
   IF(Parameters!$D$35,AVERAGE(IF(ISNUMBER(AF33:AK33),AF33:AK33)),0) +
   IF(Parameters!$D$36,IF(OR(IF(ISNUMBER(AF33:AK33),AF33:AK33)=0),0,GEOMEAN(IF(ISNUMBER(AF33:AK33),AF33:AK33))),0)</f>
        <v>3.5</v>
      </c>
      <c r="N33" s="21">
        <f t="shared" si="4"/>
        <v>3.5</v>
      </c>
      <c r="O33" s="81"/>
      <c r="P33" s="22"/>
      <c r="Q33" s="48"/>
      <c r="R33" s="23">
        <f>IF(Parameters!$D$24 = 1, MAX(Y33, AF33),
IF(Parameters!$D$25 = 1, AVERAGE(Y33,AF33),
IF(Parameters!$D$26 = 1, IFERROR(GEOMEAN(Y33, AF33), 0),
IF(Parameters!$D$27, IF(AND(Y33=10,AF33=10),10,0),
IF(Parameters!$D$28, IF(AND(Y33&gt;7,AF33&gt;7),10,0),
IF(Parameters!$D$29, IF(AND(Y33&gt;7,AF33&gt;7), 10, IF(OR(AND(Y33&gt;7,AF33&gt;5),AND(Y33&gt;5,AF33&gt;7)),6,0)),"no method"))))))</f>
        <v>10</v>
      </c>
      <c r="S33" s="23">
        <f>IF(Parameters!$D$24 = 1, MAX(Z33, AG33),
IF(Parameters!$D$25 = 1, AVERAGE(Z33,AG33),
IF(Parameters!$D$26 = 1, IFERROR(GEOMEAN(Z33, AG33), 0),
IF(Parameters!$D$27, IF(AND(Z33=10,AG33=10),10,0),
IF(Parameters!$D$28, IF(AND(Z33&gt;7,AG33&gt;7),10,0),
IF(Parameters!$D$29, IF(AND(Z33&gt;7,AG33&gt;7), 10, IF(OR(AND(Z33&gt;7,AG33&gt;5),AND(Z33&gt;5,AG33&gt;7)),6,0)),"no method"))))))</f>
        <v>10</v>
      </c>
      <c r="T33" s="23">
        <f>IF(Parameters!$D$24 = 1, MAX(AA33, AH33),
IF(Parameters!$D$25 = 1, AVERAGE(AA33,AH33),
IF(Parameters!$D$26 = 1, IFERROR(GEOMEAN(AA33, AH33), 0),
IF(Parameters!$D$27, IF(AND(AA33=10,AH33=10),10,0),
IF(Parameters!$D$28, IF(AND(AA33&gt;7,AH33&gt;7),10,0),
IF(Parameters!$D$29, IF(AND(AA33&gt;7,AH33&gt;7), 10, IF(OR(AND(AA33&gt;7,AH33&gt;5),AND(AA33&gt;5,AH33&gt;7)),6,0)),"no method"))))))</f>
        <v>7.9545454545454497</v>
      </c>
      <c r="U33" s="23">
        <f>IF(Parameters!$D$24 = 1, MAX(AB33, AI33),
IF(Parameters!$D$25 = 1, AVERAGE(AB33,AI33),
IF(Parameters!$D$26 = 1, IFERROR(GEOMEAN(AB33, AI33), 0),
IF(Parameters!$D$27, IF(AND(AB33=10,AI33=10),10,0),
IF(Parameters!$D$28, IF(AND(AB33&gt;7,AI33&gt;7),10,0),
IF(Parameters!$D$29, IF(AND(AB33&gt;7,AI33&gt;7), 10, IF(OR(AND(AB33&gt;7,AI33&gt;5),AND(AB33&gt;5,AI33&gt;7)),6,0)),"no method"))))))</f>
        <v>10</v>
      </c>
      <c r="V33" s="23">
        <f>IF(Parameters!$D$24 = 1, MAX(AC33, AJ33),
IF(Parameters!$D$25 = 1, AVERAGE(AC33,AJ33),
IF(Parameters!$D$26 = 1, IFERROR(GEOMEAN(AC33, AJ33), 0),
IF(Parameters!$D$27, IF(AND(AC33=10,AJ33=10),10,0),
IF(Parameters!$D$28, IF(AND(AC33&gt;7,AJ33&gt;7),10,0),
IF(Parameters!$D$29, IF(AND(AC33&gt;7,AJ33&gt;7), 10, IF(OR(AND(AC33&gt;7,AJ33&gt;5),AND(AC33&gt;5,AJ33&gt;7)),6,0)),"no method"))))))</f>
        <v>1.75</v>
      </c>
      <c r="W33" s="23">
        <f>IF(Parameters!$D$24 = 1, MAX(AD33, AK33),
IF(Parameters!$D$25 = 1, AVERAGE(AD33,AK33),
IF(Parameters!$D$26 = 1, IFERROR(GEOMEAN(AD33, AK33), 0),
IF(Parameters!$D$27, IF(AND(AD33=10,AK33=10),10,0),
IF(Parameters!$D$28, IF(AND(AD33&gt;7,AK33&gt;7),10,0),
IF(Parameters!$D$29, IF(AND(AD33&gt;7,AK33&gt;7), 10, IF(OR(AND(AD33&gt;7,AK33&gt;5),AND(AD33&gt;5,AK33&gt;7)),6,0)),"no method"))))))</f>
        <v>9.2382791886898996</v>
      </c>
      <c r="X33" s="49"/>
      <c r="Y33" s="23">
        <v>10</v>
      </c>
      <c r="Z33" s="23">
        <v>10</v>
      </c>
      <c r="AA33" s="24">
        <v>10</v>
      </c>
      <c r="AB33" s="23">
        <v>10</v>
      </c>
      <c r="AC33" s="23">
        <v>3.5</v>
      </c>
      <c r="AD33" s="23">
        <v>10</v>
      </c>
      <c r="AE33" s="49"/>
      <c r="AF33" s="23">
        <v>10</v>
      </c>
      <c r="AG33" s="23">
        <v>10</v>
      </c>
      <c r="AH33" s="23">
        <v>5.9090909090909003</v>
      </c>
      <c r="AI33" s="23">
        <v>10</v>
      </c>
      <c r="AJ33" s="23">
        <v>0</v>
      </c>
      <c r="AK33" s="23">
        <v>8.4765583773797992</v>
      </c>
      <c r="AL33" s="48"/>
      <c r="AM33" s="25">
        <v>0</v>
      </c>
      <c r="AN33" s="25">
        <v>0.3</v>
      </c>
      <c r="AO33" s="19"/>
      <c r="AP33" s="19"/>
      <c r="AQ33" s="19"/>
      <c r="AR33" s="19"/>
      <c r="AS33" s="19"/>
      <c r="AT33" s="19"/>
      <c r="AU33" s="19"/>
      <c r="AV33" s="19"/>
      <c r="AW33" s="19"/>
      <c r="AX33" s="19"/>
      <c r="AY33" s="19"/>
      <c r="AZ33" s="19"/>
      <c r="BA33" s="19"/>
    </row>
    <row r="34" spans="1:53" x14ac:dyDescent="0.2">
      <c r="A34" s="61">
        <v>29</v>
      </c>
      <c r="B34" s="18" t="s">
        <v>59</v>
      </c>
      <c r="C34" s="18" t="s">
        <v>60</v>
      </c>
      <c r="D34" s="18" t="s">
        <v>439</v>
      </c>
      <c r="E34" s="18" t="s">
        <v>0</v>
      </c>
      <c r="F34" s="48"/>
      <c r="G34" s="20" cm="1">
        <f t="array" ref="G34">IF(Parameters!$D$33, SUM(IF(ISNUMBER(R34:W34),(IF(R34:W34&gt;=Parameters!$D$39,1,"")),""))+0.5*(SUM(IF(ISNUMBER(R34:W34),(IF(R34:W34&gt;=Parameters!$D$40,1,"")),""))-SUM(IF(ISNUMBER(R34:W34),(IF(R34:W34&gt;=Parameters!$D$39,1,"")),""))),0) +
   IF(Parameters!$D$34,SUM(IF(ISNUMBER(R34:W34),(IF(R34:W34&gt;=Parameters!$D$39,1,"")),"")),0) +
   IF(Parameters!$D$35,AVERAGE(IF(ISNUMBER(R34:W34),R34:W34)),0) +
   IF(Parameters!$D$36,IF(OR(IF(ISNUMBER(R34:W34),R34:W34)=0),0,GEOMEAN(IF(ISNUMBER(R34:W34),R34:W34))),0)</f>
        <v>0.5</v>
      </c>
      <c r="H34" s="21">
        <f t="shared" si="2"/>
        <v>0.5</v>
      </c>
      <c r="I34" s="81"/>
      <c r="J34" s="20" cm="1">
        <f t="array" ref="J34">IF(Parameters!$D$33, SUM(IF(ISNUMBER(Y34:AD34),(IF(Y34:AD34&gt;=Parameters!$D$43,1,"")),""))+0.5*(SUM(IF(ISNUMBER(Y34:AD34),(IF(Y34:AD34&gt;=Parameters!$D$44,1,"")),""))-SUM(IF(ISNUMBER(Y34:AD34),(IF(Y34:AD34&gt;=Parameters!$D$43,1,"")),""))),0) +
   IF(Parameters!$D$34,SUM(IF(ISNUMBER(Y34:AD34),(IF(Y34:AD34&gt;=Parameters!$D$43,1,"")),"")),0) +
   IF(Parameters!$D$35,AVERAGE(IF(ISNUMBER(Y34:AD34),Y34:AD34)),0) +
   IF(Parameters!$D$36,IF(OR(IF(ISNUMBER(Y34:AD34),Y34:AD34)=0),0,GEOMEAN(IF(ISNUMBER(Y34:AD34),Y34:AD34))),0)</f>
        <v>0</v>
      </c>
      <c r="K34" s="21">
        <f t="shared" si="3"/>
        <v>0</v>
      </c>
      <c r="L34" s="81"/>
      <c r="M34" s="19" cm="1">
        <f t="array" ref="M34">IF(Parameters!$D$33, SUM(IF(ISNUMBER(AF34:AK34),(IF(AF34:AK34&gt;=Parameters!$D$43,1,"")),""))+0.5*(SUM(IF(ISNUMBER(AF34:AK34),(IF(AF34:AK34&gt;=Parameters!$D$44,1,"")),""))-SUM(IF(ISNUMBER(AF34:AK34),(IF(AF34:AK34&gt;=Parameters!$D$43,1,"")),""))),0) +
   IF(Parameters!$D$34,SUM(IF(ISNUMBER(AF34:AK34),(IF(AF34:AK34&gt;=Parameters!$D$43,1,"")),"")),0) +
   IF(Parameters!$D$35,AVERAGE(IF(ISNUMBER(AF34:AK34),AF34:AK34)),0) +
   IF(Parameters!$D$36,IF(OR(IF(ISNUMBER(AF34:AK34),AF34:AK34)=0),0,GEOMEAN(IF(ISNUMBER(AF34:AK34),AF34:AK34))),0)</f>
        <v>1</v>
      </c>
      <c r="N34" s="21">
        <f t="shared" si="4"/>
        <v>1</v>
      </c>
      <c r="O34" s="81"/>
      <c r="P34" s="22"/>
      <c r="Q34" s="48"/>
      <c r="R34" s="23">
        <f>IF(Parameters!$D$24 = 1, MAX(Y34, AF34),
IF(Parameters!$D$25 = 1, AVERAGE(Y34,AF34),
IF(Parameters!$D$26 = 1, IFERROR(GEOMEAN(Y34, AF34), 0),
IF(Parameters!$D$27, IF(AND(Y34=10,AF34=10),10,0),
IF(Parameters!$D$28, IF(AND(Y34&gt;7,AF34&gt;7),10,0),
IF(Parameters!$D$29, IF(AND(Y34&gt;7,AF34&gt;7), 10, IF(OR(AND(Y34&gt;7,AF34&gt;5),AND(Y34&gt;5,AF34&gt;7)),6,0)),"no method"))))))</f>
        <v>2.3809523809523698</v>
      </c>
      <c r="S34" s="23">
        <f>IF(Parameters!$D$24 = 1, MAX(Z34, AG34),
IF(Parameters!$D$25 = 1, AVERAGE(Z34,AG34),
IF(Parameters!$D$26 = 1, IFERROR(GEOMEAN(Z34, AG34), 0),
IF(Parameters!$D$27, IF(AND(Z34=10,AG34=10),10,0),
IF(Parameters!$D$28, IF(AND(Z34&gt;7,AG34&gt;7),10,0),
IF(Parameters!$D$29, IF(AND(Z34&gt;7,AG34&gt;7), 10, IF(OR(AND(Z34&gt;7,AG34&gt;5),AND(Z34&gt;5,AG34&gt;7)),6,0)),"no method"))))))</f>
        <v>0.41866028708133901</v>
      </c>
      <c r="T34" s="23">
        <f>IF(Parameters!$D$24 = 1, MAX(AA34, AH34),
IF(Parameters!$D$25 = 1, AVERAGE(AA34,AH34),
IF(Parameters!$D$26 = 1, IFERROR(GEOMEAN(AA34, AH34), 0),
IF(Parameters!$D$27, IF(AND(AA34=10,AH34=10),10,0),
IF(Parameters!$D$28, IF(AND(AA34&gt;7,AH34&gt;7),10,0),
IF(Parameters!$D$29, IF(AND(AA34&gt;7,AH34&gt;7), 10, IF(OR(AND(AA34&gt;7,AH34&gt;5),AND(AA34&gt;5,AH34&gt;7)),6,0)),"no method"))))))</f>
        <v>2.7871900826446248</v>
      </c>
      <c r="U34" s="23">
        <f>IF(Parameters!$D$24 = 1, MAX(AB34, AI34),
IF(Parameters!$D$25 = 1, AVERAGE(AB34,AI34),
IF(Parameters!$D$26 = 1, IFERROR(GEOMEAN(AB34, AI34), 0),
IF(Parameters!$D$27, IF(AND(AB34=10,AI34=10),10,0),
IF(Parameters!$D$28, IF(AND(AB34&gt;7,AI34&gt;7),10,0),
IF(Parameters!$D$29, IF(AND(AB34&gt;7,AI34&gt;7), 10, IF(OR(AND(AB34&gt;7,AI34&gt;5),AND(AB34&gt;5,AI34&gt;7)),6,0)),"no method"))))))</f>
        <v>5.2857142857142856</v>
      </c>
      <c r="V34" s="23">
        <f>IF(Parameters!$D$24 = 1, MAX(AC34, AJ34),
IF(Parameters!$D$25 = 1, AVERAGE(AC34,AJ34),
IF(Parameters!$D$26 = 1, IFERROR(GEOMEAN(AC34, AJ34), 0),
IF(Parameters!$D$27, IF(AND(AC34=10,AJ34=10),10,0),
IF(Parameters!$D$28, IF(AND(AC34&gt;7,AJ34&gt;7),10,0),
IF(Parameters!$D$29, IF(AND(AC34&gt;7,AJ34&gt;7), 10, IF(OR(AND(AC34&gt;7,AJ34&gt;5),AND(AC34&gt;5,AJ34&gt;7)),6,0)),"no method"))))))</f>
        <v>2.8333333333333348</v>
      </c>
      <c r="W34" s="23">
        <f>IF(Parameters!$D$24 = 1, MAX(AD34, AK34),
IF(Parameters!$D$25 = 1, AVERAGE(AD34,AK34),
IF(Parameters!$D$26 = 1, IFERROR(GEOMEAN(AD34, AK34), 0),
IF(Parameters!$D$27, IF(AND(AD34=10,AK34=10),10,0),
IF(Parameters!$D$28, IF(AND(AD34&gt;7,AK34&gt;7),10,0),
IF(Parameters!$D$29, IF(AND(AD34&gt;7,AK34&gt;7), 10, IF(OR(AND(AD34&gt;7,AK34&gt;5),AND(AD34&gt;5,AK34&gt;7)),6,0)),"no method"))))))</f>
        <v>0</v>
      </c>
      <c r="X34" s="49"/>
      <c r="Y34" s="23">
        <v>0</v>
      </c>
      <c r="Z34" s="23">
        <v>0.83732057416267802</v>
      </c>
      <c r="AA34" s="24">
        <v>0.34710743801652899</v>
      </c>
      <c r="AB34" s="23">
        <v>0.57142857142857095</v>
      </c>
      <c r="AC34" s="23">
        <v>5.6666666666666696</v>
      </c>
      <c r="AD34" s="23">
        <v>0</v>
      </c>
      <c r="AE34" s="49"/>
      <c r="AF34" s="23">
        <v>4.7619047619047397</v>
      </c>
      <c r="AG34" s="23">
        <v>0</v>
      </c>
      <c r="AH34" s="23">
        <v>5.2272727272727204</v>
      </c>
      <c r="AI34" s="23">
        <v>10</v>
      </c>
      <c r="AJ34" s="23">
        <v>0</v>
      </c>
      <c r="AK34" s="23">
        <v>0</v>
      </c>
      <c r="AL34" s="48"/>
      <c r="AM34" s="25">
        <v>0</v>
      </c>
      <c r="AN34" s="25">
        <v>0.3</v>
      </c>
      <c r="AO34" s="19"/>
      <c r="AP34" s="19"/>
      <c r="AQ34" s="19"/>
      <c r="AR34" s="19"/>
      <c r="AS34" s="19"/>
      <c r="AT34" s="19"/>
      <c r="AU34" s="19"/>
      <c r="AV34" s="19"/>
      <c r="AW34" s="19"/>
      <c r="AX34" s="19"/>
      <c r="AY34" s="19"/>
      <c r="AZ34" s="19"/>
      <c r="BA34" s="19"/>
    </row>
    <row r="35" spans="1:53" x14ac:dyDescent="0.2">
      <c r="A35" s="61">
        <v>30</v>
      </c>
      <c r="B35" s="18" t="s">
        <v>61</v>
      </c>
      <c r="C35" s="18" t="s">
        <v>62</v>
      </c>
      <c r="D35" s="18" t="s">
        <v>435</v>
      </c>
      <c r="E35" s="18" t="s">
        <v>0</v>
      </c>
      <c r="F35" s="48"/>
      <c r="G35" s="20" cm="1">
        <f t="array" ref="G35">IF(Parameters!$D$33, SUM(IF(ISNUMBER(R35:W35),(IF(R35:W35&gt;=Parameters!$D$39,1,"")),""))+0.5*(SUM(IF(ISNUMBER(R35:W35),(IF(R35:W35&gt;=Parameters!$D$40,1,"")),""))-SUM(IF(ISNUMBER(R35:W35),(IF(R35:W35&gt;=Parameters!$D$39,1,"")),""))),0) +
   IF(Parameters!$D$34,SUM(IF(ISNUMBER(R35:W35),(IF(R35:W35&gt;=Parameters!$D$39,1,"")),"")),0) +
   IF(Parameters!$D$35,AVERAGE(IF(ISNUMBER(R35:W35),R35:W35)),0) +
   IF(Parameters!$D$36,IF(OR(IF(ISNUMBER(R35:W35),R35:W35)=0),0,GEOMEAN(IF(ISNUMBER(R35:W35),R35:W35))),0)</f>
        <v>0</v>
      </c>
      <c r="H35" s="21">
        <f t="shared" si="2"/>
        <v>0</v>
      </c>
      <c r="I35" s="81"/>
      <c r="J35" s="20" cm="1">
        <f t="array" ref="J35">IF(Parameters!$D$33, SUM(IF(ISNUMBER(Y35:AD35),(IF(Y35:AD35&gt;=Parameters!$D$43,1,"")),""))+0.5*(SUM(IF(ISNUMBER(Y35:AD35),(IF(Y35:AD35&gt;=Parameters!$D$44,1,"")),""))-SUM(IF(ISNUMBER(Y35:AD35),(IF(Y35:AD35&gt;=Parameters!$D$43,1,"")),""))),0) +
   IF(Parameters!$D$34,SUM(IF(ISNUMBER(Y35:AD35),(IF(Y35:AD35&gt;=Parameters!$D$43,1,"")),"")),0) +
   IF(Parameters!$D$35,AVERAGE(IF(ISNUMBER(Y35:AD35),Y35:AD35)),0) +
   IF(Parameters!$D$36,IF(OR(IF(ISNUMBER(Y35:AD35),Y35:AD35)=0),0,GEOMEAN(IF(ISNUMBER(Y35:AD35),Y35:AD35))),0)</f>
        <v>0</v>
      </c>
      <c r="K35" s="21">
        <f t="shared" si="3"/>
        <v>0</v>
      </c>
      <c r="L35" s="81"/>
      <c r="M35" s="19" cm="1">
        <f t="array" ref="M35">IF(Parameters!$D$33, SUM(IF(ISNUMBER(AF35:AK35),(IF(AF35:AK35&gt;=Parameters!$D$43,1,"")),""))+0.5*(SUM(IF(ISNUMBER(AF35:AK35),(IF(AF35:AK35&gt;=Parameters!$D$44,1,"")),""))-SUM(IF(ISNUMBER(AF35:AK35),(IF(AF35:AK35&gt;=Parameters!$D$43,1,"")),""))),0) +
   IF(Parameters!$D$34,SUM(IF(ISNUMBER(AF35:AK35),(IF(AF35:AK35&gt;=Parameters!$D$43,1,"")),"")),0) +
   IF(Parameters!$D$35,AVERAGE(IF(ISNUMBER(AF35:AK35),AF35:AK35)),0) +
   IF(Parameters!$D$36,IF(OR(IF(ISNUMBER(AF35:AK35),AF35:AK35)=0),0,GEOMEAN(IF(ISNUMBER(AF35:AK35),AF35:AK35))),0)</f>
        <v>0.5</v>
      </c>
      <c r="N35" s="21">
        <f t="shared" si="4"/>
        <v>0.5</v>
      </c>
      <c r="O35" s="81"/>
      <c r="P35" s="22"/>
      <c r="Q35" s="48"/>
      <c r="R35" s="23">
        <f>IF(Parameters!$D$24 = 1, MAX(Y35, AF35),
IF(Parameters!$D$25 = 1, AVERAGE(Y35,AF35),
IF(Parameters!$D$26 = 1, IFERROR(GEOMEAN(Y35, AF35), 0),
IF(Parameters!$D$27, IF(AND(Y35=10,AF35=10),10,0),
IF(Parameters!$D$28, IF(AND(Y35&gt;7,AF35&gt;7),10,0),
IF(Parameters!$D$29, IF(AND(Y35&gt;7,AF35&gt;7), 10, IF(OR(AND(Y35&gt;7,AF35&gt;5),AND(Y35&gt;5,AF35&gt;7)),6,0)),"no method"))))))</f>
        <v>4.1321400000000006</v>
      </c>
      <c r="S35" s="23">
        <f>IF(Parameters!$D$24 = 1, MAX(Z35, AG35),
IF(Parameters!$D$25 = 1, AVERAGE(Z35,AG35),
IF(Parameters!$D$26 = 1, IFERROR(GEOMEAN(Z35, AG35), 0),
IF(Parameters!$D$27, IF(AND(Z35=10,AG35=10),10,0),
IF(Parameters!$D$28, IF(AND(Z35&gt;7,AG35&gt;7),10,0),
IF(Parameters!$D$29, IF(AND(Z35&gt;7,AG35&gt;7), 10, IF(OR(AND(Z35&gt;7,AG35&gt;5),AND(Z35&gt;5,AG35&gt;7)),6,0)),"no method"))))))</f>
        <v>0</v>
      </c>
      <c r="T35" s="23">
        <f>IF(Parameters!$D$24 = 1, MAX(AA35, AH35),
IF(Parameters!$D$25 = 1, AVERAGE(AA35,AH35),
IF(Parameters!$D$26 = 1, IFERROR(GEOMEAN(AA35, AH35), 0),
IF(Parameters!$D$27, IF(AND(AA35=10,AH35=10),10,0),
IF(Parameters!$D$28, IF(AND(AA35&gt;7,AH35&gt;7),10,0),
IF(Parameters!$D$29, IF(AND(AA35&gt;7,AH35&gt;7), 10, IF(OR(AND(AA35&gt;7,AH35&gt;5),AND(AA35&gt;5,AH35&gt;7)),6,0)),"no method"))))))</f>
        <v>0</v>
      </c>
      <c r="U35" s="23">
        <f>IF(Parameters!$D$24 = 1, MAX(AB35, AI35),
IF(Parameters!$D$25 = 1, AVERAGE(AB35,AI35),
IF(Parameters!$D$26 = 1, IFERROR(GEOMEAN(AB35, AI35), 0),
IF(Parameters!$D$27, IF(AND(AB35=10,AI35=10),10,0),
IF(Parameters!$D$28, IF(AND(AB35&gt;7,AI35&gt;7),10,0),
IF(Parameters!$D$29, IF(AND(AB35&gt;7,AI35&gt;7), 10, IF(OR(AND(AB35&gt;7,AI35&gt;5),AND(AB35&gt;5,AI35&gt;7)),6,0)),"no method"))))))</f>
        <v>1.7226190476190495</v>
      </c>
      <c r="V35" s="23">
        <f>IF(Parameters!$D$24 = 1, MAX(AC35, AJ35),
IF(Parameters!$D$25 = 1, AVERAGE(AC35,AJ35),
IF(Parameters!$D$26 = 1, IFERROR(GEOMEAN(AC35, AJ35), 0),
IF(Parameters!$D$27, IF(AND(AC35=10,AJ35=10),10,0),
IF(Parameters!$D$28, IF(AND(AC35&gt;7,AJ35&gt;7),10,0),
IF(Parameters!$D$29, IF(AND(AC35&gt;7,AJ35&gt;7), 10, IF(OR(AND(AC35&gt;7,AJ35&gt;5),AND(AC35&gt;5,AJ35&gt;7)),6,0)),"no method"))))))</f>
        <v>1.083333333333335</v>
      </c>
      <c r="W35" s="23">
        <f>IF(Parameters!$D$24 = 1, MAX(AD35, AK35),
IF(Parameters!$D$25 = 1, AVERAGE(AD35,AK35),
IF(Parameters!$D$26 = 1, IFERROR(GEOMEAN(AD35, AK35), 0),
IF(Parameters!$D$27, IF(AND(AD35=10,AK35=10),10,0),
IF(Parameters!$D$28, IF(AND(AD35&gt;7,AK35&gt;7),10,0),
IF(Parameters!$D$29, IF(AND(AD35&gt;7,AK35&gt;7), 10, IF(OR(AND(AD35&gt;7,AK35&gt;5),AND(AD35&gt;5,AK35&gt;7)),6,0)),"no method"))))))</f>
        <v>0</v>
      </c>
      <c r="X35" s="49"/>
      <c r="Y35" s="23">
        <v>0.60000000000000098</v>
      </c>
      <c r="Z35" s="23">
        <v>0</v>
      </c>
      <c r="AA35" s="24">
        <v>0</v>
      </c>
      <c r="AB35" s="23">
        <v>0.42857142857142899</v>
      </c>
      <c r="AC35" s="23">
        <v>2.1666666666666701</v>
      </c>
      <c r="AD35" s="23">
        <v>0</v>
      </c>
      <c r="AE35" s="49"/>
      <c r="AF35" s="23">
        <v>7.6642799999999998</v>
      </c>
      <c r="AG35" s="23">
        <v>0</v>
      </c>
      <c r="AH35" s="23">
        <v>0</v>
      </c>
      <c r="AI35" s="23">
        <v>3.0166666666666702</v>
      </c>
      <c r="AJ35" s="23">
        <v>0</v>
      </c>
      <c r="AK35" s="23">
        <v>0</v>
      </c>
      <c r="AL35" s="48"/>
      <c r="AM35" s="25">
        <v>0</v>
      </c>
      <c r="AN35" s="25">
        <v>0.3</v>
      </c>
      <c r="AO35" s="19"/>
      <c r="AP35" s="19"/>
      <c r="AQ35" s="19"/>
      <c r="AR35" s="19"/>
      <c r="AS35" s="19"/>
      <c r="AT35" s="19"/>
      <c r="AU35" s="19"/>
      <c r="AV35" s="19"/>
      <c r="AW35" s="19"/>
      <c r="AX35" s="19"/>
      <c r="AY35" s="19"/>
      <c r="AZ35" s="19"/>
      <c r="BA35" s="19"/>
    </row>
    <row r="36" spans="1:53" x14ac:dyDescent="0.2">
      <c r="A36" s="61">
        <v>31</v>
      </c>
      <c r="B36" s="18" t="s">
        <v>63</v>
      </c>
      <c r="C36" s="18" t="s">
        <v>64</v>
      </c>
      <c r="D36" s="18" t="s">
        <v>437</v>
      </c>
      <c r="E36" s="18" t="s">
        <v>432</v>
      </c>
      <c r="F36" s="48"/>
      <c r="G36" s="20" cm="1">
        <f t="array" ref="G36">IF(Parameters!$D$33, SUM(IF(ISNUMBER(R36:W36),(IF(R36:W36&gt;=Parameters!$D$39,1,"")),""))+0.5*(SUM(IF(ISNUMBER(R36:W36),(IF(R36:W36&gt;=Parameters!$D$40,1,"")),""))-SUM(IF(ISNUMBER(R36:W36),(IF(R36:W36&gt;=Parameters!$D$39,1,"")),""))),0) +
   IF(Parameters!$D$34,SUM(IF(ISNUMBER(R36:W36),(IF(R36:W36&gt;=Parameters!$D$39,1,"")),"")),0) +
   IF(Parameters!$D$35,AVERAGE(IF(ISNUMBER(R36:W36),R36:W36)),0) +
   IF(Parameters!$D$36,IF(OR(IF(ISNUMBER(R36:W36),R36:W36)=0),0,GEOMEAN(IF(ISNUMBER(R36:W36),R36:W36))),0)</f>
        <v>1</v>
      </c>
      <c r="H36" s="21">
        <f t="shared" si="2"/>
        <v>1</v>
      </c>
      <c r="I36" s="81"/>
      <c r="J36" s="20" cm="1">
        <f t="array" ref="J36">IF(Parameters!$D$33, SUM(IF(ISNUMBER(Y36:AD36),(IF(Y36:AD36&gt;=Parameters!$D$43,1,"")),""))+0.5*(SUM(IF(ISNUMBER(Y36:AD36),(IF(Y36:AD36&gt;=Parameters!$D$44,1,"")),""))-SUM(IF(ISNUMBER(Y36:AD36),(IF(Y36:AD36&gt;=Parameters!$D$43,1,"")),""))),0) +
   IF(Parameters!$D$34,SUM(IF(ISNUMBER(Y36:AD36),(IF(Y36:AD36&gt;=Parameters!$D$43,1,"")),"")),0) +
   IF(Parameters!$D$35,AVERAGE(IF(ISNUMBER(Y36:AD36),Y36:AD36)),0) +
   IF(Parameters!$D$36,IF(OR(IF(ISNUMBER(Y36:AD36),Y36:AD36)=0),0,GEOMEAN(IF(ISNUMBER(Y36:AD36),Y36:AD36))),0)</f>
        <v>0.5</v>
      </c>
      <c r="K36" s="21">
        <f t="shared" si="3"/>
        <v>0.5</v>
      </c>
      <c r="L36" s="81"/>
      <c r="M36" s="19" cm="1">
        <f t="array" ref="M36">IF(Parameters!$D$33, SUM(IF(ISNUMBER(AF36:AK36),(IF(AF36:AK36&gt;=Parameters!$D$43,1,"")),""))+0.5*(SUM(IF(ISNUMBER(AF36:AK36),(IF(AF36:AK36&gt;=Parameters!$D$44,1,"")),""))-SUM(IF(ISNUMBER(AF36:AK36),(IF(AF36:AK36&gt;=Parameters!$D$43,1,"")),""))),0) +
   IF(Parameters!$D$34,SUM(IF(ISNUMBER(AF36:AK36),(IF(AF36:AK36&gt;=Parameters!$D$43,1,"")),"")),0) +
   IF(Parameters!$D$35,AVERAGE(IF(ISNUMBER(AF36:AK36),AF36:AK36)),0) +
   IF(Parameters!$D$36,IF(OR(IF(ISNUMBER(AF36:AK36),AF36:AK36)=0),0,GEOMEAN(IF(ISNUMBER(AF36:AK36),AF36:AK36))),0)</f>
        <v>2</v>
      </c>
      <c r="N36" s="21">
        <f t="shared" si="4"/>
        <v>2</v>
      </c>
      <c r="O36" s="81"/>
      <c r="P36" s="22"/>
      <c r="Q36" s="48"/>
      <c r="R36" s="23">
        <f>IF(Parameters!$D$24 = 1, MAX(Y36, AF36),
IF(Parameters!$D$25 = 1, AVERAGE(Y36,AF36),
IF(Parameters!$D$26 = 1, IFERROR(GEOMEAN(Y36, AF36), 0),
IF(Parameters!$D$27, IF(AND(Y36=10,AF36=10),10,0),
IF(Parameters!$D$28, IF(AND(Y36&gt;7,AF36&gt;7),10,0),
IF(Parameters!$D$29, IF(AND(Y36&gt;7,AF36&gt;7), 10, IF(OR(AND(Y36&gt;7,AF36&gt;5),AND(Y36&gt;5,AF36&gt;7)),6,0)),"no method"))))))</f>
        <v>6.25</v>
      </c>
      <c r="S36" s="23">
        <f>IF(Parameters!$D$24 = 1, MAX(Z36, AG36),
IF(Parameters!$D$25 = 1, AVERAGE(Z36,AG36),
IF(Parameters!$D$26 = 1, IFERROR(GEOMEAN(Z36, AG36), 0),
IF(Parameters!$D$27, IF(AND(Z36=10,AG36=10),10,0),
IF(Parameters!$D$28, IF(AND(Z36&gt;7,AG36&gt;7),10,0),
IF(Parameters!$D$29, IF(AND(Z36&gt;7,AG36&gt;7), 10, IF(OR(AND(Z36&gt;7,AG36&gt;5),AND(Z36&gt;5,AG36&gt;7)),6,0)),"no method"))))))</f>
        <v>1.710526315789475</v>
      </c>
      <c r="T36" s="23">
        <f>IF(Parameters!$D$24 = 1, MAX(AA36, AH36),
IF(Parameters!$D$25 = 1, AVERAGE(AA36,AH36),
IF(Parameters!$D$26 = 1, IFERROR(GEOMEAN(AA36, AH36), 0),
IF(Parameters!$D$27, IF(AND(AA36=10,AH36=10),10,0),
IF(Parameters!$D$28, IF(AND(AA36&gt;7,AH36&gt;7),10,0),
IF(Parameters!$D$29, IF(AND(AA36&gt;7,AH36&gt;7), 10, IF(OR(AND(AA36&gt;7,AH36&gt;5),AND(AA36&gt;5,AH36&gt;7)),6,0)),"no method"))))))</f>
        <v>3.4090909090909101</v>
      </c>
      <c r="U36" s="23">
        <f>IF(Parameters!$D$24 = 1, MAX(AB36, AI36),
IF(Parameters!$D$25 = 1, AVERAGE(AB36,AI36),
IF(Parameters!$D$26 = 1, IFERROR(GEOMEAN(AB36, AI36), 0),
IF(Parameters!$D$27, IF(AND(AB36=10,AI36=10),10,0),
IF(Parameters!$D$28, IF(AND(AB36&gt;7,AI36&gt;7),10,0),
IF(Parameters!$D$29, IF(AND(AB36&gt;7,AI36&gt;7), 10, IF(OR(AND(AB36&gt;7,AI36&gt;5),AND(AB36&gt;5,AI36&gt;7)),6,0)),"no method"))))))</f>
        <v>6.2142857142857153</v>
      </c>
      <c r="V36" s="23">
        <f>IF(Parameters!$D$24 = 1, MAX(AC36, AJ36),
IF(Parameters!$D$25 = 1, AVERAGE(AC36,AJ36),
IF(Parameters!$D$26 = 1, IFERROR(GEOMEAN(AC36, AJ36), 0),
IF(Parameters!$D$27, IF(AND(AC36=10,AJ36=10),10,0),
IF(Parameters!$D$28, IF(AND(AC36&gt;7,AJ36&gt;7),10,0),
IF(Parameters!$D$29, IF(AND(AC36&gt;7,AJ36&gt;7), 10, IF(OR(AND(AC36&gt;7,AJ36&gt;5),AND(AC36&gt;5,AJ36&gt;7)),6,0)),"no method"))))))</f>
        <v>4.3333333333333348</v>
      </c>
      <c r="W36" s="23">
        <f>IF(Parameters!$D$24 = 1, MAX(AD36, AK36),
IF(Parameters!$D$25 = 1, AVERAGE(AD36,AK36),
IF(Parameters!$D$26 = 1, IFERROR(GEOMEAN(AD36, AK36), 0),
IF(Parameters!$D$27, IF(AND(AD36=10,AK36=10),10,0),
IF(Parameters!$D$28, IF(AND(AD36&gt;7,AK36&gt;7),10,0),
IF(Parameters!$D$29, IF(AND(AD36&gt;7,AK36&gt;7), 10, IF(OR(AND(AD36&gt;7,AK36&gt;5),AND(AD36&gt;5,AK36&gt;7)),6,0)),"no method"))))))</f>
        <v>0</v>
      </c>
      <c r="X36" s="49"/>
      <c r="Y36" s="23">
        <v>2.5</v>
      </c>
      <c r="Z36" s="23">
        <v>3.42105263157895</v>
      </c>
      <c r="AA36" s="24">
        <v>1.8181818181818199</v>
      </c>
      <c r="AB36" s="23">
        <v>2.4285714285714302</v>
      </c>
      <c r="AC36" s="23">
        <v>8.6666666666666696</v>
      </c>
      <c r="AD36" s="23">
        <v>0</v>
      </c>
      <c r="AE36" s="49"/>
      <c r="AF36" s="23">
        <v>10</v>
      </c>
      <c r="AG36" s="23">
        <v>0</v>
      </c>
      <c r="AH36" s="23">
        <v>5</v>
      </c>
      <c r="AI36" s="23">
        <v>10</v>
      </c>
      <c r="AJ36" s="23">
        <v>0</v>
      </c>
      <c r="AK36" s="23">
        <v>0</v>
      </c>
      <c r="AL36" s="48"/>
      <c r="AM36" s="25">
        <v>0</v>
      </c>
      <c r="AN36" s="25">
        <v>0.3</v>
      </c>
      <c r="AO36" s="19"/>
      <c r="AP36" s="19"/>
      <c r="AQ36" s="19"/>
      <c r="AR36" s="19"/>
      <c r="AS36" s="19"/>
      <c r="AT36" s="19"/>
      <c r="AU36" s="19"/>
      <c r="AV36" s="19"/>
      <c r="AW36" s="19"/>
      <c r="AX36" s="19"/>
      <c r="AY36" s="19"/>
      <c r="AZ36" s="19"/>
      <c r="BA36" s="19"/>
    </row>
    <row r="37" spans="1:53" x14ac:dyDescent="0.2">
      <c r="A37" s="61">
        <v>32</v>
      </c>
      <c r="B37" s="18" t="s">
        <v>65</v>
      </c>
      <c r="C37" s="18" t="s">
        <v>66</v>
      </c>
      <c r="D37" s="18" t="s">
        <v>438</v>
      </c>
      <c r="E37" s="18" t="s">
        <v>432</v>
      </c>
      <c r="F37" s="48"/>
      <c r="G37" s="20" cm="1">
        <f t="array" ref="G37">IF(Parameters!$D$33, SUM(IF(ISNUMBER(R37:W37),(IF(R37:W37&gt;=Parameters!$D$39,1,"")),""))+0.5*(SUM(IF(ISNUMBER(R37:W37),(IF(R37:W37&gt;=Parameters!$D$40,1,"")),""))-SUM(IF(ISNUMBER(R37:W37),(IF(R37:W37&gt;=Parameters!$D$39,1,"")),""))),0) +
   IF(Parameters!$D$34,SUM(IF(ISNUMBER(R37:W37),(IF(R37:W37&gt;=Parameters!$D$39,1,"")),"")),0) +
   IF(Parameters!$D$35,AVERAGE(IF(ISNUMBER(R37:W37),R37:W37)),0) +
   IF(Parameters!$D$36,IF(OR(IF(ISNUMBER(R37:W37),R37:W37)=0),0,GEOMEAN(IF(ISNUMBER(R37:W37),R37:W37))),0)</f>
        <v>1.5</v>
      </c>
      <c r="H37" s="21">
        <f t="shared" si="2"/>
        <v>1.5</v>
      </c>
      <c r="I37" s="81"/>
      <c r="J37" s="20" cm="1">
        <f t="array" ref="J37">IF(Parameters!$D$33, SUM(IF(ISNUMBER(Y37:AD37),(IF(Y37:AD37&gt;=Parameters!$D$43,1,"")),""))+0.5*(SUM(IF(ISNUMBER(Y37:AD37),(IF(Y37:AD37&gt;=Parameters!$D$44,1,"")),""))-SUM(IF(ISNUMBER(Y37:AD37),(IF(Y37:AD37&gt;=Parameters!$D$43,1,"")),""))),0) +
   IF(Parameters!$D$34,SUM(IF(ISNUMBER(Y37:AD37),(IF(Y37:AD37&gt;=Parameters!$D$43,1,"")),"")),0) +
   IF(Parameters!$D$35,AVERAGE(IF(ISNUMBER(Y37:AD37),Y37:AD37)),0) +
   IF(Parameters!$D$36,IF(OR(IF(ISNUMBER(Y37:AD37),Y37:AD37)=0),0,GEOMEAN(IF(ISNUMBER(Y37:AD37),Y37:AD37))),0)</f>
        <v>1</v>
      </c>
      <c r="K37" s="21">
        <f t="shared" si="3"/>
        <v>1</v>
      </c>
      <c r="L37" s="81"/>
      <c r="M37" s="19" cm="1">
        <f t="array" ref="M37">IF(Parameters!$D$33, SUM(IF(ISNUMBER(AF37:AK37),(IF(AF37:AK37&gt;=Parameters!$D$43,1,"")),""))+0.5*(SUM(IF(ISNUMBER(AF37:AK37),(IF(AF37:AK37&gt;=Parameters!$D$44,1,"")),""))-SUM(IF(ISNUMBER(AF37:AK37),(IF(AF37:AK37&gt;=Parameters!$D$43,1,"")),""))),0) +
   IF(Parameters!$D$34,SUM(IF(ISNUMBER(AF37:AK37),(IF(AF37:AK37&gt;=Parameters!$D$43,1,"")),"")),0) +
   IF(Parameters!$D$35,AVERAGE(IF(ISNUMBER(AF37:AK37),AF37:AK37)),0) +
   IF(Parameters!$D$36,IF(OR(IF(ISNUMBER(AF37:AK37),AF37:AK37)=0),0,GEOMEAN(IF(ISNUMBER(AF37:AK37),AF37:AK37))),0)</f>
        <v>1</v>
      </c>
      <c r="N37" s="21">
        <f t="shared" si="4"/>
        <v>1</v>
      </c>
      <c r="O37" s="81"/>
      <c r="P37" s="22"/>
      <c r="Q37" s="48"/>
      <c r="R37" s="23">
        <f>IF(Parameters!$D$24 = 1, MAX(Y37, AF37),
IF(Parameters!$D$25 = 1, AVERAGE(Y37,AF37),
IF(Parameters!$D$26 = 1, IFERROR(GEOMEAN(Y37, AF37), 0),
IF(Parameters!$D$27, IF(AND(Y37=10,AF37=10),10,0),
IF(Parameters!$D$28, IF(AND(Y37&gt;7,AF37&gt;7),10,0),
IF(Parameters!$D$29, IF(AND(Y37&gt;7,AF37&gt;7), 10, IF(OR(AND(Y37&gt;7,AF37&gt;5),AND(Y37&gt;5,AF37&gt;7)),6,0)),"no method"))))))</f>
        <v>7.18</v>
      </c>
      <c r="S37" s="23">
        <f>IF(Parameters!$D$24 = 1, MAX(Z37, AG37),
IF(Parameters!$D$25 = 1, AVERAGE(Z37,AG37),
IF(Parameters!$D$26 = 1, IFERROR(GEOMEAN(Z37, AG37), 0),
IF(Parameters!$D$27, IF(AND(Z37=10,AG37=10),10,0),
IF(Parameters!$D$28, IF(AND(Z37&gt;7,AG37&gt;7),10,0),
IF(Parameters!$D$29, IF(AND(Z37&gt;7,AG37&gt;7), 10, IF(OR(AND(Z37&gt;7,AG37&gt;5),AND(Z37&gt;5,AG37&gt;7)),6,0)),"no method"))))))</f>
        <v>1.45933014354067</v>
      </c>
      <c r="T37" s="23">
        <f>IF(Parameters!$D$24 = 1, MAX(AA37, AH37),
IF(Parameters!$D$25 = 1, AVERAGE(AA37,AH37),
IF(Parameters!$D$26 = 1, IFERROR(GEOMEAN(AA37, AH37), 0),
IF(Parameters!$D$27, IF(AND(AA37=10,AH37=10),10,0),
IF(Parameters!$D$28, IF(AND(AA37&gt;7,AH37&gt;7),10,0),
IF(Parameters!$D$29, IF(AND(AA37&gt;7,AH37&gt;7), 10, IF(OR(AND(AA37&gt;7,AH37&gt;5),AND(AA37&gt;5,AH37&gt;7)),6,0)),"no method"))))))</f>
        <v>2.7107438016528951</v>
      </c>
      <c r="U37" s="23">
        <f>IF(Parameters!$D$24 = 1, MAX(AB37, AI37),
IF(Parameters!$D$25 = 1, AVERAGE(AB37,AI37),
IF(Parameters!$D$26 = 1, IFERROR(GEOMEAN(AB37, AI37), 0),
IF(Parameters!$D$27, IF(AND(AB37=10,AI37=10),10,0),
IF(Parameters!$D$28, IF(AND(AB37&gt;7,AI37&gt;7),10,0),
IF(Parameters!$D$29, IF(AND(AB37&gt;7,AI37&gt;7), 10, IF(OR(AND(AB37&gt;7,AI37&gt;5),AND(AB37&gt;5,AI37&gt;7)),6,0)),"no method"))))))</f>
        <v>2.1571428571428548</v>
      </c>
      <c r="V37" s="23">
        <f>IF(Parameters!$D$24 = 1, MAX(AC37, AJ37),
IF(Parameters!$D$25 = 1, AVERAGE(AC37,AJ37),
IF(Parameters!$D$26 = 1, IFERROR(GEOMEAN(AC37, AJ37), 0),
IF(Parameters!$D$27, IF(AND(AC37=10,AJ37=10),10,0),
IF(Parameters!$D$28, IF(AND(AC37&gt;7,AJ37&gt;7),10,0),
IF(Parameters!$D$29, IF(AND(AC37&gt;7,AJ37&gt;7), 10, IF(OR(AND(AC37&gt;7,AJ37&gt;5),AND(AC37&gt;5,AJ37&gt;7)),6,0)),"no method"))))))</f>
        <v>5</v>
      </c>
      <c r="W37" s="23">
        <f>IF(Parameters!$D$24 = 1, MAX(AD37, AK37),
IF(Parameters!$D$25 = 1, AVERAGE(AD37,AK37),
IF(Parameters!$D$26 = 1, IFERROR(GEOMEAN(AD37, AK37), 0),
IF(Parameters!$D$27, IF(AND(AD37=10,AK37=10),10,0),
IF(Parameters!$D$28, IF(AND(AD37&gt;7,AK37&gt;7),10,0),
IF(Parameters!$D$29, IF(AND(AD37&gt;7,AK37&gt;7), 10, IF(OR(AND(AD37&gt;7,AK37&gt;5),AND(AD37&gt;5,AK37&gt;7)),6,0)),"no method"))))))</f>
        <v>0</v>
      </c>
      <c r="X37" s="49"/>
      <c r="Y37" s="23">
        <v>4.3600000000000003</v>
      </c>
      <c r="Z37" s="23">
        <v>2.9186602870813401</v>
      </c>
      <c r="AA37" s="24">
        <v>5.4214876033057902</v>
      </c>
      <c r="AB37" s="23">
        <v>3.71428571428571</v>
      </c>
      <c r="AC37" s="23">
        <v>10</v>
      </c>
      <c r="AD37" s="23">
        <v>0</v>
      </c>
      <c r="AE37" s="49"/>
      <c r="AF37" s="23">
        <v>10</v>
      </c>
      <c r="AG37" s="23">
        <v>0</v>
      </c>
      <c r="AH37" s="23">
        <v>0</v>
      </c>
      <c r="AI37" s="23">
        <v>0.6</v>
      </c>
      <c r="AJ37" s="23">
        <v>0</v>
      </c>
      <c r="AK37" s="23">
        <v>0</v>
      </c>
      <c r="AL37" s="48"/>
      <c r="AM37" s="25">
        <v>0</v>
      </c>
      <c r="AN37" s="25">
        <v>0.2</v>
      </c>
      <c r="AO37" s="19"/>
      <c r="AP37" s="19"/>
      <c r="AQ37" s="19"/>
      <c r="AR37" s="19"/>
      <c r="AS37" s="19"/>
      <c r="AT37" s="19"/>
      <c r="AU37" s="19"/>
      <c r="AV37" s="19"/>
      <c r="AW37" s="19"/>
      <c r="AX37" s="19"/>
      <c r="AY37" s="19"/>
      <c r="AZ37" s="19"/>
      <c r="BA37" s="19"/>
    </row>
    <row r="38" spans="1:53" x14ac:dyDescent="0.2">
      <c r="A38" s="61">
        <v>33</v>
      </c>
      <c r="B38" s="18" t="s">
        <v>67</v>
      </c>
      <c r="C38" s="18" t="s">
        <v>68</v>
      </c>
      <c r="D38" s="18" t="s">
        <v>434</v>
      </c>
      <c r="E38" s="18" t="s">
        <v>431</v>
      </c>
      <c r="F38" s="48"/>
      <c r="G38" s="20" cm="1">
        <f t="array" ref="G38">IF(Parameters!$D$33, SUM(IF(ISNUMBER(R38:W38),(IF(R38:W38&gt;=Parameters!$D$39,1,"")),""))+0.5*(SUM(IF(ISNUMBER(R38:W38),(IF(R38:W38&gt;=Parameters!$D$40,1,"")),""))-SUM(IF(ISNUMBER(R38:W38),(IF(R38:W38&gt;=Parameters!$D$39,1,"")),""))),0) +
   IF(Parameters!$D$34,SUM(IF(ISNUMBER(R38:W38),(IF(R38:W38&gt;=Parameters!$D$39,1,"")),"")),0) +
   IF(Parameters!$D$35,AVERAGE(IF(ISNUMBER(R38:W38),R38:W38)),0) +
   IF(Parameters!$D$36,IF(OR(IF(ISNUMBER(R38:W38),R38:W38)=0),0,GEOMEAN(IF(ISNUMBER(R38:W38),R38:W38))),0)</f>
        <v>2.5</v>
      </c>
      <c r="H38" s="21">
        <f t="shared" si="2"/>
        <v>2.5</v>
      </c>
      <c r="I38" s="81"/>
      <c r="J38" s="20" cm="1">
        <f t="array" ref="J38">IF(Parameters!$D$33, SUM(IF(ISNUMBER(Y38:AD38),(IF(Y38:AD38&gt;=Parameters!$D$43,1,"")),""))+0.5*(SUM(IF(ISNUMBER(Y38:AD38),(IF(Y38:AD38&gt;=Parameters!$D$44,1,"")),""))-SUM(IF(ISNUMBER(Y38:AD38),(IF(Y38:AD38&gt;=Parameters!$D$43,1,"")),""))),0) +
   IF(Parameters!$D$34,SUM(IF(ISNUMBER(Y38:AD38),(IF(Y38:AD38&gt;=Parameters!$D$43,1,"")),"")),0) +
   IF(Parameters!$D$35,AVERAGE(IF(ISNUMBER(Y38:AD38),Y38:AD38)),0) +
   IF(Parameters!$D$36,IF(OR(IF(ISNUMBER(Y38:AD38),Y38:AD38)=0),0,GEOMEAN(IF(ISNUMBER(Y38:AD38),Y38:AD38))),0)</f>
        <v>1.5</v>
      </c>
      <c r="K38" s="21">
        <f t="shared" si="3"/>
        <v>1.5</v>
      </c>
      <c r="L38" s="81"/>
      <c r="M38" s="19" cm="1">
        <f t="array" ref="M38">IF(Parameters!$D$33, SUM(IF(ISNUMBER(AF38:AK38),(IF(AF38:AK38&gt;=Parameters!$D$43,1,"")),""))+0.5*(SUM(IF(ISNUMBER(AF38:AK38),(IF(AF38:AK38&gt;=Parameters!$D$44,1,"")),""))-SUM(IF(ISNUMBER(AF38:AK38),(IF(AF38:AK38&gt;=Parameters!$D$43,1,"")),""))),0) +
   IF(Parameters!$D$34,SUM(IF(ISNUMBER(AF38:AK38),(IF(AF38:AK38&gt;=Parameters!$D$43,1,"")),"")),0) +
   IF(Parameters!$D$35,AVERAGE(IF(ISNUMBER(AF38:AK38),AF38:AK38)),0) +
   IF(Parameters!$D$36,IF(OR(IF(ISNUMBER(AF38:AK38),AF38:AK38)=0),0,GEOMEAN(IF(ISNUMBER(AF38:AK38),AF38:AK38))),0)</f>
        <v>0.5</v>
      </c>
      <c r="N38" s="21">
        <f t="shared" si="4"/>
        <v>0.5</v>
      </c>
      <c r="O38" s="81"/>
      <c r="P38" s="22"/>
      <c r="Q38" s="48"/>
      <c r="R38" s="23">
        <f>IF(Parameters!$D$24 = 1, MAX(Y38, AF38),
IF(Parameters!$D$25 = 1, AVERAGE(Y38,AF38),
IF(Parameters!$D$26 = 1, IFERROR(GEOMEAN(Y38, AF38), 0),
IF(Parameters!$D$27, IF(AND(Y38=10,AF38=10),10,0),
IF(Parameters!$D$28, IF(AND(Y38&gt;7,AF38&gt;7),10,0),
IF(Parameters!$D$29, IF(AND(Y38&gt;7,AF38&gt;7), 10, IF(OR(AND(Y38&gt;7,AF38&gt;5),AND(Y38&gt;5,AF38&gt;7)),6,0)),"no method"))))))</f>
        <v>7.6730769230769251</v>
      </c>
      <c r="S38" s="23">
        <f>IF(Parameters!$D$24 = 1, MAX(Z38, AG38),
IF(Parameters!$D$25 = 1, AVERAGE(Z38,AG38),
IF(Parameters!$D$26 = 1, IFERROR(GEOMEAN(Z38, AG38), 0),
IF(Parameters!$D$27, IF(AND(Z38=10,AG38=10),10,0),
IF(Parameters!$D$28, IF(AND(Z38&gt;7,AG38&gt;7),10,0),
IF(Parameters!$D$29, IF(AND(Z38&gt;7,AG38&gt;7), 10, IF(OR(AND(Z38&gt;7,AG38&gt;5),AND(Z38&gt;5,AG38&gt;7)),6,0)),"no method"))))))</f>
        <v>3.6483253588516749</v>
      </c>
      <c r="T38" s="23">
        <f>IF(Parameters!$D$24 = 1, MAX(AA38, AH38),
IF(Parameters!$D$25 = 1, AVERAGE(AA38,AH38),
IF(Parameters!$D$26 = 1, IFERROR(GEOMEAN(AA38, AH38), 0),
IF(Parameters!$D$27, IF(AND(AA38=10,AH38=10),10,0),
IF(Parameters!$D$28, IF(AND(AA38&gt;7,AH38&gt;7),10,0),
IF(Parameters!$D$29, IF(AND(AA38&gt;7,AH38&gt;7), 10, IF(OR(AND(AA38&gt;7,AH38&gt;5),AND(AA38&gt;5,AH38&gt;7)),6,0)),"no method"))))))</f>
        <v>5.954545454545455</v>
      </c>
      <c r="U38" s="23">
        <f>IF(Parameters!$D$24 = 1, MAX(AB38, AI38),
IF(Parameters!$D$25 = 1, AVERAGE(AB38,AI38),
IF(Parameters!$D$26 = 1, IFERROR(GEOMEAN(AB38, AI38), 0),
IF(Parameters!$D$27, IF(AND(AB38=10,AI38=10),10,0),
IF(Parameters!$D$28, IF(AND(AB38&gt;7,AI38&gt;7),10,0),
IF(Parameters!$D$29, IF(AND(AB38&gt;7,AI38&gt;7), 10, IF(OR(AND(AB38&gt;7,AI38&gt;5),AND(AB38&gt;5,AI38&gt;7)),6,0)),"no method"))))))</f>
        <v>7.7857142857142847</v>
      </c>
      <c r="V38" s="23">
        <f>IF(Parameters!$D$24 = 1, MAX(AC38, AJ38),
IF(Parameters!$D$25 = 1, AVERAGE(AC38,AJ38),
IF(Parameters!$D$26 = 1, IFERROR(GEOMEAN(AC38, AJ38), 0),
IF(Parameters!$D$27, IF(AND(AC38=10,AJ38=10),10,0),
IF(Parameters!$D$28, IF(AND(AC38&gt;7,AJ38&gt;7),10,0),
IF(Parameters!$D$29, IF(AND(AC38&gt;7,AJ38&gt;7), 10, IF(OR(AND(AC38&gt;7,AJ38&gt;5),AND(AC38&gt;5,AJ38&gt;7)),6,0)),"no method"))))))</f>
        <v>2.3333333333333348</v>
      </c>
      <c r="W38" s="23">
        <f>IF(Parameters!$D$24 = 1, MAX(AD38, AK38),
IF(Parameters!$D$25 = 1, AVERAGE(AD38,AK38),
IF(Parameters!$D$26 = 1, IFERROR(GEOMEAN(AD38, AK38), 0),
IF(Parameters!$D$27, IF(AND(AD38=10,AK38=10),10,0),
IF(Parameters!$D$28, IF(AND(AD38&gt;7,AK38&gt;7),10,0),
IF(Parameters!$D$29, IF(AND(AD38&gt;7,AK38&gt;7), 10, IF(OR(AND(AD38&gt;7,AK38&gt;5),AND(AD38&gt;5,AK38&gt;7)),6,0)),"no method"))))))</f>
        <v>2.810741593992085</v>
      </c>
      <c r="X38" s="49"/>
      <c r="Y38" s="23">
        <v>9</v>
      </c>
      <c r="Z38" s="23">
        <v>7.2966507177033497</v>
      </c>
      <c r="AA38" s="24">
        <v>6.9090909090909101</v>
      </c>
      <c r="AB38" s="23">
        <v>8.5714285714285694</v>
      </c>
      <c r="AC38" s="23">
        <v>4.6666666666666696</v>
      </c>
      <c r="AD38" s="23">
        <v>0</v>
      </c>
      <c r="AE38" s="49"/>
      <c r="AF38" s="23">
        <v>6.3461538461538503</v>
      </c>
      <c r="AG38" s="23">
        <v>0</v>
      </c>
      <c r="AH38" s="23">
        <v>5</v>
      </c>
      <c r="AI38" s="23">
        <v>7</v>
      </c>
      <c r="AJ38" s="23">
        <v>0</v>
      </c>
      <c r="AK38" s="23">
        <v>5.62148318798417</v>
      </c>
      <c r="AL38" s="48"/>
      <c r="AM38" s="25">
        <v>0</v>
      </c>
      <c r="AN38" s="25">
        <v>0.3</v>
      </c>
      <c r="AO38" s="19"/>
      <c r="AP38" s="19"/>
      <c r="AQ38" s="19"/>
      <c r="AR38" s="19"/>
      <c r="AS38" s="19"/>
      <c r="AT38" s="19"/>
      <c r="AU38" s="19"/>
      <c r="AV38" s="19"/>
      <c r="AW38" s="19"/>
      <c r="AX38" s="19"/>
      <c r="AY38" s="19"/>
      <c r="AZ38" s="19"/>
      <c r="BA38" s="19"/>
    </row>
    <row r="39" spans="1:53" x14ac:dyDescent="0.2">
      <c r="A39" s="61">
        <v>34</v>
      </c>
      <c r="B39" s="18" t="s">
        <v>69</v>
      </c>
      <c r="C39" s="18" t="s">
        <v>70</v>
      </c>
      <c r="D39" s="18" t="s">
        <v>434</v>
      </c>
      <c r="E39" s="18" t="s">
        <v>440</v>
      </c>
      <c r="F39" s="48"/>
      <c r="G39" s="20" cm="1">
        <f t="array" ref="G39">IF(Parameters!$D$33, SUM(IF(ISNUMBER(R39:W39),(IF(R39:W39&gt;=Parameters!$D$39,1,"")),""))+0.5*(SUM(IF(ISNUMBER(R39:W39),(IF(R39:W39&gt;=Parameters!$D$40,1,"")),""))-SUM(IF(ISNUMBER(R39:W39),(IF(R39:W39&gt;=Parameters!$D$39,1,"")),""))),0) +
   IF(Parameters!$D$34,SUM(IF(ISNUMBER(R39:W39),(IF(R39:W39&gt;=Parameters!$D$39,1,"")),"")),0) +
   IF(Parameters!$D$35,AVERAGE(IF(ISNUMBER(R39:W39),R39:W39)),0) +
   IF(Parameters!$D$36,IF(OR(IF(ISNUMBER(R39:W39),R39:W39)=0),0,GEOMEAN(IF(ISNUMBER(R39:W39),R39:W39))),0)</f>
        <v>4.5</v>
      </c>
      <c r="H39" s="21">
        <f t="shared" si="2"/>
        <v>4.5</v>
      </c>
      <c r="I39" s="81"/>
      <c r="J39" s="20" cm="1">
        <f t="array" ref="J39">IF(Parameters!$D$33, SUM(IF(ISNUMBER(Y39:AD39),(IF(Y39:AD39&gt;=Parameters!$D$43,1,"")),""))+0.5*(SUM(IF(ISNUMBER(Y39:AD39),(IF(Y39:AD39&gt;=Parameters!$D$44,1,"")),""))-SUM(IF(ISNUMBER(Y39:AD39),(IF(Y39:AD39&gt;=Parameters!$D$43,1,"")),""))),0) +
   IF(Parameters!$D$34,SUM(IF(ISNUMBER(Y39:AD39),(IF(Y39:AD39&gt;=Parameters!$D$43,1,"")),"")),0) +
   IF(Parameters!$D$35,AVERAGE(IF(ISNUMBER(Y39:AD39),Y39:AD39)),0) +
   IF(Parameters!$D$36,IF(OR(IF(ISNUMBER(Y39:AD39),Y39:AD39)=0),0,GEOMEAN(IF(ISNUMBER(Y39:AD39),Y39:AD39))),0)</f>
        <v>3</v>
      </c>
      <c r="K39" s="21">
        <f t="shared" si="3"/>
        <v>3</v>
      </c>
      <c r="L39" s="81"/>
      <c r="M39" s="19" cm="1">
        <f t="array" ref="M39">IF(Parameters!$D$33, SUM(IF(ISNUMBER(AF39:AK39),(IF(AF39:AK39&gt;=Parameters!$D$43,1,"")),""))+0.5*(SUM(IF(ISNUMBER(AF39:AK39),(IF(AF39:AK39&gt;=Parameters!$D$44,1,"")),""))-SUM(IF(ISNUMBER(AF39:AK39),(IF(AF39:AK39&gt;=Parameters!$D$43,1,"")),""))),0) +
   IF(Parameters!$D$34,SUM(IF(ISNUMBER(AF39:AK39),(IF(AF39:AK39&gt;=Parameters!$D$43,1,"")),"")),0) +
   IF(Parameters!$D$35,AVERAGE(IF(ISNUMBER(AF39:AK39),AF39:AK39)),0) +
   IF(Parameters!$D$36,IF(OR(IF(ISNUMBER(AF39:AK39),AF39:AK39)=0),0,GEOMEAN(IF(ISNUMBER(AF39:AK39),AF39:AK39))),0)</f>
        <v>3.5</v>
      </c>
      <c r="N39" s="21">
        <f t="shared" si="4"/>
        <v>3.5</v>
      </c>
      <c r="O39" s="81"/>
      <c r="P39" s="22"/>
      <c r="Q39" s="48"/>
      <c r="R39" s="23">
        <f>IF(Parameters!$D$24 = 1, MAX(Y39, AF39),
IF(Parameters!$D$25 = 1, AVERAGE(Y39,AF39),
IF(Parameters!$D$26 = 1, IFERROR(GEOMEAN(Y39, AF39), 0),
IF(Parameters!$D$27, IF(AND(Y39=10,AF39=10),10,0),
IF(Parameters!$D$28, IF(AND(Y39&gt;7,AF39&gt;7),10,0),
IF(Parameters!$D$29, IF(AND(Y39&gt;7,AF39&gt;7), 10, IF(OR(AND(Y39&gt;7,AF39&gt;5),AND(Y39&gt;5,AF39&gt;7)),6,0)),"no method"))))))</f>
        <v>9.625</v>
      </c>
      <c r="S39" s="23">
        <f>IF(Parameters!$D$24 = 1, MAX(Z39, AG39),
IF(Parameters!$D$25 = 1, AVERAGE(Z39,AG39),
IF(Parameters!$D$26 = 1, IFERROR(GEOMEAN(Z39, AG39), 0),
IF(Parameters!$D$27, IF(AND(Z39=10,AG39=10),10,0),
IF(Parameters!$D$28, IF(AND(Z39&gt;7,AG39&gt;7),10,0),
IF(Parameters!$D$29, IF(AND(Z39&gt;7,AG39&gt;7), 10, IF(OR(AND(Z39&gt;7,AG39&gt;5),AND(Z39&gt;5,AG39&gt;7)),6,0)),"no method"))))))</f>
        <v>9.0669856459330163</v>
      </c>
      <c r="T39" s="23">
        <f>IF(Parameters!$D$24 = 1, MAX(AA39, AH39),
IF(Parameters!$D$25 = 1, AVERAGE(AA39,AH39),
IF(Parameters!$D$26 = 1, IFERROR(GEOMEAN(AA39, AH39), 0),
IF(Parameters!$D$27, IF(AND(AA39=10,AH39=10),10,0),
IF(Parameters!$D$28, IF(AND(AA39&gt;7,AH39&gt;7),10,0),
IF(Parameters!$D$29, IF(AND(AA39&gt;7,AH39&gt;7), 10, IF(OR(AND(AA39&gt;7,AH39&gt;5),AND(AA39&gt;5,AH39&gt;7)),6,0)),"no method"))))))</f>
        <v>6.6528925619834753</v>
      </c>
      <c r="U39" s="23">
        <f>IF(Parameters!$D$24 = 1, MAX(AB39, AI39),
IF(Parameters!$D$25 = 1, AVERAGE(AB39,AI39),
IF(Parameters!$D$26 = 1, IFERROR(GEOMEAN(AB39, AI39), 0),
IF(Parameters!$D$27, IF(AND(AB39=10,AI39=10),10,0),
IF(Parameters!$D$28, IF(AND(AB39&gt;7,AI39&gt;7),10,0),
IF(Parameters!$D$29, IF(AND(AB39&gt;7,AI39&gt;7), 10, IF(OR(AND(AB39&gt;7,AI39&gt;5),AND(AB39&gt;5,AI39&gt;7)),6,0)),"no method"))))))</f>
        <v>7.7142857142857153</v>
      </c>
      <c r="V39" s="23">
        <f>IF(Parameters!$D$24 = 1, MAX(AC39, AJ39),
IF(Parameters!$D$25 = 1, AVERAGE(AC39,AJ39),
IF(Parameters!$D$26 = 1, IFERROR(GEOMEAN(AC39, AJ39), 0),
IF(Parameters!$D$27, IF(AND(AC39=10,AJ39=10),10,0),
IF(Parameters!$D$28, IF(AND(AC39&gt;7,AJ39&gt;7),10,0),
IF(Parameters!$D$29, IF(AND(AC39&gt;7,AJ39&gt;7), 10, IF(OR(AND(AC39&gt;7,AJ39&gt;5),AND(AC39&gt;5,AJ39&gt;7)),6,0)),"no method"))))))</f>
        <v>2.1666666666666652</v>
      </c>
      <c r="W39" s="23">
        <f>IF(Parameters!$D$24 = 1, MAX(AD39, AK39),
IF(Parameters!$D$25 = 1, AVERAGE(AD39,AK39),
IF(Parameters!$D$26 = 1, IFERROR(GEOMEAN(AD39, AK39), 0),
IF(Parameters!$D$27, IF(AND(AD39=10,AK39=10),10,0),
IF(Parameters!$D$28, IF(AND(AD39&gt;7,AK39&gt;7),10,0),
IF(Parameters!$D$29, IF(AND(AD39&gt;7,AK39&gt;7), 10, IF(OR(AND(AD39&gt;7,AK39&gt;5),AND(AD39&gt;5,AK39&gt;7)),6,0)),"no method"))))))</f>
        <v>10</v>
      </c>
      <c r="X39" s="49"/>
      <c r="Y39" s="23">
        <v>9.25</v>
      </c>
      <c r="Z39" s="23">
        <v>8.1339712918660307</v>
      </c>
      <c r="AA39" s="24">
        <v>8.7603305785124004</v>
      </c>
      <c r="AB39" s="23">
        <v>8.4285714285714306</v>
      </c>
      <c r="AC39" s="23">
        <v>4.3333333333333304</v>
      </c>
      <c r="AD39" s="23">
        <v>10</v>
      </c>
      <c r="AE39" s="49"/>
      <c r="AF39" s="23">
        <v>10</v>
      </c>
      <c r="AG39" s="23">
        <v>10</v>
      </c>
      <c r="AH39" s="23">
        <v>4.5454545454545503</v>
      </c>
      <c r="AI39" s="23">
        <v>7</v>
      </c>
      <c r="AJ39" s="23">
        <v>0</v>
      </c>
      <c r="AK39" s="23">
        <v>10</v>
      </c>
      <c r="AL39" s="48"/>
      <c r="AM39" s="25">
        <v>0</v>
      </c>
      <c r="AN39" s="25">
        <v>0.3</v>
      </c>
      <c r="AO39" s="19"/>
      <c r="AP39" s="19"/>
      <c r="AQ39" s="19"/>
      <c r="AR39" s="19"/>
      <c r="AS39" s="19"/>
      <c r="AT39" s="19"/>
      <c r="AU39" s="19"/>
      <c r="AV39" s="19"/>
      <c r="AW39" s="19"/>
      <c r="AX39" s="19"/>
      <c r="AY39" s="19"/>
      <c r="AZ39" s="19"/>
      <c r="BA39" s="19"/>
    </row>
    <row r="40" spans="1:53" x14ac:dyDescent="0.2">
      <c r="A40" s="61">
        <v>35</v>
      </c>
      <c r="B40" s="18" t="s">
        <v>71</v>
      </c>
      <c r="C40" s="18" t="s">
        <v>72</v>
      </c>
      <c r="D40" s="18" t="s">
        <v>434</v>
      </c>
      <c r="E40" s="18" t="s">
        <v>431</v>
      </c>
      <c r="F40" s="48"/>
      <c r="G40" s="20" cm="1">
        <f t="array" ref="G40">IF(Parameters!$D$33, SUM(IF(ISNUMBER(R40:W40),(IF(R40:W40&gt;=Parameters!$D$39,1,"")),""))+0.5*(SUM(IF(ISNUMBER(R40:W40),(IF(R40:W40&gt;=Parameters!$D$40,1,"")),""))-SUM(IF(ISNUMBER(R40:W40),(IF(R40:W40&gt;=Parameters!$D$39,1,"")),""))),0) +
   IF(Parameters!$D$34,SUM(IF(ISNUMBER(R40:W40),(IF(R40:W40&gt;=Parameters!$D$39,1,"")),"")),0) +
   IF(Parameters!$D$35,AVERAGE(IF(ISNUMBER(R40:W40),R40:W40)),0) +
   IF(Parameters!$D$36,IF(OR(IF(ISNUMBER(R40:W40),R40:W40)=0),0,GEOMEAN(IF(ISNUMBER(R40:W40),R40:W40))),0)</f>
        <v>5</v>
      </c>
      <c r="H40" s="21">
        <f t="shared" si="2"/>
        <v>5</v>
      </c>
      <c r="I40" s="81"/>
      <c r="J40" s="20" cm="1">
        <f t="array" ref="J40">IF(Parameters!$D$33, SUM(IF(ISNUMBER(Y40:AD40),(IF(Y40:AD40&gt;=Parameters!$D$43,1,"")),""))+0.5*(SUM(IF(ISNUMBER(Y40:AD40),(IF(Y40:AD40&gt;=Parameters!$D$44,1,"")),""))-SUM(IF(ISNUMBER(Y40:AD40),(IF(Y40:AD40&gt;=Parameters!$D$43,1,"")),""))),0) +
   IF(Parameters!$D$34,SUM(IF(ISNUMBER(Y40:AD40),(IF(Y40:AD40&gt;=Parameters!$D$43,1,"")),"")),0) +
   IF(Parameters!$D$35,AVERAGE(IF(ISNUMBER(Y40:AD40),Y40:AD40)),0) +
   IF(Parameters!$D$36,IF(OR(IF(ISNUMBER(Y40:AD40),Y40:AD40)=0),0,GEOMEAN(IF(ISNUMBER(Y40:AD40),Y40:AD40))),0)</f>
        <v>4.5</v>
      </c>
      <c r="K40" s="21">
        <f t="shared" si="3"/>
        <v>4.5</v>
      </c>
      <c r="L40" s="81"/>
      <c r="M40" s="19" cm="1">
        <f t="array" ref="M40">IF(Parameters!$D$33, SUM(IF(ISNUMBER(AF40:AK40),(IF(AF40:AK40&gt;=Parameters!$D$43,1,"")),""))+0.5*(SUM(IF(ISNUMBER(AF40:AK40),(IF(AF40:AK40&gt;=Parameters!$D$44,1,"")),""))-SUM(IF(ISNUMBER(AF40:AK40),(IF(AF40:AK40&gt;=Parameters!$D$43,1,"")),""))),0) +
   IF(Parameters!$D$34,SUM(IF(ISNUMBER(AF40:AK40),(IF(AF40:AK40&gt;=Parameters!$D$43,1,"")),"")),0) +
   IF(Parameters!$D$35,AVERAGE(IF(ISNUMBER(AF40:AK40),AF40:AK40)),0) +
   IF(Parameters!$D$36,IF(OR(IF(ISNUMBER(AF40:AK40),AF40:AK40)=0),0,GEOMEAN(IF(ISNUMBER(AF40:AK40),AF40:AK40))),0)</f>
        <v>3.5</v>
      </c>
      <c r="N40" s="21">
        <f t="shared" si="4"/>
        <v>3.5</v>
      </c>
      <c r="O40" s="81"/>
      <c r="P40" s="22"/>
      <c r="Q40" s="48"/>
      <c r="R40" s="23">
        <f>IF(Parameters!$D$24 = 1, MAX(Y40, AF40),
IF(Parameters!$D$25 = 1, AVERAGE(Y40,AF40),
IF(Parameters!$D$26 = 1, IFERROR(GEOMEAN(Y40, AF40), 0),
IF(Parameters!$D$27, IF(AND(Y40=10,AF40=10),10,0),
IF(Parameters!$D$28, IF(AND(Y40&gt;7,AF40&gt;7),10,0),
IF(Parameters!$D$29, IF(AND(Y40&gt;7,AF40&gt;7), 10, IF(OR(AND(Y40&gt;7,AF40&gt;5),AND(Y40&gt;5,AF40&gt;7)),6,0)),"no method"))))))</f>
        <v>10</v>
      </c>
      <c r="S40" s="23">
        <f>IF(Parameters!$D$24 = 1, MAX(Z40, AG40),
IF(Parameters!$D$25 = 1, AVERAGE(Z40,AG40),
IF(Parameters!$D$26 = 1, IFERROR(GEOMEAN(Z40, AG40), 0),
IF(Parameters!$D$27, IF(AND(Z40=10,AG40=10),10,0),
IF(Parameters!$D$28, IF(AND(Z40&gt;7,AG40&gt;7),10,0),
IF(Parameters!$D$29, IF(AND(Z40&gt;7,AG40&gt;7), 10, IF(OR(AND(Z40&gt;7,AG40&gt;5),AND(Z40&gt;5,AG40&gt;7)),6,0)),"no method"))))))</f>
        <v>10</v>
      </c>
      <c r="T40" s="23">
        <f>IF(Parameters!$D$24 = 1, MAX(AA40, AH40),
IF(Parameters!$D$25 = 1, AVERAGE(AA40,AH40),
IF(Parameters!$D$26 = 1, IFERROR(GEOMEAN(AA40, AH40), 0),
IF(Parameters!$D$27, IF(AND(AA40=10,AH40=10),10,0),
IF(Parameters!$D$28, IF(AND(AA40&gt;7,AH40&gt;7),10,0),
IF(Parameters!$D$29, IF(AND(AA40&gt;7,AH40&gt;7), 10, IF(OR(AND(AA40&gt;7,AH40&gt;5),AND(AA40&gt;5,AH40&gt;7)),6,0)),"no method"))))))</f>
        <v>7.9545454545454497</v>
      </c>
      <c r="U40" s="23">
        <f>IF(Parameters!$D$24 = 1, MAX(AB40, AI40),
IF(Parameters!$D$25 = 1, AVERAGE(AB40,AI40),
IF(Parameters!$D$26 = 1, IFERROR(GEOMEAN(AB40, AI40), 0),
IF(Parameters!$D$27, IF(AND(AB40=10,AI40=10),10,0),
IF(Parameters!$D$28, IF(AND(AB40&gt;7,AI40&gt;7),10,0),
IF(Parameters!$D$29, IF(AND(AB40&gt;7,AI40&gt;7), 10, IF(OR(AND(AB40&gt;7,AI40&gt;5),AND(AB40&gt;5,AI40&gt;7)),6,0)),"no method"))))))</f>
        <v>8.2857142857142847</v>
      </c>
      <c r="V40" s="23">
        <f>IF(Parameters!$D$24 = 1, MAX(AC40, AJ40),
IF(Parameters!$D$25 = 1, AVERAGE(AC40,AJ40),
IF(Parameters!$D$26 = 1, IFERROR(GEOMEAN(AC40, AJ40), 0),
IF(Parameters!$D$27, IF(AND(AC40=10,AJ40=10),10,0),
IF(Parameters!$D$28, IF(AND(AC40&gt;7,AJ40&gt;7),10,0),
IF(Parameters!$D$29, IF(AND(AC40&gt;7,AJ40&gt;7), 10, IF(OR(AND(AC40&gt;7,AJ40&gt;5),AND(AC40&gt;5,AJ40&gt;7)),6,0)),"no method"))))))</f>
        <v>2.9166666666666652</v>
      </c>
      <c r="W40" s="23">
        <f>IF(Parameters!$D$24 = 1, MAX(AD40, AK40),
IF(Parameters!$D$25 = 1, AVERAGE(AD40,AK40),
IF(Parameters!$D$26 = 1, IFERROR(GEOMEAN(AD40, AK40), 0),
IF(Parameters!$D$27, IF(AND(AD40=10,AK40=10),10,0),
IF(Parameters!$D$28, IF(AND(AD40&gt;7,AK40&gt;7),10,0),
IF(Parameters!$D$29, IF(AND(AD40&gt;7,AK40&gt;7), 10, IF(OR(AND(AD40&gt;7,AK40&gt;5),AND(AD40&gt;5,AK40&gt;7)),6,0)),"no method"))))))</f>
        <v>10</v>
      </c>
      <c r="X40" s="49"/>
      <c r="Y40" s="23">
        <v>10</v>
      </c>
      <c r="Z40" s="23">
        <v>10</v>
      </c>
      <c r="AA40" s="24">
        <v>10</v>
      </c>
      <c r="AB40" s="23">
        <v>9.5714285714285694</v>
      </c>
      <c r="AC40" s="23">
        <v>5.8333333333333304</v>
      </c>
      <c r="AD40" s="23">
        <v>10</v>
      </c>
      <c r="AE40" s="49"/>
      <c r="AF40" s="23">
        <v>10</v>
      </c>
      <c r="AG40" s="23">
        <v>10</v>
      </c>
      <c r="AH40" s="23">
        <v>5.9090909090909003</v>
      </c>
      <c r="AI40" s="23">
        <v>7</v>
      </c>
      <c r="AJ40" s="23">
        <v>0</v>
      </c>
      <c r="AK40" s="23">
        <v>10</v>
      </c>
      <c r="AL40" s="48"/>
      <c r="AM40" s="25">
        <v>0</v>
      </c>
      <c r="AN40" s="25">
        <v>0.1</v>
      </c>
      <c r="AO40" s="19"/>
      <c r="AP40" s="19"/>
      <c r="AQ40" s="19"/>
      <c r="AR40" s="19"/>
      <c r="AS40" s="19"/>
      <c r="AT40" s="19"/>
      <c r="AU40" s="19"/>
      <c r="AV40" s="19"/>
      <c r="AW40" s="19"/>
      <c r="AX40" s="19"/>
      <c r="AY40" s="19"/>
      <c r="AZ40" s="19"/>
      <c r="BA40" s="19"/>
    </row>
    <row r="41" spans="1:53" x14ac:dyDescent="0.2">
      <c r="A41" s="61">
        <v>36</v>
      </c>
      <c r="B41" s="18" t="s">
        <v>73</v>
      </c>
      <c r="C41" s="18" t="s">
        <v>74</v>
      </c>
      <c r="D41" s="18" t="s">
        <v>434</v>
      </c>
      <c r="E41" s="18" t="s">
        <v>440</v>
      </c>
      <c r="F41" s="48"/>
      <c r="G41" s="20" cm="1">
        <f t="array" ref="G41">IF(Parameters!$D$33, SUM(IF(ISNUMBER(R41:W41),(IF(R41:W41&gt;=Parameters!$D$39,1,"")),""))+0.5*(SUM(IF(ISNUMBER(R41:W41),(IF(R41:W41&gt;=Parameters!$D$40,1,"")),""))-SUM(IF(ISNUMBER(R41:W41),(IF(R41:W41&gt;=Parameters!$D$39,1,"")),""))),0) +
   IF(Parameters!$D$34,SUM(IF(ISNUMBER(R41:W41),(IF(R41:W41&gt;=Parameters!$D$39,1,"")),"")),0) +
   IF(Parameters!$D$35,AVERAGE(IF(ISNUMBER(R41:W41),R41:W41)),0) +
   IF(Parameters!$D$36,IF(OR(IF(ISNUMBER(R41:W41),R41:W41)=0),0,GEOMEAN(IF(ISNUMBER(R41:W41),R41:W41))),0)</f>
        <v>4.5</v>
      </c>
      <c r="H41" s="21">
        <f t="shared" si="2"/>
        <v>4.5</v>
      </c>
      <c r="I41" s="81"/>
      <c r="J41" s="20" cm="1">
        <f t="array" ref="J41">IF(Parameters!$D$33, SUM(IF(ISNUMBER(Y41:AD41),(IF(Y41:AD41&gt;=Parameters!$D$43,1,"")),""))+0.5*(SUM(IF(ISNUMBER(Y41:AD41),(IF(Y41:AD41&gt;=Parameters!$D$44,1,"")),""))-SUM(IF(ISNUMBER(Y41:AD41),(IF(Y41:AD41&gt;=Parameters!$D$43,1,"")),""))),0) +
   IF(Parameters!$D$34,SUM(IF(ISNUMBER(Y41:AD41),(IF(Y41:AD41&gt;=Parameters!$D$43,1,"")),"")),0) +
   IF(Parameters!$D$35,AVERAGE(IF(ISNUMBER(Y41:AD41),Y41:AD41)),0) +
   IF(Parameters!$D$36,IF(OR(IF(ISNUMBER(Y41:AD41),Y41:AD41)=0),0,GEOMEAN(IF(ISNUMBER(Y41:AD41),Y41:AD41))),0)</f>
        <v>3.5</v>
      </c>
      <c r="K41" s="21">
        <f t="shared" si="3"/>
        <v>3.5</v>
      </c>
      <c r="L41" s="81"/>
      <c r="M41" s="19" cm="1">
        <f t="array" ref="M41">IF(Parameters!$D$33, SUM(IF(ISNUMBER(AF41:AK41),(IF(AF41:AK41&gt;=Parameters!$D$43,1,"")),""))+0.5*(SUM(IF(ISNUMBER(AF41:AK41),(IF(AF41:AK41&gt;=Parameters!$D$44,1,"")),""))-SUM(IF(ISNUMBER(AF41:AK41),(IF(AF41:AK41&gt;=Parameters!$D$43,1,"")),""))),0) +
   IF(Parameters!$D$34,SUM(IF(ISNUMBER(AF41:AK41),(IF(AF41:AK41&gt;=Parameters!$D$43,1,"")),"")),0) +
   IF(Parameters!$D$35,AVERAGE(IF(ISNUMBER(AF41:AK41),AF41:AK41)),0) +
   IF(Parameters!$D$36,IF(OR(IF(ISNUMBER(AF41:AK41),AF41:AK41)=0),0,GEOMEAN(IF(ISNUMBER(AF41:AK41),AF41:AK41))),0)</f>
        <v>1.5</v>
      </c>
      <c r="N41" s="21">
        <f t="shared" si="4"/>
        <v>1.5</v>
      </c>
      <c r="O41" s="81"/>
      <c r="P41" s="22"/>
      <c r="Q41" s="48"/>
      <c r="R41" s="23">
        <f>IF(Parameters!$D$24 = 1, MAX(Y41, AF41),
IF(Parameters!$D$25 = 1, AVERAGE(Y41,AF41),
IF(Parameters!$D$26 = 1, IFERROR(GEOMEAN(Y41, AF41), 0),
IF(Parameters!$D$27, IF(AND(Y41=10,AF41=10),10,0),
IF(Parameters!$D$28, IF(AND(Y41&gt;7,AF41&gt;7),10,0),
IF(Parameters!$D$29, IF(AND(Y41&gt;7,AF41&gt;7), 10, IF(OR(AND(Y41&gt;7,AF41&gt;5),AND(Y41&gt;5,AF41&gt;7)),6,0)),"no method"))))))</f>
        <v>8.0692307692307708</v>
      </c>
      <c r="S41" s="23">
        <f>IF(Parameters!$D$24 = 1, MAX(Z41, AG41),
IF(Parameters!$D$25 = 1, AVERAGE(Z41,AG41),
IF(Parameters!$D$26 = 1, IFERROR(GEOMEAN(Z41, AG41), 0),
IF(Parameters!$D$27, IF(AND(Z41=10,AG41=10),10,0),
IF(Parameters!$D$28, IF(AND(Z41&gt;7,AG41&gt;7),10,0),
IF(Parameters!$D$29, IF(AND(Z41&gt;7,AG41&gt;7), 10, IF(OR(AND(Z41&gt;7,AG41&gt;5),AND(Z41&gt;5,AG41&gt;7)),6,0)),"no method"))))))</f>
        <v>5</v>
      </c>
      <c r="T41" s="23">
        <f>IF(Parameters!$D$24 = 1, MAX(AA41, AH41),
IF(Parameters!$D$25 = 1, AVERAGE(AA41,AH41),
IF(Parameters!$D$26 = 1, IFERROR(GEOMEAN(AA41, AH41), 0),
IF(Parameters!$D$27, IF(AND(AA41=10,AH41=10),10,0),
IF(Parameters!$D$28, IF(AND(AA41&gt;7,AH41&gt;7),10,0),
IF(Parameters!$D$29, IF(AND(AA41&gt;7,AH41&gt;7), 10, IF(OR(AND(AA41&gt;7,AH41&gt;5),AND(AA41&gt;5,AH41&gt;7)),6,0)),"no method"))))))</f>
        <v>7.7685950413223148</v>
      </c>
      <c r="U41" s="23">
        <f>IF(Parameters!$D$24 = 1, MAX(AB41, AI41),
IF(Parameters!$D$25 = 1, AVERAGE(AB41,AI41),
IF(Parameters!$D$26 = 1, IFERROR(GEOMEAN(AB41, AI41), 0),
IF(Parameters!$D$27, IF(AND(AB41=10,AI41=10),10,0),
IF(Parameters!$D$28, IF(AND(AB41&gt;7,AI41&gt;7),10,0),
IF(Parameters!$D$29, IF(AND(AB41&gt;7,AI41&gt;7), 10, IF(OR(AND(AB41&gt;7,AI41&gt;5),AND(AB41&gt;5,AI41&gt;7)),6,0)),"no method"))))))</f>
        <v>8.7030889304582946</v>
      </c>
      <c r="V41" s="23">
        <f>IF(Parameters!$D$24 = 1, MAX(AC41, AJ41),
IF(Parameters!$D$25 = 1, AVERAGE(AC41,AJ41),
IF(Parameters!$D$26 = 1, IFERROR(GEOMEAN(AC41, AJ41), 0),
IF(Parameters!$D$27, IF(AND(AC41=10,AJ41=10),10,0),
IF(Parameters!$D$28, IF(AND(AC41&gt;7,AJ41&gt;7),10,0),
IF(Parameters!$D$29, IF(AND(AC41&gt;7,AJ41&gt;7), 10, IF(OR(AND(AC41&gt;7,AJ41&gt;5),AND(AC41&gt;5,AJ41&gt;7)),6,0)),"no method"))))))</f>
        <v>2.4166666666666652</v>
      </c>
      <c r="W41" s="23">
        <f>IF(Parameters!$D$24 = 1, MAX(AD41, AK41),
IF(Parameters!$D$25 = 1, AVERAGE(AD41,AK41),
IF(Parameters!$D$26 = 1, IFERROR(GEOMEAN(AD41, AK41), 0),
IF(Parameters!$D$27, IF(AND(AD41=10,AK41=10),10,0),
IF(Parameters!$D$28, IF(AND(AD41&gt;7,AK41&gt;7),10,0),
IF(Parameters!$D$29, IF(AND(AD41&gt;7,AK41&gt;7), 10, IF(OR(AND(AD41&gt;7,AK41&gt;5),AND(AD41&gt;5,AK41&gt;7)),6,0)),"no method"))))))</f>
        <v>10</v>
      </c>
      <c r="X41" s="49"/>
      <c r="Y41" s="23">
        <v>9.2799999999999994</v>
      </c>
      <c r="Z41" s="23">
        <v>10</v>
      </c>
      <c r="AA41" s="24">
        <v>9.1735537190082592</v>
      </c>
      <c r="AB41" s="23">
        <v>7.5714285714285703</v>
      </c>
      <c r="AC41" s="23">
        <v>4.8333333333333304</v>
      </c>
      <c r="AD41" s="23">
        <v>10</v>
      </c>
      <c r="AE41" s="49"/>
      <c r="AF41" s="23">
        <v>6.8584615384615404</v>
      </c>
      <c r="AG41" s="23">
        <v>0</v>
      </c>
      <c r="AH41" s="23">
        <v>6.3636363636363704</v>
      </c>
      <c r="AI41" s="23">
        <v>9.8347492894880197</v>
      </c>
      <c r="AJ41" s="23">
        <v>0</v>
      </c>
      <c r="AK41" s="23">
        <v>10</v>
      </c>
      <c r="AL41" s="48"/>
      <c r="AM41" s="25">
        <v>0</v>
      </c>
      <c r="AN41" s="25">
        <v>0.4</v>
      </c>
      <c r="AO41" s="19"/>
      <c r="AP41" s="19"/>
      <c r="AQ41" s="19"/>
      <c r="AR41" s="19"/>
      <c r="AS41" s="19"/>
      <c r="AT41" s="19"/>
      <c r="AU41" s="19"/>
      <c r="AV41" s="19"/>
      <c r="AW41" s="19"/>
      <c r="AX41" s="19"/>
      <c r="AY41" s="19"/>
      <c r="AZ41" s="19"/>
      <c r="BA41" s="19"/>
    </row>
    <row r="42" spans="1:53" x14ac:dyDescent="0.2">
      <c r="A42" s="61">
        <v>37</v>
      </c>
      <c r="B42" s="18" t="s">
        <v>75</v>
      </c>
      <c r="C42" s="18" t="s">
        <v>76</v>
      </c>
      <c r="D42" s="18" t="s">
        <v>437</v>
      </c>
      <c r="E42" s="18" t="s">
        <v>432</v>
      </c>
      <c r="F42" s="48"/>
      <c r="G42" s="20" cm="1">
        <f t="array" ref="G42">IF(Parameters!$D$33, SUM(IF(ISNUMBER(R42:W42),(IF(R42:W42&gt;=Parameters!$D$39,1,"")),""))+0.5*(SUM(IF(ISNUMBER(R42:W42),(IF(R42:W42&gt;=Parameters!$D$40,1,"")),""))-SUM(IF(ISNUMBER(R42:W42),(IF(R42:W42&gt;=Parameters!$D$39,1,"")),""))),0) +
   IF(Parameters!$D$34,SUM(IF(ISNUMBER(R42:W42),(IF(R42:W42&gt;=Parameters!$D$39,1,"")),"")),0) +
   IF(Parameters!$D$35,AVERAGE(IF(ISNUMBER(R42:W42),R42:W42)),0) +
   IF(Parameters!$D$36,IF(OR(IF(ISNUMBER(R42:W42),R42:W42)=0),0,GEOMEAN(IF(ISNUMBER(R42:W42),R42:W42))),0)</f>
        <v>2.5</v>
      </c>
      <c r="H42" s="21">
        <f t="shared" si="2"/>
        <v>2.5</v>
      </c>
      <c r="I42" s="81"/>
      <c r="J42" s="20" cm="1">
        <f t="array" ref="J42">IF(Parameters!$D$33, SUM(IF(ISNUMBER(Y42:AD42),(IF(Y42:AD42&gt;=Parameters!$D$43,1,"")),""))+0.5*(SUM(IF(ISNUMBER(Y42:AD42),(IF(Y42:AD42&gt;=Parameters!$D$44,1,"")),""))-SUM(IF(ISNUMBER(Y42:AD42),(IF(Y42:AD42&gt;=Parameters!$D$43,1,"")),""))),0) +
   IF(Parameters!$D$34,SUM(IF(ISNUMBER(Y42:AD42),(IF(Y42:AD42&gt;=Parameters!$D$43,1,"")),"")),0) +
   IF(Parameters!$D$35,AVERAGE(IF(ISNUMBER(Y42:AD42),Y42:AD42)),0) +
   IF(Parameters!$D$36,IF(OR(IF(ISNUMBER(Y42:AD42),Y42:AD42)=0),0,GEOMEAN(IF(ISNUMBER(Y42:AD42),Y42:AD42))),0)</f>
        <v>0.5</v>
      </c>
      <c r="K42" s="21">
        <f t="shared" si="3"/>
        <v>0.5</v>
      </c>
      <c r="L42" s="81"/>
      <c r="M42" s="19" cm="1">
        <f t="array" ref="M42">IF(Parameters!$D$33, SUM(IF(ISNUMBER(AF42:AK42),(IF(AF42:AK42&gt;=Parameters!$D$43,1,"")),""))+0.5*(SUM(IF(ISNUMBER(AF42:AK42),(IF(AF42:AK42&gt;=Parameters!$D$44,1,"")),""))-SUM(IF(ISNUMBER(AF42:AK42),(IF(AF42:AK42&gt;=Parameters!$D$43,1,"")),""))),0) +
   IF(Parameters!$D$34,SUM(IF(ISNUMBER(AF42:AK42),(IF(AF42:AK42&gt;=Parameters!$D$43,1,"")),"")),0) +
   IF(Parameters!$D$35,AVERAGE(IF(ISNUMBER(AF42:AK42),AF42:AK42)),0) +
   IF(Parameters!$D$36,IF(OR(IF(ISNUMBER(AF42:AK42),AF42:AK42)=0),0,GEOMEAN(IF(ISNUMBER(AF42:AK42),AF42:AK42))),0)</f>
        <v>2.5</v>
      </c>
      <c r="N42" s="21">
        <f t="shared" si="4"/>
        <v>2.5</v>
      </c>
      <c r="O42" s="81"/>
      <c r="P42" s="22"/>
      <c r="Q42" s="48"/>
      <c r="R42" s="23">
        <f>IF(Parameters!$D$24 = 1, MAX(Y42, AF42),
IF(Parameters!$D$25 = 1, AVERAGE(Y42,AF42),
IF(Parameters!$D$26 = 1, IFERROR(GEOMEAN(Y42, AF42), 0),
IF(Parameters!$D$27, IF(AND(Y42=10,AF42=10),10,0),
IF(Parameters!$D$28, IF(AND(Y42&gt;7,AF42&gt;7),10,0),
IF(Parameters!$D$29, IF(AND(Y42&gt;7,AF42&gt;7), 10, IF(OR(AND(Y42&gt;7,AF42&gt;5),AND(Y42&gt;5,AF42&gt;7)),6,0)),"no method"))))))</f>
        <v>6.4464285714285552</v>
      </c>
      <c r="S42" s="23">
        <f>IF(Parameters!$D$24 = 1, MAX(Z42, AG42),
IF(Parameters!$D$25 = 1, AVERAGE(Z42,AG42),
IF(Parameters!$D$26 = 1, IFERROR(GEOMEAN(Z42, AG42), 0),
IF(Parameters!$D$27, IF(AND(Z42=10,AG42=10),10,0),
IF(Parameters!$D$28, IF(AND(Z42&gt;7,AG42&gt;7),10,0),
IF(Parameters!$D$29, IF(AND(Z42&gt;7,AG42&gt;7), 10, IF(OR(AND(Z42&gt;7,AG42&gt;5),AND(Z42&gt;5,AG42&gt;7)),6,0)),"no method"))))))</f>
        <v>2.535885167464115</v>
      </c>
      <c r="T42" s="23">
        <f>IF(Parameters!$D$24 = 1, MAX(AA42, AH42),
IF(Parameters!$D$25 = 1, AVERAGE(AA42,AH42),
IF(Parameters!$D$26 = 1, IFERROR(GEOMEAN(AA42, AH42), 0),
IF(Parameters!$D$27, IF(AND(AA42=10,AH42=10),10,0),
IF(Parameters!$D$28, IF(AND(AA42&gt;7,AH42&gt;7),10,0),
IF(Parameters!$D$29, IF(AND(AA42&gt;7,AH42&gt;7), 10, IF(OR(AND(AA42&gt;7,AH42&gt;5),AND(AA42&gt;5,AH42&gt;7)),6,0)),"no method"))))))</f>
        <v>3.0578512396694237</v>
      </c>
      <c r="U42" s="23">
        <f>IF(Parameters!$D$24 = 1, MAX(AB42, AI42),
IF(Parameters!$D$25 = 1, AVERAGE(AB42,AI42),
IF(Parameters!$D$26 = 1, IFERROR(GEOMEAN(AB42, AI42), 0),
IF(Parameters!$D$27, IF(AND(AB42=10,AI42=10),10,0),
IF(Parameters!$D$28, IF(AND(AB42&gt;7,AI42&gt;7),10,0),
IF(Parameters!$D$29, IF(AND(AB42&gt;7,AI42&gt;7), 10, IF(OR(AND(AB42&gt;7,AI42&gt;5),AND(AB42&gt;5,AI42&gt;7)),6,0)),"no method"))))))</f>
        <v>7.642857142857145</v>
      </c>
      <c r="V42" s="23">
        <f>IF(Parameters!$D$24 = 1, MAX(AC42, AJ42),
IF(Parameters!$D$25 = 1, AVERAGE(AC42,AJ42),
IF(Parameters!$D$26 = 1, IFERROR(GEOMEAN(AC42, AJ42), 0),
IF(Parameters!$D$27, IF(AND(AC42=10,AJ42=10),10,0),
IF(Parameters!$D$28, IF(AND(AC42&gt;7,AJ42&gt;7),10,0),
IF(Parameters!$D$29, IF(AND(AC42&gt;7,AJ42&gt;7), 10, IF(OR(AND(AC42&gt;7,AJ42&gt;5),AND(AC42&gt;5,AJ42&gt;7)),6,0)),"no method"))))))</f>
        <v>8.25</v>
      </c>
      <c r="W42" s="23">
        <f>IF(Parameters!$D$24 = 1, MAX(AD42, AK42),
IF(Parameters!$D$25 = 1, AVERAGE(AD42,AK42),
IF(Parameters!$D$26 = 1, IFERROR(GEOMEAN(AD42, AK42), 0),
IF(Parameters!$D$27, IF(AND(AD42=10,AK42=10),10,0),
IF(Parameters!$D$28, IF(AND(AD42&gt;7,AK42&gt;7),10,0),
IF(Parameters!$D$29, IF(AND(AD42&gt;7,AK42&gt;7), 10, IF(OR(AND(AD42&gt;7,AK42&gt;5),AND(AD42&gt;5,AK42&gt;7)),6,0)),"no method"))))))</f>
        <v>4.6280858276569647</v>
      </c>
      <c r="X42" s="49"/>
      <c r="Y42" s="23">
        <v>5.75</v>
      </c>
      <c r="Z42" s="23">
        <v>5.0717703349282299</v>
      </c>
      <c r="AA42" s="24">
        <v>5.2066115702479303</v>
      </c>
      <c r="AB42" s="23">
        <v>5.28571428571429</v>
      </c>
      <c r="AC42" s="23">
        <v>9.5</v>
      </c>
      <c r="AD42" s="23">
        <v>0</v>
      </c>
      <c r="AE42" s="49"/>
      <c r="AF42" s="23">
        <v>7.1428571428571104</v>
      </c>
      <c r="AG42" s="23">
        <v>0</v>
      </c>
      <c r="AH42" s="23">
        <v>0.90909090909091705</v>
      </c>
      <c r="AI42" s="23">
        <v>10</v>
      </c>
      <c r="AJ42" s="23">
        <v>7</v>
      </c>
      <c r="AK42" s="23">
        <v>9.2561716553139295</v>
      </c>
      <c r="AL42" s="48"/>
      <c r="AM42" s="25">
        <v>0</v>
      </c>
      <c r="AN42" s="25">
        <v>0.2</v>
      </c>
      <c r="AO42" s="19"/>
      <c r="AP42" s="19"/>
      <c r="AQ42" s="19"/>
      <c r="AR42" s="19"/>
      <c r="AS42" s="19"/>
      <c r="AT42" s="19"/>
      <c r="AU42" s="19"/>
      <c r="AV42" s="19"/>
      <c r="AW42" s="19"/>
      <c r="AX42" s="19"/>
      <c r="AY42" s="19"/>
      <c r="AZ42" s="19"/>
      <c r="BA42" s="19"/>
    </row>
    <row r="43" spans="1:53" x14ac:dyDescent="0.2">
      <c r="A43" s="61">
        <v>38</v>
      </c>
      <c r="B43" s="18" t="s">
        <v>77</v>
      </c>
      <c r="C43" s="18" t="s">
        <v>78</v>
      </c>
      <c r="D43" s="18" t="s">
        <v>434</v>
      </c>
      <c r="E43" s="18" t="s">
        <v>431</v>
      </c>
      <c r="F43" s="48"/>
      <c r="G43" s="20" cm="1">
        <f t="array" ref="G43">IF(Parameters!$D$33, SUM(IF(ISNUMBER(R43:W43),(IF(R43:W43&gt;=Parameters!$D$39,1,"")),""))+0.5*(SUM(IF(ISNUMBER(R43:W43),(IF(R43:W43&gt;=Parameters!$D$40,1,"")),""))-SUM(IF(ISNUMBER(R43:W43),(IF(R43:W43&gt;=Parameters!$D$39,1,"")),""))),0) +
   IF(Parameters!$D$34,SUM(IF(ISNUMBER(R43:W43),(IF(R43:W43&gt;=Parameters!$D$39,1,"")),"")),0) +
   IF(Parameters!$D$35,AVERAGE(IF(ISNUMBER(R43:W43),R43:W43)),0) +
   IF(Parameters!$D$36,IF(OR(IF(ISNUMBER(R43:W43),R43:W43)=0),0,GEOMEAN(IF(ISNUMBER(R43:W43),R43:W43))),0)</f>
        <v>1.5</v>
      </c>
      <c r="H43" s="21">
        <f t="shared" si="2"/>
        <v>1.5</v>
      </c>
      <c r="I43" s="81"/>
      <c r="J43" s="20" cm="1">
        <f t="array" ref="J43">IF(Parameters!$D$33, SUM(IF(ISNUMBER(Y43:AD43),(IF(Y43:AD43&gt;=Parameters!$D$43,1,"")),""))+0.5*(SUM(IF(ISNUMBER(Y43:AD43),(IF(Y43:AD43&gt;=Parameters!$D$44,1,"")),""))-SUM(IF(ISNUMBER(Y43:AD43),(IF(Y43:AD43&gt;=Parameters!$D$43,1,"")),""))),0) +
   IF(Parameters!$D$34,SUM(IF(ISNUMBER(Y43:AD43),(IF(Y43:AD43&gt;=Parameters!$D$43,1,"")),"")),0) +
   IF(Parameters!$D$35,AVERAGE(IF(ISNUMBER(Y43:AD43),Y43:AD43)),0) +
   IF(Parameters!$D$36,IF(OR(IF(ISNUMBER(Y43:AD43),Y43:AD43)=0),0,GEOMEAN(IF(ISNUMBER(Y43:AD43),Y43:AD43))),0)</f>
        <v>3</v>
      </c>
      <c r="K43" s="21">
        <f t="shared" si="3"/>
        <v>3</v>
      </c>
      <c r="L43" s="81"/>
      <c r="M43" s="19" cm="1">
        <f t="array" ref="M43">IF(Parameters!$D$33, SUM(IF(ISNUMBER(AF43:AK43),(IF(AF43:AK43&gt;=Parameters!$D$43,1,"")),""))+0.5*(SUM(IF(ISNUMBER(AF43:AK43),(IF(AF43:AK43&gt;=Parameters!$D$44,1,"")),""))-SUM(IF(ISNUMBER(AF43:AK43),(IF(AF43:AK43&gt;=Parameters!$D$43,1,"")),""))),0) +
   IF(Parameters!$D$34,SUM(IF(ISNUMBER(AF43:AK43),(IF(AF43:AK43&gt;=Parameters!$D$43,1,"")),"")),0) +
   IF(Parameters!$D$35,AVERAGE(IF(ISNUMBER(AF43:AK43),AF43:AK43)),0) +
   IF(Parameters!$D$36,IF(OR(IF(ISNUMBER(AF43:AK43),AF43:AK43)=0),0,GEOMEAN(IF(ISNUMBER(AF43:AK43),AF43:AK43))),0)</f>
        <v>0</v>
      </c>
      <c r="N43" s="21">
        <f t="shared" si="4"/>
        <v>0</v>
      </c>
      <c r="O43" s="81"/>
      <c r="P43" s="22"/>
      <c r="Q43" s="48"/>
      <c r="R43" s="23">
        <f>IF(Parameters!$D$24 = 1, MAX(Y43, AF43),
IF(Parameters!$D$25 = 1, AVERAGE(Y43,AF43),
IF(Parameters!$D$26 = 1, IFERROR(GEOMEAN(Y43, AF43), 0),
IF(Parameters!$D$27, IF(AND(Y43=10,AF43=10),10,0),
IF(Parameters!$D$28, IF(AND(Y43&gt;7,AF43&gt;7),10,0),
IF(Parameters!$D$29, IF(AND(Y43&gt;7,AF43&gt;7), 10, IF(OR(AND(Y43&gt;7,AF43&gt;5),AND(Y43&gt;5,AF43&gt;7)),6,0)),"no method"))))))</f>
        <v>5.0788599999999997</v>
      </c>
      <c r="S43" s="23">
        <f>IF(Parameters!$D$24 = 1, MAX(Z43, AG43),
IF(Parameters!$D$25 = 1, AVERAGE(Z43,AG43),
IF(Parameters!$D$26 = 1, IFERROR(GEOMEAN(Z43, AG43), 0),
IF(Parameters!$D$27, IF(AND(Z43=10,AG43=10),10,0),
IF(Parameters!$D$28, IF(AND(Z43&gt;7,AG43&gt;7),10,0),
IF(Parameters!$D$29, IF(AND(Z43&gt;7,AG43&gt;7), 10, IF(OR(AND(Z43&gt;7,AG43&gt;5),AND(Z43&gt;5,AG43&gt;7)),6,0)),"no method"))))))</f>
        <v>4.1148325358851698</v>
      </c>
      <c r="T43" s="23">
        <f>IF(Parameters!$D$24 = 1, MAX(AA43, AH43),
IF(Parameters!$D$25 = 1, AVERAGE(AA43,AH43),
IF(Parameters!$D$26 = 1, IFERROR(GEOMEAN(AA43, AH43), 0),
IF(Parameters!$D$27, IF(AND(AA43=10,AH43=10),10,0),
IF(Parameters!$D$28, IF(AND(AA43&gt;7,AH43&gt;7),10,0),
IF(Parameters!$D$29, IF(AND(AA43&gt;7,AH43&gt;7), 10, IF(OR(AND(AA43&gt;7,AH43&gt;5),AND(AA43&gt;5,AH43&gt;7)),6,0)),"no method"))))))</f>
        <v>0</v>
      </c>
      <c r="U43" s="23">
        <f>IF(Parameters!$D$24 = 1, MAX(AB43, AI43),
IF(Parameters!$D$25 = 1, AVERAGE(AB43,AI43),
IF(Parameters!$D$26 = 1, IFERROR(GEOMEAN(AB43, AI43), 0),
IF(Parameters!$D$27, IF(AND(AB43=10,AI43=10),10,0),
IF(Parameters!$D$28, IF(AND(AB43&gt;7,AI43&gt;7),10,0),
IF(Parameters!$D$29, IF(AND(AB43&gt;7,AI43&gt;7), 10, IF(OR(AND(AB43&gt;7,AI43&gt;5),AND(AB43&gt;5,AI43&gt;7)),6,0)),"no method"))))))</f>
        <v>6.1530870962405251</v>
      </c>
      <c r="V43" s="23">
        <f>IF(Parameters!$D$24 = 1, MAX(AC43, AJ43),
IF(Parameters!$D$25 = 1, AVERAGE(AC43,AJ43),
IF(Parameters!$D$26 = 1, IFERROR(GEOMEAN(AC43, AJ43), 0),
IF(Parameters!$D$27, IF(AND(AC43=10,AJ43=10),10,0),
IF(Parameters!$D$28, IF(AND(AC43&gt;7,AJ43&gt;7),10,0),
IF(Parameters!$D$29, IF(AND(AC43&gt;7,AJ43&gt;7), 10, IF(OR(AND(AC43&gt;7,AJ43&gt;5),AND(AC43&gt;5,AJ43&gt;7)),6,0)),"no method"))))))</f>
        <v>1.416666666666665</v>
      </c>
      <c r="W43" s="23">
        <f>IF(Parameters!$D$24 = 1, MAX(AD43, AK43),
IF(Parameters!$D$25 = 1, AVERAGE(AD43,AK43),
IF(Parameters!$D$26 = 1, IFERROR(GEOMEAN(AD43, AK43), 0),
IF(Parameters!$D$27, IF(AND(AD43=10,AK43=10),10,0),
IF(Parameters!$D$28, IF(AND(AD43&gt;7,AK43&gt;7),10,0),
IF(Parameters!$D$29, IF(AND(AD43&gt;7,AK43&gt;7), 10, IF(OR(AND(AD43&gt;7,AK43&gt;5),AND(AD43&gt;5,AK43&gt;7)),6,0)),"no method"))))))</f>
        <v>5</v>
      </c>
      <c r="X43" s="49"/>
      <c r="Y43" s="23">
        <v>10</v>
      </c>
      <c r="Z43" s="23">
        <v>8.2296650717703397</v>
      </c>
      <c r="AA43" s="24">
        <v>0</v>
      </c>
      <c r="AB43" s="23">
        <v>8.71428571428571</v>
      </c>
      <c r="AC43" s="23">
        <v>2.8333333333333299</v>
      </c>
      <c r="AD43" s="23">
        <v>10</v>
      </c>
      <c r="AE43" s="49"/>
      <c r="AF43" s="23">
        <v>0.157719999999999</v>
      </c>
      <c r="AG43" s="23">
        <v>0</v>
      </c>
      <c r="AH43" s="23">
        <v>0</v>
      </c>
      <c r="AI43" s="23">
        <v>3.5918884781953402</v>
      </c>
      <c r="AJ43" s="23">
        <v>0</v>
      </c>
      <c r="AK43" s="23">
        <v>0</v>
      </c>
      <c r="AL43" s="48"/>
      <c r="AM43" s="25">
        <v>0</v>
      </c>
      <c r="AN43" s="25">
        <v>0.6</v>
      </c>
      <c r="AO43" s="19"/>
      <c r="AP43" s="19"/>
      <c r="AQ43" s="19"/>
      <c r="AR43" s="19"/>
      <c r="AS43" s="19"/>
      <c r="AT43" s="19"/>
      <c r="AU43" s="19"/>
      <c r="AV43" s="19"/>
      <c r="AW43" s="19"/>
      <c r="AX43" s="19"/>
      <c r="AY43" s="19"/>
      <c r="AZ43" s="19"/>
      <c r="BA43" s="19"/>
    </row>
    <row r="44" spans="1:53" x14ac:dyDescent="0.2">
      <c r="A44" s="61">
        <v>39</v>
      </c>
      <c r="B44" s="18" t="s">
        <v>79</v>
      </c>
      <c r="C44" s="18" t="s">
        <v>80</v>
      </c>
      <c r="D44" s="18" t="s">
        <v>434</v>
      </c>
      <c r="E44" s="18" t="s">
        <v>440</v>
      </c>
      <c r="F44" s="48"/>
      <c r="G44" s="20" cm="1">
        <f t="array" ref="G44">IF(Parameters!$D$33, SUM(IF(ISNUMBER(R44:W44),(IF(R44:W44&gt;=Parameters!$D$39,1,"")),""))+0.5*(SUM(IF(ISNUMBER(R44:W44),(IF(R44:W44&gt;=Parameters!$D$40,1,"")),""))-SUM(IF(ISNUMBER(R44:W44),(IF(R44:W44&gt;=Parameters!$D$39,1,"")),""))),0) +
   IF(Parameters!$D$34,SUM(IF(ISNUMBER(R44:W44),(IF(R44:W44&gt;=Parameters!$D$39,1,"")),"")),0) +
   IF(Parameters!$D$35,AVERAGE(IF(ISNUMBER(R44:W44),R44:W44)),0) +
   IF(Parameters!$D$36,IF(OR(IF(ISNUMBER(R44:W44),R44:W44)=0),0,GEOMEAN(IF(ISNUMBER(R44:W44),R44:W44))),0)</f>
        <v>1</v>
      </c>
      <c r="H44" s="21">
        <f t="shared" si="2"/>
        <v>1</v>
      </c>
      <c r="I44" s="81"/>
      <c r="J44" s="20" cm="1">
        <f t="array" ref="J44">IF(Parameters!$D$33, SUM(IF(ISNUMBER(Y44:AD44),(IF(Y44:AD44&gt;=Parameters!$D$43,1,"")),""))+0.5*(SUM(IF(ISNUMBER(Y44:AD44),(IF(Y44:AD44&gt;=Parameters!$D$44,1,"")),""))-SUM(IF(ISNUMBER(Y44:AD44),(IF(Y44:AD44&gt;=Parameters!$D$43,1,"")),""))),0) +
   IF(Parameters!$D$34,SUM(IF(ISNUMBER(Y44:AD44),(IF(Y44:AD44&gt;=Parameters!$D$43,1,"")),"")),0) +
   IF(Parameters!$D$35,AVERAGE(IF(ISNUMBER(Y44:AD44),Y44:AD44)),0) +
   IF(Parameters!$D$36,IF(OR(IF(ISNUMBER(Y44:AD44),Y44:AD44)=0),0,GEOMEAN(IF(ISNUMBER(Y44:AD44),Y44:AD44))),0)</f>
        <v>0.5</v>
      </c>
      <c r="K44" s="21">
        <f t="shared" si="3"/>
        <v>0.5</v>
      </c>
      <c r="L44" s="81"/>
      <c r="M44" s="19" cm="1">
        <f t="array" ref="M44">IF(Parameters!$D$33, SUM(IF(ISNUMBER(AF44:AK44),(IF(AF44:AK44&gt;=Parameters!$D$43,1,"")),""))+0.5*(SUM(IF(ISNUMBER(AF44:AK44),(IF(AF44:AK44&gt;=Parameters!$D$44,1,"")),""))-SUM(IF(ISNUMBER(AF44:AK44),(IF(AF44:AK44&gt;=Parameters!$D$43,1,"")),""))),0) +
   IF(Parameters!$D$34,SUM(IF(ISNUMBER(AF44:AK44),(IF(AF44:AK44&gt;=Parameters!$D$43,1,"")),"")),0) +
   IF(Parameters!$D$35,AVERAGE(IF(ISNUMBER(AF44:AK44),AF44:AK44)),0) +
   IF(Parameters!$D$36,IF(OR(IF(ISNUMBER(AF44:AK44),AF44:AK44)=0),0,GEOMEAN(IF(ISNUMBER(AF44:AK44),AF44:AK44))),0)</f>
        <v>0</v>
      </c>
      <c r="N44" s="21">
        <f t="shared" si="4"/>
        <v>0</v>
      </c>
      <c r="O44" s="81"/>
      <c r="P44" s="22"/>
      <c r="Q44" s="48"/>
      <c r="R44" s="23">
        <f>IF(Parameters!$D$24 = 1, MAX(Y44, AF44),
IF(Parameters!$D$25 = 1, AVERAGE(Y44,AF44),
IF(Parameters!$D$26 = 1, IFERROR(GEOMEAN(Y44, AF44), 0),
IF(Parameters!$D$27, IF(AND(Y44=10,AF44=10),10,0),
IF(Parameters!$D$28, IF(AND(Y44&gt;7,AF44&gt;7),10,0),
IF(Parameters!$D$29, IF(AND(Y44&gt;7,AF44&gt;7), 10, IF(OR(AND(Y44&gt;7,AF44&gt;5),AND(Y44&gt;5,AF44&gt;7)),6,0)),"no method"))))))</f>
        <v>7.3280399999999997</v>
      </c>
      <c r="S44" s="23">
        <f>IF(Parameters!$D$24 = 1, MAX(Z44, AG44),
IF(Parameters!$D$25 = 1, AVERAGE(Z44,AG44),
IF(Parameters!$D$26 = 1, IFERROR(GEOMEAN(Z44, AG44), 0),
IF(Parameters!$D$27, IF(AND(Z44=10,AG44=10),10,0),
IF(Parameters!$D$28, IF(AND(Z44&gt;7,AG44&gt;7),10,0),
IF(Parameters!$D$29, IF(AND(Z44&gt;7,AG44&gt;7), 10, IF(OR(AND(Z44&gt;7,AG44&gt;5),AND(Z44&gt;5,AG44&gt;7)),6,0)),"no method"))))))</f>
        <v>3.1818181818181799</v>
      </c>
      <c r="T44" s="23">
        <f>IF(Parameters!$D$24 = 1, MAX(AA44, AH44),
IF(Parameters!$D$25 = 1, AVERAGE(AA44,AH44),
IF(Parameters!$D$26 = 1, IFERROR(GEOMEAN(AA44, AH44), 0),
IF(Parameters!$D$27, IF(AND(AA44=10,AH44=10),10,0),
IF(Parameters!$D$28, IF(AND(AA44&gt;7,AH44&gt;7),10,0),
IF(Parameters!$D$29, IF(AND(AA44&gt;7,AH44&gt;7), 10, IF(OR(AND(AA44&gt;7,AH44&gt;5),AND(AA44&gt;5,AH44&gt;7)),6,0)),"no method"))))))</f>
        <v>4.0495867768595</v>
      </c>
      <c r="U44" s="23">
        <f>IF(Parameters!$D$24 = 1, MAX(AB44, AI44),
IF(Parameters!$D$25 = 1, AVERAGE(AB44,AI44),
IF(Parameters!$D$26 = 1, IFERROR(GEOMEAN(AB44, AI44), 0),
IF(Parameters!$D$27, IF(AND(AB44=10,AI44=10),10,0),
IF(Parameters!$D$28, IF(AND(AB44&gt;7,AI44&gt;7),10,0),
IF(Parameters!$D$29, IF(AND(AB44&gt;7,AI44&gt;7), 10, IF(OR(AND(AB44&gt;7,AI44&gt;5),AND(AB44&gt;5,AI44&gt;7)),6,0)),"no method"))))))</f>
        <v>4.5335724992789848</v>
      </c>
      <c r="V44" s="23">
        <f>IF(Parameters!$D$24 = 1, MAX(AC44, AJ44),
IF(Parameters!$D$25 = 1, AVERAGE(AC44,AJ44),
IF(Parameters!$D$26 = 1, IFERROR(GEOMEAN(AC44, AJ44), 0),
IF(Parameters!$D$27, IF(AND(AC44=10,AJ44=10),10,0),
IF(Parameters!$D$28, IF(AND(AC44&gt;7,AJ44&gt;7),10,0),
IF(Parameters!$D$29, IF(AND(AC44&gt;7,AJ44&gt;7), 10, IF(OR(AND(AC44&gt;7,AJ44&gt;5),AND(AC44&gt;5,AJ44&gt;7)),6,0)),"no method"))))))</f>
        <v>0.41666666666666702</v>
      </c>
      <c r="W44" s="23">
        <f>IF(Parameters!$D$24 = 1, MAX(AD44, AK44),
IF(Parameters!$D$25 = 1, AVERAGE(AD44,AK44),
IF(Parameters!$D$26 = 1, IFERROR(GEOMEAN(AD44, AK44), 0),
IF(Parameters!$D$27, IF(AND(AD44=10,AK44=10),10,0),
IF(Parameters!$D$28, IF(AND(AD44&gt;7,AK44&gt;7),10,0),
IF(Parameters!$D$29, IF(AND(AD44&gt;7,AK44&gt;7), 10, IF(OR(AND(AD44&gt;7,AK44&gt;5),AND(AD44&gt;5,AK44&gt;7)),6,0)),"no method"))))))</f>
        <v>0</v>
      </c>
      <c r="X44" s="49"/>
      <c r="Y44" s="23">
        <v>8.14</v>
      </c>
      <c r="Z44" s="23">
        <v>6.3636363636363598</v>
      </c>
      <c r="AA44" s="24">
        <v>4.4628099173553704</v>
      </c>
      <c r="AB44" s="23">
        <v>6.71428571428571</v>
      </c>
      <c r="AC44" s="23">
        <v>0.83333333333333404</v>
      </c>
      <c r="AD44" s="23">
        <v>0</v>
      </c>
      <c r="AE44" s="49"/>
      <c r="AF44" s="23">
        <v>6.5160799999999997</v>
      </c>
      <c r="AG44" s="23">
        <v>0</v>
      </c>
      <c r="AH44" s="23">
        <v>3.63636363636363</v>
      </c>
      <c r="AI44" s="23">
        <v>2.35285928427226</v>
      </c>
      <c r="AJ44" s="23">
        <v>0</v>
      </c>
      <c r="AK44" s="23">
        <v>0</v>
      </c>
      <c r="AL44" s="48"/>
      <c r="AM44" s="25">
        <v>0</v>
      </c>
      <c r="AN44" s="25">
        <v>0.4</v>
      </c>
      <c r="AO44" s="19"/>
      <c r="AP44" s="19"/>
      <c r="AQ44" s="19"/>
      <c r="AR44" s="19"/>
      <c r="AS44" s="19"/>
      <c r="AT44" s="19"/>
      <c r="AU44" s="19"/>
      <c r="AV44" s="19"/>
      <c r="AW44" s="19"/>
      <c r="AX44" s="19"/>
      <c r="AY44" s="19"/>
      <c r="AZ44" s="19"/>
      <c r="BA44" s="19"/>
    </row>
    <row r="45" spans="1:53" x14ac:dyDescent="0.2">
      <c r="A45" s="61">
        <v>40</v>
      </c>
      <c r="B45" s="18" t="s">
        <v>81</v>
      </c>
      <c r="C45" s="18" t="s">
        <v>82</v>
      </c>
      <c r="D45" s="18" t="s">
        <v>437</v>
      </c>
      <c r="E45" s="18" t="s">
        <v>432</v>
      </c>
      <c r="F45" s="48"/>
      <c r="G45" s="20" cm="1">
        <f t="array" ref="G45">IF(Parameters!$D$33, SUM(IF(ISNUMBER(R45:W45),(IF(R45:W45&gt;=Parameters!$D$39,1,"")),""))+0.5*(SUM(IF(ISNUMBER(R45:W45),(IF(R45:W45&gt;=Parameters!$D$40,1,"")),""))-SUM(IF(ISNUMBER(R45:W45),(IF(R45:W45&gt;=Parameters!$D$39,1,"")),""))),0) +
   IF(Parameters!$D$34,SUM(IF(ISNUMBER(R45:W45),(IF(R45:W45&gt;=Parameters!$D$39,1,"")),"")),0) +
   IF(Parameters!$D$35,AVERAGE(IF(ISNUMBER(R45:W45),R45:W45)),0) +
   IF(Parameters!$D$36,IF(OR(IF(ISNUMBER(R45:W45),R45:W45)=0),0,GEOMEAN(IF(ISNUMBER(R45:W45),R45:W45))),0)</f>
        <v>0.5</v>
      </c>
      <c r="H45" s="21">
        <f t="shared" si="2"/>
        <v>0.5</v>
      </c>
      <c r="I45" s="81"/>
      <c r="J45" s="20" cm="1">
        <f t="array" ref="J45">IF(Parameters!$D$33, SUM(IF(ISNUMBER(Y45:AD45),(IF(Y45:AD45&gt;=Parameters!$D$43,1,"")),""))+0.5*(SUM(IF(ISNUMBER(Y45:AD45),(IF(Y45:AD45&gt;=Parameters!$D$44,1,"")),""))-SUM(IF(ISNUMBER(Y45:AD45),(IF(Y45:AD45&gt;=Parameters!$D$43,1,"")),""))),0) +
   IF(Parameters!$D$34,SUM(IF(ISNUMBER(Y45:AD45),(IF(Y45:AD45&gt;=Parameters!$D$43,1,"")),"")),0) +
   IF(Parameters!$D$35,AVERAGE(IF(ISNUMBER(Y45:AD45),Y45:AD45)),0) +
   IF(Parameters!$D$36,IF(OR(IF(ISNUMBER(Y45:AD45),Y45:AD45)=0),0,GEOMEAN(IF(ISNUMBER(Y45:AD45),Y45:AD45))),0)</f>
        <v>0.5</v>
      </c>
      <c r="K45" s="21">
        <f t="shared" si="3"/>
        <v>0.5</v>
      </c>
      <c r="L45" s="81"/>
      <c r="M45" s="19" cm="1">
        <f t="array" ref="M45">IF(Parameters!$D$33, SUM(IF(ISNUMBER(AF45:AK45),(IF(AF45:AK45&gt;=Parameters!$D$43,1,"")),""))+0.5*(SUM(IF(ISNUMBER(AF45:AK45),(IF(AF45:AK45&gt;=Parameters!$D$44,1,"")),""))-SUM(IF(ISNUMBER(AF45:AK45),(IF(AF45:AK45&gt;=Parameters!$D$43,1,"")),""))),0) +
   IF(Parameters!$D$34,SUM(IF(ISNUMBER(AF45:AK45),(IF(AF45:AK45&gt;=Parameters!$D$43,1,"")),"")),0) +
   IF(Parameters!$D$35,AVERAGE(IF(ISNUMBER(AF45:AK45),AF45:AK45)),0) +
   IF(Parameters!$D$36,IF(OR(IF(ISNUMBER(AF45:AK45),AF45:AK45)=0),0,GEOMEAN(IF(ISNUMBER(AF45:AK45),AF45:AK45))),0)</f>
        <v>1</v>
      </c>
      <c r="N45" s="21">
        <f t="shared" si="4"/>
        <v>1</v>
      </c>
      <c r="O45" s="81"/>
      <c r="P45" s="22"/>
      <c r="Q45" s="48"/>
      <c r="R45" s="23">
        <f>IF(Parameters!$D$24 = 1, MAX(Y45, AF45),
IF(Parameters!$D$25 = 1, AVERAGE(Y45,AF45),
IF(Parameters!$D$26 = 1, IFERROR(GEOMEAN(Y45, AF45), 0),
IF(Parameters!$D$27, IF(AND(Y45=10,AF45=10),10,0),
IF(Parameters!$D$28, IF(AND(Y45&gt;7,AF45&gt;7),10,0),
IF(Parameters!$D$29, IF(AND(Y45&gt;7,AF45&gt;7), 10, IF(OR(AND(Y45&gt;7,AF45&gt;5),AND(Y45&gt;5,AF45&gt;7)),6,0)),"no method"))))))</f>
        <v>4.87095238095237</v>
      </c>
      <c r="S45" s="23">
        <f>IF(Parameters!$D$24 = 1, MAX(Z45, AG45),
IF(Parameters!$D$25 = 1, AVERAGE(Z45,AG45),
IF(Parameters!$D$26 = 1, IFERROR(GEOMEAN(Z45, AG45), 0),
IF(Parameters!$D$27, IF(AND(Z45=10,AG45=10),10,0),
IF(Parameters!$D$28, IF(AND(Z45&gt;7,AG45&gt;7),10,0),
IF(Parameters!$D$29, IF(AND(Z45&gt;7,AG45&gt;7), 10, IF(OR(AND(Z45&gt;7,AG45&gt;5),AND(Z45&gt;5,AG45&gt;7)),6,0)),"no method"))))))</f>
        <v>1.6985645933014351</v>
      </c>
      <c r="T45" s="23">
        <f>IF(Parameters!$D$24 = 1, MAX(AA45, AH45),
IF(Parameters!$D$25 = 1, AVERAGE(AA45,AH45),
IF(Parameters!$D$26 = 1, IFERROR(GEOMEAN(AA45, AH45), 0),
IF(Parameters!$D$27, IF(AND(AA45=10,AH45=10),10,0),
IF(Parameters!$D$28, IF(AND(AA45&gt;7,AH45&gt;7),10,0),
IF(Parameters!$D$29, IF(AND(AA45&gt;7,AH45&gt;7), 10, IF(OR(AND(AA45&gt;7,AH45&gt;5),AND(AA45&gt;5,AH45&gt;7)),6,0)),"no method"))))))</f>
        <v>4.5578512396694251</v>
      </c>
      <c r="U45" s="23">
        <f>IF(Parameters!$D$24 = 1, MAX(AB45, AI45),
IF(Parameters!$D$25 = 1, AVERAGE(AB45,AI45),
IF(Parameters!$D$26 = 1, IFERROR(GEOMEAN(AB45, AI45), 0),
IF(Parameters!$D$27, IF(AND(AB45=10,AI45=10),10,0),
IF(Parameters!$D$28, IF(AND(AB45&gt;7,AI45&gt;7),10,0),
IF(Parameters!$D$29, IF(AND(AB45&gt;7,AI45&gt;7), 10, IF(OR(AND(AB45&gt;7,AI45&gt;5),AND(AB45&gt;5,AI45&gt;7)),6,0)),"no method"))))))</f>
        <v>6.6428571428571397</v>
      </c>
      <c r="V45" s="23">
        <f>IF(Parameters!$D$24 = 1, MAX(AC45, AJ45),
IF(Parameters!$D$25 = 1, AVERAGE(AC45,AJ45),
IF(Parameters!$D$26 = 1, IFERROR(GEOMEAN(AC45, AJ45), 0),
IF(Parameters!$D$27, IF(AND(AC45=10,AJ45=10),10,0),
IF(Parameters!$D$28, IF(AND(AC45&gt;7,AJ45&gt;7),10,0),
IF(Parameters!$D$29, IF(AND(AC45&gt;7,AJ45&gt;7), 10, IF(OR(AND(AC45&gt;7,AJ45&gt;5),AND(AC45&gt;5,AJ45&gt;7)),6,0)),"no method"))))))</f>
        <v>4.1666666666666652</v>
      </c>
      <c r="W45" s="23">
        <f>IF(Parameters!$D$24 = 1, MAX(AD45, AK45),
IF(Parameters!$D$25 = 1, AVERAGE(AD45,AK45),
IF(Parameters!$D$26 = 1, IFERROR(GEOMEAN(AD45, AK45), 0),
IF(Parameters!$D$27, IF(AND(AD45=10,AK45=10),10,0),
IF(Parameters!$D$28, IF(AND(AD45&gt;7,AK45&gt;7),10,0),
IF(Parameters!$D$29, IF(AND(AD45&gt;7,AK45&gt;7), 10, IF(OR(AND(AD45&gt;7,AK45&gt;5),AND(AD45&gt;5,AK45&gt;7)),6,0)),"no method"))))))</f>
        <v>0</v>
      </c>
      <c r="X45" s="49"/>
      <c r="Y45" s="23">
        <v>4.9800000000000004</v>
      </c>
      <c r="Z45" s="23">
        <v>3.3971291866028701</v>
      </c>
      <c r="AA45" s="24">
        <v>3.2066115702479299</v>
      </c>
      <c r="AB45" s="23">
        <v>3.2857142857142798</v>
      </c>
      <c r="AC45" s="23">
        <v>8.3333333333333304</v>
      </c>
      <c r="AD45" s="23">
        <v>0</v>
      </c>
      <c r="AE45" s="49"/>
      <c r="AF45" s="23">
        <v>4.7619047619047397</v>
      </c>
      <c r="AG45" s="23">
        <v>0</v>
      </c>
      <c r="AH45" s="23">
        <v>5.9090909090909198</v>
      </c>
      <c r="AI45" s="23">
        <v>10</v>
      </c>
      <c r="AJ45" s="23">
        <v>0</v>
      </c>
      <c r="AK45" s="23">
        <v>0</v>
      </c>
      <c r="AL45" s="48"/>
      <c r="AM45" s="25">
        <v>0</v>
      </c>
      <c r="AN45" s="25">
        <v>0.3</v>
      </c>
      <c r="AO45" s="19"/>
      <c r="AP45" s="19"/>
      <c r="AQ45" s="19"/>
      <c r="AR45" s="19"/>
      <c r="AS45" s="19"/>
      <c r="AT45" s="19"/>
      <c r="AU45" s="19"/>
      <c r="AV45" s="19"/>
      <c r="AW45" s="19"/>
      <c r="AX45" s="19"/>
      <c r="AY45" s="19"/>
      <c r="AZ45" s="19"/>
      <c r="BA45" s="19"/>
    </row>
    <row r="46" spans="1:53" x14ac:dyDescent="0.2">
      <c r="A46" s="61">
        <v>41</v>
      </c>
      <c r="B46" s="18" t="s">
        <v>83</v>
      </c>
      <c r="C46" s="18" t="s">
        <v>84</v>
      </c>
      <c r="D46" s="18" t="s">
        <v>437</v>
      </c>
      <c r="E46" s="18" t="s">
        <v>0</v>
      </c>
      <c r="F46" s="48"/>
      <c r="G46" s="20" cm="1">
        <f t="array" ref="G46">IF(Parameters!$D$33, SUM(IF(ISNUMBER(R46:W46),(IF(R46:W46&gt;=Parameters!$D$39,1,"")),""))+0.5*(SUM(IF(ISNUMBER(R46:W46),(IF(R46:W46&gt;=Parameters!$D$40,1,"")),""))-SUM(IF(ISNUMBER(R46:W46),(IF(R46:W46&gt;=Parameters!$D$39,1,"")),""))),0) +
   IF(Parameters!$D$34,SUM(IF(ISNUMBER(R46:W46),(IF(R46:W46&gt;=Parameters!$D$39,1,"")),"")),0) +
   IF(Parameters!$D$35,AVERAGE(IF(ISNUMBER(R46:W46),R46:W46)),0) +
   IF(Parameters!$D$36,IF(OR(IF(ISNUMBER(R46:W46),R46:W46)=0),0,GEOMEAN(IF(ISNUMBER(R46:W46),R46:W46))),0)</f>
        <v>2.5</v>
      </c>
      <c r="H46" s="21">
        <f t="shared" si="2"/>
        <v>2.5</v>
      </c>
      <c r="I46" s="81"/>
      <c r="J46" s="20" cm="1">
        <f t="array" ref="J46">IF(Parameters!$D$33, SUM(IF(ISNUMBER(Y46:AD46),(IF(Y46:AD46&gt;=Parameters!$D$43,1,"")),""))+0.5*(SUM(IF(ISNUMBER(Y46:AD46),(IF(Y46:AD46&gt;=Parameters!$D$44,1,"")),""))-SUM(IF(ISNUMBER(Y46:AD46),(IF(Y46:AD46&gt;=Parameters!$D$43,1,"")),""))),0) +
   IF(Parameters!$D$34,SUM(IF(ISNUMBER(Y46:AD46),(IF(Y46:AD46&gt;=Parameters!$D$43,1,"")),"")),0) +
   IF(Parameters!$D$35,AVERAGE(IF(ISNUMBER(Y46:AD46),Y46:AD46)),0) +
   IF(Parameters!$D$36,IF(OR(IF(ISNUMBER(Y46:AD46),Y46:AD46)=0),0,GEOMEAN(IF(ISNUMBER(Y46:AD46),Y46:AD46))),0)</f>
        <v>1</v>
      </c>
      <c r="K46" s="21">
        <f t="shared" si="3"/>
        <v>1</v>
      </c>
      <c r="L46" s="81"/>
      <c r="M46" s="19" cm="1">
        <f t="array" ref="M46">IF(Parameters!$D$33, SUM(IF(ISNUMBER(AF46:AK46),(IF(AF46:AK46&gt;=Parameters!$D$43,1,"")),""))+0.5*(SUM(IF(ISNUMBER(AF46:AK46),(IF(AF46:AK46&gt;=Parameters!$D$44,1,"")),""))-SUM(IF(ISNUMBER(AF46:AK46),(IF(AF46:AK46&gt;=Parameters!$D$43,1,"")),""))),0) +
   IF(Parameters!$D$34,SUM(IF(ISNUMBER(AF46:AK46),(IF(AF46:AK46&gt;=Parameters!$D$43,1,"")),"")),0) +
   IF(Parameters!$D$35,AVERAGE(IF(ISNUMBER(AF46:AK46),AF46:AK46)),0) +
   IF(Parameters!$D$36,IF(OR(IF(ISNUMBER(AF46:AK46),AF46:AK46)=0),0,GEOMEAN(IF(ISNUMBER(AF46:AK46),AF46:AK46))),0)</f>
        <v>1.5</v>
      </c>
      <c r="N46" s="21">
        <f t="shared" si="4"/>
        <v>1.5</v>
      </c>
      <c r="O46" s="81"/>
      <c r="P46" s="22"/>
      <c r="Q46" s="48"/>
      <c r="R46" s="23">
        <f>IF(Parameters!$D$24 = 1, MAX(Y46, AF46),
IF(Parameters!$D$25 = 1, AVERAGE(Y46,AF46),
IF(Parameters!$D$26 = 1, IFERROR(GEOMEAN(Y46, AF46), 0),
IF(Parameters!$D$27, IF(AND(Y46=10,AF46=10),10,0),
IF(Parameters!$D$28, IF(AND(Y46&gt;7,AF46&gt;7),10,0),
IF(Parameters!$D$29, IF(AND(Y46&gt;7,AF46&gt;7), 10, IF(OR(AND(Y46&gt;7,AF46&gt;5),AND(Y46&gt;5,AF46&gt;7)),6,0)),"no method"))))))</f>
        <v>5.8609523809523694</v>
      </c>
      <c r="S46" s="23">
        <f>IF(Parameters!$D$24 = 1, MAX(Z46, AG46),
IF(Parameters!$D$25 = 1, AVERAGE(Z46,AG46),
IF(Parameters!$D$26 = 1, IFERROR(GEOMEAN(Z46, AG46), 0),
IF(Parameters!$D$27, IF(AND(Z46=10,AG46=10),10,0),
IF(Parameters!$D$28, IF(AND(Z46&gt;7,AG46&gt;7),10,0),
IF(Parameters!$D$29, IF(AND(Z46&gt;7,AG46&gt;7), 10, IF(OR(AND(Z46&gt;7,AG46&gt;5),AND(Z46&gt;5,AG46&gt;7)),6,0)),"no method"))))))</f>
        <v>2.1650717703349298</v>
      </c>
      <c r="T46" s="23">
        <f>IF(Parameters!$D$24 = 1, MAX(AA46, AH46),
IF(Parameters!$D$25 = 1, AVERAGE(AA46,AH46),
IF(Parameters!$D$26 = 1, IFERROR(GEOMEAN(AA46, AH46), 0),
IF(Parameters!$D$27, IF(AND(AA46=10,AH46=10),10,0),
IF(Parameters!$D$28, IF(AND(AA46&gt;7,AH46&gt;7),10,0),
IF(Parameters!$D$29, IF(AND(AA46&gt;7,AH46&gt;7), 10, IF(OR(AND(AA46&gt;7,AH46&gt;5),AND(AA46&gt;5,AH46&gt;7)),6,0)),"no method"))))))</f>
        <v>6.0785123966942098</v>
      </c>
      <c r="U46" s="23">
        <f>IF(Parameters!$D$24 = 1, MAX(AB46, AI46),
IF(Parameters!$D$25 = 1, AVERAGE(AB46,AI46),
IF(Parameters!$D$26 = 1, IFERROR(GEOMEAN(AB46, AI46), 0),
IF(Parameters!$D$27, IF(AND(AB46=10,AI46=10),10,0),
IF(Parameters!$D$28, IF(AND(AB46&gt;7,AI46&gt;7),10,0),
IF(Parameters!$D$29, IF(AND(AB46&gt;7,AI46&gt;7), 10, IF(OR(AND(AB46&gt;7,AI46&gt;5),AND(AB46&gt;5,AI46&gt;7)),6,0)),"no method"))))))</f>
        <v>5.0714285714285703</v>
      </c>
      <c r="V46" s="23">
        <f>IF(Parameters!$D$24 = 1, MAX(AC46, AJ46),
IF(Parameters!$D$25 = 1, AVERAGE(AC46,AJ46),
IF(Parameters!$D$26 = 1, IFERROR(GEOMEAN(AC46, AJ46), 0),
IF(Parameters!$D$27, IF(AND(AC46=10,AJ46=10),10,0),
IF(Parameters!$D$28, IF(AND(AC46&gt;7,AJ46&gt;7),10,0),
IF(Parameters!$D$29, IF(AND(AC46&gt;7,AJ46&gt;7), 10, IF(OR(AND(AC46&gt;7,AJ46&gt;5),AND(AC46&gt;5,AJ46&gt;7)),6,0)),"no method"))))))</f>
        <v>8.8333333333333357</v>
      </c>
      <c r="W46" s="23">
        <f>IF(Parameters!$D$24 = 1, MAX(AD46, AK46),
IF(Parameters!$D$25 = 1, AVERAGE(AD46,AK46),
IF(Parameters!$D$26 = 1, IFERROR(GEOMEAN(AD46, AK46), 0),
IF(Parameters!$D$27, IF(AND(AD46=10,AK46=10),10,0),
IF(Parameters!$D$28, IF(AND(AD46&gt;7,AK46&gt;7),10,0),
IF(Parameters!$D$29, IF(AND(AD46&gt;7,AK46&gt;7), 10, IF(OR(AND(AD46&gt;7,AK46&gt;5),AND(AD46&gt;5,AK46&gt;7)),6,0)),"no method"))))))</f>
        <v>0</v>
      </c>
      <c r="X46" s="49"/>
      <c r="Y46" s="23">
        <v>6.96</v>
      </c>
      <c r="Z46" s="23">
        <v>4.3301435406698596</v>
      </c>
      <c r="AA46" s="24">
        <v>8.0661157024793404</v>
      </c>
      <c r="AB46" s="23">
        <v>3.1428571428571401</v>
      </c>
      <c r="AC46" s="23">
        <v>7.6666666666666696</v>
      </c>
      <c r="AD46" s="23">
        <v>0</v>
      </c>
      <c r="AE46" s="49"/>
      <c r="AF46" s="23">
        <v>4.7619047619047397</v>
      </c>
      <c r="AG46" s="23">
        <v>0</v>
      </c>
      <c r="AH46" s="23">
        <v>4.0909090909090802</v>
      </c>
      <c r="AI46" s="23">
        <v>7</v>
      </c>
      <c r="AJ46" s="23">
        <v>10</v>
      </c>
      <c r="AK46" s="23">
        <v>0</v>
      </c>
      <c r="AL46" s="48"/>
      <c r="AM46" s="25">
        <v>0</v>
      </c>
      <c r="AN46" s="25">
        <v>0.4</v>
      </c>
      <c r="AO46" s="19"/>
      <c r="AP46" s="19"/>
      <c r="AQ46" s="19"/>
      <c r="AR46" s="19"/>
      <c r="AS46" s="19"/>
      <c r="AT46" s="19"/>
      <c r="AU46" s="19"/>
      <c r="AV46" s="19"/>
      <c r="AW46" s="19"/>
      <c r="AX46" s="19"/>
      <c r="AY46" s="19"/>
      <c r="AZ46" s="19"/>
      <c r="BA46" s="19"/>
    </row>
    <row r="47" spans="1:53" x14ac:dyDescent="0.2">
      <c r="A47" s="61">
        <v>42</v>
      </c>
      <c r="B47" s="18" t="s">
        <v>85</v>
      </c>
      <c r="C47" s="18" t="s">
        <v>86</v>
      </c>
      <c r="D47" s="18" t="s">
        <v>435</v>
      </c>
      <c r="E47" s="18" t="s">
        <v>0</v>
      </c>
      <c r="F47" s="48"/>
      <c r="G47" s="20" cm="1">
        <f t="array" ref="G47">IF(Parameters!$D$33, SUM(IF(ISNUMBER(R47:W47),(IF(R47:W47&gt;=Parameters!$D$39,1,"")),""))+0.5*(SUM(IF(ISNUMBER(R47:W47),(IF(R47:W47&gt;=Parameters!$D$40,1,"")),""))-SUM(IF(ISNUMBER(R47:W47),(IF(R47:W47&gt;=Parameters!$D$39,1,"")),""))),0) +
   IF(Parameters!$D$34,SUM(IF(ISNUMBER(R47:W47),(IF(R47:W47&gt;=Parameters!$D$39,1,"")),"")),0) +
   IF(Parameters!$D$35,AVERAGE(IF(ISNUMBER(R47:W47),R47:W47)),0) +
   IF(Parameters!$D$36,IF(OR(IF(ISNUMBER(R47:W47),R47:W47)=0),0,GEOMEAN(IF(ISNUMBER(R47:W47),R47:W47))),0)</f>
        <v>1</v>
      </c>
      <c r="H47" s="21">
        <f t="shared" si="2"/>
        <v>1</v>
      </c>
      <c r="I47" s="81"/>
      <c r="J47" s="20" cm="1">
        <f t="array" ref="J47">IF(Parameters!$D$33, SUM(IF(ISNUMBER(Y47:AD47),(IF(Y47:AD47&gt;=Parameters!$D$43,1,"")),""))+0.5*(SUM(IF(ISNUMBER(Y47:AD47),(IF(Y47:AD47&gt;=Parameters!$D$44,1,"")),""))-SUM(IF(ISNUMBER(Y47:AD47),(IF(Y47:AD47&gt;=Parameters!$D$43,1,"")),""))),0) +
   IF(Parameters!$D$34,SUM(IF(ISNUMBER(Y47:AD47),(IF(Y47:AD47&gt;=Parameters!$D$43,1,"")),"")),0) +
   IF(Parameters!$D$35,AVERAGE(IF(ISNUMBER(Y47:AD47),Y47:AD47)),0) +
   IF(Parameters!$D$36,IF(OR(IF(ISNUMBER(Y47:AD47),Y47:AD47)=0),0,GEOMEAN(IF(ISNUMBER(Y47:AD47),Y47:AD47))),0)</f>
        <v>0</v>
      </c>
      <c r="K47" s="21">
        <f t="shared" si="3"/>
        <v>0</v>
      </c>
      <c r="L47" s="81"/>
      <c r="M47" s="19" cm="1">
        <f t="array" ref="M47">IF(Parameters!$D$33, SUM(IF(ISNUMBER(AF47:AK47),(IF(AF47:AK47&gt;=Parameters!$D$43,1,"")),""))+0.5*(SUM(IF(ISNUMBER(AF47:AK47),(IF(AF47:AK47&gt;=Parameters!$D$44,1,"")),""))-SUM(IF(ISNUMBER(AF47:AK47),(IF(AF47:AK47&gt;=Parameters!$D$43,1,"")),""))),0) +
   IF(Parameters!$D$34,SUM(IF(ISNUMBER(AF47:AK47),(IF(AF47:AK47&gt;=Parameters!$D$43,1,"")),"")),0) +
   IF(Parameters!$D$35,AVERAGE(IF(ISNUMBER(AF47:AK47),AF47:AK47)),0) +
   IF(Parameters!$D$36,IF(OR(IF(ISNUMBER(AF47:AK47),AF47:AK47)=0),0,GEOMEAN(IF(ISNUMBER(AF47:AK47),AF47:AK47))),0)</f>
        <v>1</v>
      </c>
      <c r="N47" s="21">
        <f t="shared" si="4"/>
        <v>1</v>
      </c>
      <c r="O47" s="81"/>
      <c r="P47" s="22"/>
      <c r="Q47" s="48"/>
      <c r="R47" s="23">
        <f>IF(Parameters!$D$24 = 1, MAX(Y47, AF47),
IF(Parameters!$D$25 = 1, AVERAGE(Y47,AF47),
IF(Parameters!$D$26 = 1, IFERROR(GEOMEAN(Y47, AF47), 0),
IF(Parameters!$D$27, IF(AND(Y47=10,AF47=10),10,0),
IF(Parameters!$D$28, IF(AND(Y47&gt;7,AF47&gt;7),10,0),
IF(Parameters!$D$29, IF(AND(Y47&gt;7,AF47&gt;7), 10, IF(OR(AND(Y47&gt;7,AF47&gt;5),AND(Y47&gt;5,AF47&gt;7)),6,0)),"no method"))))))</f>
        <v>7.7</v>
      </c>
      <c r="S47" s="23">
        <f>IF(Parameters!$D$24 = 1, MAX(Z47, AG47),
IF(Parameters!$D$25 = 1, AVERAGE(Z47,AG47),
IF(Parameters!$D$26 = 1, IFERROR(GEOMEAN(Z47, AG47), 0),
IF(Parameters!$D$27, IF(AND(Z47=10,AG47=10),10,0),
IF(Parameters!$D$28, IF(AND(Z47&gt;7,AG47&gt;7),10,0),
IF(Parameters!$D$29, IF(AND(Z47&gt;7,AG47&gt;7), 10, IF(OR(AND(Z47&gt;7,AG47&gt;5),AND(Z47&gt;5,AG47&gt;7)),6,0)),"no method"))))))</f>
        <v>1.064593301435405</v>
      </c>
      <c r="T47" s="23">
        <f>IF(Parameters!$D$24 = 1, MAX(AA47, AH47),
IF(Parameters!$D$25 = 1, AVERAGE(AA47,AH47),
IF(Parameters!$D$26 = 1, IFERROR(GEOMEAN(AA47, AH47), 0),
IF(Parameters!$D$27, IF(AND(AA47=10,AH47=10),10,0),
IF(Parameters!$D$28, IF(AND(AA47&gt;7,AH47&gt;7),10,0),
IF(Parameters!$D$29, IF(AND(AA47&gt;7,AH47&gt;7), 10, IF(OR(AND(AA47&gt;7,AH47&gt;5),AND(AA47&gt;5,AH47&gt;7)),6,0)),"no method"))))))</f>
        <v>4.8595041322314101</v>
      </c>
      <c r="U47" s="23">
        <f>IF(Parameters!$D$24 = 1, MAX(AB47, AI47),
IF(Parameters!$D$25 = 1, AVERAGE(AB47,AI47),
IF(Parameters!$D$26 = 1, IFERROR(GEOMEAN(AB47, AI47), 0),
IF(Parameters!$D$27, IF(AND(AB47=10,AI47=10),10,0),
IF(Parameters!$D$28, IF(AND(AB47&gt;7,AI47&gt;7),10,0),
IF(Parameters!$D$29, IF(AND(AB47&gt;7,AI47&gt;7), 10, IF(OR(AND(AB47&gt;7,AI47&gt;5),AND(AB47&gt;5,AI47&gt;7)),6,0)),"no method"))))))</f>
        <v>2.0466666666666651</v>
      </c>
      <c r="V47" s="23">
        <f>IF(Parameters!$D$24 = 1, MAX(AC47, AJ47),
IF(Parameters!$D$25 = 1, AVERAGE(AC47,AJ47),
IF(Parameters!$D$26 = 1, IFERROR(GEOMEAN(AC47, AJ47), 0),
IF(Parameters!$D$27, IF(AND(AC47=10,AJ47=10),10,0),
IF(Parameters!$D$28, IF(AND(AC47&gt;7,AJ47&gt;7),10,0),
IF(Parameters!$D$29, IF(AND(AC47&gt;7,AJ47&gt;7), 10, IF(OR(AND(AC47&gt;7,AJ47&gt;5),AND(AC47&gt;5,AJ47&gt;7)),6,0)),"no method"))))))</f>
        <v>2.75</v>
      </c>
      <c r="W47" s="23">
        <f>IF(Parameters!$D$24 = 1, MAX(AD47, AK47),
IF(Parameters!$D$25 = 1, AVERAGE(AD47,AK47),
IF(Parameters!$D$26 = 1, IFERROR(GEOMEAN(AD47, AK47), 0),
IF(Parameters!$D$27, IF(AND(AD47=10,AK47=10),10,0),
IF(Parameters!$D$28, IF(AND(AD47&gt;7,AK47&gt;7),10,0),
IF(Parameters!$D$29, IF(AND(AD47&gt;7,AK47&gt;7), 10, IF(OR(AND(AD47&gt;7,AK47&gt;5),AND(AD47&gt;5,AK47&gt;7)),6,0)),"no method"))))))</f>
        <v>0</v>
      </c>
      <c r="X47" s="49"/>
      <c r="Y47" s="23">
        <v>5.4</v>
      </c>
      <c r="Z47" s="23">
        <v>2.12918660287081</v>
      </c>
      <c r="AA47" s="24">
        <v>3.3553719008264502</v>
      </c>
      <c r="AB47" s="23">
        <v>1</v>
      </c>
      <c r="AC47" s="23">
        <v>5.5</v>
      </c>
      <c r="AD47" s="23">
        <v>0</v>
      </c>
      <c r="AE47" s="49"/>
      <c r="AF47" s="23">
        <v>10</v>
      </c>
      <c r="AG47" s="23">
        <v>0</v>
      </c>
      <c r="AH47" s="23">
        <v>6.3636363636363704</v>
      </c>
      <c r="AI47" s="23">
        <v>3.0933333333333302</v>
      </c>
      <c r="AJ47" s="23">
        <v>0</v>
      </c>
      <c r="AK47" s="23">
        <v>0</v>
      </c>
      <c r="AL47" s="48"/>
      <c r="AM47" s="25">
        <v>0</v>
      </c>
      <c r="AN47" s="25">
        <v>0.3</v>
      </c>
      <c r="AO47" s="19"/>
      <c r="AP47" s="19"/>
      <c r="AQ47" s="19"/>
      <c r="AR47" s="19"/>
      <c r="AS47" s="19"/>
      <c r="AT47" s="19"/>
      <c r="AU47" s="19"/>
      <c r="AV47" s="19"/>
      <c r="AW47" s="19"/>
      <c r="AX47" s="19"/>
      <c r="AY47" s="19"/>
      <c r="AZ47" s="19"/>
      <c r="BA47" s="19"/>
    </row>
    <row r="48" spans="1:53" x14ac:dyDescent="0.2">
      <c r="A48" s="61">
        <v>43</v>
      </c>
      <c r="B48" s="18" t="s">
        <v>87</v>
      </c>
      <c r="C48" s="18" t="s">
        <v>88</v>
      </c>
      <c r="D48" s="18" t="s">
        <v>435</v>
      </c>
      <c r="E48" s="18" t="s">
        <v>0</v>
      </c>
      <c r="F48" s="48"/>
      <c r="G48" s="20" cm="1">
        <f t="array" ref="G48">IF(Parameters!$D$33, SUM(IF(ISNUMBER(R48:W48),(IF(R48:W48&gt;=Parameters!$D$39,1,"")),""))+0.5*(SUM(IF(ISNUMBER(R48:W48),(IF(R48:W48&gt;=Parameters!$D$40,1,"")),""))-SUM(IF(ISNUMBER(R48:W48),(IF(R48:W48&gt;=Parameters!$D$39,1,"")),""))),0) +
   IF(Parameters!$D$34,SUM(IF(ISNUMBER(R48:W48),(IF(R48:W48&gt;=Parameters!$D$39,1,"")),"")),0) +
   IF(Parameters!$D$35,AVERAGE(IF(ISNUMBER(R48:W48),R48:W48)),0) +
   IF(Parameters!$D$36,IF(OR(IF(ISNUMBER(R48:W48),R48:W48)=0),0,GEOMEAN(IF(ISNUMBER(R48:W48),R48:W48))),0)</f>
        <v>0.5</v>
      </c>
      <c r="H48" s="21">
        <f t="shared" si="2"/>
        <v>0.5</v>
      </c>
      <c r="I48" s="81"/>
      <c r="J48" s="20" cm="1">
        <f t="array" ref="J48">IF(Parameters!$D$33, SUM(IF(ISNUMBER(Y48:AD48),(IF(Y48:AD48&gt;=Parameters!$D$43,1,"")),""))+0.5*(SUM(IF(ISNUMBER(Y48:AD48),(IF(Y48:AD48&gt;=Parameters!$D$44,1,"")),""))-SUM(IF(ISNUMBER(Y48:AD48),(IF(Y48:AD48&gt;=Parameters!$D$43,1,"")),""))),0) +
   IF(Parameters!$D$34,SUM(IF(ISNUMBER(Y48:AD48),(IF(Y48:AD48&gt;=Parameters!$D$43,1,"")),"")),0) +
   IF(Parameters!$D$35,AVERAGE(IF(ISNUMBER(Y48:AD48),Y48:AD48)),0) +
   IF(Parameters!$D$36,IF(OR(IF(ISNUMBER(Y48:AD48),Y48:AD48)=0),0,GEOMEAN(IF(ISNUMBER(Y48:AD48),Y48:AD48))),0)</f>
        <v>0</v>
      </c>
      <c r="K48" s="21">
        <f t="shared" si="3"/>
        <v>0</v>
      </c>
      <c r="L48" s="81"/>
      <c r="M48" s="19" cm="1">
        <f t="array" ref="M48">IF(Parameters!$D$33, SUM(IF(ISNUMBER(AF48:AK48),(IF(AF48:AK48&gt;=Parameters!$D$43,1,"")),""))+0.5*(SUM(IF(ISNUMBER(AF48:AK48),(IF(AF48:AK48&gt;=Parameters!$D$44,1,"")),""))-SUM(IF(ISNUMBER(AF48:AK48),(IF(AF48:AK48&gt;=Parameters!$D$43,1,"")),""))),0) +
   IF(Parameters!$D$34,SUM(IF(ISNUMBER(AF48:AK48),(IF(AF48:AK48&gt;=Parameters!$D$43,1,"")),"")),0) +
   IF(Parameters!$D$35,AVERAGE(IF(ISNUMBER(AF48:AK48),AF48:AK48)),0) +
   IF(Parameters!$D$36,IF(OR(IF(ISNUMBER(AF48:AK48),AF48:AK48)=0),0,GEOMEAN(IF(ISNUMBER(AF48:AK48),AF48:AK48))),0)</f>
        <v>1</v>
      </c>
      <c r="N48" s="21">
        <f t="shared" si="4"/>
        <v>1</v>
      </c>
      <c r="O48" s="81"/>
      <c r="P48" s="22"/>
      <c r="Q48" s="48"/>
      <c r="R48" s="23">
        <f>IF(Parameters!$D$24 = 1, MAX(Y48, AF48),
IF(Parameters!$D$25 = 1, AVERAGE(Y48,AF48),
IF(Parameters!$D$26 = 1, IFERROR(GEOMEAN(Y48, AF48), 0),
IF(Parameters!$D$27, IF(AND(Y48=10,AF48=10),10,0),
IF(Parameters!$D$28, IF(AND(Y48&gt;7,AF48&gt;7),10,0),
IF(Parameters!$D$29, IF(AND(Y48&gt;7,AF48&gt;7), 10, IF(OR(AND(Y48&gt;7,AF48&gt;5),AND(Y48&gt;5,AF48&gt;7)),6,0)),"no method"))))))</f>
        <v>6.8</v>
      </c>
      <c r="S48" s="23">
        <f>IF(Parameters!$D$24 = 1, MAX(Z48, AG48),
IF(Parameters!$D$25 = 1, AVERAGE(Z48,AG48),
IF(Parameters!$D$26 = 1, IFERROR(GEOMEAN(Z48, AG48), 0),
IF(Parameters!$D$27, IF(AND(Z48=10,AG48=10),10,0),
IF(Parameters!$D$28, IF(AND(Z48&gt;7,AG48&gt;7),10,0),
IF(Parameters!$D$29, IF(AND(Z48&gt;7,AG48&gt;7), 10, IF(OR(AND(Z48&gt;7,AG48&gt;5),AND(Z48&gt;5,AG48&gt;7)),6,0)),"no method"))))))</f>
        <v>0</v>
      </c>
      <c r="T48" s="23">
        <f>IF(Parameters!$D$24 = 1, MAX(AA48, AH48),
IF(Parameters!$D$25 = 1, AVERAGE(AA48,AH48),
IF(Parameters!$D$26 = 1, IFERROR(GEOMEAN(AA48, AH48), 0),
IF(Parameters!$D$27, IF(AND(AA48=10,AH48=10),10,0),
IF(Parameters!$D$28, IF(AND(AA48&gt;7,AH48&gt;7),10,0),
IF(Parameters!$D$29, IF(AND(AA48&gt;7,AH48&gt;7), 10, IF(OR(AND(AA48&gt;7,AH48&gt;5),AND(AA48&gt;5,AH48&gt;7)),6,0)),"no method"))))))</f>
        <v>1.5289256198347101</v>
      </c>
      <c r="U48" s="23">
        <f>IF(Parameters!$D$24 = 1, MAX(AB48, AI48),
IF(Parameters!$D$25 = 1, AVERAGE(AB48,AI48),
IF(Parameters!$D$26 = 1, IFERROR(GEOMEAN(AB48, AI48), 0),
IF(Parameters!$D$27, IF(AND(AB48=10,AI48=10),10,0),
IF(Parameters!$D$28, IF(AND(AB48&gt;7,AI48&gt;7),10,0),
IF(Parameters!$D$29, IF(AND(AB48&gt;7,AI48&gt;7), 10, IF(OR(AND(AB48&gt;7,AI48&gt;5),AND(AB48&gt;5,AI48&gt;7)),6,0)),"no method"))))))</f>
        <v>2.1173809523809504</v>
      </c>
      <c r="V48" s="23">
        <f>IF(Parameters!$D$24 = 1, MAX(AC48, AJ48),
IF(Parameters!$D$25 = 1, AVERAGE(AC48,AJ48),
IF(Parameters!$D$26 = 1, IFERROR(GEOMEAN(AC48, AJ48), 0),
IF(Parameters!$D$27, IF(AND(AC48=10,AJ48=10),10,0),
IF(Parameters!$D$28, IF(AND(AC48&gt;7,AJ48&gt;7),10,0),
IF(Parameters!$D$29, IF(AND(AC48&gt;7,AJ48&gt;7), 10, IF(OR(AND(AC48&gt;7,AJ48&gt;5),AND(AC48&gt;5,AJ48&gt;7)),6,0)),"no method"))))))</f>
        <v>0.58333333333333504</v>
      </c>
      <c r="W48" s="23">
        <f>IF(Parameters!$D$24 = 1, MAX(AD48, AK48),
IF(Parameters!$D$25 = 1, AVERAGE(AD48,AK48),
IF(Parameters!$D$26 = 1, IFERROR(GEOMEAN(AD48, AK48), 0),
IF(Parameters!$D$27, IF(AND(AD48=10,AK48=10),10,0),
IF(Parameters!$D$28, IF(AND(AD48&gt;7,AK48&gt;7),10,0),
IF(Parameters!$D$29, IF(AND(AD48&gt;7,AK48&gt;7), 10, IF(OR(AND(AD48&gt;7,AK48&gt;5),AND(AD48&gt;5,AK48&gt;7)),6,0)),"no method"))))))</f>
        <v>0</v>
      </c>
      <c r="X48" s="49"/>
      <c r="Y48" s="23">
        <v>3.6</v>
      </c>
      <c r="Z48" s="23">
        <v>0</v>
      </c>
      <c r="AA48" s="24">
        <v>3.0578512396694202</v>
      </c>
      <c r="AB48" s="23">
        <v>0.57142857142857095</v>
      </c>
      <c r="AC48" s="23">
        <v>1.1666666666666701</v>
      </c>
      <c r="AD48" s="23">
        <v>0</v>
      </c>
      <c r="AE48" s="49"/>
      <c r="AF48" s="23">
        <v>10</v>
      </c>
      <c r="AG48" s="23">
        <v>0</v>
      </c>
      <c r="AH48" s="23">
        <v>0</v>
      </c>
      <c r="AI48" s="23">
        <v>3.66333333333333</v>
      </c>
      <c r="AJ48" s="23">
        <v>0</v>
      </c>
      <c r="AK48" s="23">
        <v>0</v>
      </c>
      <c r="AL48" s="48"/>
      <c r="AM48" s="25">
        <v>0</v>
      </c>
      <c r="AN48" s="25">
        <v>0.3</v>
      </c>
      <c r="AO48" s="19"/>
      <c r="AP48" s="19"/>
      <c r="AQ48" s="19"/>
      <c r="AR48" s="19"/>
      <c r="AS48" s="19"/>
      <c r="AT48" s="19"/>
      <c r="AU48" s="19"/>
      <c r="AV48" s="19"/>
      <c r="AW48" s="19"/>
      <c r="AX48" s="19"/>
      <c r="AY48" s="19"/>
      <c r="AZ48" s="19"/>
      <c r="BA48" s="19"/>
    </row>
    <row r="49" spans="1:53" x14ac:dyDescent="0.2">
      <c r="A49" s="61">
        <v>44</v>
      </c>
      <c r="B49" s="18" t="s">
        <v>89</v>
      </c>
      <c r="C49" s="18" t="s">
        <v>90</v>
      </c>
      <c r="D49" s="18" t="s">
        <v>435</v>
      </c>
      <c r="E49" s="18" t="s">
        <v>0</v>
      </c>
      <c r="F49" s="48"/>
      <c r="G49" s="20" cm="1">
        <f t="array" ref="G49">IF(Parameters!$D$33, SUM(IF(ISNUMBER(R49:W49),(IF(R49:W49&gt;=Parameters!$D$39,1,"")),""))+0.5*(SUM(IF(ISNUMBER(R49:W49),(IF(R49:W49&gt;=Parameters!$D$40,1,"")),""))-SUM(IF(ISNUMBER(R49:W49),(IF(R49:W49&gt;=Parameters!$D$39,1,"")),""))),0) +
   IF(Parameters!$D$34,SUM(IF(ISNUMBER(R49:W49),(IF(R49:W49&gt;=Parameters!$D$39,1,"")),"")),0) +
   IF(Parameters!$D$35,AVERAGE(IF(ISNUMBER(R49:W49),R49:W49)),0) +
   IF(Parameters!$D$36,IF(OR(IF(ISNUMBER(R49:W49),R49:W49)=0),0,GEOMEAN(IF(ISNUMBER(R49:W49),R49:W49))),0)</f>
        <v>0</v>
      </c>
      <c r="H49" s="21">
        <f t="shared" si="2"/>
        <v>0</v>
      </c>
      <c r="I49" s="81"/>
      <c r="J49" s="20" cm="1">
        <f t="array" ref="J49">IF(Parameters!$D$33, SUM(IF(ISNUMBER(Y49:AD49),(IF(Y49:AD49&gt;=Parameters!$D$43,1,"")),""))+0.5*(SUM(IF(ISNUMBER(Y49:AD49),(IF(Y49:AD49&gt;=Parameters!$D$44,1,"")),""))-SUM(IF(ISNUMBER(Y49:AD49),(IF(Y49:AD49&gt;=Parameters!$D$43,1,"")),""))),0) +
   IF(Parameters!$D$34,SUM(IF(ISNUMBER(Y49:AD49),(IF(Y49:AD49&gt;=Parameters!$D$43,1,"")),"")),0) +
   IF(Parameters!$D$35,AVERAGE(IF(ISNUMBER(Y49:AD49),Y49:AD49)),0) +
   IF(Parameters!$D$36,IF(OR(IF(ISNUMBER(Y49:AD49),Y49:AD49)=0),0,GEOMEAN(IF(ISNUMBER(Y49:AD49),Y49:AD49))),0)</f>
        <v>0</v>
      </c>
      <c r="K49" s="21">
        <f t="shared" si="3"/>
        <v>0</v>
      </c>
      <c r="L49" s="81"/>
      <c r="M49" s="19" cm="1">
        <f t="array" ref="M49">IF(Parameters!$D$33, SUM(IF(ISNUMBER(AF49:AK49),(IF(AF49:AK49&gt;=Parameters!$D$43,1,"")),""))+0.5*(SUM(IF(ISNUMBER(AF49:AK49),(IF(AF49:AK49&gt;=Parameters!$D$44,1,"")),""))-SUM(IF(ISNUMBER(AF49:AK49),(IF(AF49:AK49&gt;=Parameters!$D$43,1,"")),""))),0) +
   IF(Parameters!$D$34,SUM(IF(ISNUMBER(AF49:AK49),(IF(AF49:AK49&gt;=Parameters!$D$43,1,"")),"")),0) +
   IF(Parameters!$D$35,AVERAGE(IF(ISNUMBER(AF49:AK49),AF49:AK49)),0) +
   IF(Parameters!$D$36,IF(OR(IF(ISNUMBER(AF49:AK49),AF49:AK49)=0),0,GEOMEAN(IF(ISNUMBER(AF49:AK49),AF49:AK49))),0)</f>
        <v>0.5</v>
      </c>
      <c r="N49" s="21">
        <f t="shared" si="4"/>
        <v>0.5</v>
      </c>
      <c r="O49" s="81"/>
      <c r="P49" s="22"/>
      <c r="Q49" s="48"/>
      <c r="R49" s="23">
        <f>IF(Parameters!$D$24 = 1, MAX(Y49, AF49),
IF(Parameters!$D$25 = 1, AVERAGE(Y49,AF49),
IF(Parameters!$D$26 = 1, IFERROR(GEOMEAN(Y49, AF49), 0),
IF(Parameters!$D$27, IF(AND(Y49=10,AF49=10),10,0),
IF(Parameters!$D$28, IF(AND(Y49&gt;7,AF49&gt;7),10,0),
IF(Parameters!$D$29, IF(AND(Y49&gt;7,AF49&gt;7), 10, IF(OR(AND(Y49&gt;7,AF49&gt;5),AND(Y49&gt;5,AF49&gt;7)),6,0)),"no method"))))))</f>
        <v>4.3097599999999998</v>
      </c>
      <c r="S49" s="23">
        <f>IF(Parameters!$D$24 = 1, MAX(Z49, AG49),
IF(Parameters!$D$25 = 1, AVERAGE(Z49,AG49),
IF(Parameters!$D$26 = 1, IFERROR(GEOMEAN(Z49, AG49), 0),
IF(Parameters!$D$27, IF(AND(Z49=10,AG49=10),10,0),
IF(Parameters!$D$28, IF(AND(Z49&gt;7,AG49&gt;7),10,0),
IF(Parameters!$D$29, IF(AND(Z49&gt;7,AG49&gt;7), 10, IF(OR(AND(Z49&gt;7,AG49&gt;5),AND(Z49&gt;5,AG49&gt;7)),6,0)),"no method"))))))</f>
        <v>0</v>
      </c>
      <c r="T49" s="23">
        <f>IF(Parameters!$D$24 = 1, MAX(AA49, AH49),
IF(Parameters!$D$25 = 1, AVERAGE(AA49,AH49),
IF(Parameters!$D$26 = 1, IFERROR(GEOMEAN(AA49, AH49), 0),
IF(Parameters!$D$27, IF(AND(AA49=10,AH49=10),10,0),
IF(Parameters!$D$28, IF(AND(AA49&gt;7,AH49&gt;7),10,0),
IF(Parameters!$D$29, IF(AND(AA49&gt;7,AH49&gt;7), 10, IF(OR(AND(AA49&gt;7,AH49&gt;5),AND(AA49&gt;5,AH49&gt;7)),6,0)),"no method"))))))</f>
        <v>0.60330578512396504</v>
      </c>
      <c r="U49" s="23">
        <f>IF(Parameters!$D$24 = 1, MAX(AB49, AI49),
IF(Parameters!$D$25 = 1, AVERAGE(AB49,AI49),
IF(Parameters!$D$26 = 1, IFERROR(GEOMEAN(AB49, AI49), 0),
IF(Parameters!$D$27, IF(AND(AB49=10,AI49=10),10,0),
IF(Parameters!$D$28, IF(AND(AB49&gt;7,AI49&gt;7),10,0),
IF(Parameters!$D$29, IF(AND(AB49&gt;7,AI49&gt;7), 10, IF(OR(AND(AB49&gt;7,AI49&gt;5),AND(AB49&gt;5,AI49&gt;7)),6,0)),"no method"))))))</f>
        <v>2.1757142857142853</v>
      </c>
      <c r="V49" s="23">
        <f>IF(Parameters!$D$24 = 1, MAX(AC49, AJ49),
IF(Parameters!$D$25 = 1, AVERAGE(AC49,AJ49),
IF(Parameters!$D$26 = 1, IFERROR(GEOMEAN(AC49, AJ49), 0),
IF(Parameters!$D$27, IF(AND(AC49=10,AJ49=10),10,0),
IF(Parameters!$D$28, IF(AND(AC49&gt;7,AJ49&gt;7),10,0),
IF(Parameters!$D$29, IF(AND(AC49&gt;7,AJ49&gt;7), 10, IF(OR(AND(AC49&gt;7,AJ49&gt;5),AND(AC49&gt;5,AJ49&gt;7)),6,0)),"no method"))))))</f>
        <v>1.25</v>
      </c>
      <c r="W49" s="23">
        <f>IF(Parameters!$D$24 = 1, MAX(AD49, AK49),
IF(Parameters!$D$25 = 1, AVERAGE(AD49,AK49),
IF(Parameters!$D$26 = 1, IFERROR(GEOMEAN(AD49, AK49), 0),
IF(Parameters!$D$27, IF(AND(AD49=10,AK49=10),10,0),
IF(Parameters!$D$28, IF(AND(AD49&gt;7,AK49&gt;7),10,0),
IF(Parameters!$D$29, IF(AND(AD49&gt;7,AK49&gt;7), 10, IF(OR(AND(AD49&gt;7,AK49&gt;5),AND(AD49&gt;5,AK49&gt;7)),6,0)),"no method"))))))</f>
        <v>0</v>
      </c>
      <c r="X49" s="49"/>
      <c r="Y49" s="23">
        <v>0.79999999999999905</v>
      </c>
      <c r="Z49" s="23">
        <v>0</v>
      </c>
      <c r="AA49" s="24">
        <v>1.2066115702479301</v>
      </c>
      <c r="AB49" s="23">
        <v>0.57142857142857095</v>
      </c>
      <c r="AC49" s="23">
        <v>2.5</v>
      </c>
      <c r="AD49" s="23">
        <v>0</v>
      </c>
      <c r="AE49" s="49"/>
      <c r="AF49" s="23">
        <v>7.8195199999999998</v>
      </c>
      <c r="AG49" s="23">
        <v>0</v>
      </c>
      <c r="AH49" s="23">
        <v>0</v>
      </c>
      <c r="AI49" s="23">
        <v>3.78</v>
      </c>
      <c r="AJ49" s="23">
        <v>0</v>
      </c>
      <c r="AK49" s="23">
        <v>0</v>
      </c>
      <c r="AL49" s="48"/>
      <c r="AM49" s="25">
        <v>0</v>
      </c>
      <c r="AN49" s="25">
        <v>0.3</v>
      </c>
      <c r="AO49" s="19"/>
      <c r="AP49" s="19"/>
      <c r="AQ49" s="19"/>
      <c r="AR49" s="19"/>
      <c r="AS49" s="19"/>
      <c r="AT49" s="19"/>
      <c r="AU49" s="19"/>
      <c r="AV49" s="19"/>
      <c r="AW49" s="19"/>
      <c r="AX49" s="19"/>
      <c r="AY49" s="19"/>
      <c r="AZ49" s="19"/>
      <c r="BA49" s="19"/>
    </row>
    <row r="50" spans="1:53" x14ac:dyDescent="0.2">
      <c r="A50" s="61">
        <v>45</v>
      </c>
      <c r="B50" s="18" t="s">
        <v>91</v>
      </c>
      <c r="C50" s="18" t="s">
        <v>92</v>
      </c>
      <c r="D50" s="18" t="s">
        <v>436</v>
      </c>
      <c r="E50" s="18" t="s">
        <v>431</v>
      </c>
      <c r="F50" s="48"/>
      <c r="G50" s="20" cm="1">
        <f t="array" ref="G50">IF(Parameters!$D$33, SUM(IF(ISNUMBER(R50:W50),(IF(R50:W50&gt;=Parameters!$D$39,1,"")),""))+0.5*(SUM(IF(ISNUMBER(R50:W50),(IF(R50:W50&gt;=Parameters!$D$40,1,"")),""))-SUM(IF(ISNUMBER(R50:W50),(IF(R50:W50&gt;=Parameters!$D$39,1,"")),""))),0) +
   IF(Parameters!$D$34,SUM(IF(ISNUMBER(R50:W50),(IF(R50:W50&gt;=Parameters!$D$39,1,"")),"")),0) +
   IF(Parameters!$D$35,AVERAGE(IF(ISNUMBER(R50:W50),R50:W50)),0) +
   IF(Parameters!$D$36,IF(OR(IF(ISNUMBER(R50:W50),R50:W50)=0),0,GEOMEAN(IF(ISNUMBER(R50:W50),R50:W50))),0)</f>
        <v>3.5</v>
      </c>
      <c r="H50" s="21">
        <f t="shared" si="2"/>
        <v>3.5</v>
      </c>
      <c r="I50" s="81"/>
      <c r="J50" s="20" cm="1">
        <f t="array" ref="J50">IF(Parameters!$D$33, SUM(IF(ISNUMBER(Y50:AD50),(IF(Y50:AD50&gt;=Parameters!$D$43,1,"")),""))+0.5*(SUM(IF(ISNUMBER(Y50:AD50),(IF(Y50:AD50&gt;=Parameters!$D$44,1,"")),""))-SUM(IF(ISNUMBER(Y50:AD50),(IF(Y50:AD50&gt;=Parameters!$D$43,1,"")),""))),0) +
   IF(Parameters!$D$34,SUM(IF(ISNUMBER(Y50:AD50),(IF(Y50:AD50&gt;=Parameters!$D$43,1,"")),"")),0) +
   IF(Parameters!$D$35,AVERAGE(IF(ISNUMBER(Y50:AD50),Y50:AD50)),0) +
   IF(Parameters!$D$36,IF(OR(IF(ISNUMBER(Y50:AD50),Y50:AD50)=0),0,GEOMEAN(IF(ISNUMBER(Y50:AD50),Y50:AD50))),0)</f>
        <v>2.5</v>
      </c>
      <c r="K50" s="21">
        <f t="shared" si="3"/>
        <v>2.5</v>
      </c>
      <c r="L50" s="81"/>
      <c r="M50" s="19" cm="1">
        <f t="array" ref="M50">IF(Parameters!$D$33, SUM(IF(ISNUMBER(AF50:AK50),(IF(AF50:AK50&gt;=Parameters!$D$43,1,"")),""))+0.5*(SUM(IF(ISNUMBER(AF50:AK50),(IF(AF50:AK50&gt;=Parameters!$D$44,1,"")),""))-SUM(IF(ISNUMBER(AF50:AK50),(IF(AF50:AK50&gt;=Parameters!$D$43,1,"")),""))),0) +
   IF(Parameters!$D$34,SUM(IF(ISNUMBER(AF50:AK50),(IF(AF50:AK50&gt;=Parameters!$D$43,1,"")),"")),0) +
   IF(Parameters!$D$35,AVERAGE(IF(ISNUMBER(AF50:AK50),AF50:AK50)),0) +
   IF(Parameters!$D$36,IF(OR(IF(ISNUMBER(AF50:AK50),AF50:AK50)=0),0,GEOMEAN(IF(ISNUMBER(AF50:AK50),AF50:AK50))),0)</f>
        <v>1</v>
      </c>
      <c r="N50" s="21">
        <f t="shared" si="4"/>
        <v>1</v>
      </c>
      <c r="O50" s="81"/>
      <c r="P50" s="22"/>
      <c r="Q50" s="48"/>
      <c r="R50" s="23">
        <f>IF(Parameters!$D$24 = 1, MAX(Y50, AF50),
IF(Parameters!$D$25 = 1, AVERAGE(Y50,AF50),
IF(Parameters!$D$26 = 1, IFERROR(GEOMEAN(Y50, AF50), 0),
IF(Parameters!$D$27, IF(AND(Y50=10,AF50=10),10,0),
IF(Parameters!$D$28, IF(AND(Y50&gt;7,AF50&gt;7),10,0),
IF(Parameters!$D$29, IF(AND(Y50&gt;7,AF50&gt;7), 10, IF(OR(AND(Y50&gt;7,AF50&gt;5),AND(Y50&gt;5,AF50&gt;7)),6,0)),"no method"))))))</f>
        <v>8.0376923076923106</v>
      </c>
      <c r="S50" s="23">
        <f>IF(Parameters!$D$24 = 1, MAX(Z50, AG50),
IF(Parameters!$D$25 = 1, AVERAGE(Z50,AG50),
IF(Parameters!$D$26 = 1, IFERROR(GEOMEAN(Z50, AG50), 0),
IF(Parameters!$D$27, IF(AND(Z50=10,AG50=10),10,0),
IF(Parameters!$D$28, IF(AND(Z50&gt;7,AG50&gt;7),10,0),
IF(Parameters!$D$29, IF(AND(Z50&gt;7,AG50&gt;7), 10, IF(OR(AND(Z50&gt;7,AG50&gt;5),AND(Z50&gt;5,AG50&gt;7)),6,0)),"no method"))))))</f>
        <v>4.1267942583732049</v>
      </c>
      <c r="T50" s="23">
        <f>IF(Parameters!$D$24 = 1, MAX(AA50, AH50),
IF(Parameters!$D$25 = 1, AVERAGE(AA50,AH50),
IF(Parameters!$D$26 = 1, IFERROR(GEOMEAN(AA50, AH50), 0),
IF(Parameters!$D$27, IF(AND(AA50=10,AH50=10),10,0),
IF(Parameters!$D$28, IF(AND(AA50&gt;7,AH50&gt;7),10,0),
IF(Parameters!$D$29, IF(AND(AA50&gt;7,AH50&gt;7), 10, IF(OR(AND(AA50&gt;7,AH50&gt;5),AND(AA50&gt;5,AH50&gt;7)),6,0)),"no method"))))))</f>
        <v>5.3223140495867751</v>
      </c>
      <c r="U50" s="23">
        <f>IF(Parameters!$D$24 = 1, MAX(AB50, AI50),
IF(Parameters!$D$25 = 1, AVERAGE(AB50,AI50),
IF(Parameters!$D$26 = 1, IFERROR(GEOMEAN(AB50, AI50), 0),
IF(Parameters!$D$27, IF(AND(AB50=10,AI50=10),10,0),
IF(Parameters!$D$28, IF(AND(AB50&gt;7,AI50&gt;7),10,0),
IF(Parameters!$D$29, IF(AND(AB50&gt;7,AI50&gt;7), 10, IF(OR(AND(AB50&gt;7,AI50&gt;5),AND(AB50&gt;5,AI50&gt;7)),6,0)),"no method"))))))</f>
        <v>8.5852117689828997</v>
      </c>
      <c r="V50" s="23">
        <f>IF(Parameters!$D$24 = 1, MAX(AC50, AJ50),
IF(Parameters!$D$25 = 1, AVERAGE(AC50,AJ50),
IF(Parameters!$D$26 = 1, IFERROR(GEOMEAN(AC50, AJ50), 0),
IF(Parameters!$D$27, IF(AND(AC50=10,AJ50=10),10,0),
IF(Parameters!$D$28, IF(AND(AC50&gt;7,AJ50&gt;7),10,0),
IF(Parameters!$D$29, IF(AND(AC50&gt;7,AJ50&gt;7), 10, IF(OR(AND(AC50&gt;7,AJ50&gt;5),AND(AC50&gt;5,AJ50&gt;7)),6,0)),"no method"))))))</f>
        <v>7.1666666666666652</v>
      </c>
      <c r="W50" s="23">
        <f>IF(Parameters!$D$24 = 1, MAX(AD50, AK50),
IF(Parameters!$D$25 = 1, AVERAGE(AD50,AK50),
IF(Parameters!$D$26 = 1, IFERROR(GEOMEAN(AD50, AK50), 0),
IF(Parameters!$D$27, IF(AND(AD50=10,AK50=10),10,0),
IF(Parameters!$D$28, IF(AND(AD50&gt;7,AK50&gt;7),10,0),
IF(Parameters!$D$29, IF(AND(AD50&gt;7,AK50&gt;7), 10, IF(OR(AND(AD50&gt;7,AK50&gt;5),AND(AD50&gt;5,AK50&gt;7)),6,0)),"no method"))))))</f>
        <v>0</v>
      </c>
      <c r="X50" s="49"/>
      <c r="Y50" s="23">
        <v>9.36</v>
      </c>
      <c r="Z50" s="23">
        <v>8.2535885167464098</v>
      </c>
      <c r="AA50" s="24">
        <v>7.0082644628099198</v>
      </c>
      <c r="AB50" s="23">
        <v>8.2857142857142794</v>
      </c>
      <c r="AC50" s="23">
        <v>7.3333333333333304</v>
      </c>
      <c r="AD50" s="23">
        <v>0</v>
      </c>
      <c r="AE50" s="49"/>
      <c r="AF50" s="23">
        <v>6.7153846153846199</v>
      </c>
      <c r="AG50" s="23">
        <v>0</v>
      </c>
      <c r="AH50" s="23">
        <v>3.63636363636363</v>
      </c>
      <c r="AI50" s="23">
        <v>8.8847092522515201</v>
      </c>
      <c r="AJ50" s="23">
        <v>7</v>
      </c>
      <c r="AK50" s="23">
        <v>0</v>
      </c>
      <c r="AL50" s="48"/>
      <c r="AM50" s="25">
        <v>0</v>
      </c>
      <c r="AN50" s="25">
        <v>0.3</v>
      </c>
      <c r="AO50" s="19"/>
      <c r="AP50" s="19"/>
      <c r="AQ50" s="19"/>
      <c r="AR50" s="19"/>
      <c r="AS50" s="19"/>
      <c r="AT50" s="19"/>
      <c r="AU50" s="19"/>
      <c r="AV50" s="19"/>
      <c r="AW50" s="19"/>
      <c r="AX50" s="19"/>
      <c r="AY50" s="19"/>
      <c r="AZ50" s="19"/>
      <c r="BA50" s="19"/>
    </row>
    <row r="51" spans="1:53" x14ac:dyDescent="0.2">
      <c r="A51" s="61">
        <v>46</v>
      </c>
      <c r="B51" s="18" t="s">
        <v>93</v>
      </c>
      <c r="C51" s="18" t="s">
        <v>94</v>
      </c>
      <c r="D51" s="18" t="s">
        <v>437</v>
      </c>
      <c r="E51" s="18" t="s">
        <v>440</v>
      </c>
      <c r="F51" s="48"/>
      <c r="G51" s="20" cm="1">
        <f t="array" ref="G51">IF(Parameters!$D$33, SUM(IF(ISNUMBER(R51:W51),(IF(R51:W51&gt;=Parameters!$D$39,1,"")),""))+0.5*(SUM(IF(ISNUMBER(R51:W51),(IF(R51:W51&gt;=Parameters!$D$40,1,"")),""))-SUM(IF(ISNUMBER(R51:W51),(IF(R51:W51&gt;=Parameters!$D$39,1,"")),""))),0) +
   IF(Parameters!$D$34,SUM(IF(ISNUMBER(R51:W51),(IF(R51:W51&gt;=Parameters!$D$39,1,"")),"")),0) +
   IF(Parameters!$D$35,AVERAGE(IF(ISNUMBER(R51:W51),R51:W51)),0) +
   IF(Parameters!$D$36,IF(OR(IF(ISNUMBER(R51:W51),R51:W51)=0),0,GEOMEAN(IF(ISNUMBER(R51:W51),R51:W51))),0)</f>
        <v>1</v>
      </c>
      <c r="H51" s="21">
        <f t="shared" si="2"/>
        <v>1</v>
      </c>
      <c r="I51" s="81"/>
      <c r="J51" s="20" cm="1">
        <f t="array" ref="J51">IF(Parameters!$D$33, SUM(IF(ISNUMBER(Y51:AD51),(IF(Y51:AD51&gt;=Parameters!$D$43,1,"")),""))+0.5*(SUM(IF(ISNUMBER(Y51:AD51),(IF(Y51:AD51&gt;=Parameters!$D$44,1,"")),""))-SUM(IF(ISNUMBER(Y51:AD51),(IF(Y51:AD51&gt;=Parameters!$D$43,1,"")),""))),0) +
   IF(Parameters!$D$34,SUM(IF(ISNUMBER(Y51:AD51),(IF(Y51:AD51&gt;=Parameters!$D$43,1,"")),"")),0) +
   IF(Parameters!$D$35,AVERAGE(IF(ISNUMBER(Y51:AD51),Y51:AD51)),0) +
   IF(Parameters!$D$36,IF(OR(IF(ISNUMBER(Y51:AD51),Y51:AD51)=0),0,GEOMEAN(IF(ISNUMBER(Y51:AD51),Y51:AD51))),0)</f>
        <v>0.5</v>
      </c>
      <c r="K51" s="21">
        <f t="shared" si="3"/>
        <v>0.5</v>
      </c>
      <c r="L51" s="81"/>
      <c r="M51" s="19" cm="1">
        <f t="array" ref="M51">IF(Parameters!$D$33, SUM(IF(ISNUMBER(AF51:AK51),(IF(AF51:AK51&gt;=Parameters!$D$43,1,"")),""))+0.5*(SUM(IF(ISNUMBER(AF51:AK51),(IF(AF51:AK51&gt;=Parameters!$D$44,1,"")),""))-SUM(IF(ISNUMBER(AF51:AK51),(IF(AF51:AK51&gt;=Parameters!$D$43,1,"")),""))),0) +
   IF(Parameters!$D$34,SUM(IF(ISNUMBER(AF51:AK51),(IF(AF51:AK51&gt;=Parameters!$D$43,1,"")),"")),0) +
   IF(Parameters!$D$35,AVERAGE(IF(ISNUMBER(AF51:AK51),AF51:AK51)),0) +
   IF(Parameters!$D$36,IF(OR(IF(ISNUMBER(AF51:AK51),AF51:AK51)=0),0,GEOMEAN(IF(ISNUMBER(AF51:AK51),AF51:AK51))),0)</f>
        <v>0.5</v>
      </c>
      <c r="N51" s="21">
        <f t="shared" si="4"/>
        <v>0.5</v>
      </c>
      <c r="O51" s="81"/>
      <c r="P51" s="22"/>
      <c r="Q51" s="48"/>
      <c r="R51" s="23">
        <f>IF(Parameters!$D$24 = 1, MAX(Y51, AF51),
IF(Parameters!$D$25 = 1, AVERAGE(Y51,AF51),
IF(Parameters!$D$26 = 1, IFERROR(GEOMEAN(Y51, AF51), 0),
IF(Parameters!$D$27, IF(AND(Y51=10,AF51=10),10,0),
IF(Parameters!$D$28, IF(AND(Y51&gt;7,AF51&gt;7),10,0),
IF(Parameters!$D$29, IF(AND(Y51&gt;7,AF51&gt;7), 10, IF(OR(AND(Y51&gt;7,AF51&gt;5),AND(Y51&gt;5,AF51&gt;7)),6,0)),"no method"))))))</f>
        <v>9.3619047619047393</v>
      </c>
      <c r="S51" s="23">
        <f>IF(Parameters!$D$24 = 1, MAX(Z51, AG51),
IF(Parameters!$D$25 = 1, AVERAGE(Z51,AG51),
IF(Parameters!$D$26 = 1, IFERROR(GEOMEAN(Z51, AG51), 0),
IF(Parameters!$D$27, IF(AND(Z51=10,AG51=10),10,0),
IF(Parameters!$D$28, IF(AND(Z51&gt;7,AG51&gt;7),10,0),
IF(Parameters!$D$29, IF(AND(Z51&gt;7,AG51&gt;7), 10, IF(OR(AND(Z51&gt;7,AG51&gt;5),AND(Z51&gt;5,AG51&gt;7)),6,0)),"no method"))))))</f>
        <v>2.7511961722488052</v>
      </c>
      <c r="T51" s="23">
        <f>IF(Parameters!$D$24 = 1, MAX(AA51, AH51),
IF(Parameters!$D$25 = 1, AVERAGE(AA51,AH51),
IF(Parameters!$D$26 = 1, IFERROR(GEOMEAN(AA51, AH51), 0),
IF(Parameters!$D$27, IF(AND(AA51=10,AH51=10),10,0),
IF(Parameters!$D$28, IF(AND(AA51&gt;7,AH51&gt;7),10,0),
IF(Parameters!$D$29, IF(AND(AA51&gt;7,AH51&gt;7), 10, IF(OR(AND(AA51&gt;7,AH51&gt;5),AND(AA51&gt;5,AH51&gt;7)),6,0)),"no method"))))))</f>
        <v>0</v>
      </c>
      <c r="U51" s="23">
        <f>IF(Parameters!$D$24 = 1, MAX(AB51, AI51),
IF(Parameters!$D$25 = 1, AVERAGE(AB51,AI51),
IF(Parameters!$D$26 = 1, IFERROR(GEOMEAN(AB51, AI51), 0),
IF(Parameters!$D$27, IF(AND(AB51=10,AI51=10),10,0),
IF(Parameters!$D$28, IF(AND(AB51&gt;7,AI51&gt;7),10,0),
IF(Parameters!$D$29, IF(AND(AB51&gt;7,AI51&gt;7), 10, IF(OR(AND(AB51&gt;7,AI51&gt;5),AND(AB51&gt;5,AI51&gt;7)),6,0)),"no method"))))))</f>
        <v>2.357142857142855</v>
      </c>
      <c r="V51" s="23">
        <f>IF(Parameters!$D$24 = 1, MAX(AC51, AJ51),
IF(Parameters!$D$25 = 1, AVERAGE(AC51,AJ51),
IF(Parameters!$D$26 = 1, IFERROR(GEOMEAN(AC51, AJ51), 0),
IF(Parameters!$D$27, IF(AND(AC51=10,AJ51=10),10,0),
IF(Parameters!$D$28, IF(AND(AC51&gt;7,AJ51&gt;7),10,0),
IF(Parameters!$D$29, IF(AND(AC51&gt;7,AJ51&gt;7), 10, IF(OR(AND(AC51&gt;7,AJ51&gt;5),AND(AC51&gt;5,AJ51&gt;7)),6,0)),"no method"))))))</f>
        <v>3.25</v>
      </c>
      <c r="W51" s="23">
        <f>IF(Parameters!$D$24 = 1, MAX(AD51, AK51),
IF(Parameters!$D$25 = 1, AVERAGE(AD51,AK51),
IF(Parameters!$D$26 = 1, IFERROR(GEOMEAN(AD51, AK51), 0),
IF(Parameters!$D$27, IF(AND(AD51=10,AK51=10),10,0),
IF(Parameters!$D$28, IF(AND(AD51&gt;7,AK51&gt;7),10,0),
IF(Parameters!$D$29, IF(AND(AD51&gt;7,AK51&gt;7), 10, IF(OR(AND(AD51&gt;7,AK51&gt;5),AND(AD51&gt;5,AK51&gt;7)),6,0)),"no method"))))))</f>
        <v>0</v>
      </c>
      <c r="X51" s="49"/>
      <c r="Y51" s="23">
        <v>9.1999999999999993</v>
      </c>
      <c r="Z51" s="23">
        <v>5.5023923444976104</v>
      </c>
      <c r="AA51" s="24">
        <v>0</v>
      </c>
      <c r="AB51" s="23">
        <v>4.71428571428571</v>
      </c>
      <c r="AC51" s="23">
        <v>6.5</v>
      </c>
      <c r="AD51" s="23">
        <v>0</v>
      </c>
      <c r="AE51" s="49"/>
      <c r="AF51" s="23">
        <v>9.5238095238094793</v>
      </c>
      <c r="AG51" s="23">
        <v>0</v>
      </c>
      <c r="AH51" s="23">
        <v>0</v>
      </c>
      <c r="AI51" s="23">
        <v>0</v>
      </c>
      <c r="AJ51" s="23">
        <v>0</v>
      </c>
      <c r="AK51" s="23">
        <v>0</v>
      </c>
      <c r="AL51" s="48"/>
      <c r="AM51" s="25">
        <v>0</v>
      </c>
      <c r="AN51" s="25">
        <v>0.6</v>
      </c>
      <c r="AO51" s="19"/>
      <c r="AP51" s="19"/>
      <c r="AQ51" s="19"/>
      <c r="AR51" s="19"/>
      <c r="AS51" s="19"/>
      <c r="AT51" s="19"/>
      <c r="AU51" s="19"/>
      <c r="AV51" s="19"/>
      <c r="AW51" s="19"/>
      <c r="AX51" s="19"/>
      <c r="AY51" s="19"/>
      <c r="AZ51" s="19"/>
      <c r="BA51" s="19"/>
    </row>
    <row r="52" spans="1:53" x14ac:dyDescent="0.2">
      <c r="A52" s="61">
        <v>47</v>
      </c>
      <c r="B52" s="18" t="s">
        <v>95</v>
      </c>
      <c r="C52" s="18" t="s">
        <v>96</v>
      </c>
      <c r="D52" s="18" t="s">
        <v>435</v>
      </c>
      <c r="E52" s="18" t="s">
        <v>0</v>
      </c>
      <c r="F52" s="48"/>
      <c r="G52" s="20" cm="1">
        <f t="array" ref="G52">IF(Parameters!$D$33, SUM(IF(ISNUMBER(R52:W52),(IF(R52:W52&gt;=Parameters!$D$39,1,"")),""))+0.5*(SUM(IF(ISNUMBER(R52:W52),(IF(R52:W52&gt;=Parameters!$D$40,1,"")),""))-SUM(IF(ISNUMBER(R52:W52),(IF(R52:W52&gt;=Parameters!$D$39,1,"")),""))),0) +
   IF(Parameters!$D$34,SUM(IF(ISNUMBER(R52:W52),(IF(R52:W52&gt;=Parameters!$D$39,1,"")),"")),0) +
   IF(Parameters!$D$35,AVERAGE(IF(ISNUMBER(R52:W52),R52:W52)),0) +
   IF(Parameters!$D$36,IF(OR(IF(ISNUMBER(R52:W52),R52:W52)=0),0,GEOMEAN(IF(ISNUMBER(R52:W52),R52:W52))),0)</f>
        <v>0.5</v>
      </c>
      <c r="H52" s="21">
        <f t="shared" si="2"/>
        <v>0.5</v>
      </c>
      <c r="I52" s="81"/>
      <c r="J52" s="20" cm="1">
        <f t="array" ref="J52">IF(Parameters!$D$33, SUM(IF(ISNUMBER(Y52:AD52),(IF(Y52:AD52&gt;=Parameters!$D$43,1,"")),""))+0.5*(SUM(IF(ISNUMBER(Y52:AD52),(IF(Y52:AD52&gt;=Parameters!$D$44,1,"")),""))-SUM(IF(ISNUMBER(Y52:AD52),(IF(Y52:AD52&gt;=Parameters!$D$43,1,"")),""))),0) +
   IF(Parameters!$D$34,SUM(IF(ISNUMBER(Y52:AD52),(IF(Y52:AD52&gt;=Parameters!$D$43,1,"")),"")),0) +
   IF(Parameters!$D$35,AVERAGE(IF(ISNUMBER(Y52:AD52),Y52:AD52)),0) +
   IF(Parameters!$D$36,IF(OR(IF(ISNUMBER(Y52:AD52),Y52:AD52)=0),0,GEOMEAN(IF(ISNUMBER(Y52:AD52),Y52:AD52))),0)</f>
        <v>0</v>
      </c>
      <c r="K52" s="21">
        <f t="shared" si="3"/>
        <v>0</v>
      </c>
      <c r="L52" s="81"/>
      <c r="M52" s="19" cm="1">
        <f t="array" ref="M52">IF(Parameters!$D$33, SUM(IF(ISNUMBER(AF52:AK52),(IF(AF52:AK52&gt;=Parameters!$D$43,1,"")),""))+0.5*(SUM(IF(ISNUMBER(AF52:AK52),(IF(AF52:AK52&gt;=Parameters!$D$44,1,"")),""))-SUM(IF(ISNUMBER(AF52:AK52),(IF(AF52:AK52&gt;=Parameters!$D$43,1,"")),""))),0) +
   IF(Parameters!$D$34,SUM(IF(ISNUMBER(AF52:AK52),(IF(AF52:AK52&gt;=Parameters!$D$43,1,"")),"")),0) +
   IF(Parameters!$D$35,AVERAGE(IF(ISNUMBER(AF52:AK52),AF52:AK52)),0) +
   IF(Parameters!$D$36,IF(OR(IF(ISNUMBER(AF52:AK52),AF52:AK52)=0),0,GEOMEAN(IF(ISNUMBER(AF52:AK52),AF52:AK52))),0)</f>
        <v>1</v>
      </c>
      <c r="N52" s="21">
        <f t="shared" si="4"/>
        <v>1</v>
      </c>
      <c r="O52" s="81"/>
      <c r="P52" s="22"/>
      <c r="Q52" s="48"/>
      <c r="R52" s="23">
        <f>IF(Parameters!$D$24 = 1, MAX(Y52, AF52),
IF(Parameters!$D$25 = 1, AVERAGE(Y52,AF52),
IF(Parameters!$D$26 = 1, IFERROR(GEOMEAN(Y52, AF52), 0),
IF(Parameters!$D$27, IF(AND(Y52=10,AF52=10),10,0),
IF(Parameters!$D$28, IF(AND(Y52&gt;7,AF52&gt;7),10,0),
IF(Parameters!$D$29, IF(AND(Y52&gt;7,AF52&gt;7), 10, IF(OR(AND(Y52&gt;7,AF52&gt;5),AND(Y52&gt;5,AF52&gt;7)),6,0)),"no method"))))))</f>
        <v>5.125</v>
      </c>
      <c r="S52" s="23">
        <f>IF(Parameters!$D$24 = 1, MAX(Z52, AG52),
IF(Parameters!$D$25 = 1, AVERAGE(Z52,AG52),
IF(Parameters!$D$26 = 1, IFERROR(GEOMEAN(Z52, AG52), 0),
IF(Parameters!$D$27, IF(AND(Z52=10,AG52=10),10,0),
IF(Parameters!$D$28, IF(AND(Z52&gt;7,AG52&gt;7),10,0),
IF(Parameters!$D$29, IF(AND(Z52&gt;7,AG52&gt;7), 10, IF(OR(AND(Z52&gt;7,AG52&gt;5),AND(Z52&gt;5,AG52&gt;7)),6,0)),"no method"))))))</f>
        <v>0</v>
      </c>
      <c r="T52" s="23">
        <f>IF(Parameters!$D$24 = 1, MAX(AA52, AH52),
IF(Parameters!$D$25 = 1, AVERAGE(AA52,AH52),
IF(Parameters!$D$26 = 1, IFERROR(GEOMEAN(AA52, AH52), 0),
IF(Parameters!$D$27, IF(AND(AA52=10,AH52=10),10,0),
IF(Parameters!$D$28, IF(AND(AA52&gt;7,AH52&gt;7),10,0),
IF(Parameters!$D$29, IF(AND(AA52&gt;7,AH52&gt;7), 10, IF(OR(AND(AA52&gt;7,AH52&gt;5),AND(AA52&gt;5,AH52&gt;7)),6,0)),"no method"))))))</f>
        <v>3.2231404958677663</v>
      </c>
      <c r="U52" s="23">
        <f>IF(Parameters!$D$24 = 1, MAX(AB52, AI52),
IF(Parameters!$D$25 = 1, AVERAGE(AB52,AI52),
IF(Parameters!$D$26 = 1, IFERROR(GEOMEAN(AB52, AI52), 0),
IF(Parameters!$D$27, IF(AND(AB52=10,AI52=10),10,0),
IF(Parameters!$D$28, IF(AND(AB52&gt;7,AI52&gt;7),10,0),
IF(Parameters!$D$29, IF(AND(AB52&gt;7,AI52&gt;7), 10, IF(OR(AND(AB52&gt;7,AI52&gt;5),AND(AB52&gt;5,AI52&gt;7)),6,0)),"no method"))))))</f>
        <v>2.072857142857143</v>
      </c>
      <c r="V52" s="23">
        <f>IF(Parameters!$D$24 = 1, MAX(AC52, AJ52),
IF(Parameters!$D$25 = 1, AVERAGE(AC52,AJ52),
IF(Parameters!$D$26 = 1, IFERROR(GEOMEAN(AC52, AJ52), 0),
IF(Parameters!$D$27, IF(AND(AC52=10,AJ52=10),10,0),
IF(Parameters!$D$28, IF(AND(AC52&gt;7,AJ52&gt;7),10,0),
IF(Parameters!$D$29, IF(AND(AC52&gt;7,AJ52&gt;7), 10, IF(OR(AND(AC52&gt;7,AJ52&gt;5),AND(AC52&gt;5,AJ52&gt;7)),6,0)),"no method"))))))</f>
        <v>0.33333333333333398</v>
      </c>
      <c r="W52" s="23">
        <f>IF(Parameters!$D$24 = 1, MAX(AD52, AK52),
IF(Parameters!$D$25 = 1, AVERAGE(AD52,AK52),
IF(Parameters!$D$26 = 1, IFERROR(GEOMEAN(AD52, AK52), 0),
IF(Parameters!$D$27, IF(AND(AD52=10,AK52=10),10,0),
IF(Parameters!$D$28, IF(AND(AD52&gt;7,AK52&gt;7),10,0),
IF(Parameters!$D$29, IF(AND(AD52&gt;7,AK52&gt;7), 10, IF(OR(AND(AD52&gt;7,AK52&gt;5),AND(AD52&gt;5,AK52&gt;7)),6,0)),"no method"))))))</f>
        <v>0</v>
      </c>
      <c r="X52" s="49"/>
      <c r="Y52" s="23">
        <v>0.25</v>
      </c>
      <c r="Z52" s="23">
        <v>0</v>
      </c>
      <c r="AA52" s="24">
        <v>8.2644628099172807E-2</v>
      </c>
      <c r="AB52" s="23">
        <v>0.28571428571428598</v>
      </c>
      <c r="AC52" s="23">
        <v>0.66666666666666796</v>
      </c>
      <c r="AD52" s="23">
        <v>0</v>
      </c>
      <c r="AE52" s="49"/>
      <c r="AF52" s="23">
        <v>10</v>
      </c>
      <c r="AG52" s="23">
        <v>0</v>
      </c>
      <c r="AH52" s="23">
        <v>6.3636363636363598</v>
      </c>
      <c r="AI52" s="23">
        <v>3.86</v>
      </c>
      <c r="AJ52" s="23">
        <v>0</v>
      </c>
      <c r="AK52" s="23">
        <v>0</v>
      </c>
      <c r="AL52" s="48"/>
      <c r="AM52" s="25">
        <v>0</v>
      </c>
      <c r="AN52" s="25">
        <v>0.3</v>
      </c>
      <c r="AO52" s="19"/>
      <c r="AP52" s="19"/>
      <c r="AQ52" s="19"/>
      <c r="AR52" s="19"/>
      <c r="AS52" s="19"/>
      <c r="AT52" s="19"/>
      <c r="AU52" s="19"/>
      <c r="AV52" s="19"/>
      <c r="AW52" s="19"/>
      <c r="AX52" s="19"/>
      <c r="AY52" s="19"/>
      <c r="AZ52" s="19"/>
      <c r="BA52" s="19"/>
    </row>
    <row r="53" spans="1:53" x14ac:dyDescent="0.2">
      <c r="A53" s="61">
        <v>48</v>
      </c>
      <c r="B53" s="18" t="s">
        <v>97</v>
      </c>
      <c r="C53" s="18" t="s">
        <v>98</v>
      </c>
      <c r="D53" s="18" t="s">
        <v>437</v>
      </c>
      <c r="E53" s="18" t="s">
        <v>432</v>
      </c>
      <c r="F53" s="48"/>
      <c r="G53" s="20" cm="1">
        <f t="array" ref="G53">IF(Parameters!$D$33, SUM(IF(ISNUMBER(R53:W53),(IF(R53:W53&gt;=Parameters!$D$39,1,"")),""))+0.5*(SUM(IF(ISNUMBER(R53:W53),(IF(R53:W53&gt;=Parameters!$D$40,1,"")),""))-SUM(IF(ISNUMBER(R53:W53),(IF(R53:W53&gt;=Parameters!$D$39,1,"")),""))),0) +
   IF(Parameters!$D$34,SUM(IF(ISNUMBER(R53:W53),(IF(R53:W53&gt;=Parameters!$D$39,1,"")),"")),0) +
   IF(Parameters!$D$35,AVERAGE(IF(ISNUMBER(R53:W53),R53:W53)),0) +
   IF(Parameters!$D$36,IF(OR(IF(ISNUMBER(R53:W53),R53:W53)=0),0,GEOMEAN(IF(ISNUMBER(R53:W53),R53:W53))),0)</f>
        <v>1.5</v>
      </c>
      <c r="H53" s="21">
        <f t="shared" si="2"/>
        <v>1.5</v>
      </c>
      <c r="I53" s="81"/>
      <c r="J53" s="20" cm="1">
        <f t="array" ref="J53">IF(Parameters!$D$33, SUM(IF(ISNUMBER(Y53:AD53),(IF(Y53:AD53&gt;=Parameters!$D$43,1,"")),""))+0.5*(SUM(IF(ISNUMBER(Y53:AD53),(IF(Y53:AD53&gt;=Parameters!$D$44,1,"")),""))-SUM(IF(ISNUMBER(Y53:AD53),(IF(Y53:AD53&gt;=Parameters!$D$43,1,"")),""))),0) +
   IF(Parameters!$D$34,SUM(IF(ISNUMBER(Y53:AD53),(IF(Y53:AD53&gt;=Parameters!$D$43,1,"")),"")),0) +
   IF(Parameters!$D$35,AVERAGE(IF(ISNUMBER(Y53:AD53),Y53:AD53)),0) +
   IF(Parameters!$D$36,IF(OR(IF(ISNUMBER(Y53:AD53),Y53:AD53)=0),0,GEOMEAN(IF(ISNUMBER(Y53:AD53),Y53:AD53))),0)</f>
        <v>0.5</v>
      </c>
      <c r="K53" s="21">
        <f t="shared" si="3"/>
        <v>0.5</v>
      </c>
      <c r="L53" s="81"/>
      <c r="M53" s="19" cm="1">
        <f t="array" ref="M53">IF(Parameters!$D$33, SUM(IF(ISNUMBER(AF53:AK53),(IF(AF53:AK53&gt;=Parameters!$D$43,1,"")),""))+0.5*(SUM(IF(ISNUMBER(AF53:AK53),(IF(AF53:AK53&gt;=Parameters!$D$44,1,"")),""))-SUM(IF(ISNUMBER(AF53:AK53),(IF(AF53:AK53&gt;=Parameters!$D$43,1,"")),""))),0) +
   IF(Parameters!$D$34,SUM(IF(ISNUMBER(AF53:AK53),(IF(AF53:AK53&gt;=Parameters!$D$43,1,"")),"")),0) +
   IF(Parameters!$D$35,AVERAGE(IF(ISNUMBER(AF53:AK53),AF53:AK53)),0) +
   IF(Parameters!$D$36,IF(OR(IF(ISNUMBER(AF53:AK53),AF53:AK53)=0),0,GEOMEAN(IF(ISNUMBER(AF53:AK53),AF53:AK53))),0)</f>
        <v>1</v>
      </c>
      <c r="N53" s="21">
        <f t="shared" si="4"/>
        <v>1</v>
      </c>
      <c r="O53" s="81"/>
      <c r="P53" s="22"/>
      <c r="Q53" s="48"/>
      <c r="R53" s="23">
        <f>IF(Parameters!$D$24 = 1, MAX(Y53, AF53),
IF(Parameters!$D$25 = 1, AVERAGE(Y53,AF53),
IF(Parameters!$D$26 = 1, IFERROR(GEOMEAN(Y53, AF53), 0),
IF(Parameters!$D$27, IF(AND(Y53=10,AF53=10),10,0),
IF(Parameters!$D$28, IF(AND(Y53&gt;7,AF53&gt;7),10,0),
IF(Parameters!$D$29, IF(AND(Y53&gt;7,AF53&gt;7), 10, IF(OR(AND(Y53&gt;7,AF53&gt;5),AND(Y53&gt;5,AF53&gt;7)),6,0)),"no method"))))))</f>
        <v>4.636153846153845</v>
      </c>
      <c r="S53" s="23">
        <f>IF(Parameters!$D$24 = 1, MAX(Z53, AG53),
IF(Parameters!$D$25 = 1, AVERAGE(Z53,AG53),
IF(Parameters!$D$26 = 1, IFERROR(GEOMEAN(Z53, AG53), 0),
IF(Parameters!$D$27, IF(AND(Z53=10,AG53=10),10,0),
IF(Parameters!$D$28, IF(AND(Z53&gt;7,AG53&gt;7),10,0),
IF(Parameters!$D$29, IF(AND(Z53&gt;7,AG53&gt;7), 10, IF(OR(AND(Z53&gt;7,AG53&gt;5),AND(Z53&gt;5,AG53&gt;7)),6,0)),"no method"))))))</f>
        <v>2.2966507177033502</v>
      </c>
      <c r="T53" s="23">
        <f>IF(Parameters!$D$24 = 1, MAX(AA53, AH53),
IF(Parameters!$D$25 = 1, AVERAGE(AA53,AH53),
IF(Parameters!$D$26 = 1, IFERROR(GEOMEAN(AA53, AH53), 0),
IF(Parameters!$D$27, IF(AND(AA53=10,AH53=10),10,0),
IF(Parameters!$D$28, IF(AND(AA53&gt;7,AH53&gt;7),10,0),
IF(Parameters!$D$29, IF(AND(AA53&gt;7,AH53&gt;7), 10, IF(OR(AND(AA53&gt;7,AH53&gt;5),AND(AA53&gt;5,AH53&gt;7)),6,0)),"no method"))))))</f>
        <v>6.0413223140495909</v>
      </c>
      <c r="U53" s="23">
        <f>IF(Parameters!$D$24 = 1, MAX(AB53, AI53),
IF(Parameters!$D$25 = 1, AVERAGE(AB53,AI53),
IF(Parameters!$D$26 = 1, IFERROR(GEOMEAN(AB53, AI53), 0),
IF(Parameters!$D$27, IF(AND(AB53=10,AI53=10),10,0),
IF(Parameters!$D$28, IF(AND(AB53&gt;7,AI53&gt;7),10,0),
IF(Parameters!$D$29, IF(AND(AB53&gt;7,AI53&gt;7), 10, IF(OR(AND(AB53&gt;7,AI53&gt;5),AND(AB53&gt;5,AI53&gt;7)),6,0)),"no method"))))))</f>
        <v>7.5</v>
      </c>
      <c r="V53" s="23">
        <f>IF(Parameters!$D$24 = 1, MAX(AC53, AJ53),
IF(Parameters!$D$25 = 1, AVERAGE(AC53,AJ53),
IF(Parameters!$D$26 = 1, IFERROR(GEOMEAN(AC53, AJ53), 0),
IF(Parameters!$D$27, IF(AND(AC53=10,AJ53=10),10,0),
IF(Parameters!$D$28, IF(AND(AC53&gt;7,AJ53&gt;7),10,0),
IF(Parameters!$D$29, IF(AND(AC53&gt;7,AJ53&gt;7), 10, IF(OR(AND(AC53&gt;7,AJ53&gt;5),AND(AC53&gt;5,AJ53&gt;7)),6,0)),"no method"))))))</f>
        <v>4.75</v>
      </c>
      <c r="W53" s="23">
        <f>IF(Parameters!$D$24 = 1, MAX(AD53, AK53),
IF(Parameters!$D$25 = 1, AVERAGE(AD53,AK53),
IF(Parameters!$D$26 = 1, IFERROR(GEOMEAN(AD53, AK53), 0),
IF(Parameters!$D$27, IF(AND(AD53=10,AK53=10),10,0),
IF(Parameters!$D$28, IF(AND(AD53&gt;7,AK53&gt;7),10,0),
IF(Parameters!$D$29, IF(AND(AD53&gt;7,AK53&gt;7), 10, IF(OR(AND(AD53&gt;7,AK53&gt;5),AND(AD53&gt;5,AK53&gt;7)),6,0)),"no method"))))))</f>
        <v>0</v>
      </c>
      <c r="X53" s="49"/>
      <c r="Y53" s="23">
        <v>6.34</v>
      </c>
      <c r="Z53" s="23">
        <v>4.5933014354067003</v>
      </c>
      <c r="AA53" s="24">
        <v>5.7190082644628104</v>
      </c>
      <c r="AB53" s="23">
        <v>5</v>
      </c>
      <c r="AC53" s="23">
        <v>9.5</v>
      </c>
      <c r="AD53" s="23">
        <v>0</v>
      </c>
      <c r="AE53" s="49"/>
      <c r="AF53" s="23">
        <v>2.9323076923076901</v>
      </c>
      <c r="AG53" s="23">
        <v>0</v>
      </c>
      <c r="AH53" s="23">
        <v>6.3636363636363704</v>
      </c>
      <c r="AI53" s="23">
        <v>10</v>
      </c>
      <c r="AJ53" s="23">
        <v>0</v>
      </c>
      <c r="AK53" s="23">
        <v>0</v>
      </c>
      <c r="AL53" s="48"/>
      <c r="AM53" s="25">
        <v>0</v>
      </c>
      <c r="AN53" s="25">
        <v>0.3</v>
      </c>
      <c r="AO53" s="19"/>
      <c r="AP53" s="19"/>
      <c r="AQ53" s="19"/>
      <c r="AR53" s="19"/>
      <c r="AS53" s="19"/>
      <c r="AT53" s="19"/>
      <c r="AU53" s="19"/>
      <c r="AV53" s="19"/>
      <c r="AW53" s="19"/>
      <c r="AX53" s="19"/>
      <c r="AY53" s="19"/>
      <c r="AZ53" s="19"/>
      <c r="BA53" s="19"/>
    </row>
    <row r="54" spans="1:53" x14ac:dyDescent="0.2">
      <c r="A54" s="61">
        <v>49</v>
      </c>
      <c r="B54" s="18" t="s">
        <v>99</v>
      </c>
      <c r="C54" s="18" t="s">
        <v>100</v>
      </c>
      <c r="D54" s="18" t="s">
        <v>436</v>
      </c>
      <c r="E54" s="18" t="s">
        <v>432</v>
      </c>
      <c r="F54" s="48"/>
      <c r="G54" s="20" cm="1">
        <f t="array" ref="G54">IF(Parameters!$D$33, SUM(IF(ISNUMBER(R54:W54),(IF(R54:W54&gt;=Parameters!$D$39,1,"")),""))+0.5*(SUM(IF(ISNUMBER(R54:W54),(IF(R54:W54&gt;=Parameters!$D$40,1,"")),""))-SUM(IF(ISNUMBER(R54:W54),(IF(R54:W54&gt;=Parameters!$D$39,1,"")),""))),0) +
   IF(Parameters!$D$34,SUM(IF(ISNUMBER(R54:W54),(IF(R54:W54&gt;=Parameters!$D$39,1,"")),"")),0) +
   IF(Parameters!$D$35,AVERAGE(IF(ISNUMBER(R54:W54),R54:W54)),0) +
   IF(Parameters!$D$36,IF(OR(IF(ISNUMBER(R54:W54),R54:W54)=0),0,GEOMEAN(IF(ISNUMBER(R54:W54),R54:W54))),0)</f>
        <v>2.5</v>
      </c>
      <c r="H54" s="21">
        <f t="shared" si="2"/>
        <v>2.5</v>
      </c>
      <c r="I54" s="81"/>
      <c r="J54" s="20" cm="1">
        <f t="array" ref="J54">IF(Parameters!$D$33, SUM(IF(ISNUMBER(Y54:AD54),(IF(Y54:AD54&gt;=Parameters!$D$43,1,"")),""))+0.5*(SUM(IF(ISNUMBER(Y54:AD54),(IF(Y54:AD54&gt;=Parameters!$D$44,1,"")),""))-SUM(IF(ISNUMBER(Y54:AD54),(IF(Y54:AD54&gt;=Parameters!$D$43,1,"")),""))),0) +
   IF(Parameters!$D$34,SUM(IF(ISNUMBER(Y54:AD54),(IF(Y54:AD54&gt;=Parameters!$D$43,1,"")),"")),0) +
   IF(Parameters!$D$35,AVERAGE(IF(ISNUMBER(Y54:AD54),Y54:AD54)),0) +
   IF(Parameters!$D$36,IF(OR(IF(ISNUMBER(Y54:AD54),Y54:AD54)=0),0,GEOMEAN(IF(ISNUMBER(Y54:AD54),Y54:AD54))),0)</f>
        <v>1</v>
      </c>
      <c r="K54" s="21">
        <f t="shared" si="3"/>
        <v>1</v>
      </c>
      <c r="L54" s="81"/>
      <c r="M54" s="19" cm="1">
        <f t="array" ref="M54">IF(Parameters!$D$33, SUM(IF(ISNUMBER(AF54:AK54),(IF(AF54:AK54&gt;=Parameters!$D$43,1,"")),""))+0.5*(SUM(IF(ISNUMBER(AF54:AK54),(IF(AF54:AK54&gt;=Parameters!$D$44,1,"")),""))-SUM(IF(ISNUMBER(AF54:AK54),(IF(AF54:AK54&gt;=Parameters!$D$43,1,"")),""))),0) +
   IF(Parameters!$D$34,SUM(IF(ISNUMBER(AF54:AK54),(IF(AF54:AK54&gt;=Parameters!$D$43,1,"")),"")),0) +
   IF(Parameters!$D$35,AVERAGE(IF(ISNUMBER(AF54:AK54),AF54:AK54)),0) +
   IF(Parameters!$D$36,IF(OR(IF(ISNUMBER(AF54:AK54),AF54:AK54)=0),0,GEOMEAN(IF(ISNUMBER(AF54:AK54),AF54:AK54))),0)</f>
        <v>1.5</v>
      </c>
      <c r="N54" s="21">
        <f t="shared" si="4"/>
        <v>1.5</v>
      </c>
      <c r="O54" s="81"/>
      <c r="P54" s="22"/>
      <c r="Q54" s="48"/>
      <c r="R54" s="23">
        <f>IF(Parameters!$D$24 = 1, MAX(Y54, AF54),
IF(Parameters!$D$25 = 1, AVERAGE(Y54,AF54),
IF(Parameters!$D$26 = 1, IFERROR(GEOMEAN(Y54, AF54), 0),
IF(Parameters!$D$27, IF(AND(Y54=10,AF54=10),10,0),
IF(Parameters!$D$28, IF(AND(Y54&gt;7,AF54&gt;7),10,0),
IF(Parameters!$D$29, IF(AND(Y54&gt;7,AF54&gt;7), 10, IF(OR(AND(Y54&gt;7,AF54&gt;5),AND(Y54&gt;5,AF54&gt;7)),6,0)),"no method"))))))</f>
        <v>5.830476190476185</v>
      </c>
      <c r="S54" s="23">
        <f>IF(Parameters!$D$24 = 1, MAX(Z54, AG54),
IF(Parameters!$D$25 = 1, AVERAGE(Z54,AG54),
IF(Parameters!$D$26 = 1, IFERROR(GEOMEAN(Z54, AG54), 0),
IF(Parameters!$D$27, IF(AND(Z54=10,AG54=10),10,0),
IF(Parameters!$D$28, IF(AND(Z54&gt;7,AG54&gt;7),10,0),
IF(Parameters!$D$29, IF(AND(Z54&gt;7,AG54&gt;7), 10, IF(OR(AND(Z54&gt;7,AG54&gt;5),AND(Z54&gt;5,AG54&gt;7)),6,0)),"no method"))))))</f>
        <v>1.483253588516745</v>
      </c>
      <c r="T54" s="23">
        <f>IF(Parameters!$D$24 = 1, MAX(AA54, AH54),
IF(Parameters!$D$25 = 1, AVERAGE(AA54,AH54),
IF(Parameters!$D$26 = 1, IFERROR(GEOMEAN(AA54, AH54), 0),
IF(Parameters!$D$27, IF(AND(AA54=10,AH54=10),10,0),
IF(Parameters!$D$28, IF(AND(AA54&gt;7,AH54&gt;7),10,0),
IF(Parameters!$D$29, IF(AND(AA54&gt;7,AH54&gt;7), 10, IF(OR(AND(AA54&gt;7,AH54&gt;5),AND(AA54&gt;5,AH54&gt;7)),6,0)),"no method"))))))</f>
        <v>7.1508264462809947</v>
      </c>
      <c r="U54" s="23">
        <f>IF(Parameters!$D$24 = 1, MAX(AB54, AI54),
IF(Parameters!$D$25 = 1, AVERAGE(AB54,AI54),
IF(Parameters!$D$26 = 1, IFERROR(GEOMEAN(AB54, AI54), 0),
IF(Parameters!$D$27, IF(AND(AB54=10,AI54=10),10,0),
IF(Parameters!$D$28, IF(AND(AB54&gt;7,AI54&gt;7),10,0),
IF(Parameters!$D$29, IF(AND(AB54&gt;7,AI54&gt;7), 10, IF(OR(AND(AB54&gt;7,AI54&gt;5),AND(AB54&gt;5,AI54&gt;7)),6,0)),"no method"))))))</f>
        <v>6.2476190476190503</v>
      </c>
      <c r="V54" s="23">
        <f>IF(Parameters!$D$24 = 1, MAX(AC54, AJ54),
IF(Parameters!$D$25 = 1, AVERAGE(AC54,AJ54),
IF(Parameters!$D$26 = 1, IFERROR(GEOMEAN(AC54, AJ54), 0),
IF(Parameters!$D$27, IF(AND(AC54=10,AJ54=10),10,0),
IF(Parameters!$D$28, IF(AND(AC54&gt;7,AJ54&gt;7),10,0),
IF(Parameters!$D$29, IF(AND(AC54&gt;7,AJ54&gt;7), 10, IF(OR(AND(AC54&gt;7,AJ54&gt;5),AND(AC54&gt;5,AJ54&gt;7)),6,0)),"no method"))))))</f>
        <v>3.0833333333333348</v>
      </c>
      <c r="W54" s="23">
        <f>IF(Parameters!$D$24 = 1, MAX(AD54, AK54),
IF(Parameters!$D$25 = 1, AVERAGE(AD54,AK54),
IF(Parameters!$D$26 = 1, IFERROR(GEOMEAN(AD54, AK54), 0),
IF(Parameters!$D$27, IF(AND(AD54=10,AK54=10),10,0),
IF(Parameters!$D$28, IF(AND(AD54&gt;7,AK54&gt;7),10,0),
IF(Parameters!$D$29, IF(AND(AD54&gt;7,AK54&gt;7), 10, IF(OR(AND(AD54&gt;7,AK54&gt;5),AND(AD54&gt;5,AK54&gt;7)),6,0)),"no method"))))))</f>
        <v>5</v>
      </c>
      <c r="X54" s="49"/>
      <c r="Y54" s="23">
        <v>9.2799999999999994</v>
      </c>
      <c r="Z54" s="23">
        <v>2.9665071770334901</v>
      </c>
      <c r="AA54" s="24">
        <v>9.0743801652892593</v>
      </c>
      <c r="AB54" s="23">
        <v>3.4285714285714302</v>
      </c>
      <c r="AC54" s="23">
        <v>6.1666666666666696</v>
      </c>
      <c r="AD54" s="23">
        <v>0</v>
      </c>
      <c r="AE54" s="49"/>
      <c r="AF54" s="23">
        <v>2.3809523809523698</v>
      </c>
      <c r="AG54" s="23">
        <v>0</v>
      </c>
      <c r="AH54" s="23">
        <v>5.2272727272727302</v>
      </c>
      <c r="AI54" s="23">
        <v>9.06666666666667</v>
      </c>
      <c r="AJ54" s="23">
        <v>0</v>
      </c>
      <c r="AK54" s="23">
        <v>10</v>
      </c>
      <c r="AL54" s="48"/>
      <c r="AM54" s="25">
        <v>0</v>
      </c>
      <c r="AN54" s="25">
        <v>0.3</v>
      </c>
      <c r="AO54" s="19"/>
      <c r="AP54" s="19"/>
      <c r="AQ54" s="19"/>
      <c r="AR54" s="19"/>
      <c r="AS54" s="19"/>
      <c r="AT54" s="19"/>
      <c r="AU54" s="19"/>
      <c r="AV54" s="19"/>
      <c r="AW54" s="19"/>
      <c r="AX54" s="19"/>
      <c r="AY54" s="19"/>
      <c r="AZ54" s="19"/>
      <c r="BA54" s="19"/>
    </row>
    <row r="55" spans="1:53" x14ac:dyDescent="0.2">
      <c r="A55" s="61">
        <v>50</v>
      </c>
      <c r="B55" s="18" t="s">
        <v>101</v>
      </c>
      <c r="C55" s="18" t="s">
        <v>102</v>
      </c>
      <c r="D55" s="18" t="s">
        <v>437</v>
      </c>
      <c r="E55" s="18" t="s">
        <v>432</v>
      </c>
      <c r="F55" s="48"/>
      <c r="G55" s="20" cm="1">
        <f t="array" ref="G55">IF(Parameters!$D$33, SUM(IF(ISNUMBER(R55:W55),(IF(R55:W55&gt;=Parameters!$D$39,1,"")),""))+0.5*(SUM(IF(ISNUMBER(R55:W55),(IF(R55:W55&gt;=Parameters!$D$40,1,"")),""))-SUM(IF(ISNUMBER(R55:W55),(IF(R55:W55&gt;=Parameters!$D$39,1,"")),""))),0) +
   IF(Parameters!$D$34,SUM(IF(ISNUMBER(R55:W55),(IF(R55:W55&gt;=Parameters!$D$39,1,"")),"")),0) +
   IF(Parameters!$D$35,AVERAGE(IF(ISNUMBER(R55:W55),R55:W55)),0) +
   IF(Parameters!$D$36,IF(OR(IF(ISNUMBER(R55:W55),R55:W55)=0),0,GEOMEAN(IF(ISNUMBER(R55:W55),R55:W55))),0)</f>
        <v>2</v>
      </c>
      <c r="H55" s="21">
        <f t="shared" si="2"/>
        <v>2</v>
      </c>
      <c r="I55" s="81"/>
      <c r="J55" s="20" cm="1">
        <f t="array" ref="J55">IF(Parameters!$D$33, SUM(IF(ISNUMBER(Y55:AD55),(IF(Y55:AD55&gt;=Parameters!$D$43,1,"")),""))+0.5*(SUM(IF(ISNUMBER(Y55:AD55),(IF(Y55:AD55&gt;=Parameters!$D$44,1,"")),""))-SUM(IF(ISNUMBER(Y55:AD55),(IF(Y55:AD55&gt;=Parameters!$D$43,1,"")),""))),0) +
   IF(Parameters!$D$34,SUM(IF(ISNUMBER(Y55:AD55),(IF(Y55:AD55&gt;=Parameters!$D$43,1,"")),"")),0) +
   IF(Parameters!$D$35,AVERAGE(IF(ISNUMBER(Y55:AD55),Y55:AD55)),0) +
   IF(Parameters!$D$36,IF(OR(IF(ISNUMBER(Y55:AD55),Y55:AD55)=0),0,GEOMEAN(IF(ISNUMBER(Y55:AD55),Y55:AD55))),0)</f>
        <v>1</v>
      </c>
      <c r="K55" s="21">
        <f t="shared" si="3"/>
        <v>1</v>
      </c>
      <c r="L55" s="81"/>
      <c r="M55" s="19" cm="1">
        <f t="array" ref="M55">IF(Parameters!$D$33, SUM(IF(ISNUMBER(AF55:AK55),(IF(AF55:AK55&gt;=Parameters!$D$43,1,"")),""))+0.5*(SUM(IF(ISNUMBER(AF55:AK55),(IF(AF55:AK55&gt;=Parameters!$D$44,1,"")),""))-SUM(IF(ISNUMBER(AF55:AK55),(IF(AF55:AK55&gt;=Parameters!$D$43,1,"")),""))),0) +
   IF(Parameters!$D$34,SUM(IF(ISNUMBER(AF55:AK55),(IF(AF55:AK55&gt;=Parameters!$D$43,1,"")),"")),0) +
   IF(Parameters!$D$35,AVERAGE(IF(ISNUMBER(AF55:AK55),AF55:AK55)),0) +
   IF(Parameters!$D$36,IF(OR(IF(ISNUMBER(AF55:AK55),AF55:AK55)=0),0,GEOMEAN(IF(ISNUMBER(AF55:AK55),AF55:AK55))),0)</f>
        <v>2</v>
      </c>
      <c r="N55" s="21">
        <f t="shared" si="4"/>
        <v>2</v>
      </c>
      <c r="O55" s="81"/>
      <c r="P55" s="22"/>
      <c r="Q55" s="48"/>
      <c r="R55" s="23">
        <f>IF(Parameters!$D$24 = 1, MAX(Y55, AF55),
IF(Parameters!$D$25 = 1, AVERAGE(Y55,AF55),
IF(Parameters!$D$26 = 1, IFERROR(GEOMEAN(Y55, AF55), 0),
IF(Parameters!$D$27, IF(AND(Y55=10,AF55=10),10,0),
IF(Parameters!$D$28, IF(AND(Y55&gt;7,AF55&gt;7),10,0),
IF(Parameters!$D$29, IF(AND(Y55&gt;7,AF55&gt;7), 10, IF(OR(AND(Y55&gt;7,AF55&gt;5),AND(Y55&gt;5,AF55&gt;7)),6,0)),"no method"))))))</f>
        <v>4.7559523809523698</v>
      </c>
      <c r="S55" s="23">
        <f>IF(Parameters!$D$24 = 1, MAX(Z55, AG55),
IF(Parameters!$D$25 = 1, AVERAGE(Z55,AG55),
IF(Parameters!$D$26 = 1, IFERROR(GEOMEAN(Z55, AG55), 0),
IF(Parameters!$D$27, IF(AND(Z55=10,AG55=10),10,0),
IF(Parameters!$D$28, IF(AND(Z55&gt;7,AG55&gt;7),10,0),
IF(Parameters!$D$29, IF(AND(Z55&gt;7,AG55&gt;7), 10, IF(OR(AND(Z55&gt;7,AG55&gt;5),AND(Z55&gt;5,AG55&gt;7)),6,0)),"no method"))))))</f>
        <v>2.5717703349282299</v>
      </c>
      <c r="T55" s="23">
        <f>IF(Parameters!$D$24 = 1, MAX(AA55, AH55),
IF(Parameters!$D$25 = 1, AVERAGE(AA55,AH55),
IF(Parameters!$D$26 = 1, IFERROR(GEOMEAN(AA55, AH55), 0),
IF(Parameters!$D$27, IF(AND(AA55=10,AH55=10),10,0),
IF(Parameters!$D$28, IF(AND(AA55&gt;7,AH55&gt;7),10,0),
IF(Parameters!$D$29, IF(AND(AA55&gt;7,AH55&gt;7), 10, IF(OR(AND(AA55&gt;7,AH55&gt;5),AND(AA55&gt;5,AH55&gt;7)),6,0)),"no method"))))))</f>
        <v>5.4132231404958651</v>
      </c>
      <c r="U55" s="23">
        <f>IF(Parameters!$D$24 = 1, MAX(AB55, AI55),
IF(Parameters!$D$25 = 1, AVERAGE(AB55,AI55),
IF(Parameters!$D$26 = 1, IFERROR(GEOMEAN(AB55, AI55), 0),
IF(Parameters!$D$27, IF(AND(AB55=10,AI55=10),10,0),
IF(Parameters!$D$28, IF(AND(AB55&gt;7,AI55&gt;7),10,0),
IF(Parameters!$D$29, IF(AND(AB55&gt;7,AI55&gt;7), 10, IF(OR(AND(AB55&gt;7,AI55&gt;5),AND(AB55&gt;5,AI55&gt;7)),6,0)),"no method"))))))</f>
        <v>7.4285714285714306</v>
      </c>
      <c r="V55" s="23">
        <f>IF(Parameters!$D$24 = 1, MAX(AC55, AJ55),
IF(Parameters!$D$25 = 1, AVERAGE(AC55,AJ55),
IF(Parameters!$D$26 = 1, IFERROR(GEOMEAN(AC55, AJ55), 0),
IF(Parameters!$D$27, IF(AND(AC55=10,AJ55=10),10,0),
IF(Parameters!$D$28, IF(AND(AC55&gt;7,AJ55&gt;7),10,0),
IF(Parameters!$D$29, IF(AND(AC55&gt;7,AJ55&gt;7), 10, IF(OR(AND(AC55&gt;7,AJ55&gt;5),AND(AC55&gt;5,AJ55&gt;7)),6,0)),"no method"))))))</f>
        <v>4.9166666666666652</v>
      </c>
      <c r="W55" s="23">
        <f>IF(Parameters!$D$24 = 1, MAX(AD55, AK55),
IF(Parameters!$D$25 = 1, AVERAGE(AD55,AK55),
IF(Parameters!$D$26 = 1, IFERROR(GEOMEAN(AD55, AK55), 0),
IF(Parameters!$D$27, IF(AND(AD55=10,AK55=10),10,0),
IF(Parameters!$D$28, IF(AND(AD55&gt;7,AK55&gt;7),10,0),
IF(Parameters!$D$29, IF(AND(AD55&gt;7,AK55&gt;7), 10, IF(OR(AND(AD55&gt;7,AK55&gt;5),AND(AD55&gt;5,AK55&gt;7)),6,0)),"no method"))))))</f>
        <v>5</v>
      </c>
      <c r="X55" s="49"/>
      <c r="Y55" s="23">
        <v>4.75</v>
      </c>
      <c r="Z55" s="23">
        <v>5.1435406698564599</v>
      </c>
      <c r="AA55" s="24">
        <v>7.1900826446280997</v>
      </c>
      <c r="AB55" s="23">
        <v>4.8571428571428603</v>
      </c>
      <c r="AC55" s="23">
        <v>9.8333333333333304</v>
      </c>
      <c r="AD55" s="23">
        <v>0</v>
      </c>
      <c r="AE55" s="49"/>
      <c r="AF55" s="23">
        <v>4.7619047619047397</v>
      </c>
      <c r="AG55" s="23">
        <v>0</v>
      </c>
      <c r="AH55" s="23">
        <v>3.63636363636363</v>
      </c>
      <c r="AI55" s="23">
        <v>10</v>
      </c>
      <c r="AJ55" s="23">
        <v>0</v>
      </c>
      <c r="AK55" s="23">
        <v>10</v>
      </c>
      <c r="AL55" s="48"/>
      <c r="AM55" s="25">
        <v>0</v>
      </c>
      <c r="AN55" s="25">
        <v>0.2</v>
      </c>
      <c r="AO55" s="19"/>
      <c r="AP55" s="19"/>
      <c r="AQ55" s="19"/>
      <c r="AR55" s="19"/>
      <c r="AS55" s="19"/>
      <c r="AT55" s="19"/>
      <c r="AU55" s="19"/>
      <c r="AV55" s="19"/>
      <c r="AW55" s="19"/>
      <c r="AX55" s="19"/>
      <c r="AY55" s="19"/>
      <c r="AZ55" s="19"/>
      <c r="BA55" s="19"/>
    </row>
    <row r="56" spans="1:53" x14ac:dyDescent="0.2">
      <c r="A56" s="61">
        <v>51</v>
      </c>
      <c r="B56" s="18" t="s">
        <v>103</v>
      </c>
      <c r="C56" s="18" t="s">
        <v>104</v>
      </c>
      <c r="D56" s="18" t="s">
        <v>436</v>
      </c>
      <c r="E56" s="18" t="s">
        <v>432</v>
      </c>
      <c r="F56" s="48"/>
      <c r="G56" s="20" cm="1">
        <f t="array" ref="G56">IF(Parameters!$D$33, SUM(IF(ISNUMBER(R56:W56),(IF(R56:W56&gt;=Parameters!$D$39,1,"")),""))+0.5*(SUM(IF(ISNUMBER(R56:W56),(IF(R56:W56&gt;=Parameters!$D$40,1,"")),""))-SUM(IF(ISNUMBER(R56:W56),(IF(R56:W56&gt;=Parameters!$D$39,1,"")),""))),0) +
   IF(Parameters!$D$34,SUM(IF(ISNUMBER(R56:W56),(IF(R56:W56&gt;=Parameters!$D$39,1,"")),"")),0) +
   IF(Parameters!$D$35,AVERAGE(IF(ISNUMBER(R56:W56),R56:W56)),0) +
   IF(Parameters!$D$36,IF(OR(IF(ISNUMBER(R56:W56),R56:W56)=0),0,GEOMEAN(IF(ISNUMBER(R56:W56),R56:W56))),0)</f>
        <v>2</v>
      </c>
      <c r="H56" s="21">
        <f t="shared" si="2"/>
        <v>2</v>
      </c>
      <c r="I56" s="81"/>
      <c r="J56" s="20" cm="1">
        <f t="array" ref="J56">IF(Parameters!$D$33, SUM(IF(ISNUMBER(Y56:AD56),(IF(Y56:AD56&gt;=Parameters!$D$43,1,"")),""))+0.5*(SUM(IF(ISNUMBER(Y56:AD56),(IF(Y56:AD56&gt;=Parameters!$D$44,1,"")),""))-SUM(IF(ISNUMBER(Y56:AD56),(IF(Y56:AD56&gt;=Parameters!$D$43,1,"")),""))),0) +
   IF(Parameters!$D$34,SUM(IF(ISNUMBER(Y56:AD56),(IF(Y56:AD56&gt;=Parameters!$D$43,1,"")),"")),0) +
   IF(Parameters!$D$35,AVERAGE(IF(ISNUMBER(Y56:AD56),Y56:AD56)),0) +
   IF(Parameters!$D$36,IF(OR(IF(ISNUMBER(Y56:AD56),Y56:AD56)=0),0,GEOMEAN(IF(ISNUMBER(Y56:AD56),Y56:AD56))),0)</f>
        <v>0</v>
      </c>
      <c r="K56" s="21">
        <f t="shared" si="3"/>
        <v>0</v>
      </c>
      <c r="L56" s="81"/>
      <c r="M56" s="19" cm="1">
        <f t="array" ref="M56">IF(Parameters!$D$33, SUM(IF(ISNUMBER(AF56:AK56),(IF(AF56:AK56&gt;=Parameters!$D$43,1,"")),""))+0.5*(SUM(IF(ISNUMBER(AF56:AK56),(IF(AF56:AK56&gt;=Parameters!$D$44,1,"")),""))-SUM(IF(ISNUMBER(AF56:AK56),(IF(AF56:AK56&gt;=Parameters!$D$43,1,"")),""))),0) +
   IF(Parameters!$D$34,SUM(IF(ISNUMBER(AF56:AK56),(IF(AF56:AK56&gt;=Parameters!$D$43,1,"")),"")),0) +
   IF(Parameters!$D$35,AVERAGE(IF(ISNUMBER(AF56:AK56),AF56:AK56)),0) +
   IF(Parameters!$D$36,IF(OR(IF(ISNUMBER(AF56:AK56),AF56:AK56)=0),0,GEOMEAN(IF(ISNUMBER(AF56:AK56),AF56:AK56))),0)</f>
        <v>0.5</v>
      </c>
      <c r="N56" s="21">
        <f t="shared" si="4"/>
        <v>0.5</v>
      </c>
      <c r="O56" s="81"/>
      <c r="P56" s="22"/>
      <c r="Q56" s="48"/>
      <c r="R56" s="23">
        <f>IF(Parameters!$D$24 = 1, MAX(Y56, AF56),
IF(Parameters!$D$25 = 1, AVERAGE(Y56,AF56),
IF(Parameters!$D$26 = 1, IFERROR(GEOMEAN(Y56, AF56), 0),
IF(Parameters!$D$27, IF(AND(Y56=10,AF56=10),10,0),
IF(Parameters!$D$28, IF(AND(Y56&gt;7,AF56&gt;7),10,0),
IF(Parameters!$D$29, IF(AND(Y56&gt;7,AF56&gt;7), 10, IF(OR(AND(Y56&gt;7,AF56&gt;5),AND(Y56&gt;5,AF56&gt;7)),6,0)),"no method"))))))</f>
        <v>5.1492307692307699</v>
      </c>
      <c r="S56" s="23">
        <f>IF(Parameters!$D$24 = 1, MAX(Z56, AG56),
IF(Parameters!$D$25 = 1, AVERAGE(Z56,AG56),
IF(Parameters!$D$26 = 1, IFERROR(GEOMEAN(Z56, AG56), 0),
IF(Parameters!$D$27, IF(AND(Z56=10,AG56=10),10,0),
IF(Parameters!$D$28, IF(AND(Z56&gt;7,AG56&gt;7),10,0),
IF(Parameters!$D$29, IF(AND(Z56&gt;7,AG56&gt;7), 10, IF(OR(AND(Z56&gt;7,AG56&gt;5),AND(Z56&gt;5,AG56&gt;7)),6,0)),"no method"))))))</f>
        <v>0.89712918660287</v>
      </c>
      <c r="T56" s="23">
        <f>IF(Parameters!$D$24 = 1, MAX(AA56, AH56),
IF(Parameters!$D$25 = 1, AVERAGE(AA56,AH56),
IF(Parameters!$D$26 = 1, IFERROR(GEOMEAN(AA56, AH56), 0),
IF(Parameters!$D$27, IF(AND(AA56=10,AH56=10),10,0),
IF(Parameters!$D$28, IF(AND(AA56&gt;7,AH56&gt;7),10,0),
IF(Parameters!$D$29, IF(AND(AA56&gt;7,AH56&gt;7), 10, IF(OR(AND(AA56&gt;7,AH56&gt;5),AND(AA56&gt;5,AH56&gt;7)),6,0)),"no method"))))))</f>
        <v>5.245867768595045</v>
      </c>
      <c r="U56" s="23">
        <f>IF(Parameters!$D$24 = 1, MAX(AB56, AI56),
IF(Parameters!$D$25 = 1, AVERAGE(AB56,AI56),
IF(Parameters!$D$26 = 1, IFERROR(GEOMEAN(AB56, AI56), 0),
IF(Parameters!$D$27, IF(AND(AB56=10,AI56=10),10,0),
IF(Parameters!$D$28, IF(AND(AB56&gt;7,AI56&gt;7),10,0),
IF(Parameters!$D$29, IF(AND(AB56&gt;7,AI56&gt;7), 10, IF(OR(AND(AB56&gt;7,AI56&gt;5),AND(AB56&gt;5,AI56&gt;7)),6,0)),"no method"))))))</f>
        <v>7.0523321969168498</v>
      </c>
      <c r="V56" s="23">
        <f>IF(Parameters!$D$24 = 1, MAX(AC56, AJ56),
IF(Parameters!$D$25 = 1, AVERAGE(AC56,AJ56),
IF(Parameters!$D$26 = 1, IFERROR(GEOMEAN(AC56, AJ56), 0),
IF(Parameters!$D$27, IF(AND(AC56=10,AJ56=10),10,0),
IF(Parameters!$D$28, IF(AND(AC56&gt;7,AJ56&gt;7),10,0),
IF(Parameters!$D$29, IF(AND(AC56&gt;7,AJ56&gt;7), 10, IF(OR(AND(AC56&gt;7,AJ56&gt;5),AND(AC56&gt;5,AJ56&gt;7)),6,0)),"no method"))))))</f>
        <v>3.25</v>
      </c>
      <c r="W56" s="23">
        <f>IF(Parameters!$D$24 = 1, MAX(AD56, AK56),
IF(Parameters!$D$25 = 1, AVERAGE(AD56,AK56),
IF(Parameters!$D$26 = 1, IFERROR(GEOMEAN(AD56, AK56), 0),
IF(Parameters!$D$27, IF(AND(AD56=10,AK56=10),10,0),
IF(Parameters!$D$28, IF(AND(AD56&gt;7,AK56&gt;7),10,0),
IF(Parameters!$D$29, IF(AND(AD56&gt;7,AK56&gt;7), 10, IF(OR(AND(AD56&gt;7,AK56&gt;5),AND(AD56&gt;5,AK56&gt;7)),6,0)),"no method"))))))</f>
        <v>0</v>
      </c>
      <c r="X56" s="49"/>
      <c r="Y56" s="23">
        <v>6.02</v>
      </c>
      <c r="Z56" s="23">
        <v>1.79425837320574</v>
      </c>
      <c r="AA56" s="24">
        <v>6.6280991735537196</v>
      </c>
      <c r="AB56" s="23">
        <v>5</v>
      </c>
      <c r="AC56" s="23">
        <v>6.5</v>
      </c>
      <c r="AD56" s="23">
        <v>0</v>
      </c>
      <c r="AE56" s="49"/>
      <c r="AF56" s="23">
        <v>4.2784615384615403</v>
      </c>
      <c r="AG56" s="23">
        <v>0</v>
      </c>
      <c r="AH56" s="23">
        <v>3.86363636363637</v>
      </c>
      <c r="AI56" s="23">
        <v>9.1046643938336995</v>
      </c>
      <c r="AJ56" s="23">
        <v>0</v>
      </c>
      <c r="AK56" s="23">
        <v>0</v>
      </c>
      <c r="AL56" s="48"/>
      <c r="AM56" s="25">
        <v>0</v>
      </c>
      <c r="AN56" s="25">
        <v>0.3</v>
      </c>
      <c r="AO56" s="19"/>
      <c r="AP56" s="19"/>
      <c r="AQ56" s="19"/>
      <c r="AR56" s="19"/>
      <c r="AS56" s="19"/>
      <c r="AT56" s="19"/>
      <c r="AU56" s="19"/>
      <c r="AV56" s="19"/>
      <c r="AW56" s="19"/>
      <c r="AX56" s="19"/>
      <c r="AY56" s="19"/>
      <c r="AZ56" s="19"/>
      <c r="BA56" s="19"/>
    </row>
    <row r="57" spans="1:53" x14ac:dyDescent="0.2">
      <c r="A57" s="61">
        <v>52</v>
      </c>
      <c r="B57" s="18" t="s">
        <v>105</v>
      </c>
      <c r="C57" s="18" t="s">
        <v>106</v>
      </c>
      <c r="D57" s="18" t="s">
        <v>434</v>
      </c>
      <c r="E57" s="18" t="s">
        <v>431</v>
      </c>
      <c r="F57" s="48"/>
      <c r="G57" s="20" cm="1">
        <f t="array" ref="G57">IF(Parameters!$D$33, SUM(IF(ISNUMBER(R57:W57),(IF(R57:W57&gt;=Parameters!$D$39,1,"")),""))+0.5*(SUM(IF(ISNUMBER(R57:W57),(IF(R57:W57&gt;=Parameters!$D$40,1,"")),""))-SUM(IF(ISNUMBER(R57:W57),(IF(R57:W57&gt;=Parameters!$D$39,1,"")),""))),0) +
   IF(Parameters!$D$34,SUM(IF(ISNUMBER(R57:W57),(IF(R57:W57&gt;=Parameters!$D$39,1,"")),"")),0) +
   IF(Parameters!$D$35,AVERAGE(IF(ISNUMBER(R57:W57),R57:W57)),0) +
   IF(Parameters!$D$36,IF(OR(IF(ISNUMBER(R57:W57),R57:W57)=0),0,GEOMEAN(IF(ISNUMBER(R57:W57),R57:W57))),0)</f>
        <v>4.5</v>
      </c>
      <c r="H57" s="21">
        <f t="shared" si="2"/>
        <v>4.5</v>
      </c>
      <c r="I57" s="81"/>
      <c r="J57" s="20" cm="1">
        <f t="array" ref="J57">IF(Parameters!$D$33, SUM(IF(ISNUMBER(Y57:AD57),(IF(Y57:AD57&gt;=Parameters!$D$43,1,"")),""))+0.5*(SUM(IF(ISNUMBER(Y57:AD57),(IF(Y57:AD57&gt;=Parameters!$D$44,1,"")),""))-SUM(IF(ISNUMBER(Y57:AD57),(IF(Y57:AD57&gt;=Parameters!$D$43,1,"")),""))),0) +
   IF(Parameters!$D$34,SUM(IF(ISNUMBER(Y57:AD57),(IF(Y57:AD57&gt;=Parameters!$D$43,1,"")),"")),0) +
   IF(Parameters!$D$35,AVERAGE(IF(ISNUMBER(Y57:AD57),Y57:AD57)),0) +
   IF(Parameters!$D$36,IF(OR(IF(ISNUMBER(Y57:AD57),Y57:AD57)=0),0,GEOMEAN(IF(ISNUMBER(Y57:AD57),Y57:AD57))),0)</f>
        <v>4</v>
      </c>
      <c r="K57" s="21">
        <f t="shared" si="3"/>
        <v>4</v>
      </c>
      <c r="L57" s="81"/>
      <c r="M57" s="19" cm="1">
        <f t="array" ref="M57">IF(Parameters!$D$33, SUM(IF(ISNUMBER(AF57:AK57),(IF(AF57:AK57&gt;=Parameters!$D$43,1,"")),""))+0.5*(SUM(IF(ISNUMBER(AF57:AK57),(IF(AF57:AK57&gt;=Parameters!$D$44,1,"")),""))-SUM(IF(ISNUMBER(AF57:AK57),(IF(AF57:AK57&gt;=Parameters!$D$43,1,"")),""))),0) +
   IF(Parameters!$D$34,SUM(IF(ISNUMBER(AF57:AK57),(IF(AF57:AK57&gt;=Parameters!$D$43,1,"")),"")),0) +
   IF(Parameters!$D$35,AVERAGE(IF(ISNUMBER(AF57:AK57),AF57:AK57)),0) +
   IF(Parameters!$D$36,IF(OR(IF(ISNUMBER(AF57:AK57),AF57:AK57)=0),0,GEOMEAN(IF(ISNUMBER(AF57:AK57),AF57:AK57))),0)</f>
        <v>2</v>
      </c>
      <c r="N57" s="21">
        <f t="shared" si="4"/>
        <v>2</v>
      </c>
      <c r="O57" s="81"/>
      <c r="P57" s="22"/>
      <c r="Q57" s="48"/>
      <c r="R57" s="23">
        <f>IF(Parameters!$D$24 = 1, MAX(Y57, AF57),
IF(Parameters!$D$25 = 1, AVERAGE(Y57,AF57),
IF(Parameters!$D$26 = 1, IFERROR(GEOMEAN(Y57, AF57), 0),
IF(Parameters!$D$27, IF(AND(Y57=10,AF57=10),10,0),
IF(Parameters!$D$28, IF(AND(Y57&gt;7,AF57&gt;7),10,0),
IF(Parameters!$D$29, IF(AND(Y57&gt;7,AF57&gt;7), 10, IF(OR(AND(Y57&gt;7,AF57&gt;5),AND(Y57&gt;5,AF57&gt;7)),6,0)),"no method"))))))</f>
        <v>9.6369047619047397</v>
      </c>
      <c r="S57" s="23">
        <f>IF(Parameters!$D$24 = 1, MAX(Z57, AG57),
IF(Parameters!$D$25 = 1, AVERAGE(Z57,AG57),
IF(Parameters!$D$26 = 1, IFERROR(GEOMEAN(Z57, AG57), 0),
IF(Parameters!$D$27, IF(AND(Z57=10,AG57=10),10,0),
IF(Parameters!$D$28, IF(AND(Z57&gt;7,AG57&gt;7),10,0),
IF(Parameters!$D$29, IF(AND(Z57&gt;7,AG57&gt;7), 10, IF(OR(AND(Z57&gt;7,AG57&gt;5),AND(Z57&gt;5,AG57&gt;7)),6,0)),"no method"))))))</f>
        <v>5</v>
      </c>
      <c r="T57" s="23">
        <f>IF(Parameters!$D$24 = 1, MAX(AA57, AH57),
IF(Parameters!$D$25 = 1, AVERAGE(AA57,AH57),
IF(Parameters!$D$26 = 1, IFERROR(GEOMEAN(AA57, AH57), 0),
IF(Parameters!$D$27, IF(AND(AA57=10,AH57=10),10,0),
IF(Parameters!$D$28, IF(AND(AA57&gt;7,AH57&gt;7),10,0),
IF(Parameters!$D$29, IF(AND(AA57&gt;7,AH57&gt;7), 10, IF(OR(AND(AA57&gt;7,AH57&gt;5),AND(AA57&gt;5,AH57&gt;7)),6,0)),"no method"))))))</f>
        <v>6.8181818181818148</v>
      </c>
      <c r="U57" s="23">
        <f>IF(Parameters!$D$24 = 1, MAX(AB57, AI57),
IF(Parameters!$D$25 = 1, AVERAGE(AB57,AI57),
IF(Parameters!$D$26 = 1, IFERROR(GEOMEAN(AB57, AI57), 0),
IF(Parameters!$D$27, IF(AND(AB57=10,AI57=10),10,0),
IF(Parameters!$D$28, IF(AND(AB57&gt;7,AI57&gt;7),10,0),
IF(Parameters!$D$29, IF(AND(AB57&gt;7,AI57&gt;7), 10, IF(OR(AND(AB57&gt;7,AI57&gt;5),AND(AB57&gt;5,AI57&gt;7)),6,0)),"no method"))))))</f>
        <v>8</v>
      </c>
      <c r="V57" s="23">
        <f>IF(Parameters!$D$24 = 1, MAX(AC57, AJ57),
IF(Parameters!$D$25 = 1, AVERAGE(AC57,AJ57),
IF(Parameters!$D$26 = 1, IFERROR(GEOMEAN(AC57, AJ57), 0),
IF(Parameters!$D$27, IF(AND(AC57=10,AJ57=10),10,0),
IF(Parameters!$D$28, IF(AND(AC57&gt;7,AJ57&gt;7),10,0),
IF(Parameters!$D$29, IF(AND(AC57&gt;7,AJ57&gt;7), 10, IF(OR(AND(AC57&gt;7,AJ57&gt;5),AND(AC57&gt;5,AJ57&gt;7)),6,0)),"no method"))))))</f>
        <v>7.25</v>
      </c>
      <c r="W57" s="23">
        <f>IF(Parameters!$D$24 = 1, MAX(AD57, AK57),
IF(Parameters!$D$25 = 1, AVERAGE(AD57,AK57),
IF(Parameters!$D$26 = 1, IFERROR(GEOMEAN(AD57, AK57), 0),
IF(Parameters!$D$27, IF(AND(AD57=10,AK57=10),10,0),
IF(Parameters!$D$28, IF(AND(AD57&gt;7,AK57&gt;7),10,0),
IF(Parameters!$D$29, IF(AND(AD57&gt;7,AK57&gt;7), 10, IF(OR(AND(AD57&gt;7,AK57&gt;5),AND(AD57&gt;5,AK57&gt;7)),6,0)),"no method"))))))</f>
        <v>5</v>
      </c>
      <c r="X57" s="49"/>
      <c r="Y57" s="23">
        <v>9.75</v>
      </c>
      <c r="Z57" s="23">
        <v>10</v>
      </c>
      <c r="AA57" s="24">
        <v>10</v>
      </c>
      <c r="AB57" s="23">
        <v>9</v>
      </c>
      <c r="AC57" s="23">
        <v>4.5</v>
      </c>
      <c r="AD57" s="23">
        <v>10</v>
      </c>
      <c r="AE57" s="49"/>
      <c r="AF57" s="23">
        <v>9.5238095238094793</v>
      </c>
      <c r="AG57" s="23">
        <v>0</v>
      </c>
      <c r="AH57" s="23">
        <v>3.63636363636363</v>
      </c>
      <c r="AI57" s="23">
        <v>7</v>
      </c>
      <c r="AJ57" s="23">
        <v>10</v>
      </c>
      <c r="AK57" s="23">
        <v>0</v>
      </c>
      <c r="AL57" s="48"/>
      <c r="AM57" s="25">
        <v>0</v>
      </c>
      <c r="AN57" s="25">
        <v>0.4</v>
      </c>
      <c r="AO57" s="19"/>
      <c r="AP57" s="19"/>
      <c r="AQ57" s="19"/>
      <c r="AR57" s="19"/>
      <c r="AS57" s="19"/>
      <c r="AT57" s="19"/>
      <c r="AU57" s="19"/>
      <c r="AV57" s="19"/>
      <c r="AW57" s="19"/>
      <c r="AX57" s="19"/>
      <c r="AY57" s="19"/>
      <c r="AZ57" s="19"/>
      <c r="BA57" s="19"/>
    </row>
    <row r="58" spans="1:53" x14ac:dyDescent="0.2">
      <c r="A58" s="61">
        <v>53</v>
      </c>
      <c r="B58" s="18" t="s">
        <v>107</v>
      </c>
      <c r="C58" s="18" t="s">
        <v>108</v>
      </c>
      <c r="D58" s="18" t="s">
        <v>435</v>
      </c>
      <c r="E58" s="18" t="s">
        <v>0</v>
      </c>
      <c r="F58" s="48"/>
      <c r="G58" s="20" cm="1">
        <f t="array" ref="G58">IF(Parameters!$D$33, SUM(IF(ISNUMBER(R58:W58),(IF(R58:W58&gt;=Parameters!$D$39,1,"")),""))+0.5*(SUM(IF(ISNUMBER(R58:W58),(IF(R58:W58&gt;=Parameters!$D$40,1,"")),""))-SUM(IF(ISNUMBER(R58:W58),(IF(R58:W58&gt;=Parameters!$D$39,1,"")),""))),0) +
   IF(Parameters!$D$34,SUM(IF(ISNUMBER(R58:W58),(IF(R58:W58&gt;=Parameters!$D$39,1,"")),"")),0) +
   IF(Parameters!$D$35,AVERAGE(IF(ISNUMBER(R58:W58),R58:W58)),0) +
   IF(Parameters!$D$36,IF(OR(IF(ISNUMBER(R58:W58),R58:W58)=0),0,GEOMEAN(IF(ISNUMBER(R58:W58),R58:W58))),0)</f>
        <v>1</v>
      </c>
      <c r="H58" s="21">
        <f t="shared" si="2"/>
        <v>1</v>
      </c>
      <c r="I58" s="81"/>
      <c r="J58" s="20" cm="1">
        <f t="array" ref="J58">IF(Parameters!$D$33, SUM(IF(ISNUMBER(Y58:AD58),(IF(Y58:AD58&gt;=Parameters!$D$43,1,"")),""))+0.5*(SUM(IF(ISNUMBER(Y58:AD58),(IF(Y58:AD58&gt;=Parameters!$D$44,1,"")),""))-SUM(IF(ISNUMBER(Y58:AD58),(IF(Y58:AD58&gt;=Parameters!$D$43,1,"")),""))),0) +
   IF(Parameters!$D$34,SUM(IF(ISNUMBER(Y58:AD58),(IF(Y58:AD58&gt;=Parameters!$D$43,1,"")),"")),0) +
   IF(Parameters!$D$35,AVERAGE(IF(ISNUMBER(Y58:AD58),Y58:AD58)),0) +
   IF(Parameters!$D$36,IF(OR(IF(ISNUMBER(Y58:AD58),Y58:AD58)=0),0,GEOMEAN(IF(ISNUMBER(Y58:AD58),Y58:AD58))),0)</f>
        <v>0</v>
      </c>
      <c r="K58" s="21">
        <f t="shared" si="3"/>
        <v>0</v>
      </c>
      <c r="L58" s="81"/>
      <c r="M58" s="19" cm="1">
        <f t="array" ref="M58">IF(Parameters!$D$33, SUM(IF(ISNUMBER(AF58:AK58),(IF(AF58:AK58&gt;=Parameters!$D$43,1,"")),""))+0.5*(SUM(IF(ISNUMBER(AF58:AK58),(IF(AF58:AK58&gt;=Parameters!$D$44,1,"")),""))-SUM(IF(ISNUMBER(AF58:AK58),(IF(AF58:AK58&gt;=Parameters!$D$43,1,"")),""))),0) +
   IF(Parameters!$D$34,SUM(IF(ISNUMBER(AF58:AK58),(IF(AF58:AK58&gt;=Parameters!$D$43,1,"")),"")),0) +
   IF(Parameters!$D$35,AVERAGE(IF(ISNUMBER(AF58:AK58),AF58:AK58)),0) +
   IF(Parameters!$D$36,IF(OR(IF(ISNUMBER(AF58:AK58),AF58:AK58)=0),0,GEOMEAN(IF(ISNUMBER(AF58:AK58),AF58:AK58))),0)</f>
        <v>2.5</v>
      </c>
      <c r="N58" s="21">
        <f t="shared" si="4"/>
        <v>2.5</v>
      </c>
      <c r="O58" s="81"/>
      <c r="P58" s="22"/>
      <c r="Q58" s="48"/>
      <c r="R58" s="23">
        <f>IF(Parameters!$D$24 = 1, MAX(Y58, AF58),
IF(Parameters!$D$25 = 1, AVERAGE(Y58,AF58),
IF(Parameters!$D$26 = 1, IFERROR(GEOMEAN(Y58, AF58), 0),
IF(Parameters!$D$27, IF(AND(Y58=10,AF58=10),10,0),
IF(Parameters!$D$28, IF(AND(Y58&gt;7,AF58&gt;7),10,0),
IF(Parameters!$D$29, IF(AND(Y58&gt;7,AF58&gt;7), 10, IF(OR(AND(Y58&gt;7,AF58&gt;5),AND(Y58&gt;5,AF58&gt;7)),6,0)),"no method"))))))</f>
        <v>6</v>
      </c>
      <c r="S58" s="23">
        <f>IF(Parameters!$D$24 = 1, MAX(Z58, AG58),
IF(Parameters!$D$25 = 1, AVERAGE(Z58,AG58),
IF(Parameters!$D$26 = 1, IFERROR(GEOMEAN(Z58, AG58), 0),
IF(Parameters!$D$27, IF(AND(Z58=10,AG58=10),10,0),
IF(Parameters!$D$28, IF(AND(Z58&gt;7,AG58&gt;7),10,0),
IF(Parameters!$D$29, IF(AND(Z58&gt;7,AG58&gt;7), 10, IF(OR(AND(Z58&gt;7,AG58&gt;5),AND(Z58&gt;5,AG58&gt;7)),6,0)),"no method"))))))</f>
        <v>0</v>
      </c>
      <c r="T58" s="23">
        <f>IF(Parameters!$D$24 = 1, MAX(AA58, AH58),
IF(Parameters!$D$25 = 1, AVERAGE(AA58,AH58),
IF(Parameters!$D$26 = 1, IFERROR(GEOMEAN(AA58, AH58), 0),
IF(Parameters!$D$27, IF(AND(AA58=10,AH58=10),10,0),
IF(Parameters!$D$28, IF(AND(AA58&gt;7,AH58&gt;7),10,0),
IF(Parameters!$D$29, IF(AND(AA58&gt;7,AH58&gt;7), 10, IF(OR(AND(AA58&gt;7,AH58&gt;5),AND(AA58&gt;5,AH58&gt;7)),6,0)),"no method"))))))</f>
        <v>6.3636363636363651</v>
      </c>
      <c r="U58" s="23">
        <f>IF(Parameters!$D$24 = 1, MAX(AB58, AI58),
IF(Parameters!$D$25 = 1, AVERAGE(AB58,AI58),
IF(Parameters!$D$26 = 1, IFERROR(GEOMEAN(AB58, AI58), 0),
IF(Parameters!$D$27, IF(AND(AB58=10,AI58=10),10,0),
IF(Parameters!$D$28, IF(AND(AB58&gt;7,AI58&gt;7),10,0),
IF(Parameters!$D$29, IF(AND(AB58&gt;7,AI58&gt;7), 10, IF(OR(AND(AB58&gt;7,AI58&gt;5),AND(AB58&gt;5,AI58&gt;7)),6,0)),"no method"))))))</f>
        <v>4.8571428571428568</v>
      </c>
      <c r="V58" s="23">
        <f>IF(Parameters!$D$24 = 1, MAX(AC58, AJ58),
IF(Parameters!$D$25 = 1, AVERAGE(AC58,AJ58),
IF(Parameters!$D$26 = 1, IFERROR(GEOMEAN(AC58, AJ58), 0),
IF(Parameters!$D$27, IF(AND(AC58=10,AJ58=10),10,0),
IF(Parameters!$D$28, IF(AND(AC58&gt;7,AJ58&gt;7),10,0),
IF(Parameters!$D$29, IF(AND(AC58&gt;7,AJ58&gt;7), 10, IF(OR(AND(AC58&gt;7,AJ58&gt;5),AND(AC58&gt;5,AJ58&gt;7)),6,0)),"no method"))))))</f>
        <v>2.5833333333333348</v>
      </c>
      <c r="W58" s="23">
        <f>IF(Parameters!$D$24 = 1, MAX(AD58, AK58),
IF(Parameters!$D$25 = 1, AVERAGE(AD58,AK58),
IF(Parameters!$D$26 = 1, IFERROR(GEOMEAN(AD58, AK58), 0),
IF(Parameters!$D$27, IF(AND(AD58=10,AK58=10),10,0),
IF(Parameters!$D$28, IF(AND(AD58&gt;7,AK58&gt;7),10,0),
IF(Parameters!$D$29, IF(AND(AD58&gt;7,AK58&gt;7), 10, IF(OR(AND(AD58&gt;7,AK58&gt;5),AND(AD58&gt;5,AK58&gt;7)),6,0)),"no method"))))))</f>
        <v>0</v>
      </c>
      <c r="X58" s="49"/>
      <c r="Y58" s="23">
        <v>2</v>
      </c>
      <c r="Z58" s="23">
        <v>0</v>
      </c>
      <c r="AA58" s="24">
        <v>2.7272727272727302</v>
      </c>
      <c r="AB58" s="23">
        <v>0.71428571428571397</v>
      </c>
      <c r="AC58" s="23">
        <v>5.1666666666666696</v>
      </c>
      <c r="AD58" s="23">
        <v>0</v>
      </c>
      <c r="AE58" s="49"/>
      <c r="AF58" s="23">
        <v>10</v>
      </c>
      <c r="AG58" s="23">
        <v>0</v>
      </c>
      <c r="AH58" s="23">
        <v>10</v>
      </c>
      <c r="AI58" s="23">
        <v>9</v>
      </c>
      <c r="AJ58" s="23">
        <v>0</v>
      </c>
      <c r="AK58" s="23">
        <v>0</v>
      </c>
      <c r="AL58" s="48"/>
      <c r="AM58" s="25">
        <v>0</v>
      </c>
      <c r="AN58" s="25">
        <v>0.3</v>
      </c>
      <c r="AO58" s="19"/>
      <c r="AP58" s="19"/>
      <c r="AQ58" s="19"/>
      <c r="AR58" s="19"/>
      <c r="AS58" s="19"/>
      <c r="AT58" s="19"/>
      <c r="AU58" s="19"/>
      <c r="AV58" s="19"/>
      <c r="AW58" s="19"/>
      <c r="AX58" s="19"/>
      <c r="AY58" s="19"/>
      <c r="AZ58" s="19"/>
      <c r="BA58" s="19"/>
    </row>
    <row r="59" spans="1:53" x14ac:dyDescent="0.2">
      <c r="A59" s="61">
        <v>54</v>
      </c>
      <c r="B59" s="18" t="s">
        <v>109</v>
      </c>
      <c r="C59" s="18" t="s">
        <v>110</v>
      </c>
      <c r="D59" s="18" t="s">
        <v>435</v>
      </c>
      <c r="E59" s="18" t="s">
        <v>0</v>
      </c>
      <c r="F59" s="48"/>
      <c r="G59" s="20" cm="1">
        <f t="array" ref="G59">IF(Parameters!$D$33, SUM(IF(ISNUMBER(R59:W59),(IF(R59:W59&gt;=Parameters!$D$39,1,"")),""))+0.5*(SUM(IF(ISNUMBER(R59:W59),(IF(R59:W59&gt;=Parameters!$D$40,1,"")),""))-SUM(IF(ISNUMBER(R59:W59),(IF(R59:W59&gt;=Parameters!$D$39,1,"")),""))),0) +
   IF(Parameters!$D$34,SUM(IF(ISNUMBER(R59:W59),(IF(R59:W59&gt;=Parameters!$D$39,1,"")),"")),0) +
   IF(Parameters!$D$35,AVERAGE(IF(ISNUMBER(R59:W59),R59:W59)),0) +
   IF(Parameters!$D$36,IF(OR(IF(ISNUMBER(R59:W59),R59:W59)=0),0,GEOMEAN(IF(ISNUMBER(R59:W59),R59:W59))),0)</f>
        <v>1</v>
      </c>
      <c r="H59" s="21">
        <f t="shared" si="2"/>
        <v>1</v>
      </c>
      <c r="I59" s="81"/>
      <c r="J59" s="20" cm="1">
        <f t="array" ref="J59">IF(Parameters!$D$33, SUM(IF(ISNUMBER(Y59:AD59),(IF(Y59:AD59&gt;=Parameters!$D$43,1,"")),""))+0.5*(SUM(IF(ISNUMBER(Y59:AD59),(IF(Y59:AD59&gt;=Parameters!$D$44,1,"")),""))-SUM(IF(ISNUMBER(Y59:AD59),(IF(Y59:AD59&gt;=Parameters!$D$43,1,"")),""))),0) +
   IF(Parameters!$D$34,SUM(IF(ISNUMBER(Y59:AD59),(IF(Y59:AD59&gt;=Parameters!$D$43,1,"")),"")),0) +
   IF(Parameters!$D$35,AVERAGE(IF(ISNUMBER(Y59:AD59),Y59:AD59)),0) +
   IF(Parameters!$D$36,IF(OR(IF(ISNUMBER(Y59:AD59),Y59:AD59)=0),0,GEOMEAN(IF(ISNUMBER(Y59:AD59),Y59:AD59))),0)</f>
        <v>0</v>
      </c>
      <c r="K59" s="21">
        <f t="shared" si="3"/>
        <v>0</v>
      </c>
      <c r="L59" s="81"/>
      <c r="M59" s="19" cm="1">
        <f t="array" ref="M59">IF(Parameters!$D$33, SUM(IF(ISNUMBER(AF59:AK59),(IF(AF59:AK59&gt;=Parameters!$D$43,1,"")),""))+0.5*(SUM(IF(ISNUMBER(AF59:AK59),(IF(AF59:AK59&gt;=Parameters!$D$44,1,"")),""))-SUM(IF(ISNUMBER(AF59:AK59),(IF(AF59:AK59&gt;=Parameters!$D$43,1,"")),""))),0) +
   IF(Parameters!$D$34,SUM(IF(ISNUMBER(AF59:AK59),(IF(AF59:AK59&gt;=Parameters!$D$43,1,"")),"")),0) +
   IF(Parameters!$D$35,AVERAGE(IF(ISNUMBER(AF59:AK59),AF59:AK59)),0) +
   IF(Parameters!$D$36,IF(OR(IF(ISNUMBER(AF59:AK59),AF59:AK59)=0),0,GEOMEAN(IF(ISNUMBER(AF59:AK59),AF59:AK59))),0)</f>
        <v>2</v>
      </c>
      <c r="N59" s="21">
        <f t="shared" si="4"/>
        <v>2</v>
      </c>
      <c r="O59" s="81"/>
      <c r="P59" s="22"/>
      <c r="Q59" s="48"/>
      <c r="R59" s="23">
        <f>IF(Parameters!$D$24 = 1, MAX(Y59, AF59),
IF(Parameters!$D$25 = 1, AVERAGE(Y59,AF59),
IF(Parameters!$D$26 = 1, IFERROR(GEOMEAN(Y59, AF59), 0),
IF(Parameters!$D$27, IF(AND(Y59=10,AF59=10),10,0),
IF(Parameters!$D$28, IF(AND(Y59&gt;7,AF59&gt;7),10,0),
IF(Parameters!$D$29, IF(AND(Y59&gt;7,AF59&gt;7), 10, IF(OR(AND(Y59&gt;7,AF59&gt;5),AND(Y59&gt;5,AF59&gt;7)),6,0)),"no method"))))))</f>
        <v>6.3</v>
      </c>
      <c r="S59" s="23">
        <f>IF(Parameters!$D$24 = 1, MAX(Z59, AG59),
IF(Parameters!$D$25 = 1, AVERAGE(Z59,AG59),
IF(Parameters!$D$26 = 1, IFERROR(GEOMEAN(Z59, AG59), 0),
IF(Parameters!$D$27, IF(AND(Z59=10,AG59=10),10,0),
IF(Parameters!$D$28, IF(AND(Z59&gt;7,AG59&gt;7),10,0),
IF(Parameters!$D$29, IF(AND(Z59&gt;7,AG59&gt;7), 10, IF(OR(AND(Z59&gt;7,AG59&gt;5),AND(Z59&gt;5,AG59&gt;7)),6,0)),"no method"))))))</f>
        <v>1.1244019138756001</v>
      </c>
      <c r="T59" s="23">
        <f>IF(Parameters!$D$24 = 1, MAX(AA59, AH59),
IF(Parameters!$D$25 = 1, AVERAGE(AA59,AH59),
IF(Parameters!$D$26 = 1, IFERROR(GEOMEAN(AA59, AH59), 0),
IF(Parameters!$D$27, IF(AND(AA59=10,AH59=10),10,0),
IF(Parameters!$D$28, IF(AND(AA59&gt;7,AH59&gt;7),10,0),
IF(Parameters!$D$29, IF(AND(AA59&gt;7,AH59&gt;7), 10, IF(OR(AND(AA59&gt;7,AH59&gt;5),AND(AA59&gt;5,AH59&gt;7)),6,0)),"no method"))))))</f>
        <v>1.737603305785125</v>
      </c>
      <c r="U59" s="23">
        <f>IF(Parameters!$D$24 = 1, MAX(AB59, AI59),
IF(Parameters!$D$25 = 1, AVERAGE(AB59,AI59),
IF(Parameters!$D$26 = 1, IFERROR(GEOMEAN(AB59, AI59), 0),
IF(Parameters!$D$27, IF(AND(AB59=10,AI59=10),10,0),
IF(Parameters!$D$28, IF(AND(AB59&gt;7,AI59&gt;7),10,0),
IF(Parameters!$D$29, IF(AND(AB59&gt;7,AI59&gt;7), 10, IF(OR(AND(AB59&gt;7,AI59&gt;5),AND(AB59&gt;5,AI59&gt;7)),6,0)),"no method"))))))</f>
        <v>5.4285714285714279</v>
      </c>
      <c r="V59" s="23">
        <f>IF(Parameters!$D$24 = 1, MAX(AC59, AJ59),
IF(Parameters!$D$25 = 1, AVERAGE(AC59,AJ59),
IF(Parameters!$D$26 = 1, IFERROR(GEOMEAN(AC59, AJ59), 0),
IF(Parameters!$D$27, IF(AND(AC59=10,AJ59=10),10,0),
IF(Parameters!$D$28, IF(AND(AC59&gt;7,AJ59&gt;7),10,0),
IF(Parameters!$D$29, IF(AND(AC59&gt;7,AJ59&gt;7), 10, IF(OR(AND(AC59&gt;7,AJ59&gt;5),AND(AC59&gt;5,AJ59&gt;7)),6,0)),"no method"))))))</f>
        <v>0</v>
      </c>
      <c r="W59" s="23">
        <f>IF(Parameters!$D$24 = 1, MAX(AD59, AK59),
IF(Parameters!$D$25 = 1, AVERAGE(AD59,AK59),
IF(Parameters!$D$26 = 1, IFERROR(GEOMEAN(AD59, AK59), 0),
IF(Parameters!$D$27, IF(AND(AD59=10,AK59=10),10,0),
IF(Parameters!$D$28, IF(AND(AD59&gt;7,AK59&gt;7),10,0),
IF(Parameters!$D$29, IF(AND(AD59&gt;7,AK59&gt;7), 10, IF(OR(AND(AD59&gt;7,AK59&gt;5),AND(AD59&gt;5,AK59&gt;7)),6,0)),"no method"))))))</f>
        <v>0</v>
      </c>
      <c r="X59" s="49"/>
      <c r="Y59" s="23">
        <v>2.6</v>
      </c>
      <c r="Z59" s="23">
        <v>2.2488038277512001</v>
      </c>
      <c r="AA59" s="24">
        <v>1.8842975206611601</v>
      </c>
      <c r="AB59" s="23">
        <v>0.85714285714285599</v>
      </c>
      <c r="AC59" s="23">
        <v>0</v>
      </c>
      <c r="AD59" s="23">
        <v>0</v>
      </c>
      <c r="AE59" s="49"/>
      <c r="AF59" s="23">
        <v>10</v>
      </c>
      <c r="AG59" s="23">
        <v>0</v>
      </c>
      <c r="AH59" s="23">
        <v>1.5909090909090899</v>
      </c>
      <c r="AI59" s="23">
        <v>10</v>
      </c>
      <c r="AJ59" s="23">
        <v>0</v>
      </c>
      <c r="AK59" s="23">
        <v>0</v>
      </c>
      <c r="AL59" s="48"/>
      <c r="AM59" s="25">
        <v>0</v>
      </c>
      <c r="AN59" s="25">
        <v>0.3</v>
      </c>
      <c r="AO59" s="19"/>
      <c r="AP59" s="19"/>
      <c r="AQ59" s="19"/>
      <c r="AR59" s="19"/>
      <c r="AS59" s="19"/>
      <c r="AT59" s="19"/>
      <c r="AU59" s="19"/>
      <c r="AV59" s="19"/>
      <c r="AW59" s="19"/>
      <c r="AX59" s="19"/>
      <c r="AY59" s="19"/>
      <c r="AZ59" s="19"/>
      <c r="BA59" s="19"/>
    </row>
    <row r="60" spans="1:53" x14ac:dyDescent="0.2">
      <c r="A60" s="61">
        <v>55</v>
      </c>
      <c r="B60" s="18" t="s">
        <v>111</v>
      </c>
      <c r="C60" s="18" t="s">
        <v>112</v>
      </c>
      <c r="D60" s="18" t="s">
        <v>434</v>
      </c>
      <c r="E60" s="18" t="s">
        <v>431</v>
      </c>
      <c r="F60" s="48"/>
      <c r="G60" s="20" cm="1">
        <f t="array" ref="G60">IF(Parameters!$D$33, SUM(IF(ISNUMBER(R60:W60),(IF(R60:W60&gt;=Parameters!$D$39,1,"")),""))+0.5*(SUM(IF(ISNUMBER(R60:W60),(IF(R60:W60&gt;=Parameters!$D$40,1,"")),""))-SUM(IF(ISNUMBER(R60:W60),(IF(R60:W60&gt;=Parameters!$D$39,1,"")),""))),0) +
   IF(Parameters!$D$34,SUM(IF(ISNUMBER(R60:W60),(IF(R60:W60&gt;=Parameters!$D$39,1,"")),"")),0) +
   IF(Parameters!$D$35,AVERAGE(IF(ISNUMBER(R60:W60),R60:W60)),0) +
   IF(Parameters!$D$36,IF(OR(IF(ISNUMBER(R60:W60),R60:W60)=0),0,GEOMEAN(IF(ISNUMBER(R60:W60),R60:W60))),0)</f>
        <v>5.5</v>
      </c>
      <c r="H60" s="21">
        <f t="shared" si="2"/>
        <v>5.5</v>
      </c>
      <c r="I60" s="81"/>
      <c r="J60" s="20" cm="1">
        <f t="array" ref="J60">IF(Parameters!$D$33, SUM(IF(ISNUMBER(Y60:AD60),(IF(Y60:AD60&gt;=Parameters!$D$43,1,"")),""))+0.5*(SUM(IF(ISNUMBER(Y60:AD60),(IF(Y60:AD60&gt;=Parameters!$D$44,1,"")),""))-SUM(IF(ISNUMBER(Y60:AD60),(IF(Y60:AD60&gt;=Parameters!$D$43,1,"")),""))),0) +
   IF(Parameters!$D$34,SUM(IF(ISNUMBER(Y60:AD60),(IF(Y60:AD60&gt;=Parameters!$D$43,1,"")),"")),0) +
   IF(Parameters!$D$35,AVERAGE(IF(ISNUMBER(Y60:AD60),Y60:AD60)),0) +
   IF(Parameters!$D$36,IF(OR(IF(ISNUMBER(Y60:AD60),Y60:AD60)=0),0,GEOMEAN(IF(ISNUMBER(Y60:AD60),Y60:AD60))),0)</f>
        <v>2.5</v>
      </c>
      <c r="K60" s="21">
        <f t="shared" si="3"/>
        <v>2.5</v>
      </c>
      <c r="L60" s="81"/>
      <c r="M60" s="19" cm="1">
        <f t="array" ref="M60">IF(Parameters!$D$33, SUM(IF(ISNUMBER(AF60:AK60),(IF(AF60:AK60&gt;=Parameters!$D$43,1,"")),""))+0.5*(SUM(IF(ISNUMBER(AF60:AK60),(IF(AF60:AK60&gt;=Parameters!$D$44,1,"")),""))-SUM(IF(ISNUMBER(AF60:AK60),(IF(AF60:AK60&gt;=Parameters!$D$43,1,"")),""))),0) +
   IF(Parameters!$D$34,SUM(IF(ISNUMBER(AF60:AK60),(IF(AF60:AK60&gt;=Parameters!$D$43,1,"")),"")),0) +
   IF(Parameters!$D$35,AVERAGE(IF(ISNUMBER(AF60:AK60),AF60:AK60)),0) +
   IF(Parameters!$D$36,IF(OR(IF(ISNUMBER(AF60:AK60),AF60:AK60)=0),0,GEOMEAN(IF(ISNUMBER(AF60:AK60),AF60:AK60))),0)</f>
        <v>5.5</v>
      </c>
      <c r="N60" s="21">
        <f t="shared" si="4"/>
        <v>5.5</v>
      </c>
      <c r="O60" s="81"/>
      <c r="P60" s="22"/>
      <c r="Q60" s="48"/>
      <c r="R60" s="23">
        <f>IF(Parameters!$D$24 = 1, MAX(Y60, AF60),
IF(Parameters!$D$25 = 1, AVERAGE(Y60,AF60),
IF(Parameters!$D$26 = 1, IFERROR(GEOMEAN(Y60, AF60), 0),
IF(Parameters!$D$27, IF(AND(Y60=10,AF60=10),10,0),
IF(Parameters!$D$28, IF(AND(Y60&gt;7,AF60&gt;7),10,0),
IF(Parameters!$D$29, IF(AND(Y60&gt;7,AF60&gt;7), 10, IF(OR(AND(Y60&gt;7,AF60&gt;5),AND(Y60&gt;5,AF60&gt;7)),6,0)),"no method"))))))</f>
        <v>9.875</v>
      </c>
      <c r="S60" s="23">
        <f>IF(Parameters!$D$24 = 1, MAX(Z60, AG60),
IF(Parameters!$D$25 = 1, AVERAGE(Z60,AG60),
IF(Parameters!$D$26 = 1, IFERROR(GEOMEAN(Z60, AG60), 0),
IF(Parameters!$D$27, IF(AND(Z60=10,AG60=10),10,0),
IF(Parameters!$D$28, IF(AND(Z60&gt;7,AG60&gt;7),10,0),
IF(Parameters!$D$29, IF(AND(Z60&gt;7,AG60&gt;7), 10, IF(OR(AND(Z60&gt;7,AG60&gt;5),AND(Z60&gt;5,AG60&gt;7)),6,0)),"no method"))))))</f>
        <v>10</v>
      </c>
      <c r="T60" s="23">
        <f>IF(Parameters!$D$24 = 1, MAX(AA60, AH60),
IF(Parameters!$D$25 = 1, AVERAGE(AA60,AH60),
IF(Parameters!$D$26 = 1, IFERROR(GEOMEAN(AA60, AH60), 0),
IF(Parameters!$D$27, IF(AND(AA60=10,AH60=10),10,0),
IF(Parameters!$D$28, IF(AND(AA60&gt;7,AH60&gt;7),10,0),
IF(Parameters!$D$29, IF(AND(AA60&gt;7,AH60&gt;7), 10, IF(OR(AND(AA60&gt;7,AH60&gt;5),AND(AA60&gt;5,AH60&gt;7)),6,0)),"no method"))))))</f>
        <v>8.204545454545455</v>
      </c>
      <c r="U60" s="23">
        <f>IF(Parameters!$D$24 = 1, MAX(AB60, AI60),
IF(Parameters!$D$25 = 1, AVERAGE(AB60,AI60),
IF(Parameters!$D$26 = 1, IFERROR(GEOMEAN(AB60, AI60), 0),
IF(Parameters!$D$27, IF(AND(AB60=10,AI60=10),10,0),
IF(Parameters!$D$28, IF(AND(AB60&gt;7,AI60&gt;7),10,0),
IF(Parameters!$D$29, IF(AND(AB60&gt;7,AI60&gt;7), 10, IF(OR(AND(AB60&gt;7,AI60&gt;5),AND(AB60&gt;5,AI60&gt;7)),6,0)),"no method"))))))</f>
        <v>9.5</v>
      </c>
      <c r="V60" s="23">
        <f>IF(Parameters!$D$24 = 1, MAX(AC60, AJ60),
IF(Parameters!$D$25 = 1, AVERAGE(AC60,AJ60),
IF(Parameters!$D$26 = 1, IFERROR(GEOMEAN(AC60, AJ60), 0),
IF(Parameters!$D$27, IF(AND(AC60=10,AJ60=10),10,0),
IF(Parameters!$D$28, IF(AND(AC60&gt;7,AJ60&gt;7),10,0),
IF(Parameters!$D$29, IF(AND(AC60&gt;7,AJ60&gt;7), 10, IF(OR(AND(AC60&gt;7,AJ60&gt;5),AND(AC60&gt;5,AJ60&gt;7)),6,0)),"no method"))))))</f>
        <v>7.8333333333333348</v>
      </c>
      <c r="W60" s="23">
        <f>IF(Parameters!$D$24 = 1, MAX(AD60, AK60),
IF(Parameters!$D$25 = 1, AVERAGE(AD60,AK60),
IF(Parameters!$D$26 = 1, IFERROR(GEOMEAN(AD60, AK60), 0),
IF(Parameters!$D$27, IF(AND(AD60=10,AK60=10),10,0),
IF(Parameters!$D$28, IF(AND(AD60&gt;7,AK60&gt;7),10,0),
IF(Parameters!$D$29, IF(AND(AD60&gt;7,AK60&gt;7), 10, IF(OR(AND(AD60&gt;7,AK60&gt;5),AND(AD60&gt;5,AK60&gt;7)),6,0)),"no method"))))))</f>
        <v>5</v>
      </c>
      <c r="X60" s="49"/>
      <c r="Y60" s="23">
        <v>9.75</v>
      </c>
      <c r="Z60" s="23">
        <v>10</v>
      </c>
      <c r="AA60" s="24">
        <v>8.9090909090909101</v>
      </c>
      <c r="AB60" s="23">
        <v>9</v>
      </c>
      <c r="AC60" s="23">
        <v>5.6666666666666696</v>
      </c>
      <c r="AD60" s="23">
        <v>0</v>
      </c>
      <c r="AE60" s="49"/>
      <c r="AF60" s="23">
        <v>10</v>
      </c>
      <c r="AG60" s="23">
        <v>10</v>
      </c>
      <c r="AH60" s="23">
        <v>7.5</v>
      </c>
      <c r="AI60" s="23">
        <v>10</v>
      </c>
      <c r="AJ60" s="23">
        <v>10</v>
      </c>
      <c r="AK60" s="23">
        <v>10</v>
      </c>
      <c r="AL60" s="48"/>
      <c r="AM60" s="25">
        <v>0</v>
      </c>
      <c r="AN60" s="25">
        <v>0.1</v>
      </c>
      <c r="AO60" s="19"/>
      <c r="AP60" s="19"/>
      <c r="AQ60" s="19"/>
      <c r="AR60" s="19"/>
      <c r="AS60" s="19"/>
      <c r="AT60" s="19"/>
      <c r="AU60" s="19"/>
      <c r="AV60" s="19"/>
      <c r="AW60" s="19"/>
      <c r="AX60" s="19"/>
      <c r="AY60" s="19"/>
      <c r="AZ60" s="19"/>
      <c r="BA60" s="19"/>
    </row>
    <row r="61" spans="1:53" x14ac:dyDescent="0.2">
      <c r="A61" s="61">
        <v>56</v>
      </c>
      <c r="B61" s="18" t="s">
        <v>113</v>
      </c>
      <c r="C61" s="18" t="s">
        <v>114</v>
      </c>
      <c r="D61" s="18" t="s">
        <v>435</v>
      </c>
      <c r="E61" s="18" t="s">
        <v>0</v>
      </c>
      <c r="F61" s="48"/>
      <c r="G61" s="20" cm="1">
        <f t="array" ref="G61">IF(Parameters!$D$33, SUM(IF(ISNUMBER(R61:W61),(IF(R61:W61&gt;=Parameters!$D$39,1,"")),""))+0.5*(SUM(IF(ISNUMBER(R61:W61),(IF(R61:W61&gt;=Parameters!$D$40,1,"")),""))-SUM(IF(ISNUMBER(R61:W61),(IF(R61:W61&gt;=Parameters!$D$39,1,"")),""))),0) +
   IF(Parameters!$D$34,SUM(IF(ISNUMBER(R61:W61),(IF(R61:W61&gt;=Parameters!$D$39,1,"")),"")),0) +
   IF(Parameters!$D$35,AVERAGE(IF(ISNUMBER(R61:W61),R61:W61)),0) +
   IF(Parameters!$D$36,IF(OR(IF(ISNUMBER(R61:W61),R61:W61)=0),0,GEOMEAN(IF(ISNUMBER(R61:W61),R61:W61))),0)</f>
        <v>0</v>
      </c>
      <c r="H61" s="21">
        <f t="shared" si="2"/>
        <v>0</v>
      </c>
      <c r="I61" s="81"/>
      <c r="J61" s="20" cm="1">
        <f t="array" ref="J61">IF(Parameters!$D$33, SUM(IF(ISNUMBER(Y61:AD61),(IF(Y61:AD61&gt;=Parameters!$D$43,1,"")),""))+0.5*(SUM(IF(ISNUMBER(Y61:AD61),(IF(Y61:AD61&gt;=Parameters!$D$44,1,"")),""))-SUM(IF(ISNUMBER(Y61:AD61),(IF(Y61:AD61&gt;=Parameters!$D$43,1,"")),""))),0) +
   IF(Parameters!$D$34,SUM(IF(ISNUMBER(Y61:AD61),(IF(Y61:AD61&gt;=Parameters!$D$43,1,"")),"")),0) +
   IF(Parameters!$D$35,AVERAGE(IF(ISNUMBER(Y61:AD61),Y61:AD61)),0) +
   IF(Parameters!$D$36,IF(OR(IF(ISNUMBER(Y61:AD61),Y61:AD61)=0),0,GEOMEAN(IF(ISNUMBER(Y61:AD61),Y61:AD61))),0)</f>
        <v>0</v>
      </c>
      <c r="K61" s="21">
        <f t="shared" si="3"/>
        <v>0</v>
      </c>
      <c r="L61" s="81"/>
      <c r="M61" s="19" cm="1">
        <f t="array" ref="M61">IF(Parameters!$D$33, SUM(IF(ISNUMBER(AF61:AK61),(IF(AF61:AK61&gt;=Parameters!$D$43,1,"")),""))+0.5*(SUM(IF(ISNUMBER(AF61:AK61),(IF(AF61:AK61&gt;=Parameters!$D$44,1,"")),""))-SUM(IF(ISNUMBER(AF61:AK61),(IF(AF61:AK61&gt;=Parameters!$D$43,1,"")),""))),0) +
   IF(Parameters!$D$34,SUM(IF(ISNUMBER(AF61:AK61),(IF(AF61:AK61&gt;=Parameters!$D$43,1,"")),"")),0) +
   IF(Parameters!$D$35,AVERAGE(IF(ISNUMBER(AF61:AK61),AF61:AK61)),0) +
   IF(Parameters!$D$36,IF(OR(IF(ISNUMBER(AF61:AK61),AF61:AK61)=0),0,GEOMEAN(IF(ISNUMBER(AF61:AK61),AF61:AK61))),0)</f>
        <v>1</v>
      </c>
      <c r="N61" s="21">
        <f t="shared" si="4"/>
        <v>1</v>
      </c>
      <c r="O61" s="81"/>
      <c r="P61" s="22"/>
      <c r="Q61" s="48"/>
      <c r="R61" s="23">
        <f>IF(Parameters!$D$24 = 1, MAX(Y61, AF61),
IF(Parameters!$D$25 = 1, AVERAGE(Y61,AF61),
IF(Parameters!$D$26 = 1, IFERROR(GEOMEAN(Y61, AF61), 0),
IF(Parameters!$D$27, IF(AND(Y61=10,AF61=10),10,0),
IF(Parameters!$D$28, IF(AND(Y61&gt;7,AF61&gt;7),10,0),
IF(Parameters!$D$29, IF(AND(Y61&gt;7,AF61&gt;7), 10, IF(OR(AND(Y61&gt;7,AF61&gt;5),AND(Y61&gt;5,AF61&gt;7)),6,0)),"no method"))))))</f>
        <v>4.8919047619047396</v>
      </c>
      <c r="S61" s="23">
        <f>IF(Parameters!$D$24 = 1, MAX(Z61, AG61),
IF(Parameters!$D$25 = 1, AVERAGE(Z61,AG61),
IF(Parameters!$D$26 = 1, IFERROR(GEOMEAN(Z61, AG61), 0),
IF(Parameters!$D$27, IF(AND(Z61=10,AG61=10),10,0),
IF(Parameters!$D$28, IF(AND(Z61&gt;7,AG61&gt;7),10,0),
IF(Parameters!$D$29, IF(AND(Z61&gt;7,AG61&gt;7), 10, IF(OR(AND(Z61&gt;7,AG61&gt;5),AND(Z61&gt;5,AG61&gt;7)),6,0)),"no method"))))))</f>
        <v>0.44258373205741652</v>
      </c>
      <c r="T61" s="23">
        <f>IF(Parameters!$D$24 = 1, MAX(AA61, AH61),
IF(Parameters!$D$25 = 1, AVERAGE(AA61,AH61),
IF(Parameters!$D$26 = 1, IFERROR(GEOMEAN(AA61, AH61), 0),
IF(Parameters!$D$27, IF(AND(AA61=10,AH61=10),10,0),
IF(Parameters!$D$28, IF(AND(AA61&gt;7,AH61&gt;7),10,0),
IF(Parameters!$D$29, IF(AND(AA61&gt;7,AH61&gt;7), 10, IF(OR(AND(AA61&gt;7,AH61&gt;5),AND(AA61&gt;5,AH61&gt;7)),6,0)),"no method"))))))</f>
        <v>4.0371900826446243</v>
      </c>
      <c r="U61" s="23">
        <f>IF(Parameters!$D$24 = 1, MAX(AB61, AI61),
IF(Parameters!$D$25 = 1, AVERAGE(AB61,AI61),
IF(Parameters!$D$26 = 1, IFERROR(GEOMEAN(AB61, AI61), 0),
IF(Parameters!$D$27, IF(AND(AB61=10,AI61=10),10,0),
IF(Parameters!$D$28, IF(AND(AB61&gt;7,AI61&gt;7),10,0),
IF(Parameters!$D$29, IF(AND(AB61&gt;7,AI61&gt;7), 10, IF(OR(AND(AB61&gt;7,AI61&gt;5),AND(AB61&gt;5,AI61&gt;7)),6,0)),"no method"))))))</f>
        <v>2.7845238095238076</v>
      </c>
      <c r="V61" s="23">
        <f>IF(Parameters!$D$24 = 1, MAX(AC61, AJ61),
IF(Parameters!$D$25 = 1, AVERAGE(AC61,AJ61),
IF(Parameters!$D$26 = 1, IFERROR(GEOMEAN(AC61, AJ61), 0),
IF(Parameters!$D$27, IF(AND(AC61=10,AJ61=10),10,0),
IF(Parameters!$D$28, IF(AND(AC61&gt;7,AJ61&gt;7),10,0),
IF(Parameters!$D$29, IF(AND(AC61&gt;7,AJ61&gt;7), 10, IF(OR(AND(AC61&gt;7,AJ61&gt;5),AND(AC61&gt;5,AJ61&gt;7)),6,0)),"no method"))))))</f>
        <v>0</v>
      </c>
      <c r="W61" s="23">
        <f>IF(Parameters!$D$24 = 1, MAX(AD61, AK61),
IF(Parameters!$D$25 = 1, AVERAGE(AD61,AK61),
IF(Parameters!$D$26 = 1, IFERROR(GEOMEAN(AD61, AK61), 0),
IF(Parameters!$D$27, IF(AND(AD61=10,AK61=10),10,0),
IF(Parameters!$D$28, IF(AND(AD61&gt;7,AK61&gt;7),10,0),
IF(Parameters!$D$29, IF(AND(AD61&gt;7,AK61&gt;7), 10, IF(OR(AND(AD61&gt;7,AK61&gt;5),AND(AD61&gt;5,AK61&gt;7)),6,0)),"no method"))))))</f>
        <v>0</v>
      </c>
      <c r="X61" s="49"/>
      <c r="Y61" s="23">
        <v>0.26</v>
      </c>
      <c r="Z61" s="23">
        <v>0.88516746411483305</v>
      </c>
      <c r="AA61" s="24">
        <v>0.34710743801652899</v>
      </c>
      <c r="AB61" s="23">
        <v>0.28571428571428598</v>
      </c>
      <c r="AC61" s="23">
        <v>0</v>
      </c>
      <c r="AD61" s="23">
        <v>0</v>
      </c>
      <c r="AE61" s="49"/>
      <c r="AF61" s="23">
        <v>9.5238095238094793</v>
      </c>
      <c r="AG61" s="23">
        <v>0</v>
      </c>
      <c r="AH61" s="23">
        <v>7.7272727272727204</v>
      </c>
      <c r="AI61" s="23">
        <v>5.2833333333333297</v>
      </c>
      <c r="AJ61" s="23">
        <v>0</v>
      </c>
      <c r="AK61" s="23">
        <v>0</v>
      </c>
      <c r="AL61" s="48"/>
      <c r="AM61" s="25">
        <v>0</v>
      </c>
      <c r="AN61" s="25">
        <v>0.4</v>
      </c>
      <c r="AO61" s="19"/>
      <c r="AP61" s="19"/>
      <c r="AQ61" s="19"/>
      <c r="AR61" s="19"/>
      <c r="AS61" s="19"/>
      <c r="AT61" s="19"/>
      <c r="AU61" s="19"/>
      <c r="AV61" s="19"/>
      <c r="AW61" s="19"/>
      <c r="AX61" s="19"/>
      <c r="AY61" s="19"/>
      <c r="AZ61" s="19"/>
      <c r="BA61" s="19"/>
    </row>
    <row r="62" spans="1:53" x14ac:dyDescent="0.2">
      <c r="A62" s="61">
        <v>57</v>
      </c>
      <c r="B62" s="18" t="s">
        <v>115</v>
      </c>
      <c r="C62" s="18" t="s">
        <v>116</v>
      </c>
      <c r="D62" s="18" t="s">
        <v>438</v>
      </c>
      <c r="E62" s="18" t="s">
        <v>440</v>
      </c>
      <c r="F62" s="48"/>
      <c r="G62" s="20" cm="1">
        <f t="array" ref="G62">IF(Parameters!$D$33, SUM(IF(ISNUMBER(R62:W62),(IF(R62:W62&gt;=Parameters!$D$39,1,"")),""))+0.5*(SUM(IF(ISNUMBER(R62:W62),(IF(R62:W62&gt;=Parameters!$D$40,1,"")),""))-SUM(IF(ISNUMBER(R62:W62),(IF(R62:W62&gt;=Parameters!$D$39,1,"")),""))),0) +
   IF(Parameters!$D$34,SUM(IF(ISNUMBER(R62:W62),(IF(R62:W62&gt;=Parameters!$D$39,1,"")),"")),0) +
   IF(Parameters!$D$35,AVERAGE(IF(ISNUMBER(R62:W62),R62:W62)),0) +
   IF(Parameters!$D$36,IF(OR(IF(ISNUMBER(R62:W62),R62:W62)=0),0,GEOMEAN(IF(ISNUMBER(R62:W62),R62:W62))),0)</f>
        <v>3</v>
      </c>
      <c r="H62" s="21">
        <f t="shared" si="2"/>
        <v>3</v>
      </c>
      <c r="I62" s="81"/>
      <c r="J62" s="20" cm="1">
        <f t="array" ref="J62">IF(Parameters!$D$33, SUM(IF(ISNUMBER(Y62:AD62),(IF(Y62:AD62&gt;=Parameters!$D$43,1,"")),""))+0.5*(SUM(IF(ISNUMBER(Y62:AD62),(IF(Y62:AD62&gt;=Parameters!$D$44,1,"")),""))-SUM(IF(ISNUMBER(Y62:AD62),(IF(Y62:AD62&gt;=Parameters!$D$43,1,"")),""))),0) +
   IF(Parameters!$D$34,SUM(IF(ISNUMBER(Y62:AD62),(IF(Y62:AD62&gt;=Parameters!$D$43,1,"")),"")),0) +
   IF(Parameters!$D$35,AVERAGE(IF(ISNUMBER(Y62:AD62),Y62:AD62)),0) +
   IF(Parameters!$D$36,IF(OR(IF(ISNUMBER(Y62:AD62),Y62:AD62)=0),0,GEOMEAN(IF(ISNUMBER(Y62:AD62),Y62:AD62))),0)</f>
        <v>0.5</v>
      </c>
      <c r="K62" s="21">
        <f t="shared" si="3"/>
        <v>0.5</v>
      </c>
      <c r="L62" s="81"/>
      <c r="M62" s="19" cm="1">
        <f t="array" ref="M62">IF(Parameters!$D$33, SUM(IF(ISNUMBER(AF62:AK62),(IF(AF62:AK62&gt;=Parameters!$D$43,1,"")),""))+0.5*(SUM(IF(ISNUMBER(AF62:AK62),(IF(AF62:AK62&gt;=Parameters!$D$44,1,"")),""))-SUM(IF(ISNUMBER(AF62:AK62),(IF(AF62:AK62&gt;=Parameters!$D$43,1,"")),""))),0) +
   IF(Parameters!$D$34,SUM(IF(ISNUMBER(AF62:AK62),(IF(AF62:AK62&gt;=Parameters!$D$43,1,"")),"")),0) +
   IF(Parameters!$D$35,AVERAGE(IF(ISNUMBER(AF62:AK62),AF62:AK62)),0) +
   IF(Parameters!$D$36,IF(OR(IF(ISNUMBER(AF62:AK62),AF62:AK62)=0),0,GEOMEAN(IF(ISNUMBER(AF62:AK62),AF62:AK62))),0)</f>
        <v>3</v>
      </c>
      <c r="N62" s="21">
        <f t="shared" si="4"/>
        <v>3</v>
      </c>
      <c r="O62" s="81"/>
      <c r="P62" s="22"/>
      <c r="Q62" s="48"/>
      <c r="R62" s="23">
        <f>IF(Parameters!$D$24 = 1, MAX(Y62, AF62),
IF(Parameters!$D$25 = 1, AVERAGE(Y62,AF62),
IF(Parameters!$D$26 = 1, IFERROR(GEOMEAN(Y62, AF62), 0),
IF(Parameters!$D$27, IF(AND(Y62=10,AF62=10),10,0),
IF(Parameters!$D$28, IF(AND(Y62&gt;7,AF62&gt;7),10,0),
IF(Parameters!$D$29, IF(AND(Y62&gt;7,AF62&gt;7), 10, IF(OR(AND(Y62&gt;7,AF62&gt;5),AND(Y62&gt;5,AF62&gt;7)),6,0)),"no method"))))))</f>
        <v>9.43</v>
      </c>
      <c r="S62" s="23">
        <f>IF(Parameters!$D$24 = 1, MAX(Z62, AG62),
IF(Parameters!$D$25 = 1, AVERAGE(Z62,AG62),
IF(Parameters!$D$26 = 1, IFERROR(GEOMEAN(Z62, AG62), 0),
IF(Parameters!$D$27, IF(AND(Z62=10,AG62=10),10,0),
IF(Parameters!$D$28, IF(AND(Z62&gt;7,AG62&gt;7),10,0),
IF(Parameters!$D$29, IF(AND(Z62&gt;7,AG62&gt;7), 10, IF(OR(AND(Z62&gt;7,AG62&gt;5),AND(Z62&gt;5,AG62&gt;7)),6,0)),"no method"))))))</f>
        <v>2.4521531100478451</v>
      </c>
      <c r="T62" s="23">
        <f>IF(Parameters!$D$24 = 1, MAX(AA62, AH62),
IF(Parameters!$D$25 = 1, AVERAGE(AA62,AH62),
IF(Parameters!$D$26 = 1, IFERROR(GEOMEAN(AA62, AH62), 0),
IF(Parameters!$D$27, IF(AND(AA62=10,AH62=10),10,0),
IF(Parameters!$D$28, IF(AND(AA62&gt;7,AH62&gt;7),10,0),
IF(Parameters!$D$29, IF(AND(AA62&gt;7,AH62&gt;7), 10, IF(OR(AND(AA62&gt;7,AH62&gt;5),AND(AA62&gt;5,AH62&gt;7)),6,0)),"no method"))))))</f>
        <v>0</v>
      </c>
      <c r="U62" s="23">
        <f>IF(Parameters!$D$24 = 1, MAX(AB62, AI62),
IF(Parameters!$D$25 = 1, AVERAGE(AB62,AI62),
IF(Parameters!$D$26 = 1, IFERROR(GEOMEAN(AB62, AI62), 0),
IF(Parameters!$D$27, IF(AND(AB62=10,AI62=10),10,0),
IF(Parameters!$D$28, IF(AND(AB62&gt;7,AI62&gt;7),10,0),
IF(Parameters!$D$29, IF(AND(AB62&gt;7,AI62&gt;7), 10, IF(OR(AND(AB62&gt;7,AI62&gt;5),AND(AB62&gt;5,AI62&gt;7)),6,0)),"no method"))))))</f>
        <v>7.4285714285714306</v>
      </c>
      <c r="V62" s="23">
        <f>IF(Parameters!$D$24 = 1, MAX(AC62, AJ62),
IF(Parameters!$D$25 = 1, AVERAGE(AC62,AJ62),
IF(Parameters!$D$26 = 1, IFERROR(GEOMEAN(AC62, AJ62), 0),
IF(Parameters!$D$27, IF(AND(AC62=10,AJ62=10),10,0),
IF(Parameters!$D$28, IF(AND(AC62&gt;7,AJ62&gt;7),10,0),
IF(Parameters!$D$29, IF(AND(AC62&gt;7,AJ62&gt;7), 10, IF(OR(AND(AC62&gt;7,AJ62&gt;5),AND(AC62&gt;5,AJ62&gt;7)),6,0)),"no method"))))))</f>
        <v>7.4166666666666652</v>
      </c>
      <c r="W62" s="23">
        <f>IF(Parameters!$D$24 = 1, MAX(AD62, AK62),
IF(Parameters!$D$25 = 1, AVERAGE(AD62,AK62),
IF(Parameters!$D$26 = 1, IFERROR(GEOMEAN(AD62, AK62), 0),
IF(Parameters!$D$27, IF(AND(AD62=10,AK62=10),10,0),
IF(Parameters!$D$28, IF(AND(AD62&gt;7,AK62&gt;7),10,0),
IF(Parameters!$D$29, IF(AND(AD62&gt;7,AK62&gt;7), 10, IF(OR(AND(AD62&gt;7,AK62&gt;5),AND(AD62&gt;5,AK62&gt;7)),6,0)),"no method"))))))</f>
        <v>0</v>
      </c>
      <c r="X62" s="49"/>
      <c r="Y62" s="23">
        <v>8.86</v>
      </c>
      <c r="Z62" s="23">
        <v>4.9043062200956902</v>
      </c>
      <c r="AA62" s="24">
        <v>0</v>
      </c>
      <c r="AB62" s="23">
        <v>4.8571428571428603</v>
      </c>
      <c r="AC62" s="23">
        <v>4.8333333333333304</v>
      </c>
      <c r="AD62" s="23">
        <v>0</v>
      </c>
      <c r="AE62" s="49"/>
      <c r="AF62" s="23">
        <v>10</v>
      </c>
      <c r="AG62" s="23">
        <v>0</v>
      </c>
      <c r="AH62" s="23">
        <v>0</v>
      </c>
      <c r="AI62" s="23">
        <v>10</v>
      </c>
      <c r="AJ62" s="23">
        <v>10</v>
      </c>
      <c r="AK62" s="23">
        <v>0</v>
      </c>
      <c r="AL62" s="48"/>
      <c r="AM62" s="25">
        <v>0</v>
      </c>
      <c r="AN62" s="25">
        <v>0.4</v>
      </c>
      <c r="AO62" s="19"/>
      <c r="AP62" s="19"/>
      <c r="AQ62" s="19"/>
      <c r="AR62" s="19"/>
      <c r="AS62" s="19"/>
      <c r="AT62" s="19"/>
      <c r="AU62" s="19"/>
      <c r="AV62" s="19"/>
      <c r="AW62" s="19"/>
      <c r="AX62" s="19"/>
      <c r="AY62" s="19"/>
      <c r="AZ62" s="19"/>
      <c r="BA62" s="19"/>
    </row>
    <row r="63" spans="1:53" x14ac:dyDescent="0.2">
      <c r="A63" s="61">
        <v>58</v>
      </c>
      <c r="B63" s="18" t="s">
        <v>117</v>
      </c>
      <c r="C63" s="18" t="s">
        <v>118</v>
      </c>
      <c r="D63" s="18" t="s">
        <v>435</v>
      </c>
      <c r="E63" s="18" t="s">
        <v>0</v>
      </c>
      <c r="F63" s="48"/>
      <c r="G63" s="20" cm="1">
        <f t="array" ref="G63">IF(Parameters!$D$33, SUM(IF(ISNUMBER(R63:W63),(IF(R63:W63&gt;=Parameters!$D$39,1,"")),""))+0.5*(SUM(IF(ISNUMBER(R63:W63),(IF(R63:W63&gt;=Parameters!$D$40,1,"")),""))-SUM(IF(ISNUMBER(R63:W63),(IF(R63:W63&gt;=Parameters!$D$39,1,"")),""))),0) +
   IF(Parameters!$D$34,SUM(IF(ISNUMBER(R63:W63),(IF(R63:W63&gt;=Parameters!$D$39,1,"")),"")),0) +
   IF(Parameters!$D$35,AVERAGE(IF(ISNUMBER(R63:W63),R63:W63)),0) +
   IF(Parameters!$D$36,IF(OR(IF(ISNUMBER(R63:W63),R63:W63)=0),0,GEOMEAN(IF(ISNUMBER(R63:W63),R63:W63))),0)</f>
        <v>0.5</v>
      </c>
      <c r="H63" s="21">
        <f t="shared" si="2"/>
        <v>0.5</v>
      </c>
      <c r="I63" s="81"/>
      <c r="J63" s="20" cm="1">
        <f t="array" ref="J63">IF(Parameters!$D$33, SUM(IF(ISNUMBER(Y63:AD63),(IF(Y63:AD63&gt;=Parameters!$D$43,1,"")),""))+0.5*(SUM(IF(ISNUMBER(Y63:AD63),(IF(Y63:AD63&gt;=Parameters!$D$44,1,"")),""))-SUM(IF(ISNUMBER(Y63:AD63),(IF(Y63:AD63&gt;=Parameters!$D$43,1,"")),""))),0) +
   IF(Parameters!$D$34,SUM(IF(ISNUMBER(Y63:AD63),(IF(Y63:AD63&gt;=Parameters!$D$43,1,"")),"")),0) +
   IF(Parameters!$D$35,AVERAGE(IF(ISNUMBER(Y63:AD63),Y63:AD63)),0) +
   IF(Parameters!$D$36,IF(OR(IF(ISNUMBER(Y63:AD63),Y63:AD63)=0),0,GEOMEAN(IF(ISNUMBER(Y63:AD63),Y63:AD63))),0)</f>
        <v>0</v>
      </c>
      <c r="K63" s="21">
        <f t="shared" si="3"/>
        <v>0</v>
      </c>
      <c r="L63" s="81"/>
      <c r="M63" s="19" cm="1">
        <f t="array" ref="M63">IF(Parameters!$D$33, SUM(IF(ISNUMBER(AF63:AK63),(IF(AF63:AK63&gt;=Parameters!$D$43,1,"")),""))+0.5*(SUM(IF(ISNUMBER(AF63:AK63),(IF(AF63:AK63&gt;=Parameters!$D$44,1,"")),""))-SUM(IF(ISNUMBER(AF63:AK63),(IF(AF63:AK63&gt;=Parameters!$D$43,1,"")),""))),0) +
   IF(Parameters!$D$34,SUM(IF(ISNUMBER(AF63:AK63),(IF(AF63:AK63&gt;=Parameters!$D$43,1,"")),"")),0) +
   IF(Parameters!$D$35,AVERAGE(IF(ISNUMBER(AF63:AK63),AF63:AK63)),0) +
   IF(Parameters!$D$36,IF(OR(IF(ISNUMBER(AF63:AK63),AF63:AK63)=0),0,GEOMEAN(IF(ISNUMBER(AF63:AK63),AF63:AK63))),0)</f>
        <v>1</v>
      </c>
      <c r="N63" s="21">
        <f t="shared" si="4"/>
        <v>1</v>
      </c>
      <c r="O63" s="81"/>
      <c r="P63" s="22"/>
      <c r="Q63" s="48"/>
      <c r="R63" s="23">
        <f>IF(Parameters!$D$24 = 1, MAX(Y63, AF63),
IF(Parameters!$D$25 = 1, AVERAGE(Y63,AF63),
IF(Parameters!$D$26 = 1, IFERROR(GEOMEAN(Y63, AF63), 0),
IF(Parameters!$D$27, IF(AND(Y63=10,AF63=10),10,0),
IF(Parameters!$D$28, IF(AND(Y63&gt;7,AF63&gt;7),10,0),
IF(Parameters!$D$29, IF(AND(Y63&gt;7,AF63&gt;7), 10, IF(OR(AND(Y63&gt;7,AF63&gt;5),AND(Y63&gt;5,AF63&gt;7)),6,0)),"no method"))))))</f>
        <v>6.25</v>
      </c>
      <c r="S63" s="23">
        <f>IF(Parameters!$D$24 = 1, MAX(Z63, AG63),
IF(Parameters!$D$25 = 1, AVERAGE(Z63,AG63),
IF(Parameters!$D$26 = 1, IFERROR(GEOMEAN(Z63, AG63), 0),
IF(Parameters!$D$27, IF(AND(Z63=10,AG63=10),10,0),
IF(Parameters!$D$28, IF(AND(Z63&gt;7,AG63&gt;7),10,0),
IF(Parameters!$D$29, IF(AND(Z63&gt;7,AG63&gt;7), 10, IF(OR(AND(Z63&gt;7,AG63&gt;5),AND(Z63&gt;5,AG63&gt;7)),6,0)),"no method"))))))</f>
        <v>0</v>
      </c>
      <c r="T63" s="23">
        <f>IF(Parameters!$D$24 = 1, MAX(AA63, AH63),
IF(Parameters!$D$25 = 1, AVERAGE(AA63,AH63),
IF(Parameters!$D$26 = 1, IFERROR(GEOMEAN(AA63, AH63), 0),
IF(Parameters!$D$27, IF(AND(AA63=10,AH63=10),10,0),
IF(Parameters!$D$28, IF(AND(AA63&gt;7,AH63&gt;7),10,0),
IF(Parameters!$D$29, IF(AND(AA63&gt;7,AH63&gt;7), 10, IF(OR(AND(AA63&gt;7,AH63&gt;5),AND(AA63&gt;5,AH63&gt;7)),6,0)),"no method"))))))</f>
        <v>1.737603305785125</v>
      </c>
      <c r="U63" s="23">
        <f>IF(Parameters!$D$24 = 1, MAX(AB63, AI63),
IF(Parameters!$D$25 = 1, AVERAGE(AB63,AI63),
IF(Parameters!$D$26 = 1, IFERROR(GEOMEAN(AB63, AI63), 0),
IF(Parameters!$D$27, IF(AND(AB63=10,AI63=10),10,0),
IF(Parameters!$D$28, IF(AND(AB63&gt;7,AI63&gt;7),10,0),
IF(Parameters!$D$29, IF(AND(AB63&gt;7,AI63&gt;7), 10, IF(OR(AND(AB63&gt;7,AI63&gt;5),AND(AB63&gt;5,AI63&gt;7)),6,0)),"no method"))))))</f>
        <v>1.857142857142857</v>
      </c>
      <c r="V63" s="23">
        <f>IF(Parameters!$D$24 = 1, MAX(AC63, AJ63),
IF(Parameters!$D$25 = 1, AVERAGE(AC63,AJ63),
IF(Parameters!$D$26 = 1, IFERROR(GEOMEAN(AC63, AJ63), 0),
IF(Parameters!$D$27, IF(AND(AC63=10,AJ63=10),10,0),
IF(Parameters!$D$28, IF(AND(AC63&gt;7,AJ63&gt;7),10,0),
IF(Parameters!$D$29, IF(AND(AC63&gt;7,AJ63&gt;7), 10, IF(OR(AND(AC63&gt;7,AJ63&gt;5),AND(AC63&gt;5,AJ63&gt;7)),6,0)),"no method"))))))</f>
        <v>2</v>
      </c>
      <c r="W63" s="23">
        <f>IF(Parameters!$D$24 = 1, MAX(AD63, AK63),
IF(Parameters!$D$25 = 1, AVERAGE(AD63,AK63),
IF(Parameters!$D$26 = 1, IFERROR(GEOMEAN(AD63, AK63), 0),
IF(Parameters!$D$27, IF(AND(AD63=10,AK63=10),10,0),
IF(Parameters!$D$28, IF(AND(AD63&gt;7,AK63&gt;7),10,0),
IF(Parameters!$D$29, IF(AND(AD63&gt;7,AK63&gt;7), 10, IF(OR(AND(AD63&gt;7,AK63&gt;5),AND(AD63&gt;5,AK63&gt;7)),6,0)),"no method"))))))</f>
        <v>0</v>
      </c>
      <c r="X63" s="49"/>
      <c r="Y63" s="23">
        <v>2.5</v>
      </c>
      <c r="Z63" s="23">
        <v>0</v>
      </c>
      <c r="AA63" s="24">
        <v>1.8842975206611601</v>
      </c>
      <c r="AB63" s="23">
        <v>0.71428571428571397</v>
      </c>
      <c r="AC63" s="23">
        <v>4</v>
      </c>
      <c r="AD63" s="23">
        <v>0</v>
      </c>
      <c r="AE63" s="49"/>
      <c r="AF63" s="23">
        <v>10</v>
      </c>
      <c r="AG63" s="23">
        <v>0</v>
      </c>
      <c r="AH63" s="23">
        <v>1.5909090909090899</v>
      </c>
      <c r="AI63" s="23">
        <v>3</v>
      </c>
      <c r="AJ63" s="23">
        <v>0</v>
      </c>
      <c r="AK63" s="23">
        <v>0</v>
      </c>
      <c r="AL63" s="48"/>
      <c r="AM63" s="25">
        <v>0</v>
      </c>
      <c r="AN63" s="25">
        <v>0.3</v>
      </c>
      <c r="AO63" s="19"/>
      <c r="AP63" s="19"/>
      <c r="AQ63" s="19"/>
      <c r="AR63" s="19"/>
      <c r="AS63" s="19"/>
      <c r="AT63" s="19"/>
      <c r="AU63" s="19"/>
      <c r="AV63" s="19"/>
      <c r="AW63" s="19"/>
      <c r="AX63" s="19"/>
      <c r="AY63" s="19"/>
      <c r="AZ63" s="19"/>
      <c r="BA63" s="19"/>
    </row>
    <row r="64" spans="1:53" x14ac:dyDescent="0.2">
      <c r="A64" s="61">
        <v>59</v>
      </c>
      <c r="B64" s="18" t="s">
        <v>119</v>
      </c>
      <c r="C64" s="18" t="s">
        <v>120</v>
      </c>
      <c r="D64" s="18" t="s">
        <v>438</v>
      </c>
      <c r="E64" s="18" t="s">
        <v>431</v>
      </c>
      <c r="F64" s="48"/>
      <c r="G64" s="20" cm="1">
        <f t="array" ref="G64">IF(Parameters!$D$33, SUM(IF(ISNUMBER(R64:W64),(IF(R64:W64&gt;=Parameters!$D$39,1,"")),""))+0.5*(SUM(IF(ISNUMBER(R64:W64),(IF(R64:W64&gt;=Parameters!$D$40,1,"")),""))-SUM(IF(ISNUMBER(R64:W64),(IF(R64:W64&gt;=Parameters!$D$39,1,"")),""))),0) +
   IF(Parameters!$D$34,SUM(IF(ISNUMBER(R64:W64),(IF(R64:W64&gt;=Parameters!$D$39,1,"")),"")),0) +
   IF(Parameters!$D$35,AVERAGE(IF(ISNUMBER(R64:W64),R64:W64)),0) +
   IF(Parameters!$D$36,IF(OR(IF(ISNUMBER(R64:W64),R64:W64)=0),0,GEOMEAN(IF(ISNUMBER(R64:W64),R64:W64))),0)</f>
        <v>1.5</v>
      </c>
      <c r="H64" s="21">
        <f t="shared" si="2"/>
        <v>1.5</v>
      </c>
      <c r="I64" s="81"/>
      <c r="J64" s="20" cm="1">
        <f t="array" ref="J64">IF(Parameters!$D$33, SUM(IF(ISNUMBER(Y64:AD64),(IF(Y64:AD64&gt;=Parameters!$D$43,1,"")),""))+0.5*(SUM(IF(ISNUMBER(Y64:AD64),(IF(Y64:AD64&gt;=Parameters!$D$44,1,"")),""))-SUM(IF(ISNUMBER(Y64:AD64),(IF(Y64:AD64&gt;=Parameters!$D$43,1,"")),""))),0) +
   IF(Parameters!$D$34,SUM(IF(ISNUMBER(Y64:AD64),(IF(Y64:AD64&gt;=Parameters!$D$43,1,"")),"")),0) +
   IF(Parameters!$D$35,AVERAGE(IF(ISNUMBER(Y64:AD64),Y64:AD64)),0) +
   IF(Parameters!$D$36,IF(OR(IF(ISNUMBER(Y64:AD64),Y64:AD64)=0),0,GEOMEAN(IF(ISNUMBER(Y64:AD64),Y64:AD64))),0)</f>
        <v>2</v>
      </c>
      <c r="K64" s="21">
        <f t="shared" si="3"/>
        <v>2</v>
      </c>
      <c r="L64" s="81"/>
      <c r="M64" s="19" cm="1">
        <f t="array" ref="M64">IF(Parameters!$D$33, SUM(IF(ISNUMBER(AF64:AK64),(IF(AF64:AK64&gt;=Parameters!$D$43,1,"")),""))+0.5*(SUM(IF(ISNUMBER(AF64:AK64),(IF(AF64:AK64&gt;=Parameters!$D$44,1,"")),""))-SUM(IF(ISNUMBER(AF64:AK64),(IF(AF64:AK64&gt;=Parameters!$D$43,1,"")),""))),0) +
   IF(Parameters!$D$34,SUM(IF(ISNUMBER(AF64:AK64),(IF(AF64:AK64&gt;=Parameters!$D$43,1,"")),"")),0) +
   IF(Parameters!$D$35,AVERAGE(IF(ISNUMBER(AF64:AK64),AF64:AK64)),0) +
   IF(Parameters!$D$36,IF(OR(IF(ISNUMBER(AF64:AK64),AF64:AK64)=0),0,GEOMEAN(IF(ISNUMBER(AF64:AK64),AF64:AK64))),0)</f>
        <v>1</v>
      </c>
      <c r="N64" s="21">
        <f t="shared" si="4"/>
        <v>1</v>
      </c>
      <c r="O64" s="81"/>
      <c r="P64" s="22"/>
      <c r="Q64" s="48"/>
      <c r="R64" s="23">
        <f>IF(Parameters!$D$24 = 1, MAX(Y64, AF64),
IF(Parameters!$D$25 = 1, AVERAGE(Y64,AF64),
IF(Parameters!$D$26 = 1, IFERROR(GEOMEAN(Y64, AF64), 0),
IF(Parameters!$D$27, IF(AND(Y64=10,AF64=10),10,0),
IF(Parameters!$D$28, IF(AND(Y64&gt;7,AF64&gt;7),10,0),
IF(Parameters!$D$29, IF(AND(Y64&gt;7,AF64&gt;7), 10, IF(OR(AND(Y64&gt;7,AF64&gt;5),AND(Y64&gt;5,AF64&gt;7)),6,0)),"no method"))))))</f>
        <v>3.72</v>
      </c>
      <c r="S64" s="23">
        <f>IF(Parameters!$D$24 = 1, MAX(Z64, AG64),
IF(Parameters!$D$25 = 1, AVERAGE(Z64,AG64),
IF(Parameters!$D$26 = 1, IFERROR(GEOMEAN(Z64, AG64), 0),
IF(Parameters!$D$27, IF(AND(Z64=10,AG64=10),10,0),
IF(Parameters!$D$28, IF(AND(Z64&gt;7,AG64&gt;7),10,0),
IF(Parameters!$D$29, IF(AND(Z64&gt;7,AG64&gt;7), 10, IF(OR(AND(Z64&gt;7,AG64&gt;5),AND(Z64&gt;5,AG64&gt;7)),6,0)),"no method"))))))</f>
        <v>0</v>
      </c>
      <c r="T64" s="23">
        <f>IF(Parameters!$D$24 = 1, MAX(AA64, AH64),
IF(Parameters!$D$25 = 1, AVERAGE(AA64,AH64),
IF(Parameters!$D$26 = 1, IFERROR(GEOMEAN(AA64, AH64), 0),
IF(Parameters!$D$27, IF(AND(AA64=10,AH64=10),10,0),
IF(Parameters!$D$28, IF(AND(AA64&gt;7,AH64&gt;7),10,0),
IF(Parameters!$D$29, IF(AND(AA64&gt;7,AH64&gt;7), 10, IF(OR(AND(AA64&gt;7,AH64&gt;5),AND(AA64&gt;5,AH64&gt;7)),6,0)),"no method"))))))</f>
        <v>0</v>
      </c>
      <c r="U64" s="23">
        <f>IF(Parameters!$D$24 = 1, MAX(AB64, AI64),
IF(Parameters!$D$25 = 1, AVERAGE(AB64,AI64),
IF(Parameters!$D$26 = 1, IFERROR(GEOMEAN(AB64, AI64), 0),
IF(Parameters!$D$27, IF(AND(AB64=10,AI64=10),10,0),
IF(Parameters!$D$28, IF(AND(AB64&gt;7,AI64&gt;7),10,0),
IF(Parameters!$D$29, IF(AND(AB64&gt;7,AI64&gt;7), 10, IF(OR(AND(AB64&gt;7,AI64&gt;5),AND(AB64&gt;5,AI64&gt;7)),6,0)),"no method"))))))</f>
        <v>4</v>
      </c>
      <c r="V64" s="23">
        <f>IF(Parameters!$D$24 = 1, MAX(AC64, AJ64),
IF(Parameters!$D$25 = 1, AVERAGE(AC64,AJ64),
IF(Parameters!$D$26 = 1, IFERROR(GEOMEAN(AC64, AJ64), 0),
IF(Parameters!$D$27, IF(AND(AC64=10,AJ64=10),10,0),
IF(Parameters!$D$28, IF(AND(AC64&gt;7,AJ64&gt;7),10,0),
IF(Parameters!$D$29, IF(AND(AC64&gt;7,AJ64&gt;7), 10, IF(OR(AND(AC64&gt;7,AJ64&gt;5),AND(AC64&gt;5,AJ64&gt;7)),6,0)),"no method"))))))</f>
        <v>7.6666666666666652</v>
      </c>
      <c r="W64" s="23">
        <f>IF(Parameters!$D$24 = 1, MAX(AD64, AK64),
IF(Parameters!$D$25 = 1, AVERAGE(AD64,AK64),
IF(Parameters!$D$26 = 1, IFERROR(GEOMEAN(AD64, AK64), 0),
IF(Parameters!$D$27, IF(AND(AD64=10,AK64=10),10,0),
IF(Parameters!$D$28, IF(AND(AD64&gt;7,AK64&gt;7),10,0),
IF(Parameters!$D$29, IF(AND(AD64&gt;7,AK64&gt;7), 10, IF(OR(AND(AD64&gt;7,AK64&gt;5),AND(AD64&gt;5,AK64&gt;7)),6,0)),"no method"))))))</f>
        <v>5</v>
      </c>
      <c r="X64" s="49"/>
      <c r="Y64" s="23">
        <v>7.44</v>
      </c>
      <c r="Z64" s="23">
        <v>0</v>
      </c>
      <c r="AA64" s="24">
        <v>0</v>
      </c>
      <c r="AB64" s="23">
        <v>8</v>
      </c>
      <c r="AC64" s="23">
        <v>5.3333333333333304</v>
      </c>
      <c r="AD64" s="23">
        <v>10</v>
      </c>
      <c r="AE64" s="49"/>
      <c r="AF64" s="23">
        <v>0</v>
      </c>
      <c r="AG64" s="23">
        <v>0</v>
      </c>
      <c r="AH64" s="23">
        <v>0</v>
      </c>
      <c r="AI64" s="23">
        <v>0</v>
      </c>
      <c r="AJ64" s="23">
        <v>10</v>
      </c>
      <c r="AK64" s="23">
        <v>0</v>
      </c>
      <c r="AL64" s="48"/>
      <c r="AM64" s="25">
        <v>0.3</v>
      </c>
      <c r="AN64" s="25">
        <v>0.8</v>
      </c>
      <c r="AO64" s="19"/>
      <c r="AP64" s="19"/>
      <c r="AQ64" s="19"/>
      <c r="AR64" s="19"/>
      <c r="AS64" s="19"/>
      <c r="AT64" s="19"/>
      <c r="AU64" s="19"/>
      <c r="AV64" s="19"/>
      <c r="AW64" s="19"/>
      <c r="AX64" s="19"/>
      <c r="AY64" s="19"/>
      <c r="AZ64" s="19"/>
      <c r="BA64" s="19"/>
    </row>
    <row r="65" spans="1:53" x14ac:dyDescent="0.2">
      <c r="A65" s="61">
        <v>60</v>
      </c>
      <c r="B65" s="18" t="s">
        <v>121</v>
      </c>
      <c r="C65" s="18" t="s">
        <v>122</v>
      </c>
      <c r="D65" s="18" t="s">
        <v>434</v>
      </c>
      <c r="E65" s="18" t="s">
        <v>432</v>
      </c>
      <c r="F65" s="48"/>
      <c r="G65" s="20" cm="1">
        <f t="array" ref="G65">IF(Parameters!$D$33, SUM(IF(ISNUMBER(R65:W65),(IF(R65:W65&gt;=Parameters!$D$39,1,"")),""))+0.5*(SUM(IF(ISNUMBER(R65:W65),(IF(R65:W65&gt;=Parameters!$D$40,1,"")),""))-SUM(IF(ISNUMBER(R65:W65),(IF(R65:W65&gt;=Parameters!$D$39,1,"")),""))),0) +
   IF(Parameters!$D$34,SUM(IF(ISNUMBER(R65:W65),(IF(R65:W65&gt;=Parameters!$D$39,1,"")),"")),0) +
   IF(Parameters!$D$35,AVERAGE(IF(ISNUMBER(R65:W65),R65:W65)),0) +
   IF(Parameters!$D$36,IF(OR(IF(ISNUMBER(R65:W65),R65:W65)=0),0,GEOMEAN(IF(ISNUMBER(R65:W65),R65:W65))),0)</f>
        <v>2.5</v>
      </c>
      <c r="H65" s="21">
        <f t="shared" si="2"/>
        <v>2.5</v>
      </c>
      <c r="I65" s="81"/>
      <c r="J65" s="20" cm="1">
        <f t="array" ref="J65">IF(Parameters!$D$33, SUM(IF(ISNUMBER(Y65:AD65),(IF(Y65:AD65&gt;=Parameters!$D$43,1,"")),""))+0.5*(SUM(IF(ISNUMBER(Y65:AD65),(IF(Y65:AD65&gt;=Parameters!$D$44,1,"")),""))-SUM(IF(ISNUMBER(Y65:AD65),(IF(Y65:AD65&gt;=Parameters!$D$43,1,"")),""))),0) +
   IF(Parameters!$D$34,SUM(IF(ISNUMBER(Y65:AD65),(IF(Y65:AD65&gt;=Parameters!$D$43,1,"")),"")),0) +
   IF(Parameters!$D$35,AVERAGE(IF(ISNUMBER(Y65:AD65),Y65:AD65)),0) +
   IF(Parameters!$D$36,IF(OR(IF(ISNUMBER(Y65:AD65),Y65:AD65)=0),0,GEOMEAN(IF(ISNUMBER(Y65:AD65),Y65:AD65))),0)</f>
        <v>1.5</v>
      </c>
      <c r="K65" s="21">
        <f t="shared" si="3"/>
        <v>1.5</v>
      </c>
      <c r="L65" s="81"/>
      <c r="M65" s="19" cm="1">
        <f t="array" ref="M65">IF(Parameters!$D$33, SUM(IF(ISNUMBER(AF65:AK65),(IF(AF65:AK65&gt;=Parameters!$D$43,1,"")),""))+0.5*(SUM(IF(ISNUMBER(AF65:AK65),(IF(AF65:AK65&gt;=Parameters!$D$44,1,"")),""))-SUM(IF(ISNUMBER(AF65:AK65),(IF(AF65:AK65&gt;=Parameters!$D$43,1,"")),""))),0) +
   IF(Parameters!$D$34,SUM(IF(ISNUMBER(AF65:AK65),(IF(AF65:AK65&gt;=Parameters!$D$43,1,"")),"")),0) +
   IF(Parameters!$D$35,AVERAGE(IF(ISNUMBER(AF65:AK65),AF65:AK65)),0) +
   IF(Parameters!$D$36,IF(OR(IF(ISNUMBER(AF65:AK65),AF65:AK65)=0),0,GEOMEAN(IF(ISNUMBER(AF65:AK65),AF65:AK65))),0)</f>
        <v>2</v>
      </c>
      <c r="N65" s="21">
        <f t="shared" si="4"/>
        <v>2</v>
      </c>
      <c r="O65" s="81"/>
      <c r="P65" s="22"/>
      <c r="Q65" s="48"/>
      <c r="R65" s="23">
        <f>IF(Parameters!$D$24 = 1, MAX(Y65, AF65),
IF(Parameters!$D$25 = 1, AVERAGE(Y65,AF65),
IF(Parameters!$D$26 = 1, IFERROR(GEOMEAN(Y65, AF65), 0),
IF(Parameters!$D$27, IF(AND(Y65=10,AF65=10),10,0),
IF(Parameters!$D$28, IF(AND(Y65&gt;7,AF65&gt;7),10,0),
IF(Parameters!$D$29, IF(AND(Y65&gt;7,AF65&gt;7), 10, IF(OR(AND(Y65&gt;7,AF65&gt;5),AND(Y65&gt;5,AF65&gt;7)),6,0)),"no method"))))))</f>
        <v>10</v>
      </c>
      <c r="S65" s="23">
        <f>IF(Parameters!$D$24 = 1, MAX(Z65, AG65),
IF(Parameters!$D$25 = 1, AVERAGE(Z65,AG65),
IF(Parameters!$D$26 = 1, IFERROR(GEOMEAN(Z65, AG65), 0),
IF(Parameters!$D$27, IF(AND(Z65=10,AG65=10),10,0),
IF(Parameters!$D$28, IF(AND(Z65&gt;7,AG65&gt;7),10,0),
IF(Parameters!$D$29, IF(AND(Z65&gt;7,AG65&gt;7), 10, IF(OR(AND(Z65&gt;7,AG65&gt;5),AND(Z65&gt;5,AG65&gt;7)),6,0)),"no method"))))))</f>
        <v>3.3014354066985652</v>
      </c>
      <c r="T65" s="23">
        <f>IF(Parameters!$D$24 = 1, MAX(AA65, AH65),
IF(Parameters!$D$25 = 1, AVERAGE(AA65,AH65),
IF(Parameters!$D$26 = 1, IFERROR(GEOMEAN(AA65, AH65), 0),
IF(Parameters!$D$27, IF(AND(AA65=10,AH65=10),10,0),
IF(Parameters!$D$28, IF(AND(AA65&gt;7,AH65&gt;7),10,0),
IF(Parameters!$D$29, IF(AND(AA65&gt;7,AH65&gt;7), 10, IF(OR(AND(AA65&gt;7,AH65&gt;5),AND(AA65&gt;5,AH65&gt;7)),6,0)),"no method"))))))</f>
        <v>5.0537190082644603</v>
      </c>
      <c r="U65" s="23">
        <f>IF(Parameters!$D$24 = 1, MAX(AB65, AI65),
IF(Parameters!$D$25 = 1, AVERAGE(AB65,AI65),
IF(Parameters!$D$26 = 1, IFERROR(GEOMEAN(AB65, AI65), 0),
IF(Parameters!$D$27, IF(AND(AB65=10,AI65=10),10,0),
IF(Parameters!$D$28, IF(AND(AB65&gt;7,AI65&gt;7),10,0),
IF(Parameters!$D$29, IF(AND(AB65&gt;7,AI65&gt;7), 10, IF(OR(AND(AB65&gt;7,AI65&gt;5),AND(AB65&gt;5,AI65&gt;7)),6,0)),"no method"))))))</f>
        <v>8.0714285714285694</v>
      </c>
      <c r="V65" s="23">
        <f>IF(Parameters!$D$24 = 1, MAX(AC65, AJ65),
IF(Parameters!$D$25 = 1, AVERAGE(AC65,AJ65),
IF(Parameters!$D$26 = 1, IFERROR(GEOMEAN(AC65, AJ65), 0),
IF(Parameters!$D$27, IF(AND(AC65=10,AJ65=10),10,0),
IF(Parameters!$D$28, IF(AND(AC65&gt;7,AJ65&gt;7),10,0),
IF(Parameters!$D$29, IF(AND(AC65&gt;7,AJ65&gt;7), 10, IF(OR(AND(AC65&gt;7,AJ65&gt;5),AND(AC65&gt;5,AJ65&gt;7)),6,0)),"no method"))))))</f>
        <v>1.25</v>
      </c>
      <c r="W65" s="23">
        <f>IF(Parameters!$D$24 = 1, MAX(AD65, AK65),
IF(Parameters!$D$25 = 1, AVERAGE(AD65,AK65),
IF(Parameters!$D$26 = 1, IFERROR(GEOMEAN(AD65, AK65), 0),
IF(Parameters!$D$27, IF(AND(AD65=10,AK65=10),10,0),
IF(Parameters!$D$28, IF(AND(AD65&gt;7,AK65&gt;7),10,0),
IF(Parameters!$D$29, IF(AND(AD65&gt;7,AK65&gt;7), 10, IF(OR(AND(AD65&gt;7,AK65&gt;5),AND(AD65&gt;5,AK65&gt;7)),6,0)),"no method"))))))</f>
        <v>0</v>
      </c>
      <c r="X65" s="49"/>
      <c r="Y65" s="23">
        <v>10</v>
      </c>
      <c r="Z65" s="23">
        <v>6.6028708133971303</v>
      </c>
      <c r="AA65" s="24">
        <v>7.8347107438016499</v>
      </c>
      <c r="AB65" s="23">
        <v>6.1428571428571397</v>
      </c>
      <c r="AC65" s="23">
        <v>2.5</v>
      </c>
      <c r="AD65" s="23">
        <v>0</v>
      </c>
      <c r="AE65" s="49"/>
      <c r="AF65" s="23">
        <v>10</v>
      </c>
      <c r="AG65" s="23">
        <v>0</v>
      </c>
      <c r="AH65" s="23">
        <v>2.2727272727272698</v>
      </c>
      <c r="AI65" s="23">
        <v>10</v>
      </c>
      <c r="AJ65" s="23">
        <v>0</v>
      </c>
      <c r="AK65" s="23">
        <v>0</v>
      </c>
      <c r="AL65" s="48"/>
      <c r="AM65" s="25">
        <v>0</v>
      </c>
      <c r="AN65" s="25">
        <v>0.4</v>
      </c>
      <c r="AO65" s="19"/>
      <c r="AP65" s="19"/>
      <c r="AQ65" s="19"/>
      <c r="AR65" s="19"/>
      <c r="AS65" s="19"/>
      <c r="AT65" s="19"/>
      <c r="AU65" s="19"/>
      <c r="AV65" s="19"/>
      <c r="AW65" s="19"/>
      <c r="AX65" s="19"/>
      <c r="AY65" s="19"/>
      <c r="AZ65" s="19"/>
      <c r="BA65" s="19"/>
    </row>
    <row r="66" spans="1:53" x14ac:dyDescent="0.2">
      <c r="A66" s="61">
        <v>61</v>
      </c>
      <c r="B66" s="18" t="s">
        <v>123</v>
      </c>
      <c r="C66" s="18" t="s">
        <v>124</v>
      </c>
      <c r="D66" s="18" t="s">
        <v>435</v>
      </c>
      <c r="E66" s="18" t="s">
        <v>0</v>
      </c>
      <c r="F66" s="48"/>
      <c r="G66" s="20" cm="1">
        <f t="array" ref="G66">IF(Parameters!$D$33, SUM(IF(ISNUMBER(R66:W66),(IF(R66:W66&gt;=Parameters!$D$39,1,"")),""))+0.5*(SUM(IF(ISNUMBER(R66:W66),(IF(R66:W66&gt;=Parameters!$D$40,1,"")),""))-SUM(IF(ISNUMBER(R66:W66),(IF(R66:W66&gt;=Parameters!$D$39,1,"")),""))),0) +
   IF(Parameters!$D$34,SUM(IF(ISNUMBER(R66:W66),(IF(R66:W66&gt;=Parameters!$D$39,1,"")),"")),0) +
   IF(Parameters!$D$35,AVERAGE(IF(ISNUMBER(R66:W66),R66:W66)),0) +
   IF(Parameters!$D$36,IF(OR(IF(ISNUMBER(R66:W66),R66:W66)=0),0,GEOMEAN(IF(ISNUMBER(R66:W66),R66:W66))),0)</f>
        <v>0.5</v>
      </c>
      <c r="H66" s="21">
        <f t="shared" si="2"/>
        <v>0.5</v>
      </c>
      <c r="I66" s="81"/>
      <c r="J66" s="20" cm="1">
        <f t="array" ref="J66">IF(Parameters!$D$33, SUM(IF(ISNUMBER(Y66:AD66),(IF(Y66:AD66&gt;=Parameters!$D$43,1,"")),""))+0.5*(SUM(IF(ISNUMBER(Y66:AD66),(IF(Y66:AD66&gt;=Parameters!$D$44,1,"")),""))-SUM(IF(ISNUMBER(Y66:AD66),(IF(Y66:AD66&gt;=Parameters!$D$43,1,"")),""))),0) +
   IF(Parameters!$D$34,SUM(IF(ISNUMBER(Y66:AD66),(IF(Y66:AD66&gt;=Parameters!$D$43,1,"")),"")),0) +
   IF(Parameters!$D$35,AVERAGE(IF(ISNUMBER(Y66:AD66),Y66:AD66)),0) +
   IF(Parameters!$D$36,IF(OR(IF(ISNUMBER(Y66:AD66),Y66:AD66)=0),0,GEOMEAN(IF(ISNUMBER(Y66:AD66),Y66:AD66))),0)</f>
        <v>0</v>
      </c>
      <c r="K66" s="21">
        <f t="shared" si="3"/>
        <v>0</v>
      </c>
      <c r="L66" s="81"/>
      <c r="M66" s="19" cm="1">
        <f t="array" ref="M66">IF(Parameters!$D$33, SUM(IF(ISNUMBER(AF66:AK66),(IF(AF66:AK66&gt;=Parameters!$D$43,1,"")),""))+0.5*(SUM(IF(ISNUMBER(AF66:AK66),(IF(AF66:AK66&gt;=Parameters!$D$44,1,"")),""))-SUM(IF(ISNUMBER(AF66:AK66),(IF(AF66:AK66&gt;=Parameters!$D$43,1,"")),""))),0) +
   IF(Parameters!$D$34,SUM(IF(ISNUMBER(AF66:AK66),(IF(AF66:AK66&gt;=Parameters!$D$43,1,"")),"")),0) +
   IF(Parameters!$D$35,AVERAGE(IF(ISNUMBER(AF66:AK66),AF66:AK66)),0) +
   IF(Parameters!$D$36,IF(OR(IF(ISNUMBER(AF66:AK66),AF66:AK66)=0),0,GEOMEAN(IF(ISNUMBER(AF66:AK66),AF66:AK66))),0)</f>
        <v>1</v>
      </c>
      <c r="N66" s="21">
        <f t="shared" si="4"/>
        <v>1</v>
      </c>
      <c r="O66" s="81"/>
      <c r="P66" s="22"/>
      <c r="Q66" s="48"/>
      <c r="R66" s="23">
        <f>IF(Parameters!$D$24 = 1, MAX(Y66, AF66),
IF(Parameters!$D$25 = 1, AVERAGE(Y66,AF66),
IF(Parameters!$D$26 = 1, IFERROR(GEOMEAN(Y66, AF66), 0),
IF(Parameters!$D$27, IF(AND(Y66=10,AF66=10),10,0),
IF(Parameters!$D$28, IF(AND(Y66&gt;7,AF66&gt;7),10,0),
IF(Parameters!$D$29, IF(AND(Y66&gt;7,AF66&gt;7), 10, IF(OR(AND(Y66&gt;7,AF66&gt;5),AND(Y66&gt;5,AF66&gt;7)),6,0)),"no method"))))))</f>
        <v>5.75</v>
      </c>
      <c r="S66" s="23">
        <f>IF(Parameters!$D$24 = 1, MAX(Z66, AG66),
IF(Parameters!$D$25 = 1, AVERAGE(Z66,AG66),
IF(Parameters!$D$26 = 1, IFERROR(GEOMEAN(Z66, AG66), 0),
IF(Parameters!$D$27, IF(AND(Z66=10,AG66=10),10,0),
IF(Parameters!$D$28, IF(AND(Z66&gt;7,AG66&gt;7),10,0),
IF(Parameters!$D$29, IF(AND(Z66&gt;7,AG66&gt;7), 10, IF(OR(AND(Z66&gt;7,AG66&gt;5),AND(Z66&gt;5,AG66&gt;7)),6,0)),"no method"))))))</f>
        <v>0</v>
      </c>
      <c r="T66" s="23">
        <f>IF(Parameters!$D$24 = 1, MAX(AA66, AH66),
IF(Parameters!$D$25 = 1, AVERAGE(AA66,AH66),
IF(Parameters!$D$26 = 1, IFERROR(GEOMEAN(AA66, AH66), 0),
IF(Parameters!$D$27, IF(AND(AA66=10,AH66=10),10,0),
IF(Parameters!$D$28, IF(AND(AA66&gt;7,AH66&gt;7),10,0),
IF(Parameters!$D$29, IF(AND(AA66&gt;7,AH66&gt;7), 10, IF(OR(AND(AA66&gt;7,AH66&gt;5),AND(AA66&gt;5,AH66&gt;7)),6,0)),"no method"))))))</f>
        <v>4.1611570247933898</v>
      </c>
      <c r="U66" s="23">
        <f>IF(Parameters!$D$24 = 1, MAX(AB66, AI66),
IF(Parameters!$D$25 = 1, AVERAGE(AB66,AI66),
IF(Parameters!$D$26 = 1, IFERROR(GEOMEAN(AB66, AI66), 0),
IF(Parameters!$D$27, IF(AND(AB66=10,AI66=10),10,0),
IF(Parameters!$D$28, IF(AND(AB66&gt;7,AI66&gt;7),10,0),
IF(Parameters!$D$29, IF(AND(AB66&gt;7,AI66&gt;7), 10, IF(OR(AND(AB66&gt;7,AI66&gt;5),AND(AB66&gt;5,AI66&gt;7)),6,0)),"no method"))))))</f>
        <v>2.9404761904761916</v>
      </c>
      <c r="V66" s="23">
        <f>IF(Parameters!$D$24 = 1, MAX(AC66, AJ66),
IF(Parameters!$D$25 = 1, AVERAGE(AC66,AJ66),
IF(Parameters!$D$26 = 1, IFERROR(GEOMEAN(AC66, AJ66), 0),
IF(Parameters!$D$27, IF(AND(AC66=10,AJ66=10),10,0),
IF(Parameters!$D$28, IF(AND(AC66&gt;7,AJ66&gt;7),10,0),
IF(Parameters!$D$29, IF(AND(AC66&gt;7,AJ66&gt;7), 10, IF(OR(AND(AC66&gt;7,AJ66&gt;5),AND(AC66&gt;5,AJ66&gt;7)),6,0)),"no method"))))))</f>
        <v>1.166666666666665</v>
      </c>
      <c r="W66" s="23">
        <f>IF(Parameters!$D$24 = 1, MAX(AD66, AK66),
IF(Parameters!$D$25 = 1, AVERAGE(AD66,AK66),
IF(Parameters!$D$26 = 1, IFERROR(GEOMEAN(AD66, AK66), 0),
IF(Parameters!$D$27, IF(AND(AD66=10,AK66=10),10,0),
IF(Parameters!$D$28, IF(AND(AD66&gt;7,AK66&gt;7),10,0),
IF(Parameters!$D$29, IF(AND(AD66&gt;7,AK66&gt;7), 10, IF(OR(AND(AD66&gt;7,AK66&gt;5),AND(AD66&gt;5,AK66&gt;7)),6,0)),"no method"))))))</f>
        <v>0</v>
      </c>
      <c r="X66" s="49"/>
      <c r="Y66" s="23">
        <v>1.5</v>
      </c>
      <c r="Z66" s="23">
        <v>0</v>
      </c>
      <c r="AA66" s="24">
        <v>1.5041322314049601</v>
      </c>
      <c r="AB66" s="23">
        <v>0.71428571428571397</v>
      </c>
      <c r="AC66" s="23">
        <v>2.3333333333333299</v>
      </c>
      <c r="AD66" s="23">
        <v>0</v>
      </c>
      <c r="AE66" s="49"/>
      <c r="AF66" s="23">
        <v>10</v>
      </c>
      <c r="AG66" s="23">
        <v>0</v>
      </c>
      <c r="AH66" s="23">
        <v>6.8181818181818201</v>
      </c>
      <c r="AI66" s="23">
        <v>5.1666666666666696</v>
      </c>
      <c r="AJ66" s="23">
        <v>0</v>
      </c>
      <c r="AK66" s="23">
        <v>0</v>
      </c>
      <c r="AL66" s="48"/>
      <c r="AM66" s="25">
        <v>0</v>
      </c>
      <c r="AN66" s="25">
        <v>0.3</v>
      </c>
      <c r="AO66" s="19"/>
      <c r="AP66" s="19"/>
      <c r="AQ66" s="19"/>
      <c r="AR66" s="19"/>
      <c r="AS66" s="19"/>
      <c r="AT66" s="19"/>
      <c r="AU66" s="19"/>
      <c r="AV66" s="19"/>
      <c r="AW66" s="19"/>
      <c r="AX66" s="19"/>
      <c r="AY66" s="19"/>
      <c r="AZ66" s="19"/>
      <c r="BA66" s="19"/>
    </row>
    <row r="67" spans="1:53" x14ac:dyDescent="0.2">
      <c r="A67" s="61">
        <v>62</v>
      </c>
      <c r="B67" s="18" t="s">
        <v>125</v>
      </c>
      <c r="C67" s="18" t="s">
        <v>126</v>
      </c>
      <c r="D67" s="18" t="s">
        <v>435</v>
      </c>
      <c r="E67" s="18" t="s">
        <v>432</v>
      </c>
      <c r="F67" s="48"/>
      <c r="G67" s="20" cm="1">
        <f t="array" ref="G67">IF(Parameters!$D$33, SUM(IF(ISNUMBER(R67:W67),(IF(R67:W67&gt;=Parameters!$D$39,1,"")),""))+0.5*(SUM(IF(ISNUMBER(R67:W67),(IF(R67:W67&gt;=Parameters!$D$40,1,"")),""))-SUM(IF(ISNUMBER(R67:W67),(IF(R67:W67&gt;=Parameters!$D$39,1,"")),""))),0) +
   IF(Parameters!$D$34,SUM(IF(ISNUMBER(R67:W67),(IF(R67:W67&gt;=Parameters!$D$39,1,"")),"")),0) +
   IF(Parameters!$D$35,AVERAGE(IF(ISNUMBER(R67:W67),R67:W67)),0) +
   IF(Parameters!$D$36,IF(OR(IF(ISNUMBER(R67:W67),R67:W67)=0),0,GEOMEAN(IF(ISNUMBER(R67:W67),R67:W67))),0)</f>
        <v>2</v>
      </c>
      <c r="H67" s="21">
        <f t="shared" si="2"/>
        <v>2</v>
      </c>
      <c r="I67" s="81"/>
      <c r="J67" s="20" cm="1">
        <f t="array" ref="J67">IF(Parameters!$D$33, SUM(IF(ISNUMBER(Y67:AD67),(IF(Y67:AD67&gt;=Parameters!$D$43,1,"")),""))+0.5*(SUM(IF(ISNUMBER(Y67:AD67),(IF(Y67:AD67&gt;=Parameters!$D$44,1,"")),""))-SUM(IF(ISNUMBER(Y67:AD67),(IF(Y67:AD67&gt;=Parameters!$D$43,1,"")),""))),0) +
   IF(Parameters!$D$34,SUM(IF(ISNUMBER(Y67:AD67),(IF(Y67:AD67&gt;=Parameters!$D$43,1,"")),"")),0) +
   IF(Parameters!$D$35,AVERAGE(IF(ISNUMBER(Y67:AD67),Y67:AD67)),0) +
   IF(Parameters!$D$36,IF(OR(IF(ISNUMBER(Y67:AD67),Y67:AD67)=0),0,GEOMEAN(IF(ISNUMBER(Y67:AD67),Y67:AD67))),0)</f>
        <v>0</v>
      </c>
      <c r="K67" s="21">
        <f t="shared" si="3"/>
        <v>0</v>
      </c>
      <c r="L67" s="81"/>
      <c r="M67" s="19" cm="1">
        <f t="array" ref="M67">IF(Parameters!$D$33, SUM(IF(ISNUMBER(AF67:AK67),(IF(AF67:AK67&gt;=Parameters!$D$43,1,"")),""))+0.5*(SUM(IF(ISNUMBER(AF67:AK67),(IF(AF67:AK67&gt;=Parameters!$D$44,1,"")),""))-SUM(IF(ISNUMBER(AF67:AK67),(IF(AF67:AK67&gt;=Parameters!$D$43,1,"")),""))),0) +
   IF(Parameters!$D$34,SUM(IF(ISNUMBER(AF67:AK67),(IF(AF67:AK67&gt;=Parameters!$D$43,1,"")),"")),0) +
   IF(Parameters!$D$35,AVERAGE(IF(ISNUMBER(AF67:AK67),AF67:AK67)),0) +
   IF(Parameters!$D$36,IF(OR(IF(ISNUMBER(AF67:AK67),AF67:AK67)=0),0,GEOMEAN(IF(ISNUMBER(AF67:AK67),AF67:AK67))),0)</f>
        <v>2.5</v>
      </c>
      <c r="N67" s="21">
        <f t="shared" si="4"/>
        <v>2.5</v>
      </c>
      <c r="O67" s="81"/>
      <c r="P67" s="22"/>
      <c r="Q67" s="48"/>
      <c r="R67" s="23">
        <f>IF(Parameters!$D$24 = 1, MAX(Y67, AF67),
IF(Parameters!$D$25 = 1, AVERAGE(Y67,AF67),
IF(Parameters!$D$26 = 1, IFERROR(GEOMEAN(Y67, AF67), 0),
IF(Parameters!$D$27, IF(AND(Y67=10,AF67=10),10,0),
IF(Parameters!$D$28, IF(AND(Y67&gt;7,AF67&gt;7),10,0),
IF(Parameters!$D$29, IF(AND(Y67&gt;7,AF67&gt;7), 10, IF(OR(AND(Y67&gt;7,AF67&gt;5),AND(Y67&gt;5,AF67&gt;7)),6,0)),"no method"))))))</f>
        <v>7.2619047619047397</v>
      </c>
      <c r="S67" s="23">
        <f>IF(Parameters!$D$24 = 1, MAX(Z67, AG67),
IF(Parameters!$D$25 = 1, AVERAGE(Z67,AG67),
IF(Parameters!$D$26 = 1, IFERROR(GEOMEAN(Z67, AG67), 0),
IF(Parameters!$D$27, IF(AND(Z67=10,AG67=10),10,0),
IF(Parameters!$D$28, IF(AND(Z67&gt;7,AG67&gt;7),10,0),
IF(Parameters!$D$29, IF(AND(Z67&gt;7,AG67&gt;7), 10, IF(OR(AND(Z67&gt;7,AG67&gt;5),AND(Z67&gt;5,AG67&gt;7)),6,0)),"no method"))))))</f>
        <v>2.464114832535885</v>
      </c>
      <c r="T67" s="23">
        <f>IF(Parameters!$D$24 = 1, MAX(AA67, AH67),
IF(Parameters!$D$25 = 1, AVERAGE(AA67,AH67),
IF(Parameters!$D$26 = 1, IFERROR(GEOMEAN(AA67, AH67), 0),
IF(Parameters!$D$27, IF(AND(AA67=10,AH67=10),10,0),
IF(Parameters!$D$28, IF(AND(AA67&gt;7,AH67&gt;7),10,0),
IF(Parameters!$D$29, IF(AND(AA67&gt;7,AH67&gt;7), 10, IF(OR(AND(AA67&gt;7,AH67&gt;5),AND(AA67&gt;5,AH67&gt;7)),6,0)),"no method"))))))</f>
        <v>2.5123966942148788</v>
      </c>
      <c r="U67" s="23">
        <f>IF(Parameters!$D$24 = 1, MAX(AB67, AI67),
IF(Parameters!$D$25 = 1, AVERAGE(AB67,AI67),
IF(Parameters!$D$26 = 1, IFERROR(GEOMEAN(AB67, AI67), 0),
IF(Parameters!$D$27, IF(AND(AB67=10,AI67=10),10,0),
IF(Parameters!$D$28, IF(AND(AB67&gt;7,AI67&gt;7),10,0),
IF(Parameters!$D$29, IF(AND(AB67&gt;7,AI67&gt;7), 10, IF(OR(AND(AB67&gt;7,AI67&gt;5),AND(AB67&gt;5,AI67&gt;7)),6,0)),"no method"))))))</f>
        <v>6.7142857142857153</v>
      </c>
      <c r="V67" s="23">
        <f>IF(Parameters!$D$24 = 1, MAX(AC67, AJ67),
IF(Parameters!$D$25 = 1, AVERAGE(AC67,AJ67),
IF(Parameters!$D$26 = 1, IFERROR(GEOMEAN(AC67, AJ67), 0),
IF(Parameters!$D$27, IF(AND(AC67=10,AJ67=10),10,0),
IF(Parameters!$D$28, IF(AND(AC67&gt;7,AJ67&gt;7),10,0),
IF(Parameters!$D$29, IF(AND(AC67&gt;7,AJ67&gt;7), 10, IF(OR(AND(AC67&gt;7,AJ67&gt;5),AND(AC67&gt;5,AJ67&gt;7)),6,0)),"no method"))))))</f>
        <v>2.9166666666666652</v>
      </c>
      <c r="W67" s="23">
        <f>IF(Parameters!$D$24 = 1, MAX(AD67, AK67),
IF(Parameters!$D$25 = 1, AVERAGE(AD67,AK67),
IF(Parameters!$D$26 = 1, IFERROR(GEOMEAN(AD67, AK67), 0),
IF(Parameters!$D$27, IF(AND(AD67=10,AK67=10),10,0),
IF(Parameters!$D$28, IF(AND(AD67&gt;7,AK67&gt;7),10,0),
IF(Parameters!$D$29, IF(AND(AD67&gt;7,AK67&gt;7), 10, IF(OR(AND(AD67&gt;7,AK67&gt;5),AND(AD67&gt;5,AK67&gt;7)),6,0)),"no method"))))))</f>
        <v>5</v>
      </c>
      <c r="X67" s="49"/>
      <c r="Y67" s="23">
        <v>5</v>
      </c>
      <c r="Z67" s="23">
        <v>4.9282296650717701</v>
      </c>
      <c r="AA67" s="24">
        <v>4.1157024793388404</v>
      </c>
      <c r="AB67" s="23">
        <v>3.4285714285714302</v>
      </c>
      <c r="AC67" s="23">
        <v>5.8333333333333304</v>
      </c>
      <c r="AD67" s="23">
        <v>0</v>
      </c>
      <c r="AE67" s="49"/>
      <c r="AF67" s="23">
        <v>9.5238095238094793</v>
      </c>
      <c r="AG67" s="23">
        <v>0</v>
      </c>
      <c r="AH67" s="23">
        <v>0.90909090909091705</v>
      </c>
      <c r="AI67" s="23">
        <v>10</v>
      </c>
      <c r="AJ67" s="23">
        <v>0</v>
      </c>
      <c r="AK67" s="23">
        <v>10</v>
      </c>
      <c r="AL67" s="48"/>
      <c r="AM67" s="25">
        <v>0</v>
      </c>
      <c r="AN67" s="25">
        <v>0.3</v>
      </c>
      <c r="AO67" s="19"/>
      <c r="AP67" s="19"/>
      <c r="AQ67" s="19"/>
      <c r="AR67" s="19"/>
      <c r="AS67" s="19"/>
      <c r="AT67" s="19"/>
      <c r="AU67" s="19"/>
      <c r="AV67" s="19"/>
      <c r="AW67" s="19"/>
      <c r="AX67" s="19"/>
      <c r="AY67" s="19"/>
      <c r="AZ67" s="19"/>
      <c r="BA67" s="19"/>
    </row>
    <row r="68" spans="1:53" x14ac:dyDescent="0.2">
      <c r="A68" s="61">
        <v>63</v>
      </c>
      <c r="B68" s="18" t="s">
        <v>127</v>
      </c>
      <c r="C68" s="18" t="s">
        <v>128</v>
      </c>
      <c r="D68" s="18" t="s">
        <v>434</v>
      </c>
      <c r="E68" s="18" t="s">
        <v>431</v>
      </c>
      <c r="F68" s="48"/>
      <c r="G68" s="20" cm="1">
        <f t="array" ref="G68">IF(Parameters!$D$33, SUM(IF(ISNUMBER(R68:W68),(IF(R68:W68&gt;=Parameters!$D$39,1,"")),""))+0.5*(SUM(IF(ISNUMBER(R68:W68),(IF(R68:W68&gt;=Parameters!$D$40,1,"")),""))-SUM(IF(ISNUMBER(R68:W68),(IF(R68:W68&gt;=Parameters!$D$39,1,"")),""))),0) +
   IF(Parameters!$D$34,SUM(IF(ISNUMBER(R68:W68),(IF(R68:W68&gt;=Parameters!$D$39,1,"")),"")),0) +
   IF(Parameters!$D$35,AVERAGE(IF(ISNUMBER(R68:W68),R68:W68)),0) +
   IF(Parameters!$D$36,IF(OR(IF(ISNUMBER(R68:W68),R68:W68)=0),0,GEOMEAN(IF(ISNUMBER(R68:W68),R68:W68))),0)</f>
        <v>2</v>
      </c>
      <c r="H68" s="21">
        <f t="shared" si="2"/>
        <v>2</v>
      </c>
      <c r="I68" s="81"/>
      <c r="J68" s="20" cm="1">
        <f t="array" ref="J68">IF(Parameters!$D$33, SUM(IF(ISNUMBER(Y68:AD68),(IF(Y68:AD68&gt;=Parameters!$D$43,1,"")),""))+0.5*(SUM(IF(ISNUMBER(Y68:AD68),(IF(Y68:AD68&gt;=Parameters!$D$44,1,"")),""))-SUM(IF(ISNUMBER(Y68:AD68),(IF(Y68:AD68&gt;=Parameters!$D$43,1,"")),""))),0) +
   IF(Parameters!$D$34,SUM(IF(ISNUMBER(Y68:AD68),(IF(Y68:AD68&gt;=Parameters!$D$43,1,"")),"")),0) +
   IF(Parameters!$D$35,AVERAGE(IF(ISNUMBER(Y68:AD68),Y68:AD68)),0) +
   IF(Parameters!$D$36,IF(OR(IF(ISNUMBER(Y68:AD68),Y68:AD68)=0),0,GEOMEAN(IF(ISNUMBER(Y68:AD68),Y68:AD68))),0)</f>
        <v>1</v>
      </c>
      <c r="K68" s="21">
        <f t="shared" si="3"/>
        <v>1</v>
      </c>
      <c r="L68" s="81"/>
      <c r="M68" s="19" cm="1">
        <f t="array" ref="M68">IF(Parameters!$D$33, SUM(IF(ISNUMBER(AF68:AK68),(IF(AF68:AK68&gt;=Parameters!$D$43,1,"")),""))+0.5*(SUM(IF(ISNUMBER(AF68:AK68),(IF(AF68:AK68&gt;=Parameters!$D$44,1,"")),""))-SUM(IF(ISNUMBER(AF68:AK68),(IF(AF68:AK68&gt;=Parameters!$D$43,1,"")),""))),0) +
   IF(Parameters!$D$34,SUM(IF(ISNUMBER(AF68:AK68),(IF(AF68:AK68&gt;=Parameters!$D$43,1,"")),"")),0) +
   IF(Parameters!$D$35,AVERAGE(IF(ISNUMBER(AF68:AK68),AF68:AK68)),0) +
   IF(Parameters!$D$36,IF(OR(IF(ISNUMBER(AF68:AK68),AF68:AK68)=0),0,GEOMEAN(IF(ISNUMBER(AF68:AK68),AF68:AK68))),0)</f>
        <v>1.5</v>
      </c>
      <c r="N68" s="21">
        <f t="shared" si="4"/>
        <v>1.5</v>
      </c>
      <c r="O68" s="81"/>
      <c r="P68" s="22"/>
      <c r="Q68" s="48"/>
      <c r="R68" s="23">
        <f>IF(Parameters!$D$24 = 1, MAX(Y68, AF68),
IF(Parameters!$D$25 = 1, AVERAGE(Y68,AF68),
IF(Parameters!$D$26 = 1, IFERROR(GEOMEAN(Y68, AF68), 0),
IF(Parameters!$D$27, IF(AND(Y68=10,AF68=10),10,0),
IF(Parameters!$D$28, IF(AND(Y68&gt;7,AF68&gt;7),10,0),
IF(Parameters!$D$29, IF(AND(Y68&gt;7,AF68&gt;7), 10, IF(OR(AND(Y68&gt;7,AF68&gt;5),AND(Y68&gt;5,AF68&gt;7)),6,0)),"no method"))))))</f>
        <v>6.1661538461538452</v>
      </c>
      <c r="S68" s="23">
        <f>IF(Parameters!$D$24 = 1, MAX(Z68, AG68),
IF(Parameters!$D$25 = 1, AVERAGE(Z68,AG68),
IF(Parameters!$D$26 = 1, IFERROR(GEOMEAN(Z68, AG68), 0),
IF(Parameters!$D$27, IF(AND(Z68=10,AG68=10),10,0),
IF(Parameters!$D$28, IF(AND(Z68&gt;7,AG68&gt;7),10,0),
IF(Parameters!$D$29, IF(AND(Z68&gt;7,AG68&gt;7), 10, IF(OR(AND(Z68&gt;7,AG68&gt;5),AND(Z68&gt;5,AG68&gt;7)),6,0)),"no method"))))))</f>
        <v>3.5885167464114849</v>
      </c>
      <c r="T68" s="23">
        <f>IF(Parameters!$D$24 = 1, MAX(AA68, AH68),
IF(Parameters!$D$25 = 1, AVERAGE(AA68,AH68),
IF(Parameters!$D$26 = 1, IFERROR(GEOMEAN(AA68, AH68), 0),
IF(Parameters!$D$27, IF(AND(AA68=10,AH68=10),10,0),
IF(Parameters!$D$28, IF(AND(AA68&gt;7,AH68&gt;7),10,0),
IF(Parameters!$D$29, IF(AND(AA68&gt;7,AH68&gt;7), 10, IF(OR(AND(AA68&gt;7,AH68&gt;5),AND(AA68&gt;5,AH68&gt;7)),6,0)),"no method"))))))</f>
        <v>6.8553719008264444</v>
      </c>
      <c r="U68" s="23">
        <f>IF(Parameters!$D$24 = 1, MAX(AB68, AI68),
IF(Parameters!$D$25 = 1, AVERAGE(AB68,AI68),
IF(Parameters!$D$26 = 1, IFERROR(GEOMEAN(AB68, AI68), 0),
IF(Parameters!$D$27, IF(AND(AB68=10,AI68=10),10,0),
IF(Parameters!$D$28, IF(AND(AB68&gt;7,AI68&gt;7),10,0),
IF(Parameters!$D$29, IF(AND(AB68&gt;7,AI68&gt;7), 10, IF(OR(AND(AB68&gt;7,AI68&gt;5),AND(AB68&gt;5,AI68&gt;7)),6,0)),"no method"))))))</f>
        <v>8.7857142857142847</v>
      </c>
      <c r="V68" s="23">
        <f>IF(Parameters!$D$24 = 1, MAX(AC68, AJ68),
IF(Parameters!$D$25 = 1, AVERAGE(AC68,AJ68),
IF(Parameters!$D$26 = 1, IFERROR(GEOMEAN(AC68, AJ68), 0),
IF(Parameters!$D$27, IF(AND(AC68=10,AJ68=10),10,0),
IF(Parameters!$D$28, IF(AND(AC68&gt;7,AJ68&gt;7),10,0),
IF(Parameters!$D$29, IF(AND(AC68&gt;7,AJ68&gt;7), 10, IF(OR(AND(AC68&gt;7,AJ68&gt;5),AND(AC68&gt;5,AJ68&gt;7)),6,0)),"no method"))))))</f>
        <v>2.25</v>
      </c>
      <c r="W68" s="23">
        <f>IF(Parameters!$D$24 = 1, MAX(AD68, AK68),
IF(Parameters!$D$25 = 1, AVERAGE(AD68,AK68),
IF(Parameters!$D$26 = 1, IFERROR(GEOMEAN(AD68, AK68), 0),
IF(Parameters!$D$27, IF(AND(AD68=10,AK68=10),10,0),
IF(Parameters!$D$28, IF(AND(AD68&gt;7,AK68&gt;7),10,0),
IF(Parameters!$D$29, IF(AND(AD68&gt;7,AK68&gt;7), 10, IF(OR(AND(AD68&gt;7,AK68&gt;5),AND(AD68&gt;5,AK68&gt;7)),6,0)),"no method"))))))</f>
        <v>0</v>
      </c>
      <c r="X68" s="49"/>
      <c r="Y68" s="23">
        <v>6.9</v>
      </c>
      <c r="Z68" s="23">
        <v>7.1770334928229698</v>
      </c>
      <c r="AA68" s="24">
        <v>5.9834710743801596</v>
      </c>
      <c r="AB68" s="23">
        <v>7.5714285714285703</v>
      </c>
      <c r="AC68" s="23">
        <v>4.5</v>
      </c>
      <c r="AD68" s="23">
        <v>0</v>
      </c>
      <c r="AE68" s="49"/>
      <c r="AF68" s="23">
        <v>5.4323076923076901</v>
      </c>
      <c r="AG68" s="23">
        <v>0</v>
      </c>
      <c r="AH68" s="23">
        <v>7.7272727272727302</v>
      </c>
      <c r="AI68" s="23">
        <v>10</v>
      </c>
      <c r="AJ68" s="23">
        <v>0</v>
      </c>
      <c r="AK68" s="23">
        <v>0</v>
      </c>
      <c r="AL68" s="48"/>
      <c r="AM68" s="25">
        <v>0</v>
      </c>
      <c r="AN68" s="25">
        <v>0.3</v>
      </c>
      <c r="AO68" s="19"/>
      <c r="AP68" s="19"/>
      <c r="AQ68" s="19"/>
      <c r="AR68" s="19"/>
      <c r="AS68" s="19"/>
      <c r="AT68" s="19"/>
      <c r="AU68" s="19"/>
      <c r="AV68" s="19"/>
      <c r="AW68" s="19"/>
      <c r="AX68" s="19"/>
      <c r="AY68" s="19"/>
      <c r="AZ68" s="19"/>
      <c r="BA68" s="19"/>
    </row>
    <row r="69" spans="1:53" x14ac:dyDescent="0.2">
      <c r="A69" s="61">
        <v>64</v>
      </c>
      <c r="B69" s="18" t="s">
        <v>129</v>
      </c>
      <c r="C69" s="18" t="s">
        <v>130</v>
      </c>
      <c r="D69" s="18" t="s">
        <v>434</v>
      </c>
      <c r="E69" s="18" t="s">
        <v>431</v>
      </c>
      <c r="F69" s="48"/>
      <c r="G69" s="20" cm="1">
        <f t="array" ref="G69">IF(Parameters!$D$33, SUM(IF(ISNUMBER(R69:W69),(IF(R69:W69&gt;=Parameters!$D$39,1,"")),""))+0.5*(SUM(IF(ISNUMBER(R69:W69),(IF(R69:W69&gt;=Parameters!$D$40,1,"")),""))-SUM(IF(ISNUMBER(R69:W69),(IF(R69:W69&gt;=Parameters!$D$39,1,"")),""))),0) +
   IF(Parameters!$D$34,SUM(IF(ISNUMBER(R69:W69),(IF(R69:W69&gt;=Parameters!$D$39,1,"")),"")),0) +
   IF(Parameters!$D$35,AVERAGE(IF(ISNUMBER(R69:W69),R69:W69)),0) +
   IF(Parameters!$D$36,IF(OR(IF(ISNUMBER(R69:W69),R69:W69)=0),0,GEOMEAN(IF(ISNUMBER(R69:W69),R69:W69))),0)</f>
        <v>2.5</v>
      </c>
      <c r="H69" s="21">
        <f t="shared" si="2"/>
        <v>2.5</v>
      </c>
      <c r="I69" s="81"/>
      <c r="J69" s="20" cm="1">
        <f t="array" ref="J69">IF(Parameters!$D$33, SUM(IF(ISNUMBER(Y69:AD69),(IF(Y69:AD69&gt;=Parameters!$D$43,1,"")),""))+0.5*(SUM(IF(ISNUMBER(Y69:AD69),(IF(Y69:AD69&gt;=Parameters!$D$44,1,"")),""))-SUM(IF(ISNUMBER(Y69:AD69),(IF(Y69:AD69&gt;=Parameters!$D$43,1,"")),""))),0) +
   IF(Parameters!$D$34,SUM(IF(ISNUMBER(Y69:AD69),(IF(Y69:AD69&gt;=Parameters!$D$43,1,"")),"")),0) +
   IF(Parameters!$D$35,AVERAGE(IF(ISNUMBER(Y69:AD69),Y69:AD69)),0) +
   IF(Parameters!$D$36,IF(OR(IF(ISNUMBER(Y69:AD69),Y69:AD69)=0),0,GEOMEAN(IF(ISNUMBER(Y69:AD69),Y69:AD69))),0)</f>
        <v>3</v>
      </c>
      <c r="K69" s="21">
        <f t="shared" si="3"/>
        <v>3</v>
      </c>
      <c r="L69" s="81"/>
      <c r="M69" s="19" cm="1">
        <f t="array" ref="M69">IF(Parameters!$D$33, SUM(IF(ISNUMBER(AF69:AK69),(IF(AF69:AK69&gt;=Parameters!$D$43,1,"")),""))+0.5*(SUM(IF(ISNUMBER(AF69:AK69),(IF(AF69:AK69&gt;=Parameters!$D$44,1,"")),""))-SUM(IF(ISNUMBER(AF69:AK69),(IF(AF69:AK69&gt;=Parameters!$D$43,1,"")),""))),0) +
   IF(Parameters!$D$34,SUM(IF(ISNUMBER(AF69:AK69),(IF(AF69:AK69&gt;=Parameters!$D$43,1,"")),"")),0) +
   IF(Parameters!$D$35,AVERAGE(IF(ISNUMBER(AF69:AK69),AF69:AK69)),0) +
   IF(Parameters!$D$36,IF(OR(IF(ISNUMBER(AF69:AK69),AF69:AK69)=0),0,GEOMEAN(IF(ISNUMBER(AF69:AK69),AF69:AK69))),0)</f>
        <v>1.5</v>
      </c>
      <c r="N69" s="21">
        <f t="shared" si="4"/>
        <v>1.5</v>
      </c>
      <c r="O69" s="81"/>
      <c r="P69" s="22"/>
      <c r="Q69" s="48"/>
      <c r="R69" s="23">
        <f>IF(Parameters!$D$24 = 1, MAX(Y69, AF69),
IF(Parameters!$D$25 = 1, AVERAGE(Y69,AF69),
IF(Parameters!$D$26 = 1, IFERROR(GEOMEAN(Y69, AF69), 0),
IF(Parameters!$D$27, IF(AND(Y69=10,AF69=10),10,0),
IF(Parameters!$D$28, IF(AND(Y69&gt;7,AF69&gt;7),10,0),
IF(Parameters!$D$29, IF(AND(Y69&gt;7,AF69&gt;7), 10, IF(OR(AND(Y69&gt;7,AF69&gt;5),AND(Y69&gt;5,AF69&gt;7)),6,0)),"no method"))))))</f>
        <v>10</v>
      </c>
      <c r="S69" s="23">
        <f>IF(Parameters!$D$24 = 1, MAX(Z69, AG69),
IF(Parameters!$D$25 = 1, AVERAGE(Z69,AG69),
IF(Parameters!$D$26 = 1, IFERROR(GEOMEAN(Z69, AG69), 0),
IF(Parameters!$D$27, IF(AND(Z69=10,AG69=10),10,0),
IF(Parameters!$D$28, IF(AND(Z69&gt;7,AG69&gt;7),10,0),
IF(Parameters!$D$29, IF(AND(Z69&gt;7,AG69&gt;7), 10, IF(OR(AND(Z69&gt;7,AG69&gt;5),AND(Z69&gt;5,AG69&gt;7)),6,0)),"no method"))))))</f>
        <v>4.4138755980861246</v>
      </c>
      <c r="T69" s="23">
        <f>IF(Parameters!$D$24 = 1, MAX(AA69, AH69),
IF(Parameters!$D$25 = 1, AVERAGE(AA69,AH69),
IF(Parameters!$D$26 = 1, IFERROR(GEOMEAN(AA69, AH69), 0),
IF(Parameters!$D$27, IF(AND(AA69=10,AH69=10),10,0),
IF(Parameters!$D$28, IF(AND(AA69&gt;7,AH69&gt;7),10,0),
IF(Parameters!$D$29, IF(AND(AA69&gt;7,AH69&gt;7), 10, IF(OR(AND(AA69&gt;7,AH69&gt;5),AND(AA69&gt;5,AH69&gt;7)),6,0)),"no method"))))))</f>
        <v>5.7954545454545503</v>
      </c>
      <c r="U69" s="23">
        <f>IF(Parameters!$D$24 = 1, MAX(AB69, AI69),
IF(Parameters!$D$25 = 1, AVERAGE(AB69,AI69),
IF(Parameters!$D$26 = 1, IFERROR(GEOMEAN(AB69, AI69), 0),
IF(Parameters!$D$27, IF(AND(AB69=10,AI69=10),10,0),
IF(Parameters!$D$28, IF(AND(AB69&gt;7,AI69&gt;7),10,0),
IF(Parameters!$D$29, IF(AND(AB69&gt;7,AI69&gt;7), 10, IF(OR(AND(AB69&gt;7,AI69&gt;5),AND(AB69&gt;5,AI69&gt;7)),6,0)),"no method"))))))</f>
        <v>7.4285714285714306</v>
      </c>
      <c r="V69" s="23">
        <f>IF(Parameters!$D$24 = 1, MAX(AC69, AJ69),
IF(Parameters!$D$25 = 1, AVERAGE(AC69,AJ69),
IF(Parameters!$D$26 = 1, IFERROR(GEOMEAN(AC69, AJ69), 0),
IF(Parameters!$D$27, IF(AND(AC69=10,AJ69=10),10,0),
IF(Parameters!$D$28, IF(AND(AC69&gt;7,AJ69&gt;7),10,0),
IF(Parameters!$D$29, IF(AND(AC69&gt;7,AJ69&gt;7), 10, IF(OR(AND(AC69&gt;7,AJ69&gt;5),AND(AC69&gt;5,AJ69&gt;7)),6,0)),"no method"))))))</f>
        <v>2.4166666666666652</v>
      </c>
      <c r="W69" s="23">
        <f>IF(Parameters!$D$24 = 1, MAX(AD69, AK69),
IF(Parameters!$D$25 = 1, AVERAGE(AD69,AK69),
IF(Parameters!$D$26 = 1, IFERROR(GEOMEAN(AD69, AK69), 0),
IF(Parameters!$D$27, IF(AND(AD69=10,AK69=10),10,0),
IF(Parameters!$D$28, IF(AND(AD69&gt;7,AK69&gt;7),10,0),
IF(Parameters!$D$29, IF(AND(AD69&gt;7,AK69&gt;7), 10, IF(OR(AND(AD69&gt;7,AK69&gt;5),AND(AD69&gt;5,AK69&gt;7)),6,0)),"no method"))))))</f>
        <v>0</v>
      </c>
      <c r="X69" s="49"/>
      <c r="Y69" s="23">
        <v>10</v>
      </c>
      <c r="Z69" s="23">
        <v>8.8277511961722492</v>
      </c>
      <c r="AA69" s="24">
        <v>10</v>
      </c>
      <c r="AB69" s="23">
        <v>7.8571428571428603</v>
      </c>
      <c r="AC69" s="23">
        <v>4.8333333333333304</v>
      </c>
      <c r="AD69" s="23">
        <v>0</v>
      </c>
      <c r="AE69" s="49"/>
      <c r="AF69" s="23">
        <v>10</v>
      </c>
      <c r="AG69" s="23">
        <v>0</v>
      </c>
      <c r="AH69" s="23">
        <v>1.5909090909090999</v>
      </c>
      <c r="AI69" s="23">
        <v>7</v>
      </c>
      <c r="AJ69" s="23">
        <v>0</v>
      </c>
      <c r="AK69" s="23">
        <v>0</v>
      </c>
      <c r="AL69" s="48"/>
      <c r="AM69" s="25">
        <v>0</v>
      </c>
      <c r="AN69" s="25">
        <v>0.3</v>
      </c>
      <c r="AO69" s="19"/>
      <c r="AP69" s="19"/>
      <c r="AQ69" s="19"/>
      <c r="AR69" s="19"/>
      <c r="AS69" s="19"/>
      <c r="AT69" s="19"/>
      <c r="AU69" s="19"/>
      <c r="AV69" s="19"/>
      <c r="AW69" s="19"/>
      <c r="AX69" s="19"/>
      <c r="AY69" s="19"/>
      <c r="AZ69" s="19"/>
      <c r="BA69" s="19"/>
    </row>
    <row r="70" spans="1:53" x14ac:dyDescent="0.2">
      <c r="A70" s="61">
        <v>65</v>
      </c>
      <c r="B70" s="18" t="s">
        <v>131</v>
      </c>
      <c r="C70" s="18" t="s">
        <v>132</v>
      </c>
      <c r="D70" s="18" t="s">
        <v>434</v>
      </c>
      <c r="E70" s="18" t="s">
        <v>431</v>
      </c>
      <c r="F70" s="48"/>
      <c r="G70" s="20" cm="1">
        <f t="array" ref="G70">IF(Parameters!$D$33, SUM(IF(ISNUMBER(R70:W70),(IF(R70:W70&gt;=Parameters!$D$39,1,"")),""))+0.5*(SUM(IF(ISNUMBER(R70:W70),(IF(R70:W70&gt;=Parameters!$D$40,1,"")),""))-SUM(IF(ISNUMBER(R70:W70),(IF(R70:W70&gt;=Parameters!$D$39,1,"")),""))),0) +
   IF(Parameters!$D$34,SUM(IF(ISNUMBER(R70:W70),(IF(R70:W70&gt;=Parameters!$D$39,1,"")),"")),0) +
   IF(Parameters!$D$35,AVERAGE(IF(ISNUMBER(R70:W70),R70:W70)),0) +
   IF(Parameters!$D$36,IF(OR(IF(ISNUMBER(R70:W70),R70:W70)=0),0,GEOMEAN(IF(ISNUMBER(R70:W70),R70:W70))),0)</f>
        <v>3.5</v>
      </c>
      <c r="H70" s="21">
        <f t="shared" si="2"/>
        <v>3.5</v>
      </c>
      <c r="I70" s="81"/>
      <c r="J70" s="20" cm="1">
        <f t="array" ref="J70">IF(Parameters!$D$33, SUM(IF(ISNUMBER(Y70:AD70),(IF(Y70:AD70&gt;=Parameters!$D$43,1,"")),""))+0.5*(SUM(IF(ISNUMBER(Y70:AD70),(IF(Y70:AD70&gt;=Parameters!$D$44,1,"")),""))-SUM(IF(ISNUMBER(Y70:AD70),(IF(Y70:AD70&gt;=Parameters!$D$43,1,"")),""))),0) +
   IF(Parameters!$D$34,SUM(IF(ISNUMBER(Y70:AD70),(IF(Y70:AD70&gt;=Parameters!$D$43,1,"")),"")),0) +
   IF(Parameters!$D$35,AVERAGE(IF(ISNUMBER(Y70:AD70),Y70:AD70)),0) +
   IF(Parameters!$D$36,IF(OR(IF(ISNUMBER(Y70:AD70),Y70:AD70)=0),0,GEOMEAN(IF(ISNUMBER(Y70:AD70),Y70:AD70))),0)</f>
        <v>3.5</v>
      </c>
      <c r="K70" s="21">
        <f t="shared" si="3"/>
        <v>3.5</v>
      </c>
      <c r="L70" s="81"/>
      <c r="M70" s="19" cm="1">
        <f t="array" ref="M70">IF(Parameters!$D$33, SUM(IF(ISNUMBER(AF70:AK70),(IF(AF70:AK70&gt;=Parameters!$D$43,1,"")),""))+0.5*(SUM(IF(ISNUMBER(AF70:AK70),(IF(AF70:AK70&gt;=Parameters!$D$44,1,"")),""))-SUM(IF(ISNUMBER(AF70:AK70),(IF(AF70:AK70&gt;=Parameters!$D$43,1,"")),""))),0) +
   IF(Parameters!$D$34,SUM(IF(ISNUMBER(AF70:AK70),(IF(AF70:AK70&gt;=Parameters!$D$43,1,"")),"")),0) +
   IF(Parameters!$D$35,AVERAGE(IF(ISNUMBER(AF70:AK70),AF70:AK70)),0) +
   IF(Parameters!$D$36,IF(OR(IF(ISNUMBER(AF70:AK70),AF70:AK70)=0),0,GEOMEAN(IF(ISNUMBER(AF70:AK70),AF70:AK70))),0)</f>
        <v>2.5</v>
      </c>
      <c r="N70" s="21">
        <f t="shared" si="4"/>
        <v>2.5</v>
      </c>
      <c r="O70" s="81"/>
      <c r="P70" s="22"/>
      <c r="Q70" s="48"/>
      <c r="R70" s="23">
        <f>IF(Parameters!$D$24 = 1, MAX(Y70, AF70),
IF(Parameters!$D$25 = 1, AVERAGE(Y70,AF70),
IF(Parameters!$D$26 = 1, IFERROR(GEOMEAN(Y70, AF70), 0),
IF(Parameters!$D$27, IF(AND(Y70=10,AF70=10),10,0),
IF(Parameters!$D$28, IF(AND(Y70&gt;7,AF70&gt;7),10,0),
IF(Parameters!$D$29, IF(AND(Y70&gt;7,AF70&gt;7), 10, IF(OR(AND(Y70&gt;7,AF70&gt;5),AND(Y70&gt;5,AF70&gt;7)),6,0)),"no method"))))))</f>
        <v>9.625</v>
      </c>
      <c r="S70" s="23">
        <f>IF(Parameters!$D$24 = 1, MAX(Z70, AG70),
IF(Parameters!$D$25 = 1, AVERAGE(Z70,AG70),
IF(Parameters!$D$26 = 1, IFERROR(GEOMEAN(Z70, AG70), 0),
IF(Parameters!$D$27, IF(AND(Z70=10,AG70=10),10,0),
IF(Parameters!$D$28, IF(AND(Z70&gt;7,AG70&gt;7),10,0),
IF(Parameters!$D$29, IF(AND(Z70&gt;7,AG70&gt;7), 10, IF(OR(AND(Z70&gt;7,AG70&gt;5),AND(Z70&gt;5,AG70&gt;7)),6,0)),"no method"))))))</f>
        <v>3.7559808612440202</v>
      </c>
      <c r="T70" s="23">
        <f>IF(Parameters!$D$24 = 1, MAX(AA70, AH70),
IF(Parameters!$D$25 = 1, AVERAGE(AA70,AH70),
IF(Parameters!$D$26 = 1, IFERROR(GEOMEAN(AA70, AH70), 0),
IF(Parameters!$D$27, IF(AND(AA70=10,AH70=10),10,0),
IF(Parameters!$D$28, IF(AND(AA70&gt;7,AH70&gt;7),10,0),
IF(Parameters!$D$29, IF(AND(AA70&gt;7,AH70&gt;7), 10, IF(OR(AND(AA70&gt;7,AH70&gt;5),AND(AA70&gt;5,AH70&gt;7)),6,0)),"no method"))))))</f>
        <v>6.4669421487603351</v>
      </c>
      <c r="U70" s="23">
        <f>IF(Parameters!$D$24 = 1, MAX(AB70, AI70),
IF(Parameters!$D$25 = 1, AVERAGE(AB70,AI70),
IF(Parameters!$D$26 = 1, IFERROR(GEOMEAN(AB70, AI70), 0),
IF(Parameters!$D$27, IF(AND(AB70=10,AI70=10),10,0),
IF(Parameters!$D$28, IF(AND(AB70&gt;7,AI70&gt;7),10,0),
IF(Parameters!$D$29, IF(AND(AB70&gt;7,AI70&gt;7), 10, IF(OR(AND(AB70&gt;7,AI70&gt;5),AND(AB70&gt;5,AI70&gt;7)),6,0)),"no method"))))))</f>
        <v>8.5</v>
      </c>
      <c r="V70" s="23">
        <f>IF(Parameters!$D$24 = 1, MAX(AC70, AJ70),
IF(Parameters!$D$25 = 1, AVERAGE(AC70,AJ70),
IF(Parameters!$D$26 = 1, IFERROR(GEOMEAN(AC70, AJ70), 0),
IF(Parameters!$D$27, IF(AND(AC70=10,AJ70=10),10,0),
IF(Parameters!$D$28, IF(AND(AC70&gt;7,AJ70&gt;7),10,0),
IF(Parameters!$D$29, IF(AND(AC70&gt;7,AJ70&gt;7), 10, IF(OR(AND(AC70&gt;7,AJ70&gt;5),AND(AC70&gt;5,AJ70&gt;7)),6,0)),"no method"))))))</f>
        <v>1.75</v>
      </c>
      <c r="W70" s="23">
        <f>IF(Parameters!$D$24 = 1, MAX(AD70, AK70),
IF(Parameters!$D$25 = 1, AVERAGE(AD70,AK70),
IF(Parameters!$D$26 = 1, IFERROR(GEOMEAN(AD70, AK70), 0),
IF(Parameters!$D$27, IF(AND(AD70=10,AK70=10),10,0),
IF(Parameters!$D$28, IF(AND(AD70&gt;7,AK70&gt;7),10,0),
IF(Parameters!$D$29, IF(AND(AD70&gt;7,AK70&gt;7), 10, IF(OR(AND(AD70&gt;7,AK70&gt;5),AND(AD70&gt;5,AK70&gt;7)),6,0)),"no method"))))))</f>
        <v>10</v>
      </c>
      <c r="X70" s="49"/>
      <c r="Y70" s="23">
        <v>9.25</v>
      </c>
      <c r="Z70" s="23">
        <v>7.5119617224880404</v>
      </c>
      <c r="AA70" s="24">
        <v>7.0247933884297504</v>
      </c>
      <c r="AB70" s="23">
        <v>10</v>
      </c>
      <c r="AC70" s="23">
        <v>3.5</v>
      </c>
      <c r="AD70" s="23">
        <v>10</v>
      </c>
      <c r="AE70" s="49"/>
      <c r="AF70" s="23">
        <v>10</v>
      </c>
      <c r="AG70" s="23">
        <v>0</v>
      </c>
      <c r="AH70" s="23">
        <v>5.9090909090909198</v>
      </c>
      <c r="AI70" s="23">
        <v>7</v>
      </c>
      <c r="AJ70" s="23">
        <v>0</v>
      </c>
      <c r="AK70" s="23">
        <v>10</v>
      </c>
      <c r="AL70" s="48"/>
      <c r="AM70" s="25">
        <v>0</v>
      </c>
      <c r="AN70" s="25">
        <v>0.3</v>
      </c>
      <c r="AO70" s="19"/>
      <c r="AP70" s="19"/>
      <c r="AQ70" s="19"/>
      <c r="AR70" s="19"/>
      <c r="AS70" s="19"/>
      <c r="AT70" s="19"/>
      <c r="AU70" s="19"/>
      <c r="AV70" s="19"/>
      <c r="AW70" s="19"/>
      <c r="AX70" s="19"/>
      <c r="AY70" s="19"/>
      <c r="AZ70" s="19"/>
      <c r="BA70" s="19"/>
    </row>
    <row r="71" spans="1:53" x14ac:dyDescent="0.2">
      <c r="A71" s="61">
        <v>66</v>
      </c>
      <c r="B71" s="18" t="s">
        <v>133</v>
      </c>
      <c r="C71" s="18" t="s">
        <v>134</v>
      </c>
      <c r="D71" s="18" t="s">
        <v>434</v>
      </c>
      <c r="E71" s="18" t="s">
        <v>431</v>
      </c>
      <c r="F71" s="48"/>
      <c r="G71" s="20" cm="1">
        <f t="array" ref="G71">IF(Parameters!$D$33, SUM(IF(ISNUMBER(R71:W71),(IF(R71:W71&gt;=Parameters!$D$39,1,"")),""))+0.5*(SUM(IF(ISNUMBER(R71:W71),(IF(R71:W71&gt;=Parameters!$D$40,1,"")),""))-SUM(IF(ISNUMBER(R71:W71),(IF(R71:W71&gt;=Parameters!$D$39,1,"")),""))),0) +
   IF(Parameters!$D$34,SUM(IF(ISNUMBER(R71:W71),(IF(R71:W71&gt;=Parameters!$D$39,1,"")),"")),0) +
   IF(Parameters!$D$35,AVERAGE(IF(ISNUMBER(R71:W71),R71:W71)),0) +
   IF(Parameters!$D$36,IF(OR(IF(ISNUMBER(R71:W71),R71:W71)=0),0,GEOMEAN(IF(ISNUMBER(R71:W71),R71:W71))),0)</f>
        <v>3</v>
      </c>
      <c r="H71" s="21">
        <f t="shared" ref="H71:H134" si="5">G71</f>
        <v>3</v>
      </c>
      <c r="I71" s="81"/>
      <c r="J71" s="20" cm="1">
        <f t="array" ref="J71">IF(Parameters!$D$33, SUM(IF(ISNUMBER(Y71:AD71),(IF(Y71:AD71&gt;=Parameters!$D$43,1,"")),""))+0.5*(SUM(IF(ISNUMBER(Y71:AD71),(IF(Y71:AD71&gt;=Parameters!$D$44,1,"")),""))-SUM(IF(ISNUMBER(Y71:AD71),(IF(Y71:AD71&gt;=Parameters!$D$43,1,"")),""))),0) +
   IF(Parameters!$D$34,SUM(IF(ISNUMBER(Y71:AD71),(IF(Y71:AD71&gt;=Parameters!$D$43,1,"")),"")),0) +
   IF(Parameters!$D$35,AVERAGE(IF(ISNUMBER(Y71:AD71),Y71:AD71)),0) +
   IF(Parameters!$D$36,IF(OR(IF(ISNUMBER(Y71:AD71),Y71:AD71)=0),0,GEOMEAN(IF(ISNUMBER(Y71:AD71),Y71:AD71))),0)</f>
        <v>3.5</v>
      </c>
      <c r="K71" s="21">
        <f t="shared" ref="K71:K134" si="6">J71</f>
        <v>3.5</v>
      </c>
      <c r="L71" s="81"/>
      <c r="M71" s="19" cm="1">
        <f t="array" ref="M71">IF(Parameters!$D$33, SUM(IF(ISNUMBER(AF71:AK71),(IF(AF71:AK71&gt;=Parameters!$D$43,1,"")),""))+0.5*(SUM(IF(ISNUMBER(AF71:AK71),(IF(AF71:AK71&gt;=Parameters!$D$44,1,"")),""))-SUM(IF(ISNUMBER(AF71:AK71),(IF(AF71:AK71&gt;=Parameters!$D$43,1,"")),""))),0) +
   IF(Parameters!$D$34,SUM(IF(ISNUMBER(AF71:AK71),(IF(AF71:AK71&gt;=Parameters!$D$43,1,"")),"")),0) +
   IF(Parameters!$D$35,AVERAGE(IF(ISNUMBER(AF71:AK71),AF71:AK71)),0) +
   IF(Parameters!$D$36,IF(OR(IF(ISNUMBER(AF71:AK71),AF71:AK71)=0),0,GEOMEAN(IF(ISNUMBER(AF71:AK71),AF71:AK71))),0)</f>
        <v>1</v>
      </c>
      <c r="N71" s="21">
        <f t="shared" ref="N71:N134" si="7">M71</f>
        <v>1</v>
      </c>
      <c r="O71" s="81"/>
      <c r="P71" s="22"/>
      <c r="Q71" s="48"/>
      <c r="R71" s="23">
        <f>IF(Parameters!$D$24 = 1, MAX(Y71, AF71),
IF(Parameters!$D$25 = 1, AVERAGE(Y71,AF71),
IF(Parameters!$D$26 = 1, IFERROR(GEOMEAN(Y71, AF71), 0),
IF(Parameters!$D$27, IF(AND(Y71=10,AF71=10),10,0),
IF(Parameters!$D$28, IF(AND(Y71&gt;7,AF71&gt;7),10,0),
IF(Parameters!$D$29, IF(AND(Y71&gt;7,AF71&gt;7), 10, IF(OR(AND(Y71&gt;7,AF71&gt;5),AND(Y71&gt;5,AF71&gt;7)),6,0)),"no method"))))))</f>
        <v>9.7453563496870554</v>
      </c>
      <c r="S71" s="23">
        <f>IF(Parameters!$D$24 = 1, MAX(Z71, AG71),
IF(Parameters!$D$25 = 1, AVERAGE(Z71,AG71),
IF(Parameters!$D$26 = 1, IFERROR(GEOMEAN(Z71, AG71), 0),
IF(Parameters!$D$27, IF(AND(Z71=10,AG71=10),10,0),
IF(Parameters!$D$28, IF(AND(Z71&gt;7,AG71&gt;7),10,0),
IF(Parameters!$D$29, IF(AND(Z71&gt;7,AG71&gt;7), 10, IF(OR(AND(Z71&gt;7,AG71&gt;5),AND(Z71&gt;5,AG71&gt;7)),6,0)),"no method"))))))</f>
        <v>4.3301435406698552</v>
      </c>
      <c r="T71" s="23">
        <f>IF(Parameters!$D$24 = 1, MAX(AA71, AH71),
IF(Parameters!$D$25 = 1, AVERAGE(AA71,AH71),
IF(Parameters!$D$26 = 1, IFERROR(GEOMEAN(AA71, AH71), 0),
IF(Parameters!$D$27, IF(AND(AA71=10,AH71=10),10,0),
IF(Parameters!$D$28, IF(AND(AA71&gt;7,AH71&gt;7),10,0),
IF(Parameters!$D$29, IF(AND(AA71&gt;7,AH71&gt;7), 10, IF(OR(AND(AA71&gt;7,AH71&gt;5),AND(AA71&gt;5,AH71&gt;7)),6,0)),"no method"))))))</f>
        <v>0</v>
      </c>
      <c r="U71" s="23">
        <f>IF(Parameters!$D$24 = 1, MAX(AB71, AI71),
IF(Parameters!$D$25 = 1, AVERAGE(AB71,AI71),
IF(Parameters!$D$26 = 1, IFERROR(GEOMEAN(AB71, AI71), 0),
IF(Parameters!$D$27, IF(AND(AB71=10,AI71=10),10,0),
IF(Parameters!$D$28, IF(AND(AB71&gt;7,AI71&gt;7),10,0),
IF(Parameters!$D$29, IF(AND(AB71&gt;7,AI71&gt;7), 10, IF(OR(AND(AB71&gt;7,AI71&gt;5),AND(AB71&gt;5,AI71&gt;7)),6,0)),"no method"))))))</f>
        <v>9.4155905866696692</v>
      </c>
      <c r="V71" s="23">
        <f>IF(Parameters!$D$24 = 1, MAX(AC71, AJ71),
IF(Parameters!$D$25 = 1, AVERAGE(AC71,AJ71),
IF(Parameters!$D$26 = 1, IFERROR(GEOMEAN(AC71, AJ71), 0),
IF(Parameters!$D$27, IF(AND(AC71=10,AJ71=10),10,0),
IF(Parameters!$D$28, IF(AND(AC71&gt;7,AJ71&gt;7),10,0),
IF(Parameters!$D$29, IF(AND(AC71&gt;7,AJ71&gt;7), 10, IF(OR(AND(AC71&gt;7,AJ71&gt;5),AND(AC71&gt;5,AJ71&gt;7)),6,0)),"no method"))))))</f>
        <v>1.416666666666665</v>
      </c>
      <c r="W71" s="23">
        <f>IF(Parameters!$D$24 = 1, MAX(AD71, AK71),
IF(Parameters!$D$25 = 1, AVERAGE(AD71,AK71),
IF(Parameters!$D$26 = 1, IFERROR(GEOMEAN(AD71, AK71), 0),
IF(Parameters!$D$27, IF(AND(AD71=10,AK71=10),10,0),
IF(Parameters!$D$28, IF(AND(AD71&gt;7,AK71&gt;7),10,0),
IF(Parameters!$D$29, IF(AND(AD71&gt;7,AK71&gt;7), 10, IF(OR(AND(AD71&gt;7,AK71&gt;5),AND(AD71&gt;5,AK71&gt;7)),6,0)),"no method"))))))</f>
        <v>7.5</v>
      </c>
      <c r="X71" s="49"/>
      <c r="Y71" s="23">
        <v>10</v>
      </c>
      <c r="Z71" s="23">
        <v>8.6602870813397104</v>
      </c>
      <c r="AA71" s="24">
        <v>0</v>
      </c>
      <c r="AB71" s="23">
        <v>10</v>
      </c>
      <c r="AC71" s="23">
        <v>2.8333333333333299</v>
      </c>
      <c r="AD71" s="23">
        <v>10</v>
      </c>
      <c r="AE71" s="49"/>
      <c r="AF71" s="23">
        <v>9.4907126993741109</v>
      </c>
      <c r="AG71" s="23">
        <v>0</v>
      </c>
      <c r="AH71" s="23">
        <v>0</v>
      </c>
      <c r="AI71" s="23">
        <v>8.8311811733393402</v>
      </c>
      <c r="AJ71" s="23">
        <v>0</v>
      </c>
      <c r="AK71" s="23">
        <v>5</v>
      </c>
      <c r="AL71" s="48"/>
      <c r="AM71" s="25">
        <v>0</v>
      </c>
      <c r="AN71" s="25">
        <v>0.5</v>
      </c>
      <c r="AO71" s="19"/>
      <c r="AP71" s="19"/>
      <c r="AQ71" s="19"/>
      <c r="AR71" s="19"/>
      <c r="AS71" s="19"/>
      <c r="AT71" s="19"/>
      <c r="AU71" s="19"/>
      <c r="AV71" s="19"/>
      <c r="AW71" s="19"/>
      <c r="AX71" s="19"/>
      <c r="AY71" s="19"/>
      <c r="AZ71" s="19"/>
      <c r="BA71" s="19"/>
    </row>
    <row r="72" spans="1:53" x14ac:dyDescent="0.2">
      <c r="A72" s="61">
        <v>67</v>
      </c>
      <c r="B72" s="18" t="s">
        <v>135</v>
      </c>
      <c r="C72" s="18" t="s">
        <v>136</v>
      </c>
      <c r="D72" s="18" t="s">
        <v>434</v>
      </c>
      <c r="E72" s="18" t="s">
        <v>432</v>
      </c>
      <c r="F72" s="48"/>
      <c r="G72" s="20" cm="1">
        <f t="array" ref="G72">IF(Parameters!$D$33, SUM(IF(ISNUMBER(R72:W72),(IF(R72:W72&gt;=Parameters!$D$39,1,"")),""))+0.5*(SUM(IF(ISNUMBER(R72:W72),(IF(R72:W72&gt;=Parameters!$D$40,1,"")),""))-SUM(IF(ISNUMBER(R72:W72),(IF(R72:W72&gt;=Parameters!$D$39,1,"")),""))),0) +
   IF(Parameters!$D$34,SUM(IF(ISNUMBER(R72:W72),(IF(R72:W72&gt;=Parameters!$D$39,1,"")),"")),0) +
   IF(Parameters!$D$35,AVERAGE(IF(ISNUMBER(R72:W72),R72:W72)),0) +
   IF(Parameters!$D$36,IF(OR(IF(ISNUMBER(R72:W72),R72:W72)=0),0,GEOMEAN(IF(ISNUMBER(R72:W72),R72:W72))),0)</f>
        <v>1.5</v>
      </c>
      <c r="H72" s="21">
        <f t="shared" si="5"/>
        <v>1.5</v>
      </c>
      <c r="I72" s="81"/>
      <c r="J72" s="20" cm="1">
        <f t="array" ref="J72">IF(Parameters!$D$33, SUM(IF(ISNUMBER(Y72:AD72),(IF(Y72:AD72&gt;=Parameters!$D$43,1,"")),""))+0.5*(SUM(IF(ISNUMBER(Y72:AD72),(IF(Y72:AD72&gt;=Parameters!$D$44,1,"")),""))-SUM(IF(ISNUMBER(Y72:AD72),(IF(Y72:AD72&gt;=Parameters!$D$43,1,"")),""))),0) +
   IF(Parameters!$D$34,SUM(IF(ISNUMBER(Y72:AD72),(IF(Y72:AD72&gt;=Parameters!$D$43,1,"")),"")),0) +
   IF(Parameters!$D$35,AVERAGE(IF(ISNUMBER(Y72:AD72),Y72:AD72)),0) +
   IF(Parameters!$D$36,IF(OR(IF(ISNUMBER(Y72:AD72),Y72:AD72)=0),0,GEOMEAN(IF(ISNUMBER(Y72:AD72),Y72:AD72))),0)</f>
        <v>1.5</v>
      </c>
      <c r="K72" s="21">
        <f t="shared" si="6"/>
        <v>1.5</v>
      </c>
      <c r="L72" s="81"/>
      <c r="M72" s="19" cm="1">
        <f t="array" ref="M72">IF(Parameters!$D$33, SUM(IF(ISNUMBER(AF72:AK72),(IF(AF72:AK72&gt;=Parameters!$D$43,1,"")),""))+0.5*(SUM(IF(ISNUMBER(AF72:AK72),(IF(AF72:AK72&gt;=Parameters!$D$44,1,"")),""))-SUM(IF(ISNUMBER(AF72:AK72),(IF(AF72:AK72&gt;=Parameters!$D$43,1,"")),""))),0) +
   IF(Parameters!$D$34,SUM(IF(ISNUMBER(AF72:AK72),(IF(AF72:AK72&gt;=Parameters!$D$43,1,"")),"")),0) +
   IF(Parameters!$D$35,AVERAGE(IF(ISNUMBER(AF72:AK72),AF72:AK72)),0) +
   IF(Parameters!$D$36,IF(OR(IF(ISNUMBER(AF72:AK72),AF72:AK72)=0),0,GEOMEAN(IF(ISNUMBER(AF72:AK72),AF72:AK72))),0)</f>
        <v>0.5</v>
      </c>
      <c r="N72" s="21">
        <f t="shared" si="7"/>
        <v>0.5</v>
      </c>
      <c r="O72" s="81"/>
      <c r="P72" s="22"/>
      <c r="Q72" s="48"/>
      <c r="R72" s="23">
        <f>IF(Parameters!$D$24 = 1, MAX(Y72, AF72),
IF(Parameters!$D$25 = 1, AVERAGE(Y72,AF72),
IF(Parameters!$D$26 = 1, IFERROR(GEOMEAN(Y72, AF72), 0),
IF(Parameters!$D$27, IF(AND(Y72=10,AF72=10),10,0),
IF(Parameters!$D$28, IF(AND(Y72&gt;7,AF72&gt;7),10,0),
IF(Parameters!$D$29, IF(AND(Y72&gt;7,AF72&gt;7), 10, IF(OR(AND(Y72&gt;7,AF72&gt;5),AND(Y72&gt;5,AF72&gt;7)),6,0)),"no method"))))))</f>
        <v>5.3380600000000005</v>
      </c>
      <c r="S72" s="23">
        <f>IF(Parameters!$D$24 = 1, MAX(Z72, AG72),
IF(Parameters!$D$25 = 1, AVERAGE(Z72,AG72),
IF(Parameters!$D$26 = 1, IFERROR(GEOMEAN(Z72, AG72), 0),
IF(Parameters!$D$27, IF(AND(Z72=10,AG72=10),10,0),
IF(Parameters!$D$28, IF(AND(Z72&gt;7,AG72&gt;7),10,0),
IF(Parameters!$D$29, IF(AND(Z72&gt;7,AG72&gt;7), 10, IF(OR(AND(Z72&gt;7,AG72&gt;5),AND(Z72&gt;5,AG72&gt;7)),6,0)),"no method"))))))</f>
        <v>2.7033492822966498</v>
      </c>
      <c r="T72" s="23">
        <f>IF(Parameters!$D$24 = 1, MAX(AA72, AH72),
IF(Parameters!$D$25 = 1, AVERAGE(AA72,AH72),
IF(Parameters!$D$26 = 1, IFERROR(GEOMEAN(AA72, AH72), 0),
IF(Parameters!$D$27, IF(AND(AA72=10,AH72=10),10,0),
IF(Parameters!$D$28, IF(AND(AA72&gt;7,AH72&gt;7),10,0),
IF(Parameters!$D$29, IF(AND(AA72&gt;7,AH72&gt;7), 10, IF(OR(AND(AA72&gt;7,AH72&gt;5),AND(AA72&gt;5,AH72&gt;7)),6,0)),"no method"))))))</f>
        <v>8.0847107438016454</v>
      </c>
      <c r="U72" s="23">
        <f>IF(Parameters!$D$24 = 1, MAX(AB72, AI72),
IF(Parameters!$D$25 = 1, AVERAGE(AB72,AI72),
IF(Parameters!$D$26 = 1, IFERROR(GEOMEAN(AB72, AI72), 0),
IF(Parameters!$D$27, IF(AND(AB72=10,AI72=10),10,0),
IF(Parameters!$D$28, IF(AND(AB72&gt;7,AI72&gt;7),10,0),
IF(Parameters!$D$29, IF(AND(AB72&gt;7,AI72&gt;7), 10, IF(OR(AND(AB72&gt;7,AI72&gt;5),AND(AB72&gt;5,AI72&gt;7)),6,0)),"no method"))))))</f>
        <v>3</v>
      </c>
      <c r="V72" s="23">
        <f>IF(Parameters!$D$24 = 1, MAX(AC72, AJ72),
IF(Parameters!$D$25 = 1, AVERAGE(AC72,AJ72),
IF(Parameters!$D$26 = 1, IFERROR(GEOMEAN(AC72, AJ72), 0),
IF(Parameters!$D$27, IF(AND(AC72=10,AJ72=10),10,0),
IF(Parameters!$D$28, IF(AND(AC72&gt;7,AJ72&gt;7),10,0),
IF(Parameters!$D$29, IF(AND(AC72&gt;7,AJ72&gt;7), 10, IF(OR(AND(AC72&gt;7,AJ72&gt;5),AND(AC72&gt;5,AJ72&gt;7)),6,0)),"no method"))))))</f>
        <v>1.583333333333335</v>
      </c>
      <c r="W72" s="23">
        <f>IF(Parameters!$D$24 = 1, MAX(AD72, AK72),
IF(Parameters!$D$25 = 1, AVERAGE(AD72,AK72),
IF(Parameters!$D$26 = 1, IFERROR(GEOMEAN(AD72, AK72), 0),
IF(Parameters!$D$27, IF(AND(AD72=10,AK72=10),10,0),
IF(Parameters!$D$28, IF(AND(AD72&gt;7,AK72&gt;7),10,0),
IF(Parameters!$D$29, IF(AND(AD72&gt;7,AK72&gt;7), 10, IF(OR(AND(AD72&gt;7,AK72&gt;5),AND(AD72&gt;5,AK72&gt;7)),6,0)),"no method"))))))</f>
        <v>0</v>
      </c>
      <c r="X72" s="49"/>
      <c r="Y72" s="23">
        <v>10</v>
      </c>
      <c r="Z72" s="23">
        <v>5.4066985645932997</v>
      </c>
      <c r="AA72" s="24">
        <v>9.1239669421487601</v>
      </c>
      <c r="AB72" s="23">
        <v>6</v>
      </c>
      <c r="AC72" s="23">
        <v>3.1666666666666701</v>
      </c>
      <c r="AD72" s="23">
        <v>0</v>
      </c>
      <c r="AE72" s="49"/>
      <c r="AF72" s="23">
        <v>0.67612000000000105</v>
      </c>
      <c r="AG72" s="23">
        <v>0</v>
      </c>
      <c r="AH72" s="23">
        <v>7.0454545454545299</v>
      </c>
      <c r="AI72" s="23">
        <v>0</v>
      </c>
      <c r="AJ72" s="23">
        <v>0</v>
      </c>
      <c r="AK72" s="23">
        <v>0</v>
      </c>
      <c r="AL72" s="48"/>
      <c r="AM72" s="25">
        <v>0</v>
      </c>
      <c r="AN72" s="25">
        <v>0.5</v>
      </c>
      <c r="AO72" s="19"/>
      <c r="AP72" s="19"/>
      <c r="AQ72" s="19"/>
      <c r="AR72" s="19"/>
      <c r="AS72" s="19"/>
      <c r="AT72" s="19"/>
      <c r="AU72" s="19"/>
      <c r="AV72" s="19"/>
      <c r="AW72" s="19"/>
      <c r="AX72" s="19"/>
      <c r="AY72" s="19"/>
      <c r="AZ72" s="19"/>
      <c r="BA72" s="19"/>
    </row>
    <row r="73" spans="1:53" x14ac:dyDescent="0.2">
      <c r="A73" s="61">
        <v>68</v>
      </c>
      <c r="B73" s="18" t="s">
        <v>137</v>
      </c>
      <c r="C73" s="18" t="s">
        <v>138</v>
      </c>
      <c r="D73" s="18" t="s">
        <v>435</v>
      </c>
      <c r="E73" s="18" t="s">
        <v>0</v>
      </c>
      <c r="F73" s="48"/>
      <c r="G73" s="20" cm="1">
        <f t="array" ref="G73">IF(Parameters!$D$33, SUM(IF(ISNUMBER(R73:W73),(IF(R73:W73&gt;=Parameters!$D$39,1,"")),""))+0.5*(SUM(IF(ISNUMBER(R73:W73),(IF(R73:W73&gt;=Parameters!$D$40,1,"")),""))-SUM(IF(ISNUMBER(R73:W73),(IF(R73:W73&gt;=Parameters!$D$39,1,"")),""))),0) +
   IF(Parameters!$D$34,SUM(IF(ISNUMBER(R73:W73),(IF(R73:W73&gt;=Parameters!$D$39,1,"")),"")),0) +
   IF(Parameters!$D$35,AVERAGE(IF(ISNUMBER(R73:W73),R73:W73)),0) +
   IF(Parameters!$D$36,IF(OR(IF(ISNUMBER(R73:W73),R73:W73)=0),0,GEOMEAN(IF(ISNUMBER(R73:W73),R73:W73))),0)</f>
        <v>0.5</v>
      </c>
      <c r="H73" s="21">
        <f t="shared" si="5"/>
        <v>0.5</v>
      </c>
      <c r="I73" s="81"/>
      <c r="J73" s="20" cm="1">
        <f t="array" ref="J73">IF(Parameters!$D$33, SUM(IF(ISNUMBER(Y73:AD73),(IF(Y73:AD73&gt;=Parameters!$D$43,1,"")),""))+0.5*(SUM(IF(ISNUMBER(Y73:AD73),(IF(Y73:AD73&gt;=Parameters!$D$44,1,"")),""))-SUM(IF(ISNUMBER(Y73:AD73),(IF(Y73:AD73&gt;=Parameters!$D$43,1,"")),""))),0) +
   IF(Parameters!$D$34,SUM(IF(ISNUMBER(Y73:AD73),(IF(Y73:AD73&gt;=Parameters!$D$43,1,"")),"")),0) +
   IF(Parameters!$D$35,AVERAGE(IF(ISNUMBER(Y73:AD73),Y73:AD73)),0) +
   IF(Parameters!$D$36,IF(OR(IF(ISNUMBER(Y73:AD73),Y73:AD73)=0),0,GEOMEAN(IF(ISNUMBER(Y73:AD73),Y73:AD73))),0)</f>
        <v>0.5</v>
      </c>
      <c r="K73" s="21">
        <f t="shared" si="6"/>
        <v>0.5</v>
      </c>
      <c r="L73" s="81"/>
      <c r="M73" s="19" cm="1">
        <f t="array" ref="M73">IF(Parameters!$D$33, SUM(IF(ISNUMBER(AF73:AK73),(IF(AF73:AK73&gt;=Parameters!$D$43,1,"")),""))+0.5*(SUM(IF(ISNUMBER(AF73:AK73),(IF(AF73:AK73&gt;=Parameters!$D$44,1,"")),""))-SUM(IF(ISNUMBER(AF73:AK73),(IF(AF73:AK73&gt;=Parameters!$D$43,1,"")),""))),0) +
   IF(Parameters!$D$34,SUM(IF(ISNUMBER(AF73:AK73),(IF(AF73:AK73&gt;=Parameters!$D$43,1,"")),"")),0) +
   IF(Parameters!$D$35,AVERAGE(IF(ISNUMBER(AF73:AK73),AF73:AK73)),0) +
   IF(Parameters!$D$36,IF(OR(IF(ISNUMBER(AF73:AK73),AF73:AK73)=0),0,GEOMEAN(IF(ISNUMBER(AF73:AK73),AF73:AK73))),0)</f>
        <v>1.5</v>
      </c>
      <c r="N73" s="21">
        <f t="shared" si="7"/>
        <v>1.5</v>
      </c>
      <c r="O73" s="81"/>
      <c r="P73" s="22"/>
      <c r="Q73" s="48"/>
      <c r="R73" s="23">
        <f>IF(Parameters!$D$24 = 1, MAX(Y73, AF73),
IF(Parameters!$D$25 = 1, AVERAGE(Y73,AF73),
IF(Parameters!$D$26 = 1, IFERROR(GEOMEAN(Y73, AF73), 0),
IF(Parameters!$D$27, IF(AND(Y73=10,AF73=10),10,0),
IF(Parameters!$D$28, IF(AND(Y73&gt;7,AF73&gt;7),10,0),
IF(Parameters!$D$29, IF(AND(Y73&gt;7,AF73&gt;7), 10, IF(OR(AND(Y73&gt;7,AF73&gt;5),AND(Y73&gt;5,AF73&gt;7)),6,0)),"no method"))))))</f>
        <v>6.625</v>
      </c>
      <c r="S73" s="23">
        <f>IF(Parameters!$D$24 = 1, MAX(Z73, AG73),
IF(Parameters!$D$25 = 1, AVERAGE(Z73,AG73),
IF(Parameters!$D$26 = 1, IFERROR(GEOMEAN(Z73, AG73), 0),
IF(Parameters!$D$27, IF(AND(Z73=10,AG73=10),10,0),
IF(Parameters!$D$28, IF(AND(Z73&gt;7,AG73&gt;7),10,0),
IF(Parameters!$D$29, IF(AND(Z73&gt;7,AG73&gt;7), 10, IF(OR(AND(Z73&gt;7,AG73&gt;5),AND(Z73&gt;5,AG73&gt;7)),6,0)),"no method"))))))</f>
        <v>5.9808612440191498E-2</v>
      </c>
      <c r="T73" s="23">
        <f>IF(Parameters!$D$24 = 1, MAX(AA73, AH73),
IF(Parameters!$D$25 = 1, AVERAGE(AA73,AH73),
IF(Parameters!$D$26 = 1, IFERROR(GEOMEAN(AA73, AH73), 0),
IF(Parameters!$D$27, IF(AND(AA73=10,AH73=10),10,0),
IF(Parameters!$D$28, IF(AND(AA73&gt;7,AH73&gt;7),10,0),
IF(Parameters!$D$29, IF(AND(AA73&gt;7,AH73&gt;7), 10, IF(OR(AND(AA73&gt;7,AH73&gt;5),AND(AA73&gt;5,AH73&gt;7)),6,0)),"no method"))))))</f>
        <v>3.2830578512396649</v>
      </c>
      <c r="U73" s="23">
        <f>IF(Parameters!$D$24 = 1, MAX(AB73, AI73),
IF(Parameters!$D$25 = 1, AVERAGE(AB73,AI73),
IF(Parameters!$D$26 = 1, IFERROR(GEOMEAN(AB73, AI73), 0),
IF(Parameters!$D$27, IF(AND(AB73=10,AI73=10),10,0),
IF(Parameters!$D$28, IF(AND(AB73&gt;7,AI73&gt;7),10,0),
IF(Parameters!$D$29, IF(AND(AB73&gt;7,AI73&gt;7), 10, IF(OR(AND(AB73&gt;7,AI73&gt;5),AND(AB73&gt;5,AI73&gt;7)),6,0)),"no method"))))))</f>
        <v>4.8945238095238146</v>
      </c>
      <c r="V73" s="23">
        <f>IF(Parameters!$D$24 = 1, MAX(AC73, AJ73),
IF(Parameters!$D$25 = 1, AVERAGE(AC73,AJ73),
IF(Parameters!$D$26 = 1, IFERROR(GEOMEAN(AC73, AJ73), 0),
IF(Parameters!$D$27, IF(AND(AC73=10,AJ73=10),10,0),
IF(Parameters!$D$28, IF(AND(AC73&gt;7,AJ73&gt;7),10,0),
IF(Parameters!$D$29, IF(AND(AC73&gt;7,AJ73&gt;7), 10, IF(OR(AND(AC73&gt;7,AJ73&gt;5),AND(AC73&gt;5,AJ73&gt;7)),6,0)),"no method"))))))</f>
        <v>4.0833333333333348</v>
      </c>
      <c r="W73" s="23">
        <f>IF(Parameters!$D$24 = 1, MAX(AD73, AK73),
IF(Parameters!$D$25 = 1, AVERAGE(AD73,AK73),
IF(Parameters!$D$26 = 1, IFERROR(GEOMEAN(AD73, AK73), 0),
IF(Parameters!$D$27, IF(AND(AD73=10,AK73=10),10,0),
IF(Parameters!$D$28, IF(AND(AD73&gt;7,AK73&gt;7),10,0),
IF(Parameters!$D$29, IF(AND(AD73&gt;7,AK73&gt;7), 10, IF(OR(AND(AD73&gt;7,AK73&gt;5),AND(AD73&gt;5,AK73&gt;7)),6,0)),"no method"))))))</f>
        <v>0</v>
      </c>
      <c r="X73" s="49"/>
      <c r="Y73" s="23">
        <v>3.25</v>
      </c>
      <c r="Z73" s="23">
        <v>0.119617224880383</v>
      </c>
      <c r="AA73" s="24">
        <v>4.9752066115702496</v>
      </c>
      <c r="AB73" s="23">
        <v>1.28571428571429</v>
      </c>
      <c r="AC73" s="23">
        <v>8.1666666666666696</v>
      </c>
      <c r="AD73" s="23">
        <v>0</v>
      </c>
      <c r="AE73" s="49"/>
      <c r="AF73" s="23">
        <v>10</v>
      </c>
      <c r="AG73" s="23">
        <v>0</v>
      </c>
      <c r="AH73" s="23">
        <v>1.5909090909090799</v>
      </c>
      <c r="AI73" s="23">
        <v>8.5033333333333392</v>
      </c>
      <c r="AJ73" s="23">
        <v>0</v>
      </c>
      <c r="AK73" s="23">
        <v>0</v>
      </c>
      <c r="AL73" s="48"/>
      <c r="AM73" s="25">
        <v>0</v>
      </c>
      <c r="AN73" s="25">
        <v>0.3</v>
      </c>
      <c r="AO73" s="19"/>
      <c r="AP73" s="19"/>
      <c r="AQ73" s="19"/>
      <c r="AR73" s="19"/>
      <c r="AS73" s="19"/>
      <c r="AT73" s="19"/>
      <c r="AU73" s="19"/>
      <c r="AV73" s="19"/>
      <c r="AW73" s="19"/>
      <c r="AX73" s="19"/>
      <c r="AY73" s="19"/>
      <c r="AZ73" s="19"/>
      <c r="BA73" s="19"/>
    </row>
    <row r="74" spans="1:53" x14ac:dyDescent="0.2">
      <c r="A74" s="61">
        <v>69</v>
      </c>
      <c r="B74" s="18" t="s">
        <v>139</v>
      </c>
      <c r="C74" s="18" t="s">
        <v>140</v>
      </c>
      <c r="D74" s="18" t="s">
        <v>437</v>
      </c>
      <c r="E74" s="18" t="s">
        <v>440</v>
      </c>
      <c r="F74" s="48"/>
      <c r="G74" s="20" cm="1">
        <f t="array" ref="G74">IF(Parameters!$D$33, SUM(IF(ISNUMBER(R74:W74),(IF(R74:W74&gt;=Parameters!$D$39,1,"")),""))+0.5*(SUM(IF(ISNUMBER(R74:W74),(IF(R74:W74&gt;=Parameters!$D$40,1,"")),""))-SUM(IF(ISNUMBER(R74:W74),(IF(R74:W74&gt;=Parameters!$D$39,1,"")),""))),0) +
   IF(Parameters!$D$34,SUM(IF(ISNUMBER(R74:W74),(IF(R74:W74&gt;=Parameters!$D$39,1,"")),"")),0) +
   IF(Parameters!$D$35,AVERAGE(IF(ISNUMBER(R74:W74),R74:W74)),0) +
   IF(Parameters!$D$36,IF(OR(IF(ISNUMBER(R74:W74),R74:W74)=0),0,GEOMEAN(IF(ISNUMBER(R74:W74),R74:W74))),0)</f>
        <v>0.5</v>
      </c>
      <c r="H74" s="21">
        <f t="shared" si="5"/>
        <v>0.5</v>
      </c>
      <c r="I74" s="81"/>
      <c r="J74" s="20" cm="1">
        <f t="array" ref="J74">IF(Parameters!$D$33, SUM(IF(ISNUMBER(Y74:AD74),(IF(Y74:AD74&gt;=Parameters!$D$43,1,"")),""))+0.5*(SUM(IF(ISNUMBER(Y74:AD74),(IF(Y74:AD74&gt;=Parameters!$D$44,1,"")),""))-SUM(IF(ISNUMBER(Y74:AD74),(IF(Y74:AD74&gt;=Parameters!$D$43,1,"")),""))),0) +
   IF(Parameters!$D$34,SUM(IF(ISNUMBER(Y74:AD74),(IF(Y74:AD74&gt;=Parameters!$D$43,1,"")),"")),0) +
   IF(Parameters!$D$35,AVERAGE(IF(ISNUMBER(Y74:AD74),Y74:AD74)),0) +
   IF(Parameters!$D$36,IF(OR(IF(ISNUMBER(Y74:AD74),Y74:AD74)=0),0,GEOMEAN(IF(ISNUMBER(Y74:AD74),Y74:AD74))),0)</f>
        <v>0.5</v>
      </c>
      <c r="K74" s="21">
        <f t="shared" si="6"/>
        <v>0.5</v>
      </c>
      <c r="L74" s="81"/>
      <c r="M74" s="19" cm="1">
        <f t="array" ref="M74">IF(Parameters!$D$33, SUM(IF(ISNUMBER(AF74:AK74),(IF(AF74:AK74&gt;=Parameters!$D$43,1,"")),""))+0.5*(SUM(IF(ISNUMBER(AF74:AK74),(IF(AF74:AK74&gt;=Parameters!$D$44,1,"")),""))-SUM(IF(ISNUMBER(AF74:AK74),(IF(AF74:AK74&gt;=Parameters!$D$43,1,"")),""))),0) +
   IF(Parameters!$D$34,SUM(IF(ISNUMBER(AF74:AK74),(IF(AF74:AK74&gt;=Parameters!$D$43,1,"")),"")),0) +
   IF(Parameters!$D$35,AVERAGE(IF(ISNUMBER(AF74:AK74),AF74:AK74)),0) +
   IF(Parameters!$D$36,IF(OR(IF(ISNUMBER(AF74:AK74),AF74:AK74)=0),0,GEOMEAN(IF(ISNUMBER(AF74:AK74),AF74:AK74))),0)</f>
        <v>1</v>
      </c>
      <c r="N74" s="21">
        <f t="shared" si="7"/>
        <v>1</v>
      </c>
      <c r="O74" s="81"/>
      <c r="P74" s="22"/>
      <c r="Q74" s="48"/>
      <c r="R74" s="23">
        <f>IF(Parameters!$D$24 = 1, MAX(Y74, AF74),
IF(Parameters!$D$25 = 1, AVERAGE(Y74,AF74),
IF(Parameters!$D$26 = 1, IFERROR(GEOMEAN(Y74, AF74), 0),
IF(Parameters!$D$27, IF(AND(Y74=10,AF74=10),10,0),
IF(Parameters!$D$28, IF(AND(Y74&gt;7,AF74&gt;7),10,0),
IF(Parameters!$D$29, IF(AND(Y74&gt;7,AF74&gt;7), 10, IF(OR(AND(Y74&gt;7,AF74&gt;5),AND(Y74&gt;5,AF74&gt;7)),6,0)),"no method"))))))</f>
        <v>4.2754000000000003</v>
      </c>
      <c r="S74" s="23">
        <f>IF(Parameters!$D$24 = 1, MAX(Z74, AG74),
IF(Parameters!$D$25 = 1, AVERAGE(Z74,AG74),
IF(Parameters!$D$26 = 1, IFERROR(GEOMEAN(Z74, AG74), 0),
IF(Parameters!$D$27, IF(AND(Z74=10,AG74=10),10,0),
IF(Parameters!$D$28, IF(AND(Z74&gt;7,AG74&gt;7),10,0),
IF(Parameters!$D$29, IF(AND(Z74&gt;7,AG74&gt;7), 10, IF(OR(AND(Z74&gt;7,AG74&gt;5),AND(Z74&gt;5,AG74&gt;7)),6,0)),"no method"))))))</f>
        <v>0</v>
      </c>
      <c r="T74" s="23">
        <f>IF(Parameters!$D$24 = 1, MAX(AA74, AH74),
IF(Parameters!$D$25 = 1, AVERAGE(AA74,AH74),
IF(Parameters!$D$26 = 1, IFERROR(GEOMEAN(AA74, AH74), 0),
IF(Parameters!$D$27, IF(AND(AA74=10,AH74=10),10,0),
IF(Parameters!$D$28, IF(AND(AA74&gt;7,AH74&gt;7),10,0),
IF(Parameters!$D$29, IF(AND(AA74&gt;7,AH74&gt;7), 10, IF(OR(AND(AA74&gt;7,AH74&gt;5),AND(AA74&gt;5,AH74&gt;7)),6,0)),"no method"))))))</f>
        <v>0</v>
      </c>
      <c r="U74" s="23">
        <f>IF(Parameters!$D$24 = 1, MAX(AB74, AI74),
IF(Parameters!$D$25 = 1, AVERAGE(AB74,AI74),
IF(Parameters!$D$26 = 1, IFERROR(GEOMEAN(AB74, AI74), 0),
IF(Parameters!$D$27, IF(AND(AB74=10,AI74=10),10,0),
IF(Parameters!$D$28, IF(AND(AB74&gt;7,AI74&gt;7),10,0),
IF(Parameters!$D$29, IF(AND(AB74&gt;7,AI74&gt;7), 10, IF(OR(AND(AB74&gt;7,AI74&gt;5),AND(AB74&gt;5,AI74&gt;7)),6,0)),"no method"))))))</f>
        <v>1.5714285714285701</v>
      </c>
      <c r="V74" s="23">
        <f>IF(Parameters!$D$24 = 1, MAX(AC74, AJ74),
IF(Parameters!$D$25 = 1, AVERAGE(AC74,AJ74),
IF(Parameters!$D$26 = 1, IFERROR(GEOMEAN(AC74, AJ74), 0),
IF(Parameters!$D$27, IF(AND(AC74=10,AJ74=10),10,0),
IF(Parameters!$D$28, IF(AND(AC74&gt;7,AJ74&gt;7),10,0),
IF(Parameters!$D$29, IF(AND(AC74&gt;7,AJ74&gt;7), 10, IF(OR(AND(AC74&gt;7,AJ74&gt;5),AND(AC74&gt;5,AJ74&gt;7)),6,0)),"no method"))))))</f>
        <v>5.5833333333333348</v>
      </c>
      <c r="W74" s="23">
        <f>IF(Parameters!$D$24 = 1, MAX(AD74, AK74),
IF(Parameters!$D$25 = 1, AVERAGE(AD74,AK74),
IF(Parameters!$D$26 = 1, IFERROR(GEOMEAN(AD74, AK74), 0),
IF(Parameters!$D$27, IF(AND(AD74=10,AK74=10),10,0),
IF(Parameters!$D$28, IF(AND(AD74&gt;7,AK74&gt;7),10,0),
IF(Parameters!$D$29, IF(AND(AD74&gt;7,AK74&gt;7), 10, IF(OR(AND(AD74&gt;7,AK74&gt;5),AND(AD74&gt;5,AK74&gt;7)),6,0)),"no method"))))))</f>
        <v>0</v>
      </c>
      <c r="X74" s="49"/>
      <c r="Y74" s="23">
        <v>8.5</v>
      </c>
      <c r="Z74" s="23">
        <v>0</v>
      </c>
      <c r="AA74" s="24">
        <v>0</v>
      </c>
      <c r="AB74" s="23">
        <v>3.1428571428571401</v>
      </c>
      <c r="AC74" s="23">
        <v>1.1666666666666701</v>
      </c>
      <c r="AD74" s="23">
        <v>0</v>
      </c>
      <c r="AE74" s="49"/>
      <c r="AF74" s="23">
        <v>5.0800000000000602E-2</v>
      </c>
      <c r="AG74" s="23">
        <v>0</v>
      </c>
      <c r="AH74" s="23">
        <v>0</v>
      </c>
      <c r="AI74" s="23">
        <v>0</v>
      </c>
      <c r="AJ74" s="23">
        <v>10</v>
      </c>
      <c r="AK74" s="23">
        <v>0</v>
      </c>
      <c r="AL74" s="48"/>
      <c r="AM74" s="25">
        <v>0.2</v>
      </c>
      <c r="AN74" s="25">
        <v>0.6</v>
      </c>
      <c r="AO74" s="19"/>
      <c r="AP74" s="19"/>
      <c r="AQ74" s="19"/>
      <c r="AR74" s="19"/>
      <c r="AS74" s="19"/>
      <c r="AT74" s="19"/>
      <c r="AU74" s="19"/>
      <c r="AV74" s="19"/>
      <c r="AW74" s="19"/>
      <c r="AX74" s="19"/>
      <c r="AY74" s="19"/>
      <c r="AZ74" s="19"/>
      <c r="BA74" s="19"/>
    </row>
    <row r="75" spans="1:53" x14ac:dyDescent="0.2">
      <c r="A75" s="61">
        <v>70</v>
      </c>
      <c r="B75" s="18" t="s">
        <v>141</v>
      </c>
      <c r="C75" s="18" t="s">
        <v>142</v>
      </c>
      <c r="D75" s="18" t="s">
        <v>437</v>
      </c>
      <c r="E75" s="18" t="s">
        <v>432</v>
      </c>
      <c r="F75" s="48"/>
      <c r="G75" s="20" cm="1">
        <f t="array" ref="G75">IF(Parameters!$D$33, SUM(IF(ISNUMBER(R75:W75),(IF(R75:W75&gt;=Parameters!$D$39,1,"")),""))+0.5*(SUM(IF(ISNUMBER(R75:W75),(IF(R75:W75&gt;=Parameters!$D$40,1,"")),""))-SUM(IF(ISNUMBER(R75:W75),(IF(R75:W75&gt;=Parameters!$D$39,1,"")),""))),0) +
   IF(Parameters!$D$34,SUM(IF(ISNUMBER(R75:W75),(IF(R75:W75&gt;=Parameters!$D$39,1,"")),"")),0) +
   IF(Parameters!$D$35,AVERAGE(IF(ISNUMBER(R75:W75),R75:W75)),0) +
   IF(Parameters!$D$36,IF(OR(IF(ISNUMBER(R75:W75),R75:W75)=0),0,GEOMEAN(IF(ISNUMBER(R75:W75),R75:W75))),0)</f>
        <v>2</v>
      </c>
      <c r="H75" s="21">
        <f t="shared" si="5"/>
        <v>2</v>
      </c>
      <c r="I75" s="81"/>
      <c r="J75" s="20" cm="1">
        <f t="array" ref="J75">IF(Parameters!$D$33, SUM(IF(ISNUMBER(Y75:AD75),(IF(Y75:AD75&gt;=Parameters!$D$43,1,"")),""))+0.5*(SUM(IF(ISNUMBER(Y75:AD75),(IF(Y75:AD75&gt;=Parameters!$D$44,1,"")),""))-SUM(IF(ISNUMBER(Y75:AD75),(IF(Y75:AD75&gt;=Parameters!$D$43,1,"")),""))),0) +
   IF(Parameters!$D$34,SUM(IF(ISNUMBER(Y75:AD75),(IF(Y75:AD75&gt;=Parameters!$D$43,1,"")),"")),0) +
   IF(Parameters!$D$35,AVERAGE(IF(ISNUMBER(Y75:AD75),Y75:AD75)),0) +
   IF(Parameters!$D$36,IF(OR(IF(ISNUMBER(Y75:AD75),Y75:AD75)=0),0,GEOMEAN(IF(ISNUMBER(Y75:AD75),Y75:AD75))),0)</f>
        <v>2</v>
      </c>
      <c r="K75" s="21">
        <f t="shared" si="6"/>
        <v>2</v>
      </c>
      <c r="L75" s="81"/>
      <c r="M75" s="19" cm="1">
        <f t="array" ref="M75">IF(Parameters!$D$33, SUM(IF(ISNUMBER(AF75:AK75),(IF(AF75:AK75&gt;=Parameters!$D$43,1,"")),""))+0.5*(SUM(IF(ISNUMBER(AF75:AK75),(IF(AF75:AK75&gt;=Parameters!$D$44,1,"")),""))-SUM(IF(ISNUMBER(AF75:AK75),(IF(AF75:AK75&gt;=Parameters!$D$43,1,"")),""))),0) +
   IF(Parameters!$D$34,SUM(IF(ISNUMBER(AF75:AK75),(IF(AF75:AK75&gt;=Parameters!$D$43,1,"")),"")),0) +
   IF(Parameters!$D$35,AVERAGE(IF(ISNUMBER(AF75:AK75),AF75:AK75)),0) +
   IF(Parameters!$D$36,IF(OR(IF(ISNUMBER(AF75:AK75),AF75:AK75)=0),0,GEOMEAN(IF(ISNUMBER(AF75:AK75),AF75:AK75))),0)</f>
        <v>0.5</v>
      </c>
      <c r="N75" s="21">
        <f t="shared" si="7"/>
        <v>0.5</v>
      </c>
      <c r="O75" s="81"/>
      <c r="P75" s="22"/>
      <c r="Q75" s="48"/>
      <c r="R75" s="23">
        <f>IF(Parameters!$D$24 = 1, MAX(Y75, AF75),
IF(Parameters!$D$25 = 1, AVERAGE(Y75,AF75),
IF(Parameters!$D$26 = 1, IFERROR(GEOMEAN(Y75, AF75), 0),
IF(Parameters!$D$27, IF(AND(Y75=10,AF75=10),10,0),
IF(Parameters!$D$28, IF(AND(Y75&gt;7,AF75&gt;7),10,0),
IF(Parameters!$D$29, IF(AND(Y75&gt;7,AF75&gt;7), 10, IF(OR(AND(Y75&gt;7,AF75&gt;5),AND(Y75&gt;5,AF75&gt;7)),6,0)),"no method"))))))</f>
        <v>6.1109523809523694</v>
      </c>
      <c r="S75" s="23">
        <f>IF(Parameters!$D$24 = 1, MAX(Z75, AG75),
IF(Parameters!$D$25 = 1, AVERAGE(Z75,AG75),
IF(Parameters!$D$26 = 1, IFERROR(GEOMEAN(Z75, AG75), 0),
IF(Parameters!$D$27, IF(AND(Z75=10,AG75=10),10,0),
IF(Parameters!$D$28, IF(AND(Z75&gt;7,AG75&gt;7),10,0),
IF(Parameters!$D$29, IF(AND(Z75&gt;7,AG75&gt;7), 10, IF(OR(AND(Z75&gt;7,AG75&gt;5),AND(Z75&gt;5,AG75&gt;7)),6,0)),"no method"))))))</f>
        <v>6.7535885167464098</v>
      </c>
      <c r="T75" s="23">
        <f>IF(Parameters!$D$24 = 1, MAX(AA75, AH75),
IF(Parameters!$D$25 = 1, AVERAGE(AA75,AH75),
IF(Parameters!$D$26 = 1, IFERROR(GEOMEAN(AA75, AH75), 0),
IF(Parameters!$D$27, IF(AND(AA75=10,AH75=10),10,0),
IF(Parameters!$D$28, IF(AND(AA75&gt;7,AH75&gt;7),10,0),
IF(Parameters!$D$29, IF(AND(AA75&gt;7,AH75&gt;7), 10, IF(OR(AND(AA75&gt;7,AH75&gt;5),AND(AA75&gt;5,AH75&gt;7)),6,0)),"no method"))))))</f>
        <v>5.6239669421487548</v>
      </c>
      <c r="U75" s="23">
        <f>IF(Parameters!$D$24 = 1, MAX(AB75, AI75),
IF(Parameters!$D$25 = 1, AVERAGE(AB75,AI75),
IF(Parameters!$D$26 = 1, IFERROR(GEOMEAN(AB75, AI75), 0),
IF(Parameters!$D$27, IF(AND(AB75=10,AI75=10),10,0),
IF(Parameters!$D$28, IF(AND(AB75&gt;7,AI75&gt;7),10,0),
IF(Parameters!$D$29, IF(AND(AB75&gt;7,AI75&gt;7), 10, IF(OR(AND(AB75&gt;7,AI75&gt;5),AND(AB75&gt;5,AI75&gt;7)),6,0)),"no method"))))))</f>
        <v>5.4638680503481947</v>
      </c>
      <c r="V75" s="23">
        <f>IF(Parameters!$D$24 = 1, MAX(AC75, AJ75),
IF(Parameters!$D$25 = 1, AVERAGE(AC75,AJ75),
IF(Parameters!$D$26 = 1, IFERROR(GEOMEAN(AC75, AJ75), 0),
IF(Parameters!$D$27, IF(AND(AC75=10,AJ75=10),10,0),
IF(Parameters!$D$28, IF(AND(AC75&gt;7,AJ75&gt;7),10,0),
IF(Parameters!$D$29, IF(AND(AC75&gt;7,AJ75&gt;7), 10, IF(OR(AND(AC75&gt;7,AJ75&gt;5),AND(AC75&gt;5,AJ75&gt;7)),6,0)),"no method"))))))</f>
        <v>4.75</v>
      </c>
      <c r="W75" s="23">
        <f>IF(Parameters!$D$24 = 1, MAX(AD75, AK75),
IF(Parameters!$D$25 = 1, AVERAGE(AD75,AK75),
IF(Parameters!$D$26 = 1, IFERROR(GEOMEAN(AD75, AK75), 0),
IF(Parameters!$D$27, IF(AND(AD75=10,AK75=10),10,0),
IF(Parameters!$D$28, IF(AND(AD75&gt;7,AK75&gt;7),10,0),
IF(Parameters!$D$29, IF(AND(AD75&gt;7,AK75&gt;7), 10, IF(OR(AND(AD75&gt;7,AK75&gt;5),AND(AD75&gt;5,AK75&gt;7)),6,0)),"no method"))))))</f>
        <v>0</v>
      </c>
      <c r="X75" s="49"/>
      <c r="Y75" s="23">
        <v>7.46</v>
      </c>
      <c r="Z75" s="23">
        <v>6.5071770334928196</v>
      </c>
      <c r="AA75" s="24">
        <v>7.1570247933884303</v>
      </c>
      <c r="AB75" s="23">
        <v>7.7142857142857197</v>
      </c>
      <c r="AC75" s="23">
        <v>9.5</v>
      </c>
      <c r="AD75" s="23">
        <v>0</v>
      </c>
      <c r="AE75" s="49"/>
      <c r="AF75" s="23">
        <v>4.7619047619047397</v>
      </c>
      <c r="AG75" s="23">
        <v>7</v>
      </c>
      <c r="AH75" s="23">
        <v>4.0909090909090802</v>
      </c>
      <c r="AI75" s="23">
        <v>3.21345038641067</v>
      </c>
      <c r="AJ75" s="23">
        <v>0</v>
      </c>
      <c r="AK75" s="23">
        <v>0</v>
      </c>
      <c r="AL75" s="48"/>
      <c r="AM75" s="25">
        <v>0</v>
      </c>
      <c r="AN75" s="25">
        <v>0.2</v>
      </c>
      <c r="AO75" s="19"/>
      <c r="AP75" s="19"/>
      <c r="AQ75" s="19"/>
      <c r="AR75" s="19"/>
      <c r="AS75" s="19"/>
      <c r="AT75" s="19"/>
      <c r="AU75" s="19"/>
      <c r="AV75" s="19"/>
      <c r="AW75" s="19"/>
      <c r="AX75" s="19"/>
      <c r="AY75" s="19"/>
      <c r="AZ75" s="19"/>
      <c r="BA75" s="19"/>
    </row>
    <row r="76" spans="1:53" x14ac:dyDescent="0.2">
      <c r="A76" s="61">
        <v>71</v>
      </c>
      <c r="B76" s="18" t="s">
        <v>143</v>
      </c>
      <c r="C76" s="18" t="s">
        <v>144</v>
      </c>
      <c r="D76" s="18" t="s">
        <v>437</v>
      </c>
      <c r="E76" s="18" t="s">
        <v>431</v>
      </c>
      <c r="F76" s="48"/>
      <c r="G76" s="20" cm="1">
        <f t="array" ref="G76">IF(Parameters!$D$33, SUM(IF(ISNUMBER(R76:W76),(IF(R76:W76&gt;=Parameters!$D$39,1,"")),""))+0.5*(SUM(IF(ISNUMBER(R76:W76),(IF(R76:W76&gt;=Parameters!$D$40,1,"")),""))-SUM(IF(ISNUMBER(R76:W76),(IF(R76:W76&gt;=Parameters!$D$39,1,"")),""))),0) +
   IF(Parameters!$D$34,SUM(IF(ISNUMBER(R76:W76),(IF(R76:W76&gt;=Parameters!$D$39,1,"")),"")),0) +
   IF(Parameters!$D$35,AVERAGE(IF(ISNUMBER(R76:W76),R76:W76)),0) +
   IF(Parameters!$D$36,IF(OR(IF(ISNUMBER(R76:W76),R76:W76)=0),0,GEOMEAN(IF(ISNUMBER(R76:W76),R76:W76))),0)</f>
        <v>2</v>
      </c>
      <c r="H76" s="21">
        <f t="shared" si="5"/>
        <v>2</v>
      </c>
      <c r="I76" s="81"/>
      <c r="J76" s="20" cm="1">
        <f t="array" ref="J76">IF(Parameters!$D$33, SUM(IF(ISNUMBER(Y76:AD76),(IF(Y76:AD76&gt;=Parameters!$D$43,1,"")),""))+0.5*(SUM(IF(ISNUMBER(Y76:AD76),(IF(Y76:AD76&gt;=Parameters!$D$44,1,"")),""))-SUM(IF(ISNUMBER(Y76:AD76),(IF(Y76:AD76&gt;=Parameters!$D$43,1,"")),""))),0) +
   IF(Parameters!$D$34,SUM(IF(ISNUMBER(Y76:AD76),(IF(Y76:AD76&gt;=Parameters!$D$43,1,"")),"")),0) +
   IF(Parameters!$D$35,AVERAGE(IF(ISNUMBER(Y76:AD76),Y76:AD76)),0) +
   IF(Parameters!$D$36,IF(OR(IF(ISNUMBER(Y76:AD76),Y76:AD76)=0),0,GEOMEAN(IF(ISNUMBER(Y76:AD76),Y76:AD76))),0)</f>
        <v>0.5</v>
      </c>
      <c r="K76" s="21">
        <f t="shared" si="6"/>
        <v>0.5</v>
      </c>
      <c r="L76" s="81"/>
      <c r="M76" s="19" cm="1">
        <f t="array" ref="M76">IF(Parameters!$D$33, SUM(IF(ISNUMBER(AF76:AK76),(IF(AF76:AK76&gt;=Parameters!$D$43,1,"")),""))+0.5*(SUM(IF(ISNUMBER(AF76:AK76),(IF(AF76:AK76&gt;=Parameters!$D$44,1,"")),""))-SUM(IF(ISNUMBER(AF76:AK76),(IF(AF76:AK76&gt;=Parameters!$D$43,1,"")),""))),0) +
   IF(Parameters!$D$34,SUM(IF(ISNUMBER(AF76:AK76),(IF(AF76:AK76&gt;=Parameters!$D$43,1,"")),"")),0) +
   IF(Parameters!$D$35,AVERAGE(IF(ISNUMBER(AF76:AK76),AF76:AK76)),0) +
   IF(Parameters!$D$36,IF(OR(IF(ISNUMBER(AF76:AK76),AF76:AK76)=0),0,GEOMEAN(IF(ISNUMBER(AF76:AK76),AF76:AK76))),0)</f>
        <v>2</v>
      </c>
      <c r="N76" s="21">
        <f t="shared" si="7"/>
        <v>2</v>
      </c>
      <c r="O76" s="81"/>
      <c r="P76" s="22"/>
      <c r="Q76" s="48"/>
      <c r="R76" s="23">
        <f>IF(Parameters!$D$24 = 1, MAX(Y76, AF76),
IF(Parameters!$D$25 = 1, AVERAGE(Y76,AF76),
IF(Parameters!$D$26 = 1, IFERROR(GEOMEAN(Y76, AF76), 0),
IF(Parameters!$D$27, IF(AND(Y76=10,AF76=10),10,0),
IF(Parameters!$D$28, IF(AND(Y76&gt;7,AF76&gt;7),10,0),
IF(Parameters!$D$29, IF(AND(Y76&gt;7,AF76&gt;7), 10, IF(OR(AND(Y76&gt;7,AF76&gt;5),AND(Y76&gt;5,AF76&gt;7)),6,0)),"no method"))))))</f>
        <v>8.83</v>
      </c>
      <c r="S76" s="23">
        <f>IF(Parameters!$D$24 = 1, MAX(Z76, AG76),
IF(Parameters!$D$25 = 1, AVERAGE(Z76,AG76),
IF(Parameters!$D$26 = 1, IFERROR(GEOMEAN(Z76, AG76), 0),
IF(Parameters!$D$27, IF(AND(Z76=10,AG76=10),10,0),
IF(Parameters!$D$28, IF(AND(Z76&gt;7,AG76&gt;7),10,0),
IF(Parameters!$D$29, IF(AND(Z76&gt;7,AG76&gt;7), 10, IF(OR(AND(Z76&gt;7,AG76&gt;5),AND(Z76&gt;5,AG76&gt;7)),6,0)),"no method"))))))</f>
        <v>2.3325358851674651</v>
      </c>
      <c r="T76" s="23">
        <f>IF(Parameters!$D$24 = 1, MAX(AA76, AH76),
IF(Parameters!$D$25 = 1, AVERAGE(AA76,AH76),
IF(Parameters!$D$26 = 1, IFERROR(GEOMEAN(AA76, AH76), 0),
IF(Parameters!$D$27, IF(AND(AA76=10,AH76=10),10,0),
IF(Parameters!$D$28, IF(AND(AA76&gt;7,AH76&gt;7),10,0),
IF(Parameters!$D$29, IF(AND(AA76&gt;7,AH76&gt;7), 10, IF(OR(AND(AA76&gt;7,AH76&gt;5),AND(AA76&gt;5,AH76&gt;7)),6,0)),"no method"))))))</f>
        <v>4.85330578512397</v>
      </c>
      <c r="U76" s="23">
        <f>IF(Parameters!$D$24 = 1, MAX(AB76, AI76),
IF(Parameters!$D$25 = 1, AVERAGE(AB76,AI76),
IF(Parameters!$D$26 = 1, IFERROR(GEOMEAN(AB76, AI76), 0),
IF(Parameters!$D$27, IF(AND(AB76=10,AI76=10),10,0),
IF(Parameters!$D$28, IF(AND(AB76&gt;7,AI76&gt;7),10,0),
IF(Parameters!$D$29, IF(AND(AB76&gt;7,AI76&gt;7), 10, IF(OR(AND(AB76&gt;7,AI76&gt;5),AND(AB76&gt;5,AI76&gt;7)),6,0)),"no method"))))))</f>
        <v>3.142857142857145</v>
      </c>
      <c r="V76" s="23">
        <f>IF(Parameters!$D$24 = 1, MAX(AC76, AJ76),
IF(Parameters!$D$25 = 1, AVERAGE(AC76,AJ76),
IF(Parameters!$D$26 = 1, IFERROR(GEOMEAN(AC76, AJ76), 0),
IF(Parameters!$D$27, IF(AND(AC76=10,AJ76=10),10,0),
IF(Parameters!$D$28, IF(AND(AC76&gt;7,AJ76&gt;7),10,0),
IF(Parameters!$D$29, IF(AND(AC76&gt;7,AJ76&gt;7), 10, IF(OR(AND(AC76&gt;7,AJ76&gt;5),AND(AC76&gt;5,AJ76&gt;7)),6,0)),"no method"))))))</f>
        <v>7.3333333333333348</v>
      </c>
      <c r="W76" s="23">
        <f>IF(Parameters!$D$24 = 1, MAX(AD76, AK76),
IF(Parameters!$D$25 = 1, AVERAGE(AD76,AK76),
IF(Parameters!$D$26 = 1, IFERROR(GEOMEAN(AD76, AK76), 0),
IF(Parameters!$D$27, IF(AND(AD76=10,AK76=10),10,0),
IF(Parameters!$D$28, IF(AND(AD76&gt;7,AK76&gt;7),10,0),
IF(Parameters!$D$29, IF(AND(AD76&gt;7,AK76&gt;7), 10, IF(OR(AND(AD76&gt;7,AK76&gt;5),AND(AD76&gt;5,AK76&gt;7)),6,0)),"no method"))))))</f>
        <v>0</v>
      </c>
      <c r="X76" s="49"/>
      <c r="Y76" s="23">
        <v>7.66</v>
      </c>
      <c r="Z76" s="23">
        <v>4.6650717703349303</v>
      </c>
      <c r="AA76" s="24">
        <v>6.2975206611570202</v>
      </c>
      <c r="AB76" s="23">
        <v>6.28571428571429</v>
      </c>
      <c r="AC76" s="23">
        <v>4.6666666666666696</v>
      </c>
      <c r="AD76" s="23">
        <v>0</v>
      </c>
      <c r="AE76" s="49"/>
      <c r="AF76" s="23">
        <v>10</v>
      </c>
      <c r="AG76" s="23">
        <v>0</v>
      </c>
      <c r="AH76" s="23">
        <v>3.4090909090909198</v>
      </c>
      <c r="AI76" s="23">
        <v>0</v>
      </c>
      <c r="AJ76" s="23">
        <v>10</v>
      </c>
      <c r="AK76" s="23">
        <v>0</v>
      </c>
      <c r="AL76" s="48"/>
      <c r="AM76" s="25">
        <v>0</v>
      </c>
      <c r="AN76" s="25">
        <v>0.4</v>
      </c>
      <c r="AO76" s="19"/>
      <c r="AP76" s="19"/>
      <c r="AQ76" s="19"/>
      <c r="AR76" s="19"/>
      <c r="AS76" s="19"/>
      <c r="AT76" s="19"/>
      <c r="AU76" s="19"/>
      <c r="AV76" s="19"/>
      <c r="AW76" s="19"/>
      <c r="AX76" s="19"/>
      <c r="AY76" s="19"/>
      <c r="AZ76" s="19"/>
      <c r="BA76" s="19"/>
    </row>
    <row r="77" spans="1:53" x14ac:dyDescent="0.2">
      <c r="A77" s="61">
        <v>72</v>
      </c>
      <c r="B77" s="18" t="s">
        <v>145</v>
      </c>
      <c r="C77" s="18" t="s">
        <v>146</v>
      </c>
      <c r="D77" s="18" t="s">
        <v>437</v>
      </c>
      <c r="E77" s="18" t="s">
        <v>431</v>
      </c>
      <c r="F77" s="48"/>
      <c r="G77" s="20" cm="1">
        <f t="array" ref="G77">IF(Parameters!$D$33, SUM(IF(ISNUMBER(R77:W77),(IF(R77:W77&gt;=Parameters!$D$39,1,"")),""))+0.5*(SUM(IF(ISNUMBER(R77:W77),(IF(R77:W77&gt;=Parameters!$D$40,1,"")),""))-SUM(IF(ISNUMBER(R77:W77),(IF(R77:W77&gt;=Parameters!$D$39,1,"")),""))),0) +
   IF(Parameters!$D$34,SUM(IF(ISNUMBER(R77:W77),(IF(R77:W77&gt;=Parameters!$D$39,1,"")),"")),0) +
   IF(Parameters!$D$35,AVERAGE(IF(ISNUMBER(R77:W77),R77:W77)),0) +
   IF(Parameters!$D$36,IF(OR(IF(ISNUMBER(R77:W77),R77:W77)=0),0,GEOMEAN(IF(ISNUMBER(R77:W77),R77:W77))),0)</f>
        <v>2.5</v>
      </c>
      <c r="H77" s="21">
        <f t="shared" si="5"/>
        <v>2.5</v>
      </c>
      <c r="I77" s="81"/>
      <c r="J77" s="20" cm="1">
        <f t="array" ref="J77">IF(Parameters!$D$33, SUM(IF(ISNUMBER(Y77:AD77),(IF(Y77:AD77&gt;=Parameters!$D$43,1,"")),""))+0.5*(SUM(IF(ISNUMBER(Y77:AD77),(IF(Y77:AD77&gt;=Parameters!$D$44,1,"")),""))-SUM(IF(ISNUMBER(Y77:AD77),(IF(Y77:AD77&gt;=Parameters!$D$43,1,"")),""))),0) +
   IF(Parameters!$D$34,SUM(IF(ISNUMBER(Y77:AD77),(IF(Y77:AD77&gt;=Parameters!$D$43,1,"")),"")),0) +
   IF(Parameters!$D$35,AVERAGE(IF(ISNUMBER(Y77:AD77),Y77:AD77)),0) +
   IF(Parameters!$D$36,IF(OR(IF(ISNUMBER(Y77:AD77),Y77:AD77)=0),0,GEOMEAN(IF(ISNUMBER(Y77:AD77),Y77:AD77))),0)</f>
        <v>2</v>
      </c>
      <c r="K77" s="21">
        <f t="shared" si="6"/>
        <v>2</v>
      </c>
      <c r="L77" s="81"/>
      <c r="M77" s="19" cm="1">
        <f t="array" ref="M77">IF(Parameters!$D$33, SUM(IF(ISNUMBER(AF77:AK77),(IF(AF77:AK77&gt;=Parameters!$D$43,1,"")),""))+0.5*(SUM(IF(ISNUMBER(AF77:AK77),(IF(AF77:AK77&gt;=Parameters!$D$44,1,"")),""))-SUM(IF(ISNUMBER(AF77:AK77),(IF(AF77:AK77&gt;=Parameters!$D$43,1,"")),""))),0) +
   IF(Parameters!$D$34,SUM(IF(ISNUMBER(AF77:AK77),(IF(AF77:AK77&gt;=Parameters!$D$43,1,"")),"")),0) +
   IF(Parameters!$D$35,AVERAGE(IF(ISNUMBER(AF77:AK77),AF77:AK77)),0) +
   IF(Parameters!$D$36,IF(OR(IF(ISNUMBER(AF77:AK77),AF77:AK77)=0),0,GEOMEAN(IF(ISNUMBER(AF77:AK77),AF77:AK77))),0)</f>
        <v>1.5</v>
      </c>
      <c r="N77" s="21">
        <f t="shared" si="7"/>
        <v>1.5</v>
      </c>
      <c r="O77" s="81"/>
      <c r="P77" s="22"/>
      <c r="Q77" s="48"/>
      <c r="R77" s="23">
        <f>IF(Parameters!$D$24 = 1, MAX(Y77, AF77),
IF(Parameters!$D$25 = 1, AVERAGE(Y77,AF77),
IF(Parameters!$D$26 = 1, IFERROR(GEOMEAN(Y77, AF77), 0),
IF(Parameters!$D$27, IF(AND(Y77=10,AF77=10),10,0),
IF(Parameters!$D$28, IF(AND(Y77&gt;7,AF77&gt;7),10,0),
IF(Parameters!$D$29, IF(AND(Y77&gt;7,AF77&gt;7), 10, IF(OR(AND(Y77&gt;7,AF77&gt;5),AND(Y77&gt;5,AF77&gt;7)),6,0)),"no method"))))))</f>
        <v>7.8114285714285554</v>
      </c>
      <c r="S77" s="23">
        <f>IF(Parameters!$D$24 = 1, MAX(Z77, AG77),
IF(Parameters!$D$25 = 1, AVERAGE(Z77,AG77),
IF(Parameters!$D$26 = 1, IFERROR(GEOMEAN(Z77, AG77), 0),
IF(Parameters!$D$27, IF(AND(Z77=10,AG77=10),10,0),
IF(Parameters!$D$28, IF(AND(Z77&gt;7,AG77&gt;7),10,0),
IF(Parameters!$D$29, IF(AND(Z77&gt;7,AG77&gt;7), 10, IF(OR(AND(Z77&gt;7,AG77&gt;5),AND(Z77&gt;5,AG77&gt;7)),6,0)),"no method"))))))</f>
        <v>3.074162679425835</v>
      </c>
      <c r="T77" s="23">
        <f>IF(Parameters!$D$24 = 1, MAX(AA77, AH77),
IF(Parameters!$D$25 = 1, AVERAGE(AA77,AH77),
IF(Parameters!$D$26 = 1, IFERROR(GEOMEAN(AA77, AH77), 0),
IF(Parameters!$D$27, IF(AND(AA77=10,AH77=10),10,0),
IF(Parameters!$D$28, IF(AND(AA77&gt;7,AH77&gt;7),10,0),
IF(Parameters!$D$29, IF(AND(AA77&gt;7,AH77&gt;7), 10, IF(OR(AND(AA77&gt;7,AH77&gt;5),AND(AA77&gt;5,AH77&gt;7)),6,0)),"no method"))))))</f>
        <v>6.7396694214876103</v>
      </c>
      <c r="U77" s="23">
        <f>IF(Parameters!$D$24 = 1, MAX(AB77, AI77),
IF(Parameters!$D$25 = 1, AVERAGE(AB77,AI77),
IF(Parameters!$D$26 = 1, IFERROR(GEOMEAN(AB77, AI77), 0),
IF(Parameters!$D$27, IF(AND(AB77=10,AI77=10),10,0),
IF(Parameters!$D$28, IF(AND(AB77&gt;7,AI77&gt;7),10,0),
IF(Parameters!$D$29, IF(AND(AB77&gt;7,AI77&gt;7), 10, IF(OR(AND(AB77&gt;7,AI77&gt;5),AND(AB77&gt;5,AI77&gt;7)),6,0)),"no method"))))))</f>
        <v>6.744761904761905</v>
      </c>
      <c r="V77" s="23">
        <f>IF(Parameters!$D$24 = 1, MAX(AC77, AJ77),
IF(Parameters!$D$25 = 1, AVERAGE(AC77,AJ77),
IF(Parameters!$D$26 = 1, IFERROR(GEOMEAN(AC77, AJ77), 0),
IF(Parameters!$D$27, IF(AND(AC77=10,AJ77=10),10,0),
IF(Parameters!$D$28, IF(AND(AC77&gt;7,AJ77&gt;7),10,0),
IF(Parameters!$D$29, IF(AND(AC77&gt;7,AJ77&gt;7), 10, IF(OR(AND(AC77&gt;7,AJ77&gt;5),AND(AC77&gt;5,AJ77&gt;7)),6,0)),"no method"))))))</f>
        <v>4.5833333333333348</v>
      </c>
      <c r="W77" s="23">
        <f>IF(Parameters!$D$24 = 1, MAX(AD77, AK77),
IF(Parameters!$D$25 = 1, AVERAGE(AD77,AK77),
IF(Parameters!$D$26 = 1, IFERROR(GEOMEAN(AD77, AK77), 0),
IF(Parameters!$D$27, IF(AND(AD77=10,AK77=10),10,0),
IF(Parameters!$D$28, IF(AND(AD77&gt;7,AK77&gt;7),10,0),
IF(Parameters!$D$29, IF(AND(AD77&gt;7,AK77&gt;7), 10, IF(OR(AND(AD77&gt;7,AK77&gt;5),AND(AD77&gt;5,AK77&gt;7)),6,0)),"no method"))))))</f>
        <v>5</v>
      </c>
      <c r="X77" s="49"/>
      <c r="Y77" s="23">
        <v>8.48</v>
      </c>
      <c r="Z77" s="23">
        <v>6.14832535885167</v>
      </c>
      <c r="AA77" s="24">
        <v>7.5702479338842998</v>
      </c>
      <c r="AB77" s="23">
        <v>8.1428571428571406</v>
      </c>
      <c r="AC77" s="23">
        <v>9.1666666666666696</v>
      </c>
      <c r="AD77" s="23">
        <v>0</v>
      </c>
      <c r="AE77" s="49"/>
      <c r="AF77" s="23">
        <v>7.1428571428571104</v>
      </c>
      <c r="AG77" s="23">
        <v>0</v>
      </c>
      <c r="AH77" s="23">
        <v>5.9090909090909198</v>
      </c>
      <c r="AI77" s="23">
        <v>5.3466666666666702</v>
      </c>
      <c r="AJ77" s="23">
        <v>0</v>
      </c>
      <c r="AK77" s="23">
        <v>10</v>
      </c>
      <c r="AL77" s="48"/>
      <c r="AM77" s="25">
        <v>0</v>
      </c>
      <c r="AN77" s="25">
        <v>0.3</v>
      </c>
      <c r="AO77" s="19"/>
      <c r="AP77" s="19"/>
      <c r="AQ77" s="19"/>
      <c r="AR77" s="19"/>
      <c r="AS77" s="19"/>
      <c r="AT77" s="19"/>
      <c r="AU77" s="19"/>
      <c r="AV77" s="19"/>
      <c r="AW77" s="19"/>
      <c r="AX77" s="19"/>
      <c r="AY77" s="19"/>
      <c r="AZ77" s="19"/>
      <c r="BA77" s="19"/>
    </row>
    <row r="78" spans="1:53" x14ac:dyDescent="0.2">
      <c r="A78" s="61">
        <v>73</v>
      </c>
      <c r="B78" s="18" t="s">
        <v>147</v>
      </c>
      <c r="C78" s="18" t="s">
        <v>148</v>
      </c>
      <c r="D78" s="18" t="s">
        <v>435</v>
      </c>
      <c r="E78" s="18" t="s">
        <v>432</v>
      </c>
      <c r="F78" s="48"/>
      <c r="G78" s="20" cm="1">
        <f t="array" ref="G78">IF(Parameters!$D$33, SUM(IF(ISNUMBER(R78:W78),(IF(R78:W78&gt;=Parameters!$D$39,1,"")),""))+0.5*(SUM(IF(ISNUMBER(R78:W78),(IF(R78:W78&gt;=Parameters!$D$40,1,"")),""))-SUM(IF(ISNUMBER(R78:W78),(IF(R78:W78&gt;=Parameters!$D$39,1,"")),""))),0) +
   IF(Parameters!$D$34,SUM(IF(ISNUMBER(R78:W78),(IF(R78:W78&gt;=Parameters!$D$39,1,"")),"")),0) +
   IF(Parameters!$D$35,AVERAGE(IF(ISNUMBER(R78:W78),R78:W78)),0) +
   IF(Parameters!$D$36,IF(OR(IF(ISNUMBER(R78:W78),R78:W78)=0),0,GEOMEAN(IF(ISNUMBER(R78:W78),R78:W78))),0)</f>
        <v>1.5</v>
      </c>
      <c r="H78" s="21">
        <f t="shared" si="5"/>
        <v>1.5</v>
      </c>
      <c r="I78" s="81"/>
      <c r="J78" s="20" cm="1">
        <f t="array" ref="J78">IF(Parameters!$D$33, SUM(IF(ISNUMBER(Y78:AD78),(IF(Y78:AD78&gt;=Parameters!$D$43,1,"")),""))+0.5*(SUM(IF(ISNUMBER(Y78:AD78),(IF(Y78:AD78&gt;=Parameters!$D$44,1,"")),""))-SUM(IF(ISNUMBER(Y78:AD78),(IF(Y78:AD78&gt;=Parameters!$D$43,1,"")),""))),0) +
   IF(Parameters!$D$34,SUM(IF(ISNUMBER(Y78:AD78),(IF(Y78:AD78&gt;=Parameters!$D$43,1,"")),"")),0) +
   IF(Parameters!$D$35,AVERAGE(IF(ISNUMBER(Y78:AD78),Y78:AD78)),0) +
   IF(Parameters!$D$36,IF(OR(IF(ISNUMBER(Y78:AD78),Y78:AD78)=0),0,GEOMEAN(IF(ISNUMBER(Y78:AD78),Y78:AD78))),0)</f>
        <v>0</v>
      </c>
      <c r="K78" s="21">
        <f t="shared" si="6"/>
        <v>0</v>
      </c>
      <c r="L78" s="81"/>
      <c r="M78" s="19" cm="1">
        <f t="array" ref="M78">IF(Parameters!$D$33, SUM(IF(ISNUMBER(AF78:AK78),(IF(AF78:AK78&gt;=Parameters!$D$43,1,"")),""))+0.5*(SUM(IF(ISNUMBER(AF78:AK78),(IF(AF78:AK78&gt;=Parameters!$D$44,1,"")),""))-SUM(IF(ISNUMBER(AF78:AK78),(IF(AF78:AK78&gt;=Parameters!$D$43,1,"")),""))),0) +
   IF(Parameters!$D$34,SUM(IF(ISNUMBER(AF78:AK78),(IF(AF78:AK78&gt;=Parameters!$D$43,1,"")),"")),0) +
   IF(Parameters!$D$35,AVERAGE(IF(ISNUMBER(AF78:AK78),AF78:AK78)),0) +
   IF(Parameters!$D$36,IF(OR(IF(ISNUMBER(AF78:AK78),AF78:AK78)=0),0,GEOMEAN(IF(ISNUMBER(AF78:AK78),AF78:AK78))),0)</f>
        <v>2.5</v>
      </c>
      <c r="N78" s="21">
        <f t="shared" si="7"/>
        <v>2.5</v>
      </c>
      <c r="O78" s="81"/>
      <c r="P78" s="22"/>
      <c r="Q78" s="48"/>
      <c r="R78" s="23">
        <f>IF(Parameters!$D$24 = 1, MAX(Y78, AF78),
IF(Parameters!$D$25 = 1, AVERAGE(Y78,AF78),
IF(Parameters!$D$26 = 1, IFERROR(GEOMEAN(Y78, AF78), 0),
IF(Parameters!$D$27, IF(AND(Y78=10,AF78=10),10,0),
IF(Parameters!$D$28, IF(AND(Y78&gt;7,AF78&gt;7),10,0),
IF(Parameters!$D$29, IF(AND(Y78&gt;7,AF78&gt;7), 10, IF(OR(AND(Y78&gt;7,AF78&gt;5),AND(Y78&gt;5,AF78&gt;7)),6,0)),"no method"))))))</f>
        <v>6.875</v>
      </c>
      <c r="S78" s="23">
        <f>IF(Parameters!$D$24 = 1, MAX(Z78, AG78),
IF(Parameters!$D$25 = 1, AVERAGE(Z78,AG78),
IF(Parameters!$D$26 = 1, IFERROR(GEOMEAN(Z78, AG78), 0),
IF(Parameters!$D$27, IF(AND(Z78=10,AG78=10),10,0),
IF(Parameters!$D$28, IF(AND(Z78&gt;7,AG78&gt;7),10,0),
IF(Parameters!$D$29, IF(AND(Z78&gt;7,AG78&gt;7), 10, IF(OR(AND(Z78&gt;7,AG78&gt;5),AND(Z78&gt;5,AG78&gt;7)),6,0)),"no method"))))))</f>
        <v>0.61004784688994995</v>
      </c>
      <c r="T78" s="23">
        <f>IF(Parameters!$D$24 = 1, MAX(AA78, AH78),
IF(Parameters!$D$25 = 1, AVERAGE(AA78,AH78),
IF(Parameters!$D$26 = 1, IFERROR(GEOMEAN(AA78, AH78), 0),
IF(Parameters!$D$27, IF(AND(AA78=10,AH78=10),10,0),
IF(Parameters!$D$28, IF(AND(AA78&gt;7,AH78&gt;7),10,0),
IF(Parameters!$D$29, IF(AND(AA78&gt;7,AH78&gt;7), 10, IF(OR(AND(AA78&gt;7,AH78&gt;5),AND(AA78&gt;5,AH78&gt;7)),6,0)),"no method"))))))</f>
        <v>6.0805785123967002</v>
      </c>
      <c r="U78" s="23">
        <f>IF(Parameters!$D$24 = 1, MAX(AB78, AI78),
IF(Parameters!$D$25 = 1, AVERAGE(AB78,AI78),
IF(Parameters!$D$26 = 1, IFERROR(GEOMEAN(AB78, AI78), 0),
IF(Parameters!$D$27, IF(AND(AB78=10,AI78=10),10,0),
IF(Parameters!$D$28, IF(AND(AB78&gt;7,AI78&gt;7),10,0),
IF(Parameters!$D$29, IF(AND(AB78&gt;7,AI78&gt;7), 10, IF(OR(AND(AB78&gt;7,AI78&gt;5),AND(AB78&gt;5,AI78&gt;7)),6,0)),"no method"))))))</f>
        <v>5.9285714285714297</v>
      </c>
      <c r="V78" s="23">
        <f>IF(Parameters!$D$24 = 1, MAX(AC78, AJ78),
IF(Parameters!$D$25 = 1, AVERAGE(AC78,AJ78),
IF(Parameters!$D$26 = 1, IFERROR(GEOMEAN(AC78, AJ78), 0),
IF(Parameters!$D$27, IF(AND(AC78=10,AJ78=10),10,0),
IF(Parameters!$D$28, IF(AND(AC78&gt;7,AJ78&gt;7),10,0),
IF(Parameters!$D$29, IF(AND(AC78&gt;7,AJ78&gt;7), 10, IF(OR(AND(AC78&gt;7,AJ78&gt;5),AND(AC78&gt;5,AJ78&gt;7)),6,0)),"no method"))))))</f>
        <v>3.1666666666666652</v>
      </c>
      <c r="W78" s="23">
        <f>IF(Parameters!$D$24 = 1, MAX(AD78, AK78),
IF(Parameters!$D$25 = 1, AVERAGE(AD78,AK78),
IF(Parameters!$D$26 = 1, IFERROR(GEOMEAN(AD78, AK78), 0),
IF(Parameters!$D$27, IF(AND(AD78=10,AK78=10),10,0),
IF(Parameters!$D$28, IF(AND(AD78&gt;7,AK78&gt;7),10,0),
IF(Parameters!$D$29, IF(AND(AD78&gt;7,AK78&gt;7), 10, IF(OR(AND(AD78&gt;7,AK78&gt;5),AND(AD78&gt;5,AK78&gt;7)),6,0)),"no method"))))))</f>
        <v>0</v>
      </c>
      <c r="X78" s="49"/>
      <c r="Y78" s="23">
        <v>3.75</v>
      </c>
      <c r="Z78" s="23">
        <v>1.2200956937798999</v>
      </c>
      <c r="AA78" s="24">
        <v>3.7520661157024802</v>
      </c>
      <c r="AB78" s="23">
        <v>1.8571428571428601</v>
      </c>
      <c r="AC78" s="23">
        <v>6.3333333333333304</v>
      </c>
      <c r="AD78" s="23">
        <v>0</v>
      </c>
      <c r="AE78" s="49"/>
      <c r="AF78" s="23">
        <v>10</v>
      </c>
      <c r="AG78" s="23">
        <v>0</v>
      </c>
      <c r="AH78" s="23">
        <v>8.4090909090909207</v>
      </c>
      <c r="AI78" s="23">
        <v>10</v>
      </c>
      <c r="AJ78" s="23">
        <v>0</v>
      </c>
      <c r="AK78" s="23">
        <v>0</v>
      </c>
      <c r="AL78" s="48"/>
      <c r="AM78" s="25">
        <v>0</v>
      </c>
      <c r="AN78" s="25">
        <v>0.2</v>
      </c>
      <c r="AO78" s="19"/>
      <c r="AP78" s="19"/>
      <c r="AQ78" s="19"/>
      <c r="AR78" s="19"/>
      <c r="AS78" s="19"/>
      <c r="AT78" s="19"/>
      <c r="AU78" s="19"/>
      <c r="AV78" s="19"/>
      <c r="AW78" s="19"/>
      <c r="AX78" s="19"/>
      <c r="AY78" s="19"/>
      <c r="AZ78" s="19"/>
      <c r="BA78" s="19"/>
    </row>
    <row r="79" spans="1:53" x14ac:dyDescent="0.2">
      <c r="A79" s="61">
        <v>74</v>
      </c>
      <c r="B79" s="18" t="s">
        <v>149</v>
      </c>
      <c r="C79" s="18" t="s">
        <v>150</v>
      </c>
      <c r="D79" s="18" t="s">
        <v>437</v>
      </c>
      <c r="E79" s="18" t="s">
        <v>431</v>
      </c>
      <c r="F79" s="48"/>
      <c r="G79" s="20" cm="1">
        <f t="array" ref="G79">IF(Parameters!$D$33, SUM(IF(ISNUMBER(R79:W79),(IF(R79:W79&gt;=Parameters!$D$39,1,"")),""))+0.5*(SUM(IF(ISNUMBER(R79:W79),(IF(R79:W79&gt;=Parameters!$D$40,1,"")),""))-SUM(IF(ISNUMBER(R79:W79),(IF(R79:W79&gt;=Parameters!$D$39,1,"")),""))),0) +
   IF(Parameters!$D$34,SUM(IF(ISNUMBER(R79:W79),(IF(R79:W79&gt;=Parameters!$D$39,1,"")),"")),0) +
   IF(Parameters!$D$35,AVERAGE(IF(ISNUMBER(R79:W79),R79:W79)),0) +
   IF(Parameters!$D$36,IF(OR(IF(ISNUMBER(R79:W79),R79:W79)=0),0,GEOMEAN(IF(ISNUMBER(R79:W79),R79:W79))),0)</f>
        <v>4.5</v>
      </c>
      <c r="H79" s="21">
        <f t="shared" si="5"/>
        <v>4.5</v>
      </c>
      <c r="I79" s="81"/>
      <c r="J79" s="20" cm="1">
        <f t="array" ref="J79">IF(Parameters!$D$33, SUM(IF(ISNUMBER(Y79:AD79),(IF(Y79:AD79&gt;=Parameters!$D$43,1,"")),""))+0.5*(SUM(IF(ISNUMBER(Y79:AD79),(IF(Y79:AD79&gt;=Parameters!$D$44,1,"")),""))-SUM(IF(ISNUMBER(Y79:AD79),(IF(Y79:AD79&gt;=Parameters!$D$43,1,"")),""))),0) +
   IF(Parameters!$D$34,SUM(IF(ISNUMBER(Y79:AD79),(IF(Y79:AD79&gt;=Parameters!$D$43,1,"")),"")),0) +
   IF(Parameters!$D$35,AVERAGE(IF(ISNUMBER(Y79:AD79),Y79:AD79)),0) +
   IF(Parameters!$D$36,IF(OR(IF(ISNUMBER(Y79:AD79),Y79:AD79)=0),0,GEOMEAN(IF(ISNUMBER(Y79:AD79),Y79:AD79))),0)</f>
        <v>5.5</v>
      </c>
      <c r="K79" s="21">
        <f t="shared" si="6"/>
        <v>5.5</v>
      </c>
      <c r="L79" s="81"/>
      <c r="M79" s="19" cm="1">
        <f t="array" ref="M79">IF(Parameters!$D$33, SUM(IF(ISNUMBER(AF79:AK79),(IF(AF79:AK79&gt;=Parameters!$D$43,1,"")),""))+0.5*(SUM(IF(ISNUMBER(AF79:AK79),(IF(AF79:AK79&gt;=Parameters!$D$44,1,"")),""))-SUM(IF(ISNUMBER(AF79:AK79),(IF(AF79:AK79&gt;=Parameters!$D$43,1,"")),""))),0) +
   IF(Parameters!$D$34,SUM(IF(ISNUMBER(AF79:AK79),(IF(AF79:AK79&gt;=Parameters!$D$43,1,"")),"")),0) +
   IF(Parameters!$D$35,AVERAGE(IF(ISNUMBER(AF79:AK79),AF79:AK79)),0) +
   IF(Parameters!$D$36,IF(OR(IF(ISNUMBER(AF79:AK79),AF79:AK79)=0),0,GEOMEAN(IF(ISNUMBER(AF79:AK79),AF79:AK79))),0)</f>
        <v>2</v>
      </c>
      <c r="N79" s="21">
        <f t="shared" si="7"/>
        <v>2</v>
      </c>
      <c r="O79" s="81"/>
      <c r="P79" s="22"/>
      <c r="Q79" s="48"/>
      <c r="R79" s="23">
        <f>IF(Parameters!$D$24 = 1, MAX(Y79, AF79),
IF(Parameters!$D$25 = 1, AVERAGE(Y79,AF79),
IF(Parameters!$D$26 = 1, IFERROR(GEOMEAN(Y79, AF79), 0),
IF(Parameters!$D$27, IF(AND(Y79=10,AF79=10),10,0),
IF(Parameters!$D$28, IF(AND(Y79&gt;7,AF79&gt;7),10,0),
IF(Parameters!$D$29, IF(AND(Y79&gt;7,AF79&gt;7), 10, IF(OR(AND(Y79&gt;7,AF79&gt;5),AND(Y79&gt;5,AF79&gt;7)),6,0)),"no method"))))))</f>
        <v>7.9484615384615402</v>
      </c>
      <c r="S79" s="23">
        <f>IF(Parameters!$D$24 = 1, MAX(Z79, AG79),
IF(Parameters!$D$25 = 1, AVERAGE(Z79,AG79),
IF(Parameters!$D$26 = 1, IFERROR(GEOMEAN(Z79, AG79), 0),
IF(Parameters!$D$27, IF(AND(Z79=10,AG79=10),10,0),
IF(Parameters!$D$28, IF(AND(Z79&gt;7,AG79&gt;7),10,0),
IF(Parameters!$D$29, IF(AND(Z79&gt;7,AG79&gt;7), 10, IF(OR(AND(Z79&gt;7,AG79&gt;5),AND(Z79&gt;5,AG79&gt;7)),6,0)),"no method"))))))</f>
        <v>10</v>
      </c>
      <c r="T79" s="23">
        <f>IF(Parameters!$D$24 = 1, MAX(AA79, AH79),
IF(Parameters!$D$25 = 1, AVERAGE(AA79,AH79),
IF(Parameters!$D$26 = 1, IFERROR(GEOMEAN(AA79, AH79), 0),
IF(Parameters!$D$27, IF(AND(AA79=10,AH79=10),10,0),
IF(Parameters!$D$28, IF(AND(AA79&gt;7,AH79&gt;7),10,0),
IF(Parameters!$D$29, IF(AND(AA79&gt;7,AH79&gt;7), 10, IF(OR(AND(AA79&gt;7,AH79&gt;5),AND(AA79&gt;5,AH79&gt;7)),6,0)),"no method"))))))</f>
        <v>6.3367768595041349</v>
      </c>
      <c r="U79" s="23">
        <f>IF(Parameters!$D$24 = 1, MAX(AB79, AI79),
IF(Parameters!$D$25 = 1, AVERAGE(AB79,AI79),
IF(Parameters!$D$26 = 1, IFERROR(GEOMEAN(AB79, AI79), 0),
IF(Parameters!$D$27, IF(AND(AB79=10,AI79=10),10,0),
IF(Parameters!$D$28, IF(AND(AB79&gt;7,AI79&gt;7),10,0),
IF(Parameters!$D$29, IF(AND(AB79&gt;7,AI79&gt;7), 10, IF(OR(AND(AB79&gt;7,AI79&gt;5),AND(AB79&gt;5,AI79&gt;7)),6,0)),"no method"))))))</f>
        <v>10</v>
      </c>
      <c r="V79" s="23">
        <f>IF(Parameters!$D$24 = 1, MAX(AC79, AJ79),
IF(Parameters!$D$25 = 1, AVERAGE(AC79,AJ79),
IF(Parameters!$D$26 = 1, IFERROR(GEOMEAN(AC79, AJ79), 0),
IF(Parameters!$D$27, IF(AND(AC79=10,AJ79=10),10,0),
IF(Parameters!$D$28, IF(AND(AC79&gt;7,AJ79&gt;7),10,0),
IF(Parameters!$D$29, IF(AND(AC79&gt;7,AJ79&gt;7), 10, IF(OR(AND(AC79&gt;7,AJ79&gt;5),AND(AC79&gt;5,AJ79&gt;7)),6,0)),"no method"))))))</f>
        <v>5</v>
      </c>
      <c r="W79" s="23">
        <f>IF(Parameters!$D$24 = 1, MAX(AD79, AK79),
IF(Parameters!$D$25 = 1, AVERAGE(AD79,AK79),
IF(Parameters!$D$26 = 1, IFERROR(GEOMEAN(AD79, AK79), 0),
IF(Parameters!$D$27, IF(AND(AD79=10,AK79=10),10,0),
IF(Parameters!$D$28, IF(AND(AD79&gt;7,AK79&gt;7),10,0),
IF(Parameters!$D$29, IF(AND(AD79&gt;7,AK79&gt;7), 10, IF(OR(AND(AD79&gt;7,AK79&gt;5),AND(AD79&gt;5,AK79&gt;7)),6,0)),"no method"))))))</f>
        <v>5.7284995317652152</v>
      </c>
      <c r="X79" s="49"/>
      <c r="Y79" s="23">
        <v>10</v>
      </c>
      <c r="Z79" s="23">
        <v>10</v>
      </c>
      <c r="AA79" s="24">
        <v>8.8099173553718995</v>
      </c>
      <c r="AB79" s="23">
        <v>10</v>
      </c>
      <c r="AC79" s="23">
        <v>10</v>
      </c>
      <c r="AD79" s="23">
        <v>10</v>
      </c>
      <c r="AE79" s="49"/>
      <c r="AF79" s="23">
        <v>5.8969230769230796</v>
      </c>
      <c r="AG79" s="23">
        <v>10</v>
      </c>
      <c r="AH79" s="23">
        <v>3.86363636363637</v>
      </c>
      <c r="AI79" s="23">
        <v>10</v>
      </c>
      <c r="AJ79" s="23">
        <v>0</v>
      </c>
      <c r="AK79" s="23">
        <v>1.45699906353043</v>
      </c>
      <c r="AL79" s="48"/>
      <c r="AM79" s="25">
        <v>0</v>
      </c>
      <c r="AN79" s="25">
        <v>0.2</v>
      </c>
      <c r="AO79" s="19"/>
      <c r="AP79" s="19"/>
      <c r="AQ79" s="19"/>
      <c r="AR79" s="19"/>
      <c r="AS79" s="19"/>
      <c r="AT79" s="19"/>
      <c r="AU79" s="19"/>
      <c r="AV79" s="19"/>
      <c r="AW79" s="19"/>
      <c r="AX79" s="19"/>
      <c r="AY79" s="19"/>
      <c r="AZ79" s="19"/>
      <c r="BA79" s="19"/>
    </row>
    <row r="80" spans="1:53" x14ac:dyDescent="0.2">
      <c r="A80" s="61">
        <v>75</v>
      </c>
      <c r="B80" s="18" t="s">
        <v>151</v>
      </c>
      <c r="C80" s="18" t="s">
        <v>152</v>
      </c>
      <c r="D80" s="18" t="s">
        <v>435</v>
      </c>
      <c r="E80" s="18" t="s">
        <v>0</v>
      </c>
      <c r="F80" s="48"/>
      <c r="G80" s="20" cm="1">
        <f t="array" ref="G80">IF(Parameters!$D$33, SUM(IF(ISNUMBER(R80:W80),(IF(R80:W80&gt;=Parameters!$D$39,1,"")),""))+0.5*(SUM(IF(ISNUMBER(R80:W80),(IF(R80:W80&gt;=Parameters!$D$40,1,"")),""))-SUM(IF(ISNUMBER(R80:W80),(IF(R80:W80&gt;=Parameters!$D$39,1,"")),""))),0) +
   IF(Parameters!$D$34,SUM(IF(ISNUMBER(R80:W80),(IF(R80:W80&gt;=Parameters!$D$39,1,"")),"")),0) +
   IF(Parameters!$D$35,AVERAGE(IF(ISNUMBER(R80:W80),R80:W80)),0) +
   IF(Parameters!$D$36,IF(OR(IF(ISNUMBER(R80:W80),R80:W80)=0),0,GEOMEAN(IF(ISNUMBER(R80:W80),R80:W80))),0)</f>
        <v>1</v>
      </c>
      <c r="H80" s="21">
        <f t="shared" si="5"/>
        <v>1</v>
      </c>
      <c r="I80" s="81"/>
      <c r="J80" s="20" cm="1">
        <f t="array" ref="J80">IF(Parameters!$D$33, SUM(IF(ISNUMBER(Y80:AD80),(IF(Y80:AD80&gt;=Parameters!$D$43,1,"")),""))+0.5*(SUM(IF(ISNUMBER(Y80:AD80),(IF(Y80:AD80&gt;=Parameters!$D$44,1,"")),""))-SUM(IF(ISNUMBER(Y80:AD80),(IF(Y80:AD80&gt;=Parameters!$D$43,1,"")),""))),0) +
   IF(Parameters!$D$34,SUM(IF(ISNUMBER(Y80:AD80),(IF(Y80:AD80&gt;=Parameters!$D$43,1,"")),"")),0) +
   IF(Parameters!$D$35,AVERAGE(IF(ISNUMBER(Y80:AD80),Y80:AD80)),0) +
   IF(Parameters!$D$36,IF(OR(IF(ISNUMBER(Y80:AD80),Y80:AD80)=0),0,GEOMEAN(IF(ISNUMBER(Y80:AD80),Y80:AD80))),0)</f>
        <v>0</v>
      </c>
      <c r="K80" s="21">
        <f t="shared" si="6"/>
        <v>0</v>
      </c>
      <c r="L80" s="81"/>
      <c r="M80" s="19" cm="1">
        <f t="array" ref="M80">IF(Parameters!$D$33, SUM(IF(ISNUMBER(AF80:AK80),(IF(AF80:AK80&gt;=Parameters!$D$43,1,"")),""))+0.5*(SUM(IF(ISNUMBER(AF80:AK80),(IF(AF80:AK80&gt;=Parameters!$D$44,1,"")),""))-SUM(IF(ISNUMBER(AF80:AK80),(IF(AF80:AK80&gt;=Parameters!$D$43,1,"")),""))),0) +
   IF(Parameters!$D$34,SUM(IF(ISNUMBER(AF80:AK80),(IF(AF80:AK80&gt;=Parameters!$D$43,1,"")),"")),0) +
   IF(Parameters!$D$35,AVERAGE(IF(ISNUMBER(AF80:AK80),AF80:AK80)),0) +
   IF(Parameters!$D$36,IF(OR(IF(ISNUMBER(AF80:AK80),AF80:AK80)=0),0,GEOMEAN(IF(ISNUMBER(AF80:AK80),AF80:AK80))),0)</f>
        <v>1.5</v>
      </c>
      <c r="N80" s="21">
        <f t="shared" si="7"/>
        <v>1.5</v>
      </c>
      <c r="O80" s="81"/>
      <c r="P80" s="22"/>
      <c r="Q80" s="48"/>
      <c r="R80" s="23">
        <f>IF(Parameters!$D$24 = 1, MAX(Y80, AF80),
IF(Parameters!$D$25 = 1, AVERAGE(Y80,AF80),
IF(Parameters!$D$26 = 1, IFERROR(GEOMEAN(Y80, AF80), 0),
IF(Parameters!$D$27, IF(AND(Y80=10,AF80=10),10,0),
IF(Parameters!$D$28, IF(AND(Y80&gt;7,AF80&gt;7),10,0),
IF(Parameters!$D$29, IF(AND(Y80&gt;7,AF80&gt;7), 10, IF(OR(AND(Y80&gt;7,AF80&gt;5),AND(Y80&gt;5,AF80&gt;7)),6,0)),"no method"))))))</f>
        <v>6.75</v>
      </c>
      <c r="S80" s="23">
        <f>IF(Parameters!$D$24 = 1, MAX(Z80, AG80),
IF(Parameters!$D$25 = 1, AVERAGE(Z80,AG80),
IF(Parameters!$D$26 = 1, IFERROR(GEOMEAN(Z80, AG80), 0),
IF(Parameters!$D$27, IF(AND(Z80=10,AG80=10),10,0),
IF(Parameters!$D$28, IF(AND(Z80&gt;7,AG80&gt;7),10,0),
IF(Parameters!$D$29, IF(AND(Z80&gt;7,AG80&gt;7), 10, IF(OR(AND(Z80&gt;7,AG80&gt;5),AND(Z80&gt;5,AG80&gt;7)),6,0)),"no method"))))))</f>
        <v>0.46650717703349298</v>
      </c>
      <c r="T80" s="23">
        <f>IF(Parameters!$D$24 = 1, MAX(AA80, AH80),
IF(Parameters!$D$25 = 1, AVERAGE(AA80,AH80),
IF(Parameters!$D$26 = 1, IFERROR(GEOMEAN(AA80, AH80), 0),
IF(Parameters!$D$27, IF(AND(AA80=10,AH80=10),10,0),
IF(Parameters!$D$28, IF(AND(AA80&gt;7,AH80&gt;7),10,0),
IF(Parameters!$D$29, IF(AND(AA80&gt;7,AH80&gt;7), 10, IF(OR(AND(AA80&gt;7,AH80&gt;5),AND(AA80&gt;5,AH80&gt;7)),6,0)),"no method"))))))</f>
        <v>2.7665289256198351</v>
      </c>
      <c r="U80" s="23">
        <f>IF(Parameters!$D$24 = 1, MAX(AB80, AI80),
IF(Parameters!$D$25 = 1, AVERAGE(AB80,AI80),
IF(Parameters!$D$26 = 1, IFERROR(GEOMEAN(AB80, AI80), 0),
IF(Parameters!$D$27, IF(AND(AB80=10,AI80=10),10,0),
IF(Parameters!$D$28, IF(AND(AB80&gt;7,AI80&gt;7),10,0),
IF(Parameters!$D$29, IF(AND(AB80&gt;7,AI80&gt;7), 10, IF(OR(AND(AB80&gt;7,AI80&gt;5),AND(AB80&gt;5,AI80&gt;7)),6,0)),"no method"))))))</f>
        <v>5.3985714285714295</v>
      </c>
      <c r="V80" s="23">
        <f>IF(Parameters!$D$24 = 1, MAX(AC80, AJ80),
IF(Parameters!$D$25 = 1, AVERAGE(AC80,AJ80),
IF(Parameters!$D$26 = 1, IFERROR(GEOMEAN(AC80, AJ80), 0),
IF(Parameters!$D$27, IF(AND(AC80=10,AJ80=10),10,0),
IF(Parameters!$D$28, IF(AND(AC80&gt;7,AJ80&gt;7),10,0),
IF(Parameters!$D$29, IF(AND(AC80&gt;7,AJ80&gt;7), 10, IF(OR(AND(AC80&gt;7,AJ80&gt;5),AND(AC80&gt;5,AJ80&gt;7)),6,0)),"no method"))))))</f>
        <v>2.1666666666666652</v>
      </c>
      <c r="W80" s="23">
        <f>IF(Parameters!$D$24 = 1, MAX(AD80, AK80),
IF(Parameters!$D$25 = 1, AVERAGE(AD80,AK80),
IF(Parameters!$D$26 = 1, IFERROR(GEOMEAN(AD80, AK80), 0),
IF(Parameters!$D$27, IF(AND(AD80=10,AK80=10),10,0),
IF(Parameters!$D$28, IF(AND(AD80&gt;7,AK80&gt;7),10,0),
IF(Parameters!$D$29, IF(AND(AD80&gt;7,AK80&gt;7), 10, IF(OR(AND(AD80&gt;7,AK80&gt;5),AND(AD80&gt;5,AK80&gt;7)),6,0)),"no method"))))))</f>
        <v>0</v>
      </c>
      <c r="X80" s="49"/>
      <c r="Y80" s="23">
        <v>3.5</v>
      </c>
      <c r="Z80" s="23">
        <v>0.93301435406698596</v>
      </c>
      <c r="AA80" s="24">
        <v>3.4876033057851199</v>
      </c>
      <c r="AB80" s="23">
        <v>1.8571428571428601</v>
      </c>
      <c r="AC80" s="23">
        <v>4.3333333333333304</v>
      </c>
      <c r="AD80" s="23">
        <v>0</v>
      </c>
      <c r="AE80" s="49"/>
      <c r="AF80" s="23">
        <v>10</v>
      </c>
      <c r="AG80" s="23">
        <v>0</v>
      </c>
      <c r="AH80" s="23">
        <v>2.0454545454545499</v>
      </c>
      <c r="AI80" s="23">
        <v>8.94</v>
      </c>
      <c r="AJ80" s="23">
        <v>0</v>
      </c>
      <c r="AK80" s="23">
        <v>0</v>
      </c>
      <c r="AL80" s="48"/>
      <c r="AM80" s="25">
        <v>0</v>
      </c>
      <c r="AN80" s="25">
        <v>0.3</v>
      </c>
      <c r="AO80" s="19"/>
      <c r="AP80" s="19"/>
      <c r="AQ80" s="19"/>
      <c r="AR80" s="19"/>
      <c r="AS80" s="19"/>
      <c r="AT80" s="19"/>
      <c r="AU80" s="19"/>
      <c r="AV80" s="19"/>
      <c r="AW80" s="19"/>
      <c r="AX80" s="19"/>
      <c r="AY80" s="19"/>
      <c r="AZ80" s="19"/>
      <c r="BA80" s="19"/>
    </row>
    <row r="81" spans="1:53" x14ac:dyDescent="0.2">
      <c r="A81" s="61">
        <v>76</v>
      </c>
      <c r="B81" s="18" t="s">
        <v>153</v>
      </c>
      <c r="C81" s="18" t="s">
        <v>154</v>
      </c>
      <c r="D81" s="18" t="s">
        <v>438</v>
      </c>
      <c r="E81" s="18" t="s">
        <v>432</v>
      </c>
      <c r="F81" s="48"/>
      <c r="G81" s="20" cm="1">
        <f t="array" ref="G81">IF(Parameters!$D$33, SUM(IF(ISNUMBER(R81:W81),(IF(R81:W81&gt;=Parameters!$D$39,1,"")),""))+0.5*(SUM(IF(ISNUMBER(R81:W81),(IF(R81:W81&gt;=Parameters!$D$40,1,"")),""))-SUM(IF(ISNUMBER(R81:W81),(IF(R81:W81&gt;=Parameters!$D$39,1,"")),""))),0) +
   IF(Parameters!$D$34,SUM(IF(ISNUMBER(R81:W81),(IF(R81:W81&gt;=Parameters!$D$39,1,"")),"")),0) +
   IF(Parameters!$D$35,AVERAGE(IF(ISNUMBER(R81:W81),R81:W81)),0) +
   IF(Parameters!$D$36,IF(OR(IF(ISNUMBER(R81:W81),R81:W81)=0),0,GEOMEAN(IF(ISNUMBER(R81:W81),R81:W81))),0)</f>
        <v>1.5</v>
      </c>
      <c r="H81" s="21">
        <f t="shared" si="5"/>
        <v>1.5</v>
      </c>
      <c r="I81" s="81"/>
      <c r="J81" s="20" cm="1">
        <f t="array" ref="J81">IF(Parameters!$D$33, SUM(IF(ISNUMBER(Y81:AD81),(IF(Y81:AD81&gt;=Parameters!$D$43,1,"")),""))+0.5*(SUM(IF(ISNUMBER(Y81:AD81),(IF(Y81:AD81&gt;=Parameters!$D$44,1,"")),""))-SUM(IF(ISNUMBER(Y81:AD81),(IF(Y81:AD81&gt;=Parameters!$D$43,1,"")),""))),0) +
   IF(Parameters!$D$34,SUM(IF(ISNUMBER(Y81:AD81),(IF(Y81:AD81&gt;=Parameters!$D$43,1,"")),"")),0) +
   IF(Parameters!$D$35,AVERAGE(IF(ISNUMBER(Y81:AD81),Y81:AD81)),0) +
   IF(Parameters!$D$36,IF(OR(IF(ISNUMBER(Y81:AD81),Y81:AD81)=0),0,GEOMEAN(IF(ISNUMBER(Y81:AD81),Y81:AD81))),0)</f>
        <v>1</v>
      </c>
      <c r="K81" s="21">
        <f t="shared" si="6"/>
        <v>1</v>
      </c>
      <c r="L81" s="81"/>
      <c r="M81" s="19" cm="1">
        <f t="array" ref="M81">IF(Parameters!$D$33, SUM(IF(ISNUMBER(AF81:AK81),(IF(AF81:AK81&gt;=Parameters!$D$43,1,"")),""))+0.5*(SUM(IF(ISNUMBER(AF81:AK81),(IF(AF81:AK81&gt;=Parameters!$D$44,1,"")),""))-SUM(IF(ISNUMBER(AF81:AK81),(IF(AF81:AK81&gt;=Parameters!$D$43,1,"")),""))),0) +
   IF(Parameters!$D$34,SUM(IF(ISNUMBER(AF81:AK81),(IF(AF81:AK81&gt;=Parameters!$D$43,1,"")),"")),0) +
   IF(Parameters!$D$35,AVERAGE(IF(ISNUMBER(AF81:AK81),AF81:AK81)),0) +
   IF(Parameters!$D$36,IF(OR(IF(ISNUMBER(AF81:AK81),AF81:AK81)=0),0,GEOMEAN(IF(ISNUMBER(AF81:AK81),AF81:AK81))),0)</f>
        <v>0.5</v>
      </c>
      <c r="N81" s="21">
        <f t="shared" si="7"/>
        <v>0.5</v>
      </c>
      <c r="O81" s="81"/>
      <c r="P81" s="22"/>
      <c r="Q81" s="48"/>
      <c r="R81" s="23">
        <f>IF(Parameters!$D$24 = 1, MAX(Y81, AF81),
IF(Parameters!$D$25 = 1, AVERAGE(Y81,AF81),
IF(Parameters!$D$26 = 1, IFERROR(GEOMEAN(Y81, AF81), 0),
IF(Parameters!$D$27, IF(AND(Y81=10,AF81=10),10,0),
IF(Parameters!$D$28, IF(AND(Y81&gt;7,AF81&gt;7),10,0),
IF(Parameters!$D$29, IF(AND(Y81&gt;7,AF81&gt;7), 10, IF(OR(AND(Y81&gt;7,AF81&gt;5),AND(Y81&gt;5,AF81&gt;7)),6,0)),"no method"))))))</f>
        <v>5.3809523809523698</v>
      </c>
      <c r="S81" s="23">
        <f>IF(Parameters!$D$24 = 1, MAX(Z81, AG81),
IF(Parameters!$D$25 = 1, AVERAGE(Z81,AG81),
IF(Parameters!$D$26 = 1, IFERROR(GEOMEAN(Z81, AG81), 0),
IF(Parameters!$D$27, IF(AND(Z81=10,AG81=10),10,0),
IF(Parameters!$D$28, IF(AND(Z81&gt;7,AG81&gt;7),10,0),
IF(Parameters!$D$29, IF(AND(Z81&gt;7,AG81&gt;7), 10, IF(OR(AND(Z81&gt;7,AG81&gt;5),AND(Z81&gt;5,AG81&gt;7)),6,0)),"no method"))))))</f>
        <v>2.6196172248803848</v>
      </c>
      <c r="T81" s="23">
        <f>IF(Parameters!$D$24 = 1, MAX(AA81, AH81),
IF(Parameters!$D$25 = 1, AVERAGE(AA81,AH81),
IF(Parameters!$D$26 = 1, IFERROR(GEOMEAN(AA81, AH81), 0),
IF(Parameters!$D$27, IF(AND(AA81=10,AH81=10),10,0),
IF(Parameters!$D$28, IF(AND(AA81&gt;7,AH81&gt;7),10,0),
IF(Parameters!$D$29, IF(AND(AA81&gt;7,AH81&gt;7), 10, IF(OR(AND(AA81&gt;7,AH81&gt;5),AND(AA81&gt;5,AH81&gt;7)),6,0)),"no method"))))))</f>
        <v>3.6177685950413201</v>
      </c>
      <c r="U81" s="23">
        <f>IF(Parameters!$D$24 = 1, MAX(AB81, AI81),
IF(Parameters!$D$25 = 1, AVERAGE(AB81,AI81),
IF(Parameters!$D$26 = 1, IFERROR(GEOMEAN(AB81, AI81), 0),
IF(Parameters!$D$27, IF(AND(AB81=10,AI81=10),10,0),
IF(Parameters!$D$28, IF(AND(AB81&gt;7,AI81&gt;7),10,0),
IF(Parameters!$D$29, IF(AND(AB81&gt;7,AI81&gt;7), 10, IF(OR(AND(AB81&gt;7,AI81&gt;5),AND(AB81&gt;5,AI81&gt;7)),6,0)),"no method"))))))</f>
        <v>6.89047619047619</v>
      </c>
      <c r="V81" s="23">
        <f>IF(Parameters!$D$24 = 1, MAX(AC81, AJ81),
IF(Parameters!$D$25 = 1, AVERAGE(AC81,AJ81),
IF(Parameters!$D$26 = 1, IFERROR(GEOMEAN(AC81, AJ81), 0),
IF(Parameters!$D$27, IF(AND(AC81=10,AJ81=10),10,0),
IF(Parameters!$D$28, IF(AND(AC81&gt;7,AJ81&gt;7),10,0),
IF(Parameters!$D$29, IF(AND(AC81&gt;7,AJ81&gt;7), 10, IF(OR(AND(AC81&gt;7,AJ81&gt;5),AND(AC81&gt;5,AJ81&gt;7)),6,0)),"no method"))))))</f>
        <v>5</v>
      </c>
      <c r="W81" s="23">
        <f>IF(Parameters!$D$24 = 1, MAX(AD81, AK81),
IF(Parameters!$D$25 = 1, AVERAGE(AD81,AK81),
IF(Parameters!$D$26 = 1, IFERROR(GEOMEAN(AD81, AK81), 0),
IF(Parameters!$D$27, IF(AND(AD81=10,AK81=10),10,0),
IF(Parameters!$D$28, IF(AND(AD81&gt;7,AK81&gt;7),10,0),
IF(Parameters!$D$29, IF(AND(AD81&gt;7,AK81&gt;7), 10, IF(OR(AND(AD81&gt;7,AK81&gt;5),AND(AD81&gt;5,AK81&gt;7)),6,0)),"no method"))))))</f>
        <v>2.0741329215242001</v>
      </c>
      <c r="X81" s="49"/>
      <c r="Y81" s="23">
        <v>6</v>
      </c>
      <c r="Z81" s="23">
        <v>5.2392344497607697</v>
      </c>
      <c r="AA81" s="24">
        <v>6.0991735537190097</v>
      </c>
      <c r="AB81" s="23">
        <v>4.71428571428571</v>
      </c>
      <c r="AC81" s="23">
        <v>10</v>
      </c>
      <c r="AD81" s="23">
        <v>0</v>
      </c>
      <c r="AE81" s="49"/>
      <c r="AF81" s="23">
        <v>4.7619047619047397</v>
      </c>
      <c r="AG81" s="23">
        <v>0</v>
      </c>
      <c r="AH81" s="23">
        <v>1.13636363636363</v>
      </c>
      <c r="AI81" s="23">
        <v>9.06666666666667</v>
      </c>
      <c r="AJ81" s="23">
        <v>0</v>
      </c>
      <c r="AK81" s="23">
        <v>4.1482658430484003</v>
      </c>
      <c r="AL81" s="48"/>
      <c r="AM81" s="25">
        <v>0</v>
      </c>
      <c r="AN81" s="25">
        <v>0.2</v>
      </c>
      <c r="AO81" s="19"/>
      <c r="AP81" s="19"/>
      <c r="AQ81" s="19"/>
      <c r="AR81" s="19"/>
      <c r="AS81" s="19"/>
      <c r="AT81" s="19"/>
      <c r="AU81" s="19"/>
      <c r="AV81" s="19"/>
      <c r="AW81" s="19"/>
      <c r="AX81" s="19"/>
      <c r="AY81" s="19"/>
      <c r="AZ81" s="19"/>
      <c r="BA81" s="19"/>
    </row>
    <row r="82" spans="1:53" x14ac:dyDescent="0.2">
      <c r="A82" s="61">
        <v>77</v>
      </c>
      <c r="B82" s="18" t="s">
        <v>155</v>
      </c>
      <c r="C82" s="18" t="s">
        <v>156</v>
      </c>
      <c r="D82" s="18" t="s">
        <v>433</v>
      </c>
      <c r="E82" s="18" t="s">
        <v>432</v>
      </c>
      <c r="F82" s="48"/>
      <c r="G82" s="20" cm="1">
        <f t="array" ref="G82">IF(Parameters!$D$33, SUM(IF(ISNUMBER(R82:W82),(IF(R82:W82&gt;=Parameters!$D$39,1,"")),""))+0.5*(SUM(IF(ISNUMBER(R82:W82),(IF(R82:W82&gt;=Parameters!$D$40,1,"")),""))-SUM(IF(ISNUMBER(R82:W82),(IF(R82:W82&gt;=Parameters!$D$39,1,"")),""))),0) +
   IF(Parameters!$D$34,SUM(IF(ISNUMBER(R82:W82),(IF(R82:W82&gt;=Parameters!$D$39,1,"")),"")),0) +
   IF(Parameters!$D$35,AVERAGE(IF(ISNUMBER(R82:W82),R82:W82)),0) +
   IF(Parameters!$D$36,IF(OR(IF(ISNUMBER(R82:W82),R82:W82)=0),0,GEOMEAN(IF(ISNUMBER(R82:W82),R82:W82))),0)</f>
        <v>2.5</v>
      </c>
      <c r="H82" s="21">
        <f t="shared" si="5"/>
        <v>2.5</v>
      </c>
      <c r="I82" s="81"/>
      <c r="J82" s="20" cm="1">
        <f t="array" ref="J82">IF(Parameters!$D$33, SUM(IF(ISNUMBER(Y82:AD82),(IF(Y82:AD82&gt;=Parameters!$D$43,1,"")),""))+0.5*(SUM(IF(ISNUMBER(Y82:AD82),(IF(Y82:AD82&gt;=Parameters!$D$44,1,"")),""))-SUM(IF(ISNUMBER(Y82:AD82),(IF(Y82:AD82&gt;=Parameters!$D$43,1,"")),""))),0) +
   IF(Parameters!$D$34,SUM(IF(ISNUMBER(Y82:AD82),(IF(Y82:AD82&gt;=Parameters!$D$43,1,"")),"")),0) +
   IF(Parameters!$D$35,AVERAGE(IF(ISNUMBER(Y82:AD82),Y82:AD82)),0) +
   IF(Parameters!$D$36,IF(OR(IF(ISNUMBER(Y82:AD82),Y82:AD82)=0),0,GEOMEAN(IF(ISNUMBER(Y82:AD82),Y82:AD82))),0)</f>
        <v>1.5</v>
      </c>
      <c r="K82" s="21">
        <f t="shared" si="6"/>
        <v>1.5</v>
      </c>
      <c r="L82" s="81"/>
      <c r="M82" s="19" cm="1">
        <f t="array" ref="M82">IF(Parameters!$D$33, SUM(IF(ISNUMBER(AF82:AK82),(IF(AF82:AK82&gt;=Parameters!$D$43,1,"")),""))+0.5*(SUM(IF(ISNUMBER(AF82:AK82),(IF(AF82:AK82&gt;=Parameters!$D$44,1,"")),""))-SUM(IF(ISNUMBER(AF82:AK82),(IF(AF82:AK82&gt;=Parameters!$D$43,1,"")),""))),0) +
   IF(Parameters!$D$34,SUM(IF(ISNUMBER(AF82:AK82),(IF(AF82:AK82&gt;=Parameters!$D$43,1,"")),"")),0) +
   IF(Parameters!$D$35,AVERAGE(IF(ISNUMBER(AF82:AK82),AF82:AK82)),0) +
   IF(Parameters!$D$36,IF(OR(IF(ISNUMBER(AF82:AK82),AF82:AK82)=0),0,GEOMEAN(IF(ISNUMBER(AF82:AK82),AF82:AK82))),0)</f>
        <v>1</v>
      </c>
      <c r="N82" s="21">
        <f t="shared" si="7"/>
        <v>1</v>
      </c>
      <c r="O82" s="81"/>
      <c r="P82" s="22"/>
      <c r="Q82" s="48"/>
      <c r="R82" s="23">
        <f>IF(Parameters!$D$24 = 1, MAX(Y82, AF82),
IF(Parameters!$D$25 = 1, AVERAGE(Y82,AF82),
IF(Parameters!$D$26 = 1, IFERROR(GEOMEAN(Y82, AF82), 0),
IF(Parameters!$D$27, IF(AND(Y82=10,AF82=10),10,0),
IF(Parameters!$D$28, IF(AND(Y82&gt;7,AF82&gt;7),10,0),
IF(Parameters!$D$29, IF(AND(Y82&gt;7,AF82&gt;7), 10, IF(OR(AND(Y82&gt;7,AF82&gt;5),AND(Y82&gt;5,AF82&gt;7)),6,0)),"no method"))))))</f>
        <v>7.8410993055971554</v>
      </c>
      <c r="S82" s="23">
        <f>IF(Parameters!$D$24 = 1, MAX(Z82, AG82),
IF(Parameters!$D$25 = 1, AVERAGE(Z82,AG82),
IF(Parameters!$D$26 = 1, IFERROR(GEOMEAN(Z82, AG82), 0),
IF(Parameters!$D$27, IF(AND(Z82=10,AG82=10),10,0),
IF(Parameters!$D$28, IF(AND(Z82&gt;7,AG82&gt;7),10,0),
IF(Parameters!$D$29, IF(AND(Z82&gt;7,AG82&gt;7), 10, IF(OR(AND(Z82&gt;7,AG82&gt;5),AND(Z82&gt;5,AG82&gt;7)),6,0)),"no method"))))))</f>
        <v>3.5885167464114849</v>
      </c>
      <c r="T82" s="23">
        <f>IF(Parameters!$D$24 = 1, MAX(AA82, AH82),
IF(Parameters!$D$25 = 1, AVERAGE(AA82,AH82),
IF(Parameters!$D$26 = 1, IFERROR(GEOMEAN(AA82, AH82), 0),
IF(Parameters!$D$27, IF(AND(AA82=10,AH82=10),10,0),
IF(Parameters!$D$28, IF(AND(AA82&gt;7,AH82&gt;7),10,0),
IF(Parameters!$D$29, IF(AND(AA82&gt;7,AH82&gt;7), 10, IF(OR(AND(AA82&gt;7,AH82&gt;5),AND(AA82&gt;5,AH82&gt;7)),6,0)),"no method"))))))</f>
        <v>3.0495867768595049</v>
      </c>
      <c r="U82" s="23">
        <f>IF(Parameters!$D$24 = 1, MAX(AB82, AI82),
IF(Parameters!$D$25 = 1, AVERAGE(AB82,AI82),
IF(Parameters!$D$26 = 1, IFERROR(GEOMEAN(AB82, AI82), 0),
IF(Parameters!$D$27, IF(AND(AB82=10,AI82=10),10,0),
IF(Parameters!$D$28, IF(AND(AB82&gt;7,AI82&gt;7),10,0),
IF(Parameters!$D$29, IF(AND(AB82&gt;7,AI82&gt;7), 10, IF(OR(AND(AB82&gt;7,AI82&gt;5),AND(AB82&gt;5,AI82&gt;7)),6,0)),"no method"))))))</f>
        <v>7.9571428571428546</v>
      </c>
      <c r="V82" s="23">
        <f>IF(Parameters!$D$24 = 1, MAX(AC82, AJ82),
IF(Parameters!$D$25 = 1, AVERAGE(AC82,AJ82),
IF(Parameters!$D$26 = 1, IFERROR(GEOMEAN(AC82, AJ82), 0),
IF(Parameters!$D$27, IF(AND(AC82=10,AJ82=10),10,0),
IF(Parameters!$D$28, IF(AND(AC82&gt;7,AJ82&gt;7),10,0),
IF(Parameters!$D$29, IF(AND(AC82&gt;7,AJ82&gt;7), 10, IF(OR(AND(AC82&gt;7,AJ82&gt;5),AND(AC82&gt;5,AJ82&gt;7)),6,0)),"no method"))))))</f>
        <v>5</v>
      </c>
      <c r="W82" s="23">
        <f>IF(Parameters!$D$24 = 1, MAX(AD82, AK82),
IF(Parameters!$D$25 = 1, AVERAGE(AD82,AK82),
IF(Parameters!$D$26 = 1, IFERROR(GEOMEAN(AD82, AK82), 0),
IF(Parameters!$D$27, IF(AND(AD82=10,AK82=10),10,0),
IF(Parameters!$D$28, IF(AND(AD82&gt;7,AK82&gt;7),10,0),
IF(Parameters!$D$29, IF(AND(AD82&gt;7,AK82&gt;7), 10, IF(OR(AND(AD82&gt;7,AK82&gt;5),AND(AD82&gt;5,AK82&gt;7)),6,0)),"no method"))))))</f>
        <v>0</v>
      </c>
      <c r="X82" s="49"/>
      <c r="Y82" s="23">
        <v>6.5</v>
      </c>
      <c r="Z82" s="23">
        <v>7.1770334928229698</v>
      </c>
      <c r="AA82" s="24">
        <v>6.0991735537190097</v>
      </c>
      <c r="AB82" s="23">
        <v>6.71428571428571</v>
      </c>
      <c r="AC82" s="23">
        <v>10</v>
      </c>
      <c r="AD82" s="23">
        <v>0</v>
      </c>
      <c r="AE82" s="49"/>
      <c r="AF82" s="23">
        <v>9.1821986111943108</v>
      </c>
      <c r="AG82" s="23">
        <v>0</v>
      </c>
      <c r="AH82" s="23">
        <v>0</v>
      </c>
      <c r="AI82" s="23">
        <v>9.1999999999999993</v>
      </c>
      <c r="AJ82" s="23">
        <v>0</v>
      </c>
      <c r="AK82" s="23">
        <v>0</v>
      </c>
      <c r="AL82" s="48"/>
      <c r="AM82" s="25">
        <v>0</v>
      </c>
      <c r="AN82" s="25">
        <v>0.3</v>
      </c>
      <c r="AO82" s="19"/>
      <c r="AP82" s="19"/>
      <c r="AQ82" s="19"/>
      <c r="AR82" s="19"/>
      <c r="AS82" s="19"/>
      <c r="AT82" s="19"/>
      <c r="AU82" s="19"/>
      <c r="AV82" s="19"/>
      <c r="AW82" s="19"/>
      <c r="AX82" s="19"/>
      <c r="AY82" s="19"/>
      <c r="AZ82" s="19"/>
      <c r="BA82" s="19"/>
    </row>
    <row r="83" spans="1:53" x14ac:dyDescent="0.2">
      <c r="A83" s="61">
        <v>78</v>
      </c>
      <c r="B83" s="18" t="s">
        <v>157</v>
      </c>
      <c r="C83" s="18" t="s">
        <v>158</v>
      </c>
      <c r="D83" s="18" t="s">
        <v>435</v>
      </c>
      <c r="E83" s="18" t="s">
        <v>0</v>
      </c>
      <c r="F83" s="48"/>
      <c r="G83" s="20" cm="1">
        <f t="array" ref="G83">IF(Parameters!$D$33, SUM(IF(ISNUMBER(R83:W83),(IF(R83:W83&gt;=Parameters!$D$39,1,"")),""))+0.5*(SUM(IF(ISNUMBER(R83:W83),(IF(R83:W83&gt;=Parameters!$D$40,1,"")),""))-SUM(IF(ISNUMBER(R83:W83),(IF(R83:W83&gt;=Parameters!$D$39,1,"")),""))),0) +
   IF(Parameters!$D$34,SUM(IF(ISNUMBER(R83:W83),(IF(R83:W83&gt;=Parameters!$D$39,1,"")),"")),0) +
   IF(Parameters!$D$35,AVERAGE(IF(ISNUMBER(R83:W83),R83:W83)),0) +
   IF(Parameters!$D$36,IF(OR(IF(ISNUMBER(R83:W83),R83:W83)=0),0,GEOMEAN(IF(ISNUMBER(R83:W83),R83:W83))),0)</f>
        <v>0</v>
      </c>
      <c r="H83" s="21">
        <f t="shared" si="5"/>
        <v>0</v>
      </c>
      <c r="I83" s="81"/>
      <c r="J83" s="20" cm="1">
        <f t="array" ref="J83">IF(Parameters!$D$33, SUM(IF(ISNUMBER(Y83:AD83),(IF(Y83:AD83&gt;=Parameters!$D$43,1,"")),""))+0.5*(SUM(IF(ISNUMBER(Y83:AD83),(IF(Y83:AD83&gt;=Parameters!$D$44,1,"")),""))-SUM(IF(ISNUMBER(Y83:AD83),(IF(Y83:AD83&gt;=Parameters!$D$43,1,"")),""))),0) +
   IF(Parameters!$D$34,SUM(IF(ISNUMBER(Y83:AD83),(IF(Y83:AD83&gt;=Parameters!$D$43,1,"")),"")),0) +
   IF(Parameters!$D$35,AVERAGE(IF(ISNUMBER(Y83:AD83),Y83:AD83)),0) +
   IF(Parameters!$D$36,IF(OR(IF(ISNUMBER(Y83:AD83),Y83:AD83)=0),0,GEOMEAN(IF(ISNUMBER(Y83:AD83),Y83:AD83))),0)</f>
        <v>0</v>
      </c>
      <c r="K83" s="21">
        <f t="shared" si="6"/>
        <v>0</v>
      </c>
      <c r="L83" s="81"/>
      <c r="M83" s="19" cm="1">
        <f t="array" ref="M83">IF(Parameters!$D$33, SUM(IF(ISNUMBER(AF83:AK83),(IF(AF83:AK83&gt;=Parameters!$D$43,1,"")),""))+0.5*(SUM(IF(ISNUMBER(AF83:AK83),(IF(AF83:AK83&gt;=Parameters!$D$44,1,"")),""))-SUM(IF(ISNUMBER(AF83:AK83),(IF(AF83:AK83&gt;=Parameters!$D$43,1,"")),""))),0) +
   IF(Parameters!$D$34,SUM(IF(ISNUMBER(AF83:AK83),(IF(AF83:AK83&gt;=Parameters!$D$43,1,"")),"")),0) +
   IF(Parameters!$D$35,AVERAGE(IF(ISNUMBER(AF83:AK83),AF83:AK83)),0) +
   IF(Parameters!$D$36,IF(OR(IF(ISNUMBER(AF83:AK83),AF83:AK83)=0),0,GEOMEAN(IF(ISNUMBER(AF83:AK83),AF83:AK83))),0)</f>
        <v>0</v>
      </c>
      <c r="N83" s="21">
        <f t="shared" si="7"/>
        <v>0</v>
      </c>
      <c r="O83" s="81"/>
      <c r="P83" s="22"/>
      <c r="Q83" s="48"/>
      <c r="R83" s="23">
        <f>IF(Parameters!$D$24 = 1, MAX(Y83, AF83),
IF(Parameters!$D$25 = 1, AVERAGE(Y83,AF83),
IF(Parameters!$D$26 = 1, IFERROR(GEOMEAN(Y83, AF83), 0),
IF(Parameters!$D$27, IF(AND(Y83=10,AF83=10),10,0),
IF(Parameters!$D$28, IF(AND(Y83&gt;7,AF83&gt;7),10,0),
IF(Parameters!$D$29, IF(AND(Y83&gt;7,AF83&gt;7), 10, IF(OR(AND(Y83&gt;7,AF83&gt;5),AND(Y83&gt;5,AF83&gt;7)),6,0)),"no method"))))))</f>
        <v>3.6309523809523698</v>
      </c>
      <c r="S83" s="23">
        <f>IF(Parameters!$D$24 = 1, MAX(Z83, AG83),
IF(Parameters!$D$25 = 1, AVERAGE(Z83,AG83),
IF(Parameters!$D$26 = 1, IFERROR(GEOMEAN(Z83, AG83), 0),
IF(Parameters!$D$27, IF(AND(Z83=10,AG83=10),10,0),
IF(Parameters!$D$28, IF(AND(Z83&gt;7,AG83&gt;7),10,0),
IF(Parameters!$D$29, IF(AND(Z83&gt;7,AG83&gt;7), 10, IF(OR(AND(Z83&gt;7,AG83&gt;5),AND(Z83&gt;5,AG83&gt;7)),6,0)),"no method"))))))</f>
        <v>0</v>
      </c>
      <c r="T83" s="23">
        <f>IF(Parameters!$D$24 = 1, MAX(AA83, AH83),
IF(Parameters!$D$25 = 1, AVERAGE(AA83,AH83),
IF(Parameters!$D$26 = 1, IFERROR(GEOMEAN(AA83, AH83), 0),
IF(Parameters!$D$27, IF(AND(AA83=10,AH83=10),10,0),
IF(Parameters!$D$28, IF(AND(AA83&gt;7,AH83&gt;7),10,0),
IF(Parameters!$D$29, IF(AND(AA83&gt;7,AH83&gt;7), 10, IF(OR(AND(AA83&gt;7,AH83&gt;5),AND(AA83&gt;5,AH83&gt;7)),6,0)),"no method"))))))</f>
        <v>2.2789256198347152</v>
      </c>
      <c r="U83" s="23">
        <f>IF(Parameters!$D$24 = 1, MAX(AB83, AI83),
IF(Parameters!$D$25 = 1, AVERAGE(AB83,AI83),
IF(Parameters!$D$26 = 1, IFERROR(GEOMEAN(AB83, AI83), 0),
IF(Parameters!$D$27, IF(AND(AB83=10,AI83=10),10,0),
IF(Parameters!$D$28, IF(AND(AB83&gt;7,AI83&gt;7),10,0),
IF(Parameters!$D$29, IF(AND(AB83&gt;7,AI83&gt;7), 10, IF(OR(AND(AB83&gt;7,AI83&gt;5),AND(AB83&gt;5,AI83&gt;7)),6,0)),"no method"))))))</f>
        <v>1.7857142857142856</v>
      </c>
      <c r="V83" s="23">
        <f>IF(Parameters!$D$24 = 1, MAX(AC83, AJ83),
IF(Parameters!$D$25 = 1, AVERAGE(AC83,AJ83),
IF(Parameters!$D$26 = 1, IFERROR(GEOMEAN(AC83, AJ83), 0),
IF(Parameters!$D$27, IF(AND(AC83=10,AJ83=10),10,0),
IF(Parameters!$D$28, IF(AND(AC83&gt;7,AJ83&gt;7),10,0),
IF(Parameters!$D$29, IF(AND(AC83&gt;7,AJ83&gt;7), 10, IF(OR(AND(AC83&gt;7,AJ83&gt;5),AND(AC83&gt;5,AJ83&gt;7)),6,0)),"no method"))))))</f>
        <v>1</v>
      </c>
      <c r="W83" s="23">
        <f>IF(Parameters!$D$24 = 1, MAX(AD83, AK83),
IF(Parameters!$D$25 = 1, AVERAGE(AD83,AK83),
IF(Parameters!$D$26 = 1, IFERROR(GEOMEAN(AD83, AK83), 0),
IF(Parameters!$D$27, IF(AND(AD83=10,AK83=10),10,0),
IF(Parameters!$D$28, IF(AND(AD83&gt;7,AK83&gt;7),10,0),
IF(Parameters!$D$29, IF(AND(AD83&gt;7,AK83&gt;7), 10, IF(OR(AND(AD83&gt;7,AK83&gt;5),AND(AD83&gt;5,AK83&gt;7)),6,0)),"no method"))))))</f>
        <v>0</v>
      </c>
      <c r="X83" s="49"/>
      <c r="Y83" s="23">
        <v>2.5</v>
      </c>
      <c r="Z83" s="23">
        <v>0</v>
      </c>
      <c r="AA83" s="24">
        <v>1.60330578512397</v>
      </c>
      <c r="AB83" s="23">
        <v>0.57142857142857095</v>
      </c>
      <c r="AC83" s="23">
        <v>2</v>
      </c>
      <c r="AD83" s="23">
        <v>0</v>
      </c>
      <c r="AE83" s="49"/>
      <c r="AF83" s="23">
        <v>4.7619047619047397</v>
      </c>
      <c r="AG83" s="23">
        <v>0</v>
      </c>
      <c r="AH83" s="23">
        <v>2.9545454545454599</v>
      </c>
      <c r="AI83" s="23">
        <v>3</v>
      </c>
      <c r="AJ83" s="23">
        <v>0</v>
      </c>
      <c r="AK83" s="23">
        <v>0</v>
      </c>
      <c r="AL83" s="48"/>
      <c r="AM83" s="25">
        <v>0</v>
      </c>
      <c r="AN83" s="25">
        <v>0.4</v>
      </c>
      <c r="AO83" s="19"/>
      <c r="AP83" s="19"/>
      <c r="AQ83" s="19"/>
      <c r="AR83" s="19"/>
      <c r="AS83" s="19"/>
      <c r="AT83" s="19"/>
      <c r="AU83" s="19"/>
      <c r="AV83" s="19"/>
      <c r="AW83" s="19"/>
      <c r="AX83" s="19"/>
      <c r="AY83" s="19"/>
      <c r="AZ83" s="19"/>
      <c r="BA83" s="19"/>
    </row>
    <row r="84" spans="1:53" x14ac:dyDescent="0.2">
      <c r="A84" s="61">
        <v>79</v>
      </c>
      <c r="B84" s="18" t="s">
        <v>159</v>
      </c>
      <c r="C84" s="18" t="s">
        <v>160</v>
      </c>
      <c r="D84" s="18" t="s">
        <v>436</v>
      </c>
      <c r="E84" s="18" t="s">
        <v>432</v>
      </c>
      <c r="F84" s="48"/>
      <c r="G84" s="20" cm="1">
        <f t="array" ref="G84">IF(Parameters!$D$33, SUM(IF(ISNUMBER(R84:W84),(IF(R84:W84&gt;=Parameters!$D$39,1,"")),""))+0.5*(SUM(IF(ISNUMBER(R84:W84),(IF(R84:W84&gt;=Parameters!$D$40,1,"")),""))-SUM(IF(ISNUMBER(R84:W84),(IF(R84:W84&gt;=Parameters!$D$39,1,"")),""))),0) +
   IF(Parameters!$D$34,SUM(IF(ISNUMBER(R84:W84),(IF(R84:W84&gt;=Parameters!$D$39,1,"")),"")),0) +
   IF(Parameters!$D$35,AVERAGE(IF(ISNUMBER(R84:W84),R84:W84)),0) +
   IF(Parameters!$D$36,IF(OR(IF(ISNUMBER(R84:W84),R84:W84)=0),0,GEOMEAN(IF(ISNUMBER(R84:W84),R84:W84))),0)</f>
        <v>1.5</v>
      </c>
      <c r="H84" s="21">
        <f t="shared" si="5"/>
        <v>1.5</v>
      </c>
      <c r="I84" s="81"/>
      <c r="J84" s="20" cm="1">
        <f t="array" ref="J84">IF(Parameters!$D$33, SUM(IF(ISNUMBER(Y84:AD84),(IF(Y84:AD84&gt;=Parameters!$D$43,1,"")),""))+0.5*(SUM(IF(ISNUMBER(Y84:AD84),(IF(Y84:AD84&gt;=Parameters!$D$44,1,"")),""))-SUM(IF(ISNUMBER(Y84:AD84),(IF(Y84:AD84&gt;=Parameters!$D$43,1,"")),""))),0) +
   IF(Parameters!$D$34,SUM(IF(ISNUMBER(Y84:AD84),(IF(Y84:AD84&gt;=Parameters!$D$43,1,"")),"")),0) +
   IF(Parameters!$D$35,AVERAGE(IF(ISNUMBER(Y84:AD84),Y84:AD84)),0) +
   IF(Parameters!$D$36,IF(OR(IF(ISNUMBER(Y84:AD84),Y84:AD84)=0),0,GEOMEAN(IF(ISNUMBER(Y84:AD84),Y84:AD84))),0)</f>
        <v>1.5</v>
      </c>
      <c r="K84" s="21">
        <f t="shared" si="6"/>
        <v>1.5</v>
      </c>
      <c r="L84" s="81"/>
      <c r="M84" s="19" cm="1">
        <f t="array" ref="M84">IF(Parameters!$D$33, SUM(IF(ISNUMBER(AF84:AK84),(IF(AF84:AK84&gt;=Parameters!$D$43,1,"")),""))+0.5*(SUM(IF(ISNUMBER(AF84:AK84),(IF(AF84:AK84&gt;=Parameters!$D$44,1,"")),""))-SUM(IF(ISNUMBER(AF84:AK84),(IF(AF84:AK84&gt;=Parameters!$D$43,1,"")),""))),0) +
   IF(Parameters!$D$34,SUM(IF(ISNUMBER(AF84:AK84),(IF(AF84:AK84&gt;=Parameters!$D$43,1,"")),"")),0) +
   IF(Parameters!$D$35,AVERAGE(IF(ISNUMBER(AF84:AK84),AF84:AK84)),0) +
   IF(Parameters!$D$36,IF(OR(IF(ISNUMBER(AF84:AK84),AF84:AK84)=0),0,GEOMEAN(IF(ISNUMBER(AF84:AK84),AF84:AK84))),0)</f>
        <v>1</v>
      </c>
      <c r="N84" s="21">
        <f t="shared" si="7"/>
        <v>1</v>
      </c>
      <c r="O84" s="81"/>
      <c r="P84" s="22"/>
      <c r="Q84" s="48"/>
      <c r="R84" s="23">
        <f>IF(Parameters!$D$24 = 1, MAX(Y84, AF84),
IF(Parameters!$D$25 = 1, AVERAGE(Y84,AF84),
IF(Parameters!$D$26 = 1, IFERROR(GEOMEAN(Y84, AF84), 0),
IF(Parameters!$D$27, IF(AND(Y84=10,AF84=10),10,0),
IF(Parameters!$D$28, IF(AND(Y84&gt;7,AF84&gt;7),10,0),
IF(Parameters!$D$29, IF(AND(Y84&gt;7,AF84&gt;7), 10, IF(OR(AND(Y84&gt;7,AF84&gt;5),AND(Y84&gt;5,AF84&gt;7)),6,0)),"no method"))))))</f>
        <v>5.0876000000000001</v>
      </c>
      <c r="S84" s="23">
        <f>IF(Parameters!$D$24 = 1, MAX(Z84, AG84),
IF(Parameters!$D$25 = 1, AVERAGE(Z84,AG84),
IF(Parameters!$D$26 = 1, IFERROR(GEOMEAN(Z84, AG84), 0),
IF(Parameters!$D$27, IF(AND(Z84=10,AG84=10),10,0),
IF(Parameters!$D$28, IF(AND(Z84&gt;7,AG84&gt;7),10,0),
IF(Parameters!$D$29, IF(AND(Z84&gt;7,AG84&gt;7), 10, IF(OR(AND(Z84&gt;7,AG84&gt;5),AND(Z84&gt;5,AG84&gt;7)),6,0)),"no method"))))))</f>
        <v>1.483253588516745</v>
      </c>
      <c r="T84" s="23">
        <f>IF(Parameters!$D$24 = 1, MAX(AA84, AH84),
IF(Parameters!$D$25 = 1, AVERAGE(AA84,AH84),
IF(Parameters!$D$26 = 1, IFERROR(GEOMEAN(AA84, AH84), 0),
IF(Parameters!$D$27, IF(AND(AA84=10,AH84=10),10,0),
IF(Parameters!$D$28, IF(AND(AA84&gt;7,AH84&gt;7),10,0),
IF(Parameters!$D$29, IF(AND(AA84&gt;7,AH84&gt;7), 10, IF(OR(AND(AA84&gt;7,AH84&gt;5),AND(AA84&gt;5,AH84&gt;7)),6,0)),"no method"))))))</f>
        <v>10</v>
      </c>
      <c r="U84" s="23">
        <f>IF(Parameters!$D$24 = 1, MAX(AB84, AI84),
IF(Parameters!$D$25 = 1, AVERAGE(AB84,AI84),
IF(Parameters!$D$26 = 1, IFERROR(GEOMEAN(AB84, AI84), 0),
IF(Parameters!$D$27, IF(AND(AB84=10,AI84=10),10,0),
IF(Parameters!$D$28, IF(AND(AB84&gt;7,AI84&gt;7),10,0),
IF(Parameters!$D$29, IF(AND(AB84&gt;7,AI84&gt;7), 10, IF(OR(AND(AB84&gt;7,AI84&gt;5),AND(AB84&gt;5,AI84&gt;7)),6,0)),"no method"))))))</f>
        <v>4.2576190476190447</v>
      </c>
      <c r="V84" s="23">
        <f>IF(Parameters!$D$24 = 1, MAX(AC84, AJ84),
IF(Parameters!$D$25 = 1, AVERAGE(AC84,AJ84),
IF(Parameters!$D$26 = 1, IFERROR(GEOMEAN(AC84, AJ84), 0),
IF(Parameters!$D$27, IF(AND(AC84=10,AJ84=10),10,0),
IF(Parameters!$D$28, IF(AND(AC84&gt;7,AJ84&gt;7),10,0),
IF(Parameters!$D$29, IF(AND(AC84&gt;7,AJ84&gt;7), 10, IF(OR(AND(AC84&gt;7,AJ84&gt;5),AND(AC84&gt;5,AJ84&gt;7)),6,0)),"no method"))))))</f>
        <v>4.8333333333333348</v>
      </c>
      <c r="W84" s="23">
        <f>IF(Parameters!$D$24 = 1, MAX(AD84, AK84),
IF(Parameters!$D$25 = 1, AVERAGE(AD84,AK84),
IF(Parameters!$D$26 = 1, IFERROR(GEOMEAN(AD84, AK84), 0),
IF(Parameters!$D$27, IF(AND(AD84=10,AK84=10),10,0),
IF(Parameters!$D$28, IF(AND(AD84&gt;7,AK84&gt;7),10,0),
IF(Parameters!$D$29, IF(AND(AD84&gt;7,AK84&gt;7), 10, IF(OR(AND(AD84&gt;7,AK84&gt;5),AND(AD84&gt;5,AK84&gt;7)),6,0)),"no method"))))))</f>
        <v>0</v>
      </c>
      <c r="X84" s="49"/>
      <c r="Y84" s="23">
        <v>6.46</v>
      </c>
      <c r="Z84" s="23">
        <v>2.9665071770334901</v>
      </c>
      <c r="AA84" s="24">
        <v>10</v>
      </c>
      <c r="AB84" s="23">
        <v>3.4285714285714302</v>
      </c>
      <c r="AC84" s="23">
        <v>9.6666666666666696</v>
      </c>
      <c r="AD84" s="23">
        <v>0</v>
      </c>
      <c r="AE84" s="49"/>
      <c r="AF84" s="23">
        <v>3.7151999999999998</v>
      </c>
      <c r="AG84" s="23">
        <v>0</v>
      </c>
      <c r="AH84" s="23">
        <v>10</v>
      </c>
      <c r="AI84" s="23">
        <v>5.0866666666666598</v>
      </c>
      <c r="AJ84" s="23">
        <v>0</v>
      </c>
      <c r="AK84" s="23">
        <v>0</v>
      </c>
      <c r="AL84" s="48"/>
      <c r="AM84" s="25">
        <v>0</v>
      </c>
      <c r="AN84" s="25">
        <v>0.3</v>
      </c>
      <c r="AO84" s="19"/>
      <c r="AP84" s="19"/>
      <c r="AQ84" s="19"/>
      <c r="AR84" s="19"/>
      <c r="AS84" s="19"/>
      <c r="AT84" s="19"/>
      <c r="AU84" s="19"/>
      <c r="AV84" s="19"/>
      <c r="AW84" s="19"/>
      <c r="AX84" s="19"/>
      <c r="AY84" s="19"/>
      <c r="AZ84" s="19"/>
      <c r="BA84" s="19"/>
    </row>
    <row r="85" spans="1:53" x14ac:dyDescent="0.2">
      <c r="A85" s="61">
        <v>80</v>
      </c>
      <c r="B85" s="18" t="s">
        <v>161</v>
      </c>
      <c r="C85" s="18" t="s">
        <v>162</v>
      </c>
      <c r="D85" s="18" t="s">
        <v>436</v>
      </c>
      <c r="E85" s="18" t="s">
        <v>432</v>
      </c>
      <c r="F85" s="48"/>
      <c r="G85" s="20" cm="1">
        <f t="array" ref="G85">IF(Parameters!$D$33, SUM(IF(ISNUMBER(R85:W85),(IF(R85:W85&gt;=Parameters!$D$39,1,"")),""))+0.5*(SUM(IF(ISNUMBER(R85:W85),(IF(R85:W85&gt;=Parameters!$D$40,1,"")),""))-SUM(IF(ISNUMBER(R85:W85),(IF(R85:W85&gt;=Parameters!$D$39,1,"")),""))),0) +
   IF(Parameters!$D$34,SUM(IF(ISNUMBER(R85:W85),(IF(R85:W85&gt;=Parameters!$D$39,1,"")),"")),0) +
   IF(Parameters!$D$35,AVERAGE(IF(ISNUMBER(R85:W85),R85:W85)),0) +
   IF(Parameters!$D$36,IF(OR(IF(ISNUMBER(R85:W85),R85:W85)=0),0,GEOMEAN(IF(ISNUMBER(R85:W85),R85:W85))),0)</f>
        <v>2.5</v>
      </c>
      <c r="H85" s="21">
        <f t="shared" si="5"/>
        <v>2.5</v>
      </c>
      <c r="I85" s="81"/>
      <c r="J85" s="20" cm="1">
        <f t="array" ref="J85">IF(Parameters!$D$33, SUM(IF(ISNUMBER(Y85:AD85),(IF(Y85:AD85&gt;=Parameters!$D$43,1,"")),""))+0.5*(SUM(IF(ISNUMBER(Y85:AD85),(IF(Y85:AD85&gt;=Parameters!$D$44,1,"")),""))-SUM(IF(ISNUMBER(Y85:AD85),(IF(Y85:AD85&gt;=Parameters!$D$43,1,"")),""))),0) +
   IF(Parameters!$D$34,SUM(IF(ISNUMBER(Y85:AD85),(IF(Y85:AD85&gt;=Parameters!$D$43,1,"")),"")),0) +
   IF(Parameters!$D$35,AVERAGE(IF(ISNUMBER(Y85:AD85),Y85:AD85)),0) +
   IF(Parameters!$D$36,IF(OR(IF(ISNUMBER(Y85:AD85),Y85:AD85)=0),0,GEOMEAN(IF(ISNUMBER(Y85:AD85),Y85:AD85))),0)</f>
        <v>3</v>
      </c>
      <c r="K85" s="21">
        <f t="shared" si="6"/>
        <v>3</v>
      </c>
      <c r="L85" s="81"/>
      <c r="M85" s="19" cm="1">
        <f t="array" ref="M85">IF(Parameters!$D$33, SUM(IF(ISNUMBER(AF85:AK85),(IF(AF85:AK85&gt;=Parameters!$D$43,1,"")),""))+0.5*(SUM(IF(ISNUMBER(AF85:AK85),(IF(AF85:AK85&gt;=Parameters!$D$44,1,"")),""))-SUM(IF(ISNUMBER(AF85:AK85),(IF(AF85:AK85&gt;=Parameters!$D$43,1,"")),""))),0) +
   IF(Parameters!$D$34,SUM(IF(ISNUMBER(AF85:AK85),(IF(AF85:AK85&gt;=Parameters!$D$43,1,"")),"")),0) +
   IF(Parameters!$D$35,AVERAGE(IF(ISNUMBER(AF85:AK85),AF85:AK85)),0) +
   IF(Parameters!$D$36,IF(OR(IF(ISNUMBER(AF85:AK85),AF85:AK85)=0),0,GEOMEAN(IF(ISNUMBER(AF85:AK85),AF85:AK85))),0)</f>
        <v>1</v>
      </c>
      <c r="N85" s="21">
        <f t="shared" si="7"/>
        <v>1</v>
      </c>
      <c r="O85" s="81"/>
      <c r="P85" s="22"/>
      <c r="Q85" s="48"/>
      <c r="R85" s="23">
        <f>IF(Parameters!$D$24 = 1, MAX(Y85, AF85),
IF(Parameters!$D$25 = 1, AVERAGE(Y85,AF85),
IF(Parameters!$D$26 = 1, IFERROR(GEOMEAN(Y85, AF85), 0),
IF(Parameters!$D$27, IF(AND(Y85=10,AF85=10),10,0),
IF(Parameters!$D$28, IF(AND(Y85&gt;7,AF85&gt;7),10,0),
IF(Parameters!$D$29, IF(AND(Y85&gt;7,AF85&gt;7), 10, IF(OR(AND(Y85&gt;7,AF85&gt;5),AND(Y85&gt;5,AF85&gt;7)),6,0)),"no method"))))))</f>
        <v>7.1573399999999996</v>
      </c>
      <c r="S85" s="23">
        <f>IF(Parameters!$D$24 = 1, MAX(Z85, AG85),
IF(Parameters!$D$25 = 1, AVERAGE(Z85,AG85),
IF(Parameters!$D$26 = 1, IFERROR(GEOMEAN(Z85, AG85), 0),
IF(Parameters!$D$27, IF(AND(Z85=10,AG85=10),10,0),
IF(Parameters!$D$28, IF(AND(Z85&gt;7,AG85&gt;7),10,0),
IF(Parameters!$D$29, IF(AND(Z85&gt;7,AG85&gt;7), 10, IF(OR(AND(Z85&gt;7,AG85&gt;5),AND(Z85&gt;5,AG85&gt;7)),6,0)),"no method"))))))</f>
        <v>2.954545454545455</v>
      </c>
      <c r="T85" s="23">
        <f>IF(Parameters!$D$24 = 1, MAX(AA85, AH85),
IF(Parameters!$D$25 = 1, AVERAGE(AA85,AH85),
IF(Parameters!$D$26 = 1, IFERROR(GEOMEAN(AA85, AH85), 0),
IF(Parameters!$D$27, IF(AND(AA85=10,AH85=10),10,0),
IF(Parameters!$D$28, IF(AND(AA85&gt;7,AH85&gt;7),10,0),
IF(Parameters!$D$29, IF(AND(AA85&gt;7,AH85&gt;7), 10, IF(OR(AND(AA85&gt;7,AH85&gt;5),AND(AA85&gt;5,AH85&gt;7)),6,0)),"no method"))))))</f>
        <v>6.9318181818181852</v>
      </c>
      <c r="U85" s="23">
        <f>IF(Parameters!$D$24 = 1, MAX(AB85, AI85),
IF(Parameters!$D$25 = 1, AVERAGE(AB85,AI85),
IF(Parameters!$D$26 = 1, IFERROR(GEOMEAN(AB85, AI85), 0),
IF(Parameters!$D$27, IF(AND(AB85=10,AI85=10),10,0),
IF(Parameters!$D$28, IF(AND(AB85&gt;7,AI85&gt;7),10,0),
IF(Parameters!$D$29, IF(AND(AB85&gt;7,AI85&gt;7), 10, IF(OR(AND(AB85&gt;7,AI85&gt;5),AND(AB85&gt;5,AI85&gt;7)),6,0)),"no method"))))))</f>
        <v>2.7857142857142851</v>
      </c>
      <c r="V85" s="23">
        <f>IF(Parameters!$D$24 = 1, MAX(AC85, AJ85),
IF(Parameters!$D$25 = 1, AVERAGE(AC85,AJ85),
IF(Parameters!$D$26 = 1, IFERROR(GEOMEAN(AC85, AJ85), 0),
IF(Parameters!$D$27, IF(AND(AC85=10,AJ85=10),10,0),
IF(Parameters!$D$28, IF(AND(AC85&gt;7,AJ85&gt;7),10,0),
IF(Parameters!$D$29, IF(AND(AC85&gt;7,AJ85&gt;7), 10, IF(OR(AND(AC85&gt;7,AJ85&gt;5),AND(AC85&gt;5,AJ85&gt;7)),6,0)),"no method"))))))</f>
        <v>3.8333333333333348</v>
      </c>
      <c r="W85" s="23">
        <f>IF(Parameters!$D$24 = 1, MAX(AD85, AK85),
IF(Parameters!$D$25 = 1, AVERAGE(AD85,AK85),
IF(Parameters!$D$26 = 1, IFERROR(GEOMEAN(AD85, AK85), 0),
IF(Parameters!$D$27, IF(AND(AD85=10,AK85=10),10,0),
IF(Parameters!$D$28, IF(AND(AD85&gt;7,AK85&gt;7),10,0),
IF(Parameters!$D$29, IF(AND(AD85&gt;7,AK85&gt;7), 10, IF(OR(AND(AD85&gt;7,AK85&gt;5),AND(AD85&gt;5,AK85&gt;7)),6,0)),"no method"))))))</f>
        <v>10</v>
      </c>
      <c r="X85" s="49"/>
      <c r="Y85" s="23">
        <v>8.84</v>
      </c>
      <c r="Z85" s="23">
        <v>5.9090909090909101</v>
      </c>
      <c r="AA85" s="24">
        <v>10</v>
      </c>
      <c r="AB85" s="23">
        <v>5.5714285714285703</v>
      </c>
      <c r="AC85" s="23">
        <v>7.6666666666666696</v>
      </c>
      <c r="AD85" s="23">
        <v>10</v>
      </c>
      <c r="AE85" s="49"/>
      <c r="AF85" s="23">
        <v>5.4746800000000002</v>
      </c>
      <c r="AG85" s="23">
        <v>0</v>
      </c>
      <c r="AH85" s="23">
        <v>3.86363636363637</v>
      </c>
      <c r="AI85" s="23">
        <v>0</v>
      </c>
      <c r="AJ85" s="23">
        <v>0</v>
      </c>
      <c r="AK85" s="23">
        <v>10</v>
      </c>
      <c r="AL85" s="48"/>
      <c r="AM85" s="25">
        <v>0</v>
      </c>
      <c r="AN85" s="25">
        <v>0.4</v>
      </c>
      <c r="AO85" s="19"/>
      <c r="AP85" s="19"/>
      <c r="AQ85" s="19"/>
      <c r="AR85" s="19"/>
      <c r="AS85" s="19"/>
      <c r="AT85" s="19"/>
      <c r="AU85" s="19"/>
      <c r="AV85" s="19"/>
      <c r="AW85" s="19"/>
      <c r="AX85" s="19"/>
      <c r="AY85" s="19"/>
      <c r="AZ85" s="19"/>
      <c r="BA85" s="19"/>
    </row>
    <row r="86" spans="1:53" x14ac:dyDescent="0.2">
      <c r="A86" s="61">
        <v>81</v>
      </c>
      <c r="B86" s="18" t="s">
        <v>163</v>
      </c>
      <c r="C86" s="18" t="s">
        <v>164</v>
      </c>
      <c r="D86" s="18" t="s">
        <v>435</v>
      </c>
      <c r="E86" s="18" t="s">
        <v>0</v>
      </c>
      <c r="F86" s="48"/>
      <c r="G86" s="20" cm="1">
        <f t="array" ref="G86">IF(Parameters!$D$33, SUM(IF(ISNUMBER(R86:W86),(IF(R86:W86&gt;=Parameters!$D$39,1,"")),""))+0.5*(SUM(IF(ISNUMBER(R86:W86),(IF(R86:W86&gt;=Parameters!$D$40,1,"")),""))-SUM(IF(ISNUMBER(R86:W86),(IF(R86:W86&gt;=Parameters!$D$39,1,"")),""))),0) +
   IF(Parameters!$D$34,SUM(IF(ISNUMBER(R86:W86),(IF(R86:W86&gt;=Parameters!$D$39,1,"")),"")),0) +
   IF(Parameters!$D$35,AVERAGE(IF(ISNUMBER(R86:W86),R86:W86)),0) +
   IF(Parameters!$D$36,IF(OR(IF(ISNUMBER(R86:W86),R86:W86)=0),0,GEOMEAN(IF(ISNUMBER(R86:W86),R86:W86))),0)</f>
        <v>1</v>
      </c>
      <c r="H86" s="21">
        <f t="shared" si="5"/>
        <v>1</v>
      </c>
      <c r="I86" s="81"/>
      <c r="J86" s="20" cm="1">
        <f t="array" ref="J86">IF(Parameters!$D$33, SUM(IF(ISNUMBER(Y86:AD86),(IF(Y86:AD86&gt;=Parameters!$D$43,1,"")),""))+0.5*(SUM(IF(ISNUMBER(Y86:AD86),(IF(Y86:AD86&gt;=Parameters!$D$44,1,"")),""))-SUM(IF(ISNUMBER(Y86:AD86),(IF(Y86:AD86&gt;=Parameters!$D$43,1,"")),""))),0) +
   IF(Parameters!$D$34,SUM(IF(ISNUMBER(Y86:AD86),(IF(Y86:AD86&gt;=Parameters!$D$43,1,"")),"")),0) +
   IF(Parameters!$D$35,AVERAGE(IF(ISNUMBER(Y86:AD86),Y86:AD86)),0) +
   IF(Parameters!$D$36,IF(OR(IF(ISNUMBER(Y86:AD86),Y86:AD86)=0),0,GEOMEAN(IF(ISNUMBER(Y86:AD86),Y86:AD86))),0)</f>
        <v>0</v>
      </c>
      <c r="K86" s="21">
        <f t="shared" si="6"/>
        <v>0</v>
      </c>
      <c r="L86" s="81"/>
      <c r="M86" s="19" cm="1">
        <f t="array" ref="M86">IF(Parameters!$D$33, SUM(IF(ISNUMBER(AF86:AK86),(IF(AF86:AK86&gt;=Parameters!$D$43,1,"")),""))+0.5*(SUM(IF(ISNUMBER(AF86:AK86),(IF(AF86:AK86&gt;=Parameters!$D$44,1,"")),""))-SUM(IF(ISNUMBER(AF86:AK86),(IF(AF86:AK86&gt;=Parameters!$D$43,1,"")),""))),0) +
   IF(Parameters!$D$34,SUM(IF(ISNUMBER(AF86:AK86),(IF(AF86:AK86&gt;=Parameters!$D$43,1,"")),"")),0) +
   IF(Parameters!$D$35,AVERAGE(IF(ISNUMBER(AF86:AK86),AF86:AK86)),0) +
   IF(Parameters!$D$36,IF(OR(IF(ISNUMBER(AF86:AK86),AF86:AK86)=0),0,GEOMEAN(IF(ISNUMBER(AF86:AK86),AF86:AK86))),0)</f>
        <v>1.5</v>
      </c>
      <c r="N86" s="21">
        <f t="shared" si="7"/>
        <v>1.5</v>
      </c>
      <c r="O86" s="81"/>
      <c r="P86" s="22"/>
      <c r="Q86" s="48"/>
      <c r="R86" s="23">
        <f>IF(Parameters!$D$24 = 1, MAX(Y86, AF86),
IF(Parameters!$D$25 = 1, AVERAGE(Y86,AF86),
IF(Parameters!$D$26 = 1, IFERROR(GEOMEAN(Y86, AF86), 0),
IF(Parameters!$D$27, IF(AND(Y86=10,AF86=10),10,0),
IF(Parameters!$D$28, IF(AND(Y86&gt;7,AF86&gt;7),10,0),
IF(Parameters!$D$29, IF(AND(Y86&gt;7,AF86&gt;7), 10, IF(OR(AND(Y86&gt;7,AF86&gt;5),AND(Y86&gt;5,AF86&gt;7)),6,0)),"no method"))))))</f>
        <v>5.9414285714285553</v>
      </c>
      <c r="S86" s="23">
        <f>IF(Parameters!$D$24 = 1, MAX(Z86, AG86),
IF(Parameters!$D$25 = 1, AVERAGE(Z86,AG86),
IF(Parameters!$D$26 = 1, IFERROR(GEOMEAN(Z86, AG86), 0),
IF(Parameters!$D$27, IF(AND(Z86=10,AG86=10),10,0),
IF(Parameters!$D$28, IF(AND(Z86&gt;7,AG86&gt;7),10,0),
IF(Parameters!$D$29, IF(AND(Z86&gt;7,AG86&gt;7), 10, IF(OR(AND(Z86&gt;7,AG86&gt;5),AND(Z86&gt;5,AG86&gt;7)),6,0)),"no method"))))))</f>
        <v>0.27511961722487999</v>
      </c>
      <c r="T86" s="23">
        <f>IF(Parameters!$D$24 = 1, MAX(AA86, AH86),
IF(Parameters!$D$25 = 1, AVERAGE(AA86,AH86),
IF(Parameters!$D$26 = 1, IFERROR(GEOMEAN(AA86, AH86), 0),
IF(Parameters!$D$27, IF(AND(AA86=10,AH86=10),10,0),
IF(Parameters!$D$28, IF(AND(AA86&gt;7,AH86&gt;7),10,0),
IF(Parameters!$D$29, IF(AND(AA86&gt;7,AH86&gt;7), 10, IF(OR(AND(AA86&gt;7,AH86&gt;5),AND(AA86&gt;5,AH86&gt;7)),6,0)),"no method"))))))</f>
        <v>2.0537190082644647</v>
      </c>
      <c r="U86" s="23">
        <f>IF(Parameters!$D$24 = 1, MAX(AB86, AI86),
IF(Parameters!$D$25 = 1, AVERAGE(AB86,AI86),
IF(Parameters!$D$26 = 1, IFERROR(GEOMEAN(AB86, AI86), 0),
IF(Parameters!$D$27, IF(AND(AB86=10,AI86=10),10,0),
IF(Parameters!$D$28, IF(AND(AB86&gt;7,AI86&gt;7),10,0),
IF(Parameters!$D$29, IF(AND(AB86&gt;7,AI86&gt;7), 10, IF(OR(AND(AB86&gt;7,AI86&gt;5),AND(AB86&gt;5,AI86&gt;7)),6,0)),"no method"))))))</f>
        <v>5.1428571428571432</v>
      </c>
      <c r="V86" s="23">
        <f>IF(Parameters!$D$24 = 1, MAX(AC86, AJ86),
IF(Parameters!$D$25 = 1, AVERAGE(AC86,AJ86),
IF(Parameters!$D$26 = 1, IFERROR(GEOMEAN(AC86, AJ86), 0),
IF(Parameters!$D$27, IF(AND(AC86=10,AJ86=10),10,0),
IF(Parameters!$D$28, IF(AND(AC86&gt;7,AJ86&gt;7),10,0),
IF(Parameters!$D$29, IF(AND(AC86&gt;7,AJ86&gt;7), 10, IF(OR(AND(AC86&gt;7,AJ86&gt;5),AND(AC86&gt;5,AJ86&gt;7)),6,0)),"no method"))))))</f>
        <v>1</v>
      </c>
      <c r="W86" s="23">
        <f>IF(Parameters!$D$24 = 1, MAX(AD86, AK86),
IF(Parameters!$D$25 = 1, AVERAGE(AD86,AK86),
IF(Parameters!$D$26 = 1, IFERROR(GEOMEAN(AD86, AK86), 0),
IF(Parameters!$D$27, IF(AND(AD86=10,AK86=10),10,0),
IF(Parameters!$D$28, IF(AND(AD86&gt;7,AK86&gt;7),10,0),
IF(Parameters!$D$29, IF(AND(AD86&gt;7,AK86&gt;7), 10, IF(OR(AND(AD86&gt;7,AK86&gt;5),AND(AD86&gt;5,AK86&gt;7)),6,0)),"no method"))))))</f>
        <v>0</v>
      </c>
      <c r="X86" s="49"/>
      <c r="Y86" s="23">
        <v>4.74</v>
      </c>
      <c r="Z86" s="23">
        <v>0.55023923444975997</v>
      </c>
      <c r="AA86" s="24">
        <v>1.8347107438016499</v>
      </c>
      <c r="AB86" s="23">
        <v>0.28571428571428598</v>
      </c>
      <c r="AC86" s="23">
        <v>2</v>
      </c>
      <c r="AD86" s="23">
        <v>0</v>
      </c>
      <c r="AE86" s="49"/>
      <c r="AF86" s="23">
        <v>7.1428571428571104</v>
      </c>
      <c r="AG86" s="23">
        <v>0</v>
      </c>
      <c r="AH86" s="23">
        <v>2.27272727272728</v>
      </c>
      <c r="AI86" s="23">
        <v>10</v>
      </c>
      <c r="AJ86" s="23">
        <v>0</v>
      </c>
      <c r="AK86" s="23">
        <v>0</v>
      </c>
      <c r="AL86" s="48"/>
      <c r="AM86" s="25">
        <v>0</v>
      </c>
      <c r="AN86" s="25">
        <v>0.3</v>
      </c>
      <c r="AO86" s="19"/>
      <c r="AP86" s="19"/>
      <c r="AQ86" s="19"/>
      <c r="AR86" s="19"/>
      <c r="AS86" s="19"/>
      <c r="AT86" s="19"/>
      <c r="AU86" s="19"/>
      <c r="AV86" s="19"/>
      <c r="AW86" s="19"/>
      <c r="AX86" s="19"/>
      <c r="AY86" s="19"/>
      <c r="AZ86" s="19"/>
      <c r="BA86" s="19"/>
    </row>
    <row r="87" spans="1:53" x14ac:dyDescent="0.2">
      <c r="A87" s="61">
        <v>82</v>
      </c>
      <c r="B87" s="18" t="s">
        <v>165</v>
      </c>
      <c r="C87" s="18" t="s">
        <v>166</v>
      </c>
      <c r="D87" s="18" t="s">
        <v>436</v>
      </c>
      <c r="E87" s="18" t="s">
        <v>0</v>
      </c>
      <c r="F87" s="48"/>
      <c r="G87" s="20" cm="1">
        <f t="array" ref="G87">IF(Parameters!$D$33, SUM(IF(ISNUMBER(R87:W87),(IF(R87:W87&gt;=Parameters!$D$39,1,"")),""))+0.5*(SUM(IF(ISNUMBER(R87:W87),(IF(R87:W87&gt;=Parameters!$D$40,1,"")),""))-SUM(IF(ISNUMBER(R87:W87),(IF(R87:W87&gt;=Parameters!$D$39,1,"")),""))),0) +
   IF(Parameters!$D$34,SUM(IF(ISNUMBER(R87:W87),(IF(R87:W87&gt;=Parameters!$D$39,1,"")),"")),0) +
   IF(Parameters!$D$35,AVERAGE(IF(ISNUMBER(R87:W87),R87:W87)),0) +
   IF(Parameters!$D$36,IF(OR(IF(ISNUMBER(R87:W87),R87:W87)=0),0,GEOMEAN(IF(ISNUMBER(R87:W87),R87:W87))),0)</f>
        <v>0</v>
      </c>
      <c r="H87" s="21">
        <f t="shared" si="5"/>
        <v>0</v>
      </c>
      <c r="I87" s="81"/>
      <c r="J87" s="20" cm="1">
        <f t="array" ref="J87">IF(Parameters!$D$33, SUM(IF(ISNUMBER(Y87:AD87),(IF(Y87:AD87&gt;=Parameters!$D$43,1,"")),""))+0.5*(SUM(IF(ISNUMBER(Y87:AD87),(IF(Y87:AD87&gt;=Parameters!$D$44,1,"")),""))-SUM(IF(ISNUMBER(Y87:AD87),(IF(Y87:AD87&gt;=Parameters!$D$43,1,"")),""))),0) +
   IF(Parameters!$D$34,SUM(IF(ISNUMBER(Y87:AD87),(IF(Y87:AD87&gt;=Parameters!$D$43,1,"")),"")),0) +
   IF(Parameters!$D$35,AVERAGE(IF(ISNUMBER(Y87:AD87),Y87:AD87)),0) +
   IF(Parameters!$D$36,IF(OR(IF(ISNUMBER(Y87:AD87),Y87:AD87)=0),0,GEOMEAN(IF(ISNUMBER(Y87:AD87),Y87:AD87))),0)</f>
        <v>0</v>
      </c>
      <c r="K87" s="21">
        <f t="shared" si="6"/>
        <v>0</v>
      </c>
      <c r="L87" s="81"/>
      <c r="M87" s="19" cm="1">
        <f t="array" ref="M87">IF(Parameters!$D$33, SUM(IF(ISNUMBER(AF87:AK87),(IF(AF87:AK87&gt;=Parameters!$D$43,1,"")),""))+0.5*(SUM(IF(ISNUMBER(AF87:AK87),(IF(AF87:AK87&gt;=Parameters!$D$44,1,"")),""))-SUM(IF(ISNUMBER(AF87:AK87),(IF(AF87:AK87&gt;=Parameters!$D$43,1,"")),""))),0) +
   IF(Parameters!$D$34,SUM(IF(ISNUMBER(AF87:AK87),(IF(AF87:AK87&gt;=Parameters!$D$43,1,"")),"")),0) +
   IF(Parameters!$D$35,AVERAGE(IF(ISNUMBER(AF87:AK87),AF87:AK87)),0) +
   IF(Parameters!$D$36,IF(OR(IF(ISNUMBER(AF87:AK87),AF87:AK87)=0),0,GEOMEAN(IF(ISNUMBER(AF87:AK87),AF87:AK87))),0)</f>
        <v>0.5</v>
      </c>
      <c r="N87" s="21">
        <f t="shared" si="7"/>
        <v>0.5</v>
      </c>
      <c r="O87" s="81"/>
      <c r="P87" s="22"/>
      <c r="Q87" s="48"/>
      <c r="R87" s="23">
        <f>IF(Parameters!$D$24 = 1, MAX(Y87, AF87),
IF(Parameters!$D$25 = 1, AVERAGE(Y87,AF87),
IF(Parameters!$D$26 = 1, IFERROR(GEOMEAN(Y87, AF87), 0),
IF(Parameters!$D$27, IF(AND(Y87=10,AF87=10),10,0),
IF(Parameters!$D$28, IF(AND(Y87&gt;7,AF87&gt;7),10,0),
IF(Parameters!$D$29, IF(AND(Y87&gt;7,AF87&gt;7), 10, IF(OR(AND(Y87&gt;7,AF87&gt;5),AND(Y87&gt;5,AF87&gt;7)),6,0)),"no method"))))))</f>
        <v>4.6509523809523703</v>
      </c>
      <c r="S87" s="23">
        <f>IF(Parameters!$D$24 = 1, MAX(Z87, AG87),
IF(Parameters!$D$25 = 1, AVERAGE(Z87,AG87),
IF(Parameters!$D$26 = 1, IFERROR(GEOMEAN(Z87, AG87), 0),
IF(Parameters!$D$27, IF(AND(Z87=10,AG87=10),10,0),
IF(Parameters!$D$28, IF(AND(Z87&gt;7,AG87&gt;7),10,0),
IF(Parameters!$D$29, IF(AND(Z87&gt;7,AG87&gt;7), 10, IF(OR(AND(Z87&gt;7,AG87&gt;5),AND(Z87&gt;5,AG87&gt;7)),6,0)),"no method"))))))</f>
        <v>0</v>
      </c>
      <c r="T87" s="23">
        <f>IF(Parameters!$D$24 = 1, MAX(AA87, AH87),
IF(Parameters!$D$25 = 1, AVERAGE(AA87,AH87),
IF(Parameters!$D$26 = 1, IFERROR(GEOMEAN(AA87, AH87), 0),
IF(Parameters!$D$27, IF(AND(AA87=10,AH87=10),10,0),
IF(Parameters!$D$28, IF(AND(AA87&gt;7,AH87&gt;7),10,0),
IF(Parameters!$D$29, IF(AND(AA87&gt;7,AH87&gt;7), 10, IF(OR(AND(AA87&gt;7,AH87&gt;5),AND(AA87&gt;5,AH87&gt;7)),6,0)),"no method"))))))</f>
        <v>2.6900826446280997</v>
      </c>
      <c r="U87" s="23">
        <f>IF(Parameters!$D$24 = 1, MAX(AB87, AI87),
IF(Parameters!$D$25 = 1, AVERAGE(AB87,AI87),
IF(Parameters!$D$26 = 1, IFERROR(GEOMEAN(AB87, AI87), 0),
IF(Parameters!$D$27, IF(AND(AB87=10,AI87=10),10,0),
IF(Parameters!$D$28, IF(AND(AB87&gt;7,AI87&gt;7),10,0),
IF(Parameters!$D$29, IF(AND(AB87&gt;7,AI87&gt;7), 10, IF(OR(AND(AB87&gt;7,AI87&gt;5),AND(AB87&gt;5,AI87&gt;7)),6,0)),"no method"))))))</f>
        <v>4.0769047619047631</v>
      </c>
      <c r="V87" s="23">
        <f>IF(Parameters!$D$24 = 1, MAX(AC87, AJ87),
IF(Parameters!$D$25 = 1, AVERAGE(AC87,AJ87),
IF(Parameters!$D$26 = 1, IFERROR(GEOMEAN(AC87, AJ87), 0),
IF(Parameters!$D$27, IF(AND(AC87=10,AJ87=10),10,0),
IF(Parameters!$D$28, IF(AND(AC87&gt;7,AJ87&gt;7),10,0),
IF(Parameters!$D$29, IF(AND(AC87&gt;7,AJ87&gt;7), 10, IF(OR(AND(AC87&gt;7,AJ87&gt;5),AND(AC87&gt;5,AJ87&gt;7)),6,0)),"no method"))))))</f>
        <v>3</v>
      </c>
      <c r="W87" s="23">
        <f>IF(Parameters!$D$24 = 1, MAX(AD87, AK87),
IF(Parameters!$D$25 = 1, AVERAGE(AD87,AK87),
IF(Parameters!$D$26 = 1, IFERROR(GEOMEAN(AD87, AK87), 0),
IF(Parameters!$D$27, IF(AND(AD87=10,AK87=10),10,0),
IF(Parameters!$D$28, IF(AND(AD87&gt;7,AK87&gt;7),10,0),
IF(Parameters!$D$29, IF(AND(AD87&gt;7,AK87&gt;7), 10, IF(OR(AND(AD87&gt;7,AK87&gt;5),AND(AD87&gt;5,AK87&gt;7)),6,0)),"no method"))))))</f>
        <v>0</v>
      </c>
      <c r="X87" s="49"/>
      <c r="Y87" s="23">
        <v>4.54</v>
      </c>
      <c r="Z87" s="23">
        <v>0</v>
      </c>
      <c r="AA87" s="24">
        <v>3.1074380165289299</v>
      </c>
      <c r="AB87" s="23">
        <v>0.85714285714285599</v>
      </c>
      <c r="AC87" s="23">
        <v>6</v>
      </c>
      <c r="AD87" s="23">
        <v>0</v>
      </c>
      <c r="AE87" s="49"/>
      <c r="AF87" s="23">
        <v>4.7619047619047397</v>
      </c>
      <c r="AG87" s="23">
        <v>0</v>
      </c>
      <c r="AH87" s="23">
        <v>2.2727272727272698</v>
      </c>
      <c r="AI87" s="23">
        <v>7.2966666666666704</v>
      </c>
      <c r="AJ87" s="23">
        <v>0</v>
      </c>
      <c r="AK87" s="23">
        <v>0</v>
      </c>
      <c r="AL87" s="48"/>
      <c r="AM87" s="25">
        <v>0</v>
      </c>
      <c r="AN87" s="25">
        <v>0.3</v>
      </c>
      <c r="AO87" s="19"/>
      <c r="AP87" s="19"/>
      <c r="AQ87" s="19"/>
      <c r="AR87" s="19"/>
      <c r="AS87" s="19"/>
      <c r="AT87" s="19"/>
      <c r="AU87" s="19"/>
      <c r="AV87" s="19"/>
      <c r="AW87" s="19"/>
      <c r="AX87" s="19"/>
      <c r="AY87" s="19"/>
      <c r="AZ87" s="19"/>
      <c r="BA87" s="19"/>
    </row>
    <row r="88" spans="1:53" x14ac:dyDescent="0.2">
      <c r="A88" s="61">
        <v>83</v>
      </c>
      <c r="B88" s="18" t="s">
        <v>167</v>
      </c>
      <c r="C88" s="18" t="s">
        <v>168</v>
      </c>
      <c r="D88" s="18" t="s">
        <v>435</v>
      </c>
      <c r="E88" s="18" t="s">
        <v>0</v>
      </c>
      <c r="F88" s="48"/>
      <c r="G88" s="20" cm="1">
        <f t="array" ref="G88">IF(Parameters!$D$33, SUM(IF(ISNUMBER(R88:W88),(IF(R88:W88&gt;=Parameters!$D$39,1,"")),""))+0.5*(SUM(IF(ISNUMBER(R88:W88),(IF(R88:W88&gt;=Parameters!$D$40,1,"")),""))-SUM(IF(ISNUMBER(R88:W88),(IF(R88:W88&gt;=Parameters!$D$39,1,"")),""))),0) +
   IF(Parameters!$D$34,SUM(IF(ISNUMBER(R88:W88),(IF(R88:W88&gt;=Parameters!$D$39,1,"")),"")),0) +
   IF(Parameters!$D$35,AVERAGE(IF(ISNUMBER(R88:W88),R88:W88)),0) +
   IF(Parameters!$D$36,IF(OR(IF(ISNUMBER(R88:W88),R88:W88)=0),0,GEOMEAN(IF(ISNUMBER(R88:W88),R88:W88))),0)</f>
        <v>0.5</v>
      </c>
      <c r="H88" s="21">
        <f t="shared" si="5"/>
        <v>0.5</v>
      </c>
      <c r="I88" s="81"/>
      <c r="J88" s="20" cm="1">
        <f t="array" ref="J88">IF(Parameters!$D$33, SUM(IF(ISNUMBER(Y88:AD88),(IF(Y88:AD88&gt;=Parameters!$D$43,1,"")),""))+0.5*(SUM(IF(ISNUMBER(Y88:AD88),(IF(Y88:AD88&gt;=Parameters!$D$44,1,"")),""))-SUM(IF(ISNUMBER(Y88:AD88),(IF(Y88:AD88&gt;=Parameters!$D$43,1,"")),""))),0) +
   IF(Parameters!$D$34,SUM(IF(ISNUMBER(Y88:AD88),(IF(Y88:AD88&gt;=Parameters!$D$43,1,"")),"")),0) +
   IF(Parameters!$D$35,AVERAGE(IF(ISNUMBER(Y88:AD88),Y88:AD88)),0) +
   IF(Parameters!$D$36,IF(OR(IF(ISNUMBER(Y88:AD88),Y88:AD88)=0),0,GEOMEAN(IF(ISNUMBER(Y88:AD88),Y88:AD88))),0)</f>
        <v>0</v>
      </c>
      <c r="K88" s="21">
        <f t="shared" si="6"/>
        <v>0</v>
      </c>
      <c r="L88" s="81"/>
      <c r="M88" s="19" cm="1">
        <f t="array" ref="M88">IF(Parameters!$D$33, SUM(IF(ISNUMBER(AF88:AK88),(IF(AF88:AK88&gt;=Parameters!$D$43,1,"")),""))+0.5*(SUM(IF(ISNUMBER(AF88:AK88),(IF(AF88:AK88&gt;=Parameters!$D$44,1,"")),""))-SUM(IF(ISNUMBER(AF88:AK88),(IF(AF88:AK88&gt;=Parameters!$D$43,1,"")),""))),0) +
   IF(Parameters!$D$34,SUM(IF(ISNUMBER(AF88:AK88),(IF(AF88:AK88&gt;=Parameters!$D$43,1,"")),"")),0) +
   IF(Parameters!$D$35,AVERAGE(IF(ISNUMBER(AF88:AK88),AF88:AK88)),0) +
   IF(Parameters!$D$36,IF(OR(IF(ISNUMBER(AF88:AK88),AF88:AK88)=0),0,GEOMEAN(IF(ISNUMBER(AF88:AK88),AF88:AK88))),0)</f>
        <v>1</v>
      </c>
      <c r="N88" s="21">
        <f t="shared" si="7"/>
        <v>1</v>
      </c>
      <c r="O88" s="81"/>
      <c r="P88" s="22"/>
      <c r="Q88" s="48"/>
      <c r="R88" s="23">
        <f>IF(Parameters!$D$24 = 1, MAX(Y88, AF88),
IF(Parameters!$D$25 = 1, AVERAGE(Y88,AF88),
IF(Parameters!$D$26 = 1, IFERROR(GEOMEAN(Y88, AF88), 0),
IF(Parameters!$D$27, IF(AND(Y88=10,AF88=10),10,0),
IF(Parameters!$D$28, IF(AND(Y88&gt;7,AF88&gt;7),10,0),
IF(Parameters!$D$29, IF(AND(Y88&gt;7,AF88&gt;7), 10, IF(OR(AND(Y88&gt;7,AF88&gt;5),AND(Y88&gt;5,AF88&gt;7)),6,0)),"no method"))))))</f>
        <v>6.5</v>
      </c>
      <c r="S88" s="23">
        <f>IF(Parameters!$D$24 = 1, MAX(Z88, AG88),
IF(Parameters!$D$25 = 1, AVERAGE(Z88,AG88),
IF(Parameters!$D$26 = 1, IFERROR(GEOMEAN(Z88, AG88), 0),
IF(Parameters!$D$27, IF(AND(Z88=10,AG88=10),10,0),
IF(Parameters!$D$28, IF(AND(Z88&gt;7,AG88&gt;7),10,0),
IF(Parameters!$D$29, IF(AND(Z88&gt;7,AG88&gt;7), 10, IF(OR(AND(Z88&gt;7,AG88&gt;5),AND(Z88&gt;5,AG88&gt;7)),6,0)),"no method"))))))</f>
        <v>0</v>
      </c>
      <c r="T88" s="23">
        <f>IF(Parameters!$D$24 = 1, MAX(AA88, AH88),
IF(Parameters!$D$25 = 1, AVERAGE(AA88,AH88),
IF(Parameters!$D$26 = 1, IFERROR(GEOMEAN(AA88, AH88), 0),
IF(Parameters!$D$27, IF(AND(AA88=10,AH88=10),10,0),
IF(Parameters!$D$28, IF(AND(AA88&gt;7,AH88&gt;7),10,0),
IF(Parameters!$D$29, IF(AND(AA88&gt;7,AH88&gt;7), 10, IF(OR(AND(AA88&gt;7,AH88&gt;5),AND(AA88&gt;5,AH88&gt;7)),6,0)),"no method"))))))</f>
        <v>3.5805785123967002</v>
      </c>
      <c r="U88" s="23">
        <f>IF(Parameters!$D$24 = 1, MAX(AB88, AI88),
IF(Parameters!$D$25 = 1, AVERAGE(AB88,AI88),
IF(Parameters!$D$26 = 1, IFERROR(GEOMEAN(AB88, AI88), 0),
IF(Parameters!$D$27, IF(AND(AB88=10,AI88=10),10,0),
IF(Parameters!$D$28, IF(AND(AB88&gt;7,AI88&gt;7),10,0),
IF(Parameters!$D$29, IF(AND(AB88&gt;7,AI88&gt;7), 10, IF(OR(AND(AB88&gt;7,AI88&gt;5),AND(AB88&gt;5,AI88&gt;7)),6,0)),"no method"))))))</f>
        <v>2.2619047619047632</v>
      </c>
      <c r="V88" s="23">
        <f>IF(Parameters!$D$24 = 1, MAX(AC88, AJ88),
IF(Parameters!$D$25 = 1, AVERAGE(AC88,AJ88),
IF(Parameters!$D$26 = 1, IFERROR(GEOMEAN(AC88, AJ88), 0),
IF(Parameters!$D$27, IF(AND(AC88=10,AJ88=10),10,0),
IF(Parameters!$D$28, IF(AND(AC88&gt;7,AJ88&gt;7),10,0),
IF(Parameters!$D$29, IF(AND(AC88&gt;7,AJ88&gt;7), 10, IF(OR(AND(AC88&gt;7,AJ88&gt;5),AND(AC88&gt;5,AJ88&gt;7)),6,0)),"no method"))))))</f>
        <v>3.4166666666666652</v>
      </c>
      <c r="W88" s="23">
        <f>IF(Parameters!$D$24 = 1, MAX(AD88, AK88),
IF(Parameters!$D$25 = 1, AVERAGE(AD88,AK88),
IF(Parameters!$D$26 = 1, IFERROR(GEOMEAN(AD88, AK88), 0),
IF(Parameters!$D$27, IF(AND(AD88=10,AK88=10),10,0),
IF(Parameters!$D$28, IF(AND(AD88&gt;7,AK88&gt;7),10,0),
IF(Parameters!$D$29, IF(AND(AD88&gt;7,AK88&gt;7), 10, IF(OR(AND(AD88&gt;7,AK88&gt;5),AND(AD88&gt;5,AK88&gt;7)),6,0)),"no method"))))))</f>
        <v>0</v>
      </c>
      <c r="X88" s="49"/>
      <c r="Y88" s="23">
        <v>3</v>
      </c>
      <c r="Z88" s="23">
        <v>0</v>
      </c>
      <c r="AA88" s="24">
        <v>3.7520661157024802</v>
      </c>
      <c r="AB88" s="23">
        <v>0.85714285714285599</v>
      </c>
      <c r="AC88" s="23">
        <v>6.8333333333333304</v>
      </c>
      <c r="AD88" s="23">
        <v>0</v>
      </c>
      <c r="AE88" s="49"/>
      <c r="AF88" s="23">
        <v>10</v>
      </c>
      <c r="AG88" s="23">
        <v>0</v>
      </c>
      <c r="AH88" s="23">
        <v>3.4090909090909198</v>
      </c>
      <c r="AI88" s="23">
        <v>3.6666666666666701</v>
      </c>
      <c r="AJ88" s="23">
        <v>0</v>
      </c>
      <c r="AK88" s="23">
        <v>0</v>
      </c>
      <c r="AL88" s="48"/>
      <c r="AM88" s="25">
        <v>0</v>
      </c>
      <c r="AN88" s="25">
        <v>0.2</v>
      </c>
      <c r="AO88" s="19"/>
      <c r="AP88" s="19"/>
      <c r="AQ88" s="19"/>
      <c r="AR88" s="19"/>
      <c r="AS88" s="19"/>
      <c r="AT88" s="19"/>
      <c r="AU88" s="19"/>
      <c r="AV88" s="19"/>
      <c r="AW88" s="19"/>
      <c r="AX88" s="19"/>
      <c r="AY88" s="19"/>
      <c r="AZ88" s="19"/>
      <c r="BA88" s="19"/>
    </row>
    <row r="89" spans="1:53" x14ac:dyDescent="0.2">
      <c r="A89" s="61">
        <v>84</v>
      </c>
      <c r="B89" s="18" t="s">
        <v>169</v>
      </c>
      <c r="C89" s="18" t="s">
        <v>170</v>
      </c>
      <c r="D89" s="18" t="s">
        <v>437</v>
      </c>
      <c r="E89" s="18" t="s">
        <v>432</v>
      </c>
      <c r="F89" s="48"/>
      <c r="G89" s="20" cm="1">
        <f t="array" ref="G89">IF(Parameters!$D$33, SUM(IF(ISNUMBER(R89:W89),(IF(R89:W89&gt;=Parameters!$D$39,1,"")),""))+0.5*(SUM(IF(ISNUMBER(R89:W89),(IF(R89:W89&gt;=Parameters!$D$40,1,"")),""))-SUM(IF(ISNUMBER(R89:W89),(IF(R89:W89&gt;=Parameters!$D$39,1,"")),""))),0) +
   IF(Parameters!$D$34,SUM(IF(ISNUMBER(R89:W89),(IF(R89:W89&gt;=Parameters!$D$39,1,"")),"")),0) +
   IF(Parameters!$D$35,AVERAGE(IF(ISNUMBER(R89:W89),R89:W89)),0) +
   IF(Parameters!$D$36,IF(OR(IF(ISNUMBER(R89:W89),R89:W89)=0),0,GEOMEAN(IF(ISNUMBER(R89:W89),R89:W89))),0)</f>
        <v>1</v>
      </c>
      <c r="H89" s="21">
        <f t="shared" si="5"/>
        <v>1</v>
      </c>
      <c r="I89" s="81"/>
      <c r="J89" s="20" cm="1">
        <f t="array" ref="J89">IF(Parameters!$D$33, SUM(IF(ISNUMBER(Y89:AD89),(IF(Y89:AD89&gt;=Parameters!$D$43,1,"")),""))+0.5*(SUM(IF(ISNUMBER(Y89:AD89),(IF(Y89:AD89&gt;=Parameters!$D$44,1,"")),""))-SUM(IF(ISNUMBER(Y89:AD89),(IF(Y89:AD89&gt;=Parameters!$D$43,1,"")),""))),0) +
   IF(Parameters!$D$34,SUM(IF(ISNUMBER(Y89:AD89),(IF(Y89:AD89&gt;=Parameters!$D$43,1,"")),"")),0) +
   IF(Parameters!$D$35,AVERAGE(IF(ISNUMBER(Y89:AD89),Y89:AD89)),0) +
   IF(Parameters!$D$36,IF(OR(IF(ISNUMBER(Y89:AD89),Y89:AD89)=0),0,GEOMEAN(IF(ISNUMBER(Y89:AD89),Y89:AD89))),0)</f>
        <v>1</v>
      </c>
      <c r="K89" s="21">
        <f t="shared" si="6"/>
        <v>1</v>
      </c>
      <c r="L89" s="81"/>
      <c r="M89" s="19" cm="1">
        <f t="array" ref="M89">IF(Parameters!$D$33, SUM(IF(ISNUMBER(AF89:AK89),(IF(AF89:AK89&gt;=Parameters!$D$43,1,"")),""))+0.5*(SUM(IF(ISNUMBER(AF89:AK89),(IF(AF89:AK89&gt;=Parameters!$D$44,1,"")),""))-SUM(IF(ISNUMBER(AF89:AK89),(IF(AF89:AK89&gt;=Parameters!$D$43,1,"")),""))),0) +
   IF(Parameters!$D$34,SUM(IF(ISNUMBER(AF89:AK89),(IF(AF89:AK89&gt;=Parameters!$D$43,1,"")),"")),0) +
   IF(Parameters!$D$35,AVERAGE(IF(ISNUMBER(AF89:AK89),AF89:AK89)),0) +
   IF(Parameters!$D$36,IF(OR(IF(ISNUMBER(AF89:AK89),AF89:AK89)=0),0,GEOMEAN(IF(ISNUMBER(AF89:AK89),AF89:AK89))),0)</f>
        <v>0.5</v>
      </c>
      <c r="N89" s="21">
        <f t="shared" si="7"/>
        <v>0.5</v>
      </c>
      <c r="O89" s="81"/>
      <c r="P89" s="22"/>
      <c r="Q89" s="48"/>
      <c r="R89" s="23">
        <f>IF(Parameters!$D$24 = 1, MAX(Y89, AF89),
IF(Parameters!$D$25 = 1, AVERAGE(Y89,AF89),
IF(Parameters!$D$26 = 1, IFERROR(GEOMEAN(Y89, AF89), 0),
IF(Parameters!$D$27, IF(AND(Y89=10,AF89=10),10,0),
IF(Parameters!$D$28, IF(AND(Y89&gt;7,AF89&gt;7),10,0),
IF(Parameters!$D$29, IF(AND(Y89&gt;7,AF89&gt;7), 10, IF(OR(AND(Y89&gt;7,AF89&gt;5),AND(Y89&gt;5,AF89&gt;7)),6,0)),"no method"))))))</f>
        <v>7.6714285714285548</v>
      </c>
      <c r="S89" s="23">
        <f>IF(Parameters!$D$24 = 1, MAX(Z89, AG89),
IF(Parameters!$D$25 = 1, AVERAGE(Z89,AG89),
IF(Parameters!$D$26 = 1, IFERROR(GEOMEAN(Z89, AG89), 0),
IF(Parameters!$D$27, IF(AND(Z89=10,AG89=10),10,0),
IF(Parameters!$D$28, IF(AND(Z89&gt;7,AG89&gt;7),10,0),
IF(Parameters!$D$29, IF(AND(Z89&gt;7,AG89&gt;7), 10, IF(OR(AND(Z89&gt;7,AG89&gt;5),AND(Z89&gt;5,AG89&gt;7)),6,0)),"no method"))))))</f>
        <v>2.1052631578947349</v>
      </c>
      <c r="T89" s="23">
        <f>IF(Parameters!$D$24 = 1, MAX(AA89, AH89),
IF(Parameters!$D$25 = 1, AVERAGE(AA89,AH89),
IF(Parameters!$D$26 = 1, IFERROR(GEOMEAN(AA89, AH89), 0),
IF(Parameters!$D$27, IF(AND(AA89=10,AH89=10),10,0),
IF(Parameters!$D$28, IF(AND(AA89&gt;7,AH89&gt;7),10,0),
IF(Parameters!$D$29, IF(AND(AA89&gt;7,AH89&gt;7), 10, IF(OR(AND(AA89&gt;7,AH89&gt;5),AND(AA89&gt;5,AH89&gt;7)),6,0)),"no method"))))))</f>
        <v>2.5619834710743801</v>
      </c>
      <c r="U89" s="23">
        <f>IF(Parameters!$D$24 = 1, MAX(AB89, AI89),
IF(Parameters!$D$25 = 1, AVERAGE(AB89,AI89),
IF(Parameters!$D$26 = 1, IFERROR(GEOMEAN(AB89, AI89), 0),
IF(Parameters!$D$27, IF(AND(AB89=10,AI89=10),10,0),
IF(Parameters!$D$28, IF(AND(AB89&gt;7,AI89&gt;7),10,0),
IF(Parameters!$D$29, IF(AND(AB89&gt;7,AI89&gt;7), 10, IF(OR(AND(AB89&gt;7,AI89&gt;5),AND(AB89&gt;5,AI89&gt;7)),6,0)),"no method"))))))</f>
        <v>2.7857142857142851</v>
      </c>
      <c r="V89" s="23">
        <f>IF(Parameters!$D$24 = 1, MAX(AC89, AJ89),
IF(Parameters!$D$25 = 1, AVERAGE(AC89,AJ89),
IF(Parameters!$D$26 = 1, IFERROR(GEOMEAN(AC89, AJ89), 0),
IF(Parameters!$D$27, IF(AND(AC89=10,AJ89=10),10,0),
IF(Parameters!$D$28, IF(AND(AC89&gt;7,AJ89&gt;7),10,0),
IF(Parameters!$D$29, IF(AND(AC89&gt;7,AJ89&gt;7), 10, IF(OR(AND(AC89&gt;7,AJ89&gt;5),AND(AC89&gt;5,AJ89&gt;7)),6,0)),"no method"))))))</f>
        <v>3.6666666666666652</v>
      </c>
      <c r="W89" s="23">
        <f>IF(Parameters!$D$24 = 1, MAX(AD89, AK89),
IF(Parameters!$D$25 = 1, AVERAGE(AD89,AK89),
IF(Parameters!$D$26 = 1, IFERROR(GEOMEAN(AD89, AK89), 0),
IF(Parameters!$D$27, IF(AND(AD89=10,AK89=10),10,0),
IF(Parameters!$D$28, IF(AND(AD89&gt;7,AK89&gt;7),10,0),
IF(Parameters!$D$29, IF(AND(AD89&gt;7,AK89&gt;7), 10, IF(OR(AND(AD89&gt;7,AK89&gt;5),AND(AD89&gt;5,AK89&gt;7)),6,0)),"no method"))))))</f>
        <v>0</v>
      </c>
      <c r="X89" s="49"/>
      <c r="Y89" s="23">
        <v>8.1999999999999993</v>
      </c>
      <c r="Z89" s="23">
        <v>4.2105263157894699</v>
      </c>
      <c r="AA89" s="24">
        <v>5.1239669421487601</v>
      </c>
      <c r="AB89" s="23">
        <v>5.5714285714285703</v>
      </c>
      <c r="AC89" s="23">
        <v>7.3333333333333304</v>
      </c>
      <c r="AD89" s="23">
        <v>0</v>
      </c>
      <c r="AE89" s="49"/>
      <c r="AF89" s="23">
        <v>7.1428571428571104</v>
      </c>
      <c r="AG89" s="23">
        <v>0</v>
      </c>
      <c r="AH89" s="23">
        <v>0</v>
      </c>
      <c r="AI89" s="23">
        <v>0</v>
      </c>
      <c r="AJ89" s="23">
        <v>0</v>
      </c>
      <c r="AK89" s="23">
        <v>0</v>
      </c>
      <c r="AL89" s="48"/>
      <c r="AM89" s="25">
        <v>0</v>
      </c>
      <c r="AN89" s="25">
        <v>0.4</v>
      </c>
      <c r="AO89" s="19"/>
      <c r="AP89" s="19"/>
      <c r="AQ89" s="19"/>
      <c r="AR89" s="19"/>
      <c r="AS89" s="19"/>
      <c r="AT89" s="19"/>
      <c r="AU89" s="19"/>
      <c r="AV89" s="19"/>
      <c r="AW89" s="19"/>
      <c r="AX89" s="19"/>
      <c r="AY89" s="19"/>
      <c r="AZ89" s="19"/>
      <c r="BA89" s="19"/>
    </row>
    <row r="90" spans="1:53" x14ac:dyDescent="0.2">
      <c r="A90" s="61">
        <v>85</v>
      </c>
      <c r="B90" s="18" t="s">
        <v>171</v>
      </c>
      <c r="C90" s="18" t="s">
        <v>172</v>
      </c>
      <c r="D90" s="18" t="s">
        <v>436</v>
      </c>
      <c r="E90" s="18" t="s">
        <v>432</v>
      </c>
      <c r="F90" s="48"/>
      <c r="G90" s="20" cm="1">
        <f t="array" ref="G90">IF(Parameters!$D$33, SUM(IF(ISNUMBER(R90:W90),(IF(R90:W90&gt;=Parameters!$D$39,1,"")),""))+0.5*(SUM(IF(ISNUMBER(R90:W90),(IF(R90:W90&gt;=Parameters!$D$40,1,"")),""))-SUM(IF(ISNUMBER(R90:W90),(IF(R90:W90&gt;=Parameters!$D$39,1,"")),""))),0) +
   IF(Parameters!$D$34,SUM(IF(ISNUMBER(R90:W90),(IF(R90:W90&gt;=Parameters!$D$39,1,"")),"")),0) +
   IF(Parameters!$D$35,AVERAGE(IF(ISNUMBER(R90:W90),R90:W90)),0) +
   IF(Parameters!$D$36,IF(OR(IF(ISNUMBER(R90:W90),R90:W90)=0),0,GEOMEAN(IF(ISNUMBER(R90:W90),R90:W90))),0)</f>
        <v>2.5</v>
      </c>
      <c r="H90" s="21">
        <f t="shared" si="5"/>
        <v>2.5</v>
      </c>
      <c r="I90" s="81"/>
      <c r="J90" s="20" cm="1">
        <f t="array" ref="J90">IF(Parameters!$D$33, SUM(IF(ISNUMBER(Y90:AD90),(IF(Y90:AD90&gt;=Parameters!$D$43,1,"")),""))+0.5*(SUM(IF(ISNUMBER(Y90:AD90),(IF(Y90:AD90&gt;=Parameters!$D$44,1,"")),""))-SUM(IF(ISNUMBER(Y90:AD90),(IF(Y90:AD90&gt;=Parameters!$D$43,1,"")),""))),0) +
   IF(Parameters!$D$34,SUM(IF(ISNUMBER(Y90:AD90),(IF(Y90:AD90&gt;=Parameters!$D$43,1,"")),"")),0) +
   IF(Parameters!$D$35,AVERAGE(IF(ISNUMBER(Y90:AD90),Y90:AD90)),0) +
   IF(Parameters!$D$36,IF(OR(IF(ISNUMBER(Y90:AD90),Y90:AD90)=0),0,GEOMEAN(IF(ISNUMBER(Y90:AD90),Y90:AD90))),0)</f>
        <v>0</v>
      </c>
      <c r="K90" s="21">
        <f t="shared" si="6"/>
        <v>0</v>
      </c>
      <c r="L90" s="81"/>
      <c r="M90" s="19" cm="1">
        <f t="array" ref="M90">IF(Parameters!$D$33, SUM(IF(ISNUMBER(AF90:AK90),(IF(AF90:AK90&gt;=Parameters!$D$43,1,"")),""))+0.5*(SUM(IF(ISNUMBER(AF90:AK90),(IF(AF90:AK90&gt;=Parameters!$D$44,1,"")),""))-SUM(IF(ISNUMBER(AF90:AK90),(IF(AF90:AK90&gt;=Parameters!$D$43,1,"")),""))),0) +
   IF(Parameters!$D$34,SUM(IF(ISNUMBER(AF90:AK90),(IF(AF90:AK90&gt;=Parameters!$D$43,1,"")),"")),0) +
   IF(Parameters!$D$35,AVERAGE(IF(ISNUMBER(AF90:AK90),AF90:AK90)),0) +
   IF(Parameters!$D$36,IF(OR(IF(ISNUMBER(AF90:AK90),AF90:AK90)=0),0,GEOMEAN(IF(ISNUMBER(AF90:AK90),AF90:AK90))),0)</f>
        <v>2</v>
      </c>
      <c r="N90" s="21">
        <f t="shared" si="7"/>
        <v>2</v>
      </c>
      <c r="O90" s="81"/>
      <c r="P90" s="22"/>
      <c r="Q90" s="48"/>
      <c r="R90" s="23">
        <f>IF(Parameters!$D$24 = 1, MAX(Y90, AF90),
IF(Parameters!$D$25 = 1, AVERAGE(Y90,AF90),
IF(Parameters!$D$26 = 1, IFERROR(GEOMEAN(Y90, AF90), 0),
IF(Parameters!$D$27, IF(AND(Y90=10,AF90=10),10,0),
IF(Parameters!$D$28, IF(AND(Y90&gt;7,AF90&gt;7),10,0),
IF(Parameters!$D$29, IF(AND(Y90&gt;7,AF90&gt;7), 10, IF(OR(AND(Y90&gt;7,AF90&gt;5),AND(Y90&gt;5,AF90&gt;7)),6,0)),"no method"))))))</f>
        <v>7.875</v>
      </c>
      <c r="S90" s="23">
        <f>IF(Parameters!$D$24 = 1, MAX(Z90, AG90),
IF(Parameters!$D$25 = 1, AVERAGE(Z90,AG90),
IF(Parameters!$D$26 = 1, IFERROR(GEOMEAN(Z90, AG90), 0),
IF(Parameters!$D$27, IF(AND(Z90=10,AG90=10),10,0),
IF(Parameters!$D$28, IF(AND(Z90&gt;7,AG90&gt;7),10,0),
IF(Parameters!$D$29, IF(AND(Z90&gt;7,AG90&gt;7), 10, IF(OR(AND(Z90&gt;7,AG90&gt;5),AND(Z90&gt;5,AG90&gt;7)),6,0)),"no method"))))))</f>
        <v>1.267942583732055</v>
      </c>
      <c r="T90" s="23">
        <f>IF(Parameters!$D$24 = 1, MAX(AA90, AH90),
IF(Parameters!$D$25 = 1, AVERAGE(AA90,AH90),
IF(Parameters!$D$26 = 1, IFERROR(GEOMEAN(AA90, AH90), 0),
IF(Parameters!$D$27, IF(AND(AA90=10,AH90=10),10,0),
IF(Parameters!$D$28, IF(AND(AA90&gt;7,AH90&gt;7),10,0),
IF(Parameters!$D$29, IF(AND(AA90&gt;7,AH90&gt;7), 10, IF(OR(AND(AA90&gt;7,AH90&gt;5),AND(AA90&gt;5,AH90&gt;7)),6,0)),"no method"))))))</f>
        <v>5.8739669421487548</v>
      </c>
      <c r="U90" s="23">
        <f>IF(Parameters!$D$24 = 1, MAX(AB90, AI90),
IF(Parameters!$D$25 = 1, AVERAGE(AB90,AI90),
IF(Parameters!$D$26 = 1, IFERROR(GEOMEAN(AB90, AI90), 0),
IF(Parameters!$D$27, IF(AND(AB90=10,AI90=10),10,0),
IF(Parameters!$D$28, IF(AND(AB90&gt;7,AI90&gt;7),10,0),
IF(Parameters!$D$29, IF(AND(AB90&gt;7,AI90&gt;7), 10, IF(OR(AND(AB90&gt;7,AI90&gt;5),AND(AB90&gt;5,AI90&gt;7)),6,0)),"no method"))))))</f>
        <v>7.5714285714285694</v>
      </c>
      <c r="V90" s="23">
        <f>IF(Parameters!$D$24 = 1, MAX(AC90, AJ90),
IF(Parameters!$D$25 = 1, AVERAGE(AC90,AJ90),
IF(Parameters!$D$26 = 1, IFERROR(GEOMEAN(AC90, AJ90), 0),
IF(Parameters!$D$27, IF(AND(AC90=10,AJ90=10),10,0),
IF(Parameters!$D$28, IF(AND(AC90&gt;7,AJ90&gt;7),10,0),
IF(Parameters!$D$29, IF(AND(AC90&gt;7,AJ90&gt;7), 10, IF(OR(AND(AC90&gt;7,AJ90&gt;5),AND(AC90&gt;5,AJ90&gt;7)),6,0)),"no method"))))))</f>
        <v>2.6666666666666652</v>
      </c>
      <c r="W90" s="23">
        <f>IF(Parameters!$D$24 = 1, MAX(AD90, AK90),
IF(Parameters!$D$25 = 1, AVERAGE(AD90,AK90),
IF(Parameters!$D$26 = 1, IFERROR(GEOMEAN(AD90, AK90), 0),
IF(Parameters!$D$27, IF(AND(AD90=10,AK90=10),10,0),
IF(Parameters!$D$28, IF(AND(AD90&gt;7,AK90&gt;7),10,0),
IF(Parameters!$D$29, IF(AND(AD90&gt;7,AK90&gt;7), 10, IF(OR(AND(AD90&gt;7,AK90&gt;5),AND(AD90&gt;5,AK90&gt;7)),6,0)),"no method"))))))</f>
        <v>0</v>
      </c>
      <c r="X90" s="49"/>
      <c r="Y90" s="23">
        <v>5.75</v>
      </c>
      <c r="Z90" s="23">
        <v>2.5358851674641101</v>
      </c>
      <c r="AA90" s="24">
        <v>5.1570247933884303</v>
      </c>
      <c r="AB90" s="23">
        <v>5.1428571428571397</v>
      </c>
      <c r="AC90" s="23">
        <v>5.3333333333333304</v>
      </c>
      <c r="AD90" s="23">
        <v>0</v>
      </c>
      <c r="AE90" s="49"/>
      <c r="AF90" s="23">
        <v>10</v>
      </c>
      <c r="AG90" s="23">
        <v>0</v>
      </c>
      <c r="AH90" s="23">
        <v>6.5909090909090802</v>
      </c>
      <c r="AI90" s="23">
        <v>10</v>
      </c>
      <c r="AJ90" s="23">
        <v>0</v>
      </c>
      <c r="AK90" s="23">
        <v>0</v>
      </c>
      <c r="AL90" s="48"/>
      <c r="AM90" s="25">
        <v>0</v>
      </c>
      <c r="AN90" s="25">
        <v>0.3</v>
      </c>
      <c r="AO90" s="19"/>
      <c r="AP90" s="19"/>
      <c r="AQ90" s="19"/>
      <c r="AR90" s="19"/>
      <c r="AS90" s="19"/>
      <c r="AT90" s="19"/>
      <c r="AU90" s="19"/>
      <c r="AV90" s="19"/>
      <c r="AW90" s="19"/>
      <c r="AX90" s="19"/>
      <c r="AY90" s="19"/>
      <c r="AZ90" s="19"/>
      <c r="BA90" s="19"/>
    </row>
    <row r="91" spans="1:53" x14ac:dyDescent="0.2">
      <c r="A91" s="61">
        <v>86</v>
      </c>
      <c r="B91" s="18" t="s">
        <v>173</v>
      </c>
      <c r="C91" s="18" t="s">
        <v>174</v>
      </c>
      <c r="D91" s="18" t="s">
        <v>438</v>
      </c>
      <c r="E91" s="18" t="s">
        <v>0</v>
      </c>
      <c r="F91" s="48"/>
      <c r="G91" s="20" cm="1">
        <f t="array" ref="G91">IF(Parameters!$D$33, SUM(IF(ISNUMBER(R91:W91),(IF(R91:W91&gt;=Parameters!$D$39,1,"")),""))+0.5*(SUM(IF(ISNUMBER(R91:W91),(IF(R91:W91&gt;=Parameters!$D$40,1,"")),""))-SUM(IF(ISNUMBER(R91:W91),(IF(R91:W91&gt;=Parameters!$D$39,1,"")),""))),0) +
   IF(Parameters!$D$34,SUM(IF(ISNUMBER(R91:W91),(IF(R91:W91&gt;=Parameters!$D$39,1,"")),"")),0) +
   IF(Parameters!$D$35,AVERAGE(IF(ISNUMBER(R91:W91),R91:W91)),0) +
   IF(Parameters!$D$36,IF(OR(IF(ISNUMBER(R91:W91),R91:W91)=0),0,GEOMEAN(IF(ISNUMBER(R91:W91),R91:W91))),0)</f>
        <v>1</v>
      </c>
      <c r="H91" s="21">
        <f t="shared" si="5"/>
        <v>1</v>
      </c>
      <c r="I91" s="81"/>
      <c r="J91" s="20" cm="1">
        <f t="array" ref="J91">IF(Parameters!$D$33, SUM(IF(ISNUMBER(Y91:AD91),(IF(Y91:AD91&gt;=Parameters!$D$43,1,"")),""))+0.5*(SUM(IF(ISNUMBER(Y91:AD91),(IF(Y91:AD91&gt;=Parameters!$D$44,1,"")),""))-SUM(IF(ISNUMBER(Y91:AD91),(IF(Y91:AD91&gt;=Parameters!$D$43,1,"")),""))),0) +
   IF(Parameters!$D$34,SUM(IF(ISNUMBER(Y91:AD91),(IF(Y91:AD91&gt;=Parameters!$D$43,1,"")),"")),0) +
   IF(Parameters!$D$35,AVERAGE(IF(ISNUMBER(Y91:AD91),Y91:AD91)),0) +
   IF(Parameters!$D$36,IF(OR(IF(ISNUMBER(Y91:AD91),Y91:AD91)=0),0,GEOMEAN(IF(ISNUMBER(Y91:AD91),Y91:AD91))),0)</f>
        <v>1</v>
      </c>
      <c r="K91" s="21">
        <f t="shared" si="6"/>
        <v>1</v>
      </c>
      <c r="L91" s="81"/>
      <c r="M91" s="19" cm="1">
        <f t="array" ref="M91">IF(Parameters!$D$33, SUM(IF(ISNUMBER(AF91:AK91),(IF(AF91:AK91&gt;=Parameters!$D$43,1,"")),""))+0.5*(SUM(IF(ISNUMBER(AF91:AK91),(IF(AF91:AK91&gt;=Parameters!$D$44,1,"")),""))-SUM(IF(ISNUMBER(AF91:AK91),(IF(AF91:AK91&gt;=Parameters!$D$43,1,"")),""))),0) +
   IF(Parameters!$D$34,SUM(IF(ISNUMBER(AF91:AK91),(IF(AF91:AK91&gt;=Parameters!$D$43,1,"")),"")),0) +
   IF(Parameters!$D$35,AVERAGE(IF(ISNUMBER(AF91:AK91),AF91:AK91)),0) +
   IF(Parameters!$D$36,IF(OR(IF(ISNUMBER(AF91:AK91),AF91:AK91)=0),0,GEOMEAN(IF(ISNUMBER(AF91:AK91),AF91:AK91))),0)</f>
        <v>0.5</v>
      </c>
      <c r="N91" s="21">
        <f t="shared" si="7"/>
        <v>0.5</v>
      </c>
      <c r="O91" s="81"/>
      <c r="P91" s="22"/>
      <c r="Q91" s="48"/>
      <c r="R91" s="23">
        <f>IF(Parameters!$D$24 = 1, MAX(Y91, AF91),
IF(Parameters!$D$25 = 1, AVERAGE(Y91,AF91),
IF(Parameters!$D$26 = 1, IFERROR(GEOMEAN(Y91, AF91), 0),
IF(Parameters!$D$27, IF(AND(Y91=10,AF91=10),10,0),
IF(Parameters!$D$28, IF(AND(Y91&gt;7,AF91&gt;7),10,0),
IF(Parameters!$D$29, IF(AND(Y91&gt;7,AF91&gt;7), 10, IF(OR(AND(Y91&gt;7,AF91&gt;5),AND(Y91&gt;5,AF91&gt;7)),6,0)),"no method"))))))</f>
        <v>3.1115384615384598</v>
      </c>
      <c r="S91" s="23">
        <f>IF(Parameters!$D$24 = 1, MAX(Z91, AG91),
IF(Parameters!$D$25 = 1, AVERAGE(Z91,AG91),
IF(Parameters!$D$26 = 1, IFERROR(GEOMEAN(Z91, AG91), 0),
IF(Parameters!$D$27, IF(AND(Z91=10,AG91=10),10,0),
IF(Parameters!$D$28, IF(AND(Z91&gt;7,AG91&gt;7),10,0),
IF(Parameters!$D$29, IF(AND(Z91&gt;7,AG91&gt;7), 10, IF(OR(AND(Z91&gt;7,AG91&gt;5),AND(Z91&gt;5,AG91&gt;7)),6,0)),"no method"))))))</f>
        <v>1.0885167464114851</v>
      </c>
      <c r="T91" s="23">
        <f>IF(Parameters!$D$24 = 1, MAX(AA91, AH91),
IF(Parameters!$D$25 = 1, AVERAGE(AA91,AH91),
IF(Parameters!$D$26 = 1, IFERROR(GEOMEAN(AA91, AH91), 0),
IF(Parameters!$D$27, IF(AND(AA91=10,AH91=10),10,0),
IF(Parameters!$D$28, IF(AND(AA91&gt;7,AH91&gt;7),10,0),
IF(Parameters!$D$29, IF(AND(AA91&gt;7,AH91&gt;7), 10, IF(OR(AND(AA91&gt;7,AH91&gt;5),AND(AA91&gt;5,AH91&gt;7)),6,0)),"no method"))))))</f>
        <v>0.63636363636363502</v>
      </c>
      <c r="U91" s="23">
        <f>IF(Parameters!$D$24 = 1, MAX(AB91, AI91),
IF(Parameters!$D$25 = 1, AVERAGE(AB91,AI91),
IF(Parameters!$D$26 = 1, IFERROR(GEOMEAN(AB91, AI91), 0),
IF(Parameters!$D$27, IF(AND(AB91=10,AI91=10),10,0),
IF(Parameters!$D$28, IF(AND(AB91&gt;7,AI91&gt;7),10,0),
IF(Parameters!$D$29, IF(AND(AB91&gt;7,AI91&gt;7), 10, IF(OR(AND(AB91&gt;7,AI91&gt;5),AND(AB91&gt;5,AI91&gt;7)),6,0)),"no method"))))))</f>
        <v>1.8640476190476205</v>
      </c>
      <c r="V91" s="23">
        <f>IF(Parameters!$D$24 = 1, MAX(AC91, AJ91),
IF(Parameters!$D$25 = 1, AVERAGE(AC91,AJ91),
IF(Parameters!$D$26 = 1, IFERROR(GEOMEAN(AC91, AJ91), 0),
IF(Parameters!$D$27, IF(AND(AC91=10,AJ91=10),10,0),
IF(Parameters!$D$28, IF(AND(AC91&gt;7,AJ91&gt;7),10,0),
IF(Parameters!$D$29, IF(AND(AC91&gt;7,AJ91&gt;7), 10, IF(OR(AND(AC91&gt;7,AJ91&gt;5),AND(AC91&gt;5,AJ91&gt;7)),6,0)),"no method"))))))</f>
        <v>8.5</v>
      </c>
      <c r="W91" s="23">
        <f>IF(Parameters!$D$24 = 1, MAX(AD91, AK91),
IF(Parameters!$D$25 = 1, AVERAGE(AD91,AK91),
IF(Parameters!$D$26 = 1, IFERROR(GEOMEAN(AD91, AK91), 0),
IF(Parameters!$D$27, IF(AND(AD91=10,AK91=10),10,0),
IF(Parameters!$D$28, IF(AND(AD91&gt;7,AK91&gt;7),10,0),
IF(Parameters!$D$29, IF(AND(AD91&gt;7,AK91&gt;7), 10, IF(OR(AND(AD91&gt;7,AK91&gt;5),AND(AD91&gt;5,AK91&gt;7)),6,0)),"no method"))))))</f>
        <v>0</v>
      </c>
      <c r="X91" s="49"/>
      <c r="Y91" s="23">
        <v>2.04</v>
      </c>
      <c r="Z91" s="23">
        <v>2.1770334928229702</v>
      </c>
      <c r="AA91" s="24">
        <v>1.27272727272727</v>
      </c>
      <c r="AB91" s="23">
        <v>0.57142857142857095</v>
      </c>
      <c r="AC91" s="23">
        <v>10</v>
      </c>
      <c r="AD91" s="23">
        <v>0</v>
      </c>
      <c r="AE91" s="49"/>
      <c r="AF91" s="23">
        <v>4.1830769230769196</v>
      </c>
      <c r="AG91" s="23">
        <v>0</v>
      </c>
      <c r="AH91" s="23">
        <v>0</v>
      </c>
      <c r="AI91" s="23">
        <v>3.1566666666666698</v>
      </c>
      <c r="AJ91" s="23">
        <v>7</v>
      </c>
      <c r="AK91" s="23">
        <v>0</v>
      </c>
      <c r="AL91" s="48"/>
      <c r="AM91" s="25">
        <v>0</v>
      </c>
      <c r="AN91" s="25">
        <v>0.2</v>
      </c>
      <c r="AO91" s="19"/>
      <c r="AP91" s="19"/>
      <c r="AQ91" s="19"/>
      <c r="AR91" s="19"/>
      <c r="AS91" s="19"/>
      <c r="AT91" s="19"/>
      <c r="AU91" s="19"/>
      <c r="AV91" s="19"/>
      <c r="AW91" s="19"/>
      <c r="AX91" s="19"/>
      <c r="AY91" s="19"/>
      <c r="AZ91" s="19"/>
      <c r="BA91" s="19"/>
    </row>
    <row r="92" spans="1:53" x14ac:dyDescent="0.2">
      <c r="A92" s="61">
        <v>87</v>
      </c>
      <c r="B92" s="18" t="s">
        <v>175</v>
      </c>
      <c r="C92" s="18" t="s">
        <v>176</v>
      </c>
      <c r="D92" s="18" t="s">
        <v>435</v>
      </c>
      <c r="E92" s="18" t="s">
        <v>432</v>
      </c>
      <c r="F92" s="48"/>
      <c r="G92" s="20" cm="1">
        <f t="array" ref="G92">IF(Parameters!$D$33, SUM(IF(ISNUMBER(R92:W92),(IF(R92:W92&gt;=Parameters!$D$39,1,"")),""))+0.5*(SUM(IF(ISNUMBER(R92:W92),(IF(R92:W92&gt;=Parameters!$D$40,1,"")),""))-SUM(IF(ISNUMBER(R92:W92),(IF(R92:W92&gt;=Parameters!$D$39,1,"")),""))),0) +
   IF(Parameters!$D$34,SUM(IF(ISNUMBER(R92:W92),(IF(R92:W92&gt;=Parameters!$D$39,1,"")),"")),0) +
   IF(Parameters!$D$35,AVERAGE(IF(ISNUMBER(R92:W92),R92:W92)),0) +
   IF(Parameters!$D$36,IF(OR(IF(ISNUMBER(R92:W92),R92:W92)=0),0,GEOMEAN(IF(ISNUMBER(R92:W92),R92:W92))),0)</f>
        <v>1.5</v>
      </c>
      <c r="H92" s="21">
        <f t="shared" si="5"/>
        <v>1.5</v>
      </c>
      <c r="I92" s="81"/>
      <c r="J92" s="20" cm="1">
        <f t="array" ref="J92">IF(Parameters!$D$33, SUM(IF(ISNUMBER(Y92:AD92),(IF(Y92:AD92&gt;=Parameters!$D$43,1,"")),""))+0.5*(SUM(IF(ISNUMBER(Y92:AD92),(IF(Y92:AD92&gt;=Parameters!$D$44,1,"")),""))-SUM(IF(ISNUMBER(Y92:AD92),(IF(Y92:AD92&gt;=Parameters!$D$43,1,"")),""))),0) +
   IF(Parameters!$D$34,SUM(IF(ISNUMBER(Y92:AD92),(IF(Y92:AD92&gt;=Parameters!$D$43,1,"")),"")),0) +
   IF(Parameters!$D$35,AVERAGE(IF(ISNUMBER(Y92:AD92),Y92:AD92)),0) +
   IF(Parameters!$D$36,IF(OR(IF(ISNUMBER(Y92:AD92),Y92:AD92)=0),0,GEOMEAN(IF(ISNUMBER(Y92:AD92),Y92:AD92))),0)</f>
        <v>0</v>
      </c>
      <c r="K92" s="21">
        <f t="shared" si="6"/>
        <v>0</v>
      </c>
      <c r="L92" s="81"/>
      <c r="M92" s="19" cm="1">
        <f t="array" ref="M92">IF(Parameters!$D$33, SUM(IF(ISNUMBER(AF92:AK92),(IF(AF92:AK92&gt;=Parameters!$D$43,1,"")),""))+0.5*(SUM(IF(ISNUMBER(AF92:AK92),(IF(AF92:AK92&gt;=Parameters!$D$44,1,"")),""))-SUM(IF(ISNUMBER(AF92:AK92),(IF(AF92:AK92&gt;=Parameters!$D$43,1,"")),""))),0) +
   IF(Parameters!$D$34,SUM(IF(ISNUMBER(AF92:AK92),(IF(AF92:AK92&gt;=Parameters!$D$43,1,"")),"")),0) +
   IF(Parameters!$D$35,AVERAGE(IF(ISNUMBER(AF92:AK92),AF92:AK92)),0) +
   IF(Parameters!$D$36,IF(OR(IF(ISNUMBER(AF92:AK92),AF92:AK92)=0),0,GEOMEAN(IF(ISNUMBER(AF92:AK92),AF92:AK92))),0)</f>
        <v>1.5</v>
      </c>
      <c r="N92" s="21">
        <f t="shared" si="7"/>
        <v>1.5</v>
      </c>
      <c r="O92" s="81"/>
      <c r="P92" s="22"/>
      <c r="Q92" s="48"/>
      <c r="R92" s="23">
        <f>IF(Parameters!$D$24 = 1, MAX(Y92, AF92),
IF(Parameters!$D$25 = 1, AVERAGE(Y92,AF92),
IF(Parameters!$D$26 = 1, IFERROR(GEOMEAN(Y92, AF92), 0),
IF(Parameters!$D$27, IF(AND(Y92=10,AF92=10),10,0),
IF(Parameters!$D$28, IF(AND(Y92&gt;7,AF92&gt;7),10,0),
IF(Parameters!$D$29, IF(AND(Y92&gt;7,AF92&gt;7), 10, IF(OR(AND(Y92&gt;7,AF92&gt;5),AND(Y92&gt;5,AF92&gt;7)),6,0)),"no method"))))))</f>
        <v>6.5014285714285549</v>
      </c>
      <c r="S92" s="23">
        <f>IF(Parameters!$D$24 = 1, MAX(Z92, AG92),
IF(Parameters!$D$25 = 1, AVERAGE(Z92,AG92),
IF(Parameters!$D$26 = 1, IFERROR(GEOMEAN(Z92, AG92), 0),
IF(Parameters!$D$27, IF(AND(Z92=10,AG92=10),10,0),
IF(Parameters!$D$28, IF(AND(Z92&gt;7,AG92&gt;7),10,0),
IF(Parameters!$D$29, IF(AND(Z92&gt;7,AG92&gt;7), 10, IF(OR(AND(Z92&gt;7,AG92&gt;5),AND(Z92&gt;5,AG92&gt;7)),6,0)),"no method"))))))</f>
        <v>0.63397129186602996</v>
      </c>
      <c r="T92" s="23">
        <f>IF(Parameters!$D$24 = 1, MAX(AA92, AH92),
IF(Parameters!$D$25 = 1, AVERAGE(AA92,AH92),
IF(Parameters!$D$26 = 1, IFERROR(GEOMEAN(AA92, AH92), 0),
IF(Parameters!$D$27, IF(AND(AA92=10,AH92=10),10,0),
IF(Parameters!$D$28, IF(AND(AA92&gt;7,AH92&gt;7),10,0),
IF(Parameters!$D$29, IF(AND(AA92&gt;7,AH92&gt;7), 10, IF(OR(AND(AA92&gt;7,AH92&gt;5),AND(AA92&gt;5,AH92&gt;7)),6,0)),"no method"))))))</f>
        <v>6.1797520661157002</v>
      </c>
      <c r="U92" s="23">
        <f>IF(Parameters!$D$24 = 1, MAX(AB92, AI92),
IF(Parameters!$D$25 = 1, AVERAGE(AB92,AI92),
IF(Parameters!$D$26 = 1, IFERROR(GEOMEAN(AB92, AI92), 0),
IF(Parameters!$D$27, IF(AND(AB92=10,AI92=10),10,0),
IF(Parameters!$D$28, IF(AND(AB92&gt;7,AI92&gt;7),10,0),
IF(Parameters!$D$29, IF(AND(AB92&gt;7,AI92&gt;7), 10, IF(OR(AND(AB92&gt;7,AI92&gt;5),AND(AB92&gt;5,AI92&gt;7)),6,0)),"no method"))))))</f>
        <v>5.7857142857142847</v>
      </c>
      <c r="V92" s="23">
        <f>IF(Parameters!$D$24 = 1, MAX(AC92, AJ92),
IF(Parameters!$D$25 = 1, AVERAGE(AC92,AJ92),
IF(Parameters!$D$26 = 1, IFERROR(GEOMEAN(AC92, AJ92), 0),
IF(Parameters!$D$27, IF(AND(AC92=10,AJ92=10),10,0),
IF(Parameters!$D$28, IF(AND(AC92&gt;7,AJ92&gt;7),10,0),
IF(Parameters!$D$29, IF(AND(AC92&gt;7,AJ92&gt;7), 10, IF(OR(AND(AC92&gt;7,AJ92&gt;5),AND(AC92&gt;5,AJ92&gt;7)),6,0)),"no method"))))))</f>
        <v>2.5</v>
      </c>
      <c r="W92" s="23">
        <f>IF(Parameters!$D$24 = 1, MAX(AD92, AK92),
IF(Parameters!$D$25 = 1, AVERAGE(AD92,AK92),
IF(Parameters!$D$26 = 1, IFERROR(GEOMEAN(AD92, AK92), 0),
IF(Parameters!$D$27, IF(AND(AD92=10,AK92=10),10,0),
IF(Parameters!$D$28, IF(AND(AD92&gt;7,AK92&gt;7),10,0),
IF(Parameters!$D$29, IF(AND(AD92&gt;7,AK92&gt;7), 10, IF(OR(AND(AD92&gt;7,AK92&gt;5),AND(AD92&gt;5,AK92&gt;7)),6,0)),"no method"))))))</f>
        <v>0</v>
      </c>
      <c r="X92" s="49"/>
      <c r="Y92" s="23">
        <v>5.86</v>
      </c>
      <c r="Z92" s="23">
        <v>1.2679425837320599</v>
      </c>
      <c r="AA92" s="24">
        <v>6.6776859504132204</v>
      </c>
      <c r="AB92" s="23">
        <v>1.5714285714285701</v>
      </c>
      <c r="AC92" s="23">
        <v>5</v>
      </c>
      <c r="AD92" s="23">
        <v>0</v>
      </c>
      <c r="AE92" s="49"/>
      <c r="AF92" s="23">
        <v>7.1428571428571104</v>
      </c>
      <c r="AG92" s="23">
        <v>0</v>
      </c>
      <c r="AH92" s="23">
        <v>5.6818181818181799</v>
      </c>
      <c r="AI92" s="23">
        <v>10</v>
      </c>
      <c r="AJ92" s="23">
        <v>0</v>
      </c>
      <c r="AK92" s="23">
        <v>0</v>
      </c>
      <c r="AL92" s="48"/>
      <c r="AM92" s="25">
        <v>0</v>
      </c>
      <c r="AN92" s="25">
        <v>0.3</v>
      </c>
      <c r="AO92" s="19"/>
      <c r="AP92" s="19"/>
      <c r="AQ92" s="19"/>
      <c r="AR92" s="19"/>
      <c r="AS92" s="19"/>
      <c r="AT92" s="19"/>
      <c r="AU92" s="19"/>
      <c r="AV92" s="19"/>
      <c r="AW92" s="19"/>
      <c r="AX92" s="19"/>
      <c r="AY92" s="19"/>
      <c r="AZ92" s="19"/>
      <c r="BA92" s="19"/>
    </row>
    <row r="93" spans="1:53" x14ac:dyDescent="0.2">
      <c r="A93" s="61">
        <v>88</v>
      </c>
      <c r="B93" s="18" t="s">
        <v>177</v>
      </c>
      <c r="C93" s="18" t="s">
        <v>178</v>
      </c>
      <c r="D93" s="18" t="s">
        <v>434</v>
      </c>
      <c r="E93" s="18" t="s">
        <v>440</v>
      </c>
      <c r="F93" s="48"/>
      <c r="G93" s="20" cm="1">
        <f t="array" ref="G93">IF(Parameters!$D$33, SUM(IF(ISNUMBER(R93:W93),(IF(R93:W93&gt;=Parameters!$D$39,1,"")),""))+0.5*(SUM(IF(ISNUMBER(R93:W93),(IF(R93:W93&gt;=Parameters!$D$40,1,"")),""))-SUM(IF(ISNUMBER(R93:W93),(IF(R93:W93&gt;=Parameters!$D$39,1,"")),""))),0) +
   IF(Parameters!$D$34,SUM(IF(ISNUMBER(R93:W93),(IF(R93:W93&gt;=Parameters!$D$39,1,"")),"")),0) +
   IF(Parameters!$D$35,AVERAGE(IF(ISNUMBER(R93:W93),R93:W93)),0) +
   IF(Parameters!$D$36,IF(OR(IF(ISNUMBER(R93:W93),R93:W93)=0),0,GEOMEAN(IF(ISNUMBER(R93:W93),R93:W93))),0)</f>
        <v>4.5</v>
      </c>
      <c r="H93" s="21">
        <f t="shared" si="5"/>
        <v>4.5</v>
      </c>
      <c r="I93" s="81"/>
      <c r="J93" s="20" cm="1">
        <f t="array" ref="J93">IF(Parameters!$D$33, SUM(IF(ISNUMBER(Y93:AD93),(IF(Y93:AD93&gt;=Parameters!$D$43,1,"")),""))+0.5*(SUM(IF(ISNUMBER(Y93:AD93),(IF(Y93:AD93&gt;=Parameters!$D$44,1,"")),""))-SUM(IF(ISNUMBER(Y93:AD93),(IF(Y93:AD93&gt;=Parameters!$D$43,1,"")),""))),0) +
   IF(Parameters!$D$34,SUM(IF(ISNUMBER(Y93:AD93),(IF(Y93:AD93&gt;=Parameters!$D$43,1,"")),"")),0) +
   IF(Parameters!$D$35,AVERAGE(IF(ISNUMBER(Y93:AD93),Y93:AD93)),0) +
   IF(Parameters!$D$36,IF(OR(IF(ISNUMBER(Y93:AD93),Y93:AD93)=0),0,GEOMEAN(IF(ISNUMBER(Y93:AD93),Y93:AD93))),0)</f>
        <v>2.5</v>
      </c>
      <c r="K93" s="21">
        <f t="shared" si="6"/>
        <v>2.5</v>
      </c>
      <c r="L93" s="81"/>
      <c r="M93" s="19" cm="1">
        <f t="array" ref="M93">IF(Parameters!$D$33, SUM(IF(ISNUMBER(AF93:AK93),(IF(AF93:AK93&gt;=Parameters!$D$43,1,"")),""))+0.5*(SUM(IF(ISNUMBER(AF93:AK93),(IF(AF93:AK93&gt;=Parameters!$D$44,1,"")),""))-SUM(IF(ISNUMBER(AF93:AK93),(IF(AF93:AK93&gt;=Parameters!$D$43,1,"")),""))),0) +
   IF(Parameters!$D$34,SUM(IF(ISNUMBER(AF93:AK93),(IF(AF93:AK93&gt;=Parameters!$D$43,1,"")),"")),0) +
   IF(Parameters!$D$35,AVERAGE(IF(ISNUMBER(AF93:AK93),AF93:AK93)),0) +
   IF(Parameters!$D$36,IF(OR(IF(ISNUMBER(AF93:AK93),AF93:AK93)=0),0,GEOMEAN(IF(ISNUMBER(AF93:AK93),AF93:AK93))),0)</f>
        <v>3</v>
      </c>
      <c r="N93" s="21">
        <f t="shared" si="7"/>
        <v>3</v>
      </c>
      <c r="O93" s="81"/>
      <c r="P93" s="22"/>
      <c r="Q93" s="48"/>
      <c r="R93" s="23">
        <f>IF(Parameters!$D$24 = 1, MAX(Y93, AF93),
IF(Parameters!$D$25 = 1, AVERAGE(Y93,AF93),
IF(Parameters!$D$26 = 1, IFERROR(GEOMEAN(Y93, AF93), 0),
IF(Parameters!$D$27, IF(AND(Y93=10,AF93=10),10,0),
IF(Parameters!$D$28, IF(AND(Y93&gt;7,AF93&gt;7),10,0),
IF(Parameters!$D$29, IF(AND(Y93&gt;7,AF93&gt;7), 10, IF(OR(AND(Y93&gt;7,AF93&gt;5),AND(Y93&gt;5,AF93&gt;7)),6,0)),"no method"))))))</f>
        <v>9.5</v>
      </c>
      <c r="S93" s="23">
        <f>IF(Parameters!$D$24 = 1, MAX(Z93, AG93),
IF(Parameters!$D$25 = 1, AVERAGE(Z93,AG93),
IF(Parameters!$D$26 = 1, IFERROR(GEOMEAN(Z93, AG93), 0),
IF(Parameters!$D$27, IF(AND(Z93=10,AG93=10),10,0),
IF(Parameters!$D$28, IF(AND(Z93&gt;7,AG93&gt;7),10,0),
IF(Parameters!$D$29, IF(AND(Z93&gt;7,AG93&gt;7), 10, IF(OR(AND(Z93&gt;7,AG93&gt;5),AND(Z93&gt;5,AG93&gt;7)),6,0)),"no method"))))))</f>
        <v>7.5</v>
      </c>
      <c r="T93" s="23">
        <f>IF(Parameters!$D$24 = 1, MAX(AA93, AH93),
IF(Parameters!$D$25 = 1, AVERAGE(AA93,AH93),
IF(Parameters!$D$26 = 1, IFERROR(GEOMEAN(AA93, AH93), 0),
IF(Parameters!$D$27, IF(AND(AA93=10,AH93=10),10,0),
IF(Parameters!$D$28, IF(AND(AA93&gt;7,AH93&gt;7),10,0),
IF(Parameters!$D$29, IF(AND(AA93&gt;7,AH93&gt;7), 10, IF(OR(AND(AA93&gt;7,AH93&gt;5),AND(AA93&gt;5,AH93&gt;7)),6,0)),"no method"))))))</f>
        <v>6.3657024793388448</v>
      </c>
      <c r="U93" s="23">
        <f>IF(Parameters!$D$24 = 1, MAX(AB93, AI93),
IF(Parameters!$D$25 = 1, AVERAGE(AB93,AI93),
IF(Parameters!$D$26 = 1, IFERROR(GEOMEAN(AB93, AI93), 0),
IF(Parameters!$D$27, IF(AND(AB93=10,AI93=10),10,0),
IF(Parameters!$D$28, IF(AND(AB93&gt;7,AI93&gt;7),10,0),
IF(Parameters!$D$29, IF(AND(AB93&gt;7,AI93&gt;7), 10, IF(OR(AND(AB93&gt;7,AI93&gt;5),AND(AB93&gt;5,AI93&gt;7)),6,0)),"no method"))))))</f>
        <v>8.9285714285714306</v>
      </c>
      <c r="V93" s="23">
        <f>IF(Parameters!$D$24 = 1, MAX(AC93, AJ93),
IF(Parameters!$D$25 = 1, AVERAGE(AC93,AJ93),
IF(Parameters!$D$26 = 1, IFERROR(GEOMEAN(AC93, AJ93), 0),
IF(Parameters!$D$27, IF(AND(AC93=10,AJ93=10),10,0),
IF(Parameters!$D$28, IF(AND(AC93&gt;7,AJ93&gt;7),10,0),
IF(Parameters!$D$29, IF(AND(AC93&gt;7,AJ93&gt;7), 10, IF(OR(AND(AC93&gt;7,AJ93&gt;5),AND(AC93&gt;5,AJ93&gt;7)),6,0)),"no method"))))))</f>
        <v>8.4166666666666643</v>
      </c>
      <c r="W93" s="23">
        <f>IF(Parameters!$D$24 = 1, MAX(AD93, AK93),
IF(Parameters!$D$25 = 1, AVERAGE(AD93,AK93),
IF(Parameters!$D$26 = 1, IFERROR(GEOMEAN(AD93, AK93), 0),
IF(Parameters!$D$27, IF(AND(AD93=10,AK93=10),10,0),
IF(Parameters!$D$28, IF(AND(AD93&gt;7,AK93&gt;7),10,0),
IF(Parameters!$D$29, IF(AND(AD93&gt;7,AK93&gt;7), 10, IF(OR(AND(AD93&gt;7,AK93&gt;5),AND(AD93&gt;5,AK93&gt;7)),6,0)),"no method"))))))</f>
        <v>0</v>
      </c>
      <c r="X93" s="49"/>
      <c r="Y93" s="23">
        <v>9</v>
      </c>
      <c r="Z93" s="23">
        <v>10</v>
      </c>
      <c r="AA93" s="24">
        <v>8.4132231404958695</v>
      </c>
      <c r="AB93" s="23">
        <v>7.8571428571428603</v>
      </c>
      <c r="AC93" s="23">
        <v>6.8333333333333304</v>
      </c>
      <c r="AD93" s="23">
        <v>0</v>
      </c>
      <c r="AE93" s="49"/>
      <c r="AF93" s="23">
        <v>10</v>
      </c>
      <c r="AG93" s="23">
        <v>5</v>
      </c>
      <c r="AH93" s="23">
        <v>4.3181818181818201</v>
      </c>
      <c r="AI93" s="23">
        <v>10</v>
      </c>
      <c r="AJ93" s="23">
        <v>10</v>
      </c>
      <c r="AK93" s="23">
        <v>0</v>
      </c>
      <c r="AL93" s="48"/>
      <c r="AM93" s="25">
        <v>0</v>
      </c>
      <c r="AN93" s="25">
        <v>0.2</v>
      </c>
      <c r="AO93" s="19"/>
      <c r="AP93" s="19"/>
      <c r="AQ93" s="19"/>
      <c r="AR93" s="19"/>
      <c r="AS93" s="19"/>
      <c r="AT93" s="19"/>
      <c r="AU93" s="19"/>
      <c r="AV93" s="19"/>
      <c r="AW93" s="19"/>
      <c r="AX93" s="19"/>
      <c r="AY93" s="19"/>
      <c r="AZ93" s="19"/>
      <c r="BA93" s="19"/>
    </row>
    <row r="94" spans="1:53" x14ac:dyDescent="0.2">
      <c r="A94" s="61">
        <v>89</v>
      </c>
      <c r="B94" s="18" t="s">
        <v>179</v>
      </c>
      <c r="C94" s="18" t="s">
        <v>180</v>
      </c>
      <c r="D94" s="18" t="s">
        <v>435</v>
      </c>
      <c r="E94" s="18" t="s">
        <v>431</v>
      </c>
      <c r="F94" s="48"/>
      <c r="G94" s="20" cm="1">
        <f t="array" ref="G94">IF(Parameters!$D$33, SUM(IF(ISNUMBER(R94:W94),(IF(R94:W94&gt;=Parameters!$D$39,1,"")),""))+0.5*(SUM(IF(ISNUMBER(R94:W94),(IF(R94:W94&gt;=Parameters!$D$40,1,"")),""))-SUM(IF(ISNUMBER(R94:W94),(IF(R94:W94&gt;=Parameters!$D$39,1,"")),""))),0) +
   IF(Parameters!$D$34,SUM(IF(ISNUMBER(R94:W94),(IF(R94:W94&gt;=Parameters!$D$39,1,"")),"")),0) +
   IF(Parameters!$D$35,AVERAGE(IF(ISNUMBER(R94:W94),R94:W94)),0) +
   IF(Parameters!$D$36,IF(OR(IF(ISNUMBER(R94:W94),R94:W94)=0),0,GEOMEAN(IF(ISNUMBER(R94:W94),R94:W94))),0)</f>
        <v>1.5</v>
      </c>
      <c r="H94" s="21">
        <f t="shared" si="5"/>
        <v>1.5</v>
      </c>
      <c r="I94" s="81"/>
      <c r="J94" s="20" cm="1">
        <f t="array" ref="J94">IF(Parameters!$D$33, SUM(IF(ISNUMBER(Y94:AD94),(IF(Y94:AD94&gt;=Parameters!$D$43,1,"")),""))+0.5*(SUM(IF(ISNUMBER(Y94:AD94),(IF(Y94:AD94&gt;=Parameters!$D$44,1,"")),""))-SUM(IF(ISNUMBER(Y94:AD94),(IF(Y94:AD94&gt;=Parameters!$D$43,1,"")),""))),0) +
   IF(Parameters!$D$34,SUM(IF(ISNUMBER(Y94:AD94),(IF(Y94:AD94&gt;=Parameters!$D$43,1,"")),"")),0) +
   IF(Parameters!$D$35,AVERAGE(IF(ISNUMBER(Y94:AD94),Y94:AD94)),0) +
   IF(Parameters!$D$36,IF(OR(IF(ISNUMBER(Y94:AD94),Y94:AD94)=0),0,GEOMEAN(IF(ISNUMBER(Y94:AD94),Y94:AD94))),0)</f>
        <v>0.5</v>
      </c>
      <c r="K94" s="21">
        <f t="shared" si="6"/>
        <v>0.5</v>
      </c>
      <c r="L94" s="81"/>
      <c r="M94" s="19" cm="1">
        <f t="array" ref="M94">IF(Parameters!$D$33, SUM(IF(ISNUMBER(AF94:AK94),(IF(AF94:AK94&gt;=Parameters!$D$43,1,"")),""))+0.5*(SUM(IF(ISNUMBER(AF94:AK94),(IF(AF94:AK94&gt;=Parameters!$D$44,1,"")),""))-SUM(IF(ISNUMBER(AF94:AK94),(IF(AF94:AK94&gt;=Parameters!$D$43,1,"")),""))),0) +
   IF(Parameters!$D$34,SUM(IF(ISNUMBER(AF94:AK94),(IF(AF94:AK94&gt;=Parameters!$D$43,1,"")),"")),0) +
   IF(Parameters!$D$35,AVERAGE(IF(ISNUMBER(AF94:AK94),AF94:AK94)),0) +
   IF(Parameters!$D$36,IF(OR(IF(ISNUMBER(AF94:AK94),AF94:AK94)=0),0,GEOMEAN(IF(ISNUMBER(AF94:AK94),AF94:AK94))),0)</f>
        <v>1</v>
      </c>
      <c r="N94" s="21">
        <f t="shared" si="7"/>
        <v>1</v>
      </c>
      <c r="O94" s="81"/>
      <c r="P94" s="22"/>
      <c r="Q94" s="48"/>
      <c r="R94" s="23">
        <f>IF(Parameters!$D$24 = 1, MAX(Y94, AF94),
IF(Parameters!$D$25 = 1, AVERAGE(Y94,AF94),
IF(Parameters!$D$26 = 1, IFERROR(GEOMEAN(Y94, AF94), 0),
IF(Parameters!$D$27, IF(AND(Y94=10,AF94=10),10,0),
IF(Parameters!$D$28, IF(AND(Y94&gt;7,AF94&gt;7),10,0),
IF(Parameters!$D$29, IF(AND(Y94&gt;7,AF94&gt;7), 10, IF(OR(AND(Y94&gt;7,AF94&gt;5),AND(Y94&gt;5,AF94&gt;7)),6,0)),"no method"))))))</f>
        <v>5.8426828142717753</v>
      </c>
      <c r="S94" s="23">
        <f>IF(Parameters!$D$24 = 1, MAX(Z94, AG94),
IF(Parameters!$D$25 = 1, AVERAGE(Z94,AG94),
IF(Parameters!$D$26 = 1, IFERROR(GEOMEAN(Z94, AG94), 0),
IF(Parameters!$D$27, IF(AND(Z94=10,AG94=10),10,0),
IF(Parameters!$D$28, IF(AND(Z94&gt;7,AG94&gt;7),10,0),
IF(Parameters!$D$29, IF(AND(Z94&gt;7,AG94&gt;7), 10, IF(OR(AND(Z94&gt;7,AG94&gt;5),AND(Z94&gt;5,AG94&gt;7)),6,0)),"no method"))))))</f>
        <v>1.8660287081339699</v>
      </c>
      <c r="T94" s="23">
        <f>IF(Parameters!$D$24 = 1, MAX(AA94, AH94),
IF(Parameters!$D$25 = 1, AVERAGE(AA94,AH94),
IF(Parameters!$D$26 = 1, IFERROR(GEOMEAN(AA94, AH94), 0),
IF(Parameters!$D$27, IF(AND(AA94=10,AH94=10),10,0),
IF(Parameters!$D$28, IF(AND(AA94&gt;7,AH94&gt;7),10,0),
IF(Parameters!$D$29, IF(AND(AA94&gt;7,AH94&gt;7), 10, IF(OR(AND(AA94&gt;7,AH94&gt;5),AND(AA94&gt;5,AH94&gt;7)),6,0)),"no method"))))))</f>
        <v>5.79132231404959</v>
      </c>
      <c r="U94" s="23">
        <f>IF(Parameters!$D$24 = 1, MAX(AB94, AI94),
IF(Parameters!$D$25 = 1, AVERAGE(AB94,AI94),
IF(Parameters!$D$26 = 1, IFERROR(GEOMEAN(AB94, AI94), 0),
IF(Parameters!$D$27, IF(AND(AB94=10,AI94=10),10,0),
IF(Parameters!$D$28, IF(AND(AB94&gt;7,AI94&gt;7),10,0),
IF(Parameters!$D$29, IF(AND(AB94&gt;7,AI94&gt;7), 10, IF(OR(AND(AB94&gt;7,AI94&gt;5),AND(AB94&gt;5,AI94&gt;7)),6,0)),"no method"))))))</f>
        <v>3.8345565234156247</v>
      </c>
      <c r="V94" s="23">
        <f>IF(Parameters!$D$24 = 1, MAX(AC94, AJ94),
IF(Parameters!$D$25 = 1, AVERAGE(AC94,AJ94),
IF(Parameters!$D$26 = 1, IFERROR(GEOMEAN(AC94, AJ94), 0),
IF(Parameters!$D$27, IF(AND(AC94=10,AJ94=10),10,0),
IF(Parameters!$D$28, IF(AND(AC94&gt;7,AJ94&gt;7),10,0),
IF(Parameters!$D$29, IF(AND(AC94&gt;7,AJ94&gt;7), 10, IF(OR(AND(AC94&gt;7,AJ94&gt;5),AND(AC94&gt;5,AJ94&gt;7)),6,0)),"no method"))))))</f>
        <v>6.9166666666666652</v>
      </c>
      <c r="W94" s="23">
        <f>IF(Parameters!$D$24 = 1, MAX(AD94, AK94),
IF(Parameters!$D$25 = 1, AVERAGE(AD94,AK94),
IF(Parameters!$D$26 = 1, IFERROR(GEOMEAN(AD94, AK94), 0),
IF(Parameters!$D$27, IF(AND(AD94=10,AK94=10),10,0),
IF(Parameters!$D$28, IF(AND(AD94&gt;7,AK94&gt;7),10,0),
IF(Parameters!$D$29, IF(AND(AD94&gt;7,AK94&gt;7), 10, IF(OR(AND(AD94&gt;7,AK94&gt;5),AND(AD94&gt;5,AK94&gt;7)),6,0)),"no method"))))))</f>
        <v>0</v>
      </c>
      <c r="X94" s="49"/>
      <c r="Y94" s="23">
        <v>4.5</v>
      </c>
      <c r="Z94" s="23">
        <v>3.7320574162679399</v>
      </c>
      <c r="AA94" s="24">
        <v>7.7190082644628104</v>
      </c>
      <c r="AB94" s="23">
        <v>4.71428571428571</v>
      </c>
      <c r="AC94" s="23">
        <v>6.8333333333333304</v>
      </c>
      <c r="AD94" s="23">
        <v>0</v>
      </c>
      <c r="AE94" s="49"/>
      <c r="AF94" s="23">
        <v>7.1853656285435497</v>
      </c>
      <c r="AG94" s="23">
        <v>0</v>
      </c>
      <c r="AH94" s="23">
        <v>3.86363636363637</v>
      </c>
      <c r="AI94" s="23">
        <v>2.9548273325455399</v>
      </c>
      <c r="AJ94" s="23">
        <v>7</v>
      </c>
      <c r="AK94" s="23">
        <v>0</v>
      </c>
      <c r="AL94" s="48"/>
      <c r="AM94" s="25">
        <v>0</v>
      </c>
      <c r="AN94" s="25">
        <v>0.3</v>
      </c>
      <c r="AO94" s="19"/>
      <c r="AP94" s="19"/>
      <c r="AQ94" s="19"/>
      <c r="AR94" s="19"/>
      <c r="AS94" s="19"/>
      <c r="AT94" s="19"/>
      <c r="AU94" s="19"/>
      <c r="AV94" s="19"/>
      <c r="AW94" s="19"/>
      <c r="AX94" s="19"/>
      <c r="AY94" s="19"/>
      <c r="AZ94" s="19"/>
      <c r="BA94" s="19"/>
    </row>
    <row r="95" spans="1:53" x14ac:dyDescent="0.2">
      <c r="A95" s="61">
        <v>90</v>
      </c>
      <c r="B95" s="18" t="s">
        <v>181</v>
      </c>
      <c r="C95" s="18" t="s">
        <v>182</v>
      </c>
      <c r="D95" s="18" t="s">
        <v>438</v>
      </c>
      <c r="E95" s="18" t="s">
        <v>431</v>
      </c>
      <c r="F95" s="48"/>
      <c r="G95" s="20" cm="1">
        <f t="array" ref="G95">IF(Parameters!$D$33, SUM(IF(ISNUMBER(R95:W95),(IF(R95:W95&gt;=Parameters!$D$39,1,"")),""))+0.5*(SUM(IF(ISNUMBER(R95:W95),(IF(R95:W95&gt;=Parameters!$D$40,1,"")),""))-SUM(IF(ISNUMBER(R95:W95),(IF(R95:W95&gt;=Parameters!$D$39,1,"")),""))),0) +
   IF(Parameters!$D$34,SUM(IF(ISNUMBER(R95:W95),(IF(R95:W95&gt;=Parameters!$D$39,1,"")),"")),0) +
   IF(Parameters!$D$35,AVERAGE(IF(ISNUMBER(R95:W95),R95:W95)),0) +
   IF(Parameters!$D$36,IF(OR(IF(ISNUMBER(R95:W95),R95:W95)=0),0,GEOMEAN(IF(ISNUMBER(R95:W95),R95:W95))),0)</f>
        <v>2.5</v>
      </c>
      <c r="H95" s="21">
        <f t="shared" si="5"/>
        <v>2.5</v>
      </c>
      <c r="I95" s="81"/>
      <c r="J95" s="20" cm="1">
        <f t="array" ref="J95">IF(Parameters!$D$33, SUM(IF(ISNUMBER(Y95:AD95),(IF(Y95:AD95&gt;=Parameters!$D$43,1,"")),""))+0.5*(SUM(IF(ISNUMBER(Y95:AD95),(IF(Y95:AD95&gt;=Parameters!$D$44,1,"")),""))-SUM(IF(ISNUMBER(Y95:AD95),(IF(Y95:AD95&gt;=Parameters!$D$43,1,"")),""))),0) +
   IF(Parameters!$D$34,SUM(IF(ISNUMBER(Y95:AD95),(IF(Y95:AD95&gt;=Parameters!$D$43,1,"")),"")),0) +
   IF(Parameters!$D$35,AVERAGE(IF(ISNUMBER(Y95:AD95),Y95:AD95)),0) +
   IF(Parameters!$D$36,IF(OR(IF(ISNUMBER(Y95:AD95),Y95:AD95)=0),0,GEOMEAN(IF(ISNUMBER(Y95:AD95),Y95:AD95))),0)</f>
        <v>2.5</v>
      </c>
      <c r="K95" s="21">
        <f t="shared" si="6"/>
        <v>2.5</v>
      </c>
      <c r="L95" s="81"/>
      <c r="M95" s="19" cm="1">
        <f t="array" ref="M95">IF(Parameters!$D$33, SUM(IF(ISNUMBER(AF95:AK95),(IF(AF95:AK95&gt;=Parameters!$D$43,1,"")),""))+0.5*(SUM(IF(ISNUMBER(AF95:AK95),(IF(AF95:AK95&gt;=Parameters!$D$44,1,"")),""))-SUM(IF(ISNUMBER(AF95:AK95),(IF(AF95:AK95&gt;=Parameters!$D$43,1,"")),""))),0) +
   IF(Parameters!$D$34,SUM(IF(ISNUMBER(AF95:AK95),(IF(AF95:AK95&gt;=Parameters!$D$43,1,"")),"")),0) +
   IF(Parameters!$D$35,AVERAGE(IF(ISNUMBER(AF95:AK95),AF95:AK95)),0) +
   IF(Parameters!$D$36,IF(OR(IF(ISNUMBER(AF95:AK95),AF95:AK95)=0),0,GEOMEAN(IF(ISNUMBER(AF95:AK95),AF95:AK95))),0)</f>
        <v>2</v>
      </c>
      <c r="N95" s="21">
        <f t="shared" si="7"/>
        <v>2</v>
      </c>
      <c r="O95" s="81"/>
      <c r="P95" s="22"/>
      <c r="Q95" s="48"/>
      <c r="R95" s="23">
        <f>IF(Parameters!$D$24 = 1, MAX(Y95, AF95),
IF(Parameters!$D$25 = 1, AVERAGE(Y95,AF95),
IF(Parameters!$D$26 = 1, IFERROR(GEOMEAN(Y95, AF95), 0),
IF(Parameters!$D$27, IF(AND(Y95=10,AF95=10),10,0),
IF(Parameters!$D$28, IF(AND(Y95&gt;7,AF95&gt;7),10,0),
IF(Parameters!$D$29, IF(AND(Y95&gt;7,AF95&gt;7), 10, IF(OR(AND(Y95&gt;7,AF95&gt;5),AND(Y95&gt;5,AF95&gt;7)),6,0)),"no method"))))))</f>
        <v>8.625</v>
      </c>
      <c r="S95" s="23">
        <f>IF(Parameters!$D$24 = 1, MAX(Z95, AG95),
IF(Parameters!$D$25 = 1, AVERAGE(Z95,AG95),
IF(Parameters!$D$26 = 1, IFERROR(GEOMEAN(Z95, AG95), 0),
IF(Parameters!$D$27, IF(AND(Z95=10,AG95=10),10,0),
IF(Parameters!$D$28, IF(AND(Z95&gt;7,AG95&gt;7),10,0),
IF(Parameters!$D$29, IF(AND(Z95&gt;7,AG95&gt;7), 10, IF(OR(AND(Z95&gt;7,AG95&gt;5),AND(Z95&gt;5,AG95&gt;7)),6,0)),"no method"))))))</f>
        <v>4.6650717703349303</v>
      </c>
      <c r="T95" s="23">
        <f>IF(Parameters!$D$24 = 1, MAX(AA95, AH95),
IF(Parameters!$D$25 = 1, AVERAGE(AA95,AH95),
IF(Parameters!$D$26 = 1, IFERROR(GEOMEAN(AA95, AH95), 0),
IF(Parameters!$D$27, IF(AND(AA95=10,AH95=10),10,0),
IF(Parameters!$D$28, IF(AND(AA95&gt;7,AH95&gt;7),10,0),
IF(Parameters!$D$29, IF(AND(AA95&gt;7,AH95&gt;7), 10, IF(OR(AND(AA95&gt;7,AH95&gt;5),AND(AA95&gt;5,AH95&gt;7)),6,0)),"no method"))))))</f>
        <v>5.5950413223140449</v>
      </c>
      <c r="U95" s="23">
        <f>IF(Parameters!$D$24 = 1, MAX(AB95, AI95),
IF(Parameters!$D$25 = 1, AVERAGE(AB95,AI95),
IF(Parameters!$D$26 = 1, IFERROR(GEOMEAN(AB95, AI95), 0),
IF(Parameters!$D$27, IF(AND(AB95=10,AI95=10),10,0),
IF(Parameters!$D$28, IF(AND(AB95&gt;7,AI95&gt;7),10,0),
IF(Parameters!$D$29, IF(AND(AB95&gt;7,AI95&gt;7), 10, IF(OR(AND(AB95&gt;7,AI95&gt;5),AND(AB95&gt;5,AI95&gt;7)),6,0)),"no method"))))))</f>
        <v>4.1428571428571397</v>
      </c>
      <c r="V95" s="23">
        <f>IF(Parameters!$D$24 = 1, MAX(AC95, AJ95),
IF(Parameters!$D$25 = 1, AVERAGE(AC95,AJ95),
IF(Parameters!$D$26 = 1, IFERROR(GEOMEAN(AC95, AJ95), 0),
IF(Parameters!$D$27, IF(AND(AC95=10,AJ95=10),10,0),
IF(Parameters!$D$28, IF(AND(AC95&gt;7,AJ95&gt;7),10,0),
IF(Parameters!$D$29, IF(AND(AC95&gt;7,AJ95&gt;7), 10, IF(OR(AND(AC95&gt;7,AJ95&gt;5),AND(AC95&gt;5,AJ95&gt;7)),6,0)),"no method"))))))</f>
        <v>9</v>
      </c>
      <c r="W95" s="23">
        <f>IF(Parameters!$D$24 = 1, MAX(AD95, AK95),
IF(Parameters!$D$25 = 1, AVERAGE(AD95,AK95),
IF(Parameters!$D$26 = 1, IFERROR(GEOMEAN(AD95, AK95), 0),
IF(Parameters!$D$27, IF(AND(AD95=10,AK95=10),10,0),
IF(Parameters!$D$28, IF(AND(AD95&gt;7,AK95&gt;7),10,0),
IF(Parameters!$D$29, IF(AND(AD95&gt;7,AK95&gt;7), 10, IF(OR(AND(AD95&gt;7,AK95&gt;5),AND(AD95&gt;5,AK95&gt;7)),6,0)),"no method"))))))</f>
        <v>0</v>
      </c>
      <c r="X95" s="49"/>
      <c r="Y95" s="23">
        <v>7.25</v>
      </c>
      <c r="Z95" s="23">
        <v>9.3301435406698605</v>
      </c>
      <c r="AA95" s="24">
        <v>7.5537190082644603</v>
      </c>
      <c r="AB95" s="23">
        <v>8.2857142857142794</v>
      </c>
      <c r="AC95" s="23">
        <v>8</v>
      </c>
      <c r="AD95" s="23">
        <v>0</v>
      </c>
      <c r="AE95" s="49"/>
      <c r="AF95" s="23">
        <v>10</v>
      </c>
      <c r="AG95" s="23">
        <v>0</v>
      </c>
      <c r="AH95" s="23">
        <v>3.63636363636363</v>
      </c>
      <c r="AI95" s="23">
        <v>0</v>
      </c>
      <c r="AJ95" s="23">
        <v>10</v>
      </c>
      <c r="AK95" s="23">
        <v>0</v>
      </c>
      <c r="AL95" s="48"/>
      <c r="AM95" s="25">
        <v>0</v>
      </c>
      <c r="AN95" s="25">
        <v>0.4</v>
      </c>
      <c r="AO95" s="19"/>
      <c r="AP95" s="19"/>
      <c r="AQ95" s="19"/>
      <c r="AR95" s="19"/>
      <c r="AS95" s="19"/>
      <c r="AT95" s="19"/>
      <c r="AU95" s="19"/>
      <c r="AV95" s="19"/>
      <c r="AW95" s="19"/>
      <c r="AX95" s="19"/>
      <c r="AY95" s="19"/>
      <c r="AZ95" s="19"/>
      <c r="BA95" s="19"/>
    </row>
    <row r="96" spans="1:53" x14ac:dyDescent="0.2">
      <c r="A96" s="61">
        <v>91</v>
      </c>
      <c r="B96" s="18" t="s">
        <v>183</v>
      </c>
      <c r="C96" s="18" t="s">
        <v>184</v>
      </c>
      <c r="D96" s="18" t="s">
        <v>438</v>
      </c>
      <c r="E96" s="18" t="s">
        <v>431</v>
      </c>
      <c r="F96" s="48"/>
      <c r="G96" s="20" cm="1">
        <f t="array" ref="G96">IF(Parameters!$D$33, SUM(IF(ISNUMBER(R96:W96),(IF(R96:W96&gt;=Parameters!$D$39,1,"")),""))+0.5*(SUM(IF(ISNUMBER(R96:W96),(IF(R96:W96&gt;=Parameters!$D$40,1,"")),""))-SUM(IF(ISNUMBER(R96:W96),(IF(R96:W96&gt;=Parameters!$D$39,1,"")),""))),0) +
   IF(Parameters!$D$34,SUM(IF(ISNUMBER(R96:W96),(IF(R96:W96&gt;=Parameters!$D$39,1,"")),"")),0) +
   IF(Parameters!$D$35,AVERAGE(IF(ISNUMBER(R96:W96),R96:W96)),0) +
   IF(Parameters!$D$36,IF(OR(IF(ISNUMBER(R96:W96),R96:W96)=0),0,GEOMEAN(IF(ISNUMBER(R96:W96),R96:W96))),0)</f>
        <v>2.5</v>
      </c>
      <c r="H96" s="21">
        <f t="shared" si="5"/>
        <v>2.5</v>
      </c>
      <c r="I96" s="81"/>
      <c r="J96" s="20" cm="1">
        <f t="array" ref="J96">IF(Parameters!$D$33, SUM(IF(ISNUMBER(Y96:AD96),(IF(Y96:AD96&gt;=Parameters!$D$43,1,"")),""))+0.5*(SUM(IF(ISNUMBER(Y96:AD96),(IF(Y96:AD96&gt;=Parameters!$D$44,1,"")),""))-SUM(IF(ISNUMBER(Y96:AD96),(IF(Y96:AD96&gt;=Parameters!$D$43,1,"")),""))),0) +
   IF(Parameters!$D$34,SUM(IF(ISNUMBER(Y96:AD96),(IF(Y96:AD96&gt;=Parameters!$D$43,1,"")),"")),0) +
   IF(Parameters!$D$35,AVERAGE(IF(ISNUMBER(Y96:AD96),Y96:AD96)),0) +
   IF(Parameters!$D$36,IF(OR(IF(ISNUMBER(Y96:AD96),Y96:AD96)=0),0,GEOMEAN(IF(ISNUMBER(Y96:AD96),Y96:AD96))),0)</f>
        <v>2.5</v>
      </c>
      <c r="K96" s="21">
        <f t="shared" si="6"/>
        <v>2.5</v>
      </c>
      <c r="L96" s="81"/>
      <c r="M96" s="19" cm="1">
        <f t="array" ref="M96">IF(Parameters!$D$33, SUM(IF(ISNUMBER(AF96:AK96),(IF(AF96:AK96&gt;=Parameters!$D$43,1,"")),""))+0.5*(SUM(IF(ISNUMBER(AF96:AK96),(IF(AF96:AK96&gt;=Parameters!$D$44,1,"")),""))-SUM(IF(ISNUMBER(AF96:AK96),(IF(AF96:AK96&gt;=Parameters!$D$43,1,"")),""))),0) +
   IF(Parameters!$D$34,SUM(IF(ISNUMBER(AF96:AK96),(IF(AF96:AK96&gt;=Parameters!$D$43,1,"")),"")),0) +
   IF(Parameters!$D$35,AVERAGE(IF(ISNUMBER(AF96:AK96),AF96:AK96)),0) +
   IF(Parameters!$D$36,IF(OR(IF(ISNUMBER(AF96:AK96),AF96:AK96)=0),0,GEOMEAN(IF(ISNUMBER(AF96:AK96),AF96:AK96))),0)</f>
        <v>2</v>
      </c>
      <c r="N96" s="21">
        <f t="shared" si="7"/>
        <v>2</v>
      </c>
      <c r="O96" s="81"/>
      <c r="P96" s="22"/>
      <c r="Q96" s="48"/>
      <c r="R96" s="23">
        <f>IF(Parameters!$D$24 = 1, MAX(Y96, AF96),
IF(Parameters!$D$25 = 1, AVERAGE(Y96,AF96),
IF(Parameters!$D$26 = 1, IFERROR(GEOMEAN(Y96, AF96), 0),
IF(Parameters!$D$27, IF(AND(Y96=10,AF96=10),10,0),
IF(Parameters!$D$28, IF(AND(Y96&gt;7,AF96&gt;7),10,0),
IF(Parameters!$D$29, IF(AND(Y96&gt;7,AF96&gt;7), 10, IF(OR(AND(Y96&gt;7,AF96&gt;5),AND(Y96&gt;5,AF96&gt;7)),6,0)),"no method"))))))</f>
        <v>10</v>
      </c>
      <c r="S96" s="23">
        <f>IF(Parameters!$D$24 = 1, MAX(Z96, AG96),
IF(Parameters!$D$25 = 1, AVERAGE(Z96,AG96),
IF(Parameters!$D$26 = 1, IFERROR(GEOMEAN(Z96, AG96), 0),
IF(Parameters!$D$27, IF(AND(Z96=10,AG96=10),10,0),
IF(Parameters!$D$28, IF(AND(Z96&gt;7,AG96&gt;7),10,0),
IF(Parameters!$D$29, IF(AND(Z96&gt;7,AG96&gt;7), 10, IF(OR(AND(Z96&gt;7,AG96&gt;5),AND(Z96&gt;5,AG96&gt;7)),6,0)),"no method"))))))</f>
        <v>2.8827751196172251</v>
      </c>
      <c r="T96" s="23">
        <f>IF(Parameters!$D$24 = 1, MAX(AA96, AH96),
IF(Parameters!$D$25 = 1, AVERAGE(AA96,AH96),
IF(Parameters!$D$26 = 1, IFERROR(GEOMEAN(AA96, AH96), 0),
IF(Parameters!$D$27, IF(AND(AA96=10,AH96=10),10,0),
IF(Parameters!$D$28, IF(AND(AA96&gt;7,AH96&gt;7),10,0),
IF(Parameters!$D$29, IF(AND(AA96&gt;7,AH96&gt;7), 10, IF(OR(AND(AA96&gt;7,AH96&gt;5),AND(AA96&gt;5,AH96&gt;7)),6,0)),"no method"))))))</f>
        <v>0</v>
      </c>
      <c r="U96" s="23">
        <f>IF(Parameters!$D$24 = 1, MAX(AB96, AI96),
IF(Parameters!$D$25 = 1, AVERAGE(AB96,AI96),
IF(Parameters!$D$26 = 1, IFERROR(GEOMEAN(AB96, AI96), 0),
IF(Parameters!$D$27, IF(AND(AB96=10,AI96=10),10,0),
IF(Parameters!$D$28, IF(AND(AB96&gt;7,AI96&gt;7),10,0),
IF(Parameters!$D$29, IF(AND(AB96&gt;7,AI96&gt;7), 10, IF(OR(AND(AB96&gt;7,AI96&gt;5),AND(AB96&gt;5,AI96&gt;7)),6,0)),"no method"))))))</f>
        <v>4.2142857142857153</v>
      </c>
      <c r="V96" s="23">
        <f>IF(Parameters!$D$24 = 1, MAX(AC96, AJ96),
IF(Parameters!$D$25 = 1, AVERAGE(AC96,AJ96),
IF(Parameters!$D$26 = 1, IFERROR(GEOMEAN(AC96, AJ96), 0),
IF(Parameters!$D$27, IF(AND(AC96=10,AJ96=10),10,0),
IF(Parameters!$D$28, IF(AND(AC96&gt;7,AJ96&gt;7),10,0),
IF(Parameters!$D$29, IF(AND(AC96&gt;7,AJ96&gt;7), 10, IF(OR(AND(AC96&gt;7,AJ96&gt;5),AND(AC96&gt;5,AJ96&gt;7)),6,0)),"no method"))))))</f>
        <v>7.3333333333333348</v>
      </c>
      <c r="W96" s="23">
        <f>IF(Parameters!$D$24 = 1, MAX(AD96, AK96),
IF(Parameters!$D$25 = 1, AVERAGE(AD96,AK96),
IF(Parameters!$D$26 = 1, IFERROR(GEOMEAN(AD96, AK96), 0),
IF(Parameters!$D$27, IF(AND(AD96=10,AK96=10),10,0),
IF(Parameters!$D$28, IF(AND(AD96&gt;7,AK96&gt;7),10,0),
IF(Parameters!$D$29, IF(AND(AD96&gt;7,AK96&gt;7), 10, IF(OR(AND(AD96&gt;7,AK96&gt;5),AND(AD96&gt;5,AK96&gt;7)),6,0)),"no method"))))))</f>
        <v>5</v>
      </c>
      <c r="X96" s="49"/>
      <c r="Y96" s="23">
        <v>10</v>
      </c>
      <c r="Z96" s="23">
        <v>5.7655502392344502</v>
      </c>
      <c r="AA96" s="24">
        <v>0</v>
      </c>
      <c r="AB96" s="23">
        <v>8.4285714285714306</v>
      </c>
      <c r="AC96" s="23">
        <v>4.6666666666666696</v>
      </c>
      <c r="AD96" s="23">
        <v>10</v>
      </c>
      <c r="AE96" s="49"/>
      <c r="AF96" s="23">
        <v>10</v>
      </c>
      <c r="AG96" s="23">
        <v>0</v>
      </c>
      <c r="AH96" s="23">
        <v>0</v>
      </c>
      <c r="AI96" s="23">
        <v>0</v>
      </c>
      <c r="AJ96" s="23">
        <v>10</v>
      </c>
      <c r="AK96" s="23">
        <v>0</v>
      </c>
      <c r="AL96" s="48"/>
      <c r="AM96" s="25">
        <v>0</v>
      </c>
      <c r="AN96" s="25">
        <v>0.7</v>
      </c>
      <c r="AO96" s="19"/>
      <c r="AP96" s="19"/>
      <c r="AQ96" s="19"/>
      <c r="AR96" s="19"/>
      <c r="AS96" s="19"/>
      <c r="AT96" s="19"/>
      <c r="AU96" s="19"/>
      <c r="AV96" s="19"/>
      <c r="AW96" s="19"/>
      <c r="AX96" s="19"/>
      <c r="AY96" s="19"/>
      <c r="AZ96" s="19"/>
      <c r="BA96" s="19"/>
    </row>
    <row r="97" spans="1:53" x14ac:dyDescent="0.2">
      <c r="A97" s="61">
        <v>92</v>
      </c>
      <c r="B97" s="18" t="s">
        <v>185</v>
      </c>
      <c r="C97" s="18" t="s">
        <v>186</v>
      </c>
      <c r="D97" s="18" t="s">
        <v>437</v>
      </c>
      <c r="E97" s="18" t="s">
        <v>432</v>
      </c>
      <c r="F97" s="48"/>
      <c r="G97" s="20" cm="1">
        <f t="array" ref="G97">IF(Parameters!$D$33, SUM(IF(ISNUMBER(R97:W97),(IF(R97:W97&gt;=Parameters!$D$39,1,"")),""))+0.5*(SUM(IF(ISNUMBER(R97:W97),(IF(R97:W97&gt;=Parameters!$D$40,1,"")),""))-SUM(IF(ISNUMBER(R97:W97),(IF(R97:W97&gt;=Parameters!$D$39,1,"")),""))),0) +
   IF(Parameters!$D$34,SUM(IF(ISNUMBER(R97:W97),(IF(R97:W97&gt;=Parameters!$D$39,1,"")),"")),0) +
   IF(Parameters!$D$35,AVERAGE(IF(ISNUMBER(R97:W97),R97:W97)),0) +
   IF(Parameters!$D$36,IF(OR(IF(ISNUMBER(R97:W97),R97:W97)=0),0,GEOMEAN(IF(ISNUMBER(R97:W97),R97:W97))),0)</f>
        <v>0</v>
      </c>
      <c r="H97" s="21">
        <f t="shared" si="5"/>
        <v>0</v>
      </c>
      <c r="I97" s="81"/>
      <c r="J97" s="20" cm="1">
        <f t="array" ref="J97">IF(Parameters!$D$33, SUM(IF(ISNUMBER(Y97:AD97),(IF(Y97:AD97&gt;=Parameters!$D$43,1,"")),""))+0.5*(SUM(IF(ISNUMBER(Y97:AD97),(IF(Y97:AD97&gt;=Parameters!$D$44,1,"")),""))-SUM(IF(ISNUMBER(Y97:AD97),(IF(Y97:AD97&gt;=Parameters!$D$43,1,"")),""))),0) +
   IF(Parameters!$D$34,SUM(IF(ISNUMBER(Y97:AD97),(IF(Y97:AD97&gt;=Parameters!$D$43,1,"")),"")),0) +
   IF(Parameters!$D$35,AVERAGE(IF(ISNUMBER(Y97:AD97),Y97:AD97)),0) +
   IF(Parameters!$D$36,IF(OR(IF(ISNUMBER(Y97:AD97),Y97:AD97)=0),0,GEOMEAN(IF(ISNUMBER(Y97:AD97),Y97:AD97))),0)</f>
        <v>0.5</v>
      </c>
      <c r="K97" s="21">
        <f t="shared" si="6"/>
        <v>0.5</v>
      </c>
      <c r="L97" s="81"/>
      <c r="M97" s="19" cm="1">
        <f t="array" ref="M97">IF(Parameters!$D$33, SUM(IF(ISNUMBER(AF97:AK97),(IF(AF97:AK97&gt;=Parameters!$D$43,1,"")),""))+0.5*(SUM(IF(ISNUMBER(AF97:AK97),(IF(AF97:AK97&gt;=Parameters!$D$44,1,"")),""))-SUM(IF(ISNUMBER(AF97:AK97),(IF(AF97:AK97&gt;=Parameters!$D$43,1,"")),""))),0) +
   IF(Parameters!$D$34,SUM(IF(ISNUMBER(AF97:AK97),(IF(AF97:AK97&gt;=Parameters!$D$43,1,"")),"")),0) +
   IF(Parameters!$D$35,AVERAGE(IF(ISNUMBER(AF97:AK97),AF97:AK97)),0) +
   IF(Parameters!$D$36,IF(OR(IF(ISNUMBER(AF97:AK97),AF97:AK97)=0),0,GEOMEAN(IF(ISNUMBER(AF97:AK97),AF97:AK97))),0)</f>
        <v>0</v>
      </c>
      <c r="N97" s="21">
        <f t="shared" si="7"/>
        <v>0</v>
      </c>
      <c r="O97" s="81"/>
      <c r="P97" s="22"/>
      <c r="Q97" s="48"/>
      <c r="R97" s="23">
        <f>IF(Parameters!$D$24 = 1, MAX(Y97, AF97),
IF(Parameters!$D$25 = 1, AVERAGE(Y97,AF97),
IF(Parameters!$D$26 = 1, IFERROR(GEOMEAN(Y97, AF97), 0),
IF(Parameters!$D$27, IF(AND(Y97=10,AF97=10),10,0),
IF(Parameters!$D$28, IF(AND(Y97&gt;7,AF97&gt;7),10,0),
IF(Parameters!$D$29, IF(AND(Y97&gt;7,AF97&gt;7), 10, IF(OR(AND(Y97&gt;7,AF97&gt;5),AND(Y97&gt;5,AF97&gt;7)),6,0)),"no method"))))))</f>
        <v>4.38</v>
      </c>
      <c r="S97" s="23">
        <f>IF(Parameters!$D$24 = 1, MAX(Z97, AG97),
IF(Parameters!$D$25 = 1, AVERAGE(Z97,AG97),
IF(Parameters!$D$26 = 1, IFERROR(GEOMEAN(Z97, AG97), 0),
IF(Parameters!$D$27, IF(AND(Z97=10,AG97=10),10,0),
IF(Parameters!$D$28, IF(AND(Z97&gt;7,AG97&gt;7),10,0),
IF(Parameters!$D$29, IF(AND(Z97&gt;7,AG97&gt;7), 10, IF(OR(AND(Z97&gt;7,AG97&gt;5),AND(Z97&gt;5,AG97&gt;7)),6,0)),"no method"))))))</f>
        <v>2.00956937799043</v>
      </c>
      <c r="T97" s="23">
        <f>IF(Parameters!$D$24 = 1, MAX(AA97, AH97),
IF(Parameters!$D$25 = 1, AVERAGE(AA97,AH97),
IF(Parameters!$D$26 = 1, IFERROR(GEOMEAN(AA97, AH97), 0),
IF(Parameters!$D$27, IF(AND(AA97=10,AH97=10),10,0),
IF(Parameters!$D$28, IF(AND(AA97&gt;7,AH97&gt;7),10,0),
IF(Parameters!$D$29, IF(AND(AA97&gt;7,AH97&gt;7), 10, IF(OR(AND(AA97&gt;7,AH97&gt;5),AND(AA97&gt;5,AH97&gt;7)),6,0)),"no method"))))))</f>
        <v>0</v>
      </c>
      <c r="U97" s="23">
        <f>IF(Parameters!$D$24 = 1, MAX(AB97, AI97),
IF(Parameters!$D$25 = 1, AVERAGE(AB97,AI97),
IF(Parameters!$D$26 = 1, IFERROR(GEOMEAN(AB97, AI97), 0),
IF(Parameters!$D$27, IF(AND(AB97=10,AI97=10),10,0),
IF(Parameters!$D$28, IF(AND(AB97&gt;7,AI97&gt;7),10,0),
IF(Parameters!$D$29, IF(AND(AB97&gt;7,AI97&gt;7), 10, IF(OR(AND(AB97&gt;7,AI97&gt;5),AND(AB97&gt;5,AI97&gt;7)),6,0)),"no method"))))))</f>
        <v>1.2857142857142849</v>
      </c>
      <c r="V97" s="23">
        <f>IF(Parameters!$D$24 = 1, MAX(AC97, AJ97),
IF(Parameters!$D$25 = 1, AVERAGE(AC97,AJ97),
IF(Parameters!$D$26 = 1, IFERROR(GEOMEAN(AC97, AJ97), 0),
IF(Parameters!$D$27, IF(AND(AC97=10,AJ97=10),10,0),
IF(Parameters!$D$28, IF(AND(AC97&gt;7,AJ97&gt;7),10,0),
IF(Parameters!$D$29, IF(AND(AC97&gt;7,AJ97&gt;7), 10, IF(OR(AND(AC97&gt;7,AJ97&gt;5),AND(AC97&gt;5,AJ97&gt;7)),6,0)),"no method"))))))</f>
        <v>1.5</v>
      </c>
      <c r="W97" s="23">
        <f>IF(Parameters!$D$24 = 1, MAX(AD97, AK97),
IF(Parameters!$D$25 = 1, AVERAGE(AD97,AK97),
IF(Parameters!$D$26 = 1, IFERROR(GEOMEAN(AD97, AK97), 0),
IF(Parameters!$D$27, IF(AND(AD97=10,AK97=10),10,0),
IF(Parameters!$D$28, IF(AND(AD97&gt;7,AK97&gt;7),10,0),
IF(Parameters!$D$29, IF(AND(AD97&gt;7,AK97&gt;7), 10, IF(OR(AND(AD97&gt;7,AK97&gt;5),AND(AD97&gt;5,AK97&gt;7)),6,0)),"no method"))))))</f>
        <v>0</v>
      </c>
      <c r="X97" s="49"/>
      <c r="Y97" s="23">
        <v>8.76</v>
      </c>
      <c r="Z97" s="23">
        <v>4.01913875598086</v>
      </c>
      <c r="AA97" s="24">
        <v>0</v>
      </c>
      <c r="AB97" s="23">
        <v>2.5714285714285698</v>
      </c>
      <c r="AC97" s="23">
        <v>3</v>
      </c>
      <c r="AD97" s="23">
        <v>0</v>
      </c>
      <c r="AE97" s="49"/>
      <c r="AF97" s="23">
        <v>0</v>
      </c>
      <c r="AG97" s="23">
        <v>0</v>
      </c>
      <c r="AH97" s="23">
        <v>0</v>
      </c>
      <c r="AI97" s="23">
        <v>0</v>
      </c>
      <c r="AJ97" s="23">
        <v>0</v>
      </c>
      <c r="AK97" s="23">
        <v>0</v>
      </c>
      <c r="AL97" s="48"/>
      <c r="AM97" s="25">
        <v>0</v>
      </c>
      <c r="AN97" s="25">
        <v>0.6</v>
      </c>
      <c r="AO97" s="19"/>
      <c r="AP97" s="19"/>
      <c r="AQ97" s="19"/>
      <c r="AR97" s="19"/>
      <c r="AS97" s="19"/>
      <c r="AT97" s="19"/>
      <c r="AU97" s="19"/>
      <c r="AV97" s="19"/>
      <c r="AW97" s="19"/>
      <c r="AX97" s="19"/>
      <c r="AY97" s="19"/>
      <c r="AZ97" s="19"/>
      <c r="BA97" s="19"/>
    </row>
    <row r="98" spans="1:53" x14ac:dyDescent="0.2">
      <c r="A98" s="61">
        <v>93</v>
      </c>
      <c r="B98" s="18" t="s">
        <v>187</v>
      </c>
      <c r="C98" s="18" t="s">
        <v>188</v>
      </c>
      <c r="D98" s="18" t="s">
        <v>438</v>
      </c>
      <c r="E98" s="18" t="s">
        <v>0</v>
      </c>
      <c r="F98" s="48"/>
      <c r="G98" s="20" cm="1">
        <f t="array" ref="G98">IF(Parameters!$D$33, SUM(IF(ISNUMBER(R98:W98),(IF(R98:W98&gt;=Parameters!$D$39,1,"")),""))+0.5*(SUM(IF(ISNUMBER(R98:W98),(IF(R98:W98&gt;=Parameters!$D$40,1,"")),""))-SUM(IF(ISNUMBER(R98:W98),(IF(R98:W98&gt;=Parameters!$D$39,1,"")),""))),0) +
   IF(Parameters!$D$34,SUM(IF(ISNUMBER(R98:W98),(IF(R98:W98&gt;=Parameters!$D$39,1,"")),"")),0) +
   IF(Parameters!$D$35,AVERAGE(IF(ISNUMBER(R98:W98),R98:W98)),0) +
   IF(Parameters!$D$36,IF(OR(IF(ISNUMBER(R98:W98),R98:W98)=0),0,GEOMEAN(IF(ISNUMBER(R98:W98),R98:W98))),0)</f>
        <v>0.5</v>
      </c>
      <c r="H98" s="21">
        <f t="shared" si="5"/>
        <v>0.5</v>
      </c>
      <c r="I98" s="81"/>
      <c r="J98" s="20" cm="1">
        <f t="array" ref="J98">IF(Parameters!$D$33, SUM(IF(ISNUMBER(Y98:AD98),(IF(Y98:AD98&gt;=Parameters!$D$43,1,"")),""))+0.5*(SUM(IF(ISNUMBER(Y98:AD98),(IF(Y98:AD98&gt;=Parameters!$D$44,1,"")),""))-SUM(IF(ISNUMBER(Y98:AD98),(IF(Y98:AD98&gt;=Parameters!$D$43,1,"")),""))),0) +
   IF(Parameters!$D$34,SUM(IF(ISNUMBER(Y98:AD98),(IF(Y98:AD98&gt;=Parameters!$D$43,1,"")),"")),0) +
   IF(Parameters!$D$35,AVERAGE(IF(ISNUMBER(Y98:AD98),Y98:AD98)),0) +
   IF(Parameters!$D$36,IF(OR(IF(ISNUMBER(Y98:AD98),Y98:AD98)=0),0,GEOMEAN(IF(ISNUMBER(Y98:AD98),Y98:AD98))),0)</f>
        <v>1.5</v>
      </c>
      <c r="K98" s="21">
        <f t="shared" si="6"/>
        <v>1.5</v>
      </c>
      <c r="L98" s="81"/>
      <c r="M98" s="19" cm="1">
        <f t="array" ref="M98">IF(Parameters!$D$33, SUM(IF(ISNUMBER(AF98:AK98),(IF(AF98:AK98&gt;=Parameters!$D$43,1,"")),""))+0.5*(SUM(IF(ISNUMBER(AF98:AK98),(IF(AF98:AK98&gt;=Parameters!$D$44,1,"")),""))-SUM(IF(ISNUMBER(AF98:AK98),(IF(AF98:AK98&gt;=Parameters!$D$43,1,"")),""))),0) +
   IF(Parameters!$D$34,SUM(IF(ISNUMBER(AF98:AK98),(IF(AF98:AK98&gt;=Parameters!$D$43,1,"")),"")),0) +
   IF(Parameters!$D$35,AVERAGE(IF(ISNUMBER(AF98:AK98),AF98:AK98)),0) +
   IF(Parameters!$D$36,IF(OR(IF(ISNUMBER(AF98:AK98),AF98:AK98)=0),0,GEOMEAN(IF(ISNUMBER(AF98:AK98),AF98:AK98))),0)</f>
        <v>0</v>
      </c>
      <c r="N98" s="21">
        <f t="shared" si="7"/>
        <v>0</v>
      </c>
      <c r="O98" s="81"/>
      <c r="P98" s="22"/>
      <c r="Q98" s="48"/>
      <c r="R98" s="23">
        <f>IF(Parameters!$D$24 = 1, MAX(Y98, AF98),
IF(Parameters!$D$25 = 1, AVERAGE(Y98,AF98),
IF(Parameters!$D$26 = 1, IFERROR(GEOMEAN(Y98, AF98), 0),
IF(Parameters!$D$27, IF(AND(Y98=10,AF98=10),10,0),
IF(Parameters!$D$28, IF(AND(Y98&gt;7,AF98&gt;7),10,0),
IF(Parameters!$D$29, IF(AND(Y98&gt;7,AF98&gt;7), 10, IF(OR(AND(Y98&gt;7,AF98&gt;5),AND(Y98&gt;5,AF98&gt;7)),6,0)),"no method"))))))</f>
        <v>6.2176923076923103</v>
      </c>
      <c r="S98" s="23">
        <f>IF(Parameters!$D$24 = 1, MAX(Z98, AG98),
IF(Parameters!$D$25 = 1, AVERAGE(Z98,AG98),
IF(Parameters!$D$26 = 1, IFERROR(GEOMEAN(Z98, AG98), 0),
IF(Parameters!$D$27, IF(AND(Z98=10,AG98=10),10,0),
IF(Parameters!$D$28, IF(AND(Z98&gt;7,AG98&gt;7),10,0),
IF(Parameters!$D$29, IF(AND(Z98&gt;7,AG98&gt;7), 10, IF(OR(AND(Z98&gt;7,AG98&gt;5),AND(Z98&gt;5,AG98&gt;7)),6,0)),"no method"))))))</f>
        <v>0.23923444976076499</v>
      </c>
      <c r="T98" s="23">
        <f>IF(Parameters!$D$24 = 1, MAX(AA98, AH98),
IF(Parameters!$D$25 = 1, AVERAGE(AA98,AH98),
IF(Parameters!$D$26 = 1, IFERROR(GEOMEAN(AA98, AH98), 0),
IF(Parameters!$D$27, IF(AND(AA98=10,AH98=10),10,0),
IF(Parameters!$D$28, IF(AND(AA98&gt;7,AH98&gt;7),10,0),
IF(Parameters!$D$29, IF(AND(AA98&gt;7,AH98&gt;7), 10, IF(OR(AND(AA98&gt;7,AH98&gt;5),AND(AA98&gt;5,AH98&gt;7)),6,0)),"no method"))))))</f>
        <v>1.4628099173553699</v>
      </c>
      <c r="U98" s="23">
        <f>IF(Parameters!$D$24 = 1, MAX(AB98, AI98),
IF(Parameters!$D$25 = 1, AVERAGE(AB98,AI98),
IF(Parameters!$D$26 = 1, IFERROR(GEOMEAN(AB98, AI98), 0),
IF(Parameters!$D$27, IF(AND(AB98=10,AI98=10),10,0),
IF(Parameters!$D$28, IF(AND(AB98&gt;7,AI98&gt;7),10,0),
IF(Parameters!$D$29, IF(AND(AB98&gt;7,AI98&gt;7), 10, IF(OR(AND(AB98&gt;7,AI98&gt;5),AND(AB98&gt;5,AI98&gt;7)),6,0)),"no method"))))))</f>
        <v>0.7723809523809525</v>
      </c>
      <c r="V98" s="23">
        <f>IF(Parameters!$D$24 = 1, MAX(AC98, AJ98),
IF(Parameters!$D$25 = 1, AVERAGE(AC98,AJ98),
IF(Parameters!$D$26 = 1, IFERROR(GEOMEAN(AC98, AJ98), 0),
IF(Parameters!$D$27, IF(AND(AC98=10,AJ98=10),10,0),
IF(Parameters!$D$28, IF(AND(AC98&gt;7,AJ98&gt;7),10,0),
IF(Parameters!$D$29, IF(AND(AC98&gt;7,AJ98&gt;7), 10, IF(OR(AND(AC98&gt;7,AJ98&gt;5),AND(AC98&gt;5,AJ98&gt;7)),6,0)),"no method"))))))</f>
        <v>4.0833333333333348</v>
      </c>
      <c r="W98" s="23">
        <f>IF(Parameters!$D$24 = 1, MAX(AD98, AK98),
IF(Parameters!$D$25 = 1, AVERAGE(AD98,AK98),
IF(Parameters!$D$26 = 1, IFERROR(GEOMEAN(AD98, AK98), 0),
IF(Parameters!$D$27, IF(AND(AD98=10,AK98=10),10,0),
IF(Parameters!$D$28, IF(AND(AD98&gt;7,AK98&gt;7),10,0),
IF(Parameters!$D$29, IF(AND(AD98&gt;7,AK98&gt;7), 10, IF(OR(AND(AD98&gt;7,AK98&gt;5),AND(AD98&gt;5,AK98&gt;7)),6,0)),"no method"))))))</f>
        <v>0</v>
      </c>
      <c r="X98" s="49"/>
      <c r="Y98" s="23">
        <v>10</v>
      </c>
      <c r="Z98" s="23">
        <v>0.47846889952152999</v>
      </c>
      <c r="AA98" s="24">
        <v>2.9256198347107398</v>
      </c>
      <c r="AB98" s="23">
        <v>0.57142857142857095</v>
      </c>
      <c r="AC98" s="23">
        <v>8.1666666666666696</v>
      </c>
      <c r="AD98" s="23">
        <v>0</v>
      </c>
      <c r="AE98" s="49"/>
      <c r="AF98" s="23">
        <v>2.4353846153846201</v>
      </c>
      <c r="AG98" s="23">
        <v>0</v>
      </c>
      <c r="AH98" s="23">
        <v>0</v>
      </c>
      <c r="AI98" s="23">
        <v>0.97333333333333405</v>
      </c>
      <c r="AJ98" s="23">
        <v>0</v>
      </c>
      <c r="AK98" s="23">
        <v>0</v>
      </c>
      <c r="AL98" s="48"/>
      <c r="AM98" s="25">
        <v>0</v>
      </c>
      <c r="AN98" s="25">
        <v>0.3</v>
      </c>
      <c r="AO98" s="19"/>
      <c r="AP98" s="19"/>
      <c r="AQ98" s="19"/>
      <c r="AR98" s="19"/>
      <c r="AS98" s="19"/>
      <c r="AT98" s="19"/>
      <c r="AU98" s="19"/>
      <c r="AV98" s="19"/>
      <c r="AW98" s="19"/>
      <c r="AX98" s="19"/>
      <c r="AY98" s="19"/>
      <c r="AZ98" s="19"/>
      <c r="BA98" s="19"/>
    </row>
    <row r="99" spans="1:53" x14ac:dyDescent="0.2">
      <c r="A99" s="61">
        <v>94</v>
      </c>
      <c r="B99" s="18" t="s">
        <v>189</v>
      </c>
      <c r="C99" s="18" t="s">
        <v>190</v>
      </c>
      <c r="D99" s="18" t="s">
        <v>436</v>
      </c>
      <c r="E99" s="18" t="s">
        <v>0</v>
      </c>
      <c r="F99" s="48"/>
      <c r="G99" s="20" cm="1">
        <f t="array" ref="G99">IF(Parameters!$D$33, SUM(IF(ISNUMBER(R99:W99),(IF(R99:W99&gt;=Parameters!$D$39,1,"")),""))+0.5*(SUM(IF(ISNUMBER(R99:W99),(IF(R99:W99&gt;=Parameters!$D$40,1,"")),""))-SUM(IF(ISNUMBER(R99:W99),(IF(R99:W99&gt;=Parameters!$D$39,1,"")),""))),0) +
   IF(Parameters!$D$34,SUM(IF(ISNUMBER(R99:W99),(IF(R99:W99&gt;=Parameters!$D$39,1,"")),"")),0) +
   IF(Parameters!$D$35,AVERAGE(IF(ISNUMBER(R99:W99),R99:W99)),0) +
   IF(Parameters!$D$36,IF(OR(IF(ISNUMBER(R99:W99),R99:W99)=0),0,GEOMEAN(IF(ISNUMBER(R99:W99),R99:W99))),0)</f>
        <v>1</v>
      </c>
      <c r="H99" s="21">
        <f t="shared" si="5"/>
        <v>1</v>
      </c>
      <c r="I99" s="81"/>
      <c r="J99" s="20" cm="1">
        <f t="array" ref="J99">IF(Parameters!$D$33, SUM(IF(ISNUMBER(Y99:AD99),(IF(Y99:AD99&gt;=Parameters!$D$43,1,"")),""))+0.5*(SUM(IF(ISNUMBER(Y99:AD99),(IF(Y99:AD99&gt;=Parameters!$D$44,1,"")),""))-SUM(IF(ISNUMBER(Y99:AD99),(IF(Y99:AD99&gt;=Parameters!$D$43,1,"")),""))),0) +
   IF(Parameters!$D$34,SUM(IF(ISNUMBER(Y99:AD99),(IF(Y99:AD99&gt;=Parameters!$D$43,1,"")),"")),0) +
   IF(Parameters!$D$35,AVERAGE(IF(ISNUMBER(Y99:AD99),Y99:AD99)),0) +
   IF(Parameters!$D$36,IF(OR(IF(ISNUMBER(Y99:AD99),Y99:AD99)=0),0,GEOMEAN(IF(ISNUMBER(Y99:AD99),Y99:AD99))),0)</f>
        <v>0</v>
      </c>
      <c r="K99" s="21">
        <f t="shared" si="6"/>
        <v>0</v>
      </c>
      <c r="L99" s="81"/>
      <c r="M99" s="19" cm="1">
        <f t="array" ref="M99">IF(Parameters!$D$33, SUM(IF(ISNUMBER(AF99:AK99),(IF(AF99:AK99&gt;=Parameters!$D$43,1,"")),""))+0.5*(SUM(IF(ISNUMBER(AF99:AK99),(IF(AF99:AK99&gt;=Parameters!$D$44,1,"")),""))-SUM(IF(ISNUMBER(AF99:AK99),(IF(AF99:AK99&gt;=Parameters!$D$43,1,"")),""))),0) +
   IF(Parameters!$D$34,SUM(IF(ISNUMBER(AF99:AK99),(IF(AF99:AK99&gt;=Parameters!$D$43,1,"")),"")),0) +
   IF(Parameters!$D$35,AVERAGE(IF(ISNUMBER(AF99:AK99),AF99:AK99)),0) +
   IF(Parameters!$D$36,IF(OR(IF(ISNUMBER(AF99:AK99),AF99:AK99)=0),0,GEOMEAN(IF(ISNUMBER(AF99:AK99),AF99:AK99))),0)</f>
        <v>1</v>
      </c>
      <c r="N99" s="21">
        <f t="shared" si="7"/>
        <v>1</v>
      </c>
      <c r="O99" s="81"/>
      <c r="P99" s="22"/>
      <c r="Q99" s="48"/>
      <c r="R99" s="23">
        <f>IF(Parameters!$D$24 = 1, MAX(Y99, AF99),
IF(Parameters!$D$25 = 1, AVERAGE(Y99,AF99),
IF(Parameters!$D$26 = 1, IFERROR(GEOMEAN(Y99, AF99), 0),
IF(Parameters!$D$27, IF(AND(Y99=10,AF99=10),10,0),
IF(Parameters!$D$28, IF(AND(Y99&gt;7,AF99&gt;7),10,0),
IF(Parameters!$D$29, IF(AND(Y99&gt;7,AF99&gt;7), 10, IF(OR(AND(Y99&gt;7,AF99&gt;5),AND(Y99&gt;5,AF99&gt;7)),6,0)),"no method"))))))</f>
        <v>7.3900000000000006</v>
      </c>
      <c r="S99" s="23">
        <f>IF(Parameters!$D$24 = 1, MAX(Z99, AG99),
IF(Parameters!$D$25 = 1, AVERAGE(Z99,AG99),
IF(Parameters!$D$26 = 1, IFERROR(GEOMEAN(Z99, AG99), 0),
IF(Parameters!$D$27, IF(AND(Z99=10,AG99=10),10,0),
IF(Parameters!$D$28, IF(AND(Z99&gt;7,AG99&gt;7),10,0),
IF(Parameters!$D$29, IF(AND(Z99&gt;7,AG99&gt;7), 10, IF(OR(AND(Z99&gt;7,AG99&gt;5),AND(Z99&gt;5,AG99&gt;7)),6,0)),"no method"))))))</f>
        <v>0.32296650717703301</v>
      </c>
      <c r="T99" s="23">
        <f>IF(Parameters!$D$24 = 1, MAX(AA99, AH99),
IF(Parameters!$D$25 = 1, AVERAGE(AA99,AH99),
IF(Parameters!$D$26 = 1, IFERROR(GEOMEAN(AA99, AH99), 0),
IF(Parameters!$D$27, IF(AND(AA99=10,AH99=10),10,0),
IF(Parameters!$D$28, IF(AND(AA99&gt;7,AH99&gt;7),10,0),
IF(Parameters!$D$29, IF(AND(AA99&gt;7,AH99&gt;7), 10, IF(OR(AND(AA99&gt;7,AH99&gt;5),AND(AA99&gt;5,AH99&gt;7)),6,0)),"no method"))))))</f>
        <v>2.8140495867768651</v>
      </c>
      <c r="U99" s="23">
        <f>IF(Parameters!$D$24 = 1, MAX(AB99, AI99),
IF(Parameters!$D$25 = 1, AVERAGE(AB99,AI99),
IF(Parameters!$D$26 = 1, IFERROR(GEOMEAN(AB99, AI99), 0),
IF(Parameters!$D$27, IF(AND(AB99=10,AI99=10),10,0),
IF(Parameters!$D$28, IF(AND(AB99&gt;7,AI99&gt;7),10,0),
IF(Parameters!$D$29, IF(AND(AB99&gt;7,AI99&gt;7), 10, IF(OR(AND(AB99&gt;7,AI99&gt;5),AND(AB99&gt;5,AI99&gt;7)),6,0)),"no method"))))))</f>
        <v>1.2142857142857151</v>
      </c>
      <c r="V99" s="23">
        <f>IF(Parameters!$D$24 = 1, MAX(AC99, AJ99),
IF(Parameters!$D$25 = 1, AVERAGE(AC99,AJ99),
IF(Parameters!$D$26 = 1, IFERROR(GEOMEAN(AC99, AJ99), 0),
IF(Parameters!$D$27, IF(AND(AC99=10,AJ99=10),10,0),
IF(Parameters!$D$28, IF(AND(AC99&gt;7,AJ99&gt;7),10,0),
IF(Parameters!$D$29, IF(AND(AC99&gt;7,AJ99&gt;7), 10, IF(OR(AND(AC99&gt;7,AJ99&gt;5),AND(AC99&gt;5,AJ99&gt;7)),6,0)),"no method"))))))</f>
        <v>0.5</v>
      </c>
      <c r="W99" s="23">
        <f>IF(Parameters!$D$24 = 1, MAX(AD99, AK99),
IF(Parameters!$D$25 = 1, AVERAGE(AD99,AK99),
IF(Parameters!$D$26 = 1, IFERROR(GEOMEAN(AD99, AK99), 0),
IF(Parameters!$D$27, IF(AND(AD99=10,AK99=10),10,0),
IF(Parameters!$D$28, IF(AND(AD99&gt;7,AK99&gt;7),10,0),
IF(Parameters!$D$29, IF(AND(AD99&gt;7,AK99&gt;7), 10, IF(OR(AND(AD99&gt;7,AK99&gt;5),AND(AD99&gt;5,AK99&gt;7)),6,0)),"no method"))))))</f>
        <v>0</v>
      </c>
      <c r="X99" s="49"/>
      <c r="Y99" s="23">
        <v>4.78</v>
      </c>
      <c r="Z99" s="23">
        <v>0.64593301435406603</v>
      </c>
      <c r="AA99" s="24">
        <v>4.2644628099173598</v>
      </c>
      <c r="AB99" s="23">
        <v>2.4285714285714302</v>
      </c>
      <c r="AC99" s="23">
        <v>1</v>
      </c>
      <c r="AD99" s="23">
        <v>0</v>
      </c>
      <c r="AE99" s="49"/>
      <c r="AF99" s="23">
        <v>10</v>
      </c>
      <c r="AG99" s="23">
        <v>0</v>
      </c>
      <c r="AH99" s="23">
        <v>1.36363636363637</v>
      </c>
      <c r="AI99" s="23">
        <v>0</v>
      </c>
      <c r="AJ99" s="23">
        <v>0</v>
      </c>
      <c r="AK99" s="23">
        <v>0</v>
      </c>
      <c r="AL99" s="48"/>
      <c r="AM99" s="25">
        <v>0</v>
      </c>
      <c r="AN99" s="25">
        <v>0.3</v>
      </c>
      <c r="AO99" s="19"/>
      <c r="AP99" s="19"/>
      <c r="AQ99" s="19"/>
      <c r="AR99" s="19"/>
      <c r="AS99" s="19"/>
      <c r="AT99" s="19"/>
      <c r="AU99" s="19"/>
      <c r="AV99" s="19"/>
      <c r="AW99" s="19"/>
      <c r="AX99" s="19"/>
      <c r="AY99" s="19"/>
      <c r="AZ99" s="19"/>
      <c r="BA99" s="19"/>
    </row>
    <row r="100" spans="1:53" x14ac:dyDescent="0.2">
      <c r="A100" s="61">
        <v>95</v>
      </c>
      <c r="B100" s="18" t="s">
        <v>191</v>
      </c>
      <c r="C100" s="18" t="s">
        <v>192</v>
      </c>
      <c r="D100" s="18" t="s">
        <v>438</v>
      </c>
      <c r="E100" s="18" t="s">
        <v>431</v>
      </c>
      <c r="F100" s="48"/>
      <c r="G100" s="20" cm="1">
        <f t="array" ref="G100">IF(Parameters!$D$33, SUM(IF(ISNUMBER(R100:W100),(IF(R100:W100&gt;=Parameters!$D$39,1,"")),""))+0.5*(SUM(IF(ISNUMBER(R100:W100),(IF(R100:W100&gt;=Parameters!$D$40,1,"")),""))-SUM(IF(ISNUMBER(R100:W100),(IF(R100:W100&gt;=Parameters!$D$39,1,"")),""))),0) +
   IF(Parameters!$D$34,SUM(IF(ISNUMBER(R100:W100),(IF(R100:W100&gt;=Parameters!$D$39,1,"")),"")),0) +
   IF(Parameters!$D$35,AVERAGE(IF(ISNUMBER(R100:W100),R100:W100)),0) +
   IF(Parameters!$D$36,IF(OR(IF(ISNUMBER(R100:W100),R100:W100)=0),0,GEOMEAN(IF(ISNUMBER(R100:W100),R100:W100))),0)</f>
        <v>4</v>
      </c>
      <c r="H100" s="21">
        <f t="shared" si="5"/>
        <v>4</v>
      </c>
      <c r="I100" s="81"/>
      <c r="J100" s="20" cm="1">
        <f t="array" ref="J100">IF(Parameters!$D$33, SUM(IF(ISNUMBER(Y100:AD100),(IF(Y100:AD100&gt;=Parameters!$D$43,1,"")),""))+0.5*(SUM(IF(ISNUMBER(Y100:AD100),(IF(Y100:AD100&gt;=Parameters!$D$44,1,"")),""))-SUM(IF(ISNUMBER(Y100:AD100),(IF(Y100:AD100&gt;=Parameters!$D$43,1,"")),""))),0) +
   IF(Parameters!$D$34,SUM(IF(ISNUMBER(Y100:AD100),(IF(Y100:AD100&gt;=Parameters!$D$43,1,"")),"")),0) +
   IF(Parameters!$D$35,AVERAGE(IF(ISNUMBER(Y100:AD100),Y100:AD100)),0) +
   IF(Parameters!$D$36,IF(OR(IF(ISNUMBER(Y100:AD100),Y100:AD100)=0),0,GEOMEAN(IF(ISNUMBER(Y100:AD100),Y100:AD100))),0)</f>
        <v>2.5</v>
      </c>
      <c r="K100" s="21">
        <f t="shared" si="6"/>
        <v>2.5</v>
      </c>
      <c r="L100" s="81"/>
      <c r="M100" s="19" cm="1">
        <f t="array" ref="M100">IF(Parameters!$D$33, SUM(IF(ISNUMBER(AF100:AK100),(IF(AF100:AK100&gt;=Parameters!$D$43,1,"")),""))+0.5*(SUM(IF(ISNUMBER(AF100:AK100),(IF(AF100:AK100&gt;=Parameters!$D$44,1,"")),""))-SUM(IF(ISNUMBER(AF100:AK100),(IF(AF100:AK100&gt;=Parameters!$D$43,1,"")),""))),0) +
   IF(Parameters!$D$34,SUM(IF(ISNUMBER(AF100:AK100),(IF(AF100:AK100&gt;=Parameters!$D$43,1,"")),"")),0) +
   IF(Parameters!$D$35,AVERAGE(IF(ISNUMBER(AF100:AK100),AF100:AK100)),0) +
   IF(Parameters!$D$36,IF(OR(IF(ISNUMBER(AF100:AK100),AF100:AK100)=0),0,GEOMEAN(IF(ISNUMBER(AF100:AK100),AF100:AK100))),0)</f>
        <v>2.5</v>
      </c>
      <c r="N100" s="21">
        <f t="shared" si="7"/>
        <v>2.5</v>
      </c>
      <c r="O100" s="81"/>
      <c r="P100" s="22"/>
      <c r="Q100" s="48"/>
      <c r="R100" s="23">
        <f>IF(Parameters!$D$24 = 1, MAX(Y100, AF100),
IF(Parameters!$D$25 = 1, AVERAGE(Y100,AF100),
IF(Parameters!$D$26 = 1, IFERROR(GEOMEAN(Y100, AF100), 0),
IF(Parameters!$D$27, IF(AND(Y100=10,AF100=10),10,0),
IF(Parameters!$D$28, IF(AND(Y100&gt;7,AF100&gt;7),10,0),
IF(Parameters!$D$29, IF(AND(Y100&gt;7,AF100&gt;7), 10, IF(OR(AND(Y100&gt;7,AF100&gt;5),AND(Y100&gt;5,AF100&gt;7)),6,0)),"no method"))))))</f>
        <v>8.25</v>
      </c>
      <c r="S100" s="23">
        <f>IF(Parameters!$D$24 = 1, MAX(Z100, AG100),
IF(Parameters!$D$25 = 1, AVERAGE(Z100,AG100),
IF(Parameters!$D$26 = 1, IFERROR(GEOMEAN(Z100, AG100), 0),
IF(Parameters!$D$27, IF(AND(Z100=10,AG100=10),10,0),
IF(Parameters!$D$28, IF(AND(Z100&gt;7,AG100&gt;7),10,0),
IF(Parameters!$D$29, IF(AND(Z100&gt;7,AG100&gt;7), 10, IF(OR(AND(Z100&gt;7,AG100&gt;5),AND(Z100&gt;5,AG100&gt;7)),6,0)),"no method"))))))</f>
        <v>4.3301435406698552</v>
      </c>
      <c r="T100" s="23">
        <f>IF(Parameters!$D$24 = 1, MAX(AA100, AH100),
IF(Parameters!$D$25 = 1, AVERAGE(AA100,AH100),
IF(Parameters!$D$26 = 1, IFERROR(GEOMEAN(AA100, AH100), 0),
IF(Parameters!$D$27, IF(AND(AA100=10,AH100=10),10,0),
IF(Parameters!$D$28, IF(AND(AA100&gt;7,AH100&gt;7),10,0),
IF(Parameters!$D$29, IF(AND(AA100&gt;7,AH100&gt;7), 10, IF(OR(AND(AA100&gt;7,AH100&gt;5),AND(AA100&gt;5,AH100&gt;7)),6,0)),"no method"))))))</f>
        <v>7.6590909090909101</v>
      </c>
      <c r="U100" s="23">
        <f>IF(Parameters!$D$24 = 1, MAX(AB100, AI100),
IF(Parameters!$D$25 = 1, AVERAGE(AB100,AI100),
IF(Parameters!$D$26 = 1, IFERROR(GEOMEAN(AB100, AI100), 0),
IF(Parameters!$D$27, IF(AND(AB100=10,AI100=10),10,0),
IF(Parameters!$D$28, IF(AND(AB100&gt;7,AI100&gt;7),10,0),
IF(Parameters!$D$29, IF(AND(AB100&gt;7,AI100&gt;7), 10, IF(OR(AND(AB100&gt;7,AI100&gt;5),AND(AB100&gt;5,AI100&gt;7)),6,0)),"no method"))))))</f>
        <v>7.1577087129865351</v>
      </c>
      <c r="V100" s="23">
        <f>IF(Parameters!$D$24 = 1, MAX(AC100, AJ100),
IF(Parameters!$D$25 = 1, AVERAGE(AC100,AJ100),
IF(Parameters!$D$26 = 1, IFERROR(GEOMEAN(AC100, AJ100), 0),
IF(Parameters!$D$27, IF(AND(AC100=10,AJ100=10),10,0),
IF(Parameters!$D$28, IF(AND(AC100&gt;7,AJ100&gt;7),10,0),
IF(Parameters!$D$29, IF(AND(AC100&gt;7,AJ100&gt;7), 10, IF(OR(AND(AC100&gt;7,AJ100&gt;5),AND(AC100&gt;5,AJ100&gt;7)),6,0)),"no method"))))))</f>
        <v>6.75</v>
      </c>
      <c r="W100" s="23">
        <f>IF(Parameters!$D$24 = 1, MAX(AD100, AK100),
IF(Parameters!$D$25 = 1, AVERAGE(AD100,AK100),
IF(Parameters!$D$26 = 1, IFERROR(GEOMEAN(AD100, AK100), 0),
IF(Parameters!$D$27, IF(AND(AD100=10,AK100=10),10,0),
IF(Parameters!$D$28, IF(AND(AD100&gt;7,AK100&gt;7),10,0),
IF(Parameters!$D$29, IF(AND(AD100&gt;7,AK100&gt;7), 10, IF(OR(AND(AD100&gt;7,AK100&gt;5),AND(AD100&gt;5,AK100&gt;7)),6,0)),"no method"))))))</f>
        <v>5</v>
      </c>
      <c r="X100" s="49"/>
      <c r="Y100" s="23">
        <v>6.5</v>
      </c>
      <c r="Z100" s="23">
        <v>8.6602870813397104</v>
      </c>
      <c r="AA100" s="24">
        <v>7.8181818181818201</v>
      </c>
      <c r="AB100" s="23">
        <v>7.1428571428571397</v>
      </c>
      <c r="AC100" s="23">
        <v>6.5</v>
      </c>
      <c r="AD100" s="23">
        <v>10</v>
      </c>
      <c r="AE100" s="49"/>
      <c r="AF100" s="23">
        <v>10</v>
      </c>
      <c r="AG100" s="23">
        <v>0</v>
      </c>
      <c r="AH100" s="23">
        <v>7.5</v>
      </c>
      <c r="AI100" s="23">
        <v>7.1725602831159296</v>
      </c>
      <c r="AJ100" s="23">
        <v>7</v>
      </c>
      <c r="AK100" s="23">
        <v>0</v>
      </c>
      <c r="AL100" s="48"/>
      <c r="AM100" s="25">
        <v>0</v>
      </c>
      <c r="AN100" s="25">
        <v>0.4</v>
      </c>
      <c r="AO100" s="19"/>
      <c r="AP100" s="19"/>
      <c r="AQ100" s="19"/>
      <c r="AR100" s="19"/>
      <c r="AS100" s="19"/>
      <c r="AT100" s="19"/>
      <c r="AU100" s="19"/>
      <c r="AV100" s="19"/>
      <c r="AW100" s="19"/>
      <c r="AX100" s="19"/>
      <c r="AY100" s="19"/>
      <c r="AZ100" s="19"/>
      <c r="BA100" s="19"/>
    </row>
    <row r="101" spans="1:53" x14ac:dyDescent="0.2">
      <c r="A101" s="61">
        <v>96</v>
      </c>
      <c r="B101" s="18" t="s">
        <v>193</v>
      </c>
      <c r="C101" s="18" t="s">
        <v>194</v>
      </c>
      <c r="D101" s="18" t="s">
        <v>436</v>
      </c>
      <c r="E101" s="18" t="s">
        <v>432</v>
      </c>
      <c r="F101" s="48"/>
      <c r="G101" s="20" cm="1">
        <f t="array" ref="G101">IF(Parameters!$D$33, SUM(IF(ISNUMBER(R101:W101),(IF(R101:W101&gt;=Parameters!$D$39,1,"")),""))+0.5*(SUM(IF(ISNUMBER(R101:W101),(IF(R101:W101&gt;=Parameters!$D$40,1,"")),""))-SUM(IF(ISNUMBER(R101:W101),(IF(R101:W101&gt;=Parameters!$D$39,1,"")),""))),0) +
   IF(Parameters!$D$34,SUM(IF(ISNUMBER(R101:W101),(IF(R101:W101&gt;=Parameters!$D$39,1,"")),"")),0) +
   IF(Parameters!$D$35,AVERAGE(IF(ISNUMBER(R101:W101),R101:W101)),0) +
   IF(Parameters!$D$36,IF(OR(IF(ISNUMBER(R101:W101),R101:W101)=0),0,GEOMEAN(IF(ISNUMBER(R101:W101),R101:W101))),0)</f>
        <v>4</v>
      </c>
      <c r="H101" s="21">
        <f t="shared" si="5"/>
        <v>4</v>
      </c>
      <c r="I101" s="81"/>
      <c r="J101" s="20" cm="1">
        <f t="array" ref="J101">IF(Parameters!$D$33, SUM(IF(ISNUMBER(Y101:AD101),(IF(Y101:AD101&gt;=Parameters!$D$43,1,"")),""))+0.5*(SUM(IF(ISNUMBER(Y101:AD101),(IF(Y101:AD101&gt;=Parameters!$D$44,1,"")),""))-SUM(IF(ISNUMBER(Y101:AD101),(IF(Y101:AD101&gt;=Parameters!$D$43,1,"")),""))),0) +
   IF(Parameters!$D$34,SUM(IF(ISNUMBER(Y101:AD101),(IF(Y101:AD101&gt;=Parameters!$D$43,1,"")),"")),0) +
   IF(Parameters!$D$35,AVERAGE(IF(ISNUMBER(Y101:AD101),Y101:AD101)),0) +
   IF(Parameters!$D$36,IF(OR(IF(ISNUMBER(Y101:AD101),Y101:AD101)=0),0,GEOMEAN(IF(ISNUMBER(Y101:AD101),Y101:AD101))),0)</f>
        <v>2.5</v>
      </c>
      <c r="K101" s="21">
        <f t="shared" si="6"/>
        <v>2.5</v>
      </c>
      <c r="L101" s="81"/>
      <c r="M101" s="19" cm="1">
        <f t="array" ref="M101">IF(Parameters!$D$33, SUM(IF(ISNUMBER(AF101:AK101),(IF(AF101:AK101&gt;=Parameters!$D$43,1,"")),""))+0.5*(SUM(IF(ISNUMBER(AF101:AK101),(IF(AF101:AK101&gt;=Parameters!$D$44,1,"")),""))-SUM(IF(ISNUMBER(AF101:AK101),(IF(AF101:AK101&gt;=Parameters!$D$43,1,"")),""))),0) +
   IF(Parameters!$D$34,SUM(IF(ISNUMBER(AF101:AK101),(IF(AF101:AK101&gt;=Parameters!$D$43,1,"")),"")),0) +
   IF(Parameters!$D$35,AVERAGE(IF(ISNUMBER(AF101:AK101),AF101:AK101)),0) +
   IF(Parameters!$D$36,IF(OR(IF(ISNUMBER(AF101:AK101),AF101:AK101)=0),0,GEOMEAN(IF(ISNUMBER(AF101:AK101),AF101:AK101))),0)</f>
        <v>4</v>
      </c>
      <c r="N101" s="21">
        <f t="shared" si="7"/>
        <v>4</v>
      </c>
      <c r="O101" s="81"/>
      <c r="P101" s="22"/>
      <c r="Q101" s="48"/>
      <c r="R101" s="23">
        <f>IF(Parameters!$D$24 = 1, MAX(Y101, AF101),
IF(Parameters!$D$25 = 1, AVERAGE(Y101,AF101),
IF(Parameters!$D$26 = 1, IFERROR(GEOMEAN(Y101, AF101), 0),
IF(Parameters!$D$27, IF(AND(Y101=10,AF101=10),10,0),
IF(Parameters!$D$28, IF(AND(Y101&gt;7,AF101&gt;7),10,0),
IF(Parameters!$D$29, IF(AND(Y101&gt;7,AF101&gt;7), 10, IF(OR(AND(Y101&gt;7,AF101&gt;5),AND(Y101&gt;5,AF101&gt;7)),6,0)),"no method"))))))</f>
        <v>8.75</v>
      </c>
      <c r="S101" s="23">
        <f>IF(Parameters!$D$24 = 1, MAX(Z101, AG101),
IF(Parameters!$D$25 = 1, AVERAGE(Z101,AG101),
IF(Parameters!$D$26 = 1, IFERROR(GEOMEAN(Z101, AG101), 0),
IF(Parameters!$D$27, IF(AND(Z101=10,AG101=10),10,0),
IF(Parameters!$D$28, IF(AND(Z101&gt;7,AG101&gt;7),10,0),
IF(Parameters!$D$29, IF(AND(Z101&gt;7,AG101&gt;7), 10, IF(OR(AND(Z101&gt;7,AG101&gt;5),AND(Z101&gt;5,AG101&gt;7)),6,0)),"no method"))))))</f>
        <v>6.6866028708133953</v>
      </c>
      <c r="T101" s="23">
        <f>IF(Parameters!$D$24 = 1, MAX(AA101, AH101),
IF(Parameters!$D$25 = 1, AVERAGE(AA101,AH101),
IF(Parameters!$D$26 = 1, IFERROR(GEOMEAN(AA101, AH101), 0),
IF(Parameters!$D$27, IF(AND(AA101=10,AH101=10),10,0),
IF(Parameters!$D$28, IF(AND(AA101&gt;7,AH101&gt;7),10,0),
IF(Parameters!$D$29, IF(AND(AA101&gt;7,AH101&gt;7), 10, IF(OR(AND(AA101&gt;7,AH101&gt;5),AND(AA101&gt;5,AH101&gt;7)),6,0)),"no method"))))))</f>
        <v>9.6694214876033051</v>
      </c>
      <c r="U101" s="23">
        <f>IF(Parameters!$D$24 = 1, MAX(AB101, AI101),
IF(Parameters!$D$25 = 1, AVERAGE(AB101,AI101),
IF(Parameters!$D$26 = 1, IFERROR(GEOMEAN(AB101, AI101), 0),
IF(Parameters!$D$27, IF(AND(AB101=10,AI101=10),10,0),
IF(Parameters!$D$28, IF(AND(AB101&gt;7,AI101&gt;7),10,0),
IF(Parameters!$D$29, IF(AND(AB101&gt;7,AI101&gt;7), 10, IF(OR(AND(AB101&gt;7,AI101&gt;5),AND(AB101&gt;5,AI101&gt;7)),6,0)),"no method"))))))</f>
        <v>6.2857142857142847</v>
      </c>
      <c r="V101" s="23">
        <f>IF(Parameters!$D$24 = 1, MAX(AC101, AJ101),
IF(Parameters!$D$25 = 1, AVERAGE(AC101,AJ101),
IF(Parameters!$D$26 = 1, IFERROR(GEOMEAN(AC101, AJ101), 0),
IF(Parameters!$D$27, IF(AND(AC101=10,AJ101=10),10,0),
IF(Parameters!$D$28, IF(AND(AC101&gt;7,AJ101&gt;7),10,0),
IF(Parameters!$D$29, IF(AND(AC101&gt;7,AJ101&gt;7), 10, IF(OR(AND(AC101&gt;7,AJ101&gt;5),AND(AC101&gt;5,AJ101&gt;7)),6,0)),"no method"))))))</f>
        <v>3.5</v>
      </c>
      <c r="W101" s="23">
        <f>IF(Parameters!$D$24 = 1, MAX(AD101, AK101),
IF(Parameters!$D$25 = 1, AVERAGE(AD101,AK101),
IF(Parameters!$D$26 = 1, IFERROR(GEOMEAN(AD101, AK101), 0),
IF(Parameters!$D$27, IF(AND(AD101=10,AK101=10),10,0),
IF(Parameters!$D$28, IF(AND(AD101&gt;7,AK101&gt;7),10,0),
IF(Parameters!$D$29, IF(AND(AD101&gt;7,AK101&gt;7), 10, IF(OR(AND(AD101&gt;7,AK101&gt;5),AND(AD101&gt;5,AK101&gt;7)),6,0)),"no method"))))))</f>
        <v>8.748098282235885</v>
      </c>
      <c r="X101" s="49"/>
      <c r="Y101" s="23">
        <v>7.5</v>
      </c>
      <c r="Z101" s="23">
        <v>3.3732057416267902</v>
      </c>
      <c r="AA101" s="24">
        <v>9.3388429752066102</v>
      </c>
      <c r="AB101" s="23">
        <v>5.5714285714285703</v>
      </c>
      <c r="AC101" s="23">
        <v>7</v>
      </c>
      <c r="AD101" s="23">
        <v>10</v>
      </c>
      <c r="AE101" s="49"/>
      <c r="AF101" s="23">
        <v>10</v>
      </c>
      <c r="AG101" s="23">
        <v>10</v>
      </c>
      <c r="AH101" s="23">
        <v>10</v>
      </c>
      <c r="AI101" s="23">
        <v>7</v>
      </c>
      <c r="AJ101" s="23">
        <v>0</v>
      </c>
      <c r="AK101" s="23">
        <v>7.4961965644717701</v>
      </c>
      <c r="AL101" s="48"/>
      <c r="AM101" s="25">
        <v>0</v>
      </c>
      <c r="AN101" s="25">
        <v>0.3</v>
      </c>
      <c r="AO101" s="19"/>
      <c r="AP101" s="19"/>
      <c r="AQ101" s="19"/>
      <c r="AR101" s="19"/>
      <c r="AS101" s="19"/>
      <c r="AT101" s="19"/>
      <c r="AU101" s="19"/>
      <c r="AV101" s="19"/>
      <c r="AW101" s="19"/>
      <c r="AX101" s="19"/>
      <c r="AY101" s="19"/>
      <c r="AZ101" s="19"/>
      <c r="BA101" s="19"/>
    </row>
    <row r="102" spans="1:53" x14ac:dyDescent="0.2">
      <c r="A102" s="61">
        <v>97</v>
      </c>
      <c r="B102" s="18" t="s">
        <v>195</v>
      </c>
      <c r="C102" s="18" t="s">
        <v>196</v>
      </c>
      <c r="D102" s="18" t="s">
        <v>434</v>
      </c>
      <c r="E102" s="18" t="s">
        <v>431</v>
      </c>
      <c r="F102" s="48"/>
      <c r="G102" s="20" cm="1">
        <f t="array" ref="G102">IF(Parameters!$D$33, SUM(IF(ISNUMBER(R102:W102),(IF(R102:W102&gt;=Parameters!$D$39,1,"")),""))+0.5*(SUM(IF(ISNUMBER(R102:W102),(IF(R102:W102&gt;=Parameters!$D$40,1,"")),""))-SUM(IF(ISNUMBER(R102:W102),(IF(R102:W102&gt;=Parameters!$D$39,1,"")),""))),0) +
   IF(Parameters!$D$34,SUM(IF(ISNUMBER(R102:W102),(IF(R102:W102&gt;=Parameters!$D$39,1,"")),"")),0) +
   IF(Parameters!$D$35,AVERAGE(IF(ISNUMBER(R102:W102),R102:W102)),0) +
   IF(Parameters!$D$36,IF(OR(IF(ISNUMBER(R102:W102),R102:W102)=0),0,GEOMEAN(IF(ISNUMBER(R102:W102),R102:W102))),0)</f>
        <v>3.5</v>
      </c>
      <c r="H102" s="21">
        <f t="shared" si="5"/>
        <v>3.5</v>
      </c>
      <c r="I102" s="81"/>
      <c r="J102" s="20" cm="1">
        <f t="array" ref="J102">IF(Parameters!$D$33, SUM(IF(ISNUMBER(Y102:AD102),(IF(Y102:AD102&gt;=Parameters!$D$43,1,"")),""))+0.5*(SUM(IF(ISNUMBER(Y102:AD102),(IF(Y102:AD102&gt;=Parameters!$D$44,1,"")),""))-SUM(IF(ISNUMBER(Y102:AD102),(IF(Y102:AD102&gt;=Parameters!$D$43,1,"")),""))),0) +
   IF(Parameters!$D$34,SUM(IF(ISNUMBER(Y102:AD102),(IF(Y102:AD102&gt;=Parameters!$D$43,1,"")),"")),0) +
   IF(Parameters!$D$35,AVERAGE(IF(ISNUMBER(Y102:AD102),Y102:AD102)),0) +
   IF(Parameters!$D$36,IF(OR(IF(ISNUMBER(Y102:AD102),Y102:AD102)=0),0,GEOMEAN(IF(ISNUMBER(Y102:AD102),Y102:AD102))),0)</f>
        <v>4</v>
      </c>
      <c r="K102" s="21">
        <f t="shared" si="6"/>
        <v>4</v>
      </c>
      <c r="L102" s="81"/>
      <c r="M102" s="19" cm="1">
        <f t="array" ref="M102">IF(Parameters!$D$33, SUM(IF(ISNUMBER(AF102:AK102),(IF(AF102:AK102&gt;=Parameters!$D$43,1,"")),""))+0.5*(SUM(IF(ISNUMBER(AF102:AK102),(IF(AF102:AK102&gt;=Parameters!$D$44,1,"")),""))-SUM(IF(ISNUMBER(AF102:AK102),(IF(AF102:AK102&gt;=Parameters!$D$43,1,"")),""))),0) +
   IF(Parameters!$D$34,SUM(IF(ISNUMBER(AF102:AK102),(IF(AF102:AK102&gt;=Parameters!$D$43,1,"")),"")),0) +
   IF(Parameters!$D$35,AVERAGE(IF(ISNUMBER(AF102:AK102),AF102:AK102)),0) +
   IF(Parameters!$D$36,IF(OR(IF(ISNUMBER(AF102:AK102),AF102:AK102)=0),0,GEOMEAN(IF(ISNUMBER(AF102:AK102),AF102:AK102))),0)</f>
        <v>0.5</v>
      </c>
      <c r="N102" s="21">
        <f t="shared" si="7"/>
        <v>0.5</v>
      </c>
      <c r="O102" s="81"/>
      <c r="P102" s="22"/>
      <c r="Q102" s="48"/>
      <c r="R102" s="23">
        <f>IF(Parameters!$D$24 = 1, MAX(Y102, AF102),
IF(Parameters!$D$25 = 1, AVERAGE(Y102,AF102),
IF(Parameters!$D$26 = 1, IFERROR(GEOMEAN(Y102, AF102), 0),
IF(Parameters!$D$27, IF(AND(Y102=10,AF102=10),10,0),
IF(Parameters!$D$28, IF(AND(Y102&gt;7,AF102&gt;7),10,0),
IF(Parameters!$D$29, IF(AND(Y102&gt;7,AF102&gt;7), 10, IF(OR(AND(Y102&gt;7,AF102&gt;5),AND(Y102&gt;5,AF102&gt;7)),6,0)),"no method"))))))</f>
        <v>7.9484615384615402</v>
      </c>
      <c r="S102" s="23">
        <f>IF(Parameters!$D$24 = 1, MAX(Z102, AG102),
IF(Parameters!$D$25 = 1, AVERAGE(Z102,AG102),
IF(Parameters!$D$26 = 1, IFERROR(GEOMEAN(Z102, AG102), 0),
IF(Parameters!$D$27, IF(AND(Z102=10,AG102=10),10,0),
IF(Parameters!$D$28, IF(AND(Z102&gt;7,AG102&gt;7),10,0),
IF(Parameters!$D$29, IF(AND(Z102&gt;7,AG102&gt;7), 10, IF(OR(AND(Z102&gt;7,AG102&gt;5),AND(Z102&gt;5,AG102&gt;7)),6,0)),"no method"))))))</f>
        <v>4.8684210526315796</v>
      </c>
      <c r="T102" s="23">
        <f>IF(Parameters!$D$24 = 1, MAX(AA102, AH102),
IF(Parameters!$D$25 = 1, AVERAGE(AA102,AH102),
IF(Parameters!$D$26 = 1, IFERROR(GEOMEAN(AA102, AH102), 0),
IF(Parameters!$D$27, IF(AND(AA102=10,AH102=10),10,0),
IF(Parameters!$D$28, IF(AND(AA102&gt;7,AH102&gt;7),10,0),
IF(Parameters!$D$29, IF(AND(AA102&gt;7,AH102&gt;7), 10, IF(OR(AND(AA102&gt;7,AH102&gt;5),AND(AA102&gt;5,AH102&gt;7)),6,0)),"no method"))))))</f>
        <v>7.6632231404958651</v>
      </c>
      <c r="U102" s="23">
        <f>IF(Parameters!$D$24 = 1, MAX(AB102, AI102),
IF(Parameters!$D$25 = 1, AVERAGE(AB102,AI102),
IF(Parameters!$D$26 = 1, IFERROR(GEOMEAN(AB102, AI102), 0),
IF(Parameters!$D$27, IF(AND(AB102=10,AI102=10),10,0),
IF(Parameters!$D$28, IF(AND(AB102&gt;7,AI102&gt;7),10,0),
IF(Parameters!$D$29, IF(AND(AB102&gt;7,AI102&gt;7), 10, IF(OR(AND(AB102&gt;7,AI102&gt;5),AND(AB102&gt;5,AI102&gt;7)),6,0)),"no method"))))))</f>
        <v>9.6210032012553413</v>
      </c>
      <c r="V102" s="23">
        <f>IF(Parameters!$D$24 = 1, MAX(AC102, AJ102),
IF(Parameters!$D$25 = 1, AVERAGE(AC102,AJ102),
IF(Parameters!$D$26 = 1, IFERROR(GEOMEAN(AC102, AJ102), 0),
IF(Parameters!$D$27, IF(AND(AC102=10,AJ102=10),10,0),
IF(Parameters!$D$28, IF(AND(AC102&gt;7,AJ102&gt;7),10,0),
IF(Parameters!$D$29, IF(AND(AC102&gt;7,AJ102&gt;7), 10, IF(OR(AND(AC102&gt;7,AJ102&gt;5),AND(AC102&gt;5,AJ102&gt;7)),6,0)),"no method"))))))</f>
        <v>2.5</v>
      </c>
      <c r="W102" s="23">
        <f>IF(Parameters!$D$24 = 1, MAX(AD102, AK102),
IF(Parameters!$D$25 = 1, AVERAGE(AD102,AK102),
IF(Parameters!$D$26 = 1, IFERROR(GEOMEAN(AD102, AK102), 0),
IF(Parameters!$D$27, IF(AND(AD102=10,AK102=10),10,0),
IF(Parameters!$D$28, IF(AND(AD102&gt;7,AK102&gt;7),10,0),
IF(Parameters!$D$29, IF(AND(AD102&gt;7,AK102&gt;7), 10, IF(OR(AND(AD102&gt;7,AK102&gt;5),AND(AD102&gt;5,AK102&gt;7)),6,0)),"no method"))))))</f>
        <v>5</v>
      </c>
      <c r="X102" s="49"/>
      <c r="Y102" s="23">
        <v>10</v>
      </c>
      <c r="Z102" s="23">
        <v>9.7368421052631593</v>
      </c>
      <c r="AA102" s="24">
        <v>9.1900826446281005</v>
      </c>
      <c r="AB102" s="23">
        <v>10</v>
      </c>
      <c r="AC102" s="23">
        <v>5</v>
      </c>
      <c r="AD102" s="23">
        <v>10</v>
      </c>
      <c r="AE102" s="49"/>
      <c r="AF102" s="23">
        <v>5.8969230769230796</v>
      </c>
      <c r="AG102" s="23">
        <v>0</v>
      </c>
      <c r="AH102" s="23">
        <v>6.1363636363636296</v>
      </c>
      <c r="AI102" s="23">
        <v>9.2420064025106807</v>
      </c>
      <c r="AJ102" s="23">
        <v>0</v>
      </c>
      <c r="AK102" s="23">
        <v>0</v>
      </c>
      <c r="AL102" s="48"/>
      <c r="AM102" s="25">
        <v>0</v>
      </c>
      <c r="AN102" s="25">
        <v>0.3</v>
      </c>
      <c r="AO102" s="19"/>
      <c r="AP102" s="19"/>
      <c r="AQ102" s="19"/>
      <c r="AR102" s="19"/>
      <c r="AS102" s="19"/>
      <c r="AT102" s="19"/>
      <c r="AU102" s="19"/>
      <c r="AV102" s="19"/>
      <c r="AW102" s="19"/>
      <c r="AX102" s="19"/>
      <c r="AY102" s="19"/>
      <c r="AZ102" s="19"/>
      <c r="BA102" s="19"/>
    </row>
    <row r="103" spans="1:53" x14ac:dyDescent="0.2">
      <c r="A103" s="61">
        <v>98</v>
      </c>
      <c r="B103" s="18" t="s">
        <v>197</v>
      </c>
      <c r="C103" s="18" t="s">
        <v>198</v>
      </c>
      <c r="D103" s="18" t="s">
        <v>436</v>
      </c>
      <c r="E103" s="18" t="s">
        <v>432</v>
      </c>
      <c r="F103" s="48"/>
      <c r="G103" s="20" cm="1">
        <f t="array" ref="G103">IF(Parameters!$D$33, SUM(IF(ISNUMBER(R103:W103),(IF(R103:W103&gt;=Parameters!$D$39,1,"")),""))+0.5*(SUM(IF(ISNUMBER(R103:W103),(IF(R103:W103&gt;=Parameters!$D$40,1,"")),""))-SUM(IF(ISNUMBER(R103:W103),(IF(R103:W103&gt;=Parameters!$D$39,1,"")),""))),0) +
   IF(Parameters!$D$34,SUM(IF(ISNUMBER(R103:W103),(IF(R103:W103&gt;=Parameters!$D$39,1,"")),"")),0) +
   IF(Parameters!$D$35,AVERAGE(IF(ISNUMBER(R103:W103),R103:W103)),0) +
   IF(Parameters!$D$36,IF(OR(IF(ISNUMBER(R103:W103),R103:W103)=0),0,GEOMEAN(IF(ISNUMBER(R103:W103),R103:W103))),0)</f>
        <v>3</v>
      </c>
      <c r="H103" s="21">
        <f t="shared" si="5"/>
        <v>3</v>
      </c>
      <c r="I103" s="81"/>
      <c r="J103" s="20" cm="1">
        <f t="array" ref="J103">IF(Parameters!$D$33, SUM(IF(ISNUMBER(Y103:AD103),(IF(Y103:AD103&gt;=Parameters!$D$43,1,"")),""))+0.5*(SUM(IF(ISNUMBER(Y103:AD103),(IF(Y103:AD103&gt;=Parameters!$D$44,1,"")),""))-SUM(IF(ISNUMBER(Y103:AD103),(IF(Y103:AD103&gt;=Parameters!$D$43,1,"")),""))),0) +
   IF(Parameters!$D$34,SUM(IF(ISNUMBER(Y103:AD103),(IF(Y103:AD103&gt;=Parameters!$D$43,1,"")),"")),0) +
   IF(Parameters!$D$35,AVERAGE(IF(ISNUMBER(Y103:AD103),Y103:AD103)),0) +
   IF(Parameters!$D$36,IF(OR(IF(ISNUMBER(Y103:AD103),Y103:AD103)=0),0,GEOMEAN(IF(ISNUMBER(Y103:AD103),Y103:AD103))),0)</f>
        <v>2.5</v>
      </c>
      <c r="K103" s="21">
        <f t="shared" si="6"/>
        <v>2.5</v>
      </c>
      <c r="L103" s="81"/>
      <c r="M103" s="19" cm="1">
        <f t="array" ref="M103">IF(Parameters!$D$33, SUM(IF(ISNUMBER(AF103:AK103),(IF(AF103:AK103&gt;=Parameters!$D$43,1,"")),""))+0.5*(SUM(IF(ISNUMBER(AF103:AK103),(IF(AF103:AK103&gt;=Parameters!$D$44,1,"")),""))-SUM(IF(ISNUMBER(AF103:AK103),(IF(AF103:AK103&gt;=Parameters!$D$43,1,"")),""))),0) +
   IF(Parameters!$D$34,SUM(IF(ISNUMBER(AF103:AK103),(IF(AF103:AK103&gt;=Parameters!$D$43,1,"")),"")),0) +
   IF(Parameters!$D$35,AVERAGE(IF(ISNUMBER(AF103:AK103),AF103:AK103)),0) +
   IF(Parameters!$D$36,IF(OR(IF(ISNUMBER(AF103:AK103),AF103:AK103)=0),0,GEOMEAN(IF(ISNUMBER(AF103:AK103),AF103:AK103))),0)</f>
        <v>0.5</v>
      </c>
      <c r="N103" s="21">
        <f t="shared" si="7"/>
        <v>0.5</v>
      </c>
      <c r="O103" s="81"/>
      <c r="P103" s="22"/>
      <c r="Q103" s="48"/>
      <c r="R103" s="23">
        <f>IF(Parameters!$D$24 = 1, MAX(Y103, AF103),
IF(Parameters!$D$25 = 1, AVERAGE(Y103,AF103),
IF(Parameters!$D$26 = 1, IFERROR(GEOMEAN(Y103, AF103), 0),
IF(Parameters!$D$27, IF(AND(Y103=10,AF103=10),10,0),
IF(Parameters!$D$28, IF(AND(Y103&gt;7,AF103&gt;7),10,0),
IF(Parameters!$D$29, IF(AND(Y103&gt;7,AF103&gt;7), 10, IF(OR(AND(Y103&gt;7,AF103&gt;5),AND(Y103&gt;5,AF103&gt;7)),6,0)),"no method"))))))</f>
        <v>7.4184615384615391</v>
      </c>
      <c r="S103" s="23">
        <f>IF(Parameters!$D$24 = 1, MAX(Z103, AG103),
IF(Parameters!$D$25 = 1, AVERAGE(Z103,AG103),
IF(Parameters!$D$26 = 1, IFERROR(GEOMEAN(Z103, AG103), 0),
IF(Parameters!$D$27, IF(AND(Z103=10,AG103=10),10,0),
IF(Parameters!$D$28, IF(AND(Z103&gt;7,AG103&gt;7),10,0),
IF(Parameters!$D$29, IF(AND(Z103&gt;7,AG103&gt;7), 10, IF(OR(AND(Z103&gt;7,AG103&gt;5),AND(Z103&gt;5,AG103&gt;7)),6,0)),"no method"))))))</f>
        <v>1.710526315789475</v>
      </c>
      <c r="T103" s="23">
        <f>IF(Parameters!$D$24 = 1, MAX(AA103, AH103),
IF(Parameters!$D$25 = 1, AVERAGE(AA103,AH103),
IF(Parameters!$D$26 = 1, IFERROR(GEOMEAN(AA103, AH103), 0),
IF(Parameters!$D$27, IF(AND(AA103=10,AH103=10),10,0),
IF(Parameters!$D$28, IF(AND(AA103&gt;7,AH103&gt;7),10,0),
IF(Parameters!$D$29, IF(AND(AA103&gt;7,AH103&gt;7), 10, IF(OR(AND(AA103&gt;7,AH103&gt;5),AND(AA103&gt;5,AH103&gt;7)),6,0)),"no method"))))))</f>
        <v>6.1363636363636349</v>
      </c>
      <c r="U103" s="23">
        <f>IF(Parameters!$D$24 = 1, MAX(AB103, AI103),
IF(Parameters!$D$25 = 1, AVERAGE(AB103,AI103),
IF(Parameters!$D$26 = 1, IFERROR(GEOMEAN(AB103, AI103), 0),
IF(Parameters!$D$27, IF(AND(AB103=10,AI103=10),10,0),
IF(Parameters!$D$28, IF(AND(AB103&gt;7,AI103&gt;7),10,0),
IF(Parameters!$D$29, IF(AND(AB103&gt;7,AI103&gt;7), 10, IF(OR(AND(AB103&gt;7,AI103&gt;5),AND(AB103&gt;5,AI103&gt;7)),6,0)),"no method"))))))</f>
        <v>5.4285714285714297</v>
      </c>
      <c r="V103" s="23">
        <f>IF(Parameters!$D$24 = 1, MAX(AC103, AJ103),
IF(Parameters!$D$25 = 1, AVERAGE(AC103,AJ103),
IF(Parameters!$D$26 = 1, IFERROR(GEOMEAN(AC103, AJ103), 0),
IF(Parameters!$D$27, IF(AND(AC103=10,AJ103=10),10,0),
IF(Parameters!$D$28, IF(AND(AC103&gt;7,AJ103&gt;7),10,0),
IF(Parameters!$D$29, IF(AND(AC103&gt;7,AJ103&gt;7), 10, IF(OR(AND(AC103&gt;7,AJ103&gt;5),AND(AC103&gt;5,AJ103&gt;7)),6,0)),"no method"))))))</f>
        <v>2.25</v>
      </c>
      <c r="W103" s="23">
        <f>IF(Parameters!$D$24 = 1, MAX(AD103, AK103),
IF(Parameters!$D$25 = 1, AVERAGE(AD103,AK103),
IF(Parameters!$D$26 = 1, IFERROR(GEOMEAN(AD103, AK103), 0),
IF(Parameters!$D$27, IF(AND(AD103=10,AK103=10),10,0),
IF(Parameters!$D$28, IF(AND(AD103&gt;7,AK103&gt;7),10,0),
IF(Parameters!$D$29, IF(AND(AD103&gt;7,AK103&gt;7), 10, IF(OR(AND(AD103&gt;7,AK103&gt;5),AND(AD103&gt;5,AK103&gt;7)),6,0)),"no method"))))))</f>
        <v>8.2113865951528151</v>
      </c>
      <c r="X103" s="49"/>
      <c r="Y103" s="23">
        <v>8.86</v>
      </c>
      <c r="Z103" s="23">
        <v>3.42105263157895</v>
      </c>
      <c r="AA103" s="24">
        <v>10</v>
      </c>
      <c r="AB103" s="23">
        <v>3.8571428571428599</v>
      </c>
      <c r="AC103" s="23">
        <v>4.5</v>
      </c>
      <c r="AD103" s="23">
        <v>10</v>
      </c>
      <c r="AE103" s="49"/>
      <c r="AF103" s="23">
        <v>5.9769230769230797</v>
      </c>
      <c r="AG103" s="23">
        <v>0</v>
      </c>
      <c r="AH103" s="23">
        <v>2.2727272727272698</v>
      </c>
      <c r="AI103" s="23">
        <v>7</v>
      </c>
      <c r="AJ103" s="23">
        <v>0</v>
      </c>
      <c r="AK103" s="23">
        <v>6.4227731903056302</v>
      </c>
      <c r="AL103" s="48"/>
      <c r="AM103" s="25">
        <v>0</v>
      </c>
      <c r="AN103" s="25">
        <v>0.4</v>
      </c>
      <c r="AO103" s="19"/>
      <c r="AP103" s="19"/>
      <c r="AQ103" s="19"/>
      <c r="AR103" s="19"/>
      <c r="AS103" s="19"/>
      <c r="AT103" s="19"/>
      <c r="AU103" s="19"/>
      <c r="AV103" s="19"/>
      <c r="AW103" s="19"/>
      <c r="AX103" s="19"/>
      <c r="AY103" s="19"/>
      <c r="AZ103" s="19"/>
      <c r="BA103" s="19"/>
    </row>
    <row r="104" spans="1:53" x14ac:dyDescent="0.2">
      <c r="A104" s="61">
        <v>99</v>
      </c>
      <c r="B104" s="18" t="s">
        <v>199</v>
      </c>
      <c r="C104" s="18" t="s">
        <v>200</v>
      </c>
      <c r="D104" s="18" t="s">
        <v>437</v>
      </c>
      <c r="E104" s="18" t="s">
        <v>440</v>
      </c>
      <c r="F104" s="48"/>
      <c r="G104" s="20" cm="1">
        <f t="array" ref="G104">IF(Parameters!$D$33, SUM(IF(ISNUMBER(R104:W104),(IF(R104:W104&gt;=Parameters!$D$39,1,"")),""))+0.5*(SUM(IF(ISNUMBER(R104:W104),(IF(R104:W104&gt;=Parameters!$D$40,1,"")),""))-SUM(IF(ISNUMBER(R104:W104),(IF(R104:W104&gt;=Parameters!$D$39,1,"")),""))),0) +
   IF(Parameters!$D$34,SUM(IF(ISNUMBER(R104:W104),(IF(R104:W104&gt;=Parameters!$D$39,1,"")),"")),0) +
   IF(Parameters!$D$35,AVERAGE(IF(ISNUMBER(R104:W104),R104:W104)),0) +
   IF(Parameters!$D$36,IF(OR(IF(ISNUMBER(R104:W104),R104:W104)=0),0,GEOMEAN(IF(ISNUMBER(R104:W104),R104:W104))),0)</f>
        <v>1</v>
      </c>
      <c r="H104" s="21">
        <f t="shared" si="5"/>
        <v>1</v>
      </c>
      <c r="I104" s="81"/>
      <c r="J104" s="20" cm="1">
        <f t="array" ref="J104">IF(Parameters!$D$33, SUM(IF(ISNUMBER(Y104:AD104),(IF(Y104:AD104&gt;=Parameters!$D$43,1,"")),""))+0.5*(SUM(IF(ISNUMBER(Y104:AD104),(IF(Y104:AD104&gt;=Parameters!$D$44,1,"")),""))-SUM(IF(ISNUMBER(Y104:AD104),(IF(Y104:AD104&gt;=Parameters!$D$43,1,"")),""))),0) +
   IF(Parameters!$D$34,SUM(IF(ISNUMBER(Y104:AD104),(IF(Y104:AD104&gt;=Parameters!$D$43,1,"")),"")),0) +
   IF(Parameters!$D$35,AVERAGE(IF(ISNUMBER(Y104:AD104),Y104:AD104)),0) +
   IF(Parameters!$D$36,IF(OR(IF(ISNUMBER(Y104:AD104),Y104:AD104)=0),0,GEOMEAN(IF(ISNUMBER(Y104:AD104),Y104:AD104))),0)</f>
        <v>0</v>
      </c>
      <c r="K104" s="21">
        <f t="shared" si="6"/>
        <v>0</v>
      </c>
      <c r="L104" s="81"/>
      <c r="M104" s="19" cm="1">
        <f t="array" ref="M104">IF(Parameters!$D$33, SUM(IF(ISNUMBER(AF104:AK104),(IF(AF104:AK104&gt;=Parameters!$D$43,1,"")),""))+0.5*(SUM(IF(ISNUMBER(AF104:AK104),(IF(AF104:AK104&gt;=Parameters!$D$44,1,"")),""))-SUM(IF(ISNUMBER(AF104:AK104),(IF(AF104:AK104&gt;=Parameters!$D$43,1,"")),""))),0) +
   IF(Parameters!$D$34,SUM(IF(ISNUMBER(AF104:AK104),(IF(AF104:AK104&gt;=Parameters!$D$43,1,"")),"")),0) +
   IF(Parameters!$D$35,AVERAGE(IF(ISNUMBER(AF104:AK104),AF104:AK104)),0) +
   IF(Parameters!$D$36,IF(OR(IF(ISNUMBER(AF104:AK104),AF104:AK104)=0),0,GEOMEAN(IF(ISNUMBER(AF104:AK104),AF104:AK104))),0)</f>
        <v>0.5</v>
      </c>
      <c r="N104" s="21">
        <f t="shared" si="7"/>
        <v>0.5</v>
      </c>
      <c r="O104" s="81"/>
      <c r="P104" s="22"/>
      <c r="Q104" s="48"/>
      <c r="R104" s="23">
        <f>IF(Parameters!$D$24 = 1, MAX(Y104, AF104),
IF(Parameters!$D$25 = 1, AVERAGE(Y104,AF104),
IF(Parameters!$D$26 = 1, IFERROR(GEOMEAN(Y104, AF104), 0),
IF(Parameters!$D$27, IF(AND(Y104=10,AF104=10),10,0),
IF(Parameters!$D$28, IF(AND(Y104&gt;7,AF104&gt;7),10,0),
IF(Parameters!$D$29, IF(AND(Y104&gt;7,AF104&gt;7), 10, IF(OR(AND(Y104&gt;7,AF104&gt;5),AND(Y104&gt;5,AF104&gt;7)),6,0)),"no method"))))))</f>
        <v>5.8040000000000003</v>
      </c>
      <c r="S104" s="23">
        <f>IF(Parameters!$D$24 = 1, MAX(Z104, AG104),
IF(Parameters!$D$25 = 1, AVERAGE(Z104,AG104),
IF(Parameters!$D$26 = 1, IFERROR(GEOMEAN(Z104, AG104), 0),
IF(Parameters!$D$27, IF(AND(Z104=10,AG104=10),10,0),
IF(Parameters!$D$28, IF(AND(Z104&gt;7,AG104&gt;7),10,0),
IF(Parameters!$D$29, IF(AND(Z104&gt;7,AG104&gt;7), 10, IF(OR(AND(Z104&gt;7,AG104&gt;5),AND(Z104&gt;5,AG104&gt;7)),6,0)),"no method"))))))</f>
        <v>0</v>
      </c>
      <c r="T104" s="23">
        <f>IF(Parameters!$D$24 = 1, MAX(AA104, AH104),
IF(Parameters!$D$25 = 1, AVERAGE(AA104,AH104),
IF(Parameters!$D$26 = 1, IFERROR(GEOMEAN(AA104, AH104), 0),
IF(Parameters!$D$27, IF(AND(AA104=10,AH104=10),10,0),
IF(Parameters!$D$28, IF(AND(AA104&gt;7,AH104&gt;7),10,0),
IF(Parameters!$D$29, IF(AND(AA104&gt;7,AH104&gt;7), 10, IF(OR(AND(AA104&gt;7,AH104&gt;5),AND(AA104&gt;5,AH104&gt;7)),6,0)),"no method"))))))</f>
        <v>0</v>
      </c>
      <c r="U104" s="23">
        <f>IF(Parameters!$D$24 = 1, MAX(AB104, AI104),
IF(Parameters!$D$25 = 1, AVERAGE(AB104,AI104),
IF(Parameters!$D$26 = 1, IFERROR(GEOMEAN(AB104, AI104), 0),
IF(Parameters!$D$27, IF(AND(AB104=10,AI104=10),10,0),
IF(Parameters!$D$28, IF(AND(AB104&gt;7,AI104&gt;7),10,0),
IF(Parameters!$D$29, IF(AND(AB104&gt;7,AI104&gt;7), 10, IF(OR(AND(AB104&gt;7,AI104&gt;5),AND(AB104&gt;5,AI104&gt;7)),6,0)),"no method"))))))</f>
        <v>6.5441022146315806</v>
      </c>
      <c r="V104" s="23">
        <f>IF(Parameters!$D$24 = 1, MAX(AC104, AJ104),
IF(Parameters!$D$25 = 1, AVERAGE(AC104,AJ104),
IF(Parameters!$D$26 = 1, IFERROR(GEOMEAN(AC104, AJ104), 0),
IF(Parameters!$D$27, IF(AND(AC104=10,AJ104=10),10,0),
IF(Parameters!$D$28, IF(AND(AC104&gt;7,AJ104&gt;7),10,0),
IF(Parameters!$D$29, IF(AND(AC104&gt;7,AJ104&gt;7), 10, IF(OR(AND(AC104&gt;7,AJ104&gt;5),AND(AC104&gt;5,AJ104&gt;7)),6,0)),"no method"))))))</f>
        <v>1.333333333333335</v>
      </c>
      <c r="W104" s="23">
        <f>IF(Parameters!$D$24 = 1, MAX(AD104, AK104),
IF(Parameters!$D$25 = 1, AVERAGE(AD104,AK104),
IF(Parameters!$D$26 = 1, IFERROR(GEOMEAN(AD104, AK104), 0),
IF(Parameters!$D$27, IF(AND(AD104=10,AK104=10),10,0),
IF(Parameters!$D$28, IF(AND(AD104&gt;7,AK104&gt;7),10,0),
IF(Parameters!$D$29, IF(AND(AD104&gt;7,AK104&gt;7), 10, IF(OR(AND(AD104&gt;7,AK104&gt;5),AND(AD104&gt;5,AK104&gt;7)),6,0)),"no method"))))))</f>
        <v>0</v>
      </c>
      <c r="X104" s="49"/>
      <c r="Y104" s="23">
        <v>6.94</v>
      </c>
      <c r="Z104" s="23">
        <v>0</v>
      </c>
      <c r="AA104" s="24">
        <v>0</v>
      </c>
      <c r="AB104" s="23">
        <v>4.4285714285714297</v>
      </c>
      <c r="AC104" s="23">
        <v>2.6666666666666701</v>
      </c>
      <c r="AD104" s="23">
        <v>0</v>
      </c>
      <c r="AE104" s="49"/>
      <c r="AF104" s="23">
        <v>4.6680000000000001</v>
      </c>
      <c r="AG104" s="23">
        <v>0</v>
      </c>
      <c r="AH104" s="23">
        <v>0</v>
      </c>
      <c r="AI104" s="23">
        <v>8.6596330006917306</v>
      </c>
      <c r="AJ104" s="23">
        <v>0</v>
      </c>
      <c r="AK104" s="23">
        <v>0</v>
      </c>
      <c r="AL104" s="48"/>
      <c r="AM104" s="25">
        <v>0.2</v>
      </c>
      <c r="AN104" s="25">
        <v>0.6</v>
      </c>
      <c r="AO104" s="19"/>
      <c r="AP104" s="19"/>
      <c r="AQ104" s="19"/>
      <c r="AR104" s="19"/>
      <c r="AS104" s="19"/>
      <c r="AT104" s="19"/>
      <c r="AU104" s="19"/>
      <c r="AV104" s="19"/>
      <c r="AW104" s="19"/>
      <c r="AX104" s="19"/>
      <c r="AY104" s="19"/>
      <c r="AZ104" s="19"/>
      <c r="BA104" s="19"/>
    </row>
    <row r="105" spans="1:53" x14ac:dyDescent="0.2">
      <c r="A105" s="61">
        <v>100</v>
      </c>
      <c r="B105" s="18" t="s">
        <v>201</v>
      </c>
      <c r="C105" s="18" t="s">
        <v>202</v>
      </c>
      <c r="D105" s="18" t="s">
        <v>435</v>
      </c>
      <c r="E105" s="18" t="s">
        <v>0</v>
      </c>
      <c r="F105" s="48"/>
      <c r="G105" s="20" cm="1">
        <f t="array" ref="G105">IF(Parameters!$D$33, SUM(IF(ISNUMBER(R105:W105),(IF(R105:W105&gt;=Parameters!$D$39,1,"")),""))+0.5*(SUM(IF(ISNUMBER(R105:W105),(IF(R105:W105&gt;=Parameters!$D$40,1,"")),""))-SUM(IF(ISNUMBER(R105:W105),(IF(R105:W105&gt;=Parameters!$D$39,1,"")),""))),0) +
   IF(Parameters!$D$34,SUM(IF(ISNUMBER(R105:W105),(IF(R105:W105&gt;=Parameters!$D$39,1,"")),"")),0) +
   IF(Parameters!$D$35,AVERAGE(IF(ISNUMBER(R105:W105),R105:W105)),0) +
   IF(Parameters!$D$36,IF(OR(IF(ISNUMBER(R105:W105),R105:W105)=0),0,GEOMEAN(IF(ISNUMBER(R105:W105),R105:W105))),0)</f>
        <v>0</v>
      </c>
      <c r="H105" s="21">
        <f t="shared" si="5"/>
        <v>0</v>
      </c>
      <c r="I105" s="81"/>
      <c r="J105" s="20" cm="1">
        <f t="array" ref="J105">IF(Parameters!$D$33, SUM(IF(ISNUMBER(Y105:AD105),(IF(Y105:AD105&gt;=Parameters!$D$43,1,"")),""))+0.5*(SUM(IF(ISNUMBER(Y105:AD105),(IF(Y105:AD105&gt;=Parameters!$D$44,1,"")),""))-SUM(IF(ISNUMBER(Y105:AD105),(IF(Y105:AD105&gt;=Parameters!$D$43,1,"")),""))),0) +
   IF(Parameters!$D$34,SUM(IF(ISNUMBER(Y105:AD105),(IF(Y105:AD105&gt;=Parameters!$D$43,1,"")),"")),0) +
   IF(Parameters!$D$35,AVERAGE(IF(ISNUMBER(Y105:AD105),Y105:AD105)),0) +
   IF(Parameters!$D$36,IF(OR(IF(ISNUMBER(Y105:AD105),Y105:AD105)=0),0,GEOMEAN(IF(ISNUMBER(Y105:AD105),Y105:AD105))),0)</f>
        <v>0</v>
      </c>
      <c r="K105" s="21">
        <f t="shared" si="6"/>
        <v>0</v>
      </c>
      <c r="L105" s="81"/>
      <c r="M105" s="19" cm="1">
        <f t="array" ref="M105">IF(Parameters!$D$33, SUM(IF(ISNUMBER(AF105:AK105),(IF(AF105:AK105&gt;=Parameters!$D$43,1,"")),""))+0.5*(SUM(IF(ISNUMBER(AF105:AK105),(IF(AF105:AK105&gt;=Parameters!$D$44,1,"")),""))-SUM(IF(ISNUMBER(AF105:AK105),(IF(AF105:AK105&gt;=Parameters!$D$43,1,"")),""))),0) +
   IF(Parameters!$D$34,SUM(IF(ISNUMBER(AF105:AK105),(IF(AF105:AK105&gt;=Parameters!$D$43,1,"")),"")),0) +
   IF(Parameters!$D$35,AVERAGE(IF(ISNUMBER(AF105:AK105),AF105:AK105)),0) +
   IF(Parameters!$D$36,IF(OR(IF(ISNUMBER(AF105:AK105),AF105:AK105)=0),0,GEOMEAN(IF(ISNUMBER(AF105:AK105),AF105:AK105))),0)</f>
        <v>0</v>
      </c>
      <c r="N105" s="21">
        <f t="shared" si="7"/>
        <v>0</v>
      </c>
      <c r="O105" s="81"/>
      <c r="P105" s="22"/>
      <c r="Q105" s="48"/>
      <c r="R105" s="23">
        <f>IF(Parameters!$D$24 = 1, MAX(Y105, AF105),
IF(Parameters!$D$25 = 1, AVERAGE(Y105,AF105),
IF(Parameters!$D$26 = 1, IFERROR(GEOMEAN(Y105, AF105), 0),
IF(Parameters!$D$27, IF(AND(Y105=10,AF105=10),10,0),
IF(Parameters!$D$28, IF(AND(Y105&gt;7,AF105&gt;7),10,0),
IF(Parameters!$D$29, IF(AND(Y105&gt;7,AF105&gt;7), 10, IF(OR(AND(Y105&gt;7,AF105&gt;5),AND(Y105&gt;5,AF105&gt;7)),6,0)),"no method"))))))</f>
        <v>4.8975399999999993</v>
      </c>
      <c r="S105" s="23">
        <f>IF(Parameters!$D$24 = 1, MAX(Z105, AG105),
IF(Parameters!$D$25 = 1, AVERAGE(Z105,AG105),
IF(Parameters!$D$26 = 1, IFERROR(GEOMEAN(Z105, AG105), 0),
IF(Parameters!$D$27, IF(AND(Z105=10,AG105=10),10,0),
IF(Parameters!$D$28, IF(AND(Z105&gt;7,AG105&gt;7),10,0),
IF(Parameters!$D$29, IF(AND(Z105&gt;7,AG105&gt;7), 10, IF(OR(AND(Z105&gt;7,AG105&gt;5),AND(Z105&gt;5,AG105&gt;7)),6,0)),"no method"))))))</f>
        <v>0</v>
      </c>
      <c r="T105" s="23">
        <f>IF(Parameters!$D$24 = 1, MAX(AA105, AH105),
IF(Parameters!$D$25 = 1, AVERAGE(AA105,AH105),
IF(Parameters!$D$26 = 1, IFERROR(GEOMEAN(AA105, AH105), 0),
IF(Parameters!$D$27, IF(AND(AA105=10,AH105=10),10,0),
IF(Parameters!$D$28, IF(AND(AA105&gt;7,AH105&gt;7),10,0),
IF(Parameters!$D$29, IF(AND(AA105&gt;7,AH105&gt;7), 10, IF(OR(AND(AA105&gt;7,AH105&gt;5),AND(AA105&gt;5,AH105&gt;7)),6,0)),"no method"))))))</f>
        <v>2.6136363636363651</v>
      </c>
      <c r="U105" s="23">
        <f>IF(Parameters!$D$24 = 1, MAX(AB105, AI105),
IF(Parameters!$D$25 = 1, AVERAGE(AB105,AI105),
IF(Parameters!$D$26 = 1, IFERROR(GEOMEAN(AB105, AI105), 0),
IF(Parameters!$D$27, IF(AND(AB105=10,AI105=10),10,0),
IF(Parameters!$D$28, IF(AND(AB105&gt;7,AI105&gt;7),10,0),
IF(Parameters!$D$29, IF(AND(AB105&gt;7,AI105&gt;7), 10, IF(OR(AND(AB105&gt;7,AI105&gt;5),AND(AB105&gt;5,AI105&gt;7)),6,0)),"no method"))))))</f>
        <v>0</v>
      </c>
      <c r="V105" s="23">
        <f>IF(Parameters!$D$24 = 1, MAX(AC105, AJ105),
IF(Parameters!$D$25 = 1, AVERAGE(AC105,AJ105),
IF(Parameters!$D$26 = 1, IFERROR(GEOMEAN(AC105, AJ105), 0),
IF(Parameters!$D$27, IF(AND(AC105=10,AJ105=10),10,0),
IF(Parameters!$D$28, IF(AND(AC105&gt;7,AJ105&gt;7),10,0),
IF(Parameters!$D$29, IF(AND(AC105&gt;7,AJ105&gt;7), 10, IF(OR(AND(AC105&gt;7,AJ105&gt;5),AND(AC105&gt;5,AJ105&gt;7)),6,0)),"no method"))))))</f>
        <v>0.25</v>
      </c>
      <c r="W105" s="23">
        <f>IF(Parameters!$D$24 = 1, MAX(AD105, AK105),
IF(Parameters!$D$25 = 1, AVERAGE(AD105,AK105),
IF(Parameters!$D$26 = 1, IFERROR(GEOMEAN(AD105, AK105), 0),
IF(Parameters!$D$27, IF(AND(AD105=10,AK105=10),10,0),
IF(Parameters!$D$28, IF(AND(AD105&gt;7,AK105&gt;7),10,0),
IF(Parameters!$D$29, IF(AND(AD105&gt;7,AK105&gt;7), 10, IF(OR(AND(AD105&gt;7,AK105&gt;5),AND(AD105&gt;5,AK105&gt;7)),6,0)),"no method"))))))</f>
        <v>0</v>
      </c>
      <c r="X105" s="49"/>
      <c r="Y105" s="23">
        <v>5.3</v>
      </c>
      <c r="Z105" s="23">
        <v>0</v>
      </c>
      <c r="AA105" s="24">
        <v>0</v>
      </c>
      <c r="AB105" s="23">
        <v>0</v>
      </c>
      <c r="AC105" s="23">
        <v>0.5</v>
      </c>
      <c r="AD105" s="23">
        <v>0</v>
      </c>
      <c r="AE105" s="49"/>
      <c r="AF105" s="23">
        <v>4.4950799999999997</v>
      </c>
      <c r="AG105" s="23">
        <v>0</v>
      </c>
      <c r="AH105" s="23">
        <v>5.2272727272727302</v>
      </c>
      <c r="AI105" s="23">
        <v>0</v>
      </c>
      <c r="AJ105" s="23">
        <v>0</v>
      </c>
      <c r="AK105" s="23">
        <v>0</v>
      </c>
      <c r="AL105" s="48"/>
      <c r="AM105" s="25">
        <v>0.2</v>
      </c>
      <c r="AN105" s="25">
        <v>0.6</v>
      </c>
      <c r="AO105" s="19"/>
      <c r="AP105" s="19"/>
      <c r="AQ105" s="19"/>
      <c r="AR105" s="19"/>
      <c r="AS105" s="19"/>
      <c r="AT105" s="19"/>
      <c r="AU105" s="19"/>
      <c r="AV105" s="19"/>
      <c r="AW105" s="19"/>
      <c r="AX105" s="19"/>
      <c r="AY105" s="19"/>
      <c r="AZ105" s="19"/>
      <c r="BA105" s="19"/>
    </row>
    <row r="106" spans="1:53" x14ac:dyDescent="0.2">
      <c r="A106" s="61">
        <v>101</v>
      </c>
      <c r="B106" s="18" t="s">
        <v>203</v>
      </c>
      <c r="C106" s="18" t="s">
        <v>204</v>
      </c>
      <c r="D106" s="18" t="s">
        <v>433</v>
      </c>
      <c r="E106" s="18" t="s">
        <v>432</v>
      </c>
      <c r="F106" s="48"/>
      <c r="G106" s="20" cm="1">
        <f t="array" ref="G106">IF(Parameters!$D$33, SUM(IF(ISNUMBER(R106:W106),(IF(R106:W106&gt;=Parameters!$D$39,1,"")),""))+0.5*(SUM(IF(ISNUMBER(R106:W106),(IF(R106:W106&gt;=Parameters!$D$40,1,"")),""))-SUM(IF(ISNUMBER(R106:W106),(IF(R106:W106&gt;=Parameters!$D$39,1,"")),""))),0) +
   IF(Parameters!$D$34,SUM(IF(ISNUMBER(R106:W106),(IF(R106:W106&gt;=Parameters!$D$39,1,"")),"")),0) +
   IF(Parameters!$D$35,AVERAGE(IF(ISNUMBER(R106:W106),R106:W106)),0) +
   IF(Parameters!$D$36,IF(OR(IF(ISNUMBER(R106:W106),R106:W106)=0),0,GEOMEAN(IF(ISNUMBER(R106:W106),R106:W106))),0)</f>
        <v>3</v>
      </c>
      <c r="H106" s="21">
        <f t="shared" si="5"/>
        <v>3</v>
      </c>
      <c r="I106" s="81"/>
      <c r="J106" s="20" cm="1">
        <f t="array" ref="J106">IF(Parameters!$D$33, SUM(IF(ISNUMBER(Y106:AD106),(IF(Y106:AD106&gt;=Parameters!$D$43,1,"")),""))+0.5*(SUM(IF(ISNUMBER(Y106:AD106),(IF(Y106:AD106&gt;=Parameters!$D$44,1,"")),""))-SUM(IF(ISNUMBER(Y106:AD106),(IF(Y106:AD106&gt;=Parameters!$D$43,1,"")),""))),0) +
   IF(Parameters!$D$34,SUM(IF(ISNUMBER(Y106:AD106),(IF(Y106:AD106&gt;=Parameters!$D$43,1,"")),"")),0) +
   IF(Parameters!$D$35,AVERAGE(IF(ISNUMBER(Y106:AD106),Y106:AD106)),0) +
   IF(Parameters!$D$36,IF(OR(IF(ISNUMBER(Y106:AD106),Y106:AD106)=0),0,GEOMEAN(IF(ISNUMBER(Y106:AD106),Y106:AD106))),0)</f>
        <v>1</v>
      </c>
      <c r="K106" s="21">
        <f t="shared" si="6"/>
        <v>1</v>
      </c>
      <c r="L106" s="81"/>
      <c r="M106" s="19" cm="1">
        <f t="array" ref="M106">IF(Parameters!$D$33, SUM(IF(ISNUMBER(AF106:AK106),(IF(AF106:AK106&gt;=Parameters!$D$43,1,"")),""))+0.5*(SUM(IF(ISNUMBER(AF106:AK106),(IF(AF106:AK106&gt;=Parameters!$D$44,1,"")),""))-SUM(IF(ISNUMBER(AF106:AK106),(IF(AF106:AK106&gt;=Parameters!$D$43,1,"")),""))),0) +
   IF(Parameters!$D$34,SUM(IF(ISNUMBER(AF106:AK106),(IF(AF106:AK106&gt;=Parameters!$D$43,1,"")),"")),0) +
   IF(Parameters!$D$35,AVERAGE(IF(ISNUMBER(AF106:AK106),AF106:AK106)),0) +
   IF(Parameters!$D$36,IF(OR(IF(ISNUMBER(AF106:AK106),AF106:AK106)=0),0,GEOMEAN(IF(ISNUMBER(AF106:AK106),AF106:AK106))),0)</f>
        <v>3</v>
      </c>
      <c r="N106" s="21">
        <f t="shared" si="7"/>
        <v>3</v>
      </c>
      <c r="O106" s="81"/>
      <c r="P106" s="22"/>
      <c r="Q106" s="48"/>
      <c r="R106" s="23">
        <f>IF(Parameters!$D$24 = 1, MAX(Y106, AF106),
IF(Parameters!$D$25 = 1, AVERAGE(Y106,AF106),
IF(Parameters!$D$26 = 1, IFERROR(GEOMEAN(Y106, AF106), 0),
IF(Parameters!$D$27, IF(AND(Y106=10,AF106=10),10,0),
IF(Parameters!$D$28, IF(AND(Y106&gt;7,AF106&gt;7),10,0),
IF(Parameters!$D$29, IF(AND(Y106&gt;7,AF106&gt;7), 10, IF(OR(AND(Y106&gt;7,AF106&gt;5),AND(Y106&gt;5,AF106&gt;7)),6,0)),"no method"))))))</f>
        <v>8.61</v>
      </c>
      <c r="S106" s="23">
        <f>IF(Parameters!$D$24 = 1, MAX(Z106, AG106),
IF(Parameters!$D$25 = 1, AVERAGE(Z106,AG106),
IF(Parameters!$D$26 = 1, IFERROR(GEOMEAN(Z106, AG106), 0),
IF(Parameters!$D$27, IF(AND(Z106=10,AG106=10),10,0),
IF(Parameters!$D$28, IF(AND(Z106&gt;7,AG106&gt;7),10,0),
IF(Parameters!$D$29, IF(AND(Z106&gt;7,AG106&gt;7), 10, IF(OR(AND(Z106&gt;7,AG106&gt;5),AND(Z106&gt;5,AG106&gt;7)),6,0)),"no method"))))))</f>
        <v>2.8349282296650702</v>
      </c>
      <c r="T106" s="23">
        <f>IF(Parameters!$D$24 = 1, MAX(AA106, AH106),
IF(Parameters!$D$25 = 1, AVERAGE(AA106,AH106),
IF(Parameters!$D$26 = 1, IFERROR(GEOMEAN(AA106, AH106), 0),
IF(Parameters!$D$27, IF(AND(AA106=10,AH106=10),10,0),
IF(Parameters!$D$28, IF(AND(AA106&gt;7,AH106&gt;7),10,0),
IF(Parameters!$D$29, IF(AND(AA106&gt;7,AH106&gt;7), 10, IF(OR(AND(AA106&gt;7,AH106&gt;5),AND(AA106&gt;5,AH106&gt;7)),6,0)),"no method"))))))</f>
        <v>2.93388429752066</v>
      </c>
      <c r="U106" s="23">
        <f>IF(Parameters!$D$24 = 1, MAX(AB106, AI106),
IF(Parameters!$D$25 = 1, AVERAGE(AB106,AI106),
IF(Parameters!$D$26 = 1, IFERROR(GEOMEAN(AB106, AI106), 0),
IF(Parameters!$D$27, IF(AND(AB106=10,AI106=10),10,0),
IF(Parameters!$D$28, IF(AND(AB106&gt;7,AI106&gt;7),10,0),
IF(Parameters!$D$29, IF(AND(AB106&gt;7,AI106&gt;7), 10, IF(OR(AND(AB106&gt;7,AI106&gt;5),AND(AB106&gt;5,AI106&gt;7)),6,0)),"no method"))))))</f>
        <v>7.142857142857145</v>
      </c>
      <c r="V106" s="23">
        <f>IF(Parameters!$D$24 = 1, MAX(AC106, AJ106),
IF(Parameters!$D$25 = 1, AVERAGE(AC106,AJ106),
IF(Parameters!$D$26 = 1, IFERROR(GEOMEAN(AC106, AJ106), 0),
IF(Parameters!$D$27, IF(AND(AC106=10,AJ106=10),10,0),
IF(Parameters!$D$28, IF(AND(AC106&gt;7,AJ106&gt;7),10,0),
IF(Parameters!$D$29, IF(AND(AC106&gt;7,AJ106&gt;7), 10, IF(OR(AND(AC106&gt;7,AJ106&gt;5),AND(AC106&gt;5,AJ106&gt;7)),6,0)),"no method"))))))</f>
        <v>8.5</v>
      </c>
      <c r="W106" s="23">
        <f>IF(Parameters!$D$24 = 1, MAX(AD106, AK106),
IF(Parameters!$D$25 = 1, AVERAGE(AD106,AK106),
IF(Parameters!$D$26 = 1, IFERROR(GEOMEAN(AD106, AK106), 0),
IF(Parameters!$D$27, IF(AND(AD106=10,AK106=10),10,0),
IF(Parameters!$D$28, IF(AND(AD106&gt;7,AK106&gt;7),10,0),
IF(Parameters!$D$29, IF(AND(AD106&gt;7,AK106&gt;7), 10, IF(OR(AND(AD106&gt;7,AK106&gt;5),AND(AD106&gt;5,AK106&gt;7)),6,0)),"no method"))))))</f>
        <v>0</v>
      </c>
      <c r="X106" s="49"/>
      <c r="Y106" s="23">
        <v>7.22</v>
      </c>
      <c r="Z106" s="23">
        <v>5.6698564593301404</v>
      </c>
      <c r="AA106" s="24">
        <v>5.8677685950413201</v>
      </c>
      <c r="AB106" s="23">
        <v>4.28571428571429</v>
      </c>
      <c r="AC106" s="23">
        <v>7</v>
      </c>
      <c r="AD106" s="23">
        <v>0</v>
      </c>
      <c r="AE106" s="49"/>
      <c r="AF106" s="23">
        <v>10</v>
      </c>
      <c r="AG106" s="23">
        <v>0</v>
      </c>
      <c r="AH106" s="23">
        <v>0</v>
      </c>
      <c r="AI106" s="23">
        <v>10</v>
      </c>
      <c r="AJ106" s="23">
        <v>10</v>
      </c>
      <c r="AK106" s="23">
        <v>0</v>
      </c>
      <c r="AL106" s="48"/>
      <c r="AM106" s="25">
        <v>0</v>
      </c>
      <c r="AN106" s="25">
        <v>0.3</v>
      </c>
      <c r="AO106" s="19"/>
      <c r="AP106" s="19"/>
      <c r="AQ106" s="19"/>
      <c r="AR106" s="19"/>
      <c r="AS106" s="19"/>
      <c r="AT106" s="19"/>
      <c r="AU106" s="19"/>
      <c r="AV106" s="19"/>
      <c r="AW106" s="19"/>
      <c r="AX106" s="19"/>
      <c r="AY106" s="19"/>
      <c r="AZ106" s="19"/>
      <c r="BA106" s="19"/>
    </row>
    <row r="107" spans="1:53" x14ac:dyDescent="0.2">
      <c r="A107" s="61">
        <v>102</v>
      </c>
      <c r="B107" s="18" t="s">
        <v>205</v>
      </c>
      <c r="C107" s="18" t="s">
        <v>206</v>
      </c>
      <c r="D107" s="18" t="s">
        <v>434</v>
      </c>
      <c r="E107" s="18" t="s">
        <v>431</v>
      </c>
      <c r="F107" s="48"/>
      <c r="G107" s="20" cm="1">
        <f t="array" ref="G107">IF(Parameters!$D$33, SUM(IF(ISNUMBER(R107:W107),(IF(R107:W107&gt;=Parameters!$D$39,1,"")),""))+0.5*(SUM(IF(ISNUMBER(R107:W107),(IF(R107:W107&gt;=Parameters!$D$40,1,"")),""))-SUM(IF(ISNUMBER(R107:W107),(IF(R107:W107&gt;=Parameters!$D$39,1,"")),""))),0) +
   IF(Parameters!$D$34,SUM(IF(ISNUMBER(R107:W107),(IF(R107:W107&gt;=Parameters!$D$39,1,"")),"")),0) +
   IF(Parameters!$D$35,AVERAGE(IF(ISNUMBER(R107:W107),R107:W107)),0) +
   IF(Parameters!$D$36,IF(OR(IF(ISNUMBER(R107:W107),R107:W107)=0),0,GEOMEAN(IF(ISNUMBER(R107:W107),R107:W107))),0)</f>
        <v>2</v>
      </c>
      <c r="H107" s="21">
        <f t="shared" si="5"/>
        <v>2</v>
      </c>
      <c r="I107" s="81"/>
      <c r="J107" s="20" cm="1">
        <f t="array" ref="J107">IF(Parameters!$D$33, SUM(IF(ISNUMBER(Y107:AD107),(IF(Y107:AD107&gt;=Parameters!$D$43,1,"")),""))+0.5*(SUM(IF(ISNUMBER(Y107:AD107),(IF(Y107:AD107&gt;=Parameters!$D$44,1,"")),""))-SUM(IF(ISNUMBER(Y107:AD107),(IF(Y107:AD107&gt;=Parameters!$D$43,1,"")),""))),0) +
   IF(Parameters!$D$34,SUM(IF(ISNUMBER(Y107:AD107),(IF(Y107:AD107&gt;=Parameters!$D$43,1,"")),"")),0) +
   IF(Parameters!$D$35,AVERAGE(IF(ISNUMBER(Y107:AD107),Y107:AD107)),0) +
   IF(Parameters!$D$36,IF(OR(IF(ISNUMBER(Y107:AD107),Y107:AD107)=0),0,GEOMEAN(IF(ISNUMBER(Y107:AD107),Y107:AD107))),0)</f>
        <v>2</v>
      </c>
      <c r="K107" s="21">
        <f t="shared" si="6"/>
        <v>2</v>
      </c>
      <c r="L107" s="81"/>
      <c r="M107" s="19" cm="1">
        <f t="array" ref="M107">IF(Parameters!$D$33, SUM(IF(ISNUMBER(AF107:AK107),(IF(AF107:AK107&gt;=Parameters!$D$43,1,"")),""))+0.5*(SUM(IF(ISNUMBER(AF107:AK107),(IF(AF107:AK107&gt;=Parameters!$D$44,1,"")),""))-SUM(IF(ISNUMBER(AF107:AK107),(IF(AF107:AK107&gt;=Parameters!$D$43,1,"")),""))),0) +
   IF(Parameters!$D$34,SUM(IF(ISNUMBER(AF107:AK107),(IF(AF107:AK107&gt;=Parameters!$D$43,1,"")),"")),0) +
   IF(Parameters!$D$35,AVERAGE(IF(ISNUMBER(AF107:AK107),AF107:AK107)),0) +
   IF(Parameters!$D$36,IF(OR(IF(ISNUMBER(AF107:AK107),AF107:AK107)=0),0,GEOMEAN(IF(ISNUMBER(AF107:AK107),AF107:AK107))),0)</f>
        <v>1.5</v>
      </c>
      <c r="N107" s="21">
        <f t="shared" si="7"/>
        <v>1.5</v>
      </c>
      <c r="O107" s="81"/>
      <c r="P107" s="22"/>
      <c r="Q107" s="48"/>
      <c r="R107" s="23">
        <f>IF(Parameters!$D$24 = 1, MAX(Y107, AF107),
IF(Parameters!$D$25 = 1, AVERAGE(Y107,AF107),
IF(Parameters!$D$26 = 1, IFERROR(GEOMEAN(Y107, AF107), 0),
IF(Parameters!$D$27, IF(AND(Y107=10,AF107=10),10,0),
IF(Parameters!$D$28, IF(AND(Y107&gt;7,AF107&gt;7),10,0),
IF(Parameters!$D$29, IF(AND(Y107&gt;7,AF107&gt;7), 10, IF(OR(AND(Y107&gt;7,AF107&gt;5),AND(Y107&gt;5,AF107&gt;7)),6,0)),"no method"))))))</f>
        <v>10</v>
      </c>
      <c r="S107" s="23">
        <f>IF(Parameters!$D$24 = 1, MAX(Z107, AG107),
IF(Parameters!$D$25 = 1, AVERAGE(Z107,AG107),
IF(Parameters!$D$26 = 1, IFERROR(GEOMEAN(Z107, AG107), 0),
IF(Parameters!$D$27, IF(AND(Z107=10,AG107=10),10,0),
IF(Parameters!$D$28, IF(AND(Z107&gt;7,AG107&gt;7),10,0),
IF(Parameters!$D$29, IF(AND(Z107&gt;7,AG107&gt;7), 10, IF(OR(AND(Z107&gt;7,AG107&gt;5),AND(Z107&gt;5,AG107&gt;7)),6,0)),"no method"))))))</f>
        <v>4.3779904306220097</v>
      </c>
      <c r="T107" s="23">
        <f>IF(Parameters!$D$24 = 1, MAX(AA107, AH107),
IF(Parameters!$D$25 = 1, AVERAGE(AA107,AH107),
IF(Parameters!$D$26 = 1, IFERROR(GEOMEAN(AA107, AH107), 0),
IF(Parameters!$D$27, IF(AND(AA107=10,AH107=10),10,0),
IF(Parameters!$D$28, IF(AND(AA107&gt;7,AH107&gt;7),10,0),
IF(Parameters!$D$29, IF(AND(AA107&gt;7,AH107&gt;7), 10, IF(OR(AND(AA107&gt;7,AH107&gt;5),AND(AA107&gt;5,AH107&gt;7)),6,0)),"no method"))))))</f>
        <v>4.7190082644628095</v>
      </c>
      <c r="U107" s="23">
        <f>IF(Parameters!$D$24 = 1, MAX(AB107, AI107),
IF(Parameters!$D$25 = 1, AVERAGE(AB107,AI107),
IF(Parameters!$D$26 = 1, IFERROR(GEOMEAN(AB107, AI107), 0),
IF(Parameters!$D$27, IF(AND(AB107=10,AI107=10),10,0),
IF(Parameters!$D$28, IF(AND(AB107&gt;7,AI107&gt;7),10,0),
IF(Parameters!$D$29, IF(AND(AB107&gt;7,AI107&gt;7), 10, IF(OR(AND(AB107&gt;7,AI107&gt;5),AND(AB107&gt;5,AI107&gt;7)),6,0)),"no method"))))))</f>
        <v>9.2357144426629052</v>
      </c>
      <c r="V107" s="23">
        <f>IF(Parameters!$D$24 = 1, MAX(AC107, AJ107),
IF(Parameters!$D$25 = 1, AVERAGE(AC107,AJ107),
IF(Parameters!$D$26 = 1, IFERROR(GEOMEAN(AC107, AJ107), 0),
IF(Parameters!$D$27, IF(AND(AC107=10,AJ107=10),10,0),
IF(Parameters!$D$28, IF(AND(AC107&gt;7,AJ107&gt;7),10,0),
IF(Parameters!$D$29, IF(AND(AC107&gt;7,AJ107&gt;7), 10, IF(OR(AND(AC107&gt;7,AJ107&gt;5),AND(AC107&gt;5,AJ107&gt;7)),6,0)),"no method"))))))</f>
        <v>1.25</v>
      </c>
      <c r="W107" s="23">
        <f>IF(Parameters!$D$24 = 1, MAX(AD107, AK107),
IF(Parameters!$D$25 = 1, AVERAGE(AD107,AK107),
IF(Parameters!$D$26 = 1, IFERROR(GEOMEAN(AD107, AK107), 0),
IF(Parameters!$D$27, IF(AND(AD107=10,AK107=10),10,0),
IF(Parameters!$D$28, IF(AND(AD107&gt;7,AK107&gt;7),10,0),
IF(Parameters!$D$29, IF(AND(AD107&gt;7,AK107&gt;7), 10, IF(OR(AND(AD107&gt;7,AK107&gt;5),AND(AD107&gt;5,AK107&gt;7)),6,0)),"no method"))))))</f>
        <v>0</v>
      </c>
      <c r="X107" s="49"/>
      <c r="Y107" s="23">
        <v>10</v>
      </c>
      <c r="Z107" s="23">
        <v>8.7559808612440193</v>
      </c>
      <c r="AA107" s="24">
        <v>6.7107438016528898</v>
      </c>
      <c r="AB107" s="23">
        <v>9.1428571428571406</v>
      </c>
      <c r="AC107" s="23">
        <v>2.5</v>
      </c>
      <c r="AD107" s="23">
        <v>0</v>
      </c>
      <c r="AE107" s="49"/>
      <c r="AF107" s="23">
        <v>10</v>
      </c>
      <c r="AG107" s="23">
        <v>0</v>
      </c>
      <c r="AH107" s="23">
        <v>2.7272727272727302</v>
      </c>
      <c r="AI107" s="23">
        <v>9.3285717424686698</v>
      </c>
      <c r="AJ107" s="23">
        <v>0</v>
      </c>
      <c r="AK107" s="23">
        <v>0</v>
      </c>
      <c r="AL107" s="48"/>
      <c r="AM107" s="25">
        <v>0</v>
      </c>
      <c r="AN107" s="25">
        <v>0.3</v>
      </c>
      <c r="AO107" s="19"/>
      <c r="AP107" s="19"/>
      <c r="AQ107" s="19"/>
      <c r="AR107" s="19"/>
      <c r="AS107" s="19"/>
      <c r="AT107" s="19"/>
      <c r="AU107" s="19"/>
      <c r="AV107" s="19"/>
      <c r="AW107" s="19"/>
      <c r="AX107" s="19"/>
      <c r="AY107" s="19"/>
      <c r="AZ107" s="19"/>
      <c r="BA107" s="19"/>
    </row>
    <row r="108" spans="1:53" x14ac:dyDescent="0.2">
      <c r="A108" s="61">
        <v>103</v>
      </c>
      <c r="B108" s="18" t="s">
        <v>207</v>
      </c>
      <c r="C108" s="18" t="s">
        <v>208</v>
      </c>
      <c r="D108" s="18" t="s">
        <v>435</v>
      </c>
      <c r="E108" s="18" t="s">
        <v>0</v>
      </c>
      <c r="F108" s="48"/>
      <c r="G108" s="20" cm="1">
        <f t="array" ref="G108">IF(Parameters!$D$33, SUM(IF(ISNUMBER(R108:W108),(IF(R108:W108&gt;=Parameters!$D$39,1,"")),""))+0.5*(SUM(IF(ISNUMBER(R108:W108),(IF(R108:W108&gt;=Parameters!$D$40,1,"")),""))-SUM(IF(ISNUMBER(R108:W108),(IF(R108:W108&gt;=Parameters!$D$39,1,"")),""))),0) +
   IF(Parameters!$D$34,SUM(IF(ISNUMBER(R108:W108),(IF(R108:W108&gt;=Parameters!$D$39,1,"")),"")),0) +
   IF(Parameters!$D$35,AVERAGE(IF(ISNUMBER(R108:W108),R108:W108)),0) +
   IF(Parameters!$D$36,IF(OR(IF(ISNUMBER(R108:W108),R108:W108)=0),0,GEOMEAN(IF(ISNUMBER(R108:W108),R108:W108))),0)</f>
        <v>0.5</v>
      </c>
      <c r="H108" s="21">
        <f t="shared" si="5"/>
        <v>0.5</v>
      </c>
      <c r="I108" s="81"/>
      <c r="J108" s="20" cm="1">
        <f t="array" ref="J108">IF(Parameters!$D$33, SUM(IF(ISNUMBER(Y108:AD108),(IF(Y108:AD108&gt;=Parameters!$D$43,1,"")),""))+0.5*(SUM(IF(ISNUMBER(Y108:AD108),(IF(Y108:AD108&gt;=Parameters!$D$44,1,"")),""))-SUM(IF(ISNUMBER(Y108:AD108),(IF(Y108:AD108&gt;=Parameters!$D$43,1,"")),""))),0) +
   IF(Parameters!$D$34,SUM(IF(ISNUMBER(Y108:AD108),(IF(Y108:AD108&gt;=Parameters!$D$43,1,"")),"")),0) +
   IF(Parameters!$D$35,AVERAGE(IF(ISNUMBER(Y108:AD108),Y108:AD108)),0) +
   IF(Parameters!$D$36,IF(OR(IF(ISNUMBER(Y108:AD108),Y108:AD108)=0),0,GEOMEAN(IF(ISNUMBER(Y108:AD108),Y108:AD108))),0)</f>
        <v>0</v>
      </c>
      <c r="K108" s="21">
        <f t="shared" si="6"/>
        <v>0</v>
      </c>
      <c r="L108" s="81"/>
      <c r="M108" s="19" cm="1">
        <f t="array" ref="M108">IF(Parameters!$D$33, SUM(IF(ISNUMBER(AF108:AK108),(IF(AF108:AK108&gt;=Parameters!$D$43,1,"")),""))+0.5*(SUM(IF(ISNUMBER(AF108:AK108),(IF(AF108:AK108&gt;=Parameters!$D$44,1,"")),""))-SUM(IF(ISNUMBER(AF108:AK108),(IF(AF108:AK108&gt;=Parameters!$D$43,1,"")),""))),0) +
   IF(Parameters!$D$34,SUM(IF(ISNUMBER(AF108:AK108),(IF(AF108:AK108&gt;=Parameters!$D$43,1,"")),"")),0) +
   IF(Parameters!$D$35,AVERAGE(IF(ISNUMBER(AF108:AK108),AF108:AK108)),0) +
   IF(Parameters!$D$36,IF(OR(IF(ISNUMBER(AF108:AK108),AF108:AK108)=0),0,GEOMEAN(IF(ISNUMBER(AF108:AK108),AF108:AK108))),0)</f>
        <v>1</v>
      </c>
      <c r="N108" s="21">
        <f t="shared" si="7"/>
        <v>1</v>
      </c>
      <c r="O108" s="81"/>
      <c r="P108" s="22"/>
      <c r="Q108" s="48"/>
      <c r="R108" s="23">
        <f>IF(Parameters!$D$24 = 1, MAX(Y108, AF108),
IF(Parameters!$D$25 = 1, AVERAGE(Y108,AF108),
IF(Parameters!$D$26 = 1, IFERROR(GEOMEAN(Y108, AF108), 0),
IF(Parameters!$D$27, IF(AND(Y108=10,AF108=10),10,0),
IF(Parameters!$D$28, IF(AND(Y108&gt;7,AF108&gt;7),10,0),
IF(Parameters!$D$29, IF(AND(Y108&gt;7,AF108&gt;7), 10, IF(OR(AND(Y108&gt;7,AF108&gt;5),AND(Y108&gt;5,AF108&gt;7)),6,0)),"no method"))))))</f>
        <v>6.5</v>
      </c>
      <c r="S108" s="23">
        <f>IF(Parameters!$D$24 = 1, MAX(Z108, AG108),
IF(Parameters!$D$25 = 1, AVERAGE(Z108,AG108),
IF(Parameters!$D$26 = 1, IFERROR(GEOMEAN(Z108, AG108), 0),
IF(Parameters!$D$27, IF(AND(Z108=10,AG108=10),10,0),
IF(Parameters!$D$28, IF(AND(Z108&gt;7,AG108&gt;7),10,0),
IF(Parameters!$D$29, IF(AND(Z108&gt;7,AG108&gt;7), 10, IF(OR(AND(Z108&gt;7,AG108&gt;5),AND(Z108&gt;5,AG108&gt;7)),6,0)),"no method"))))))</f>
        <v>1.1363636363636349</v>
      </c>
      <c r="T108" s="23">
        <f>IF(Parameters!$D$24 = 1, MAX(AA108, AH108),
IF(Parameters!$D$25 = 1, AVERAGE(AA108,AH108),
IF(Parameters!$D$26 = 1, IFERROR(GEOMEAN(AA108, AH108), 0),
IF(Parameters!$D$27, IF(AND(AA108=10,AH108=10),10,0),
IF(Parameters!$D$28, IF(AND(AA108&gt;7,AH108&gt;7),10,0),
IF(Parameters!$D$29, IF(AND(AA108&gt;7,AH108&gt;7), 10, IF(OR(AND(AA108&gt;7,AH108&gt;5),AND(AA108&gt;5,AH108&gt;7)),6,0)),"no method"))))))</f>
        <v>1.27272727272727</v>
      </c>
      <c r="U108" s="23">
        <f>IF(Parameters!$D$24 = 1, MAX(AB108, AI108),
IF(Parameters!$D$25 = 1, AVERAGE(AB108,AI108),
IF(Parameters!$D$26 = 1, IFERROR(GEOMEAN(AB108, AI108), 0),
IF(Parameters!$D$27, IF(AND(AB108=10,AI108=10),10,0),
IF(Parameters!$D$28, IF(AND(AB108&gt;7,AI108&gt;7),10,0),
IF(Parameters!$D$29, IF(AND(AB108&gt;7,AI108&gt;7), 10, IF(OR(AND(AB108&gt;7,AI108&gt;5),AND(AB108&gt;5,AI108&gt;7)),6,0)),"no method"))))))</f>
        <v>3.9576190476190498</v>
      </c>
      <c r="V108" s="23">
        <f>IF(Parameters!$D$24 = 1, MAX(AC108, AJ108),
IF(Parameters!$D$25 = 1, AVERAGE(AC108,AJ108),
IF(Parameters!$D$26 = 1, IFERROR(GEOMEAN(AC108, AJ108), 0),
IF(Parameters!$D$27, IF(AND(AC108=10,AJ108=10),10,0),
IF(Parameters!$D$28, IF(AND(AC108&gt;7,AJ108&gt;7),10,0),
IF(Parameters!$D$29, IF(AND(AC108&gt;7,AJ108&gt;7), 10, IF(OR(AND(AC108&gt;7,AJ108&gt;5),AND(AC108&gt;5,AJ108&gt;7)),6,0)),"no method"))))))</f>
        <v>0.58333333333333504</v>
      </c>
      <c r="W108" s="23">
        <f>IF(Parameters!$D$24 = 1, MAX(AD108, AK108),
IF(Parameters!$D$25 = 1, AVERAGE(AD108,AK108),
IF(Parameters!$D$26 = 1, IFERROR(GEOMEAN(AD108, AK108), 0),
IF(Parameters!$D$27, IF(AND(AD108=10,AK108=10),10,0),
IF(Parameters!$D$28, IF(AND(AD108&gt;7,AK108&gt;7),10,0),
IF(Parameters!$D$29, IF(AND(AD108&gt;7,AK108&gt;7), 10, IF(OR(AND(AD108&gt;7,AK108&gt;5),AND(AD108&gt;5,AK108&gt;7)),6,0)),"no method"))))))</f>
        <v>0</v>
      </c>
      <c r="X108" s="49"/>
      <c r="Y108" s="23">
        <v>3</v>
      </c>
      <c r="Z108" s="23">
        <v>2.2727272727272698</v>
      </c>
      <c r="AA108" s="24">
        <v>2.5454545454545401</v>
      </c>
      <c r="AB108" s="23">
        <v>1.4285714285714299</v>
      </c>
      <c r="AC108" s="23">
        <v>1.1666666666666701</v>
      </c>
      <c r="AD108" s="23">
        <v>0</v>
      </c>
      <c r="AE108" s="49"/>
      <c r="AF108" s="23">
        <v>10</v>
      </c>
      <c r="AG108" s="23">
        <v>0</v>
      </c>
      <c r="AH108" s="23">
        <v>0</v>
      </c>
      <c r="AI108" s="23">
        <v>6.4866666666666699</v>
      </c>
      <c r="AJ108" s="23">
        <v>0</v>
      </c>
      <c r="AK108" s="23">
        <v>0</v>
      </c>
      <c r="AL108" s="48"/>
      <c r="AM108" s="25">
        <v>0</v>
      </c>
      <c r="AN108" s="25">
        <v>0.3</v>
      </c>
      <c r="AO108" s="19"/>
      <c r="AP108" s="19"/>
      <c r="AQ108" s="19"/>
      <c r="AR108" s="19"/>
      <c r="AS108" s="19"/>
      <c r="AT108" s="19"/>
      <c r="AU108" s="19"/>
      <c r="AV108" s="19"/>
      <c r="AW108" s="19"/>
      <c r="AX108" s="19"/>
      <c r="AY108" s="19"/>
      <c r="AZ108" s="19"/>
      <c r="BA108" s="19"/>
    </row>
    <row r="109" spans="1:53" x14ac:dyDescent="0.2">
      <c r="A109" s="61">
        <v>104</v>
      </c>
      <c r="B109" s="18" t="s">
        <v>209</v>
      </c>
      <c r="C109" s="18" t="s">
        <v>210</v>
      </c>
      <c r="D109" s="18" t="s">
        <v>435</v>
      </c>
      <c r="E109" s="18" t="s">
        <v>0</v>
      </c>
      <c r="F109" s="48"/>
      <c r="G109" s="20" cm="1">
        <f t="array" ref="G109">IF(Parameters!$D$33, SUM(IF(ISNUMBER(R109:W109),(IF(R109:W109&gt;=Parameters!$D$39,1,"")),""))+0.5*(SUM(IF(ISNUMBER(R109:W109),(IF(R109:W109&gt;=Parameters!$D$40,1,"")),""))-SUM(IF(ISNUMBER(R109:W109),(IF(R109:W109&gt;=Parameters!$D$39,1,"")),""))),0) +
   IF(Parameters!$D$34,SUM(IF(ISNUMBER(R109:W109),(IF(R109:W109&gt;=Parameters!$D$39,1,"")),"")),0) +
   IF(Parameters!$D$35,AVERAGE(IF(ISNUMBER(R109:W109),R109:W109)),0) +
   IF(Parameters!$D$36,IF(OR(IF(ISNUMBER(R109:W109),R109:W109)=0),0,GEOMEAN(IF(ISNUMBER(R109:W109),R109:W109))),0)</f>
        <v>1</v>
      </c>
      <c r="H109" s="21">
        <f t="shared" si="5"/>
        <v>1</v>
      </c>
      <c r="I109" s="81"/>
      <c r="J109" s="20" cm="1">
        <f t="array" ref="J109">IF(Parameters!$D$33, SUM(IF(ISNUMBER(Y109:AD109),(IF(Y109:AD109&gt;=Parameters!$D$43,1,"")),""))+0.5*(SUM(IF(ISNUMBER(Y109:AD109),(IF(Y109:AD109&gt;=Parameters!$D$44,1,"")),""))-SUM(IF(ISNUMBER(Y109:AD109),(IF(Y109:AD109&gt;=Parameters!$D$43,1,"")),""))),0) +
   IF(Parameters!$D$34,SUM(IF(ISNUMBER(Y109:AD109),(IF(Y109:AD109&gt;=Parameters!$D$43,1,"")),"")),0) +
   IF(Parameters!$D$35,AVERAGE(IF(ISNUMBER(Y109:AD109),Y109:AD109)),0) +
   IF(Parameters!$D$36,IF(OR(IF(ISNUMBER(Y109:AD109),Y109:AD109)=0),0,GEOMEAN(IF(ISNUMBER(Y109:AD109),Y109:AD109))),0)</f>
        <v>0</v>
      </c>
      <c r="K109" s="21">
        <f t="shared" si="6"/>
        <v>0</v>
      </c>
      <c r="L109" s="81"/>
      <c r="M109" s="19" cm="1">
        <f t="array" ref="M109">IF(Parameters!$D$33, SUM(IF(ISNUMBER(AF109:AK109),(IF(AF109:AK109&gt;=Parameters!$D$43,1,"")),""))+0.5*(SUM(IF(ISNUMBER(AF109:AK109),(IF(AF109:AK109&gt;=Parameters!$D$44,1,"")),""))-SUM(IF(ISNUMBER(AF109:AK109),(IF(AF109:AK109&gt;=Parameters!$D$43,1,"")),""))),0) +
   IF(Parameters!$D$34,SUM(IF(ISNUMBER(AF109:AK109),(IF(AF109:AK109&gt;=Parameters!$D$43,1,"")),"")),0) +
   IF(Parameters!$D$35,AVERAGE(IF(ISNUMBER(AF109:AK109),AF109:AK109)),0) +
   IF(Parameters!$D$36,IF(OR(IF(ISNUMBER(AF109:AK109),AF109:AK109)=0),0,GEOMEAN(IF(ISNUMBER(AF109:AK109),AF109:AK109))),0)</f>
        <v>1.5</v>
      </c>
      <c r="N109" s="21">
        <f t="shared" si="7"/>
        <v>1.5</v>
      </c>
      <c r="O109" s="81"/>
      <c r="P109" s="22"/>
      <c r="Q109" s="48"/>
      <c r="R109" s="23">
        <f>IF(Parameters!$D$24 = 1, MAX(Y109, AF109),
IF(Parameters!$D$25 = 1, AVERAGE(Y109,AF109),
IF(Parameters!$D$26 = 1, IFERROR(GEOMEAN(Y109, AF109), 0),
IF(Parameters!$D$27, IF(AND(Y109=10,AF109=10),10,0),
IF(Parameters!$D$28, IF(AND(Y109&gt;7,AF109&gt;7),10,0),
IF(Parameters!$D$29, IF(AND(Y109&gt;7,AF109&gt;7), 10, IF(OR(AND(Y109&gt;7,AF109&gt;5),AND(Y109&gt;5,AF109&gt;7)),6,0)),"no method"))))))</f>
        <v>7.62</v>
      </c>
      <c r="S109" s="23">
        <f>IF(Parameters!$D$24 = 1, MAX(Z109, AG109),
IF(Parameters!$D$25 = 1, AVERAGE(Z109,AG109),
IF(Parameters!$D$26 = 1, IFERROR(GEOMEAN(Z109, AG109), 0),
IF(Parameters!$D$27, IF(AND(Z109=10,AG109=10),10,0),
IF(Parameters!$D$28, IF(AND(Z109&gt;7,AG109&gt;7),10,0),
IF(Parameters!$D$29, IF(AND(Z109&gt;7,AG109&gt;7), 10, IF(OR(AND(Z109&gt;7,AG109&gt;5),AND(Z109&gt;5,AG109&gt;7)),6,0)),"no method"))))))</f>
        <v>0</v>
      </c>
      <c r="T109" s="23">
        <f>IF(Parameters!$D$24 = 1, MAX(AA109, AH109),
IF(Parameters!$D$25 = 1, AVERAGE(AA109,AH109),
IF(Parameters!$D$26 = 1, IFERROR(GEOMEAN(AA109, AH109), 0),
IF(Parameters!$D$27, IF(AND(AA109=10,AH109=10),10,0),
IF(Parameters!$D$28, IF(AND(AA109&gt;7,AH109&gt;7),10,0),
IF(Parameters!$D$29, IF(AND(AA109&gt;7,AH109&gt;7), 10, IF(OR(AND(AA109&gt;7,AH109&gt;5),AND(AA109&gt;5,AH109&gt;7)),6,0)),"no method"))))))</f>
        <v>3.6301652892561957</v>
      </c>
      <c r="U109" s="23">
        <f>IF(Parameters!$D$24 = 1, MAX(AB109, AI109),
IF(Parameters!$D$25 = 1, AVERAGE(AB109,AI109),
IF(Parameters!$D$26 = 1, IFERROR(GEOMEAN(AB109, AI109), 0),
IF(Parameters!$D$27, IF(AND(AB109=10,AI109=10),10,0),
IF(Parameters!$D$28, IF(AND(AB109&gt;7,AI109&gt;7),10,0),
IF(Parameters!$D$29, IF(AND(AB109&gt;7,AI109&gt;7), 10, IF(OR(AND(AB109&gt;7,AI109&gt;5),AND(AB109&gt;5,AI109&gt;7)),6,0)),"no method"))))))</f>
        <v>2.2102380952380929</v>
      </c>
      <c r="V109" s="23">
        <f>IF(Parameters!$D$24 = 1, MAX(AC109, AJ109),
IF(Parameters!$D$25 = 1, AVERAGE(AC109,AJ109),
IF(Parameters!$D$26 = 1, IFERROR(GEOMEAN(AC109, AJ109), 0),
IF(Parameters!$D$27, IF(AND(AC109=10,AJ109=10),10,0),
IF(Parameters!$D$28, IF(AND(AC109&gt;7,AJ109&gt;7),10,0),
IF(Parameters!$D$29, IF(AND(AC109&gt;7,AJ109&gt;7), 10, IF(OR(AND(AC109&gt;7,AJ109&gt;5),AND(AC109&gt;5,AJ109&gt;7)),6,0)),"no method"))))))</f>
        <v>0</v>
      </c>
      <c r="W109" s="23">
        <f>IF(Parameters!$D$24 = 1, MAX(AD109, AK109),
IF(Parameters!$D$25 = 1, AVERAGE(AD109,AK109),
IF(Parameters!$D$26 = 1, IFERROR(GEOMEAN(AD109, AK109), 0),
IF(Parameters!$D$27, IF(AND(AD109=10,AK109=10),10,0),
IF(Parameters!$D$28, IF(AND(AD109&gt;7,AK109&gt;7),10,0),
IF(Parameters!$D$29, IF(AND(AD109&gt;7,AK109&gt;7), 10, IF(OR(AND(AD109&gt;7,AK109&gt;5),AND(AD109&gt;5,AK109&gt;7)),6,0)),"no method"))))))</f>
        <v>0</v>
      </c>
      <c r="X109" s="49"/>
      <c r="Y109" s="23">
        <v>5.24</v>
      </c>
      <c r="Z109" s="23">
        <v>0</v>
      </c>
      <c r="AA109" s="24">
        <v>0.214876033057852</v>
      </c>
      <c r="AB109" s="23">
        <v>0.85714285714285599</v>
      </c>
      <c r="AC109" s="23">
        <v>0</v>
      </c>
      <c r="AD109" s="23">
        <v>0</v>
      </c>
      <c r="AE109" s="49"/>
      <c r="AF109" s="23">
        <v>10</v>
      </c>
      <c r="AG109" s="23">
        <v>0</v>
      </c>
      <c r="AH109" s="23">
        <v>7.0454545454545396</v>
      </c>
      <c r="AI109" s="23">
        <v>3.5633333333333299</v>
      </c>
      <c r="AJ109" s="23">
        <v>0</v>
      </c>
      <c r="AK109" s="23">
        <v>0</v>
      </c>
      <c r="AL109" s="48"/>
      <c r="AM109" s="25">
        <v>0</v>
      </c>
      <c r="AN109" s="25">
        <v>0.4</v>
      </c>
      <c r="AO109" s="19"/>
      <c r="AP109" s="19"/>
      <c r="AQ109" s="19"/>
      <c r="AR109" s="19"/>
      <c r="AS109" s="19"/>
      <c r="AT109" s="19"/>
      <c r="AU109" s="19"/>
      <c r="AV109" s="19"/>
      <c r="AW109" s="19"/>
      <c r="AX109" s="19"/>
      <c r="AY109" s="19"/>
      <c r="AZ109" s="19"/>
      <c r="BA109" s="19"/>
    </row>
    <row r="110" spans="1:53" x14ac:dyDescent="0.2">
      <c r="A110" s="61">
        <v>105</v>
      </c>
      <c r="B110" s="18" t="s">
        <v>211</v>
      </c>
      <c r="C110" s="18" t="s">
        <v>212</v>
      </c>
      <c r="D110" s="18" t="s">
        <v>435</v>
      </c>
      <c r="E110" s="18" t="s">
        <v>0</v>
      </c>
      <c r="F110" s="48"/>
      <c r="G110" s="20" cm="1">
        <f t="array" ref="G110">IF(Parameters!$D$33, SUM(IF(ISNUMBER(R110:W110),(IF(R110:W110&gt;=Parameters!$D$39,1,"")),""))+0.5*(SUM(IF(ISNUMBER(R110:W110),(IF(R110:W110&gt;=Parameters!$D$40,1,"")),""))-SUM(IF(ISNUMBER(R110:W110),(IF(R110:W110&gt;=Parameters!$D$39,1,"")),""))),0) +
   IF(Parameters!$D$34,SUM(IF(ISNUMBER(R110:W110),(IF(R110:W110&gt;=Parameters!$D$39,1,"")),"")),0) +
   IF(Parameters!$D$35,AVERAGE(IF(ISNUMBER(R110:W110),R110:W110)),0) +
   IF(Parameters!$D$36,IF(OR(IF(ISNUMBER(R110:W110),R110:W110)=0),0,GEOMEAN(IF(ISNUMBER(R110:W110),R110:W110))),0)</f>
        <v>1</v>
      </c>
      <c r="H110" s="21">
        <f t="shared" si="5"/>
        <v>1</v>
      </c>
      <c r="I110" s="81"/>
      <c r="J110" s="20" cm="1">
        <f t="array" ref="J110">IF(Parameters!$D$33, SUM(IF(ISNUMBER(Y110:AD110),(IF(Y110:AD110&gt;=Parameters!$D$43,1,"")),""))+0.5*(SUM(IF(ISNUMBER(Y110:AD110),(IF(Y110:AD110&gt;=Parameters!$D$44,1,"")),""))-SUM(IF(ISNUMBER(Y110:AD110),(IF(Y110:AD110&gt;=Parameters!$D$43,1,"")),""))),0) +
   IF(Parameters!$D$34,SUM(IF(ISNUMBER(Y110:AD110),(IF(Y110:AD110&gt;=Parameters!$D$43,1,"")),"")),0) +
   IF(Parameters!$D$35,AVERAGE(IF(ISNUMBER(Y110:AD110),Y110:AD110)),0) +
   IF(Parameters!$D$36,IF(OR(IF(ISNUMBER(Y110:AD110),Y110:AD110)=0),0,GEOMEAN(IF(ISNUMBER(Y110:AD110),Y110:AD110))),0)</f>
        <v>0</v>
      </c>
      <c r="K110" s="21">
        <f t="shared" si="6"/>
        <v>0</v>
      </c>
      <c r="L110" s="81"/>
      <c r="M110" s="19" cm="1">
        <f t="array" ref="M110">IF(Parameters!$D$33, SUM(IF(ISNUMBER(AF110:AK110),(IF(AF110:AK110&gt;=Parameters!$D$43,1,"")),""))+0.5*(SUM(IF(ISNUMBER(AF110:AK110),(IF(AF110:AK110&gt;=Parameters!$D$44,1,"")),""))-SUM(IF(ISNUMBER(AF110:AK110),(IF(AF110:AK110&gt;=Parameters!$D$43,1,"")),""))),0) +
   IF(Parameters!$D$34,SUM(IF(ISNUMBER(AF110:AK110),(IF(AF110:AK110&gt;=Parameters!$D$43,1,"")),"")),0) +
   IF(Parameters!$D$35,AVERAGE(IF(ISNUMBER(AF110:AK110),AF110:AK110)),0) +
   IF(Parameters!$D$36,IF(OR(IF(ISNUMBER(AF110:AK110),AF110:AK110)=0),0,GEOMEAN(IF(ISNUMBER(AF110:AK110),AF110:AK110))),0)</f>
        <v>1.5</v>
      </c>
      <c r="N110" s="21">
        <f t="shared" si="7"/>
        <v>1.5</v>
      </c>
      <c r="O110" s="81"/>
      <c r="P110" s="22"/>
      <c r="Q110" s="48"/>
      <c r="R110" s="23">
        <f>IF(Parameters!$D$24 = 1, MAX(Y110, AF110),
IF(Parameters!$D$25 = 1, AVERAGE(Y110,AF110),
IF(Parameters!$D$26 = 1, IFERROR(GEOMEAN(Y110, AF110), 0),
IF(Parameters!$D$27, IF(AND(Y110=10,AF110=10),10,0),
IF(Parameters!$D$28, IF(AND(Y110&gt;7,AF110&gt;7),10,0),
IF(Parameters!$D$29, IF(AND(Y110&gt;7,AF110&gt;7), 10, IF(OR(AND(Y110&gt;7,AF110&gt;5),AND(Y110&gt;5,AF110&gt;7)),6,0)),"no method"))))))</f>
        <v>6.75</v>
      </c>
      <c r="S110" s="23">
        <f>IF(Parameters!$D$24 = 1, MAX(Z110, AG110),
IF(Parameters!$D$25 = 1, AVERAGE(Z110,AG110),
IF(Parameters!$D$26 = 1, IFERROR(GEOMEAN(Z110, AG110), 0),
IF(Parameters!$D$27, IF(AND(Z110=10,AG110=10),10,0),
IF(Parameters!$D$28, IF(AND(Z110&gt;7,AG110&gt;7),10,0),
IF(Parameters!$D$29, IF(AND(Z110&gt;7,AG110&gt;7), 10, IF(OR(AND(Z110&gt;7,AG110&gt;5),AND(Z110&gt;5,AG110&gt;7)),6,0)),"no method"))))))</f>
        <v>0.46650717703349298</v>
      </c>
      <c r="T110" s="23">
        <f>IF(Parameters!$D$24 = 1, MAX(AA110, AH110),
IF(Parameters!$D$25 = 1, AVERAGE(AA110,AH110),
IF(Parameters!$D$26 = 1, IFERROR(GEOMEAN(AA110, AH110), 0),
IF(Parameters!$D$27, IF(AND(AA110=10,AH110=10),10,0),
IF(Parameters!$D$28, IF(AND(AA110&gt;7,AH110&gt;7),10,0),
IF(Parameters!$D$29, IF(AND(AA110&gt;7,AH110&gt;7), 10, IF(OR(AND(AA110&gt;7,AH110&gt;5),AND(AA110&gt;5,AH110&gt;7)),6,0)),"no method"))))))</f>
        <v>4.7685950413223157</v>
      </c>
      <c r="U110" s="23">
        <f>IF(Parameters!$D$24 = 1, MAX(AB110, AI110),
IF(Parameters!$D$25 = 1, AVERAGE(AB110,AI110),
IF(Parameters!$D$26 = 1, IFERROR(GEOMEAN(AB110, AI110), 0),
IF(Parameters!$D$27, IF(AND(AB110=10,AI110=10),10,0),
IF(Parameters!$D$28, IF(AND(AB110&gt;7,AI110&gt;7),10,0),
IF(Parameters!$D$29, IF(AND(AB110&gt;7,AI110&gt;7), 10, IF(OR(AND(AB110&gt;7,AI110&gt;5),AND(AB110&gt;5,AI110&gt;7)),6,0)),"no method"))))))</f>
        <v>5.338809523809525</v>
      </c>
      <c r="V110" s="23">
        <f>IF(Parameters!$D$24 = 1, MAX(AC110, AJ110),
IF(Parameters!$D$25 = 1, AVERAGE(AC110,AJ110),
IF(Parameters!$D$26 = 1, IFERROR(GEOMEAN(AC110, AJ110), 0),
IF(Parameters!$D$27, IF(AND(AC110=10,AJ110=10),10,0),
IF(Parameters!$D$28, IF(AND(AC110&gt;7,AJ110&gt;7),10,0),
IF(Parameters!$D$29, IF(AND(AC110&gt;7,AJ110&gt;7), 10, IF(OR(AND(AC110&gt;7,AJ110&gt;5),AND(AC110&gt;5,AJ110&gt;7)),6,0)),"no method"))))))</f>
        <v>0.91666666666666496</v>
      </c>
      <c r="W110" s="23">
        <f>IF(Parameters!$D$24 = 1, MAX(AD110, AK110),
IF(Parameters!$D$25 = 1, AVERAGE(AD110,AK110),
IF(Parameters!$D$26 = 1, IFERROR(GEOMEAN(AD110, AK110), 0),
IF(Parameters!$D$27, IF(AND(AD110=10,AK110=10),10,0),
IF(Parameters!$D$28, IF(AND(AD110&gt;7,AK110&gt;7),10,0),
IF(Parameters!$D$29, IF(AND(AD110&gt;7,AK110&gt;7), 10, IF(OR(AND(AD110&gt;7,AK110&gt;5),AND(AD110&gt;5,AK110&gt;7)),6,0)),"no method"))))))</f>
        <v>0</v>
      </c>
      <c r="X110" s="49"/>
      <c r="Y110" s="23">
        <v>3.5</v>
      </c>
      <c r="Z110" s="23">
        <v>0.93301435406698596</v>
      </c>
      <c r="AA110" s="24">
        <v>3.1735537190082601</v>
      </c>
      <c r="AB110" s="23">
        <v>1.71428571428572</v>
      </c>
      <c r="AC110" s="23">
        <v>1.8333333333333299</v>
      </c>
      <c r="AD110" s="23">
        <v>0</v>
      </c>
      <c r="AE110" s="49"/>
      <c r="AF110" s="23">
        <v>10</v>
      </c>
      <c r="AG110" s="23">
        <v>0</v>
      </c>
      <c r="AH110" s="23">
        <v>6.3636363636363704</v>
      </c>
      <c r="AI110" s="23">
        <v>8.9633333333333294</v>
      </c>
      <c r="AJ110" s="23">
        <v>0</v>
      </c>
      <c r="AK110" s="23">
        <v>0</v>
      </c>
      <c r="AL110" s="48"/>
      <c r="AM110" s="25">
        <v>0</v>
      </c>
      <c r="AN110" s="25">
        <v>0.3</v>
      </c>
      <c r="AO110" s="19"/>
      <c r="AP110" s="19"/>
      <c r="AQ110" s="19"/>
      <c r="AR110" s="19"/>
      <c r="AS110" s="19"/>
      <c r="AT110" s="19"/>
      <c r="AU110" s="19"/>
      <c r="AV110" s="19"/>
      <c r="AW110" s="19"/>
      <c r="AX110" s="19"/>
      <c r="AY110" s="19"/>
      <c r="AZ110" s="19"/>
      <c r="BA110" s="19"/>
    </row>
    <row r="111" spans="1:53" x14ac:dyDescent="0.2">
      <c r="A111" s="61">
        <v>106</v>
      </c>
      <c r="B111" s="18" t="s">
        <v>213</v>
      </c>
      <c r="C111" s="18" t="s">
        <v>214</v>
      </c>
      <c r="D111" s="18" t="s">
        <v>436</v>
      </c>
      <c r="E111" s="18" t="s">
        <v>432</v>
      </c>
      <c r="F111" s="48"/>
      <c r="G111" s="20" cm="1">
        <f t="array" ref="G111">IF(Parameters!$D$33, SUM(IF(ISNUMBER(R111:W111),(IF(R111:W111&gt;=Parameters!$D$39,1,"")),""))+0.5*(SUM(IF(ISNUMBER(R111:W111),(IF(R111:W111&gt;=Parameters!$D$40,1,"")),""))-SUM(IF(ISNUMBER(R111:W111),(IF(R111:W111&gt;=Parameters!$D$39,1,"")),""))),0) +
   IF(Parameters!$D$34,SUM(IF(ISNUMBER(R111:W111),(IF(R111:W111&gt;=Parameters!$D$39,1,"")),"")),0) +
   IF(Parameters!$D$35,AVERAGE(IF(ISNUMBER(R111:W111),R111:W111)),0) +
   IF(Parameters!$D$36,IF(OR(IF(ISNUMBER(R111:W111),R111:W111)=0),0,GEOMEAN(IF(ISNUMBER(R111:W111),R111:W111))),0)</f>
        <v>1.5</v>
      </c>
      <c r="H111" s="21">
        <f t="shared" si="5"/>
        <v>1.5</v>
      </c>
      <c r="I111" s="81"/>
      <c r="J111" s="20" cm="1">
        <f t="array" ref="J111">IF(Parameters!$D$33, SUM(IF(ISNUMBER(Y111:AD111),(IF(Y111:AD111&gt;=Parameters!$D$43,1,"")),""))+0.5*(SUM(IF(ISNUMBER(Y111:AD111),(IF(Y111:AD111&gt;=Parameters!$D$44,1,"")),""))-SUM(IF(ISNUMBER(Y111:AD111),(IF(Y111:AD111&gt;=Parameters!$D$43,1,"")),""))),0) +
   IF(Parameters!$D$34,SUM(IF(ISNUMBER(Y111:AD111),(IF(Y111:AD111&gt;=Parameters!$D$43,1,"")),"")),0) +
   IF(Parameters!$D$35,AVERAGE(IF(ISNUMBER(Y111:AD111),Y111:AD111)),0) +
   IF(Parameters!$D$36,IF(OR(IF(ISNUMBER(Y111:AD111),Y111:AD111)=0),0,GEOMEAN(IF(ISNUMBER(Y111:AD111),Y111:AD111))),0)</f>
        <v>0</v>
      </c>
      <c r="K111" s="21">
        <f t="shared" si="6"/>
        <v>0</v>
      </c>
      <c r="L111" s="81"/>
      <c r="M111" s="19" cm="1">
        <f t="array" ref="M111">IF(Parameters!$D$33, SUM(IF(ISNUMBER(AF111:AK111),(IF(AF111:AK111&gt;=Parameters!$D$43,1,"")),""))+0.5*(SUM(IF(ISNUMBER(AF111:AK111),(IF(AF111:AK111&gt;=Parameters!$D$44,1,"")),""))-SUM(IF(ISNUMBER(AF111:AK111),(IF(AF111:AK111&gt;=Parameters!$D$43,1,"")),""))),0) +
   IF(Parameters!$D$34,SUM(IF(ISNUMBER(AF111:AK111),(IF(AF111:AK111&gt;=Parameters!$D$43,1,"")),"")),0) +
   IF(Parameters!$D$35,AVERAGE(IF(ISNUMBER(AF111:AK111),AF111:AK111)),0) +
   IF(Parameters!$D$36,IF(OR(IF(ISNUMBER(AF111:AK111),AF111:AK111)=0),0,GEOMEAN(IF(ISNUMBER(AF111:AK111),AF111:AK111))),0)</f>
        <v>1.5</v>
      </c>
      <c r="N111" s="21">
        <f t="shared" si="7"/>
        <v>1.5</v>
      </c>
      <c r="O111" s="81"/>
      <c r="P111" s="22"/>
      <c r="Q111" s="48"/>
      <c r="R111" s="23">
        <f>IF(Parameters!$D$24 = 1, MAX(Y111, AF111),
IF(Parameters!$D$25 = 1, AVERAGE(Y111,AF111),
IF(Parameters!$D$26 = 1, IFERROR(GEOMEAN(Y111, AF111), 0),
IF(Parameters!$D$27, IF(AND(Y111=10,AF111=10),10,0),
IF(Parameters!$D$28, IF(AND(Y111&gt;7,AF111&gt;7),10,0),
IF(Parameters!$D$29, IF(AND(Y111&gt;7,AF111&gt;7), 10, IF(OR(AND(Y111&gt;7,AF111&gt;5),AND(Y111&gt;5,AF111&gt;7)),6,0)),"no method"))))))</f>
        <v>6.4464285714285552</v>
      </c>
      <c r="S111" s="23">
        <f>IF(Parameters!$D$24 = 1, MAX(Z111, AG111),
IF(Parameters!$D$25 = 1, AVERAGE(Z111,AG111),
IF(Parameters!$D$26 = 1, IFERROR(GEOMEAN(Z111, AG111), 0),
IF(Parameters!$D$27, IF(AND(Z111=10,AG111=10),10,0),
IF(Parameters!$D$28, IF(AND(Z111&gt;7,AG111&gt;7),10,0),
IF(Parameters!$D$29, IF(AND(Z111&gt;7,AG111&gt;7), 10, IF(OR(AND(Z111&gt;7,AG111&gt;5),AND(Z111&gt;5,AG111&gt;7)),6,0)),"no method"))))))</f>
        <v>1.74641148325359</v>
      </c>
      <c r="T111" s="23">
        <f>IF(Parameters!$D$24 = 1, MAX(AA111, AH111),
IF(Parameters!$D$25 = 1, AVERAGE(AA111,AH111),
IF(Parameters!$D$26 = 1, IFERROR(GEOMEAN(AA111, AH111), 0),
IF(Parameters!$D$27, IF(AND(AA111=10,AH111=10),10,0),
IF(Parameters!$D$28, IF(AND(AA111&gt;7,AH111&gt;7),10,0),
IF(Parameters!$D$29, IF(AND(AA111&gt;7,AH111&gt;7), 10, IF(OR(AND(AA111&gt;7,AH111&gt;5),AND(AA111&gt;5,AH111&gt;7)),6,0)),"no method"))))))</f>
        <v>3.6942148760330635</v>
      </c>
      <c r="U111" s="23">
        <f>IF(Parameters!$D$24 = 1, MAX(AB111, AI111),
IF(Parameters!$D$25 = 1, AVERAGE(AB111,AI111),
IF(Parameters!$D$26 = 1, IFERROR(GEOMEAN(AB111, AI111), 0),
IF(Parameters!$D$27, IF(AND(AB111=10,AI111=10),10,0),
IF(Parameters!$D$28, IF(AND(AB111&gt;7,AI111&gt;7),10,0),
IF(Parameters!$D$29, IF(AND(AB111&gt;7,AI111&gt;7), 10, IF(OR(AND(AB111&gt;7,AI111&gt;5),AND(AB111&gt;5,AI111&gt;7)),6,0)),"no method"))))))</f>
        <v>8.2142857142857153</v>
      </c>
      <c r="V111" s="23">
        <f>IF(Parameters!$D$24 = 1, MAX(AC111, AJ111),
IF(Parameters!$D$25 = 1, AVERAGE(AC111,AJ111),
IF(Parameters!$D$26 = 1, IFERROR(GEOMEAN(AC111, AJ111), 0),
IF(Parameters!$D$27, IF(AND(AC111=10,AJ111=10),10,0),
IF(Parameters!$D$28, IF(AND(AC111&gt;7,AJ111&gt;7),10,0),
IF(Parameters!$D$29, IF(AND(AC111&gt;7,AJ111&gt;7), 10, IF(OR(AND(AC111&gt;7,AJ111&gt;5),AND(AC111&gt;5,AJ111&gt;7)),6,0)),"no method"))))))</f>
        <v>3.0833333333333348</v>
      </c>
      <c r="W111" s="23">
        <f>IF(Parameters!$D$24 = 1, MAX(AD111, AK111),
IF(Parameters!$D$25 = 1, AVERAGE(AD111,AK111),
IF(Parameters!$D$26 = 1, IFERROR(GEOMEAN(AD111, AK111), 0),
IF(Parameters!$D$27, IF(AND(AD111=10,AK111=10),10,0),
IF(Parameters!$D$28, IF(AND(AD111&gt;7,AK111&gt;7),10,0),
IF(Parameters!$D$29, IF(AND(AD111&gt;7,AK111&gt;7), 10, IF(OR(AND(AD111&gt;7,AK111&gt;5),AND(AD111&gt;5,AK111&gt;7)),6,0)),"no method"))))))</f>
        <v>2.5</v>
      </c>
      <c r="X111" s="49"/>
      <c r="Y111" s="23">
        <v>5.75</v>
      </c>
      <c r="Z111" s="23">
        <v>3.4928229665071799</v>
      </c>
      <c r="AA111" s="24">
        <v>6.4793388429752099</v>
      </c>
      <c r="AB111" s="23">
        <v>6.4285714285714297</v>
      </c>
      <c r="AC111" s="23">
        <v>6.1666666666666696</v>
      </c>
      <c r="AD111" s="23">
        <v>0</v>
      </c>
      <c r="AE111" s="49"/>
      <c r="AF111" s="23">
        <v>7.1428571428571104</v>
      </c>
      <c r="AG111" s="23">
        <v>0</v>
      </c>
      <c r="AH111" s="23">
        <v>0.90909090909091705</v>
      </c>
      <c r="AI111" s="23">
        <v>10</v>
      </c>
      <c r="AJ111" s="23">
        <v>0</v>
      </c>
      <c r="AK111" s="23">
        <v>5</v>
      </c>
      <c r="AL111" s="48"/>
      <c r="AM111" s="25">
        <v>0</v>
      </c>
      <c r="AN111" s="25">
        <v>0.3</v>
      </c>
      <c r="AO111" s="19"/>
      <c r="AP111" s="19"/>
      <c r="AQ111" s="19"/>
      <c r="AR111" s="19"/>
      <c r="AS111" s="19"/>
      <c r="AT111" s="19"/>
      <c r="AU111" s="19"/>
      <c r="AV111" s="19"/>
      <c r="AW111" s="19"/>
      <c r="AX111" s="19"/>
      <c r="AY111" s="19"/>
      <c r="AZ111" s="19"/>
      <c r="BA111" s="19"/>
    </row>
    <row r="112" spans="1:53" x14ac:dyDescent="0.2">
      <c r="A112" s="61">
        <v>107</v>
      </c>
      <c r="B112" s="18" t="s">
        <v>215</v>
      </c>
      <c r="C112" s="18" t="s">
        <v>216</v>
      </c>
      <c r="D112" s="18" t="s">
        <v>435</v>
      </c>
      <c r="E112" s="18" t="s">
        <v>432</v>
      </c>
      <c r="F112" s="48"/>
      <c r="G112" s="20" cm="1">
        <f t="array" ref="G112">IF(Parameters!$D$33, SUM(IF(ISNUMBER(R112:W112),(IF(R112:W112&gt;=Parameters!$D$39,1,"")),""))+0.5*(SUM(IF(ISNUMBER(R112:W112),(IF(R112:W112&gt;=Parameters!$D$40,1,"")),""))-SUM(IF(ISNUMBER(R112:W112),(IF(R112:W112&gt;=Parameters!$D$39,1,"")),""))),0) +
   IF(Parameters!$D$34,SUM(IF(ISNUMBER(R112:W112),(IF(R112:W112&gt;=Parameters!$D$39,1,"")),"")),0) +
   IF(Parameters!$D$35,AVERAGE(IF(ISNUMBER(R112:W112),R112:W112)),0) +
   IF(Parameters!$D$36,IF(OR(IF(ISNUMBER(R112:W112),R112:W112)=0),0,GEOMEAN(IF(ISNUMBER(R112:W112),R112:W112))),0)</f>
        <v>2</v>
      </c>
      <c r="H112" s="21">
        <f t="shared" si="5"/>
        <v>2</v>
      </c>
      <c r="I112" s="81"/>
      <c r="J112" s="20" cm="1">
        <f t="array" ref="J112">IF(Parameters!$D$33, SUM(IF(ISNUMBER(Y112:AD112),(IF(Y112:AD112&gt;=Parameters!$D$43,1,"")),""))+0.5*(SUM(IF(ISNUMBER(Y112:AD112),(IF(Y112:AD112&gt;=Parameters!$D$44,1,"")),""))-SUM(IF(ISNUMBER(Y112:AD112),(IF(Y112:AD112&gt;=Parameters!$D$43,1,"")),""))),0) +
   IF(Parameters!$D$34,SUM(IF(ISNUMBER(Y112:AD112),(IF(Y112:AD112&gt;=Parameters!$D$43,1,"")),"")),0) +
   IF(Parameters!$D$35,AVERAGE(IF(ISNUMBER(Y112:AD112),Y112:AD112)),0) +
   IF(Parameters!$D$36,IF(OR(IF(ISNUMBER(Y112:AD112),Y112:AD112)=0),0,GEOMEAN(IF(ISNUMBER(Y112:AD112),Y112:AD112))),0)</f>
        <v>0.5</v>
      </c>
      <c r="K112" s="21">
        <f t="shared" si="6"/>
        <v>0.5</v>
      </c>
      <c r="L112" s="81"/>
      <c r="M112" s="19" cm="1">
        <f t="array" ref="M112">IF(Parameters!$D$33, SUM(IF(ISNUMBER(AF112:AK112),(IF(AF112:AK112&gt;=Parameters!$D$43,1,"")),""))+0.5*(SUM(IF(ISNUMBER(AF112:AK112),(IF(AF112:AK112&gt;=Parameters!$D$44,1,"")),""))-SUM(IF(ISNUMBER(AF112:AK112),(IF(AF112:AK112&gt;=Parameters!$D$43,1,"")),""))),0) +
   IF(Parameters!$D$34,SUM(IF(ISNUMBER(AF112:AK112),(IF(AF112:AK112&gt;=Parameters!$D$43,1,"")),"")),0) +
   IF(Parameters!$D$35,AVERAGE(IF(ISNUMBER(AF112:AK112),AF112:AK112)),0) +
   IF(Parameters!$D$36,IF(OR(IF(ISNUMBER(AF112:AK112),AF112:AK112)=0),0,GEOMEAN(IF(ISNUMBER(AF112:AK112),AF112:AK112))),0)</f>
        <v>1.5</v>
      </c>
      <c r="N112" s="21">
        <f t="shared" si="7"/>
        <v>1.5</v>
      </c>
      <c r="O112" s="81"/>
      <c r="P112" s="22"/>
      <c r="Q112" s="48"/>
      <c r="R112" s="23">
        <f>IF(Parameters!$D$24 = 1, MAX(Y112, AF112),
IF(Parameters!$D$25 = 1, AVERAGE(Y112,AF112),
IF(Parameters!$D$26 = 1, IFERROR(GEOMEAN(Y112, AF112), 0),
IF(Parameters!$D$27, IF(AND(Y112=10,AF112=10),10,0),
IF(Parameters!$D$28, IF(AND(Y112&gt;7,AF112&gt;7),10,0),
IF(Parameters!$D$29, IF(AND(Y112&gt;7,AF112&gt;7), 10, IF(OR(AND(Y112&gt;7,AF112&gt;5),AND(Y112&gt;5,AF112&gt;7)),6,0)),"no method"))))))</f>
        <v>8</v>
      </c>
      <c r="S112" s="23">
        <f>IF(Parameters!$D$24 = 1, MAX(Z112, AG112),
IF(Parameters!$D$25 = 1, AVERAGE(Z112,AG112),
IF(Parameters!$D$26 = 1, IFERROR(GEOMEAN(Z112, AG112), 0),
IF(Parameters!$D$27, IF(AND(Z112=10,AG112=10),10,0),
IF(Parameters!$D$28, IF(AND(Z112&gt;7,AG112&gt;7),10,0),
IF(Parameters!$D$29, IF(AND(Z112&gt;7,AG112&gt;7), 10, IF(OR(AND(Z112&gt;7,AG112&gt;5),AND(Z112&gt;5,AG112&gt;7)),6,0)),"no method"))))))</f>
        <v>2.2966507177033502</v>
      </c>
      <c r="T112" s="23">
        <f>IF(Parameters!$D$24 = 1, MAX(AA112, AH112),
IF(Parameters!$D$25 = 1, AVERAGE(AA112,AH112),
IF(Parameters!$D$26 = 1, IFERROR(GEOMEAN(AA112, AH112), 0),
IF(Parameters!$D$27, IF(AND(AA112=10,AH112=10),10,0),
IF(Parameters!$D$28, IF(AND(AA112&gt;7,AH112&gt;7),10,0),
IF(Parameters!$D$29, IF(AND(AA112&gt;7,AH112&gt;7), 10, IF(OR(AND(AA112&gt;7,AH112&gt;5),AND(AA112&gt;5,AH112&gt;7)),6,0)),"no method"))))))</f>
        <v>5.4896694214876103</v>
      </c>
      <c r="U112" s="23">
        <f>IF(Parameters!$D$24 = 1, MAX(AB112, AI112),
IF(Parameters!$D$25 = 1, AVERAGE(AB112,AI112),
IF(Parameters!$D$26 = 1, IFERROR(GEOMEAN(AB112, AI112), 0),
IF(Parameters!$D$27, IF(AND(AB112=10,AI112=10),10,0),
IF(Parameters!$D$28, IF(AND(AB112&gt;7,AI112&gt;7),10,0),
IF(Parameters!$D$29, IF(AND(AB112&gt;7,AI112&gt;7), 10, IF(OR(AND(AB112&gt;7,AI112&gt;5),AND(AB112&gt;5,AI112&gt;7)),6,0)),"no method"))))))</f>
        <v>6.5857142857142845</v>
      </c>
      <c r="V112" s="23">
        <f>IF(Parameters!$D$24 = 1, MAX(AC112, AJ112),
IF(Parameters!$D$25 = 1, AVERAGE(AC112,AJ112),
IF(Parameters!$D$26 = 1, IFERROR(GEOMEAN(AC112, AJ112), 0),
IF(Parameters!$D$27, IF(AND(AC112=10,AJ112=10),10,0),
IF(Parameters!$D$28, IF(AND(AC112&gt;7,AJ112&gt;7),10,0),
IF(Parameters!$D$29, IF(AND(AC112&gt;7,AJ112&gt;7), 10, IF(OR(AND(AC112&gt;7,AJ112&gt;5),AND(AC112&gt;5,AJ112&gt;7)),6,0)),"no method"))))))</f>
        <v>2.5833333333333348</v>
      </c>
      <c r="W112" s="23">
        <f>IF(Parameters!$D$24 = 1, MAX(AD112, AK112),
IF(Parameters!$D$25 = 1, AVERAGE(AD112,AK112),
IF(Parameters!$D$26 = 1, IFERROR(GEOMEAN(AD112, AK112), 0),
IF(Parameters!$D$27, IF(AND(AD112=10,AK112=10),10,0),
IF(Parameters!$D$28, IF(AND(AD112&gt;7,AK112&gt;7),10,0),
IF(Parameters!$D$29, IF(AND(AD112&gt;7,AK112&gt;7), 10, IF(OR(AND(AD112&gt;7,AK112&gt;5),AND(AD112&gt;5,AK112&gt;7)),6,0)),"no method"))))))</f>
        <v>0</v>
      </c>
      <c r="X112" s="49"/>
      <c r="Y112" s="23">
        <v>6</v>
      </c>
      <c r="Z112" s="23">
        <v>4.5933014354067003</v>
      </c>
      <c r="AA112" s="24">
        <v>7.5702479338842998</v>
      </c>
      <c r="AB112" s="23">
        <v>3.5714285714285698</v>
      </c>
      <c r="AC112" s="23">
        <v>5.1666666666666696</v>
      </c>
      <c r="AD112" s="23">
        <v>0</v>
      </c>
      <c r="AE112" s="49"/>
      <c r="AF112" s="23">
        <v>10</v>
      </c>
      <c r="AG112" s="23">
        <v>0</v>
      </c>
      <c r="AH112" s="23">
        <v>3.4090909090909198</v>
      </c>
      <c r="AI112" s="23">
        <v>9.6</v>
      </c>
      <c r="AJ112" s="23">
        <v>0</v>
      </c>
      <c r="AK112" s="23">
        <v>0</v>
      </c>
      <c r="AL112" s="48"/>
      <c r="AM112" s="25">
        <v>0</v>
      </c>
      <c r="AN112" s="25">
        <v>0.3</v>
      </c>
      <c r="AO112" s="19"/>
      <c r="AP112" s="19"/>
      <c r="AQ112" s="19"/>
      <c r="AR112" s="19"/>
      <c r="AS112" s="19"/>
      <c r="AT112" s="19"/>
      <c r="AU112" s="19"/>
      <c r="AV112" s="19"/>
      <c r="AW112" s="19"/>
      <c r="AX112" s="19"/>
      <c r="AY112" s="19"/>
      <c r="AZ112" s="19"/>
      <c r="BA112" s="19"/>
    </row>
    <row r="113" spans="1:53" x14ac:dyDescent="0.2">
      <c r="A113" s="61">
        <v>108</v>
      </c>
      <c r="B113" s="18" t="s">
        <v>217</v>
      </c>
      <c r="C113" s="18" t="s">
        <v>218</v>
      </c>
      <c r="D113" s="18" t="s">
        <v>434</v>
      </c>
      <c r="E113" s="18" t="s">
        <v>431</v>
      </c>
      <c r="F113" s="48"/>
      <c r="G113" s="20" cm="1">
        <f t="array" ref="G113">IF(Parameters!$D$33, SUM(IF(ISNUMBER(R113:W113),(IF(R113:W113&gt;=Parameters!$D$39,1,"")),""))+0.5*(SUM(IF(ISNUMBER(R113:W113),(IF(R113:W113&gt;=Parameters!$D$40,1,"")),""))-SUM(IF(ISNUMBER(R113:W113),(IF(R113:W113&gt;=Parameters!$D$39,1,"")),""))),0) +
   IF(Parameters!$D$34,SUM(IF(ISNUMBER(R113:W113),(IF(R113:W113&gt;=Parameters!$D$39,1,"")),"")),0) +
   IF(Parameters!$D$35,AVERAGE(IF(ISNUMBER(R113:W113),R113:W113)),0) +
   IF(Parameters!$D$36,IF(OR(IF(ISNUMBER(R113:W113),R113:W113)=0),0,GEOMEAN(IF(ISNUMBER(R113:W113),R113:W113))),0)</f>
        <v>4</v>
      </c>
      <c r="H113" s="21">
        <f t="shared" si="5"/>
        <v>4</v>
      </c>
      <c r="I113" s="81"/>
      <c r="J113" s="20" cm="1">
        <f t="array" ref="J113">IF(Parameters!$D$33, SUM(IF(ISNUMBER(Y113:AD113),(IF(Y113:AD113&gt;=Parameters!$D$43,1,"")),""))+0.5*(SUM(IF(ISNUMBER(Y113:AD113),(IF(Y113:AD113&gt;=Parameters!$D$44,1,"")),""))-SUM(IF(ISNUMBER(Y113:AD113),(IF(Y113:AD113&gt;=Parameters!$D$43,1,"")),""))),0) +
   IF(Parameters!$D$34,SUM(IF(ISNUMBER(Y113:AD113),(IF(Y113:AD113&gt;=Parameters!$D$43,1,"")),"")),0) +
   IF(Parameters!$D$35,AVERAGE(IF(ISNUMBER(Y113:AD113),Y113:AD113)),0) +
   IF(Parameters!$D$36,IF(OR(IF(ISNUMBER(Y113:AD113),Y113:AD113)=0),0,GEOMEAN(IF(ISNUMBER(Y113:AD113),Y113:AD113))),0)</f>
        <v>3.5</v>
      </c>
      <c r="K113" s="21">
        <f t="shared" si="6"/>
        <v>3.5</v>
      </c>
      <c r="L113" s="81"/>
      <c r="M113" s="19" cm="1">
        <f t="array" ref="M113">IF(Parameters!$D$33, SUM(IF(ISNUMBER(AF113:AK113),(IF(AF113:AK113&gt;=Parameters!$D$43,1,"")),""))+0.5*(SUM(IF(ISNUMBER(AF113:AK113),(IF(AF113:AK113&gt;=Parameters!$D$44,1,"")),""))-SUM(IF(ISNUMBER(AF113:AK113),(IF(AF113:AK113&gt;=Parameters!$D$43,1,"")),""))),0) +
   IF(Parameters!$D$34,SUM(IF(ISNUMBER(AF113:AK113),(IF(AF113:AK113&gt;=Parameters!$D$43,1,"")),"")),0) +
   IF(Parameters!$D$35,AVERAGE(IF(ISNUMBER(AF113:AK113),AF113:AK113)),0) +
   IF(Parameters!$D$36,IF(OR(IF(ISNUMBER(AF113:AK113),AF113:AK113)=0),0,GEOMEAN(IF(ISNUMBER(AF113:AK113),AF113:AK113))),0)</f>
        <v>2</v>
      </c>
      <c r="N113" s="21">
        <f t="shared" si="7"/>
        <v>2</v>
      </c>
      <c r="O113" s="81"/>
      <c r="P113" s="22"/>
      <c r="Q113" s="48"/>
      <c r="R113" s="23">
        <f>IF(Parameters!$D$24 = 1, MAX(Y113, AF113),
IF(Parameters!$D$25 = 1, AVERAGE(Y113,AF113),
IF(Parameters!$D$26 = 1, IFERROR(GEOMEAN(Y113, AF113), 0),
IF(Parameters!$D$27, IF(AND(Y113=10,AF113=10),10,0),
IF(Parameters!$D$28, IF(AND(Y113&gt;7,AF113&gt;7),10,0),
IF(Parameters!$D$29, IF(AND(Y113&gt;7,AF113&gt;7), 10, IF(OR(AND(Y113&gt;7,AF113&gt;5),AND(Y113&gt;5,AF113&gt;7)),6,0)),"no method"))))))</f>
        <v>8.9499999999999993</v>
      </c>
      <c r="S113" s="23">
        <f>IF(Parameters!$D$24 = 1, MAX(Z113, AG113),
IF(Parameters!$D$25 = 1, AVERAGE(Z113,AG113),
IF(Parameters!$D$26 = 1, IFERROR(GEOMEAN(Z113, AG113), 0),
IF(Parameters!$D$27, IF(AND(Z113=10,AG113=10),10,0),
IF(Parameters!$D$28, IF(AND(Z113&gt;7,AG113&gt;7),10,0),
IF(Parameters!$D$29, IF(AND(Z113&gt;7,AG113&gt;7), 10, IF(OR(AND(Z113&gt;7,AG113&gt;5),AND(Z113&gt;5,AG113&gt;7)),6,0)),"no method"))))))</f>
        <v>5</v>
      </c>
      <c r="T113" s="23">
        <f>IF(Parameters!$D$24 = 1, MAX(AA113, AH113),
IF(Parameters!$D$25 = 1, AVERAGE(AA113,AH113),
IF(Parameters!$D$26 = 1, IFERROR(GEOMEAN(AA113, AH113), 0),
IF(Parameters!$D$27, IF(AND(AA113=10,AH113=10),10,0),
IF(Parameters!$D$28, IF(AND(AA113&gt;7,AH113&gt;7),10,0),
IF(Parameters!$D$29, IF(AND(AA113&gt;7,AH113&gt;7), 10, IF(OR(AND(AA113&gt;7,AH113&gt;5),AND(AA113&gt;5,AH113&gt;7)),6,0)),"no method"))))))</f>
        <v>5.3553719008264444</v>
      </c>
      <c r="U113" s="23">
        <f>IF(Parameters!$D$24 = 1, MAX(AB113, AI113),
IF(Parameters!$D$25 = 1, AVERAGE(AB113,AI113),
IF(Parameters!$D$26 = 1, IFERROR(GEOMEAN(AB113, AI113), 0),
IF(Parameters!$D$27, IF(AND(AB113=10,AI113=10),10,0),
IF(Parameters!$D$28, IF(AND(AB113&gt;7,AI113&gt;7),10,0),
IF(Parameters!$D$29, IF(AND(AB113&gt;7,AI113&gt;7), 10, IF(OR(AND(AB113&gt;7,AI113&gt;5),AND(AB113&gt;5,AI113&gt;7)),6,0)),"no method"))))))</f>
        <v>8.9035253695079248</v>
      </c>
      <c r="V113" s="23">
        <f>IF(Parameters!$D$24 = 1, MAX(AC113, AJ113),
IF(Parameters!$D$25 = 1, AVERAGE(AC113,AJ113),
IF(Parameters!$D$26 = 1, IFERROR(GEOMEAN(AC113, AJ113), 0),
IF(Parameters!$D$27, IF(AND(AC113=10,AJ113=10),10,0),
IF(Parameters!$D$28, IF(AND(AC113&gt;7,AJ113&gt;7),10,0),
IF(Parameters!$D$29, IF(AND(AC113&gt;7,AJ113&gt;7), 10, IF(OR(AND(AC113&gt;7,AJ113&gt;5),AND(AC113&gt;5,AJ113&gt;7)),6,0)),"no method"))))))</f>
        <v>9.25</v>
      </c>
      <c r="W113" s="23">
        <f>IF(Parameters!$D$24 = 1, MAX(AD113, AK113),
IF(Parameters!$D$25 = 1, AVERAGE(AD113,AK113),
IF(Parameters!$D$26 = 1, IFERROR(GEOMEAN(AD113, AK113), 0),
IF(Parameters!$D$27, IF(AND(AD113=10,AK113=10),10,0),
IF(Parameters!$D$28, IF(AND(AD113&gt;7,AK113&gt;7),10,0),
IF(Parameters!$D$29, IF(AND(AD113&gt;7,AK113&gt;7), 10, IF(OR(AND(AD113&gt;7,AK113&gt;5),AND(AD113&gt;5,AK113&gt;7)),6,0)),"no method"))))))</f>
        <v>0</v>
      </c>
      <c r="X113" s="49"/>
      <c r="Y113" s="23">
        <v>10</v>
      </c>
      <c r="Z113" s="23">
        <v>10</v>
      </c>
      <c r="AA113" s="24">
        <v>7.9834710743801596</v>
      </c>
      <c r="AB113" s="23">
        <v>8.4285714285714306</v>
      </c>
      <c r="AC113" s="23">
        <v>8.5</v>
      </c>
      <c r="AD113" s="23">
        <v>0</v>
      </c>
      <c r="AE113" s="49"/>
      <c r="AF113" s="23">
        <v>7.9</v>
      </c>
      <c r="AG113" s="23">
        <v>0</v>
      </c>
      <c r="AH113" s="23">
        <v>2.7272727272727302</v>
      </c>
      <c r="AI113" s="23">
        <v>9.3784793104444208</v>
      </c>
      <c r="AJ113" s="23">
        <v>10</v>
      </c>
      <c r="AK113" s="23">
        <v>0</v>
      </c>
      <c r="AL113" s="48"/>
      <c r="AM113" s="25">
        <v>0</v>
      </c>
      <c r="AN113" s="25">
        <v>0.3</v>
      </c>
      <c r="AO113" s="19"/>
      <c r="AP113" s="19"/>
      <c r="AQ113" s="19"/>
      <c r="AR113" s="19"/>
      <c r="AS113" s="19"/>
      <c r="AT113" s="19"/>
      <c r="AU113" s="19"/>
      <c r="AV113" s="19"/>
      <c r="AW113" s="19"/>
      <c r="AX113" s="19"/>
      <c r="AY113" s="19"/>
      <c r="AZ113" s="19"/>
      <c r="BA113" s="19"/>
    </row>
    <row r="114" spans="1:53" x14ac:dyDescent="0.2">
      <c r="A114" s="61">
        <v>109</v>
      </c>
      <c r="B114" s="18" t="s">
        <v>219</v>
      </c>
      <c r="C114" s="18" t="s">
        <v>220</v>
      </c>
      <c r="D114" s="18" t="s">
        <v>433</v>
      </c>
      <c r="E114" s="18" t="s">
        <v>431</v>
      </c>
      <c r="F114" s="48"/>
      <c r="G114" s="20" cm="1">
        <f t="array" ref="G114">IF(Parameters!$D$33, SUM(IF(ISNUMBER(R114:W114),(IF(R114:W114&gt;=Parameters!$D$39,1,"")),""))+0.5*(SUM(IF(ISNUMBER(R114:W114),(IF(R114:W114&gt;=Parameters!$D$40,1,"")),""))-SUM(IF(ISNUMBER(R114:W114),(IF(R114:W114&gt;=Parameters!$D$39,1,"")),""))),0) +
   IF(Parameters!$D$34,SUM(IF(ISNUMBER(R114:W114),(IF(R114:W114&gt;=Parameters!$D$39,1,"")),"")),0) +
   IF(Parameters!$D$35,AVERAGE(IF(ISNUMBER(R114:W114),R114:W114)),0) +
   IF(Parameters!$D$36,IF(OR(IF(ISNUMBER(R114:W114),R114:W114)=0),0,GEOMEAN(IF(ISNUMBER(R114:W114),R114:W114))),0)</f>
        <v>1.5</v>
      </c>
      <c r="H114" s="21">
        <f t="shared" si="5"/>
        <v>1.5</v>
      </c>
      <c r="I114" s="81"/>
      <c r="J114" s="20" cm="1">
        <f t="array" ref="J114">IF(Parameters!$D$33, SUM(IF(ISNUMBER(Y114:AD114),(IF(Y114:AD114&gt;=Parameters!$D$43,1,"")),""))+0.5*(SUM(IF(ISNUMBER(Y114:AD114),(IF(Y114:AD114&gt;=Parameters!$D$44,1,"")),""))-SUM(IF(ISNUMBER(Y114:AD114),(IF(Y114:AD114&gt;=Parameters!$D$43,1,"")),""))),0) +
   IF(Parameters!$D$34,SUM(IF(ISNUMBER(Y114:AD114),(IF(Y114:AD114&gt;=Parameters!$D$43,1,"")),"")),0) +
   IF(Parameters!$D$35,AVERAGE(IF(ISNUMBER(Y114:AD114),Y114:AD114)),0) +
   IF(Parameters!$D$36,IF(OR(IF(ISNUMBER(Y114:AD114),Y114:AD114)=0),0,GEOMEAN(IF(ISNUMBER(Y114:AD114),Y114:AD114))),0)</f>
        <v>0.5</v>
      </c>
      <c r="K114" s="21">
        <f t="shared" si="6"/>
        <v>0.5</v>
      </c>
      <c r="L114" s="81"/>
      <c r="M114" s="19" cm="1">
        <f t="array" ref="M114">IF(Parameters!$D$33, SUM(IF(ISNUMBER(AF114:AK114),(IF(AF114:AK114&gt;=Parameters!$D$43,1,"")),""))+0.5*(SUM(IF(ISNUMBER(AF114:AK114),(IF(AF114:AK114&gt;=Parameters!$D$44,1,"")),""))-SUM(IF(ISNUMBER(AF114:AK114),(IF(AF114:AK114&gt;=Parameters!$D$43,1,"")),""))),0) +
   IF(Parameters!$D$34,SUM(IF(ISNUMBER(AF114:AK114),(IF(AF114:AK114&gt;=Parameters!$D$43,1,"")),"")),0) +
   IF(Parameters!$D$35,AVERAGE(IF(ISNUMBER(AF114:AK114),AF114:AK114)),0) +
   IF(Parameters!$D$36,IF(OR(IF(ISNUMBER(AF114:AK114),AF114:AK114)=0),0,GEOMEAN(IF(ISNUMBER(AF114:AK114),AF114:AK114))),0)</f>
        <v>1.5</v>
      </c>
      <c r="N114" s="21">
        <f t="shared" si="7"/>
        <v>1.5</v>
      </c>
      <c r="O114" s="81"/>
      <c r="P114" s="22"/>
      <c r="Q114" s="48"/>
      <c r="R114" s="23">
        <f>IF(Parameters!$D$24 = 1, MAX(Y114, AF114),
IF(Parameters!$D$25 = 1, AVERAGE(Y114,AF114),
IF(Parameters!$D$26 = 1, IFERROR(GEOMEAN(Y114, AF114), 0),
IF(Parameters!$D$27, IF(AND(Y114=10,AF114=10),10,0),
IF(Parameters!$D$28, IF(AND(Y114&gt;7,AF114&gt;7),10,0),
IF(Parameters!$D$29, IF(AND(Y114&gt;7,AF114&gt;7), 10, IF(OR(AND(Y114&gt;7,AF114&gt;5),AND(Y114&gt;5,AF114&gt;7)),6,0)),"no method"))))))</f>
        <v>8.620000000000001</v>
      </c>
      <c r="S114" s="23">
        <f>IF(Parameters!$D$24 = 1, MAX(Z114, AG114),
IF(Parameters!$D$25 = 1, AVERAGE(Z114,AG114),
IF(Parameters!$D$26 = 1, IFERROR(GEOMEAN(Z114, AG114), 0),
IF(Parameters!$D$27, IF(AND(Z114=10,AG114=10),10,0),
IF(Parameters!$D$28, IF(AND(Z114&gt;7,AG114&gt;7),10,0),
IF(Parameters!$D$29, IF(AND(Z114&gt;7,AG114&gt;7), 10, IF(OR(AND(Z114&gt;7,AG114&gt;5),AND(Z114&gt;5,AG114&gt;7)),6,0)),"no method"))))))</f>
        <v>1.45933014354067</v>
      </c>
      <c r="T114" s="23">
        <f>IF(Parameters!$D$24 = 1, MAX(AA114, AH114),
IF(Parameters!$D$25 = 1, AVERAGE(AA114,AH114),
IF(Parameters!$D$26 = 1, IFERROR(GEOMEAN(AA114, AH114), 0),
IF(Parameters!$D$27, IF(AND(AA114=10,AH114=10),10,0),
IF(Parameters!$D$28, IF(AND(AA114&gt;7,AH114&gt;7),10,0),
IF(Parameters!$D$29, IF(AND(AA114&gt;7,AH114&gt;7), 10, IF(OR(AND(AA114&gt;7,AH114&gt;5),AND(AA114&gt;5,AH114&gt;7)),6,0)),"no method"))))))</f>
        <v>0</v>
      </c>
      <c r="U114" s="23">
        <f>IF(Parameters!$D$24 = 1, MAX(AB114, AI114),
IF(Parameters!$D$25 = 1, AVERAGE(AB114,AI114),
IF(Parameters!$D$26 = 1, IFERROR(GEOMEAN(AB114, AI114), 0),
IF(Parameters!$D$27, IF(AND(AB114=10,AI114=10),10,0),
IF(Parameters!$D$28, IF(AND(AB114&gt;7,AI114&gt;7),10,0),
IF(Parameters!$D$29, IF(AND(AB114&gt;7,AI114&gt;7), 10, IF(OR(AND(AB114&gt;7,AI114&gt;5),AND(AB114&gt;5,AI114&gt;7)),6,0)),"no method"))))))</f>
        <v>1.7142857142857151</v>
      </c>
      <c r="V114" s="23">
        <f>IF(Parameters!$D$24 = 1, MAX(AC114, AJ114),
IF(Parameters!$D$25 = 1, AVERAGE(AC114,AJ114),
IF(Parameters!$D$26 = 1, IFERROR(GEOMEAN(AC114, AJ114), 0),
IF(Parameters!$D$27, IF(AND(AC114=10,AJ114=10),10,0),
IF(Parameters!$D$28, IF(AND(AC114&gt;7,AJ114&gt;7),10,0),
IF(Parameters!$D$29, IF(AND(AC114&gt;7,AJ114&gt;7), 10, IF(OR(AND(AC114&gt;7,AJ114&gt;5),AND(AC114&gt;5,AJ114&gt;7)),6,0)),"no method"))))))</f>
        <v>5.3333333333333348</v>
      </c>
      <c r="W114" s="23">
        <f>IF(Parameters!$D$24 = 1, MAX(AD114, AK114),
IF(Parameters!$D$25 = 1, AVERAGE(AD114,AK114),
IF(Parameters!$D$26 = 1, IFERROR(GEOMEAN(AD114, AK114), 0),
IF(Parameters!$D$27, IF(AND(AD114=10,AK114=10),10,0),
IF(Parameters!$D$28, IF(AND(AD114&gt;7,AK114&gt;7),10,0),
IF(Parameters!$D$29, IF(AND(AD114&gt;7,AK114&gt;7), 10, IF(OR(AND(AD114&gt;7,AK114&gt;5),AND(AD114&gt;5,AK114&gt;7)),6,0)),"no method"))))))</f>
        <v>0</v>
      </c>
      <c r="X114" s="49"/>
      <c r="Y114" s="23">
        <v>7.24</v>
      </c>
      <c r="Z114" s="23">
        <v>2.9186602870813401</v>
      </c>
      <c r="AA114" s="24">
        <v>0</v>
      </c>
      <c r="AB114" s="23">
        <v>3.4285714285714302</v>
      </c>
      <c r="AC114" s="23">
        <v>3.6666666666666701</v>
      </c>
      <c r="AD114" s="23">
        <v>0</v>
      </c>
      <c r="AE114" s="49"/>
      <c r="AF114" s="23">
        <v>10</v>
      </c>
      <c r="AG114" s="23">
        <v>0</v>
      </c>
      <c r="AH114" s="23">
        <v>0</v>
      </c>
      <c r="AI114" s="23">
        <v>0</v>
      </c>
      <c r="AJ114" s="23">
        <v>7</v>
      </c>
      <c r="AK114" s="23">
        <v>0</v>
      </c>
      <c r="AL114" s="48"/>
      <c r="AM114" s="25">
        <v>0</v>
      </c>
      <c r="AN114" s="25">
        <v>0.4</v>
      </c>
      <c r="AO114" s="19"/>
      <c r="AP114" s="19"/>
      <c r="AQ114" s="19"/>
      <c r="AR114" s="19"/>
      <c r="AS114" s="19"/>
      <c r="AT114" s="19"/>
      <c r="AU114" s="19"/>
      <c r="AV114" s="19"/>
      <c r="AW114" s="19"/>
      <c r="AX114" s="19"/>
      <c r="AY114" s="19"/>
      <c r="AZ114" s="19"/>
      <c r="BA114" s="19"/>
    </row>
    <row r="115" spans="1:53" x14ac:dyDescent="0.2">
      <c r="A115" s="61">
        <v>110</v>
      </c>
      <c r="B115" s="18" t="s">
        <v>221</v>
      </c>
      <c r="C115" s="18" t="s">
        <v>222</v>
      </c>
      <c r="D115" s="18" t="s">
        <v>437</v>
      </c>
      <c r="E115" s="18" t="s">
        <v>432</v>
      </c>
      <c r="F115" s="48"/>
      <c r="G115" s="20" cm="1">
        <f t="array" ref="G115">IF(Parameters!$D$33, SUM(IF(ISNUMBER(R115:W115),(IF(R115:W115&gt;=Parameters!$D$39,1,"")),""))+0.5*(SUM(IF(ISNUMBER(R115:W115),(IF(R115:W115&gt;=Parameters!$D$40,1,"")),""))-SUM(IF(ISNUMBER(R115:W115),(IF(R115:W115&gt;=Parameters!$D$39,1,"")),""))),0) +
   IF(Parameters!$D$34,SUM(IF(ISNUMBER(R115:W115),(IF(R115:W115&gt;=Parameters!$D$39,1,"")),"")),0) +
   IF(Parameters!$D$35,AVERAGE(IF(ISNUMBER(R115:W115),R115:W115)),0) +
   IF(Parameters!$D$36,IF(OR(IF(ISNUMBER(R115:W115),R115:W115)=0),0,GEOMEAN(IF(ISNUMBER(R115:W115),R115:W115))),0)</f>
        <v>3</v>
      </c>
      <c r="H115" s="21">
        <f t="shared" si="5"/>
        <v>3</v>
      </c>
      <c r="I115" s="81"/>
      <c r="J115" s="20" cm="1">
        <f t="array" ref="J115">IF(Parameters!$D$33, SUM(IF(ISNUMBER(Y115:AD115),(IF(Y115:AD115&gt;=Parameters!$D$43,1,"")),""))+0.5*(SUM(IF(ISNUMBER(Y115:AD115),(IF(Y115:AD115&gt;=Parameters!$D$44,1,"")),""))-SUM(IF(ISNUMBER(Y115:AD115),(IF(Y115:AD115&gt;=Parameters!$D$43,1,"")),""))),0) +
   IF(Parameters!$D$34,SUM(IF(ISNUMBER(Y115:AD115),(IF(Y115:AD115&gt;=Parameters!$D$43,1,"")),"")),0) +
   IF(Parameters!$D$35,AVERAGE(IF(ISNUMBER(Y115:AD115),Y115:AD115)),0) +
   IF(Parameters!$D$36,IF(OR(IF(ISNUMBER(Y115:AD115),Y115:AD115)=0),0,GEOMEAN(IF(ISNUMBER(Y115:AD115),Y115:AD115))),0)</f>
        <v>0.5</v>
      </c>
      <c r="K115" s="21">
        <f t="shared" si="6"/>
        <v>0.5</v>
      </c>
      <c r="L115" s="81"/>
      <c r="M115" s="19" cm="1">
        <f t="array" ref="M115">IF(Parameters!$D$33, SUM(IF(ISNUMBER(AF115:AK115),(IF(AF115:AK115&gt;=Parameters!$D$43,1,"")),""))+0.5*(SUM(IF(ISNUMBER(AF115:AK115),(IF(AF115:AK115&gt;=Parameters!$D$44,1,"")),""))-SUM(IF(ISNUMBER(AF115:AK115),(IF(AF115:AK115&gt;=Parameters!$D$43,1,"")),""))),0) +
   IF(Parameters!$D$34,SUM(IF(ISNUMBER(AF115:AK115),(IF(AF115:AK115&gt;=Parameters!$D$43,1,"")),"")),0) +
   IF(Parameters!$D$35,AVERAGE(IF(ISNUMBER(AF115:AK115),AF115:AK115)),0) +
   IF(Parameters!$D$36,IF(OR(IF(ISNUMBER(AF115:AK115),AF115:AK115)=0),0,GEOMEAN(IF(ISNUMBER(AF115:AK115),AF115:AK115))),0)</f>
        <v>2.5</v>
      </c>
      <c r="N115" s="21">
        <f t="shared" si="7"/>
        <v>2.5</v>
      </c>
      <c r="O115" s="81"/>
      <c r="P115" s="22"/>
      <c r="Q115" s="48"/>
      <c r="R115" s="23">
        <f>IF(Parameters!$D$24 = 1, MAX(Y115, AF115),
IF(Parameters!$D$25 = 1, AVERAGE(Y115,AF115),
IF(Parameters!$D$26 = 1, IFERROR(GEOMEAN(Y115, AF115), 0),
IF(Parameters!$D$27, IF(AND(Y115=10,AF115=10),10,0),
IF(Parameters!$D$28, IF(AND(Y115&gt;7,AF115&gt;7),10,0),
IF(Parameters!$D$29, IF(AND(Y115&gt;7,AF115&gt;7), 10, IF(OR(AND(Y115&gt;7,AF115&gt;5),AND(Y115&gt;5,AF115&gt;7)),6,0)),"no method"))))))</f>
        <v>7.125</v>
      </c>
      <c r="S115" s="23">
        <f>IF(Parameters!$D$24 = 1, MAX(Z115, AG115),
IF(Parameters!$D$25 = 1, AVERAGE(Z115,AG115),
IF(Parameters!$D$26 = 1, IFERROR(GEOMEAN(Z115, AG115), 0),
IF(Parameters!$D$27, IF(AND(Z115=10,AG115=10),10,0),
IF(Parameters!$D$28, IF(AND(Z115&gt;7,AG115&gt;7),10,0),
IF(Parameters!$D$29, IF(AND(Z115&gt;7,AG115&gt;7), 10, IF(OR(AND(Z115&gt;7,AG115&gt;5),AND(Z115&gt;5,AG115&gt;7)),6,0)),"no method"))))))</f>
        <v>1.614832535885165</v>
      </c>
      <c r="T115" s="23">
        <f>IF(Parameters!$D$24 = 1, MAX(AA115, AH115),
IF(Parameters!$D$25 = 1, AVERAGE(AA115,AH115),
IF(Parameters!$D$26 = 1, IFERROR(GEOMEAN(AA115, AH115), 0),
IF(Parameters!$D$27, IF(AND(AA115=10,AH115=10),10,0),
IF(Parameters!$D$28, IF(AND(AA115&gt;7,AH115&gt;7),10,0),
IF(Parameters!$D$29, IF(AND(AA115&gt;7,AH115&gt;7), 10, IF(OR(AND(AA115&gt;7,AH115&gt;5),AND(AA115&gt;5,AH115&gt;7)),6,0)),"no method"))))))</f>
        <v>5.2417355371900847</v>
      </c>
      <c r="U115" s="23">
        <f>IF(Parameters!$D$24 = 1, MAX(AB115, AI115),
IF(Parameters!$D$25 = 1, AVERAGE(AB115,AI115),
IF(Parameters!$D$26 = 1, IFERROR(GEOMEAN(AB115, AI115), 0),
IF(Parameters!$D$27, IF(AND(AB115=10,AI115=10),10,0),
IF(Parameters!$D$28, IF(AND(AB115&gt;7,AI115&gt;7),10,0),
IF(Parameters!$D$29, IF(AND(AB115&gt;7,AI115&gt;7), 10, IF(OR(AND(AB115&gt;7,AI115&gt;5),AND(AB115&gt;5,AI115&gt;7)),6,0)),"no method"))))))</f>
        <v>5.9285714285714306</v>
      </c>
      <c r="V115" s="23">
        <f>IF(Parameters!$D$24 = 1, MAX(AC115, AJ115),
IF(Parameters!$D$25 = 1, AVERAGE(AC115,AJ115),
IF(Parameters!$D$26 = 1, IFERROR(GEOMEAN(AC115, AJ115), 0),
IF(Parameters!$D$27, IF(AND(AC115=10,AJ115=10),10,0),
IF(Parameters!$D$28, IF(AND(AC115&gt;7,AJ115&gt;7),10,0),
IF(Parameters!$D$29, IF(AND(AC115&gt;7,AJ115&gt;7), 10, IF(OR(AND(AC115&gt;7,AJ115&gt;5),AND(AC115&gt;5,AJ115&gt;7)),6,0)),"no method"))))))</f>
        <v>9.75</v>
      </c>
      <c r="W115" s="23">
        <f>IF(Parameters!$D$24 = 1, MAX(AD115, AK115),
IF(Parameters!$D$25 = 1, AVERAGE(AD115,AK115),
IF(Parameters!$D$26 = 1, IFERROR(GEOMEAN(AD115, AK115), 0),
IF(Parameters!$D$27, IF(AND(AD115=10,AK115=10),10,0),
IF(Parameters!$D$28, IF(AND(AD115&gt;7,AK115&gt;7),10,0),
IF(Parameters!$D$29, IF(AND(AD115&gt;7,AK115&gt;7), 10, IF(OR(AND(AD115&gt;7,AK115&gt;5),AND(AD115&gt;5,AK115&gt;7)),6,0)),"no method"))))))</f>
        <v>0</v>
      </c>
      <c r="X115" s="49"/>
      <c r="Y115" s="23">
        <v>4.25</v>
      </c>
      <c r="Z115" s="23">
        <v>3.2296650717703299</v>
      </c>
      <c r="AA115" s="24">
        <v>5.25619834710744</v>
      </c>
      <c r="AB115" s="23">
        <v>4.8571428571428603</v>
      </c>
      <c r="AC115" s="23">
        <v>9.5</v>
      </c>
      <c r="AD115" s="23">
        <v>0</v>
      </c>
      <c r="AE115" s="49"/>
      <c r="AF115" s="23">
        <v>10</v>
      </c>
      <c r="AG115" s="23">
        <v>0</v>
      </c>
      <c r="AH115" s="23">
        <v>5.2272727272727302</v>
      </c>
      <c r="AI115" s="23">
        <v>7</v>
      </c>
      <c r="AJ115" s="23">
        <v>10</v>
      </c>
      <c r="AK115" s="23">
        <v>0</v>
      </c>
      <c r="AL115" s="48"/>
      <c r="AM115" s="25">
        <v>0</v>
      </c>
      <c r="AN115" s="25">
        <v>0.2</v>
      </c>
      <c r="AO115" s="19"/>
      <c r="AP115" s="19"/>
      <c r="AQ115" s="19"/>
      <c r="AR115" s="19"/>
      <c r="AS115" s="19"/>
      <c r="AT115" s="19"/>
      <c r="AU115" s="19"/>
      <c r="AV115" s="19"/>
      <c r="AW115" s="19"/>
      <c r="AX115" s="19"/>
      <c r="AY115" s="19"/>
      <c r="AZ115" s="19"/>
      <c r="BA115" s="19"/>
    </row>
    <row r="116" spans="1:53" x14ac:dyDescent="0.2">
      <c r="A116" s="61">
        <v>111</v>
      </c>
      <c r="B116" s="18" t="s">
        <v>223</v>
      </c>
      <c r="C116" s="18" t="s">
        <v>224</v>
      </c>
      <c r="D116" s="18" t="s">
        <v>438</v>
      </c>
      <c r="E116" s="18" t="s">
        <v>431</v>
      </c>
      <c r="F116" s="48"/>
      <c r="G116" s="20" cm="1">
        <f t="array" ref="G116">IF(Parameters!$D$33, SUM(IF(ISNUMBER(R116:W116),(IF(R116:W116&gt;=Parameters!$D$39,1,"")),""))+0.5*(SUM(IF(ISNUMBER(R116:W116),(IF(R116:W116&gt;=Parameters!$D$40,1,"")),""))-SUM(IF(ISNUMBER(R116:W116),(IF(R116:W116&gt;=Parameters!$D$39,1,"")),""))),0) +
   IF(Parameters!$D$34,SUM(IF(ISNUMBER(R116:W116),(IF(R116:W116&gt;=Parameters!$D$39,1,"")),"")),0) +
   IF(Parameters!$D$35,AVERAGE(IF(ISNUMBER(R116:W116),R116:W116)),0) +
   IF(Parameters!$D$36,IF(OR(IF(ISNUMBER(R116:W116),R116:W116)=0),0,GEOMEAN(IF(ISNUMBER(R116:W116),R116:W116))),0)</f>
        <v>1</v>
      </c>
      <c r="H116" s="21">
        <f t="shared" si="5"/>
        <v>1</v>
      </c>
      <c r="I116" s="81"/>
      <c r="J116" s="20" cm="1">
        <f t="array" ref="J116">IF(Parameters!$D$33, SUM(IF(ISNUMBER(Y116:AD116),(IF(Y116:AD116&gt;=Parameters!$D$43,1,"")),""))+0.5*(SUM(IF(ISNUMBER(Y116:AD116),(IF(Y116:AD116&gt;=Parameters!$D$44,1,"")),""))-SUM(IF(ISNUMBER(Y116:AD116),(IF(Y116:AD116&gt;=Parameters!$D$43,1,"")),""))),0) +
   IF(Parameters!$D$34,SUM(IF(ISNUMBER(Y116:AD116),(IF(Y116:AD116&gt;=Parameters!$D$43,1,"")),"")),0) +
   IF(Parameters!$D$35,AVERAGE(IF(ISNUMBER(Y116:AD116),Y116:AD116)),0) +
   IF(Parameters!$D$36,IF(OR(IF(ISNUMBER(Y116:AD116),Y116:AD116)=0),0,GEOMEAN(IF(ISNUMBER(Y116:AD116),Y116:AD116))),0)</f>
        <v>2.5</v>
      </c>
      <c r="K116" s="21">
        <f t="shared" si="6"/>
        <v>2.5</v>
      </c>
      <c r="L116" s="81"/>
      <c r="M116" s="19" cm="1">
        <f t="array" ref="M116">IF(Parameters!$D$33, SUM(IF(ISNUMBER(AF116:AK116),(IF(AF116:AK116&gt;=Parameters!$D$43,1,"")),""))+0.5*(SUM(IF(ISNUMBER(AF116:AK116),(IF(AF116:AK116&gt;=Parameters!$D$44,1,"")),""))-SUM(IF(ISNUMBER(AF116:AK116),(IF(AF116:AK116&gt;=Parameters!$D$43,1,"")),""))),0) +
   IF(Parameters!$D$34,SUM(IF(ISNUMBER(AF116:AK116),(IF(AF116:AK116&gt;=Parameters!$D$43,1,"")),"")),0) +
   IF(Parameters!$D$35,AVERAGE(IF(ISNUMBER(AF116:AK116),AF116:AK116)),0) +
   IF(Parameters!$D$36,IF(OR(IF(ISNUMBER(AF116:AK116),AF116:AK116)=0),0,GEOMEAN(IF(ISNUMBER(AF116:AK116),AF116:AK116))),0)</f>
        <v>0</v>
      </c>
      <c r="N116" s="21">
        <f t="shared" si="7"/>
        <v>0</v>
      </c>
      <c r="O116" s="81"/>
      <c r="P116" s="22"/>
      <c r="Q116" s="48"/>
      <c r="R116" s="23">
        <f>IF(Parameters!$D$24 = 1, MAX(Y116, AF116),
IF(Parameters!$D$25 = 1, AVERAGE(Y116,AF116),
IF(Parameters!$D$26 = 1, IFERROR(GEOMEAN(Y116, AF116), 0),
IF(Parameters!$D$27, IF(AND(Y116=10,AF116=10),10,0),
IF(Parameters!$D$28, IF(AND(Y116&gt;7,AF116&gt;7),10,0),
IF(Parameters!$D$29, IF(AND(Y116&gt;7,AF116&gt;7), 10, IF(OR(AND(Y116&gt;7,AF116&gt;5),AND(Y116&gt;5,AF116&gt;7)),6,0)),"no method"))))))</f>
        <v>5</v>
      </c>
      <c r="S116" s="23">
        <f>IF(Parameters!$D$24 = 1, MAX(Z116, AG116),
IF(Parameters!$D$25 = 1, AVERAGE(Z116,AG116),
IF(Parameters!$D$26 = 1, IFERROR(GEOMEAN(Z116, AG116), 0),
IF(Parameters!$D$27, IF(AND(Z116=10,AG116=10),10,0),
IF(Parameters!$D$28, IF(AND(Z116&gt;7,AG116&gt;7),10,0),
IF(Parameters!$D$29, IF(AND(Z116&gt;7,AG116&gt;7), 10, IF(OR(AND(Z116&gt;7,AG116&gt;5),AND(Z116&gt;5,AG116&gt;7)),6,0)),"no method"))))))</f>
        <v>0</v>
      </c>
      <c r="T116" s="23">
        <f>IF(Parameters!$D$24 = 1, MAX(AA116, AH116),
IF(Parameters!$D$25 = 1, AVERAGE(AA116,AH116),
IF(Parameters!$D$26 = 1, IFERROR(GEOMEAN(AA116, AH116), 0),
IF(Parameters!$D$27, IF(AND(AA116=10,AH116=10),10,0),
IF(Parameters!$D$28, IF(AND(AA116&gt;7,AH116&gt;7),10,0),
IF(Parameters!$D$29, IF(AND(AA116&gt;7,AH116&gt;7), 10, IF(OR(AND(AA116&gt;7,AH116&gt;5),AND(AA116&gt;5,AH116&gt;7)),6,0)),"no method"))))))</f>
        <v>0</v>
      </c>
      <c r="U116" s="23">
        <f>IF(Parameters!$D$24 = 1, MAX(AB116, AI116),
IF(Parameters!$D$25 = 1, AVERAGE(AB116,AI116),
IF(Parameters!$D$26 = 1, IFERROR(GEOMEAN(AB116, AI116), 0),
IF(Parameters!$D$27, IF(AND(AB116=10,AI116=10),10,0),
IF(Parameters!$D$28, IF(AND(AB116&gt;7,AI116&gt;7),10,0),
IF(Parameters!$D$29, IF(AND(AB116&gt;7,AI116&gt;7), 10, IF(OR(AND(AB116&gt;7,AI116&gt;5),AND(AB116&gt;5,AI116&gt;7)),6,0)),"no method"))))))</f>
        <v>3.8571428571428599</v>
      </c>
      <c r="V116" s="23">
        <f>IF(Parameters!$D$24 = 1, MAX(AC116, AJ116),
IF(Parameters!$D$25 = 1, AVERAGE(AC116,AJ116),
IF(Parameters!$D$26 = 1, IFERROR(GEOMEAN(AC116, AJ116), 0),
IF(Parameters!$D$27, IF(AND(AC116=10,AJ116=10),10,0),
IF(Parameters!$D$28, IF(AND(AC116&gt;7,AJ116&gt;7),10,0),
IF(Parameters!$D$29, IF(AND(AC116&gt;7,AJ116&gt;7), 10, IF(OR(AND(AC116&gt;7,AJ116&gt;5),AND(AC116&gt;5,AJ116&gt;7)),6,0)),"no method"))))))</f>
        <v>2.1666666666666652</v>
      </c>
      <c r="W116" s="23">
        <f>IF(Parameters!$D$24 = 1, MAX(AD116, AK116),
IF(Parameters!$D$25 = 1, AVERAGE(AD116,AK116),
IF(Parameters!$D$26 = 1, IFERROR(GEOMEAN(AD116, AK116), 0),
IF(Parameters!$D$27, IF(AND(AD116=10,AK116=10),10,0),
IF(Parameters!$D$28, IF(AND(AD116&gt;7,AK116&gt;7),10,0),
IF(Parameters!$D$29, IF(AND(AD116&gt;7,AK116&gt;7), 10, IF(OR(AND(AD116&gt;7,AK116&gt;5),AND(AD116&gt;5,AK116&gt;7)),6,0)),"no method"))))))</f>
        <v>5</v>
      </c>
      <c r="X116" s="49"/>
      <c r="Y116" s="23">
        <v>10</v>
      </c>
      <c r="Z116" s="23">
        <v>0</v>
      </c>
      <c r="AA116" s="24">
        <v>0</v>
      </c>
      <c r="AB116" s="23">
        <v>7.7142857142857197</v>
      </c>
      <c r="AC116" s="23">
        <v>4.3333333333333304</v>
      </c>
      <c r="AD116" s="23">
        <v>10</v>
      </c>
      <c r="AE116" s="49"/>
      <c r="AF116" s="23">
        <v>0</v>
      </c>
      <c r="AG116" s="23">
        <v>0</v>
      </c>
      <c r="AH116" s="23">
        <v>0</v>
      </c>
      <c r="AI116" s="23">
        <v>0</v>
      </c>
      <c r="AJ116" s="23">
        <v>0</v>
      </c>
      <c r="AK116" s="23">
        <v>0</v>
      </c>
      <c r="AL116" s="48"/>
      <c r="AM116" s="25">
        <v>0.2</v>
      </c>
      <c r="AN116" s="25">
        <v>0.6</v>
      </c>
      <c r="AO116" s="19"/>
      <c r="AP116" s="19"/>
      <c r="AQ116" s="19"/>
      <c r="AR116" s="19"/>
      <c r="AS116" s="19"/>
      <c r="AT116" s="19"/>
      <c r="AU116" s="19"/>
      <c r="AV116" s="19"/>
      <c r="AW116" s="19"/>
      <c r="AX116" s="19"/>
      <c r="AY116" s="19"/>
      <c r="AZ116" s="19"/>
      <c r="BA116" s="19"/>
    </row>
    <row r="117" spans="1:53" x14ac:dyDescent="0.2">
      <c r="A117" s="61">
        <v>112</v>
      </c>
      <c r="B117" s="18" t="s">
        <v>225</v>
      </c>
      <c r="C117" s="18" t="s">
        <v>226</v>
      </c>
      <c r="D117" s="18" t="s">
        <v>435</v>
      </c>
      <c r="E117" s="18" t="s">
        <v>432</v>
      </c>
      <c r="F117" s="48"/>
      <c r="G117" s="20" cm="1">
        <f t="array" ref="G117">IF(Parameters!$D$33, SUM(IF(ISNUMBER(R117:W117),(IF(R117:W117&gt;=Parameters!$D$39,1,"")),""))+0.5*(SUM(IF(ISNUMBER(R117:W117),(IF(R117:W117&gt;=Parameters!$D$40,1,"")),""))-SUM(IF(ISNUMBER(R117:W117),(IF(R117:W117&gt;=Parameters!$D$39,1,"")),""))),0) +
   IF(Parameters!$D$34,SUM(IF(ISNUMBER(R117:W117),(IF(R117:W117&gt;=Parameters!$D$39,1,"")),"")),0) +
   IF(Parameters!$D$35,AVERAGE(IF(ISNUMBER(R117:W117),R117:W117)),0) +
   IF(Parameters!$D$36,IF(OR(IF(ISNUMBER(R117:W117),R117:W117)=0),0,GEOMEAN(IF(ISNUMBER(R117:W117),R117:W117))),0)</f>
        <v>1.5</v>
      </c>
      <c r="H117" s="21">
        <f t="shared" si="5"/>
        <v>1.5</v>
      </c>
      <c r="I117" s="81"/>
      <c r="J117" s="20" cm="1">
        <f t="array" ref="J117">IF(Parameters!$D$33, SUM(IF(ISNUMBER(Y117:AD117),(IF(Y117:AD117&gt;=Parameters!$D$43,1,"")),""))+0.5*(SUM(IF(ISNUMBER(Y117:AD117),(IF(Y117:AD117&gt;=Parameters!$D$44,1,"")),""))-SUM(IF(ISNUMBER(Y117:AD117),(IF(Y117:AD117&gt;=Parameters!$D$43,1,"")),""))),0) +
   IF(Parameters!$D$34,SUM(IF(ISNUMBER(Y117:AD117),(IF(Y117:AD117&gt;=Parameters!$D$43,1,"")),"")),0) +
   IF(Parameters!$D$35,AVERAGE(IF(ISNUMBER(Y117:AD117),Y117:AD117)),0) +
   IF(Parameters!$D$36,IF(OR(IF(ISNUMBER(Y117:AD117),Y117:AD117)=0),0,GEOMEAN(IF(ISNUMBER(Y117:AD117),Y117:AD117))),0)</f>
        <v>0</v>
      </c>
      <c r="K117" s="21">
        <f t="shared" si="6"/>
        <v>0</v>
      </c>
      <c r="L117" s="81"/>
      <c r="M117" s="19" cm="1">
        <f t="array" ref="M117">IF(Parameters!$D$33, SUM(IF(ISNUMBER(AF117:AK117),(IF(AF117:AK117&gt;=Parameters!$D$43,1,"")),""))+0.5*(SUM(IF(ISNUMBER(AF117:AK117),(IF(AF117:AK117&gt;=Parameters!$D$44,1,"")),""))-SUM(IF(ISNUMBER(AF117:AK117),(IF(AF117:AK117&gt;=Parameters!$D$43,1,"")),""))),0) +
   IF(Parameters!$D$34,SUM(IF(ISNUMBER(AF117:AK117),(IF(AF117:AK117&gt;=Parameters!$D$43,1,"")),"")),0) +
   IF(Parameters!$D$35,AVERAGE(IF(ISNUMBER(AF117:AK117),AF117:AK117)),0) +
   IF(Parameters!$D$36,IF(OR(IF(ISNUMBER(AF117:AK117),AF117:AK117)=0),0,GEOMEAN(IF(ISNUMBER(AF117:AK117),AF117:AK117))),0)</f>
        <v>1.5</v>
      </c>
      <c r="N117" s="21">
        <f t="shared" si="7"/>
        <v>1.5</v>
      </c>
      <c r="O117" s="81"/>
      <c r="P117" s="22"/>
      <c r="Q117" s="48"/>
      <c r="R117" s="23">
        <f>IF(Parameters!$D$24 = 1, MAX(Y117, AF117),
IF(Parameters!$D$25 = 1, AVERAGE(Y117,AF117),
IF(Parameters!$D$26 = 1, IFERROR(GEOMEAN(Y117, AF117), 0),
IF(Parameters!$D$27, IF(AND(Y117=10,AF117=10),10,0),
IF(Parameters!$D$28, IF(AND(Y117&gt;7,AF117&gt;7),10,0),
IF(Parameters!$D$29, IF(AND(Y117&gt;7,AF117&gt;7), 10, IF(OR(AND(Y117&gt;7,AF117&gt;5),AND(Y117&gt;5,AF117&gt;7)),6,0)),"no method"))))))</f>
        <v>8.09</v>
      </c>
      <c r="S117" s="23">
        <f>IF(Parameters!$D$24 = 1, MAX(Z117, AG117),
IF(Parameters!$D$25 = 1, AVERAGE(Z117,AG117),
IF(Parameters!$D$26 = 1, IFERROR(GEOMEAN(Z117, AG117), 0),
IF(Parameters!$D$27, IF(AND(Z117=10,AG117=10),10,0),
IF(Parameters!$D$28, IF(AND(Z117&gt;7,AG117&gt;7),10,0),
IF(Parameters!$D$29, IF(AND(Z117&gt;7,AG117&gt;7), 10, IF(OR(AND(Z117&gt;7,AG117&gt;5),AND(Z117&gt;5,AG117&gt;7)),6,0)),"no method"))))))</f>
        <v>1.8062200956937799</v>
      </c>
      <c r="T117" s="23">
        <f>IF(Parameters!$D$24 = 1, MAX(AA117, AH117),
IF(Parameters!$D$25 = 1, AVERAGE(AA117,AH117),
IF(Parameters!$D$26 = 1, IFERROR(GEOMEAN(AA117, AH117), 0),
IF(Parameters!$D$27, IF(AND(AA117=10,AH117=10),10,0),
IF(Parameters!$D$28, IF(AND(AA117&gt;7,AH117&gt;7),10,0),
IF(Parameters!$D$29, IF(AND(AA117&gt;7,AH117&gt;7), 10, IF(OR(AND(AA117&gt;7,AH117&gt;5),AND(AA117&gt;5,AH117&gt;7)),6,0)),"no method"))))))</f>
        <v>4.9400826446281005</v>
      </c>
      <c r="U117" s="23">
        <f>IF(Parameters!$D$24 = 1, MAX(AB117, AI117),
IF(Parameters!$D$25 = 1, AVERAGE(AB117,AI117),
IF(Parameters!$D$26 = 1, IFERROR(GEOMEAN(AB117, AI117), 0),
IF(Parameters!$D$27, IF(AND(AB117=10,AI117=10),10,0),
IF(Parameters!$D$28, IF(AND(AB117&gt;7,AI117&gt;7),10,0),
IF(Parameters!$D$29, IF(AND(AB117&gt;7,AI117&gt;7), 10, IF(OR(AND(AB117&gt;7,AI117&gt;5),AND(AB117&gt;5,AI117&gt;7)),6,0)),"no method"))))))</f>
        <v>6.710952380952385</v>
      </c>
      <c r="V117" s="23">
        <f>IF(Parameters!$D$24 = 1, MAX(AC117, AJ117),
IF(Parameters!$D$25 = 1, AVERAGE(AC117,AJ117),
IF(Parameters!$D$26 = 1, IFERROR(GEOMEAN(AC117, AJ117), 0),
IF(Parameters!$D$27, IF(AND(AC117=10,AJ117=10),10,0),
IF(Parameters!$D$28, IF(AND(AC117&gt;7,AJ117&gt;7),10,0),
IF(Parameters!$D$29, IF(AND(AC117&gt;7,AJ117&gt;7), 10, IF(OR(AND(AC117&gt;7,AJ117&gt;5),AND(AC117&gt;5,AJ117&gt;7)),6,0)),"no method"))))))</f>
        <v>2.3333333333333348</v>
      </c>
      <c r="W117" s="23">
        <f>IF(Parameters!$D$24 = 1, MAX(AD117, AK117),
IF(Parameters!$D$25 = 1, AVERAGE(AD117,AK117),
IF(Parameters!$D$26 = 1, IFERROR(GEOMEAN(AD117, AK117), 0),
IF(Parameters!$D$27, IF(AND(AD117=10,AK117=10),10,0),
IF(Parameters!$D$28, IF(AND(AD117&gt;7,AK117&gt;7),10,0),
IF(Parameters!$D$29, IF(AND(AD117&gt;7,AK117&gt;7), 10, IF(OR(AND(AD117&gt;7,AK117&gt;5),AND(AD117&gt;5,AK117&gt;7)),6,0)),"no method"))))))</f>
        <v>0</v>
      </c>
      <c r="X117" s="49"/>
      <c r="Y117" s="23">
        <v>6.18</v>
      </c>
      <c r="Z117" s="23">
        <v>3.6124401913875599</v>
      </c>
      <c r="AA117" s="24">
        <v>5.1074380165289304</v>
      </c>
      <c r="AB117" s="23">
        <v>3.4285714285714302</v>
      </c>
      <c r="AC117" s="23">
        <v>4.6666666666666696</v>
      </c>
      <c r="AD117" s="23">
        <v>0</v>
      </c>
      <c r="AE117" s="49"/>
      <c r="AF117" s="23">
        <v>10</v>
      </c>
      <c r="AG117" s="23">
        <v>0</v>
      </c>
      <c r="AH117" s="23">
        <v>4.7727272727272698</v>
      </c>
      <c r="AI117" s="23">
        <v>9.9933333333333394</v>
      </c>
      <c r="AJ117" s="23">
        <v>0</v>
      </c>
      <c r="AK117" s="23">
        <v>0</v>
      </c>
      <c r="AL117" s="48"/>
      <c r="AM117" s="25">
        <v>0</v>
      </c>
      <c r="AN117" s="25">
        <v>0.4</v>
      </c>
      <c r="AO117" s="19"/>
      <c r="AP117" s="19"/>
      <c r="AQ117" s="19"/>
      <c r="AR117" s="19"/>
      <c r="AS117" s="19"/>
      <c r="AT117" s="19"/>
      <c r="AU117" s="19"/>
      <c r="AV117" s="19"/>
      <c r="AW117" s="19"/>
      <c r="AX117" s="19"/>
      <c r="AY117" s="19"/>
      <c r="AZ117" s="19"/>
      <c r="BA117" s="19"/>
    </row>
    <row r="118" spans="1:53" x14ac:dyDescent="0.2">
      <c r="A118" s="61">
        <v>113</v>
      </c>
      <c r="B118" s="18" t="s">
        <v>227</v>
      </c>
      <c r="C118" s="18" t="s">
        <v>228</v>
      </c>
      <c r="D118" s="18" t="s">
        <v>434</v>
      </c>
      <c r="E118" s="18" t="s">
        <v>431</v>
      </c>
      <c r="F118" s="48"/>
      <c r="G118" s="20" cm="1">
        <f t="array" ref="G118">IF(Parameters!$D$33, SUM(IF(ISNUMBER(R118:W118),(IF(R118:W118&gt;=Parameters!$D$39,1,"")),""))+0.5*(SUM(IF(ISNUMBER(R118:W118),(IF(R118:W118&gt;=Parameters!$D$40,1,"")),""))-SUM(IF(ISNUMBER(R118:W118),(IF(R118:W118&gt;=Parameters!$D$39,1,"")),""))),0) +
   IF(Parameters!$D$34,SUM(IF(ISNUMBER(R118:W118),(IF(R118:W118&gt;=Parameters!$D$39,1,"")),"")),0) +
   IF(Parameters!$D$35,AVERAGE(IF(ISNUMBER(R118:W118),R118:W118)),0) +
   IF(Parameters!$D$36,IF(OR(IF(ISNUMBER(R118:W118),R118:W118)=0),0,GEOMEAN(IF(ISNUMBER(R118:W118),R118:W118))),0)</f>
        <v>5</v>
      </c>
      <c r="H118" s="21">
        <f t="shared" si="5"/>
        <v>5</v>
      </c>
      <c r="I118" s="81"/>
      <c r="J118" s="20" cm="1">
        <f t="array" ref="J118">IF(Parameters!$D$33, SUM(IF(ISNUMBER(Y118:AD118),(IF(Y118:AD118&gt;=Parameters!$D$43,1,"")),""))+0.5*(SUM(IF(ISNUMBER(Y118:AD118),(IF(Y118:AD118&gt;=Parameters!$D$44,1,"")),""))-SUM(IF(ISNUMBER(Y118:AD118),(IF(Y118:AD118&gt;=Parameters!$D$43,1,"")),""))),0) +
   IF(Parameters!$D$34,SUM(IF(ISNUMBER(Y118:AD118),(IF(Y118:AD118&gt;=Parameters!$D$43,1,"")),"")),0) +
   IF(Parameters!$D$35,AVERAGE(IF(ISNUMBER(Y118:AD118),Y118:AD118)),0) +
   IF(Parameters!$D$36,IF(OR(IF(ISNUMBER(Y118:AD118),Y118:AD118)=0),0,GEOMEAN(IF(ISNUMBER(Y118:AD118),Y118:AD118))),0)</f>
        <v>3.5</v>
      </c>
      <c r="K118" s="21">
        <f t="shared" si="6"/>
        <v>3.5</v>
      </c>
      <c r="L118" s="81"/>
      <c r="M118" s="19" cm="1">
        <f t="array" ref="M118">IF(Parameters!$D$33, SUM(IF(ISNUMBER(AF118:AK118),(IF(AF118:AK118&gt;=Parameters!$D$43,1,"")),""))+0.5*(SUM(IF(ISNUMBER(AF118:AK118),(IF(AF118:AK118&gt;=Parameters!$D$44,1,"")),""))-SUM(IF(ISNUMBER(AF118:AK118),(IF(AF118:AK118&gt;=Parameters!$D$43,1,"")),""))),0) +
   IF(Parameters!$D$34,SUM(IF(ISNUMBER(AF118:AK118),(IF(AF118:AK118&gt;=Parameters!$D$43,1,"")),"")),0) +
   IF(Parameters!$D$35,AVERAGE(IF(ISNUMBER(AF118:AK118),AF118:AK118)),0) +
   IF(Parameters!$D$36,IF(OR(IF(ISNUMBER(AF118:AK118),AF118:AK118)=0),0,GEOMEAN(IF(ISNUMBER(AF118:AK118),AF118:AK118))),0)</f>
        <v>3.5</v>
      </c>
      <c r="N118" s="21">
        <f t="shared" si="7"/>
        <v>3.5</v>
      </c>
      <c r="O118" s="81"/>
      <c r="P118" s="22"/>
      <c r="Q118" s="48"/>
      <c r="R118" s="23">
        <f>IF(Parameters!$D$24 = 1, MAX(Y118, AF118),
IF(Parameters!$D$25 = 1, AVERAGE(Y118,AF118),
IF(Parameters!$D$26 = 1, IFERROR(GEOMEAN(Y118, AF118), 0),
IF(Parameters!$D$27, IF(AND(Y118=10,AF118=10),10,0),
IF(Parameters!$D$28, IF(AND(Y118&gt;7,AF118&gt;7),10,0),
IF(Parameters!$D$29, IF(AND(Y118&gt;7,AF118&gt;7), 10, IF(OR(AND(Y118&gt;7,AF118&gt;5),AND(Y118&gt;5,AF118&gt;7)),6,0)),"no method"))))))</f>
        <v>9.625</v>
      </c>
      <c r="S118" s="23">
        <f>IF(Parameters!$D$24 = 1, MAX(Z118, AG118),
IF(Parameters!$D$25 = 1, AVERAGE(Z118,AG118),
IF(Parameters!$D$26 = 1, IFERROR(GEOMEAN(Z118, AG118), 0),
IF(Parameters!$D$27, IF(AND(Z118=10,AG118=10),10,0),
IF(Parameters!$D$28, IF(AND(Z118&gt;7,AG118&gt;7),10,0),
IF(Parameters!$D$29, IF(AND(Z118&gt;7,AG118&gt;7), 10, IF(OR(AND(Z118&gt;7,AG118&gt;5),AND(Z118&gt;5,AG118&gt;7)),6,0)),"no method"))))))</f>
        <v>9.1148325358851707</v>
      </c>
      <c r="T118" s="23">
        <f>IF(Parameters!$D$24 = 1, MAX(AA118, AH118),
IF(Parameters!$D$25 = 1, AVERAGE(AA118,AH118),
IF(Parameters!$D$26 = 1, IFERROR(GEOMEAN(AA118, AH118), 0),
IF(Parameters!$D$27, IF(AND(AA118=10,AH118=10),10,0),
IF(Parameters!$D$28, IF(AND(AA118&gt;7,AH118&gt;7),10,0),
IF(Parameters!$D$29, IF(AND(AA118&gt;7,AH118&gt;7), 10, IF(OR(AND(AA118&gt;7,AH118&gt;5),AND(AA118&gt;5,AH118&gt;7)),6,0)),"no method"))))))</f>
        <v>7.0888429752066102</v>
      </c>
      <c r="U118" s="23">
        <f>IF(Parameters!$D$24 = 1, MAX(AB118, AI118),
IF(Parameters!$D$25 = 1, AVERAGE(AB118,AI118),
IF(Parameters!$D$26 = 1, IFERROR(GEOMEAN(AB118, AI118), 0),
IF(Parameters!$D$27, IF(AND(AB118=10,AI118=10),10,0),
IF(Parameters!$D$28, IF(AND(AB118&gt;7,AI118&gt;7),10,0),
IF(Parameters!$D$29, IF(AND(AB118&gt;7,AI118&gt;7), 10, IF(OR(AND(AB118&gt;7,AI118&gt;5),AND(AB118&gt;5,AI118&gt;7)),6,0)),"no method"))))))</f>
        <v>9.9668314974800047</v>
      </c>
      <c r="V118" s="23">
        <f>IF(Parameters!$D$24 = 1, MAX(AC118, AJ118),
IF(Parameters!$D$25 = 1, AVERAGE(AC118,AJ118),
IF(Parameters!$D$26 = 1, IFERROR(GEOMEAN(AC118, AJ118), 0),
IF(Parameters!$D$27, IF(AND(AC118=10,AJ118=10),10,0),
IF(Parameters!$D$28, IF(AND(AC118&gt;7,AJ118&gt;7),10,0),
IF(Parameters!$D$29, IF(AND(AC118&gt;7,AJ118&gt;7), 10, IF(OR(AND(AC118&gt;7,AJ118&gt;5),AND(AC118&gt;5,AJ118&gt;7)),6,0)),"no method"))))))</f>
        <v>2.8333333333333348</v>
      </c>
      <c r="W118" s="23">
        <f>IF(Parameters!$D$24 = 1, MAX(AD118, AK118),
IF(Parameters!$D$25 = 1, AVERAGE(AD118,AK118),
IF(Parameters!$D$26 = 1, IFERROR(GEOMEAN(AD118, AK118), 0),
IF(Parameters!$D$27, IF(AND(AD118=10,AK118=10),10,0),
IF(Parameters!$D$28, IF(AND(AD118&gt;7,AK118&gt;7),10,0),
IF(Parameters!$D$29, IF(AND(AD118&gt;7,AK118&gt;7), 10, IF(OR(AND(AD118&gt;7,AK118&gt;5),AND(AD118&gt;5,AK118&gt;7)),6,0)),"no method"))))))</f>
        <v>10</v>
      </c>
      <c r="X118" s="49"/>
      <c r="Y118" s="23">
        <v>9.25</v>
      </c>
      <c r="Z118" s="23">
        <v>8.2296650717703397</v>
      </c>
      <c r="AA118" s="24">
        <v>8.4958677685950406</v>
      </c>
      <c r="AB118" s="23">
        <v>10</v>
      </c>
      <c r="AC118" s="23">
        <v>5.6666666666666696</v>
      </c>
      <c r="AD118" s="23">
        <v>10</v>
      </c>
      <c r="AE118" s="49"/>
      <c r="AF118" s="23">
        <v>10</v>
      </c>
      <c r="AG118" s="23">
        <v>10</v>
      </c>
      <c r="AH118" s="23">
        <v>5.6818181818181799</v>
      </c>
      <c r="AI118" s="23">
        <v>9.9336629949600095</v>
      </c>
      <c r="AJ118" s="23">
        <v>0</v>
      </c>
      <c r="AK118" s="23">
        <v>10</v>
      </c>
      <c r="AL118" s="48"/>
      <c r="AM118" s="25">
        <v>0</v>
      </c>
      <c r="AN118" s="25">
        <v>0.1</v>
      </c>
      <c r="AO118" s="19"/>
      <c r="AP118" s="19"/>
      <c r="AQ118" s="19"/>
      <c r="AR118" s="19"/>
      <c r="AS118" s="19"/>
      <c r="AT118" s="19"/>
      <c r="AU118" s="19"/>
      <c r="AV118" s="19"/>
      <c r="AW118" s="19"/>
      <c r="AX118" s="19"/>
      <c r="AY118" s="19"/>
      <c r="AZ118" s="19"/>
      <c r="BA118" s="19"/>
    </row>
    <row r="119" spans="1:53" x14ac:dyDescent="0.2">
      <c r="A119" s="61">
        <v>114</v>
      </c>
      <c r="B119" s="18" t="s">
        <v>229</v>
      </c>
      <c r="C119" s="18" t="s">
        <v>230</v>
      </c>
      <c r="D119" s="18" t="s">
        <v>436</v>
      </c>
      <c r="E119" s="18" t="s">
        <v>0</v>
      </c>
      <c r="F119" s="48"/>
      <c r="G119" s="20" cm="1">
        <f t="array" ref="G119">IF(Parameters!$D$33, SUM(IF(ISNUMBER(R119:W119),(IF(R119:W119&gt;=Parameters!$D$39,1,"")),""))+0.5*(SUM(IF(ISNUMBER(R119:W119),(IF(R119:W119&gt;=Parameters!$D$40,1,"")),""))-SUM(IF(ISNUMBER(R119:W119),(IF(R119:W119&gt;=Parameters!$D$39,1,"")),""))),0) +
   IF(Parameters!$D$34,SUM(IF(ISNUMBER(R119:W119),(IF(R119:W119&gt;=Parameters!$D$39,1,"")),"")),0) +
   IF(Parameters!$D$35,AVERAGE(IF(ISNUMBER(R119:W119),R119:W119)),0) +
   IF(Parameters!$D$36,IF(OR(IF(ISNUMBER(R119:W119),R119:W119)=0),0,GEOMEAN(IF(ISNUMBER(R119:W119),R119:W119))),0)</f>
        <v>1</v>
      </c>
      <c r="H119" s="21">
        <f t="shared" si="5"/>
        <v>1</v>
      </c>
      <c r="I119" s="81"/>
      <c r="J119" s="20" cm="1">
        <f t="array" ref="J119">IF(Parameters!$D$33, SUM(IF(ISNUMBER(Y119:AD119),(IF(Y119:AD119&gt;=Parameters!$D$43,1,"")),""))+0.5*(SUM(IF(ISNUMBER(Y119:AD119),(IF(Y119:AD119&gt;=Parameters!$D$44,1,"")),""))-SUM(IF(ISNUMBER(Y119:AD119),(IF(Y119:AD119&gt;=Parameters!$D$43,1,"")),""))),0) +
   IF(Parameters!$D$34,SUM(IF(ISNUMBER(Y119:AD119),(IF(Y119:AD119&gt;=Parameters!$D$43,1,"")),"")),0) +
   IF(Parameters!$D$35,AVERAGE(IF(ISNUMBER(Y119:AD119),Y119:AD119)),0) +
   IF(Parameters!$D$36,IF(OR(IF(ISNUMBER(Y119:AD119),Y119:AD119)=0),0,GEOMEAN(IF(ISNUMBER(Y119:AD119),Y119:AD119))),0)</f>
        <v>0</v>
      </c>
      <c r="K119" s="21">
        <f t="shared" si="6"/>
        <v>0</v>
      </c>
      <c r="L119" s="81"/>
      <c r="M119" s="19" cm="1">
        <f t="array" ref="M119">IF(Parameters!$D$33, SUM(IF(ISNUMBER(AF119:AK119),(IF(AF119:AK119&gt;=Parameters!$D$43,1,"")),""))+0.5*(SUM(IF(ISNUMBER(AF119:AK119),(IF(AF119:AK119&gt;=Parameters!$D$44,1,"")),""))-SUM(IF(ISNUMBER(AF119:AK119),(IF(AF119:AK119&gt;=Parameters!$D$43,1,"")),""))),0) +
   IF(Parameters!$D$34,SUM(IF(ISNUMBER(AF119:AK119),(IF(AF119:AK119&gt;=Parameters!$D$43,1,"")),"")),0) +
   IF(Parameters!$D$35,AVERAGE(IF(ISNUMBER(AF119:AK119),AF119:AK119)),0) +
   IF(Parameters!$D$36,IF(OR(IF(ISNUMBER(AF119:AK119),AF119:AK119)=0),0,GEOMEAN(IF(ISNUMBER(AF119:AK119),AF119:AK119))),0)</f>
        <v>0.5</v>
      </c>
      <c r="N119" s="21">
        <f t="shared" si="7"/>
        <v>0.5</v>
      </c>
      <c r="O119" s="81"/>
      <c r="P119" s="22"/>
      <c r="Q119" s="48"/>
      <c r="R119" s="23">
        <f>IF(Parameters!$D$24 = 1, MAX(Y119, AF119),
IF(Parameters!$D$25 = 1, AVERAGE(Y119,AF119),
IF(Parameters!$D$26 = 1, IFERROR(GEOMEAN(Y119, AF119), 0),
IF(Parameters!$D$27, IF(AND(Y119=10,AF119=10),10,0),
IF(Parameters!$D$28, IF(AND(Y119&gt;7,AF119&gt;7),10,0),
IF(Parameters!$D$29, IF(AND(Y119&gt;7,AF119&gt;7), 10, IF(OR(AND(Y119&gt;7,AF119&gt;5),AND(Y119&gt;5,AF119&gt;7)),6,0)),"no method"))))))</f>
        <v>8.1229999999999993</v>
      </c>
      <c r="S119" s="23">
        <f>IF(Parameters!$D$24 = 1, MAX(Z119, AG119),
IF(Parameters!$D$25 = 1, AVERAGE(Z119,AG119),
IF(Parameters!$D$26 = 1, IFERROR(GEOMEAN(Z119, AG119), 0),
IF(Parameters!$D$27, IF(AND(Z119=10,AG119=10),10,0),
IF(Parameters!$D$28, IF(AND(Z119&gt;7,AG119&gt;7),10,0),
IF(Parameters!$D$29, IF(AND(Z119&gt;7,AG119&gt;7), 10, IF(OR(AND(Z119&gt;7,AG119&gt;5),AND(Z119&gt;5,AG119&gt;7)),6,0)),"no method"))))))</f>
        <v>0</v>
      </c>
      <c r="T119" s="23">
        <f>IF(Parameters!$D$24 = 1, MAX(AA119, AH119),
IF(Parameters!$D$25 = 1, AVERAGE(AA119,AH119),
IF(Parameters!$D$26 = 1, IFERROR(GEOMEAN(AA119, AH119), 0),
IF(Parameters!$D$27, IF(AND(AA119=10,AH119=10),10,0),
IF(Parameters!$D$28, IF(AND(AA119&gt;7,AH119&gt;7),10,0),
IF(Parameters!$D$29, IF(AND(AA119&gt;7,AH119&gt;7), 10, IF(OR(AND(AA119&gt;7,AH119&gt;5),AND(AA119&gt;5,AH119&gt;7)),6,0)),"no method"))))))</f>
        <v>4.3429752066115697</v>
      </c>
      <c r="U119" s="23">
        <f>IF(Parameters!$D$24 = 1, MAX(AB119, AI119),
IF(Parameters!$D$25 = 1, AVERAGE(AB119,AI119),
IF(Parameters!$D$26 = 1, IFERROR(GEOMEAN(AB119, AI119), 0),
IF(Parameters!$D$27, IF(AND(AB119=10,AI119=10),10,0),
IF(Parameters!$D$28, IF(AND(AB119&gt;7,AI119&gt;7),10,0),
IF(Parameters!$D$29, IF(AND(AB119&gt;7,AI119&gt;7), 10, IF(OR(AND(AB119&gt;7,AI119&gt;5),AND(AB119&gt;5,AI119&gt;7)),6,0)),"no method"))))))</f>
        <v>2</v>
      </c>
      <c r="V119" s="23">
        <f>IF(Parameters!$D$24 = 1, MAX(AC119, AJ119),
IF(Parameters!$D$25 = 1, AVERAGE(AC119,AJ119),
IF(Parameters!$D$26 = 1, IFERROR(GEOMEAN(AC119, AJ119), 0),
IF(Parameters!$D$27, IF(AND(AC119=10,AJ119=10),10,0),
IF(Parameters!$D$28, IF(AND(AC119&gt;7,AJ119&gt;7),10,0),
IF(Parameters!$D$29, IF(AND(AC119&gt;7,AJ119&gt;7), 10, IF(OR(AND(AC119&gt;7,AJ119&gt;5),AND(AC119&gt;5,AJ119&gt;7)),6,0)),"no method"))))))</f>
        <v>1.25</v>
      </c>
      <c r="W119" s="23">
        <f>IF(Parameters!$D$24 = 1, MAX(AD119, AK119),
IF(Parameters!$D$25 = 1, AVERAGE(AD119,AK119),
IF(Parameters!$D$26 = 1, IFERROR(GEOMEAN(AD119, AK119), 0),
IF(Parameters!$D$27, IF(AND(AD119=10,AK119=10),10,0),
IF(Parameters!$D$28, IF(AND(AD119&gt;7,AK119&gt;7),10,0),
IF(Parameters!$D$29, IF(AND(AD119&gt;7,AK119&gt;7), 10, IF(OR(AND(AD119&gt;7,AK119&gt;5),AND(AD119&gt;5,AK119&gt;7)),6,0)),"no method"))))))</f>
        <v>0</v>
      </c>
      <c r="X119" s="49"/>
      <c r="Y119" s="23">
        <v>6.54</v>
      </c>
      <c r="Z119" s="23">
        <v>0</v>
      </c>
      <c r="AA119" s="24">
        <v>1.8677685950413201</v>
      </c>
      <c r="AB119" s="23">
        <v>1</v>
      </c>
      <c r="AC119" s="23">
        <v>2.5</v>
      </c>
      <c r="AD119" s="23">
        <v>0</v>
      </c>
      <c r="AE119" s="49"/>
      <c r="AF119" s="23">
        <v>9.7059999999999995</v>
      </c>
      <c r="AG119" s="23">
        <v>0</v>
      </c>
      <c r="AH119" s="23">
        <v>6.8181818181818201</v>
      </c>
      <c r="AI119" s="23">
        <v>3</v>
      </c>
      <c r="AJ119" s="23">
        <v>0</v>
      </c>
      <c r="AK119" s="23">
        <v>0</v>
      </c>
      <c r="AL119" s="48"/>
      <c r="AM119" s="25">
        <v>0</v>
      </c>
      <c r="AN119" s="25">
        <v>0.4</v>
      </c>
      <c r="AO119" s="19"/>
      <c r="AP119" s="19"/>
      <c r="AQ119" s="19"/>
      <c r="AR119" s="19"/>
      <c r="AS119" s="19"/>
      <c r="AT119" s="19"/>
      <c r="AU119" s="19"/>
      <c r="AV119" s="19"/>
      <c r="AW119" s="19"/>
      <c r="AX119" s="19"/>
      <c r="AY119" s="19"/>
      <c r="AZ119" s="19"/>
      <c r="BA119" s="19"/>
    </row>
    <row r="120" spans="1:53" x14ac:dyDescent="0.2">
      <c r="A120" s="61">
        <v>115</v>
      </c>
      <c r="B120" s="18" t="s">
        <v>231</v>
      </c>
      <c r="C120" s="18" t="s">
        <v>232</v>
      </c>
      <c r="D120" s="18" t="s">
        <v>438</v>
      </c>
      <c r="E120" s="18" t="s">
        <v>431</v>
      </c>
      <c r="F120" s="48"/>
      <c r="G120" s="20" cm="1">
        <f t="array" ref="G120">IF(Parameters!$D$33, SUM(IF(ISNUMBER(R120:W120),(IF(R120:W120&gt;=Parameters!$D$39,1,"")),""))+0.5*(SUM(IF(ISNUMBER(R120:W120),(IF(R120:W120&gt;=Parameters!$D$40,1,"")),""))-SUM(IF(ISNUMBER(R120:W120),(IF(R120:W120&gt;=Parameters!$D$39,1,"")),""))),0) +
   IF(Parameters!$D$34,SUM(IF(ISNUMBER(R120:W120),(IF(R120:W120&gt;=Parameters!$D$39,1,"")),"")),0) +
   IF(Parameters!$D$35,AVERAGE(IF(ISNUMBER(R120:W120),R120:W120)),0) +
   IF(Parameters!$D$36,IF(OR(IF(ISNUMBER(R120:W120),R120:W120)=0),0,GEOMEAN(IF(ISNUMBER(R120:W120),R120:W120))),0)</f>
        <v>4.5</v>
      </c>
      <c r="H120" s="21">
        <f t="shared" si="5"/>
        <v>4.5</v>
      </c>
      <c r="I120" s="81"/>
      <c r="J120" s="20" cm="1">
        <f t="array" ref="J120">IF(Parameters!$D$33, SUM(IF(ISNUMBER(Y120:AD120),(IF(Y120:AD120&gt;=Parameters!$D$43,1,"")),""))+0.5*(SUM(IF(ISNUMBER(Y120:AD120),(IF(Y120:AD120&gt;=Parameters!$D$44,1,"")),""))-SUM(IF(ISNUMBER(Y120:AD120),(IF(Y120:AD120&gt;=Parameters!$D$43,1,"")),""))),0) +
   IF(Parameters!$D$34,SUM(IF(ISNUMBER(Y120:AD120),(IF(Y120:AD120&gt;=Parameters!$D$43,1,"")),"")),0) +
   IF(Parameters!$D$35,AVERAGE(IF(ISNUMBER(Y120:AD120),Y120:AD120)),0) +
   IF(Parameters!$D$36,IF(OR(IF(ISNUMBER(Y120:AD120),Y120:AD120)=0),0,GEOMEAN(IF(ISNUMBER(Y120:AD120),Y120:AD120))),0)</f>
        <v>4</v>
      </c>
      <c r="K120" s="21">
        <f t="shared" si="6"/>
        <v>4</v>
      </c>
      <c r="L120" s="81"/>
      <c r="M120" s="19" cm="1">
        <f t="array" ref="M120">IF(Parameters!$D$33, SUM(IF(ISNUMBER(AF120:AK120),(IF(AF120:AK120&gt;=Parameters!$D$43,1,"")),""))+0.5*(SUM(IF(ISNUMBER(AF120:AK120),(IF(AF120:AK120&gt;=Parameters!$D$44,1,"")),""))-SUM(IF(ISNUMBER(AF120:AK120),(IF(AF120:AK120&gt;=Parameters!$D$43,1,"")),""))),0) +
   IF(Parameters!$D$34,SUM(IF(ISNUMBER(AF120:AK120),(IF(AF120:AK120&gt;=Parameters!$D$43,1,"")),"")),0) +
   IF(Parameters!$D$35,AVERAGE(IF(ISNUMBER(AF120:AK120),AF120:AK120)),0) +
   IF(Parameters!$D$36,IF(OR(IF(ISNUMBER(AF120:AK120),AF120:AK120)=0),0,GEOMEAN(IF(ISNUMBER(AF120:AK120),AF120:AK120))),0)</f>
        <v>2</v>
      </c>
      <c r="N120" s="21">
        <f t="shared" si="7"/>
        <v>2</v>
      </c>
      <c r="O120" s="81"/>
      <c r="P120" s="22"/>
      <c r="Q120" s="48"/>
      <c r="R120" s="23">
        <f>IF(Parameters!$D$24 = 1, MAX(Y120, AF120),
IF(Parameters!$D$25 = 1, AVERAGE(Y120,AF120),
IF(Parameters!$D$26 = 1, IFERROR(GEOMEAN(Y120, AF120), 0),
IF(Parameters!$D$27, IF(AND(Y120=10,AF120=10),10,0),
IF(Parameters!$D$28, IF(AND(Y120&gt;7,AF120&gt;7),10,0),
IF(Parameters!$D$29, IF(AND(Y120&gt;7,AF120&gt;7), 10, IF(OR(AND(Y120&gt;7,AF120&gt;5),AND(Y120&gt;5,AF120&gt;7)),6,0)),"no method"))))))</f>
        <v>8.5</v>
      </c>
      <c r="S120" s="23">
        <f>IF(Parameters!$D$24 = 1, MAX(Z120, AG120),
IF(Parameters!$D$25 = 1, AVERAGE(Z120,AG120),
IF(Parameters!$D$26 = 1, IFERROR(GEOMEAN(Z120, AG120), 0),
IF(Parameters!$D$27, IF(AND(Z120=10,AG120=10),10,0),
IF(Parameters!$D$28, IF(AND(Z120&gt;7,AG120&gt;7),10,0),
IF(Parameters!$D$29, IF(AND(Z120&gt;7,AG120&gt;7), 10, IF(OR(AND(Z120&gt;7,AG120&gt;5),AND(Z120&gt;5,AG120&gt;7)),6,0)),"no method"))))))</f>
        <v>3.54066985645933</v>
      </c>
      <c r="T120" s="23">
        <f>IF(Parameters!$D$24 = 1, MAX(AA120, AH120),
IF(Parameters!$D$25 = 1, AVERAGE(AA120,AH120),
IF(Parameters!$D$26 = 1, IFERROR(GEOMEAN(AA120, AH120), 0),
IF(Parameters!$D$27, IF(AND(AA120=10,AH120=10),10,0),
IF(Parameters!$D$28, IF(AND(AA120&gt;7,AH120&gt;7),10,0),
IF(Parameters!$D$29, IF(AND(AA120&gt;7,AH120&gt;7), 10, IF(OR(AND(AA120&gt;7,AH120&gt;5),AND(AA120&gt;5,AH120&gt;7)),6,0)),"no method"))))))</f>
        <v>7.3760330578512452</v>
      </c>
      <c r="U120" s="23">
        <f>IF(Parameters!$D$24 = 1, MAX(AB120, AI120),
IF(Parameters!$D$25 = 1, AVERAGE(AB120,AI120),
IF(Parameters!$D$26 = 1, IFERROR(GEOMEAN(AB120, AI120), 0),
IF(Parameters!$D$27, IF(AND(AB120=10,AI120=10),10,0),
IF(Parameters!$D$28, IF(AND(AB120&gt;7,AI120&gt;7),10,0),
IF(Parameters!$D$29, IF(AND(AB120&gt;7,AI120&gt;7), 10, IF(OR(AND(AB120&gt;7,AI120&gt;5),AND(AB120&gt;5,AI120&gt;7)),6,0)),"no method"))))))</f>
        <v>8.5134824117024692</v>
      </c>
      <c r="V120" s="23">
        <f>IF(Parameters!$D$24 = 1, MAX(AC120, AJ120),
IF(Parameters!$D$25 = 1, AVERAGE(AC120,AJ120),
IF(Parameters!$D$26 = 1, IFERROR(GEOMEAN(AC120, AJ120), 0),
IF(Parameters!$D$27, IF(AND(AC120=10,AJ120=10),10,0),
IF(Parameters!$D$28, IF(AND(AC120&gt;7,AJ120&gt;7),10,0),
IF(Parameters!$D$29, IF(AND(AC120&gt;7,AJ120&gt;7), 10, IF(OR(AND(AC120&gt;7,AJ120&gt;5),AND(AC120&gt;5,AJ120&gt;7)),6,0)),"no method"))))))</f>
        <v>8.5</v>
      </c>
      <c r="W120" s="23">
        <f>IF(Parameters!$D$24 = 1, MAX(AD120, AK120),
IF(Parameters!$D$25 = 1, AVERAGE(AD120,AK120),
IF(Parameters!$D$26 = 1, IFERROR(GEOMEAN(AD120, AK120), 0),
IF(Parameters!$D$27, IF(AND(AD120=10,AK120=10),10,0),
IF(Parameters!$D$28, IF(AND(AD120&gt;7,AK120&gt;7),10,0),
IF(Parameters!$D$29, IF(AND(AD120&gt;7,AK120&gt;7), 10, IF(OR(AND(AD120&gt;7,AK120&gt;5),AND(AD120&gt;5,AK120&gt;7)),6,0)),"no method"))))))</f>
        <v>5</v>
      </c>
      <c r="X120" s="49"/>
      <c r="Y120" s="23">
        <v>7</v>
      </c>
      <c r="Z120" s="23">
        <v>7.0813397129186599</v>
      </c>
      <c r="AA120" s="24">
        <v>8.8429752066115697</v>
      </c>
      <c r="AB120" s="23">
        <v>7.1428571428571397</v>
      </c>
      <c r="AC120" s="23">
        <v>10</v>
      </c>
      <c r="AD120" s="23">
        <v>10</v>
      </c>
      <c r="AE120" s="49"/>
      <c r="AF120" s="23">
        <v>10</v>
      </c>
      <c r="AG120" s="23">
        <v>0</v>
      </c>
      <c r="AH120" s="23">
        <v>5.9090909090909198</v>
      </c>
      <c r="AI120" s="23">
        <v>9.8841076805477996</v>
      </c>
      <c r="AJ120" s="23">
        <v>7</v>
      </c>
      <c r="AK120" s="23">
        <v>0</v>
      </c>
      <c r="AL120" s="48"/>
      <c r="AM120" s="25">
        <v>0</v>
      </c>
      <c r="AN120" s="25">
        <v>0.3</v>
      </c>
      <c r="AO120" s="19"/>
      <c r="AP120" s="19"/>
      <c r="AQ120" s="19"/>
      <c r="AR120" s="19"/>
      <c r="AS120" s="19"/>
      <c r="AT120" s="19"/>
      <c r="AU120" s="19"/>
      <c r="AV120" s="19"/>
      <c r="AW120" s="19"/>
      <c r="AX120" s="19"/>
      <c r="AY120" s="19"/>
      <c r="AZ120" s="19"/>
      <c r="BA120" s="19"/>
    </row>
    <row r="121" spans="1:53" x14ac:dyDescent="0.2">
      <c r="A121" s="61">
        <v>116</v>
      </c>
      <c r="B121" s="18" t="s">
        <v>233</v>
      </c>
      <c r="C121" s="18" t="s">
        <v>234</v>
      </c>
      <c r="D121" s="18" t="s">
        <v>435</v>
      </c>
      <c r="E121" s="18" t="s">
        <v>432</v>
      </c>
      <c r="F121" s="48"/>
      <c r="G121" s="20" cm="1">
        <f t="array" ref="G121">IF(Parameters!$D$33, SUM(IF(ISNUMBER(R121:W121),(IF(R121:W121&gt;=Parameters!$D$39,1,"")),""))+0.5*(SUM(IF(ISNUMBER(R121:W121),(IF(R121:W121&gt;=Parameters!$D$40,1,"")),""))-SUM(IF(ISNUMBER(R121:W121),(IF(R121:W121&gt;=Parameters!$D$39,1,"")),""))),0) +
   IF(Parameters!$D$34,SUM(IF(ISNUMBER(R121:W121),(IF(R121:W121&gt;=Parameters!$D$39,1,"")),"")),0) +
   IF(Parameters!$D$35,AVERAGE(IF(ISNUMBER(R121:W121),R121:W121)),0) +
   IF(Parameters!$D$36,IF(OR(IF(ISNUMBER(R121:W121),R121:W121)=0),0,GEOMEAN(IF(ISNUMBER(R121:W121),R121:W121))),0)</f>
        <v>1.5</v>
      </c>
      <c r="H121" s="21">
        <f t="shared" si="5"/>
        <v>1.5</v>
      </c>
      <c r="I121" s="81"/>
      <c r="J121" s="20" cm="1">
        <f t="array" ref="J121">IF(Parameters!$D$33, SUM(IF(ISNUMBER(Y121:AD121),(IF(Y121:AD121&gt;=Parameters!$D$43,1,"")),""))+0.5*(SUM(IF(ISNUMBER(Y121:AD121),(IF(Y121:AD121&gt;=Parameters!$D$44,1,"")),""))-SUM(IF(ISNUMBER(Y121:AD121),(IF(Y121:AD121&gt;=Parameters!$D$43,1,"")),""))),0) +
   IF(Parameters!$D$34,SUM(IF(ISNUMBER(Y121:AD121),(IF(Y121:AD121&gt;=Parameters!$D$43,1,"")),"")),0) +
   IF(Parameters!$D$35,AVERAGE(IF(ISNUMBER(Y121:AD121),Y121:AD121)),0) +
   IF(Parameters!$D$36,IF(OR(IF(ISNUMBER(Y121:AD121),Y121:AD121)=0),0,GEOMEAN(IF(ISNUMBER(Y121:AD121),Y121:AD121))),0)</f>
        <v>0</v>
      </c>
      <c r="K121" s="21">
        <f t="shared" si="6"/>
        <v>0</v>
      </c>
      <c r="L121" s="81"/>
      <c r="M121" s="19" cm="1">
        <f t="array" ref="M121">IF(Parameters!$D$33, SUM(IF(ISNUMBER(AF121:AK121),(IF(AF121:AK121&gt;=Parameters!$D$43,1,"")),""))+0.5*(SUM(IF(ISNUMBER(AF121:AK121),(IF(AF121:AK121&gt;=Parameters!$D$44,1,"")),""))-SUM(IF(ISNUMBER(AF121:AK121),(IF(AF121:AK121&gt;=Parameters!$D$43,1,"")),""))),0) +
   IF(Parameters!$D$34,SUM(IF(ISNUMBER(AF121:AK121),(IF(AF121:AK121&gt;=Parameters!$D$43,1,"")),"")),0) +
   IF(Parameters!$D$35,AVERAGE(IF(ISNUMBER(AF121:AK121),AF121:AK121)),0) +
   IF(Parameters!$D$36,IF(OR(IF(ISNUMBER(AF121:AK121),AF121:AK121)=0),0,GEOMEAN(IF(ISNUMBER(AF121:AK121),AF121:AK121))),0)</f>
        <v>1.5</v>
      </c>
      <c r="N121" s="21">
        <f t="shared" si="7"/>
        <v>1.5</v>
      </c>
      <c r="O121" s="81"/>
      <c r="P121" s="22"/>
      <c r="Q121" s="48"/>
      <c r="R121" s="23">
        <f>IF(Parameters!$D$24 = 1, MAX(Y121, AF121),
IF(Parameters!$D$25 = 1, AVERAGE(Y121,AF121),
IF(Parameters!$D$26 = 1, IFERROR(GEOMEAN(Y121, AF121), 0),
IF(Parameters!$D$27, IF(AND(Y121=10,AF121=10),10,0),
IF(Parameters!$D$28, IF(AND(Y121&gt;7,AF121&gt;7),10,0),
IF(Parameters!$D$29, IF(AND(Y121&gt;7,AF121&gt;7), 10, IF(OR(AND(Y121&gt;7,AF121&gt;5),AND(Y121&gt;5,AF121&gt;7)),6,0)),"no method"))))))</f>
        <v>7.63</v>
      </c>
      <c r="S121" s="23">
        <f>IF(Parameters!$D$24 = 1, MAX(Z121, AG121),
IF(Parameters!$D$25 = 1, AVERAGE(Z121,AG121),
IF(Parameters!$D$26 = 1, IFERROR(GEOMEAN(Z121, AG121), 0),
IF(Parameters!$D$27, IF(AND(Z121=10,AG121=10),10,0),
IF(Parameters!$D$28, IF(AND(Z121&gt;7,AG121&gt;7),10,0),
IF(Parameters!$D$29, IF(AND(Z121&gt;7,AG121&gt;7), 10, IF(OR(AND(Z121&gt;7,AG121&gt;5),AND(Z121&gt;5,AG121&gt;7)),6,0)),"no method"))))))</f>
        <v>0.58612440191387505</v>
      </c>
      <c r="T121" s="23">
        <f>IF(Parameters!$D$24 = 1, MAX(AA121, AH121),
IF(Parameters!$D$25 = 1, AVERAGE(AA121,AH121),
IF(Parameters!$D$26 = 1, IFERROR(GEOMEAN(AA121, AH121), 0),
IF(Parameters!$D$27, IF(AND(AA121=10,AH121=10),10,0),
IF(Parameters!$D$28, IF(AND(AA121&gt;7,AH121&gt;7),10,0),
IF(Parameters!$D$29, IF(AND(AA121&gt;7,AH121&gt;7), 10, IF(OR(AND(AA121&gt;7,AH121&gt;5),AND(AA121&gt;5,AH121&gt;7)),6,0)),"no method"))))))</f>
        <v>6.6301652892562002</v>
      </c>
      <c r="U121" s="23">
        <f>IF(Parameters!$D$24 = 1, MAX(AB121, AI121),
IF(Parameters!$D$25 = 1, AVERAGE(AB121,AI121),
IF(Parameters!$D$26 = 1, IFERROR(GEOMEAN(AB121, AI121), 0),
IF(Parameters!$D$27, IF(AND(AB121=10,AI121=10),10,0),
IF(Parameters!$D$28, IF(AND(AB121&gt;7,AI121&gt;7),10,0),
IF(Parameters!$D$29, IF(AND(AB121&gt;7,AI121&gt;7), 10, IF(OR(AND(AB121&gt;7,AI121&gt;5),AND(AB121&gt;5,AI121&gt;7)),6,0)),"no method"))))))</f>
        <v>1.5714285714285701</v>
      </c>
      <c r="V121" s="23">
        <f>IF(Parameters!$D$24 = 1, MAX(AC121, AJ121),
IF(Parameters!$D$25 = 1, AVERAGE(AC121,AJ121),
IF(Parameters!$D$26 = 1, IFERROR(GEOMEAN(AC121, AJ121), 0),
IF(Parameters!$D$27, IF(AND(AC121=10,AJ121=10),10,0),
IF(Parameters!$D$28, IF(AND(AC121&gt;7,AJ121&gt;7),10,0),
IF(Parameters!$D$29, IF(AND(AC121&gt;7,AJ121&gt;7), 10, IF(OR(AND(AC121&gt;7,AJ121&gt;5),AND(AC121&gt;5,AJ121&gt;7)),6,0)),"no method"))))))</f>
        <v>2.75</v>
      </c>
      <c r="W121" s="23">
        <f>IF(Parameters!$D$24 = 1, MAX(AD121, AK121),
IF(Parameters!$D$25 = 1, AVERAGE(AD121,AK121),
IF(Parameters!$D$26 = 1, IFERROR(GEOMEAN(AD121, AK121), 0),
IF(Parameters!$D$27, IF(AND(AD121=10,AK121=10),10,0),
IF(Parameters!$D$28, IF(AND(AD121&gt;7,AK121&gt;7),10,0),
IF(Parameters!$D$29, IF(AND(AD121&gt;7,AK121&gt;7), 10, IF(OR(AND(AD121&gt;7,AK121&gt;5),AND(AD121&gt;5,AK121&gt;7)),6,0)),"no method"))))))</f>
        <v>0</v>
      </c>
      <c r="X121" s="49"/>
      <c r="Y121" s="23">
        <v>5.26</v>
      </c>
      <c r="Z121" s="23">
        <v>1.1722488038277501</v>
      </c>
      <c r="AA121" s="24">
        <v>6.2148760330578501</v>
      </c>
      <c r="AB121" s="23">
        <v>3.1428571428571401</v>
      </c>
      <c r="AC121" s="23">
        <v>5.5</v>
      </c>
      <c r="AD121" s="23">
        <v>0</v>
      </c>
      <c r="AE121" s="49"/>
      <c r="AF121" s="23">
        <v>10</v>
      </c>
      <c r="AG121" s="23">
        <v>0</v>
      </c>
      <c r="AH121" s="23">
        <v>7.0454545454545503</v>
      </c>
      <c r="AI121" s="23">
        <v>0</v>
      </c>
      <c r="AJ121" s="23">
        <v>0</v>
      </c>
      <c r="AK121" s="23">
        <v>0</v>
      </c>
      <c r="AL121" s="48"/>
      <c r="AM121" s="25">
        <v>0</v>
      </c>
      <c r="AN121" s="25">
        <v>0.4</v>
      </c>
      <c r="AO121" s="19"/>
      <c r="AP121" s="19"/>
      <c r="AQ121" s="19"/>
      <c r="AR121" s="19"/>
      <c r="AS121" s="19"/>
      <c r="AT121" s="19"/>
      <c r="AU121" s="19"/>
      <c r="AV121" s="19"/>
      <c r="AW121" s="19"/>
      <c r="AX121" s="19"/>
      <c r="AY121" s="19"/>
      <c r="AZ121" s="19"/>
      <c r="BA121" s="19"/>
    </row>
    <row r="122" spans="1:53" x14ac:dyDescent="0.2">
      <c r="A122" s="61">
        <v>117</v>
      </c>
      <c r="B122" s="18" t="s">
        <v>235</v>
      </c>
      <c r="C122" s="18" t="s">
        <v>236</v>
      </c>
      <c r="D122" s="18" t="s">
        <v>438</v>
      </c>
      <c r="E122" s="18" t="s">
        <v>432</v>
      </c>
      <c r="F122" s="48"/>
      <c r="G122" s="20" cm="1">
        <f t="array" ref="G122">IF(Parameters!$D$33, SUM(IF(ISNUMBER(R122:W122),(IF(R122:W122&gt;=Parameters!$D$39,1,"")),""))+0.5*(SUM(IF(ISNUMBER(R122:W122),(IF(R122:W122&gt;=Parameters!$D$40,1,"")),""))-SUM(IF(ISNUMBER(R122:W122),(IF(R122:W122&gt;=Parameters!$D$39,1,"")),""))),0) +
   IF(Parameters!$D$34,SUM(IF(ISNUMBER(R122:W122),(IF(R122:W122&gt;=Parameters!$D$39,1,"")),"")),0) +
   IF(Parameters!$D$35,AVERAGE(IF(ISNUMBER(R122:W122),R122:W122)),0) +
   IF(Parameters!$D$36,IF(OR(IF(ISNUMBER(R122:W122),R122:W122)=0),0,GEOMEAN(IF(ISNUMBER(R122:W122),R122:W122))),0)</f>
        <v>1.5</v>
      </c>
      <c r="H122" s="21">
        <f t="shared" si="5"/>
        <v>1.5</v>
      </c>
      <c r="I122" s="81"/>
      <c r="J122" s="20" cm="1">
        <f t="array" ref="J122">IF(Parameters!$D$33, SUM(IF(ISNUMBER(Y122:AD122),(IF(Y122:AD122&gt;=Parameters!$D$43,1,"")),""))+0.5*(SUM(IF(ISNUMBER(Y122:AD122),(IF(Y122:AD122&gt;=Parameters!$D$44,1,"")),""))-SUM(IF(ISNUMBER(Y122:AD122),(IF(Y122:AD122&gt;=Parameters!$D$43,1,"")),""))),0) +
   IF(Parameters!$D$34,SUM(IF(ISNUMBER(Y122:AD122),(IF(Y122:AD122&gt;=Parameters!$D$43,1,"")),"")),0) +
   IF(Parameters!$D$35,AVERAGE(IF(ISNUMBER(Y122:AD122),Y122:AD122)),0) +
   IF(Parameters!$D$36,IF(OR(IF(ISNUMBER(Y122:AD122),Y122:AD122)=0),0,GEOMEAN(IF(ISNUMBER(Y122:AD122),Y122:AD122))),0)</f>
        <v>0.5</v>
      </c>
      <c r="K122" s="21">
        <f t="shared" si="6"/>
        <v>0.5</v>
      </c>
      <c r="L122" s="81"/>
      <c r="M122" s="19" cm="1">
        <f t="array" ref="M122">IF(Parameters!$D$33, SUM(IF(ISNUMBER(AF122:AK122),(IF(AF122:AK122&gt;=Parameters!$D$43,1,"")),""))+0.5*(SUM(IF(ISNUMBER(AF122:AK122),(IF(AF122:AK122&gt;=Parameters!$D$44,1,"")),""))-SUM(IF(ISNUMBER(AF122:AK122),(IF(AF122:AK122&gt;=Parameters!$D$43,1,"")),""))),0) +
   IF(Parameters!$D$34,SUM(IF(ISNUMBER(AF122:AK122),(IF(AF122:AK122&gt;=Parameters!$D$43,1,"")),"")),0) +
   IF(Parameters!$D$35,AVERAGE(IF(ISNUMBER(AF122:AK122),AF122:AK122)),0) +
   IF(Parameters!$D$36,IF(OR(IF(ISNUMBER(AF122:AK122),AF122:AK122)=0),0,GEOMEAN(IF(ISNUMBER(AF122:AK122),AF122:AK122))),0)</f>
        <v>1</v>
      </c>
      <c r="N122" s="21">
        <f t="shared" si="7"/>
        <v>1</v>
      </c>
      <c r="O122" s="81"/>
      <c r="P122" s="22"/>
      <c r="Q122" s="48"/>
      <c r="R122" s="23">
        <f>IF(Parameters!$D$24 = 1, MAX(Y122, AF122),
IF(Parameters!$D$25 = 1, AVERAGE(Y122,AF122),
IF(Parameters!$D$26 = 1, IFERROR(GEOMEAN(Y122, AF122), 0),
IF(Parameters!$D$27, IF(AND(Y122=10,AF122=10),10,0),
IF(Parameters!$D$28, IF(AND(Y122&gt;7,AF122&gt;7),10,0),
IF(Parameters!$D$29, IF(AND(Y122&gt;7,AF122&gt;7), 10, IF(OR(AND(Y122&gt;7,AF122&gt;5),AND(Y122&gt;5,AF122&gt;7)),6,0)),"no method"))))))</f>
        <v>7.125</v>
      </c>
      <c r="S122" s="23">
        <f>IF(Parameters!$D$24 = 1, MAX(Z122, AG122),
IF(Parameters!$D$25 = 1, AVERAGE(Z122,AG122),
IF(Parameters!$D$26 = 1, IFERROR(GEOMEAN(Z122, AG122), 0),
IF(Parameters!$D$27, IF(AND(Z122=10,AG122=10),10,0),
IF(Parameters!$D$28, IF(AND(Z122&gt;7,AG122&gt;7),10,0),
IF(Parameters!$D$29, IF(AND(Z122&gt;7,AG122&gt;7), 10, IF(OR(AND(Z122&gt;7,AG122&gt;5),AND(Z122&gt;5,AG122&gt;7)),6,0)),"no method"))))))</f>
        <v>3.6004784688995199</v>
      </c>
      <c r="T122" s="23">
        <f>IF(Parameters!$D$24 = 1, MAX(AA122, AH122),
IF(Parameters!$D$25 = 1, AVERAGE(AA122,AH122),
IF(Parameters!$D$26 = 1, IFERROR(GEOMEAN(AA122, AH122), 0),
IF(Parameters!$D$27, IF(AND(AA122=10,AH122=10),10,0),
IF(Parameters!$D$28, IF(AND(AA122&gt;7,AH122&gt;7),10,0),
IF(Parameters!$D$29, IF(AND(AA122&gt;7,AH122&gt;7), 10, IF(OR(AND(AA122&gt;7,AH122&gt;5),AND(AA122&gt;5,AH122&gt;7)),6,0)),"no method"))))))</f>
        <v>3.5268595041322301</v>
      </c>
      <c r="U122" s="23">
        <f>IF(Parameters!$D$24 = 1, MAX(AB122, AI122),
IF(Parameters!$D$25 = 1, AVERAGE(AB122,AI122),
IF(Parameters!$D$26 = 1, IFERROR(GEOMEAN(AB122, AI122), 0),
IF(Parameters!$D$27, IF(AND(AB122=10,AI122=10),10,0),
IF(Parameters!$D$28, IF(AND(AB122&gt;7,AI122&gt;7),10,0),
IF(Parameters!$D$29, IF(AND(AB122&gt;7,AI122&gt;7), 10, IF(OR(AND(AB122&gt;7,AI122&gt;5),AND(AB122&gt;5,AI122&gt;7)),6,0)),"no method"))))))</f>
        <v>5.9761904761904798</v>
      </c>
      <c r="V122" s="23">
        <f>IF(Parameters!$D$24 = 1, MAX(AC122, AJ122),
IF(Parameters!$D$25 = 1, AVERAGE(AC122,AJ122),
IF(Parameters!$D$26 = 1, IFERROR(GEOMEAN(AC122, AJ122), 0),
IF(Parameters!$D$27, IF(AND(AC122=10,AJ122=10),10,0),
IF(Parameters!$D$28, IF(AND(AC122&gt;7,AJ122&gt;7),10,0),
IF(Parameters!$D$29, IF(AND(AC122&gt;7,AJ122&gt;7), 10, IF(OR(AND(AC122&gt;7,AJ122&gt;5),AND(AC122&gt;5,AJ122&gt;7)),6,0)),"no method"))))))</f>
        <v>1.583333333333335</v>
      </c>
      <c r="W122" s="23">
        <f>IF(Parameters!$D$24 = 1, MAX(AD122, AK122),
IF(Parameters!$D$25 = 1, AVERAGE(AD122,AK122),
IF(Parameters!$D$26 = 1, IFERROR(GEOMEAN(AD122, AK122), 0),
IF(Parameters!$D$27, IF(AND(AD122=10,AK122=10),10,0),
IF(Parameters!$D$28, IF(AND(AD122&gt;7,AK122&gt;7),10,0),
IF(Parameters!$D$29, IF(AND(AD122&gt;7,AK122&gt;7), 10, IF(OR(AND(AD122&gt;7,AK122&gt;5),AND(AD122&gt;5,AK122&gt;7)),6,0)),"no method"))))))</f>
        <v>0</v>
      </c>
      <c r="X122" s="49"/>
      <c r="Y122" s="23">
        <v>4.25</v>
      </c>
      <c r="Z122" s="23">
        <v>7.2009569377990399</v>
      </c>
      <c r="AA122" s="24">
        <v>5.9173553719008298</v>
      </c>
      <c r="AB122" s="23">
        <v>5.28571428571429</v>
      </c>
      <c r="AC122" s="23">
        <v>3.1666666666666701</v>
      </c>
      <c r="AD122" s="23">
        <v>0</v>
      </c>
      <c r="AE122" s="49"/>
      <c r="AF122" s="23">
        <v>10</v>
      </c>
      <c r="AG122" s="23">
        <v>0</v>
      </c>
      <c r="AH122" s="23">
        <v>1.13636363636363</v>
      </c>
      <c r="AI122" s="23">
        <v>6.6666666666666696</v>
      </c>
      <c r="AJ122" s="23">
        <v>0</v>
      </c>
      <c r="AK122" s="23">
        <v>0</v>
      </c>
      <c r="AL122" s="48"/>
      <c r="AM122" s="25">
        <v>0</v>
      </c>
      <c r="AN122" s="25">
        <v>0.3</v>
      </c>
      <c r="AO122" s="19"/>
      <c r="AP122" s="19"/>
      <c r="AQ122" s="19"/>
      <c r="AR122" s="19"/>
      <c r="AS122" s="19"/>
      <c r="AT122" s="19"/>
      <c r="AU122" s="19"/>
      <c r="AV122" s="19"/>
      <c r="AW122" s="19"/>
      <c r="AX122" s="19"/>
      <c r="AY122" s="19"/>
      <c r="AZ122" s="19"/>
      <c r="BA122" s="19"/>
    </row>
    <row r="123" spans="1:53" x14ac:dyDescent="0.2">
      <c r="A123" s="61">
        <v>118</v>
      </c>
      <c r="B123" s="18" t="s">
        <v>237</v>
      </c>
      <c r="C123" s="18" t="s">
        <v>238</v>
      </c>
      <c r="D123" s="18" t="s">
        <v>434</v>
      </c>
      <c r="E123" s="18" t="s">
        <v>431</v>
      </c>
      <c r="F123" s="48"/>
      <c r="G123" s="20" cm="1">
        <f t="array" ref="G123">IF(Parameters!$D$33, SUM(IF(ISNUMBER(R123:W123),(IF(R123:W123&gt;=Parameters!$D$39,1,"")),""))+0.5*(SUM(IF(ISNUMBER(R123:W123),(IF(R123:W123&gt;=Parameters!$D$40,1,"")),""))-SUM(IF(ISNUMBER(R123:W123),(IF(R123:W123&gt;=Parameters!$D$39,1,"")),""))),0) +
   IF(Parameters!$D$34,SUM(IF(ISNUMBER(R123:W123),(IF(R123:W123&gt;=Parameters!$D$39,1,"")),"")),0) +
   IF(Parameters!$D$35,AVERAGE(IF(ISNUMBER(R123:W123),R123:W123)),0) +
   IF(Parameters!$D$36,IF(OR(IF(ISNUMBER(R123:W123),R123:W123)=0),0,GEOMEAN(IF(ISNUMBER(R123:W123),R123:W123))),0)</f>
        <v>4.5</v>
      </c>
      <c r="H123" s="21">
        <f t="shared" si="5"/>
        <v>4.5</v>
      </c>
      <c r="I123" s="81"/>
      <c r="J123" s="20" cm="1">
        <f t="array" ref="J123">IF(Parameters!$D$33, SUM(IF(ISNUMBER(Y123:AD123),(IF(Y123:AD123&gt;=Parameters!$D$43,1,"")),""))+0.5*(SUM(IF(ISNUMBER(Y123:AD123),(IF(Y123:AD123&gt;=Parameters!$D$44,1,"")),""))-SUM(IF(ISNUMBER(Y123:AD123),(IF(Y123:AD123&gt;=Parameters!$D$43,1,"")),""))),0) +
   IF(Parameters!$D$34,SUM(IF(ISNUMBER(Y123:AD123),(IF(Y123:AD123&gt;=Parameters!$D$43,1,"")),"")),0) +
   IF(Parameters!$D$35,AVERAGE(IF(ISNUMBER(Y123:AD123),Y123:AD123)),0) +
   IF(Parameters!$D$36,IF(OR(IF(ISNUMBER(Y123:AD123),Y123:AD123)=0),0,GEOMEAN(IF(ISNUMBER(Y123:AD123),Y123:AD123))),0)</f>
        <v>5</v>
      </c>
      <c r="K123" s="21">
        <f t="shared" si="6"/>
        <v>5</v>
      </c>
      <c r="L123" s="81"/>
      <c r="M123" s="19" cm="1">
        <f t="array" ref="M123">IF(Parameters!$D$33, SUM(IF(ISNUMBER(AF123:AK123),(IF(AF123:AK123&gt;=Parameters!$D$43,1,"")),""))+0.5*(SUM(IF(ISNUMBER(AF123:AK123),(IF(AF123:AK123&gt;=Parameters!$D$44,1,"")),""))-SUM(IF(ISNUMBER(AF123:AK123),(IF(AF123:AK123&gt;=Parameters!$D$43,1,"")),""))),0) +
   IF(Parameters!$D$34,SUM(IF(ISNUMBER(AF123:AK123),(IF(AF123:AK123&gt;=Parameters!$D$43,1,"")),"")),0) +
   IF(Parameters!$D$35,AVERAGE(IF(ISNUMBER(AF123:AK123),AF123:AK123)),0) +
   IF(Parameters!$D$36,IF(OR(IF(ISNUMBER(AF123:AK123),AF123:AK123)=0),0,GEOMEAN(IF(ISNUMBER(AF123:AK123),AF123:AK123))),0)</f>
        <v>2.5</v>
      </c>
      <c r="N123" s="21">
        <f t="shared" si="7"/>
        <v>2.5</v>
      </c>
      <c r="O123" s="81"/>
      <c r="P123" s="22"/>
      <c r="Q123" s="48"/>
      <c r="R123" s="23">
        <f>IF(Parameters!$D$24 = 1, MAX(Y123, AF123),
IF(Parameters!$D$25 = 1, AVERAGE(Y123,AF123),
IF(Parameters!$D$26 = 1, IFERROR(GEOMEAN(Y123, AF123), 0),
IF(Parameters!$D$27, IF(AND(Y123=10,AF123=10),10,0),
IF(Parameters!$D$28, IF(AND(Y123&gt;7,AF123&gt;7),10,0),
IF(Parameters!$D$29, IF(AND(Y123&gt;7,AF123&gt;7), 10, IF(OR(AND(Y123&gt;7,AF123&gt;5),AND(Y123&gt;5,AF123&gt;7)),6,0)),"no method"))))))</f>
        <v>7.46</v>
      </c>
      <c r="S123" s="23">
        <f>IF(Parameters!$D$24 = 1, MAX(Z123, AG123),
IF(Parameters!$D$25 = 1, AVERAGE(Z123,AG123),
IF(Parameters!$D$26 = 1, IFERROR(GEOMEAN(Z123, AG123), 0),
IF(Parameters!$D$27, IF(AND(Z123=10,AG123=10),10,0),
IF(Parameters!$D$28, IF(AND(Z123&gt;7,AG123&gt;7),10,0),
IF(Parameters!$D$29, IF(AND(Z123&gt;7,AG123&gt;7), 10, IF(OR(AND(Z123&gt;7,AG123&gt;5),AND(Z123&gt;5,AG123&gt;7)),6,0)),"no method"))))))</f>
        <v>10</v>
      </c>
      <c r="T123" s="23">
        <f>IF(Parameters!$D$24 = 1, MAX(AA123, AH123),
IF(Parameters!$D$25 = 1, AVERAGE(AA123,AH123),
IF(Parameters!$D$26 = 1, IFERROR(GEOMEAN(AA123, AH123), 0),
IF(Parameters!$D$27, IF(AND(AA123=10,AH123=10),10,0),
IF(Parameters!$D$28, IF(AND(AA123&gt;7,AH123&gt;7),10,0),
IF(Parameters!$D$29, IF(AND(AA123&gt;7,AH123&gt;7), 10, IF(OR(AND(AA123&gt;7,AH123&gt;5),AND(AA123&gt;5,AH123&gt;7)),6,0)),"no method"))))))</f>
        <v>6.5909090909090899</v>
      </c>
      <c r="U123" s="23">
        <f>IF(Parameters!$D$24 = 1, MAX(AB123, AI123),
IF(Parameters!$D$25 = 1, AVERAGE(AB123,AI123),
IF(Parameters!$D$26 = 1, IFERROR(GEOMEAN(AB123, AI123), 0),
IF(Parameters!$D$27, IF(AND(AB123=10,AI123=10),10,0),
IF(Parameters!$D$28, IF(AND(AB123&gt;7,AI123&gt;7),10,0),
IF(Parameters!$D$29, IF(AND(AB123&gt;7,AI123&gt;7), 10, IF(OR(AND(AB123&gt;7,AI123&gt;5),AND(AB123&gt;5,AI123&gt;7)),6,0)),"no method"))))))</f>
        <v>9.2777524675641754</v>
      </c>
      <c r="V123" s="23">
        <f>IF(Parameters!$D$24 = 1, MAX(AC123, AJ123),
IF(Parameters!$D$25 = 1, AVERAGE(AC123,AJ123),
IF(Parameters!$D$26 = 1, IFERROR(GEOMEAN(AC123, AJ123), 0),
IF(Parameters!$D$27, IF(AND(AC123=10,AJ123=10),10,0),
IF(Parameters!$D$28, IF(AND(AC123&gt;7,AJ123&gt;7),10,0),
IF(Parameters!$D$29, IF(AND(AC123&gt;7,AJ123&gt;7), 10, IF(OR(AND(AC123&gt;7,AJ123&gt;5),AND(AC123&gt;5,AJ123&gt;7)),6,0)),"no method"))))))</f>
        <v>4</v>
      </c>
      <c r="W123" s="23">
        <f>IF(Parameters!$D$24 = 1, MAX(AD123, AK123),
IF(Parameters!$D$25 = 1, AVERAGE(AD123,AK123),
IF(Parameters!$D$26 = 1, IFERROR(GEOMEAN(AD123, AK123), 0),
IF(Parameters!$D$27, IF(AND(AD123=10,AK123=10),10,0),
IF(Parameters!$D$28, IF(AND(AD123&gt;7,AK123&gt;7),10,0),
IF(Parameters!$D$29, IF(AND(AD123&gt;7,AK123&gt;7), 10, IF(OR(AND(AD123&gt;7,AK123&gt;5),AND(AD123&gt;5,AK123&gt;7)),6,0)),"no method"))))))</f>
        <v>10</v>
      </c>
      <c r="X123" s="49"/>
      <c r="Y123" s="23">
        <v>10</v>
      </c>
      <c r="Z123" s="23">
        <v>10</v>
      </c>
      <c r="AA123" s="24">
        <v>8.1818181818181799</v>
      </c>
      <c r="AB123" s="23">
        <v>10</v>
      </c>
      <c r="AC123" s="23">
        <v>8</v>
      </c>
      <c r="AD123" s="23">
        <v>10</v>
      </c>
      <c r="AE123" s="49"/>
      <c r="AF123" s="23">
        <v>4.92</v>
      </c>
      <c r="AG123" s="23">
        <v>10</v>
      </c>
      <c r="AH123" s="23">
        <v>5</v>
      </c>
      <c r="AI123" s="23">
        <v>8.5555049351283508</v>
      </c>
      <c r="AJ123" s="23">
        <v>0</v>
      </c>
      <c r="AK123" s="23">
        <v>10</v>
      </c>
      <c r="AL123" s="48"/>
      <c r="AM123" s="25">
        <v>0</v>
      </c>
      <c r="AN123" s="25">
        <v>0</v>
      </c>
      <c r="AO123" s="19"/>
      <c r="AP123" s="19"/>
      <c r="AQ123" s="19"/>
      <c r="AR123" s="19"/>
      <c r="AS123" s="19"/>
      <c r="AT123" s="19"/>
      <c r="AU123" s="19"/>
      <c r="AV123" s="19"/>
      <c r="AW123" s="19"/>
      <c r="AX123" s="19"/>
      <c r="AY123" s="19"/>
      <c r="AZ123" s="19"/>
      <c r="BA123" s="19"/>
    </row>
    <row r="124" spans="1:53" x14ac:dyDescent="0.2">
      <c r="A124" s="61">
        <v>119</v>
      </c>
      <c r="B124" s="18" t="s">
        <v>239</v>
      </c>
      <c r="C124" s="18" t="s">
        <v>240</v>
      </c>
      <c r="D124" s="18" t="s">
        <v>434</v>
      </c>
      <c r="E124" s="18" t="s">
        <v>431</v>
      </c>
      <c r="F124" s="48"/>
      <c r="G124" s="20" cm="1">
        <f t="array" ref="G124">IF(Parameters!$D$33, SUM(IF(ISNUMBER(R124:W124),(IF(R124:W124&gt;=Parameters!$D$39,1,"")),""))+0.5*(SUM(IF(ISNUMBER(R124:W124),(IF(R124:W124&gt;=Parameters!$D$40,1,"")),""))-SUM(IF(ISNUMBER(R124:W124),(IF(R124:W124&gt;=Parameters!$D$39,1,"")),""))),0) +
   IF(Parameters!$D$34,SUM(IF(ISNUMBER(R124:W124),(IF(R124:W124&gt;=Parameters!$D$39,1,"")),"")),0) +
   IF(Parameters!$D$35,AVERAGE(IF(ISNUMBER(R124:W124),R124:W124)),0) +
   IF(Parameters!$D$36,IF(OR(IF(ISNUMBER(R124:W124),R124:W124)=0),0,GEOMEAN(IF(ISNUMBER(R124:W124),R124:W124))),0)</f>
        <v>2</v>
      </c>
      <c r="H124" s="21">
        <f t="shared" si="5"/>
        <v>2</v>
      </c>
      <c r="I124" s="81"/>
      <c r="J124" s="20" cm="1">
        <f t="array" ref="J124">IF(Parameters!$D$33, SUM(IF(ISNUMBER(Y124:AD124),(IF(Y124:AD124&gt;=Parameters!$D$43,1,"")),""))+0.5*(SUM(IF(ISNUMBER(Y124:AD124),(IF(Y124:AD124&gt;=Parameters!$D$44,1,"")),""))-SUM(IF(ISNUMBER(Y124:AD124),(IF(Y124:AD124&gt;=Parameters!$D$43,1,"")),""))),0) +
   IF(Parameters!$D$34,SUM(IF(ISNUMBER(Y124:AD124),(IF(Y124:AD124&gt;=Parameters!$D$43,1,"")),"")),0) +
   IF(Parameters!$D$35,AVERAGE(IF(ISNUMBER(Y124:AD124),Y124:AD124)),0) +
   IF(Parameters!$D$36,IF(OR(IF(ISNUMBER(Y124:AD124),Y124:AD124)=0),0,GEOMEAN(IF(ISNUMBER(Y124:AD124),Y124:AD124))),0)</f>
        <v>2.5</v>
      </c>
      <c r="K124" s="21">
        <f t="shared" si="6"/>
        <v>2.5</v>
      </c>
      <c r="L124" s="81"/>
      <c r="M124" s="19" cm="1">
        <f t="array" ref="M124">IF(Parameters!$D$33, SUM(IF(ISNUMBER(AF124:AK124),(IF(AF124:AK124&gt;=Parameters!$D$43,1,"")),""))+0.5*(SUM(IF(ISNUMBER(AF124:AK124),(IF(AF124:AK124&gt;=Parameters!$D$44,1,"")),""))-SUM(IF(ISNUMBER(AF124:AK124),(IF(AF124:AK124&gt;=Parameters!$D$43,1,"")),""))),0) +
   IF(Parameters!$D$34,SUM(IF(ISNUMBER(AF124:AK124),(IF(AF124:AK124&gt;=Parameters!$D$43,1,"")),"")),0) +
   IF(Parameters!$D$35,AVERAGE(IF(ISNUMBER(AF124:AK124),AF124:AK124)),0) +
   IF(Parameters!$D$36,IF(OR(IF(ISNUMBER(AF124:AK124),AF124:AK124)=0),0,GEOMEAN(IF(ISNUMBER(AF124:AK124),AF124:AK124))),0)</f>
        <v>1.5</v>
      </c>
      <c r="N124" s="21">
        <f t="shared" si="7"/>
        <v>1.5</v>
      </c>
      <c r="O124" s="81"/>
      <c r="P124" s="22"/>
      <c r="Q124" s="48"/>
      <c r="R124" s="23">
        <f>IF(Parameters!$D$24 = 1, MAX(Y124, AF124),
IF(Parameters!$D$25 = 1, AVERAGE(Y124,AF124),
IF(Parameters!$D$26 = 1, IFERROR(GEOMEAN(Y124, AF124), 0),
IF(Parameters!$D$27, IF(AND(Y124=10,AF124=10),10,0),
IF(Parameters!$D$28, IF(AND(Y124&gt;7,AF124&gt;7),10,0),
IF(Parameters!$D$29, IF(AND(Y124&gt;7,AF124&gt;7), 10, IF(OR(AND(Y124&gt;7,AF124&gt;5),AND(Y124&gt;5,AF124&gt;7)),6,0)),"no method"))))))</f>
        <v>9.75</v>
      </c>
      <c r="S124" s="23">
        <f>IF(Parameters!$D$24 = 1, MAX(Z124, AG124),
IF(Parameters!$D$25 = 1, AVERAGE(Z124,AG124),
IF(Parameters!$D$26 = 1, IFERROR(GEOMEAN(Z124, AG124), 0),
IF(Parameters!$D$27, IF(AND(Z124=10,AG124=10),10,0),
IF(Parameters!$D$28, IF(AND(Z124&gt;7,AG124&gt;7),10,0),
IF(Parameters!$D$29, IF(AND(Z124&gt;7,AG124&gt;7), 10, IF(OR(AND(Z124&gt;7,AG124&gt;5),AND(Z124&gt;5,AG124&gt;7)),6,0)),"no method"))))))</f>
        <v>4.0669856459330154</v>
      </c>
      <c r="T124" s="23">
        <f>IF(Parameters!$D$24 = 1, MAX(AA124, AH124),
IF(Parameters!$D$25 = 1, AVERAGE(AA124,AH124),
IF(Parameters!$D$26 = 1, IFERROR(GEOMEAN(AA124, AH124), 0),
IF(Parameters!$D$27, IF(AND(AA124=10,AH124=10),10,0),
IF(Parameters!$D$28, IF(AND(AA124&gt;7,AH124&gt;7),10,0),
IF(Parameters!$D$29, IF(AND(AA124&gt;7,AH124&gt;7), 10, IF(OR(AND(AA124&gt;7,AH124&gt;5),AND(AA124&gt;5,AH124&gt;7)),6,0)),"no method"))))))</f>
        <v>4.3925619834710696</v>
      </c>
      <c r="U124" s="23">
        <f>IF(Parameters!$D$24 = 1, MAX(AB124, AI124),
IF(Parameters!$D$25 = 1, AVERAGE(AB124,AI124),
IF(Parameters!$D$26 = 1, IFERROR(GEOMEAN(AB124, AI124), 0),
IF(Parameters!$D$27, IF(AND(AB124=10,AI124=10),10,0),
IF(Parameters!$D$28, IF(AND(AB124&gt;7,AI124&gt;7),10,0),
IF(Parameters!$D$29, IF(AND(AB124&gt;7,AI124&gt;7), 10, IF(OR(AND(AB124&gt;7,AI124&gt;5),AND(AB124&gt;5,AI124&gt;7)),6,0)),"no method"))))))</f>
        <v>7.857142857142855</v>
      </c>
      <c r="V124" s="23">
        <f>IF(Parameters!$D$24 = 1, MAX(AC124, AJ124),
IF(Parameters!$D$25 = 1, AVERAGE(AC124,AJ124),
IF(Parameters!$D$26 = 1, IFERROR(GEOMEAN(AC124, AJ124), 0),
IF(Parameters!$D$27, IF(AND(AC124=10,AJ124=10),10,0),
IF(Parameters!$D$28, IF(AND(AC124&gt;7,AJ124&gt;7),10,0),
IF(Parameters!$D$29, IF(AND(AC124&gt;7,AJ124&gt;7), 10, IF(OR(AND(AC124&gt;7,AJ124&gt;5),AND(AC124&gt;5,AJ124&gt;7)),6,0)),"no method"))))))</f>
        <v>3.8333333333333348</v>
      </c>
      <c r="W124" s="23">
        <f>IF(Parameters!$D$24 = 1, MAX(AD124, AK124),
IF(Parameters!$D$25 = 1, AVERAGE(AD124,AK124),
IF(Parameters!$D$26 = 1, IFERROR(GEOMEAN(AD124, AK124), 0),
IF(Parameters!$D$27, IF(AND(AD124=10,AK124=10),10,0),
IF(Parameters!$D$28, IF(AND(AD124&gt;7,AK124&gt;7),10,0),
IF(Parameters!$D$29, IF(AND(AD124&gt;7,AK124&gt;7), 10, IF(OR(AND(AD124&gt;7,AK124&gt;5),AND(AD124&gt;5,AK124&gt;7)),6,0)),"no method"))))))</f>
        <v>0</v>
      </c>
      <c r="X124" s="49"/>
      <c r="Y124" s="23">
        <v>9.5</v>
      </c>
      <c r="Z124" s="23">
        <v>8.1339712918660307</v>
      </c>
      <c r="AA124" s="24">
        <v>8.3305785123966896</v>
      </c>
      <c r="AB124" s="23">
        <v>8.71428571428571</v>
      </c>
      <c r="AC124" s="23">
        <v>7.6666666666666696</v>
      </c>
      <c r="AD124" s="23">
        <v>0</v>
      </c>
      <c r="AE124" s="49"/>
      <c r="AF124" s="23">
        <v>10</v>
      </c>
      <c r="AG124" s="23">
        <v>0</v>
      </c>
      <c r="AH124" s="23">
        <v>0.45454545454544998</v>
      </c>
      <c r="AI124" s="23">
        <v>7</v>
      </c>
      <c r="AJ124" s="23">
        <v>0</v>
      </c>
      <c r="AK124" s="23">
        <v>0</v>
      </c>
      <c r="AL124" s="48"/>
      <c r="AM124" s="25">
        <v>0</v>
      </c>
      <c r="AN124" s="25">
        <v>0.3</v>
      </c>
      <c r="AO124" s="19"/>
      <c r="AP124" s="19"/>
      <c r="AQ124" s="19"/>
      <c r="AR124" s="19"/>
      <c r="AS124" s="19"/>
      <c r="AT124" s="19"/>
      <c r="AU124" s="19"/>
      <c r="AV124" s="19"/>
      <c r="AW124" s="19"/>
      <c r="AX124" s="19"/>
      <c r="AY124" s="19"/>
      <c r="AZ124" s="19"/>
      <c r="BA124" s="19"/>
    </row>
    <row r="125" spans="1:53" x14ac:dyDescent="0.2">
      <c r="A125" s="61">
        <v>120</v>
      </c>
      <c r="B125" s="18" t="s">
        <v>241</v>
      </c>
      <c r="C125" s="18" t="s">
        <v>242</v>
      </c>
      <c r="D125" s="18" t="s">
        <v>434</v>
      </c>
      <c r="E125" s="18" t="s">
        <v>432</v>
      </c>
      <c r="F125" s="48"/>
      <c r="G125" s="20" cm="1">
        <f t="array" ref="G125">IF(Parameters!$D$33, SUM(IF(ISNUMBER(R125:W125),(IF(R125:W125&gt;=Parameters!$D$39,1,"")),""))+0.5*(SUM(IF(ISNUMBER(R125:W125),(IF(R125:W125&gt;=Parameters!$D$40,1,"")),""))-SUM(IF(ISNUMBER(R125:W125),(IF(R125:W125&gt;=Parameters!$D$39,1,"")),""))),0) +
   IF(Parameters!$D$34,SUM(IF(ISNUMBER(R125:W125),(IF(R125:W125&gt;=Parameters!$D$39,1,"")),"")),0) +
   IF(Parameters!$D$35,AVERAGE(IF(ISNUMBER(R125:W125),R125:W125)),0) +
   IF(Parameters!$D$36,IF(OR(IF(ISNUMBER(R125:W125),R125:W125)=0),0,GEOMEAN(IF(ISNUMBER(R125:W125),R125:W125))),0)</f>
        <v>2</v>
      </c>
      <c r="H125" s="21">
        <f t="shared" si="5"/>
        <v>2</v>
      </c>
      <c r="I125" s="81"/>
      <c r="J125" s="20" cm="1">
        <f t="array" ref="J125">IF(Parameters!$D$33, SUM(IF(ISNUMBER(Y125:AD125),(IF(Y125:AD125&gt;=Parameters!$D$43,1,"")),""))+0.5*(SUM(IF(ISNUMBER(Y125:AD125),(IF(Y125:AD125&gt;=Parameters!$D$44,1,"")),""))-SUM(IF(ISNUMBER(Y125:AD125),(IF(Y125:AD125&gt;=Parameters!$D$43,1,"")),""))),0) +
   IF(Parameters!$D$34,SUM(IF(ISNUMBER(Y125:AD125),(IF(Y125:AD125&gt;=Parameters!$D$43,1,"")),"")),0) +
   IF(Parameters!$D$35,AVERAGE(IF(ISNUMBER(Y125:AD125),Y125:AD125)),0) +
   IF(Parameters!$D$36,IF(OR(IF(ISNUMBER(Y125:AD125),Y125:AD125)=0),0,GEOMEAN(IF(ISNUMBER(Y125:AD125),Y125:AD125))),0)</f>
        <v>0.5</v>
      </c>
      <c r="K125" s="21">
        <f t="shared" si="6"/>
        <v>0.5</v>
      </c>
      <c r="L125" s="81"/>
      <c r="M125" s="19" cm="1">
        <f t="array" ref="M125">IF(Parameters!$D$33, SUM(IF(ISNUMBER(AF125:AK125),(IF(AF125:AK125&gt;=Parameters!$D$43,1,"")),""))+0.5*(SUM(IF(ISNUMBER(AF125:AK125),(IF(AF125:AK125&gt;=Parameters!$D$44,1,"")),""))-SUM(IF(ISNUMBER(AF125:AK125),(IF(AF125:AK125&gt;=Parameters!$D$43,1,"")),""))),0) +
   IF(Parameters!$D$34,SUM(IF(ISNUMBER(AF125:AK125),(IF(AF125:AK125&gt;=Parameters!$D$43,1,"")),"")),0) +
   IF(Parameters!$D$35,AVERAGE(IF(ISNUMBER(AF125:AK125),AF125:AK125)),0) +
   IF(Parameters!$D$36,IF(OR(IF(ISNUMBER(AF125:AK125),AF125:AK125)=0),0,GEOMEAN(IF(ISNUMBER(AF125:AK125),AF125:AK125))),0)</f>
        <v>2.5</v>
      </c>
      <c r="N125" s="21">
        <f t="shared" si="7"/>
        <v>2.5</v>
      </c>
      <c r="O125" s="81"/>
      <c r="P125" s="22"/>
      <c r="Q125" s="48"/>
      <c r="R125" s="23">
        <f>IF(Parameters!$D$24 = 1, MAX(Y125, AF125),
IF(Parameters!$D$25 = 1, AVERAGE(Y125,AF125),
IF(Parameters!$D$26 = 1, IFERROR(GEOMEAN(Y125, AF125), 0),
IF(Parameters!$D$27, IF(AND(Y125=10,AF125=10),10,0),
IF(Parameters!$D$28, IF(AND(Y125&gt;7,AF125&gt;7),10,0),
IF(Parameters!$D$29, IF(AND(Y125&gt;7,AF125&gt;7), 10, IF(OR(AND(Y125&gt;7,AF125&gt;5),AND(Y125&gt;5,AF125&gt;7)),6,0)),"no method"))))))</f>
        <v>8.51</v>
      </c>
      <c r="S125" s="23">
        <f>IF(Parameters!$D$24 = 1, MAX(Z125, AG125),
IF(Parameters!$D$25 = 1, AVERAGE(Z125,AG125),
IF(Parameters!$D$26 = 1, IFERROR(GEOMEAN(Z125, AG125), 0),
IF(Parameters!$D$27, IF(AND(Z125=10,AG125=10),10,0),
IF(Parameters!$D$28, IF(AND(Z125&gt;7,AG125&gt;7),10,0),
IF(Parameters!$D$29, IF(AND(Z125&gt;7,AG125&gt;7), 10, IF(OR(AND(Z125&gt;7,AG125&gt;5),AND(Z125&gt;5,AG125&gt;7)),6,0)),"no method"))))))</f>
        <v>0.89712918660287</v>
      </c>
      <c r="T125" s="23">
        <f>IF(Parameters!$D$24 = 1, MAX(AA125, AH125),
IF(Parameters!$D$25 = 1, AVERAGE(AA125,AH125),
IF(Parameters!$D$26 = 1, IFERROR(GEOMEAN(AA125, AH125), 0),
IF(Parameters!$D$27, IF(AND(AA125=10,AH125=10),10,0),
IF(Parameters!$D$28, IF(AND(AA125&gt;7,AH125&gt;7),10,0),
IF(Parameters!$D$29, IF(AND(AA125&gt;7,AH125&gt;7), 10, IF(OR(AND(AA125&gt;7,AH125&gt;5),AND(AA125&gt;5,AH125&gt;7)),6,0)),"no method"))))))</f>
        <v>4.1652892561983501</v>
      </c>
      <c r="U125" s="23">
        <f>IF(Parameters!$D$24 = 1, MAX(AB125, AI125),
IF(Parameters!$D$25 = 1, AVERAGE(AB125,AI125),
IF(Parameters!$D$26 = 1, IFERROR(GEOMEAN(AB125, AI125), 0),
IF(Parameters!$D$27, IF(AND(AB125=10,AI125=10),10,0),
IF(Parameters!$D$28, IF(AND(AB125&gt;7,AI125&gt;7),10,0),
IF(Parameters!$D$29, IF(AND(AB125&gt;7,AI125&gt;7), 10, IF(OR(AND(AB125&gt;7,AI125&gt;5),AND(AB125&gt;5,AI125&gt;7)),6,0)),"no method"))))))</f>
        <v>6.5714285714285703</v>
      </c>
      <c r="V125" s="23">
        <f>IF(Parameters!$D$24 = 1, MAX(AC125, AJ125),
IF(Parameters!$D$25 = 1, AVERAGE(AC125,AJ125),
IF(Parameters!$D$26 = 1, IFERROR(GEOMEAN(AC125, AJ125), 0),
IF(Parameters!$D$27, IF(AND(AC125=10,AJ125=10),10,0),
IF(Parameters!$D$28, IF(AND(AC125&gt;7,AJ125&gt;7),10,0),
IF(Parameters!$D$29, IF(AND(AC125&gt;7,AJ125&gt;7), 10, IF(OR(AND(AC125&gt;7,AJ125&gt;5),AND(AC125&gt;5,AJ125&gt;7)),6,0)),"no method"))))))</f>
        <v>5.75</v>
      </c>
      <c r="W125" s="23">
        <f>IF(Parameters!$D$24 = 1, MAX(AD125, AK125),
IF(Parameters!$D$25 = 1, AVERAGE(AD125,AK125),
IF(Parameters!$D$26 = 1, IFERROR(GEOMEAN(AD125, AK125), 0),
IF(Parameters!$D$27, IF(AND(AD125=10,AK125=10),10,0),
IF(Parameters!$D$28, IF(AND(AD125&gt;7,AK125&gt;7),10,0),
IF(Parameters!$D$29, IF(AND(AD125&gt;7,AK125&gt;7), 10, IF(OR(AND(AD125&gt;7,AK125&gt;5),AND(AD125&gt;5,AK125&gt;7)),6,0)),"no method"))))))</f>
        <v>0</v>
      </c>
      <c r="X125" s="49"/>
      <c r="Y125" s="23">
        <v>7.02</v>
      </c>
      <c r="Z125" s="23">
        <v>1.79425837320574</v>
      </c>
      <c r="AA125" s="24">
        <v>2.8760330578512399</v>
      </c>
      <c r="AB125" s="23">
        <v>3.1428571428571401</v>
      </c>
      <c r="AC125" s="23">
        <v>4.5</v>
      </c>
      <c r="AD125" s="23">
        <v>0</v>
      </c>
      <c r="AE125" s="49"/>
      <c r="AF125" s="23">
        <v>10</v>
      </c>
      <c r="AG125" s="23">
        <v>0</v>
      </c>
      <c r="AH125" s="23">
        <v>5.4545454545454604</v>
      </c>
      <c r="AI125" s="23">
        <v>10</v>
      </c>
      <c r="AJ125" s="23">
        <v>7</v>
      </c>
      <c r="AK125" s="23">
        <v>0</v>
      </c>
      <c r="AL125" s="48"/>
      <c r="AM125" s="25">
        <v>0</v>
      </c>
      <c r="AN125" s="25">
        <v>0.3</v>
      </c>
      <c r="AO125" s="19"/>
      <c r="AP125" s="19"/>
      <c r="AQ125" s="19"/>
      <c r="AR125" s="19"/>
      <c r="AS125" s="19"/>
      <c r="AT125" s="19"/>
      <c r="AU125" s="19"/>
      <c r="AV125" s="19"/>
      <c r="AW125" s="19"/>
      <c r="AX125" s="19"/>
      <c r="AY125" s="19"/>
      <c r="AZ125" s="19"/>
      <c r="BA125" s="19"/>
    </row>
    <row r="126" spans="1:53" x14ac:dyDescent="0.2">
      <c r="A126" s="61">
        <v>121</v>
      </c>
      <c r="B126" s="18" t="s">
        <v>243</v>
      </c>
      <c r="C126" s="18" t="s">
        <v>244</v>
      </c>
      <c r="D126" s="18" t="s">
        <v>434</v>
      </c>
      <c r="E126" s="18" t="s">
        <v>431</v>
      </c>
      <c r="F126" s="48"/>
      <c r="G126" s="20" cm="1">
        <f t="array" ref="G126">IF(Parameters!$D$33, SUM(IF(ISNUMBER(R126:W126),(IF(R126:W126&gt;=Parameters!$D$39,1,"")),""))+0.5*(SUM(IF(ISNUMBER(R126:W126),(IF(R126:W126&gt;=Parameters!$D$40,1,"")),""))-SUM(IF(ISNUMBER(R126:W126),(IF(R126:W126&gt;=Parameters!$D$39,1,"")),""))),0) +
   IF(Parameters!$D$34,SUM(IF(ISNUMBER(R126:W126),(IF(R126:W126&gt;=Parameters!$D$39,1,"")),"")),0) +
   IF(Parameters!$D$35,AVERAGE(IF(ISNUMBER(R126:W126),R126:W126)),0) +
   IF(Parameters!$D$36,IF(OR(IF(ISNUMBER(R126:W126),R126:W126)=0),0,GEOMEAN(IF(ISNUMBER(R126:W126),R126:W126))),0)</f>
        <v>3.5</v>
      </c>
      <c r="H126" s="21">
        <f t="shared" si="5"/>
        <v>3.5</v>
      </c>
      <c r="I126" s="81"/>
      <c r="J126" s="20" cm="1">
        <f t="array" ref="J126">IF(Parameters!$D$33, SUM(IF(ISNUMBER(Y126:AD126),(IF(Y126:AD126&gt;=Parameters!$D$43,1,"")),""))+0.5*(SUM(IF(ISNUMBER(Y126:AD126),(IF(Y126:AD126&gt;=Parameters!$D$44,1,"")),""))-SUM(IF(ISNUMBER(Y126:AD126),(IF(Y126:AD126&gt;=Parameters!$D$43,1,"")),""))),0) +
   IF(Parameters!$D$34,SUM(IF(ISNUMBER(Y126:AD126),(IF(Y126:AD126&gt;=Parameters!$D$43,1,"")),"")),0) +
   IF(Parameters!$D$35,AVERAGE(IF(ISNUMBER(Y126:AD126),Y126:AD126)),0) +
   IF(Parameters!$D$36,IF(OR(IF(ISNUMBER(Y126:AD126),Y126:AD126)=0),0,GEOMEAN(IF(ISNUMBER(Y126:AD126),Y126:AD126))),0)</f>
        <v>3</v>
      </c>
      <c r="K126" s="21">
        <f t="shared" si="6"/>
        <v>3</v>
      </c>
      <c r="L126" s="81"/>
      <c r="M126" s="19" cm="1">
        <f t="array" ref="M126">IF(Parameters!$D$33, SUM(IF(ISNUMBER(AF126:AK126),(IF(AF126:AK126&gt;=Parameters!$D$43,1,"")),""))+0.5*(SUM(IF(ISNUMBER(AF126:AK126),(IF(AF126:AK126&gt;=Parameters!$D$44,1,"")),""))-SUM(IF(ISNUMBER(AF126:AK126),(IF(AF126:AK126&gt;=Parameters!$D$43,1,"")),""))),0) +
   IF(Parameters!$D$34,SUM(IF(ISNUMBER(AF126:AK126),(IF(AF126:AK126&gt;=Parameters!$D$43,1,"")),"")),0) +
   IF(Parameters!$D$35,AVERAGE(IF(ISNUMBER(AF126:AK126),AF126:AK126)),0) +
   IF(Parameters!$D$36,IF(OR(IF(ISNUMBER(AF126:AK126),AF126:AK126)=0),0,GEOMEAN(IF(ISNUMBER(AF126:AK126),AF126:AK126))),0)</f>
        <v>2</v>
      </c>
      <c r="N126" s="21">
        <f t="shared" si="7"/>
        <v>2</v>
      </c>
      <c r="O126" s="81"/>
      <c r="P126" s="22"/>
      <c r="Q126" s="48"/>
      <c r="R126" s="23">
        <f>IF(Parameters!$D$24 = 1, MAX(Y126, AF126),
IF(Parameters!$D$25 = 1, AVERAGE(Y126,AF126),
IF(Parameters!$D$26 = 1, IFERROR(GEOMEAN(Y126, AF126), 0),
IF(Parameters!$D$27, IF(AND(Y126=10,AF126=10),10,0),
IF(Parameters!$D$28, IF(AND(Y126&gt;7,AF126&gt;7),10,0),
IF(Parameters!$D$29, IF(AND(Y126&gt;7,AF126&gt;7), 10, IF(OR(AND(Y126&gt;7,AF126&gt;5),AND(Y126&gt;5,AF126&gt;7)),6,0)),"no method"))))))</f>
        <v>7.0059523809523698</v>
      </c>
      <c r="S126" s="23">
        <f>IF(Parameters!$D$24 = 1, MAX(Z126, AG126),
IF(Parameters!$D$25 = 1, AVERAGE(Z126,AG126),
IF(Parameters!$D$26 = 1, IFERROR(GEOMEAN(Z126, AG126), 0),
IF(Parameters!$D$27, IF(AND(Z126=10,AG126=10),10,0),
IF(Parameters!$D$28, IF(AND(Z126&gt;7,AG126&gt;7),10,0),
IF(Parameters!$D$29, IF(AND(Z126&gt;7,AG126&gt;7), 10, IF(OR(AND(Z126&gt;7,AG126&gt;5),AND(Z126&gt;5,AG126&gt;7)),6,0)),"no method"))))))</f>
        <v>8.5</v>
      </c>
      <c r="T126" s="23">
        <f>IF(Parameters!$D$24 = 1, MAX(AA126, AH126),
IF(Parameters!$D$25 = 1, AVERAGE(AA126,AH126),
IF(Parameters!$D$26 = 1, IFERROR(GEOMEAN(AA126, AH126), 0),
IF(Parameters!$D$27, IF(AND(AA126=10,AH126=10),10,0),
IF(Parameters!$D$28, IF(AND(AA126&gt;7,AH126&gt;7),10,0),
IF(Parameters!$D$29, IF(AND(AA126&gt;7,AH126&gt;7), 10, IF(OR(AND(AA126&gt;7,AH126&gt;5),AND(AA126&gt;5,AH126&gt;7)),6,0)),"no method"))))))</f>
        <v>6.2892561983471102</v>
      </c>
      <c r="U126" s="23">
        <f>IF(Parameters!$D$24 = 1, MAX(AB126, AI126),
IF(Parameters!$D$25 = 1, AVERAGE(AB126,AI126),
IF(Parameters!$D$26 = 1, IFERROR(GEOMEAN(AB126, AI126), 0),
IF(Parameters!$D$27, IF(AND(AB126=10,AI126=10),10,0),
IF(Parameters!$D$28, IF(AND(AB126&gt;7,AI126&gt;7),10,0),
IF(Parameters!$D$29, IF(AND(AB126&gt;7,AI126&gt;7), 10, IF(OR(AND(AB126&gt;7,AI126&gt;5),AND(AB126&gt;5,AI126&gt;7)),6,0)),"no method"))))))</f>
        <v>10</v>
      </c>
      <c r="V126" s="23">
        <f>IF(Parameters!$D$24 = 1, MAX(AC126, AJ126),
IF(Parameters!$D$25 = 1, AVERAGE(AC126,AJ126),
IF(Parameters!$D$26 = 1, IFERROR(GEOMEAN(AC126, AJ126), 0),
IF(Parameters!$D$27, IF(AND(AC126=10,AJ126=10),10,0),
IF(Parameters!$D$28, IF(AND(AC126&gt;7,AJ126&gt;7),10,0),
IF(Parameters!$D$29, IF(AND(AC126&gt;7,AJ126&gt;7), 10, IF(OR(AND(AC126&gt;7,AJ126&gt;5),AND(AC126&gt;5,AJ126&gt;7)),6,0)),"no method"))))))</f>
        <v>2.9166666666666652</v>
      </c>
      <c r="W126" s="23">
        <f>IF(Parameters!$D$24 = 1, MAX(AD126, AK126),
IF(Parameters!$D$25 = 1, AVERAGE(AD126,AK126),
IF(Parameters!$D$26 = 1, IFERROR(GEOMEAN(AD126, AK126), 0),
IF(Parameters!$D$27, IF(AND(AD126=10,AK126=10),10,0),
IF(Parameters!$D$28, IF(AND(AD126&gt;7,AK126&gt;7),10,0),
IF(Parameters!$D$29, IF(AND(AD126&gt;7,AK126&gt;7), 10, IF(OR(AND(AD126&gt;7,AK126&gt;5),AND(AD126&gt;5,AK126&gt;7)),6,0)),"no method"))))))</f>
        <v>3.633227127284945</v>
      </c>
      <c r="X126" s="49"/>
      <c r="Y126" s="23">
        <v>9.25</v>
      </c>
      <c r="Z126" s="23">
        <v>10</v>
      </c>
      <c r="AA126" s="24">
        <v>8.0330578512396702</v>
      </c>
      <c r="AB126" s="23">
        <v>10</v>
      </c>
      <c r="AC126" s="23">
        <v>5.8333333333333304</v>
      </c>
      <c r="AD126" s="23">
        <v>0</v>
      </c>
      <c r="AE126" s="49"/>
      <c r="AF126" s="23">
        <v>4.7619047619047397</v>
      </c>
      <c r="AG126" s="23">
        <v>7</v>
      </c>
      <c r="AH126" s="23">
        <v>4.5454545454545503</v>
      </c>
      <c r="AI126" s="23">
        <v>10</v>
      </c>
      <c r="AJ126" s="23">
        <v>0</v>
      </c>
      <c r="AK126" s="23">
        <v>7.26645425456989</v>
      </c>
      <c r="AL126" s="48"/>
      <c r="AM126" s="25">
        <v>0</v>
      </c>
      <c r="AN126" s="25">
        <v>0.2</v>
      </c>
      <c r="AO126" s="19"/>
      <c r="AP126" s="19"/>
      <c r="AQ126" s="19"/>
      <c r="AR126" s="19"/>
      <c r="AS126" s="19"/>
      <c r="AT126" s="19"/>
      <c r="AU126" s="19"/>
      <c r="AV126" s="19"/>
      <c r="AW126" s="19"/>
      <c r="AX126" s="19"/>
      <c r="AY126" s="19"/>
      <c r="AZ126" s="19"/>
      <c r="BA126" s="19"/>
    </row>
    <row r="127" spans="1:53" x14ac:dyDescent="0.2">
      <c r="A127" s="61">
        <v>122</v>
      </c>
      <c r="B127" s="18" t="s">
        <v>245</v>
      </c>
      <c r="C127" s="18" t="s">
        <v>246</v>
      </c>
      <c r="D127" s="18" t="s">
        <v>438</v>
      </c>
      <c r="E127" s="18" t="s">
        <v>432</v>
      </c>
      <c r="F127" s="48"/>
      <c r="G127" s="20" cm="1">
        <f t="array" ref="G127">IF(Parameters!$D$33, SUM(IF(ISNUMBER(R127:W127),(IF(R127:W127&gt;=Parameters!$D$39,1,"")),""))+0.5*(SUM(IF(ISNUMBER(R127:W127),(IF(R127:W127&gt;=Parameters!$D$40,1,"")),""))-SUM(IF(ISNUMBER(R127:W127),(IF(R127:W127&gt;=Parameters!$D$39,1,"")),""))),0) +
   IF(Parameters!$D$34,SUM(IF(ISNUMBER(R127:W127),(IF(R127:W127&gt;=Parameters!$D$39,1,"")),"")),0) +
   IF(Parameters!$D$35,AVERAGE(IF(ISNUMBER(R127:W127),R127:W127)),0) +
   IF(Parameters!$D$36,IF(OR(IF(ISNUMBER(R127:W127),R127:W127)=0),0,GEOMEAN(IF(ISNUMBER(R127:W127),R127:W127))),0)</f>
        <v>1.5</v>
      </c>
      <c r="H127" s="21">
        <f t="shared" si="5"/>
        <v>1.5</v>
      </c>
      <c r="I127" s="81"/>
      <c r="J127" s="20" cm="1">
        <f t="array" ref="J127">IF(Parameters!$D$33, SUM(IF(ISNUMBER(Y127:AD127),(IF(Y127:AD127&gt;=Parameters!$D$43,1,"")),""))+0.5*(SUM(IF(ISNUMBER(Y127:AD127),(IF(Y127:AD127&gt;=Parameters!$D$44,1,"")),""))-SUM(IF(ISNUMBER(Y127:AD127),(IF(Y127:AD127&gt;=Parameters!$D$43,1,"")),""))),0) +
   IF(Parameters!$D$34,SUM(IF(ISNUMBER(Y127:AD127),(IF(Y127:AD127&gt;=Parameters!$D$43,1,"")),"")),0) +
   IF(Parameters!$D$35,AVERAGE(IF(ISNUMBER(Y127:AD127),Y127:AD127)),0) +
   IF(Parameters!$D$36,IF(OR(IF(ISNUMBER(Y127:AD127),Y127:AD127)=0),0,GEOMEAN(IF(ISNUMBER(Y127:AD127),Y127:AD127))),0)</f>
        <v>0</v>
      </c>
      <c r="K127" s="21">
        <f t="shared" si="6"/>
        <v>0</v>
      </c>
      <c r="L127" s="81"/>
      <c r="M127" s="19" cm="1">
        <f t="array" ref="M127">IF(Parameters!$D$33, SUM(IF(ISNUMBER(AF127:AK127),(IF(AF127:AK127&gt;=Parameters!$D$43,1,"")),""))+0.5*(SUM(IF(ISNUMBER(AF127:AK127),(IF(AF127:AK127&gt;=Parameters!$D$44,1,"")),""))-SUM(IF(ISNUMBER(AF127:AK127),(IF(AF127:AK127&gt;=Parameters!$D$43,1,"")),""))),0) +
   IF(Parameters!$D$34,SUM(IF(ISNUMBER(AF127:AK127),(IF(AF127:AK127&gt;=Parameters!$D$43,1,"")),"")),0) +
   IF(Parameters!$D$35,AVERAGE(IF(ISNUMBER(AF127:AK127),AF127:AK127)),0) +
   IF(Parameters!$D$36,IF(OR(IF(ISNUMBER(AF127:AK127),AF127:AK127)=0),0,GEOMEAN(IF(ISNUMBER(AF127:AK127),AF127:AK127))),0)</f>
        <v>1.5</v>
      </c>
      <c r="N127" s="21">
        <f t="shared" si="7"/>
        <v>1.5</v>
      </c>
      <c r="O127" s="81"/>
      <c r="P127" s="22"/>
      <c r="Q127" s="48"/>
      <c r="R127" s="23">
        <f>IF(Parameters!$D$24 = 1, MAX(Y127, AF127),
IF(Parameters!$D$25 = 1, AVERAGE(Y127,AF127),
IF(Parameters!$D$26 = 1, IFERROR(GEOMEAN(Y127, AF127), 0),
IF(Parameters!$D$27, IF(AND(Y127=10,AF127=10),10,0),
IF(Parameters!$D$28, IF(AND(Y127&gt;7,AF127&gt;7),10,0),
IF(Parameters!$D$29, IF(AND(Y127&gt;7,AF127&gt;7), 10, IF(OR(AND(Y127&gt;7,AF127&gt;5),AND(Y127&gt;5,AF127&gt;7)),6,0)),"no method"))))))</f>
        <v>6.2619047619047397</v>
      </c>
      <c r="S127" s="23">
        <f>IF(Parameters!$D$24 = 1, MAX(Z127, AG127),
IF(Parameters!$D$25 = 1, AVERAGE(Z127,AG127),
IF(Parameters!$D$26 = 1, IFERROR(GEOMEAN(Z127, AG127), 0),
IF(Parameters!$D$27, IF(AND(Z127=10,AG127=10),10,0),
IF(Parameters!$D$28, IF(AND(Z127&gt;7,AG127&gt;7),10,0),
IF(Parameters!$D$29, IF(AND(Z127&gt;7,AG127&gt;7), 10, IF(OR(AND(Z127&gt;7,AG127&gt;5),AND(Z127&gt;5,AG127&gt;7)),6,0)),"no method"))))))</f>
        <v>1.1722488038277501</v>
      </c>
      <c r="T127" s="23">
        <f>IF(Parameters!$D$24 = 1, MAX(AA127, AH127),
IF(Parameters!$D$25 = 1, AVERAGE(AA127,AH127),
IF(Parameters!$D$26 = 1, IFERROR(GEOMEAN(AA127, AH127), 0),
IF(Parameters!$D$27, IF(AND(AA127=10,AH127=10),10,0),
IF(Parameters!$D$28, IF(AND(AA127&gt;7,AH127&gt;7),10,0),
IF(Parameters!$D$29, IF(AND(AA127&gt;7,AH127&gt;7), 10, IF(OR(AND(AA127&gt;7,AH127&gt;5),AND(AA127&gt;5,AH127&gt;7)),6,0)),"no method"))))))</f>
        <v>2.1921487603305803</v>
      </c>
      <c r="U127" s="23">
        <f>IF(Parameters!$D$24 = 1, MAX(AB127, AI127),
IF(Parameters!$D$25 = 1, AVERAGE(AB127,AI127),
IF(Parameters!$D$26 = 1, IFERROR(GEOMEAN(AB127, AI127), 0),
IF(Parameters!$D$27, IF(AND(AB127=10,AI127=10),10,0),
IF(Parameters!$D$28, IF(AND(AB127&gt;7,AI127&gt;7),10,0),
IF(Parameters!$D$29, IF(AND(AB127&gt;7,AI127&gt;7), 10, IF(OR(AND(AB127&gt;7,AI127&gt;5),AND(AB127&gt;5,AI127&gt;7)),6,0)),"no method"))))))</f>
        <v>4.1369047619047645</v>
      </c>
      <c r="V127" s="23">
        <f>IF(Parameters!$D$24 = 1, MAX(AC127, AJ127),
IF(Parameters!$D$25 = 1, AVERAGE(AC127,AJ127),
IF(Parameters!$D$26 = 1, IFERROR(GEOMEAN(AC127, AJ127), 0),
IF(Parameters!$D$27, IF(AND(AC127=10,AJ127=10),10,0),
IF(Parameters!$D$28, IF(AND(AC127&gt;7,AJ127&gt;7),10,0),
IF(Parameters!$D$29, IF(AND(AC127&gt;7,AJ127&gt;7), 10, IF(OR(AND(AC127&gt;7,AJ127&gt;5),AND(AC127&gt;5,AJ127&gt;7)),6,0)),"no method"))))))</f>
        <v>8.25</v>
      </c>
      <c r="W127" s="23">
        <f>IF(Parameters!$D$24 = 1, MAX(AD127, AK127),
IF(Parameters!$D$25 = 1, AVERAGE(AD127,AK127),
IF(Parameters!$D$26 = 1, IFERROR(GEOMEAN(AD127, AK127), 0),
IF(Parameters!$D$27, IF(AND(AD127=10,AK127=10),10,0),
IF(Parameters!$D$28, IF(AND(AD127&gt;7,AK127&gt;7),10,0),
IF(Parameters!$D$29, IF(AND(AD127&gt;7,AK127&gt;7), 10, IF(OR(AND(AD127&gt;7,AK127&gt;5),AND(AD127&gt;5,AK127&gt;7)),6,0)),"no method"))))))</f>
        <v>0</v>
      </c>
      <c r="X127" s="49"/>
      <c r="Y127" s="23">
        <v>3</v>
      </c>
      <c r="Z127" s="23">
        <v>2.3444976076555002</v>
      </c>
      <c r="AA127" s="24">
        <v>2.7933884297520701</v>
      </c>
      <c r="AB127" s="23">
        <v>2.8571428571428599</v>
      </c>
      <c r="AC127" s="23">
        <v>6.5</v>
      </c>
      <c r="AD127" s="23">
        <v>0</v>
      </c>
      <c r="AE127" s="49"/>
      <c r="AF127" s="23">
        <v>9.5238095238094793</v>
      </c>
      <c r="AG127" s="23">
        <v>0</v>
      </c>
      <c r="AH127" s="23">
        <v>1.5909090909090899</v>
      </c>
      <c r="AI127" s="23">
        <v>5.4166666666666696</v>
      </c>
      <c r="AJ127" s="23">
        <v>10</v>
      </c>
      <c r="AK127" s="23">
        <v>0</v>
      </c>
      <c r="AL127" s="48"/>
      <c r="AM127" s="25">
        <v>0</v>
      </c>
      <c r="AN127" s="25">
        <v>0.3</v>
      </c>
      <c r="AO127" s="19"/>
      <c r="AP127" s="19"/>
      <c r="AQ127" s="19"/>
      <c r="AR127" s="19"/>
      <c r="AS127" s="19"/>
      <c r="AT127" s="19"/>
      <c r="AU127" s="19"/>
      <c r="AV127" s="19"/>
      <c r="AW127" s="19"/>
      <c r="AX127" s="19"/>
      <c r="AY127" s="19"/>
      <c r="AZ127" s="19"/>
      <c r="BA127" s="19"/>
    </row>
    <row r="128" spans="1:53" x14ac:dyDescent="0.2">
      <c r="A128" s="61">
        <v>123</v>
      </c>
      <c r="B128" s="18" t="s">
        <v>247</v>
      </c>
      <c r="C128" s="18" t="s">
        <v>248</v>
      </c>
      <c r="D128" s="18" t="s">
        <v>434</v>
      </c>
      <c r="E128" s="18" t="s">
        <v>432</v>
      </c>
      <c r="F128" s="48"/>
      <c r="G128" s="20" cm="1">
        <f t="array" ref="G128">IF(Parameters!$D$33, SUM(IF(ISNUMBER(R128:W128),(IF(R128:W128&gt;=Parameters!$D$39,1,"")),""))+0.5*(SUM(IF(ISNUMBER(R128:W128),(IF(R128:W128&gt;=Parameters!$D$40,1,"")),""))-SUM(IF(ISNUMBER(R128:W128),(IF(R128:W128&gt;=Parameters!$D$39,1,"")),""))),0) +
   IF(Parameters!$D$34,SUM(IF(ISNUMBER(R128:W128),(IF(R128:W128&gt;=Parameters!$D$39,1,"")),"")),0) +
   IF(Parameters!$D$35,AVERAGE(IF(ISNUMBER(R128:W128),R128:W128)),0) +
   IF(Parameters!$D$36,IF(OR(IF(ISNUMBER(R128:W128),R128:W128)=0),0,GEOMEAN(IF(ISNUMBER(R128:W128),R128:W128))),0)</f>
        <v>1.5</v>
      </c>
      <c r="H128" s="21">
        <f t="shared" si="5"/>
        <v>1.5</v>
      </c>
      <c r="I128" s="81"/>
      <c r="J128" s="20" cm="1">
        <f t="array" ref="J128">IF(Parameters!$D$33, SUM(IF(ISNUMBER(Y128:AD128),(IF(Y128:AD128&gt;=Parameters!$D$43,1,"")),""))+0.5*(SUM(IF(ISNUMBER(Y128:AD128),(IF(Y128:AD128&gt;=Parameters!$D$44,1,"")),""))-SUM(IF(ISNUMBER(Y128:AD128),(IF(Y128:AD128&gt;=Parameters!$D$43,1,"")),""))),0) +
   IF(Parameters!$D$34,SUM(IF(ISNUMBER(Y128:AD128),(IF(Y128:AD128&gt;=Parameters!$D$43,1,"")),"")),0) +
   IF(Parameters!$D$35,AVERAGE(IF(ISNUMBER(Y128:AD128),Y128:AD128)),0) +
   IF(Parameters!$D$36,IF(OR(IF(ISNUMBER(Y128:AD128),Y128:AD128)=0),0,GEOMEAN(IF(ISNUMBER(Y128:AD128),Y128:AD128))),0)</f>
        <v>1.5</v>
      </c>
      <c r="K128" s="21">
        <f t="shared" si="6"/>
        <v>1.5</v>
      </c>
      <c r="L128" s="81"/>
      <c r="M128" s="19" cm="1">
        <f t="array" ref="M128">IF(Parameters!$D$33, SUM(IF(ISNUMBER(AF128:AK128),(IF(AF128:AK128&gt;=Parameters!$D$43,1,"")),""))+0.5*(SUM(IF(ISNUMBER(AF128:AK128),(IF(AF128:AK128&gt;=Parameters!$D$44,1,"")),""))-SUM(IF(ISNUMBER(AF128:AK128),(IF(AF128:AK128&gt;=Parameters!$D$43,1,"")),""))),0) +
   IF(Parameters!$D$34,SUM(IF(ISNUMBER(AF128:AK128),(IF(AF128:AK128&gt;=Parameters!$D$43,1,"")),"")),0) +
   IF(Parameters!$D$35,AVERAGE(IF(ISNUMBER(AF128:AK128),AF128:AK128)),0) +
   IF(Parameters!$D$36,IF(OR(IF(ISNUMBER(AF128:AK128),AF128:AK128)=0),0,GEOMEAN(IF(ISNUMBER(AF128:AK128),AF128:AK128))),0)</f>
        <v>1</v>
      </c>
      <c r="N128" s="21">
        <f t="shared" si="7"/>
        <v>1</v>
      </c>
      <c r="O128" s="81"/>
      <c r="P128" s="22"/>
      <c r="Q128" s="48"/>
      <c r="R128" s="23">
        <f>IF(Parameters!$D$24 = 1, MAX(Y128, AF128),
IF(Parameters!$D$25 = 1, AVERAGE(Y128,AF128),
IF(Parameters!$D$26 = 1, IFERROR(GEOMEAN(Y128, AF128), 0),
IF(Parameters!$D$27, IF(AND(Y128=10,AF128=10),10,0),
IF(Parameters!$D$28, IF(AND(Y128&gt;7,AF128&gt;7),10,0),
IF(Parameters!$D$29, IF(AND(Y128&gt;7,AF128&gt;7), 10, IF(OR(AND(Y128&gt;7,AF128&gt;5),AND(Y128&gt;5,AF128&gt;7)),6,0)),"no method"))))))</f>
        <v>6.4788461538461544</v>
      </c>
      <c r="S128" s="23">
        <f>IF(Parameters!$D$24 = 1, MAX(Z128, AG128),
IF(Parameters!$D$25 = 1, AVERAGE(Z128,AG128),
IF(Parameters!$D$26 = 1, IFERROR(GEOMEAN(Z128, AG128), 0),
IF(Parameters!$D$27, IF(AND(Z128=10,AG128=10),10,0),
IF(Parameters!$D$28, IF(AND(Z128&gt;7,AG128&gt;7),10,0),
IF(Parameters!$D$29, IF(AND(Z128&gt;7,AG128&gt;7), 10, IF(OR(AND(Z128&gt;7,AG128&gt;5),AND(Z128&gt;5,AG128&gt;7)),6,0)),"no method"))))))</f>
        <v>4.6411483253588548</v>
      </c>
      <c r="T128" s="23">
        <f>IF(Parameters!$D$24 = 1, MAX(AA128, AH128),
IF(Parameters!$D$25 = 1, AVERAGE(AA128,AH128),
IF(Parameters!$D$26 = 1, IFERROR(GEOMEAN(AA128, AH128), 0),
IF(Parameters!$D$27, IF(AND(AA128=10,AH128=10),10,0),
IF(Parameters!$D$28, IF(AND(AA128&gt;7,AH128&gt;7),10,0),
IF(Parameters!$D$29, IF(AND(AA128&gt;7,AH128&gt;7), 10, IF(OR(AND(AA128&gt;7,AH128&gt;5),AND(AA128&gt;5,AH128&gt;7)),6,0)),"no method"))))))</f>
        <v>4.7438016528925653</v>
      </c>
      <c r="U128" s="23">
        <f>IF(Parameters!$D$24 = 1, MAX(AB128, AI128),
IF(Parameters!$D$25 = 1, AVERAGE(AB128,AI128),
IF(Parameters!$D$26 = 1, IFERROR(GEOMEAN(AB128, AI128), 0),
IF(Parameters!$D$27, IF(AND(AB128=10,AI128=10),10,0),
IF(Parameters!$D$28, IF(AND(AB128&gt;7,AI128&gt;7),10,0),
IF(Parameters!$D$29, IF(AND(AB128&gt;7,AI128&gt;7), 10, IF(OR(AND(AB128&gt;7,AI128&gt;5),AND(AB128&gt;5,AI128&gt;7)),6,0)),"no method"))))))</f>
        <v>9</v>
      </c>
      <c r="V128" s="23">
        <f>IF(Parameters!$D$24 = 1, MAX(AC128, AJ128),
IF(Parameters!$D$25 = 1, AVERAGE(AC128,AJ128),
IF(Parameters!$D$26 = 1, IFERROR(GEOMEAN(AC128, AJ128), 0),
IF(Parameters!$D$27, IF(AND(AC128=10,AJ128=10),10,0),
IF(Parameters!$D$28, IF(AND(AC128&gt;7,AJ128&gt;7),10,0),
IF(Parameters!$D$29, IF(AND(AC128&gt;7,AJ128&gt;7), 10, IF(OR(AND(AC128&gt;7,AJ128&gt;5),AND(AC128&gt;5,AJ128&gt;7)),6,0)),"no method"))))))</f>
        <v>2.75</v>
      </c>
      <c r="W128" s="23">
        <f>IF(Parameters!$D$24 = 1, MAX(AD128, AK128),
IF(Parameters!$D$25 = 1, AVERAGE(AD128,AK128),
IF(Parameters!$D$26 = 1, IFERROR(GEOMEAN(AD128, AK128), 0),
IF(Parameters!$D$27, IF(AND(AD128=10,AK128=10),10,0),
IF(Parameters!$D$28, IF(AND(AD128&gt;7,AK128&gt;7),10,0),
IF(Parameters!$D$29, IF(AND(AD128&gt;7,AK128&gt;7), 10, IF(OR(AND(AD128&gt;7,AK128&gt;5),AND(AD128&gt;5,AK128&gt;7)),6,0)),"no method"))))))</f>
        <v>0</v>
      </c>
      <c r="X128" s="49"/>
      <c r="Y128" s="23">
        <v>7.75</v>
      </c>
      <c r="Z128" s="23">
        <v>9.2822966507177096</v>
      </c>
      <c r="AA128" s="24">
        <v>4.9421487603305803</v>
      </c>
      <c r="AB128" s="23">
        <v>8</v>
      </c>
      <c r="AC128" s="23">
        <v>5.5</v>
      </c>
      <c r="AD128" s="23">
        <v>0</v>
      </c>
      <c r="AE128" s="49"/>
      <c r="AF128" s="23">
        <v>5.2076923076923096</v>
      </c>
      <c r="AG128" s="23">
        <v>0</v>
      </c>
      <c r="AH128" s="23">
        <v>4.5454545454545503</v>
      </c>
      <c r="AI128" s="23">
        <v>10</v>
      </c>
      <c r="AJ128" s="23">
        <v>0</v>
      </c>
      <c r="AK128" s="23">
        <v>0</v>
      </c>
      <c r="AL128" s="48"/>
      <c r="AM128" s="25">
        <v>0</v>
      </c>
      <c r="AN128" s="25">
        <v>0.3</v>
      </c>
      <c r="AO128" s="19"/>
      <c r="AP128" s="19"/>
      <c r="AQ128" s="19"/>
      <c r="AR128" s="19"/>
      <c r="AS128" s="19"/>
      <c r="AT128" s="19"/>
      <c r="AU128" s="19"/>
      <c r="AV128" s="19"/>
      <c r="AW128" s="19"/>
      <c r="AX128" s="19"/>
      <c r="AY128" s="19"/>
      <c r="AZ128" s="19"/>
      <c r="BA128" s="19"/>
    </row>
    <row r="129" spans="1:53" x14ac:dyDescent="0.2">
      <c r="A129" s="61">
        <v>124</v>
      </c>
      <c r="B129" s="18" t="s">
        <v>249</v>
      </c>
      <c r="C129" s="18" t="s">
        <v>250</v>
      </c>
      <c r="D129" s="18" t="s">
        <v>434</v>
      </c>
      <c r="E129" s="18" t="s">
        <v>431</v>
      </c>
      <c r="F129" s="48"/>
      <c r="G129" s="20" cm="1">
        <f t="array" ref="G129">IF(Parameters!$D$33, SUM(IF(ISNUMBER(R129:W129),(IF(R129:W129&gt;=Parameters!$D$39,1,"")),""))+0.5*(SUM(IF(ISNUMBER(R129:W129),(IF(R129:W129&gt;=Parameters!$D$40,1,"")),""))-SUM(IF(ISNUMBER(R129:W129),(IF(R129:W129&gt;=Parameters!$D$39,1,"")),""))),0) +
   IF(Parameters!$D$34,SUM(IF(ISNUMBER(R129:W129),(IF(R129:W129&gt;=Parameters!$D$39,1,"")),"")),0) +
   IF(Parameters!$D$35,AVERAGE(IF(ISNUMBER(R129:W129),R129:W129)),0) +
   IF(Parameters!$D$36,IF(OR(IF(ISNUMBER(R129:W129),R129:W129)=0),0,GEOMEAN(IF(ISNUMBER(R129:W129),R129:W129))),0)</f>
        <v>4</v>
      </c>
      <c r="H129" s="21">
        <f t="shared" si="5"/>
        <v>4</v>
      </c>
      <c r="I129" s="81"/>
      <c r="J129" s="20" cm="1">
        <f t="array" ref="J129">IF(Parameters!$D$33, SUM(IF(ISNUMBER(Y129:AD129),(IF(Y129:AD129&gt;=Parameters!$D$43,1,"")),""))+0.5*(SUM(IF(ISNUMBER(Y129:AD129),(IF(Y129:AD129&gt;=Parameters!$D$44,1,"")),""))-SUM(IF(ISNUMBER(Y129:AD129),(IF(Y129:AD129&gt;=Parameters!$D$43,1,"")),""))),0) +
   IF(Parameters!$D$34,SUM(IF(ISNUMBER(Y129:AD129),(IF(Y129:AD129&gt;=Parameters!$D$43,1,"")),"")),0) +
   IF(Parameters!$D$35,AVERAGE(IF(ISNUMBER(Y129:AD129),Y129:AD129)),0) +
   IF(Parameters!$D$36,IF(OR(IF(ISNUMBER(Y129:AD129),Y129:AD129)=0),0,GEOMEAN(IF(ISNUMBER(Y129:AD129),Y129:AD129))),0)</f>
        <v>4.5</v>
      </c>
      <c r="K129" s="21">
        <f t="shared" si="6"/>
        <v>4.5</v>
      </c>
      <c r="L129" s="81"/>
      <c r="M129" s="19" cm="1">
        <f t="array" ref="M129">IF(Parameters!$D$33, SUM(IF(ISNUMBER(AF129:AK129),(IF(AF129:AK129&gt;=Parameters!$D$43,1,"")),""))+0.5*(SUM(IF(ISNUMBER(AF129:AK129),(IF(AF129:AK129&gt;=Parameters!$D$44,1,"")),""))-SUM(IF(ISNUMBER(AF129:AK129),(IF(AF129:AK129&gt;=Parameters!$D$43,1,"")),""))),0) +
   IF(Parameters!$D$34,SUM(IF(ISNUMBER(AF129:AK129),(IF(AF129:AK129&gt;=Parameters!$D$43,1,"")),"")),0) +
   IF(Parameters!$D$35,AVERAGE(IF(ISNUMBER(AF129:AK129),AF129:AK129)),0) +
   IF(Parameters!$D$36,IF(OR(IF(ISNUMBER(AF129:AK129),AF129:AK129)=0),0,GEOMEAN(IF(ISNUMBER(AF129:AK129),AF129:AK129))),0)</f>
        <v>3</v>
      </c>
      <c r="N129" s="21">
        <f t="shared" si="7"/>
        <v>3</v>
      </c>
      <c r="O129" s="81"/>
      <c r="P129" s="22"/>
      <c r="Q129" s="48"/>
      <c r="R129" s="23">
        <f>IF(Parameters!$D$24 = 1, MAX(Y129, AF129),
IF(Parameters!$D$25 = 1, AVERAGE(Y129,AF129),
IF(Parameters!$D$26 = 1, IFERROR(GEOMEAN(Y129, AF129), 0),
IF(Parameters!$D$27, IF(AND(Y129=10,AF129=10),10,0),
IF(Parameters!$D$28, IF(AND(Y129&gt;7,AF129&gt;7),10,0),
IF(Parameters!$D$29, IF(AND(Y129&gt;7,AF129&gt;7), 10, IF(OR(AND(Y129&gt;7,AF129&gt;5),AND(Y129&gt;5,AF129&gt;7)),6,0)),"no method"))))))</f>
        <v>9.7619047619047397</v>
      </c>
      <c r="S129" s="23">
        <f>IF(Parameters!$D$24 = 1, MAX(Z129, AG129),
IF(Parameters!$D$25 = 1, AVERAGE(Z129,AG129),
IF(Parameters!$D$26 = 1, IFERROR(GEOMEAN(Z129, AG129), 0),
IF(Parameters!$D$27, IF(AND(Z129=10,AG129=10),10,0),
IF(Parameters!$D$28, IF(AND(Z129&gt;7,AG129&gt;7),10,0),
IF(Parameters!$D$29, IF(AND(Z129&gt;7,AG129&gt;7), 10, IF(OR(AND(Z129&gt;7,AG129&gt;5),AND(Z129&gt;5,AG129&gt;7)),6,0)),"no method"))))))</f>
        <v>10</v>
      </c>
      <c r="T129" s="23">
        <f>IF(Parameters!$D$24 = 1, MAX(AA129, AH129),
IF(Parameters!$D$25 = 1, AVERAGE(AA129,AH129),
IF(Parameters!$D$26 = 1, IFERROR(GEOMEAN(AA129, AH129), 0),
IF(Parameters!$D$27, IF(AND(AA129=10,AH129=10),10,0),
IF(Parameters!$D$28, IF(AND(AA129&gt;7,AH129&gt;7),10,0),
IF(Parameters!$D$29, IF(AND(AA129&gt;7,AH129&gt;7), 10, IF(OR(AND(AA129&gt;7,AH129&gt;5),AND(AA129&gt;5,AH129&gt;7)),6,0)),"no method"))))))</f>
        <v>4.545454545454545</v>
      </c>
      <c r="U129" s="23">
        <f>IF(Parameters!$D$24 = 1, MAX(AB129, AI129),
IF(Parameters!$D$25 = 1, AVERAGE(AB129,AI129),
IF(Parameters!$D$26 = 1, IFERROR(GEOMEAN(AB129, AI129), 0),
IF(Parameters!$D$27, IF(AND(AB129=10,AI129=10),10,0),
IF(Parameters!$D$28, IF(AND(AB129&gt;7,AI129&gt;7),10,0),
IF(Parameters!$D$29, IF(AND(AB129&gt;7,AI129&gt;7), 10, IF(OR(AND(AB129&gt;7,AI129&gt;5),AND(AB129&gt;5,AI129&gt;7)),6,0)),"no method"))))))</f>
        <v>8.5</v>
      </c>
      <c r="V129" s="23">
        <f>IF(Parameters!$D$24 = 1, MAX(AC129, AJ129),
IF(Parameters!$D$25 = 1, AVERAGE(AC129,AJ129),
IF(Parameters!$D$26 = 1, IFERROR(GEOMEAN(AC129, AJ129), 0),
IF(Parameters!$D$27, IF(AND(AC129=10,AJ129=10),10,0),
IF(Parameters!$D$28, IF(AND(AC129&gt;7,AJ129&gt;7),10,0),
IF(Parameters!$D$29, IF(AND(AC129&gt;7,AJ129&gt;7), 10, IF(OR(AND(AC129&gt;7,AJ129&gt;5),AND(AC129&gt;5,AJ129&gt;7)),6,0)),"no method"))))))</f>
        <v>2.9166666666666652</v>
      </c>
      <c r="W129" s="23">
        <f>IF(Parameters!$D$24 = 1, MAX(AD129, AK129),
IF(Parameters!$D$25 = 1, AVERAGE(AD129,AK129),
IF(Parameters!$D$26 = 1, IFERROR(GEOMEAN(AD129, AK129), 0),
IF(Parameters!$D$27, IF(AND(AD129=10,AK129=10),10,0),
IF(Parameters!$D$28, IF(AND(AD129&gt;7,AK129&gt;7),10,0),
IF(Parameters!$D$29, IF(AND(AD129&gt;7,AK129&gt;7), 10, IF(OR(AND(AD129&gt;7,AK129&gt;5),AND(AD129&gt;5,AK129&gt;7)),6,0)),"no method"))))))</f>
        <v>10</v>
      </c>
      <c r="X129" s="49"/>
      <c r="Y129" s="23">
        <v>10</v>
      </c>
      <c r="Z129" s="23">
        <v>10</v>
      </c>
      <c r="AA129" s="24">
        <v>9.0909090909090899</v>
      </c>
      <c r="AB129" s="23">
        <v>10</v>
      </c>
      <c r="AC129" s="23">
        <v>5.8333333333333304</v>
      </c>
      <c r="AD129" s="23">
        <v>10</v>
      </c>
      <c r="AE129" s="49"/>
      <c r="AF129" s="23">
        <v>9.5238095238094793</v>
      </c>
      <c r="AG129" s="23">
        <v>10</v>
      </c>
      <c r="AH129" s="23">
        <v>0</v>
      </c>
      <c r="AI129" s="23">
        <v>7</v>
      </c>
      <c r="AJ129" s="23">
        <v>0</v>
      </c>
      <c r="AK129" s="23">
        <v>10</v>
      </c>
      <c r="AL129" s="48"/>
      <c r="AM129" s="25">
        <v>0</v>
      </c>
      <c r="AN129" s="25">
        <v>0.1</v>
      </c>
      <c r="AO129" s="19"/>
      <c r="AP129" s="19"/>
      <c r="AQ129" s="19"/>
      <c r="AR129" s="19"/>
      <c r="AS129" s="19"/>
      <c r="AT129" s="19"/>
      <c r="AU129" s="19"/>
      <c r="AV129" s="19"/>
      <c r="AW129" s="19"/>
      <c r="AX129" s="19"/>
      <c r="AY129" s="19"/>
      <c r="AZ129" s="19"/>
      <c r="BA129" s="19"/>
    </row>
    <row r="130" spans="1:53" x14ac:dyDescent="0.2">
      <c r="A130" s="61">
        <v>125</v>
      </c>
      <c r="B130" s="18" t="s">
        <v>251</v>
      </c>
      <c r="C130" s="18" t="s">
        <v>252</v>
      </c>
      <c r="D130" s="18" t="s">
        <v>434</v>
      </c>
      <c r="E130" s="18" t="s">
        <v>440</v>
      </c>
      <c r="F130" s="48"/>
      <c r="G130" s="20" cm="1">
        <f t="array" ref="G130">IF(Parameters!$D$33, SUM(IF(ISNUMBER(R130:W130),(IF(R130:W130&gt;=Parameters!$D$39,1,"")),""))+0.5*(SUM(IF(ISNUMBER(R130:W130),(IF(R130:W130&gt;=Parameters!$D$40,1,"")),""))-SUM(IF(ISNUMBER(R130:W130),(IF(R130:W130&gt;=Parameters!$D$39,1,"")),""))),0) +
   IF(Parameters!$D$34,SUM(IF(ISNUMBER(R130:W130),(IF(R130:W130&gt;=Parameters!$D$39,1,"")),"")),0) +
   IF(Parameters!$D$35,AVERAGE(IF(ISNUMBER(R130:W130),R130:W130)),0) +
   IF(Parameters!$D$36,IF(OR(IF(ISNUMBER(R130:W130),R130:W130)=0),0,GEOMEAN(IF(ISNUMBER(R130:W130),R130:W130))),0)</f>
        <v>5</v>
      </c>
      <c r="H130" s="21">
        <f t="shared" si="5"/>
        <v>5</v>
      </c>
      <c r="I130" s="81"/>
      <c r="J130" s="20" cm="1">
        <f t="array" ref="J130">IF(Parameters!$D$33, SUM(IF(ISNUMBER(Y130:AD130),(IF(Y130:AD130&gt;=Parameters!$D$43,1,"")),""))+0.5*(SUM(IF(ISNUMBER(Y130:AD130),(IF(Y130:AD130&gt;=Parameters!$D$44,1,"")),""))-SUM(IF(ISNUMBER(Y130:AD130),(IF(Y130:AD130&gt;=Parameters!$D$43,1,"")),""))),0) +
   IF(Parameters!$D$34,SUM(IF(ISNUMBER(Y130:AD130),(IF(Y130:AD130&gt;=Parameters!$D$43,1,"")),"")),0) +
   IF(Parameters!$D$35,AVERAGE(IF(ISNUMBER(Y130:AD130),Y130:AD130)),0) +
   IF(Parameters!$D$36,IF(OR(IF(ISNUMBER(Y130:AD130),Y130:AD130)=0),0,GEOMEAN(IF(ISNUMBER(Y130:AD130),Y130:AD130))),0)</f>
        <v>3</v>
      </c>
      <c r="K130" s="21">
        <f t="shared" si="6"/>
        <v>3</v>
      </c>
      <c r="L130" s="81"/>
      <c r="M130" s="19" cm="1">
        <f t="array" ref="M130">IF(Parameters!$D$33, SUM(IF(ISNUMBER(AF130:AK130),(IF(AF130:AK130&gt;=Parameters!$D$43,1,"")),""))+0.5*(SUM(IF(ISNUMBER(AF130:AK130),(IF(AF130:AK130&gt;=Parameters!$D$44,1,"")),""))-SUM(IF(ISNUMBER(AF130:AK130),(IF(AF130:AK130&gt;=Parameters!$D$43,1,"")),""))),0) +
   IF(Parameters!$D$34,SUM(IF(ISNUMBER(AF130:AK130),(IF(AF130:AK130&gt;=Parameters!$D$43,1,"")),"")),0) +
   IF(Parameters!$D$35,AVERAGE(IF(ISNUMBER(AF130:AK130),AF130:AK130)),0) +
   IF(Parameters!$D$36,IF(OR(IF(ISNUMBER(AF130:AK130),AF130:AK130)=0),0,GEOMEAN(IF(ISNUMBER(AF130:AK130),AF130:AK130))),0)</f>
        <v>3</v>
      </c>
      <c r="N130" s="21">
        <f t="shared" si="7"/>
        <v>3</v>
      </c>
      <c r="O130" s="81"/>
      <c r="P130" s="22"/>
      <c r="Q130" s="48"/>
      <c r="R130" s="23">
        <f>IF(Parameters!$D$24 = 1, MAX(Y130, AF130),
IF(Parameters!$D$25 = 1, AVERAGE(Y130,AF130),
IF(Parameters!$D$26 = 1, IFERROR(GEOMEAN(Y130, AF130), 0),
IF(Parameters!$D$27, IF(AND(Y130=10,AF130=10),10,0),
IF(Parameters!$D$28, IF(AND(Y130&gt;7,AF130&gt;7),10,0),
IF(Parameters!$D$29, IF(AND(Y130&gt;7,AF130&gt;7), 10, IF(OR(AND(Y130&gt;7,AF130&gt;5),AND(Y130&gt;5,AF130&gt;7)),6,0)),"no method"))))))</f>
        <v>9.875</v>
      </c>
      <c r="S130" s="23">
        <f>IF(Parameters!$D$24 = 1, MAX(Z130, AG130),
IF(Parameters!$D$25 = 1, AVERAGE(Z130,AG130),
IF(Parameters!$D$26 = 1, IFERROR(GEOMEAN(Z130, AG130), 0),
IF(Parameters!$D$27, IF(AND(Z130=10,AG130=10),10,0),
IF(Parameters!$D$28, IF(AND(Z130&gt;7,AG130&gt;7),10,0),
IF(Parameters!$D$29, IF(AND(Z130&gt;7,AG130&gt;7), 10, IF(OR(AND(Z130&gt;7,AG130&gt;5),AND(Z130&gt;5,AG130&gt;7)),6,0)),"no method"))))))</f>
        <v>9.2464114832535902</v>
      </c>
      <c r="T130" s="23">
        <f>IF(Parameters!$D$24 = 1, MAX(AA130, AH130),
IF(Parameters!$D$25 = 1, AVERAGE(AA130,AH130),
IF(Parameters!$D$26 = 1, IFERROR(GEOMEAN(AA130, AH130), 0),
IF(Parameters!$D$27, IF(AND(AA130=10,AH130=10),10,0),
IF(Parameters!$D$28, IF(AND(AA130&gt;7,AH130&gt;7),10,0),
IF(Parameters!$D$29, IF(AND(AA130&gt;7,AH130&gt;7), 10, IF(OR(AND(AA130&gt;7,AH130&gt;5),AND(AA130&gt;5,AH130&gt;7)),6,0)),"no method"))))))</f>
        <v>7.5289256198347196</v>
      </c>
      <c r="U130" s="23">
        <f>IF(Parameters!$D$24 = 1, MAX(AB130, AI130),
IF(Parameters!$D$25 = 1, AVERAGE(AB130,AI130),
IF(Parameters!$D$26 = 1, IFERROR(GEOMEAN(AB130, AI130), 0),
IF(Parameters!$D$27, IF(AND(AB130=10,AI130=10),10,0),
IF(Parameters!$D$28, IF(AND(AB130&gt;7,AI130&gt;7),10,0),
IF(Parameters!$D$29, IF(AND(AB130&gt;7,AI130&gt;7), 10, IF(OR(AND(AB130&gt;7,AI130&gt;5),AND(AB130&gt;5,AI130&gt;7)),6,0)),"no method"))))))</f>
        <v>8.9285714285714306</v>
      </c>
      <c r="V130" s="23">
        <f>IF(Parameters!$D$24 = 1, MAX(AC130, AJ130),
IF(Parameters!$D$25 = 1, AVERAGE(AC130,AJ130),
IF(Parameters!$D$26 = 1, IFERROR(GEOMEAN(AC130, AJ130), 0),
IF(Parameters!$D$27, IF(AND(AC130=10,AJ130=10),10,0),
IF(Parameters!$D$28, IF(AND(AC130&gt;7,AJ130&gt;7),10,0),
IF(Parameters!$D$29, IF(AND(AC130&gt;7,AJ130&gt;7), 10, IF(OR(AND(AC130&gt;7,AJ130&gt;5),AND(AC130&gt;5,AJ130&gt;7)),6,0)),"no method"))))))</f>
        <v>2.5</v>
      </c>
      <c r="W130" s="23">
        <f>IF(Parameters!$D$24 = 1, MAX(AD130, AK130),
IF(Parameters!$D$25 = 1, AVERAGE(AD130,AK130),
IF(Parameters!$D$26 = 1, IFERROR(GEOMEAN(AD130, AK130), 0),
IF(Parameters!$D$27, IF(AND(AD130=10,AK130=10),10,0),
IF(Parameters!$D$28, IF(AND(AD130&gt;7,AK130&gt;7),10,0),
IF(Parameters!$D$29, IF(AND(AD130&gt;7,AK130&gt;7), 10, IF(OR(AND(AD130&gt;7,AK130&gt;5),AND(AD130&gt;5,AK130&gt;7)),6,0)),"no method"))))))</f>
        <v>8.0497358539993442</v>
      </c>
      <c r="X130" s="49"/>
      <c r="Y130" s="23">
        <v>9.75</v>
      </c>
      <c r="Z130" s="23">
        <v>8.4928229665071804</v>
      </c>
      <c r="AA130" s="24">
        <v>9.60330578512397</v>
      </c>
      <c r="AB130" s="23">
        <v>7.8571428571428603</v>
      </c>
      <c r="AC130" s="23">
        <v>5</v>
      </c>
      <c r="AD130" s="23">
        <v>10</v>
      </c>
      <c r="AE130" s="49"/>
      <c r="AF130" s="23">
        <v>10</v>
      </c>
      <c r="AG130" s="23">
        <v>10</v>
      </c>
      <c r="AH130" s="23">
        <v>5.4545454545454701</v>
      </c>
      <c r="AI130" s="23">
        <v>10</v>
      </c>
      <c r="AJ130" s="23">
        <v>0</v>
      </c>
      <c r="AK130" s="23">
        <v>6.0994717079986902</v>
      </c>
      <c r="AL130" s="48"/>
      <c r="AM130" s="25">
        <v>0</v>
      </c>
      <c r="AN130" s="25">
        <v>0.1</v>
      </c>
      <c r="AO130" s="19"/>
      <c r="AP130" s="19"/>
      <c r="AQ130" s="19"/>
      <c r="AR130" s="19"/>
      <c r="AS130" s="19"/>
      <c r="AT130" s="19"/>
      <c r="AU130" s="19"/>
      <c r="AV130" s="19"/>
      <c r="AW130" s="19"/>
      <c r="AX130" s="19"/>
      <c r="AY130" s="19"/>
      <c r="AZ130" s="19"/>
      <c r="BA130" s="19"/>
    </row>
    <row r="131" spans="1:53" x14ac:dyDescent="0.2">
      <c r="A131" s="61">
        <v>126</v>
      </c>
      <c r="B131" s="18" t="s">
        <v>253</v>
      </c>
      <c r="C131" s="18" t="s">
        <v>254</v>
      </c>
      <c r="D131" s="18" t="s">
        <v>437</v>
      </c>
      <c r="E131" s="18" t="s">
        <v>431</v>
      </c>
      <c r="F131" s="48"/>
      <c r="G131" s="20" cm="1">
        <f t="array" ref="G131">IF(Parameters!$D$33, SUM(IF(ISNUMBER(R131:W131),(IF(R131:W131&gt;=Parameters!$D$39,1,"")),""))+0.5*(SUM(IF(ISNUMBER(R131:W131),(IF(R131:W131&gt;=Parameters!$D$40,1,"")),""))-SUM(IF(ISNUMBER(R131:W131),(IF(R131:W131&gt;=Parameters!$D$39,1,"")),""))),0) +
   IF(Parameters!$D$34,SUM(IF(ISNUMBER(R131:W131),(IF(R131:W131&gt;=Parameters!$D$39,1,"")),"")),0) +
   IF(Parameters!$D$35,AVERAGE(IF(ISNUMBER(R131:W131),R131:W131)),0) +
   IF(Parameters!$D$36,IF(OR(IF(ISNUMBER(R131:W131),R131:W131)=0),0,GEOMEAN(IF(ISNUMBER(R131:W131),R131:W131))),0)</f>
        <v>3</v>
      </c>
      <c r="H131" s="21">
        <f t="shared" si="5"/>
        <v>3</v>
      </c>
      <c r="I131" s="81"/>
      <c r="J131" s="20" cm="1">
        <f t="array" ref="J131">IF(Parameters!$D$33, SUM(IF(ISNUMBER(Y131:AD131),(IF(Y131:AD131&gt;=Parameters!$D$43,1,"")),""))+0.5*(SUM(IF(ISNUMBER(Y131:AD131),(IF(Y131:AD131&gt;=Parameters!$D$44,1,"")),""))-SUM(IF(ISNUMBER(Y131:AD131),(IF(Y131:AD131&gt;=Parameters!$D$43,1,"")),""))),0) +
   IF(Parameters!$D$34,SUM(IF(ISNUMBER(Y131:AD131),(IF(Y131:AD131&gt;=Parameters!$D$43,1,"")),"")),0) +
   IF(Parameters!$D$35,AVERAGE(IF(ISNUMBER(Y131:AD131),Y131:AD131)),0) +
   IF(Parameters!$D$36,IF(OR(IF(ISNUMBER(Y131:AD131),Y131:AD131)=0),0,GEOMEAN(IF(ISNUMBER(Y131:AD131),Y131:AD131))),0)</f>
        <v>1.5</v>
      </c>
      <c r="K131" s="21">
        <f t="shared" si="6"/>
        <v>1.5</v>
      </c>
      <c r="L131" s="81"/>
      <c r="M131" s="19" cm="1">
        <f t="array" ref="M131">IF(Parameters!$D$33, SUM(IF(ISNUMBER(AF131:AK131),(IF(AF131:AK131&gt;=Parameters!$D$43,1,"")),""))+0.5*(SUM(IF(ISNUMBER(AF131:AK131),(IF(AF131:AK131&gt;=Parameters!$D$44,1,"")),""))-SUM(IF(ISNUMBER(AF131:AK131),(IF(AF131:AK131&gt;=Parameters!$D$43,1,"")),""))),0) +
   IF(Parameters!$D$34,SUM(IF(ISNUMBER(AF131:AK131),(IF(AF131:AK131&gt;=Parameters!$D$43,1,"")),"")),0) +
   IF(Parameters!$D$35,AVERAGE(IF(ISNUMBER(AF131:AK131),AF131:AK131)),0) +
   IF(Parameters!$D$36,IF(OR(IF(ISNUMBER(AF131:AK131),AF131:AK131)=0),0,GEOMEAN(IF(ISNUMBER(AF131:AK131),AF131:AK131))),0)</f>
        <v>2</v>
      </c>
      <c r="N131" s="21">
        <f t="shared" si="7"/>
        <v>2</v>
      </c>
      <c r="O131" s="81"/>
      <c r="P131" s="22"/>
      <c r="Q131" s="48"/>
      <c r="R131" s="23">
        <f>IF(Parameters!$D$24 = 1, MAX(Y131, AF131),
IF(Parameters!$D$25 = 1, AVERAGE(Y131,AF131),
IF(Parameters!$D$26 = 1, IFERROR(GEOMEAN(Y131, AF131), 0),
IF(Parameters!$D$27, IF(AND(Y131=10,AF131=10),10,0),
IF(Parameters!$D$28, IF(AND(Y131&gt;7,AF131&gt;7),10,0),
IF(Parameters!$D$29, IF(AND(Y131&gt;7,AF131&gt;7), 10, IF(OR(AND(Y131&gt;7,AF131&gt;5),AND(Y131&gt;5,AF131&gt;7)),6,0)),"no method"))))))</f>
        <v>8.25</v>
      </c>
      <c r="S131" s="23">
        <f>IF(Parameters!$D$24 = 1, MAX(Z131, AG131),
IF(Parameters!$D$25 = 1, AVERAGE(Z131,AG131),
IF(Parameters!$D$26 = 1, IFERROR(GEOMEAN(Z131, AG131), 0),
IF(Parameters!$D$27, IF(AND(Z131=10,AG131=10),10,0),
IF(Parameters!$D$28, IF(AND(Z131&gt;7,AG131&gt;7),10,0),
IF(Parameters!$D$29, IF(AND(Z131&gt;7,AG131&gt;7), 10, IF(OR(AND(Z131&gt;7,AG131&gt;5),AND(Z131&gt;5,AG131&gt;7)),6,0)),"no method"))))))</f>
        <v>3.3971291866028701</v>
      </c>
      <c r="T131" s="23">
        <f>IF(Parameters!$D$24 = 1, MAX(AA131, AH131),
IF(Parameters!$D$25 = 1, AVERAGE(AA131,AH131),
IF(Parameters!$D$26 = 1, IFERROR(GEOMEAN(AA131, AH131), 0),
IF(Parameters!$D$27, IF(AND(AA131=10,AH131=10),10,0),
IF(Parameters!$D$28, IF(AND(AA131&gt;7,AH131&gt;7),10,0),
IF(Parameters!$D$29, IF(AND(AA131&gt;7,AH131&gt;7), 10, IF(OR(AND(AA131&gt;7,AH131&gt;5),AND(AA131&gt;5,AH131&gt;7)),6,0)),"no method"))))))</f>
        <v>7.1508264462809947</v>
      </c>
      <c r="U131" s="23">
        <f>IF(Parameters!$D$24 = 1, MAX(AB131, AI131),
IF(Parameters!$D$25 = 1, AVERAGE(AB131,AI131),
IF(Parameters!$D$26 = 1, IFERROR(GEOMEAN(AB131, AI131), 0),
IF(Parameters!$D$27, IF(AND(AB131=10,AI131=10),10,0),
IF(Parameters!$D$28, IF(AND(AB131&gt;7,AI131&gt;7),10,0),
IF(Parameters!$D$29, IF(AND(AB131&gt;7,AI131&gt;7), 10, IF(OR(AND(AB131&gt;7,AI131&gt;5),AND(AB131&gt;5,AI131&gt;7)),6,0)),"no method"))))))</f>
        <v>8.5714285714285694</v>
      </c>
      <c r="V131" s="23">
        <f>IF(Parameters!$D$24 = 1, MAX(AC131, AJ131),
IF(Parameters!$D$25 = 1, AVERAGE(AC131,AJ131),
IF(Parameters!$D$26 = 1, IFERROR(GEOMEAN(AC131, AJ131), 0),
IF(Parameters!$D$27, IF(AND(AC131=10,AJ131=10),10,0),
IF(Parameters!$D$28, IF(AND(AC131&gt;7,AJ131&gt;7),10,0),
IF(Parameters!$D$29, IF(AND(AC131&gt;7,AJ131&gt;7), 10, IF(OR(AND(AC131&gt;7,AJ131&gt;5),AND(AC131&gt;5,AJ131&gt;7)),6,0)),"no method"))))))</f>
        <v>4.6666666666666652</v>
      </c>
      <c r="W131" s="23">
        <f>IF(Parameters!$D$24 = 1, MAX(AD131, AK131),
IF(Parameters!$D$25 = 1, AVERAGE(AD131,AK131),
IF(Parameters!$D$26 = 1, IFERROR(GEOMEAN(AD131, AK131), 0),
IF(Parameters!$D$27, IF(AND(AD131=10,AK131=10),10,0),
IF(Parameters!$D$28, IF(AND(AD131&gt;7,AK131&gt;7),10,0),
IF(Parameters!$D$29, IF(AND(AD131&gt;7,AK131&gt;7), 10, IF(OR(AND(AD131&gt;7,AK131&gt;5),AND(AD131&gt;5,AK131&gt;7)),6,0)),"no method"))))))</f>
        <v>0</v>
      </c>
      <c r="X131" s="49"/>
      <c r="Y131" s="23">
        <v>6.5</v>
      </c>
      <c r="Z131" s="23">
        <v>6.7942583732057402</v>
      </c>
      <c r="AA131" s="24">
        <v>9.0743801652892593</v>
      </c>
      <c r="AB131" s="23">
        <v>7.1428571428571397</v>
      </c>
      <c r="AC131" s="23">
        <v>9.3333333333333304</v>
      </c>
      <c r="AD131" s="23">
        <v>0</v>
      </c>
      <c r="AE131" s="49"/>
      <c r="AF131" s="23">
        <v>10</v>
      </c>
      <c r="AG131" s="23">
        <v>0</v>
      </c>
      <c r="AH131" s="23">
        <v>5.2272727272727302</v>
      </c>
      <c r="AI131" s="23">
        <v>10</v>
      </c>
      <c r="AJ131" s="23">
        <v>0</v>
      </c>
      <c r="AK131" s="23">
        <v>0</v>
      </c>
      <c r="AL131" s="48"/>
      <c r="AM131" s="25">
        <v>0</v>
      </c>
      <c r="AN131" s="25">
        <v>0.3</v>
      </c>
      <c r="AO131" s="19"/>
      <c r="AP131" s="19"/>
      <c r="AQ131" s="19"/>
      <c r="AR131" s="19"/>
      <c r="AS131" s="19"/>
      <c r="AT131" s="19"/>
      <c r="AU131" s="19"/>
      <c r="AV131" s="19"/>
      <c r="AW131" s="19"/>
      <c r="AX131" s="19"/>
      <c r="AY131" s="19"/>
      <c r="AZ131" s="19"/>
      <c r="BA131" s="19"/>
    </row>
    <row r="132" spans="1:53" x14ac:dyDescent="0.2">
      <c r="A132" s="61">
        <v>127</v>
      </c>
      <c r="B132" s="18" t="s">
        <v>255</v>
      </c>
      <c r="C132" s="18" t="s">
        <v>256</v>
      </c>
      <c r="D132" s="18" t="s">
        <v>435</v>
      </c>
      <c r="E132" s="18" t="s">
        <v>426</v>
      </c>
      <c r="F132" s="48"/>
      <c r="G132" s="20" cm="1">
        <f t="array" ref="G132">IF(Parameters!$D$33, SUM(IF(ISNUMBER(R132:W132),(IF(R132:W132&gt;=Parameters!$D$39,1,"")),""))+0.5*(SUM(IF(ISNUMBER(R132:W132),(IF(R132:W132&gt;=Parameters!$D$40,1,"")),""))-SUM(IF(ISNUMBER(R132:W132),(IF(R132:W132&gt;=Parameters!$D$39,1,"")),""))),0) +
   IF(Parameters!$D$34,SUM(IF(ISNUMBER(R132:W132),(IF(R132:W132&gt;=Parameters!$D$39,1,"")),"")),0) +
   IF(Parameters!$D$35,AVERAGE(IF(ISNUMBER(R132:W132),R132:W132)),0) +
   IF(Parameters!$D$36,IF(OR(IF(ISNUMBER(R132:W132),R132:W132)=0),0,GEOMEAN(IF(ISNUMBER(R132:W132),R132:W132))),0)</f>
        <v>0.5</v>
      </c>
      <c r="H132" s="21">
        <f t="shared" si="5"/>
        <v>0.5</v>
      </c>
      <c r="I132" s="81"/>
      <c r="J132" s="20" cm="1">
        <f t="array" ref="J132">IF(Parameters!$D$33, SUM(IF(ISNUMBER(Y132:AD132),(IF(Y132:AD132&gt;=Parameters!$D$43,1,"")),""))+0.5*(SUM(IF(ISNUMBER(Y132:AD132),(IF(Y132:AD132&gt;=Parameters!$D$44,1,"")),""))-SUM(IF(ISNUMBER(Y132:AD132),(IF(Y132:AD132&gt;=Parameters!$D$43,1,"")),""))),0) +
   IF(Parameters!$D$34,SUM(IF(ISNUMBER(Y132:AD132),(IF(Y132:AD132&gt;=Parameters!$D$43,1,"")),"")),0) +
   IF(Parameters!$D$35,AVERAGE(IF(ISNUMBER(Y132:AD132),Y132:AD132)),0) +
   IF(Parameters!$D$36,IF(OR(IF(ISNUMBER(Y132:AD132),Y132:AD132)=0),0,GEOMEAN(IF(ISNUMBER(Y132:AD132),Y132:AD132))),0)</f>
        <v>0</v>
      </c>
      <c r="K132" s="21">
        <f t="shared" si="6"/>
        <v>0</v>
      </c>
      <c r="L132" s="81"/>
      <c r="M132" s="19" cm="1">
        <f t="array" ref="M132">IF(Parameters!$D$33, SUM(IF(ISNUMBER(AF132:AK132),(IF(AF132:AK132&gt;=Parameters!$D$43,1,"")),""))+0.5*(SUM(IF(ISNUMBER(AF132:AK132),(IF(AF132:AK132&gt;=Parameters!$D$44,1,"")),""))-SUM(IF(ISNUMBER(AF132:AK132),(IF(AF132:AK132&gt;=Parameters!$D$43,1,"")),""))),0) +
   IF(Parameters!$D$34,SUM(IF(ISNUMBER(AF132:AK132),(IF(AF132:AK132&gt;=Parameters!$D$43,1,"")),"")),0) +
   IF(Parameters!$D$35,AVERAGE(IF(ISNUMBER(AF132:AK132),AF132:AK132)),0) +
   IF(Parameters!$D$36,IF(OR(IF(ISNUMBER(AF132:AK132),AF132:AK132)=0),0,GEOMEAN(IF(ISNUMBER(AF132:AK132),AF132:AK132))),0)</f>
        <v>1.5</v>
      </c>
      <c r="N132" s="21">
        <f t="shared" si="7"/>
        <v>1.5</v>
      </c>
      <c r="O132" s="81"/>
      <c r="P132" s="22"/>
      <c r="Q132" s="48"/>
      <c r="R132" s="23">
        <f>IF(Parameters!$D$24 = 1, MAX(Y132, AF132),
IF(Parameters!$D$25 = 1, AVERAGE(Y132,AF132),
IF(Parameters!$D$26 = 1, IFERROR(GEOMEAN(Y132, AF132), 0),
IF(Parameters!$D$27, IF(AND(Y132=10,AF132=10),10,0),
IF(Parameters!$D$28, IF(AND(Y132&gt;7,AF132&gt;7),10,0),
IF(Parameters!$D$29, IF(AND(Y132&gt;7,AF132&gt;7), 10, IF(OR(AND(Y132&gt;7,AF132&gt;5),AND(Y132&gt;5,AF132&gt;7)),6,0)),"no method"))))))</f>
        <v>5.625</v>
      </c>
      <c r="S132" s="23">
        <f>IF(Parameters!$D$24 = 1, MAX(Z132, AG132),
IF(Parameters!$D$25 = 1, AVERAGE(Z132,AG132),
IF(Parameters!$D$26 = 1, IFERROR(GEOMEAN(Z132, AG132), 0),
IF(Parameters!$D$27, IF(AND(Z132=10,AG132=10),10,0),
IF(Parameters!$D$28, IF(AND(Z132&gt;7,AG132&gt;7),10,0),
IF(Parameters!$D$29, IF(AND(Z132&gt;7,AG132&gt;7), 10, IF(OR(AND(Z132&gt;7,AG132&gt;5),AND(Z132&gt;5,AG132&gt;7)),6,0)),"no method"))))))</f>
        <v>0</v>
      </c>
      <c r="T132" s="23">
        <f>IF(Parameters!$D$24 = 1, MAX(AA132, AH132),
IF(Parameters!$D$25 = 1, AVERAGE(AA132,AH132),
IF(Parameters!$D$26 = 1, IFERROR(GEOMEAN(AA132, AH132), 0),
IF(Parameters!$D$27, IF(AND(AA132=10,AH132=10),10,0),
IF(Parameters!$D$28, IF(AND(AA132&gt;7,AH132&gt;7),10,0),
IF(Parameters!$D$29, IF(AND(AA132&gt;7,AH132&gt;7), 10, IF(OR(AND(AA132&gt;7,AH132&gt;5),AND(AA132&gt;5,AH132&gt;7)),6,0)),"no method"))))))</f>
        <v>3.1652892561983492</v>
      </c>
      <c r="U132" s="23">
        <f>IF(Parameters!$D$24 = 1, MAX(AB132, AI132),
IF(Parameters!$D$25 = 1, AVERAGE(AB132,AI132),
IF(Parameters!$D$26 = 1, IFERROR(GEOMEAN(AB132, AI132), 0),
IF(Parameters!$D$27, IF(AND(AB132=10,AI132=10),10,0),
IF(Parameters!$D$28, IF(AND(AB132&gt;7,AI132&gt;7),10,0),
IF(Parameters!$D$29, IF(AND(AB132&gt;7,AI132&gt;7), 10, IF(OR(AND(AB132&gt;7,AI132&gt;5),AND(AB132&gt;5,AI132&gt;7)),6,0)),"no method"))))))</f>
        <v>3.6595238095238076</v>
      </c>
      <c r="V132" s="23">
        <f>IF(Parameters!$D$24 = 1, MAX(AC132, AJ132),
IF(Parameters!$D$25 = 1, AVERAGE(AC132,AJ132),
IF(Parameters!$D$26 = 1, IFERROR(GEOMEAN(AC132, AJ132), 0),
IF(Parameters!$D$27, IF(AND(AC132=10,AJ132=10),10,0),
IF(Parameters!$D$28, IF(AND(AC132&gt;7,AJ132&gt;7),10,0),
IF(Parameters!$D$29, IF(AND(AC132&gt;7,AJ132&gt;7), 10, IF(OR(AND(AC132&gt;7,AJ132&gt;5),AND(AC132&gt;5,AJ132&gt;7)),6,0)),"no method"))))))</f>
        <v>0.83333333333333504</v>
      </c>
      <c r="W132" s="23">
        <f>IF(Parameters!$D$24 = 1, MAX(AD132, AK132),
IF(Parameters!$D$25 = 1, AVERAGE(AD132,AK132),
IF(Parameters!$D$26 = 1, IFERROR(GEOMEAN(AD132, AK132), 0),
IF(Parameters!$D$27, IF(AND(AD132=10,AK132=10),10,0),
IF(Parameters!$D$28, IF(AND(AD132&gt;7,AK132&gt;7),10,0),
IF(Parameters!$D$29, IF(AND(AD132&gt;7,AK132&gt;7), 10, IF(OR(AND(AD132&gt;7,AK132&gt;5),AND(AD132&gt;5,AK132&gt;7)),6,0)),"no method"))))))</f>
        <v>0</v>
      </c>
      <c r="X132" s="49"/>
      <c r="Y132" s="23">
        <v>1.25</v>
      </c>
      <c r="Z132" s="23">
        <v>0</v>
      </c>
      <c r="AA132" s="24">
        <v>0.87603305785123797</v>
      </c>
      <c r="AB132" s="23">
        <v>0.28571428571428598</v>
      </c>
      <c r="AC132" s="23">
        <v>1.6666666666666701</v>
      </c>
      <c r="AD132" s="23">
        <v>0</v>
      </c>
      <c r="AE132" s="49"/>
      <c r="AF132" s="23">
        <v>10</v>
      </c>
      <c r="AG132" s="23">
        <v>0</v>
      </c>
      <c r="AH132" s="23">
        <v>5.4545454545454604</v>
      </c>
      <c r="AI132" s="23">
        <v>7.0333333333333297</v>
      </c>
      <c r="AJ132" s="23">
        <v>0</v>
      </c>
      <c r="AK132" s="23">
        <v>0</v>
      </c>
      <c r="AL132" s="48"/>
      <c r="AM132" s="25">
        <v>0</v>
      </c>
      <c r="AN132" s="25">
        <v>0.3</v>
      </c>
      <c r="AO132" s="19"/>
      <c r="AP132" s="19"/>
      <c r="AQ132" s="19"/>
      <c r="AR132" s="19"/>
      <c r="AS132" s="19"/>
      <c r="AT132" s="19"/>
      <c r="AU132" s="19"/>
      <c r="AV132" s="19"/>
      <c r="AW132" s="19"/>
      <c r="AX132" s="19"/>
      <c r="AY132" s="19"/>
      <c r="AZ132" s="19"/>
      <c r="BA132" s="19"/>
    </row>
    <row r="133" spans="1:53" x14ac:dyDescent="0.2">
      <c r="A133" s="61">
        <v>128</v>
      </c>
      <c r="B133" s="18" t="s">
        <v>257</v>
      </c>
      <c r="C133" s="18" t="s">
        <v>258</v>
      </c>
      <c r="D133" s="18" t="s">
        <v>435</v>
      </c>
      <c r="E133" s="18" t="s">
        <v>426</v>
      </c>
      <c r="F133" s="48"/>
      <c r="G133" s="20" cm="1">
        <f t="array" ref="G133">IF(Parameters!$D$33, SUM(IF(ISNUMBER(R133:W133),(IF(R133:W133&gt;=Parameters!$D$39,1,"")),""))+0.5*(SUM(IF(ISNUMBER(R133:W133),(IF(R133:W133&gt;=Parameters!$D$40,1,"")),""))-SUM(IF(ISNUMBER(R133:W133),(IF(R133:W133&gt;=Parameters!$D$39,1,"")),""))),0) +
   IF(Parameters!$D$34,SUM(IF(ISNUMBER(R133:W133),(IF(R133:W133&gt;=Parameters!$D$39,1,"")),"")),0) +
   IF(Parameters!$D$35,AVERAGE(IF(ISNUMBER(R133:W133),R133:W133)),0) +
   IF(Parameters!$D$36,IF(OR(IF(ISNUMBER(R133:W133),R133:W133)=0),0,GEOMEAN(IF(ISNUMBER(R133:W133),R133:W133))),0)</f>
        <v>0.5</v>
      </c>
      <c r="H133" s="21">
        <f t="shared" si="5"/>
        <v>0.5</v>
      </c>
      <c r="I133" s="81"/>
      <c r="J133" s="20" cm="1">
        <f t="array" ref="J133">IF(Parameters!$D$33, SUM(IF(ISNUMBER(Y133:AD133),(IF(Y133:AD133&gt;=Parameters!$D$43,1,"")),""))+0.5*(SUM(IF(ISNUMBER(Y133:AD133),(IF(Y133:AD133&gt;=Parameters!$D$44,1,"")),""))-SUM(IF(ISNUMBER(Y133:AD133),(IF(Y133:AD133&gt;=Parameters!$D$43,1,"")),""))),0) +
   IF(Parameters!$D$34,SUM(IF(ISNUMBER(Y133:AD133),(IF(Y133:AD133&gt;=Parameters!$D$43,1,"")),"")),0) +
   IF(Parameters!$D$35,AVERAGE(IF(ISNUMBER(Y133:AD133),Y133:AD133)),0) +
   IF(Parameters!$D$36,IF(OR(IF(ISNUMBER(Y133:AD133),Y133:AD133)=0),0,GEOMEAN(IF(ISNUMBER(Y133:AD133),Y133:AD133))),0)</f>
        <v>0</v>
      </c>
      <c r="K133" s="21">
        <f t="shared" si="6"/>
        <v>0</v>
      </c>
      <c r="L133" s="81"/>
      <c r="M133" s="19" cm="1">
        <f t="array" ref="M133">IF(Parameters!$D$33, SUM(IF(ISNUMBER(AF133:AK133),(IF(AF133:AK133&gt;=Parameters!$D$43,1,"")),""))+0.5*(SUM(IF(ISNUMBER(AF133:AK133),(IF(AF133:AK133&gt;=Parameters!$D$44,1,"")),""))-SUM(IF(ISNUMBER(AF133:AK133),(IF(AF133:AK133&gt;=Parameters!$D$43,1,"")),""))),0) +
   IF(Parameters!$D$34,SUM(IF(ISNUMBER(AF133:AK133),(IF(AF133:AK133&gt;=Parameters!$D$43,1,"")),"")),0) +
   IF(Parameters!$D$35,AVERAGE(IF(ISNUMBER(AF133:AK133),AF133:AK133)),0) +
   IF(Parameters!$D$36,IF(OR(IF(ISNUMBER(AF133:AK133),AF133:AK133)=0),0,GEOMEAN(IF(ISNUMBER(AF133:AK133),AF133:AK133))),0)</f>
        <v>0.5</v>
      </c>
      <c r="N133" s="21">
        <f t="shared" si="7"/>
        <v>0.5</v>
      </c>
      <c r="O133" s="81"/>
      <c r="P133" s="22"/>
      <c r="Q133" s="48"/>
      <c r="R133" s="23">
        <f>IF(Parameters!$D$24 = 1, MAX(Y133, AF133),
IF(Parameters!$D$25 = 1, AVERAGE(Y133,AF133),
IF(Parameters!$D$26 = 1, IFERROR(GEOMEAN(Y133, AF133), 0),
IF(Parameters!$D$27, IF(AND(Y133=10,AF133=10),10,0),
IF(Parameters!$D$28, IF(AND(Y133&gt;7,AF133&gt;7),10,0),
IF(Parameters!$D$29, IF(AND(Y133&gt;7,AF133&gt;7), 10, IF(OR(AND(Y133&gt;7,AF133&gt;5),AND(Y133&gt;5,AF133&gt;7)),6,0)),"no method"))))))</f>
        <v>5.3019047619047397</v>
      </c>
      <c r="S133" s="23">
        <f>IF(Parameters!$D$24 = 1, MAX(Z133, AG133),
IF(Parameters!$D$25 = 1, AVERAGE(Z133,AG133),
IF(Parameters!$D$26 = 1, IFERROR(GEOMEAN(Z133, AG133), 0),
IF(Parameters!$D$27, IF(AND(Z133=10,AG133=10),10,0),
IF(Parameters!$D$28, IF(AND(Z133&gt;7,AG133&gt;7),10,0),
IF(Parameters!$D$29, IF(AND(Z133&gt;7,AG133&gt;7), 10, IF(OR(AND(Z133&gt;7,AG133&gt;5),AND(Z133&gt;5,AG133&gt;7)),6,0)),"no method"))))))</f>
        <v>0</v>
      </c>
      <c r="T133" s="23">
        <f>IF(Parameters!$D$24 = 1, MAX(AA133, AH133),
IF(Parameters!$D$25 = 1, AVERAGE(AA133,AH133),
IF(Parameters!$D$26 = 1, IFERROR(GEOMEAN(AA133, AH133), 0),
IF(Parameters!$D$27, IF(AND(AA133=10,AH133=10),10,0),
IF(Parameters!$D$28, IF(AND(AA133&gt;7,AH133&gt;7),10,0),
IF(Parameters!$D$29, IF(AND(AA133&gt;7,AH133&gt;7), 10, IF(OR(AND(AA133&gt;7,AH133&gt;5),AND(AA133&gt;5,AH133&gt;7)),6,0)),"no method"))))))</f>
        <v>3.314049586776862</v>
      </c>
      <c r="U133" s="23">
        <f>IF(Parameters!$D$24 = 1, MAX(AB133, AI133),
IF(Parameters!$D$25 = 1, AVERAGE(AB133,AI133),
IF(Parameters!$D$26 = 1, IFERROR(GEOMEAN(AB133, AI133), 0),
IF(Parameters!$D$27, IF(AND(AB133=10,AI133=10),10,0),
IF(Parameters!$D$28, IF(AND(AB133&gt;7,AI133&gt;7),10,0),
IF(Parameters!$D$29, IF(AND(AB133&gt;7,AI133&gt;7), 10, IF(OR(AND(AB133&gt;7,AI133&gt;5),AND(AB133&gt;5,AI133&gt;7)),6,0)),"no method"))))))</f>
        <v>1.642857142857143</v>
      </c>
      <c r="V133" s="23">
        <f>IF(Parameters!$D$24 = 1, MAX(AC133, AJ133),
IF(Parameters!$D$25 = 1, AVERAGE(AC133,AJ133),
IF(Parameters!$D$26 = 1, IFERROR(GEOMEAN(AC133, AJ133), 0),
IF(Parameters!$D$27, IF(AND(AC133=10,AJ133=10),10,0),
IF(Parameters!$D$28, IF(AND(AC133&gt;7,AJ133&gt;7),10,0),
IF(Parameters!$D$29, IF(AND(AC133&gt;7,AJ133&gt;7), 10, IF(OR(AND(AC133&gt;7,AJ133&gt;5),AND(AC133&gt;5,AJ133&gt;7)),6,0)),"no method"))))))</f>
        <v>0</v>
      </c>
      <c r="W133" s="23">
        <f>IF(Parameters!$D$24 = 1, MAX(AD133, AK133),
IF(Parameters!$D$25 = 1, AVERAGE(AD133,AK133),
IF(Parameters!$D$26 = 1, IFERROR(GEOMEAN(AD133, AK133), 0),
IF(Parameters!$D$27, IF(AND(AD133=10,AK133=10),10,0),
IF(Parameters!$D$28, IF(AND(AD133&gt;7,AK133&gt;7),10,0),
IF(Parameters!$D$29, IF(AND(AD133&gt;7,AK133&gt;7), 10, IF(OR(AND(AD133&gt;7,AK133&gt;5),AND(AD133&gt;5,AK133&gt;7)),6,0)),"no method"))))))</f>
        <v>0</v>
      </c>
      <c r="X133" s="49"/>
      <c r="Y133" s="23">
        <v>1.08</v>
      </c>
      <c r="Z133" s="23">
        <v>0</v>
      </c>
      <c r="AA133" s="24">
        <v>0.26446280991735399</v>
      </c>
      <c r="AB133" s="23">
        <v>0.28571428571428598</v>
      </c>
      <c r="AC133" s="23">
        <v>0</v>
      </c>
      <c r="AD133" s="23">
        <v>0</v>
      </c>
      <c r="AE133" s="49"/>
      <c r="AF133" s="23">
        <v>9.5238095238094793</v>
      </c>
      <c r="AG133" s="23">
        <v>0</v>
      </c>
      <c r="AH133" s="23">
        <v>6.3636363636363704</v>
      </c>
      <c r="AI133" s="23">
        <v>3</v>
      </c>
      <c r="AJ133" s="23">
        <v>0</v>
      </c>
      <c r="AK133" s="23">
        <v>0</v>
      </c>
      <c r="AL133" s="48"/>
      <c r="AM133" s="25">
        <v>0</v>
      </c>
      <c r="AN133" s="25">
        <v>0.3</v>
      </c>
      <c r="AO133" s="19"/>
      <c r="AP133" s="19"/>
      <c r="AQ133" s="19"/>
      <c r="AR133" s="19"/>
      <c r="AS133" s="19"/>
      <c r="AT133" s="19"/>
      <c r="AU133" s="19"/>
      <c r="AV133" s="19"/>
      <c r="AW133" s="19"/>
      <c r="AX133" s="19"/>
      <c r="AY133" s="19"/>
      <c r="AZ133" s="19"/>
      <c r="BA133" s="19"/>
    </row>
    <row r="134" spans="1:53" x14ac:dyDescent="0.2">
      <c r="A134" s="61">
        <v>129</v>
      </c>
      <c r="B134" s="18" t="s">
        <v>259</v>
      </c>
      <c r="C134" s="18" t="s">
        <v>260</v>
      </c>
      <c r="D134" s="18" t="s">
        <v>433</v>
      </c>
      <c r="E134" s="18" t="s">
        <v>431</v>
      </c>
      <c r="F134" s="48"/>
      <c r="G134" s="20" cm="1">
        <f t="array" ref="G134">IF(Parameters!$D$33, SUM(IF(ISNUMBER(R134:W134),(IF(R134:W134&gt;=Parameters!$D$39,1,"")),""))+0.5*(SUM(IF(ISNUMBER(R134:W134),(IF(R134:W134&gt;=Parameters!$D$40,1,"")),""))-SUM(IF(ISNUMBER(R134:W134),(IF(R134:W134&gt;=Parameters!$D$39,1,"")),""))),0) +
   IF(Parameters!$D$34,SUM(IF(ISNUMBER(R134:W134),(IF(R134:W134&gt;=Parameters!$D$39,1,"")),"")),0) +
   IF(Parameters!$D$35,AVERAGE(IF(ISNUMBER(R134:W134),R134:W134)),0) +
   IF(Parameters!$D$36,IF(OR(IF(ISNUMBER(R134:W134),R134:W134)=0),0,GEOMEAN(IF(ISNUMBER(R134:W134),R134:W134))),0)</f>
        <v>1.5</v>
      </c>
      <c r="H134" s="21">
        <f t="shared" si="5"/>
        <v>1.5</v>
      </c>
      <c r="I134" s="81"/>
      <c r="J134" s="20" cm="1">
        <f t="array" ref="J134">IF(Parameters!$D$33, SUM(IF(ISNUMBER(Y134:AD134),(IF(Y134:AD134&gt;=Parameters!$D$43,1,"")),""))+0.5*(SUM(IF(ISNUMBER(Y134:AD134),(IF(Y134:AD134&gt;=Parameters!$D$44,1,"")),""))-SUM(IF(ISNUMBER(Y134:AD134),(IF(Y134:AD134&gt;=Parameters!$D$43,1,"")),""))),0) +
   IF(Parameters!$D$34,SUM(IF(ISNUMBER(Y134:AD134),(IF(Y134:AD134&gt;=Parameters!$D$43,1,"")),"")),0) +
   IF(Parameters!$D$35,AVERAGE(IF(ISNUMBER(Y134:AD134),Y134:AD134)),0) +
   IF(Parameters!$D$36,IF(OR(IF(ISNUMBER(Y134:AD134),Y134:AD134)=0),0,GEOMEAN(IF(ISNUMBER(Y134:AD134),Y134:AD134))),0)</f>
        <v>2.5</v>
      </c>
      <c r="K134" s="21">
        <f t="shared" si="6"/>
        <v>2.5</v>
      </c>
      <c r="L134" s="81"/>
      <c r="M134" s="19" cm="1">
        <f t="array" ref="M134">IF(Parameters!$D$33, SUM(IF(ISNUMBER(AF134:AK134),(IF(AF134:AK134&gt;=Parameters!$D$43,1,"")),""))+0.5*(SUM(IF(ISNUMBER(AF134:AK134),(IF(AF134:AK134&gt;=Parameters!$D$44,1,"")),""))-SUM(IF(ISNUMBER(AF134:AK134),(IF(AF134:AK134&gt;=Parameters!$D$43,1,"")),""))),0) +
   IF(Parameters!$D$34,SUM(IF(ISNUMBER(AF134:AK134),(IF(AF134:AK134&gt;=Parameters!$D$43,1,"")),"")),0) +
   IF(Parameters!$D$35,AVERAGE(IF(ISNUMBER(AF134:AK134),AF134:AK134)),0) +
   IF(Parameters!$D$36,IF(OR(IF(ISNUMBER(AF134:AK134),AF134:AK134)=0),0,GEOMEAN(IF(ISNUMBER(AF134:AK134),AF134:AK134))),0)</f>
        <v>0.5</v>
      </c>
      <c r="N134" s="21">
        <f t="shared" si="7"/>
        <v>0.5</v>
      </c>
      <c r="O134" s="81"/>
      <c r="P134" s="22"/>
      <c r="Q134" s="48"/>
      <c r="R134" s="23">
        <f>IF(Parameters!$D$24 = 1, MAX(Y134, AF134),
IF(Parameters!$D$25 = 1, AVERAGE(Y134,AF134),
IF(Parameters!$D$26 = 1, IFERROR(GEOMEAN(Y134, AF134), 0),
IF(Parameters!$D$27, IF(AND(Y134=10,AF134=10),10,0),
IF(Parameters!$D$28, IF(AND(Y134&gt;7,AF134&gt;7),10,0),
IF(Parameters!$D$29, IF(AND(Y134&gt;7,AF134&gt;7), 10, IF(OR(AND(Y134&gt;7,AF134&gt;5),AND(Y134&gt;5,AF134&gt;7)),6,0)),"no method"))))))</f>
        <v>7.4649999999999999</v>
      </c>
      <c r="S134" s="23">
        <f>IF(Parameters!$D$24 = 1, MAX(Z134, AG134),
IF(Parameters!$D$25 = 1, AVERAGE(Z134,AG134),
IF(Parameters!$D$26 = 1, IFERROR(GEOMEAN(Z134, AG134), 0),
IF(Parameters!$D$27, IF(AND(Z134=10,AG134=10),10,0),
IF(Parameters!$D$28, IF(AND(Z134&gt;7,AG134&gt;7),10,0),
IF(Parameters!$D$29, IF(AND(Z134&gt;7,AG134&gt;7), 10, IF(OR(AND(Z134&gt;7,AG134&gt;5),AND(Z134&gt;5,AG134&gt;7)),6,0)),"no method"))))))</f>
        <v>4.5215311004784704</v>
      </c>
      <c r="T134" s="23">
        <f>IF(Parameters!$D$24 = 1, MAX(AA134, AH134),
IF(Parameters!$D$25 = 1, AVERAGE(AA134,AH134),
IF(Parameters!$D$26 = 1, IFERROR(GEOMEAN(AA134, AH134), 0),
IF(Parameters!$D$27, IF(AND(AA134=10,AH134=10),10,0),
IF(Parameters!$D$28, IF(AND(AA134&gt;7,AH134&gt;7),10,0),
IF(Parameters!$D$29, IF(AND(AA134&gt;7,AH134&gt;7), 10, IF(OR(AND(AA134&gt;7,AH134&gt;5),AND(AA134&gt;5,AH134&gt;7)),6,0)),"no method"))))))</f>
        <v>6.1508264462809947</v>
      </c>
      <c r="U134" s="23">
        <f>IF(Parameters!$D$24 = 1, MAX(AB134, AI134),
IF(Parameters!$D$25 = 1, AVERAGE(AB134,AI134),
IF(Parameters!$D$26 = 1, IFERROR(GEOMEAN(AB134, AI134), 0),
IF(Parameters!$D$27, IF(AND(AB134=10,AI134=10),10,0),
IF(Parameters!$D$28, IF(AND(AB134&gt;7,AI134&gt;7),10,0),
IF(Parameters!$D$29, IF(AND(AB134&gt;7,AI134&gt;7), 10, IF(OR(AND(AB134&gt;7,AI134&gt;5),AND(AB134&gt;5,AI134&gt;7)),6,0)),"no method"))))))</f>
        <v>4.1428571428571397</v>
      </c>
      <c r="V134" s="23">
        <f>IF(Parameters!$D$24 = 1, MAX(AC134, AJ134),
IF(Parameters!$D$25 = 1, AVERAGE(AC134,AJ134),
IF(Parameters!$D$26 = 1, IFERROR(GEOMEAN(AC134, AJ134), 0),
IF(Parameters!$D$27, IF(AND(AC134=10,AJ134=10),10,0),
IF(Parameters!$D$28, IF(AND(AC134&gt;7,AJ134&gt;7),10,0),
IF(Parameters!$D$29, IF(AND(AC134&gt;7,AJ134&gt;7), 10, IF(OR(AND(AC134&gt;7,AJ134&gt;5),AND(AC134&gt;5,AJ134&gt;7)),6,0)),"no method"))))))</f>
        <v>4</v>
      </c>
      <c r="W134" s="23">
        <f>IF(Parameters!$D$24 = 1, MAX(AD134, AK134),
IF(Parameters!$D$25 = 1, AVERAGE(AD134,AK134),
IF(Parameters!$D$26 = 1, IFERROR(GEOMEAN(AD134, AK134), 0),
IF(Parameters!$D$27, IF(AND(AD134=10,AK134=10),10,0),
IF(Parameters!$D$28, IF(AND(AD134&gt;7,AK134&gt;7),10,0),
IF(Parameters!$D$29, IF(AND(AD134&gt;7,AK134&gt;7), 10, IF(OR(AND(AD134&gt;7,AK134&gt;5),AND(AD134&gt;5,AK134&gt;7)),6,0)),"no method"))))))</f>
        <v>0</v>
      </c>
      <c r="X134" s="49"/>
      <c r="Y134" s="23">
        <v>7.75</v>
      </c>
      <c r="Z134" s="23">
        <v>9.0430622009569408</v>
      </c>
      <c r="AA134" s="24">
        <v>7.0743801652892602</v>
      </c>
      <c r="AB134" s="23">
        <v>8.2857142857142794</v>
      </c>
      <c r="AC134" s="23">
        <v>8</v>
      </c>
      <c r="AD134" s="23">
        <v>0</v>
      </c>
      <c r="AE134" s="49"/>
      <c r="AF134" s="23">
        <v>7.18</v>
      </c>
      <c r="AG134" s="23">
        <v>0</v>
      </c>
      <c r="AH134" s="23">
        <v>5.2272727272727302</v>
      </c>
      <c r="AI134" s="23">
        <v>0</v>
      </c>
      <c r="AJ134" s="23">
        <v>0</v>
      </c>
      <c r="AK134" s="23">
        <v>0</v>
      </c>
      <c r="AL134" s="48"/>
      <c r="AM134" s="25">
        <v>0</v>
      </c>
      <c r="AN134" s="25">
        <v>0.3</v>
      </c>
      <c r="AO134" s="19"/>
      <c r="AP134" s="19"/>
      <c r="AQ134" s="19"/>
      <c r="AR134" s="19"/>
      <c r="AS134" s="19"/>
      <c r="AT134" s="19"/>
      <c r="AU134" s="19"/>
      <c r="AV134" s="19"/>
      <c r="AW134" s="19"/>
      <c r="AX134" s="19"/>
      <c r="AY134" s="19"/>
      <c r="AZ134" s="19"/>
      <c r="BA134" s="19"/>
    </row>
    <row r="135" spans="1:53" x14ac:dyDescent="0.2">
      <c r="A135" s="61">
        <v>130</v>
      </c>
      <c r="B135" s="18" t="s">
        <v>261</v>
      </c>
      <c r="C135" s="18" t="s">
        <v>262</v>
      </c>
      <c r="D135" s="18" t="s">
        <v>438</v>
      </c>
      <c r="E135" s="18" t="s">
        <v>432</v>
      </c>
      <c r="F135" s="48"/>
      <c r="G135" s="20" cm="1">
        <f t="array" ref="G135">IF(Parameters!$D$33, SUM(IF(ISNUMBER(R135:W135),(IF(R135:W135&gt;=Parameters!$D$39,1,"")),""))+0.5*(SUM(IF(ISNUMBER(R135:W135),(IF(R135:W135&gt;=Parameters!$D$40,1,"")),""))-SUM(IF(ISNUMBER(R135:W135),(IF(R135:W135&gt;=Parameters!$D$39,1,"")),""))),0) +
   IF(Parameters!$D$34,SUM(IF(ISNUMBER(R135:W135),(IF(R135:W135&gt;=Parameters!$D$39,1,"")),"")),0) +
   IF(Parameters!$D$35,AVERAGE(IF(ISNUMBER(R135:W135),R135:W135)),0) +
   IF(Parameters!$D$36,IF(OR(IF(ISNUMBER(R135:W135),R135:W135)=0),0,GEOMEAN(IF(ISNUMBER(R135:W135),R135:W135))),0)</f>
        <v>0.5</v>
      </c>
      <c r="H135" s="21">
        <f t="shared" ref="H135:H195" si="8">G135</f>
        <v>0.5</v>
      </c>
      <c r="I135" s="81"/>
      <c r="J135" s="20" cm="1">
        <f t="array" ref="J135">IF(Parameters!$D$33, SUM(IF(ISNUMBER(Y135:AD135),(IF(Y135:AD135&gt;=Parameters!$D$43,1,"")),""))+0.5*(SUM(IF(ISNUMBER(Y135:AD135),(IF(Y135:AD135&gt;=Parameters!$D$44,1,"")),""))-SUM(IF(ISNUMBER(Y135:AD135),(IF(Y135:AD135&gt;=Parameters!$D$43,1,"")),""))),0) +
   IF(Parameters!$D$34,SUM(IF(ISNUMBER(Y135:AD135),(IF(Y135:AD135&gt;=Parameters!$D$43,1,"")),"")),0) +
   IF(Parameters!$D$35,AVERAGE(IF(ISNUMBER(Y135:AD135),Y135:AD135)),0) +
   IF(Parameters!$D$36,IF(OR(IF(ISNUMBER(Y135:AD135),Y135:AD135)=0),0,GEOMEAN(IF(ISNUMBER(Y135:AD135),Y135:AD135))),0)</f>
        <v>0.5</v>
      </c>
      <c r="K135" s="21">
        <f t="shared" ref="K135:K195" si="9">J135</f>
        <v>0.5</v>
      </c>
      <c r="L135" s="81"/>
      <c r="M135" s="19" cm="1">
        <f t="array" ref="M135">IF(Parameters!$D$33, SUM(IF(ISNUMBER(AF135:AK135),(IF(AF135:AK135&gt;=Parameters!$D$43,1,"")),""))+0.5*(SUM(IF(ISNUMBER(AF135:AK135),(IF(AF135:AK135&gt;=Parameters!$D$44,1,"")),""))-SUM(IF(ISNUMBER(AF135:AK135),(IF(AF135:AK135&gt;=Parameters!$D$43,1,"")),""))),0) +
   IF(Parameters!$D$34,SUM(IF(ISNUMBER(AF135:AK135),(IF(AF135:AK135&gt;=Parameters!$D$43,1,"")),"")),0) +
   IF(Parameters!$D$35,AVERAGE(IF(ISNUMBER(AF135:AK135),AF135:AK135)),0) +
   IF(Parameters!$D$36,IF(OR(IF(ISNUMBER(AF135:AK135),AF135:AK135)=0),0,GEOMEAN(IF(ISNUMBER(AF135:AK135),AF135:AK135))),0)</f>
        <v>1</v>
      </c>
      <c r="N135" s="21">
        <f t="shared" ref="N135:N195" si="10">M135</f>
        <v>1</v>
      </c>
      <c r="O135" s="81"/>
      <c r="P135" s="22"/>
      <c r="Q135" s="48"/>
      <c r="R135" s="23">
        <f>IF(Parameters!$D$24 = 1, MAX(Y135, AF135),
IF(Parameters!$D$25 = 1, AVERAGE(Y135,AF135),
IF(Parameters!$D$26 = 1, IFERROR(GEOMEAN(Y135, AF135), 0),
IF(Parameters!$D$27, IF(AND(Y135=10,AF135=10),10,0),
IF(Parameters!$D$28, IF(AND(Y135&gt;7,AF135&gt;7),10,0),
IF(Parameters!$D$29, IF(AND(Y135&gt;7,AF135&gt;7), 10, IF(OR(AND(Y135&gt;7,AF135&gt;5),AND(Y135&gt;5,AF135&gt;7)),6,0)),"no method"))))))</f>
        <v>4.92</v>
      </c>
      <c r="S135" s="23">
        <f>IF(Parameters!$D$24 = 1, MAX(Z135, AG135),
IF(Parameters!$D$25 = 1, AVERAGE(Z135,AG135),
IF(Parameters!$D$26 = 1, IFERROR(GEOMEAN(Z135, AG135), 0),
IF(Parameters!$D$27, IF(AND(Z135=10,AG135=10),10,0),
IF(Parameters!$D$28, IF(AND(Z135&gt;7,AG135&gt;7),10,0),
IF(Parameters!$D$29, IF(AND(Z135&gt;7,AG135&gt;7), 10, IF(OR(AND(Z135&gt;7,AG135&gt;5),AND(Z135&gt;5,AG135&gt;7)),6,0)),"no method"))))))</f>
        <v>0</v>
      </c>
      <c r="T135" s="23">
        <f>IF(Parameters!$D$24 = 1, MAX(AA135, AH135),
IF(Parameters!$D$25 = 1, AVERAGE(AA135,AH135),
IF(Parameters!$D$26 = 1, IFERROR(GEOMEAN(AA135, AH135), 0),
IF(Parameters!$D$27, IF(AND(AA135=10,AH135=10),10,0),
IF(Parameters!$D$28, IF(AND(AA135&gt;7,AH135&gt;7),10,0),
IF(Parameters!$D$29, IF(AND(AA135&gt;7,AH135&gt;7), 10, IF(OR(AND(AA135&gt;7,AH135&gt;5),AND(AA135&gt;5,AH135&gt;7)),6,0)),"no method"))))))</f>
        <v>0</v>
      </c>
      <c r="U135" s="23">
        <f>IF(Parameters!$D$24 = 1, MAX(AB135, AI135),
IF(Parameters!$D$25 = 1, AVERAGE(AB135,AI135),
IF(Parameters!$D$26 = 1, IFERROR(GEOMEAN(AB135, AI135), 0),
IF(Parameters!$D$27, IF(AND(AB135=10,AI135=10),10,0),
IF(Parameters!$D$28, IF(AND(AB135&gt;7,AI135&gt;7),10,0),
IF(Parameters!$D$29, IF(AND(AB135&gt;7,AI135&gt;7), 10, IF(OR(AND(AB135&gt;7,AI135&gt;5),AND(AB135&gt;5,AI135&gt;7)),6,0)),"no method"))))))</f>
        <v>3</v>
      </c>
      <c r="V135" s="23">
        <f>IF(Parameters!$D$24 = 1, MAX(AC135, AJ135),
IF(Parameters!$D$25 = 1, AVERAGE(AC135,AJ135),
IF(Parameters!$D$26 = 1, IFERROR(GEOMEAN(AC135, AJ135), 0),
IF(Parameters!$D$27, IF(AND(AC135=10,AJ135=10),10,0),
IF(Parameters!$D$28, IF(AND(AC135&gt;7,AJ135&gt;7),10,0),
IF(Parameters!$D$29, IF(AND(AC135&gt;7,AJ135&gt;7), 10, IF(OR(AND(AC135&gt;7,AJ135&gt;5),AND(AC135&gt;5,AJ135&gt;7)),6,0)),"no method"))))))</f>
        <v>6.5</v>
      </c>
      <c r="W135" s="23">
        <f>IF(Parameters!$D$24 = 1, MAX(AD135, AK135),
IF(Parameters!$D$25 = 1, AVERAGE(AD135,AK135),
IF(Parameters!$D$26 = 1, IFERROR(GEOMEAN(AD135, AK135), 0),
IF(Parameters!$D$27, IF(AND(AD135=10,AK135=10),10,0),
IF(Parameters!$D$28, IF(AND(AD135&gt;7,AK135&gt;7),10,0),
IF(Parameters!$D$29, IF(AND(AD135&gt;7,AK135&gt;7), 10, IF(OR(AND(AD135&gt;7,AK135&gt;5),AND(AD135&gt;5,AK135&gt;7)),6,0)),"no method"))))))</f>
        <v>0</v>
      </c>
      <c r="X135" s="49"/>
      <c r="Y135" s="23">
        <v>9.84</v>
      </c>
      <c r="Z135" s="23">
        <v>0</v>
      </c>
      <c r="AA135" s="24">
        <v>0</v>
      </c>
      <c r="AB135" s="23">
        <v>6</v>
      </c>
      <c r="AC135" s="23">
        <v>3</v>
      </c>
      <c r="AD135" s="23">
        <v>0</v>
      </c>
      <c r="AE135" s="49"/>
      <c r="AF135" s="23">
        <v>0</v>
      </c>
      <c r="AG135" s="23">
        <v>0</v>
      </c>
      <c r="AH135" s="23">
        <v>0</v>
      </c>
      <c r="AI135" s="23">
        <v>0</v>
      </c>
      <c r="AJ135" s="23">
        <v>10</v>
      </c>
      <c r="AK135" s="23">
        <v>0</v>
      </c>
      <c r="AL135" s="48"/>
      <c r="AM135" s="25">
        <v>0.2</v>
      </c>
      <c r="AN135" s="25">
        <v>0.8</v>
      </c>
      <c r="AO135" s="19"/>
      <c r="AP135" s="19"/>
      <c r="AQ135" s="19"/>
      <c r="AR135" s="19"/>
      <c r="AS135" s="19"/>
      <c r="AT135" s="19"/>
      <c r="AU135" s="19"/>
      <c r="AV135" s="19"/>
      <c r="AW135" s="19"/>
      <c r="AX135" s="19"/>
      <c r="AY135" s="19"/>
      <c r="AZ135" s="19"/>
      <c r="BA135" s="19"/>
    </row>
    <row r="136" spans="1:53" x14ac:dyDescent="0.2">
      <c r="A136" s="61">
        <v>131</v>
      </c>
      <c r="B136" s="18" t="s">
        <v>263</v>
      </c>
      <c r="C136" s="18" t="s">
        <v>264</v>
      </c>
      <c r="D136" s="18" t="s">
        <v>438</v>
      </c>
      <c r="E136" s="18" t="s">
        <v>428</v>
      </c>
      <c r="F136" s="48"/>
      <c r="G136" s="20" cm="1">
        <f t="array" ref="G136">IF(Parameters!$D$33, SUM(IF(ISNUMBER(R136:W136),(IF(R136:W136&gt;=Parameters!$D$39,1,"")),""))+0.5*(SUM(IF(ISNUMBER(R136:W136),(IF(R136:W136&gt;=Parameters!$D$40,1,"")),""))-SUM(IF(ISNUMBER(R136:W136),(IF(R136:W136&gt;=Parameters!$D$39,1,"")),""))),0) +
   IF(Parameters!$D$34,SUM(IF(ISNUMBER(R136:W136),(IF(R136:W136&gt;=Parameters!$D$39,1,"")),"")),0) +
   IF(Parameters!$D$35,AVERAGE(IF(ISNUMBER(R136:W136),R136:W136)),0) +
   IF(Parameters!$D$36,IF(OR(IF(ISNUMBER(R136:W136),R136:W136)=0),0,GEOMEAN(IF(ISNUMBER(R136:W136),R136:W136))),0)</f>
        <v>0.5</v>
      </c>
      <c r="H136" s="21">
        <f t="shared" si="8"/>
        <v>0.5</v>
      </c>
      <c r="I136" s="81"/>
      <c r="J136" s="20" cm="1">
        <f t="array" ref="J136">IF(Parameters!$D$33, SUM(IF(ISNUMBER(Y136:AD136),(IF(Y136:AD136&gt;=Parameters!$D$43,1,"")),""))+0.5*(SUM(IF(ISNUMBER(Y136:AD136),(IF(Y136:AD136&gt;=Parameters!$D$44,1,"")),""))-SUM(IF(ISNUMBER(Y136:AD136),(IF(Y136:AD136&gt;=Parameters!$D$43,1,"")),""))),0) +
   IF(Parameters!$D$34,SUM(IF(ISNUMBER(Y136:AD136),(IF(Y136:AD136&gt;=Parameters!$D$43,1,"")),"")),0) +
   IF(Parameters!$D$35,AVERAGE(IF(ISNUMBER(Y136:AD136),Y136:AD136)),0) +
   IF(Parameters!$D$36,IF(OR(IF(ISNUMBER(Y136:AD136),Y136:AD136)=0),0,GEOMEAN(IF(ISNUMBER(Y136:AD136),Y136:AD136))),0)</f>
        <v>0</v>
      </c>
      <c r="K136" s="21">
        <f t="shared" si="9"/>
        <v>0</v>
      </c>
      <c r="L136" s="81"/>
      <c r="M136" s="19" cm="1">
        <f t="array" ref="M136">IF(Parameters!$D$33, SUM(IF(ISNUMBER(AF136:AK136),(IF(AF136:AK136&gt;=Parameters!$D$43,1,"")),""))+0.5*(SUM(IF(ISNUMBER(AF136:AK136),(IF(AF136:AK136&gt;=Parameters!$D$44,1,"")),""))-SUM(IF(ISNUMBER(AF136:AK136),(IF(AF136:AK136&gt;=Parameters!$D$43,1,"")),""))),0) +
   IF(Parameters!$D$34,SUM(IF(ISNUMBER(AF136:AK136),(IF(AF136:AK136&gt;=Parameters!$D$43,1,"")),"")),0) +
   IF(Parameters!$D$35,AVERAGE(IF(ISNUMBER(AF136:AK136),AF136:AK136)),0) +
   IF(Parameters!$D$36,IF(OR(IF(ISNUMBER(AF136:AK136),AF136:AK136)=0),0,GEOMEAN(IF(ISNUMBER(AF136:AK136),AF136:AK136))),0)</f>
        <v>1</v>
      </c>
      <c r="N136" s="21">
        <f t="shared" si="10"/>
        <v>1</v>
      </c>
      <c r="O136" s="81"/>
      <c r="P136" s="22"/>
      <c r="Q136" s="48"/>
      <c r="R136" s="23">
        <f>IF(Parameters!$D$24 = 1, MAX(Y136, AF136),
IF(Parameters!$D$25 = 1, AVERAGE(Y136,AF136),
IF(Parameters!$D$26 = 1, IFERROR(GEOMEAN(Y136, AF136), 0),
IF(Parameters!$D$27, IF(AND(Y136=10,AF136=10),10,0),
IF(Parameters!$D$28, IF(AND(Y136&gt;7,AF136&gt;7),10,0),
IF(Parameters!$D$29, IF(AND(Y136&gt;7,AF136&gt;7), 10, IF(OR(AND(Y136&gt;7,AF136&gt;5),AND(Y136&gt;5,AF136&gt;7)),6,0)),"no method"))))))</f>
        <v>6.6</v>
      </c>
      <c r="S136" s="23">
        <f>IF(Parameters!$D$24 = 1, MAX(Z136, AG136),
IF(Parameters!$D$25 = 1, AVERAGE(Z136,AG136),
IF(Parameters!$D$26 = 1, IFERROR(GEOMEAN(Z136, AG136), 0),
IF(Parameters!$D$27, IF(AND(Z136=10,AG136=10),10,0),
IF(Parameters!$D$28, IF(AND(Z136&gt;7,AG136&gt;7),10,0),
IF(Parameters!$D$29, IF(AND(Z136&gt;7,AG136&gt;7), 10, IF(OR(AND(Z136&gt;7,AG136&gt;5),AND(Z136&gt;5,AG136&gt;7)),6,0)),"no method"))))))</f>
        <v>0.92105263157894501</v>
      </c>
      <c r="T136" s="23">
        <f>IF(Parameters!$D$24 = 1, MAX(AA136, AH136),
IF(Parameters!$D$25 = 1, AVERAGE(AA136,AH136),
IF(Parameters!$D$26 = 1, IFERROR(GEOMEAN(AA136, AH136), 0),
IF(Parameters!$D$27, IF(AND(AA136=10,AH136=10),10,0),
IF(Parameters!$D$28, IF(AND(AA136&gt;7,AH136&gt;7),10,0),
IF(Parameters!$D$29, IF(AND(AA136&gt;7,AH136&gt;7), 10, IF(OR(AND(AA136&gt;7,AH136&gt;5),AND(AA136&gt;5,AH136&gt;7)),6,0)),"no method"))))))</f>
        <v>0.18181818181818149</v>
      </c>
      <c r="U136" s="23">
        <f>IF(Parameters!$D$24 = 1, MAX(AB136, AI136),
IF(Parameters!$D$25 = 1, AVERAGE(AB136,AI136),
IF(Parameters!$D$26 = 1, IFERROR(GEOMEAN(AB136, AI136), 0),
IF(Parameters!$D$27, IF(AND(AB136=10,AI136=10),10,0),
IF(Parameters!$D$28, IF(AND(AB136&gt;7,AI136&gt;7),10,0),
IF(Parameters!$D$29, IF(AND(AB136&gt;7,AI136&gt;7), 10, IF(OR(AND(AB136&gt;7,AI136&gt;5),AND(AB136&gt;5,AI136&gt;7)),6,0)),"no method"))))))</f>
        <v>3.6104761904761924</v>
      </c>
      <c r="V136" s="23">
        <f>IF(Parameters!$D$24 = 1, MAX(AC136, AJ136),
IF(Parameters!$D$25 = 1, AVERAGE(AC136,AJ136),
IF(Parameters!$D$26 = 1, IFERROR(GEOMEAN(AC136, AJ136), 0),
IF(Parameters!$D$27, IF(AND(AC136=10,AJ136=10),10,0),
IF(Parameters!$D$28, IF(AND(AC136&gt;7,AJ136&gt;7),10,0),
IF(Parameters!$D$29, IF(AND(AC136&gt;7,AJ136&gt;7), 10, IF(OR(AND(AC136&gt;7,AJ136&gt;5),AND(AC136&gt;5,AJ136&gt;7)),6,0)),"no method"))))))</f>
        <v>2.9166666666666652</v>
      </c>
      <c r="W136" s="23">
        <f>IF(Parameters!$D$24 = 1, MAX(AD136, AK136),
IF(Parameters!$D$25 = 1, AVERAGE(AD136,AK136),
IF(Parameters!$D$26 = 1, IFERROR(GEOMEAN(AD136, AK136), 0),
IF(Parameters!$D$27, IF(AND(AD136=10,AK136=10),10,0),
IF(Parameters!$D$28, IF(AND(AD136&gt;7,AK136&gt;7),10,0),
IF(Parameters!$D$29, IF(AND(AD136&gt;7,AK136&gt;7), 10, IF(OR(AND(AD136&gt;7,AK136&gt;5),AND(AD136&gt;5,AK136&gt;7)),6,0)),"no method"))))))</f>
        <v>0</v>
      </c>
      <c r="X136" s="49"/>
      <c r="Y136" s="23">
        <v>3.2</v>
      </c>
      <c r="Z136" s="23">
        <v>1.84210526315789</v>
      </c>
      <c r="AA136" s="24">
        <v>0.36363636363636298</v>
      </c>
      <c r="AB136" s="23">
        <v>0.71428571428571397</v>
      </c>
      <c r="AC136" s="23">
        <v>5.8333333333333304</v>
      </c>
      <c r="AD136" s="23">
        <v>0</v>
      </c>
      <c r="AE136" s="49"/>
      <c r="AF136" s="23">
        <v>10</v>
      </c>
      <c r="AG136" s="23">
        <v>0</v>
      </c>
      <c r="AH136" s="23">
        <v>0</v>
      </c>
      <c r="AI136" s="23">
        <v>6.5066666666666704</v>
      </c>
      <c r="AJ136" s="23">
        <v>0</v>
      </c>
      <c r="AK136" s="23">
        <v>0</v>
      </c>
      <c r="AL136" s="48"/>
      <c r="AM136" s="25">
        <v>0</v>
      </c>
      <c r="AN136" s="25">
        <v>0.3</v>
      </c>
      <c r="AO136" s="19"/>
      <c r="AP136" s="19"/>
      <c r="AQ136" s="19"/>
      <c r="AR136" s="19"/>
      <c r="AS136" s="19"/>
      <c r="AT136" s="19"/>
      <c r="AU136" s="19"/>
      <c r="AV136" s="19"/>
      <c r="AW136" s="19"/>
      <c r="AX136" s="19"/>
      <c r="AY136" s="19"/>
      <c r="AZ136" s="19"/>
      <c r="BA136" s="19"/>
    </row>
    <row r="137" spans="1:53" x14ac:dyDescent="0.2">
      <c r="A137" s="61">
        <v>132</v>
      </c>
      <c r="B137" s="18" t="s">
        <v>265</v>
      </c>
      <c r="C137" s="18" t="s">
        <v>266</v>
      </c>
      <c r="D137" s="18" t="s">
        <v>436</v>
      </c>
      <c r="E137" s="18" t="s">
        <v>427</v>
      </c>
      <c r="F137" s="48"/>
      <c r="G137" s="20" cm="1">
        <f t="array" ref="G137">IF(Parameters!$D$33, SUM(IF(ISNUMBER(R137:W137),(IF(R137:W137&gt;=Parameters!$D$39,1,"")),""))+0.5*(SUM(IF(ISNUMBER(R137:W137),(IF(R137:W137&gt;=Parameters!$D$40,1,"")),""))-SUM(IF(ISNUMBER(R137:W137),(IF(R137:W137&gt;=Parameters!$D$39,1,"")),""))),0) +
   IF(Parameters!$D$34,SUM(IF(ISNUMBER(R137:W137),(IF(R137:W137&gt;=Parameters!$D$39,1,"")),"")),0) +
   IF(Parameters!$D$35,AVERAGE(IF(ISNUMBER(R137:W137),R137:W137)),0) +
   IF(Parameters!$D$36,IF(OR(IF(ISNUMBER(R137:W137),R137:W137)=0),0,GEOMEAN(IF(ISNUMBER(R137:W137),R137:W137))),0)</f>
        <v>1</v>
      </c>
      <c r="H137" s="21">
        <f t="shared" si="8"/>
        <v>1</v>
      </c>
      <c r="I137" s="81"/>
      <c r="J137" s="20" cm="1">
        <f t="array" ref="J137">IF(Parameters!$D$33, SUM(IF(ISNUMBER(Y137:AD137),(IF(Y137:AD137&gt;=Parameters!$D$43,1,"")),""))+0.5*(SUM(IF(ISNUMBER(Y137:AD137),(IF(Y137:AD137&gt;=Parameters!$D$44,1,"")),""))-SUM(IF(ISNUMBER(Y137:AD137),(IF(Y137:AD137&gt;=Parameters!$D$43,1,"")),""))),0) +
   IF(Parameters!$D$34,SUM(IF(ISNUMBER(Y137:AD137),(IF(Y137:AD137&gt;=Parameters!$D$43,1,"")),"")),0) +
   IF(Parameters!$D$35,AVERAGE(IF(ISNUMBER(Y137:AD137),Y137:AD137)),0) +
   IF(Parameters!$D$36,IF(OR(IF(ISNUMBER(Y137:AD137),Y137:AD137)=0),0,GEOMEAN(IF(ISNUMBER(Y137:AD137),Y137:AD137))),0)</f>
        <v>0</v>
      </c>
      <c r="K137" s="21">
        <f t="shared" si="9"/>
        <v>0</v>
      </c>
      <c r="L137" s="81"/>
      <c r="M137" s="19" cm="1">
        <f t="array" ref="M137">IF(Parameters!$D$33, SUM(IF(ISNUMBER(AF137:AK137),(IF(AF137:AK137&gt;=Parameters!$D$43,1,"")),""))+0.5*(SUM(IF(ISNUMBER(AF137:AK137),(IF(AF137:AK137&gt;=Parameters!$D$44,1,"")),""))-SUM(IF(ISNUMBER(AF137:AK137),(IF(AF137:AK137&gt;=Parameters!$D$43,1,"")),""))),0) +
   IF(Parameters!$D$34,SUM(IF(ISNUMBER(AF137:AK137),(IF(AF137:AK137&gt;=Parameters!$D$43,1,"")),"")),0) +
   IF(Parameters!$D$35,AVERAGE(IF(ISNUMBER(AF137:AK137),AF137:AK137)),0) +
   IF(Parameters!$D$36,IF(OR(IF(ISNUMBER(AF137:AK137),AF137:AK137)=0),0,GEOMEAN(IF(ISNUMBER(AF137:AK137),AF137:AK137))),0)</f>
        <v>1</v>
      </c>
      <c r="N137" s="21">
        <f t="shared" si="10"/>
        <v>1</v>
      </c>
      <c r="O137" s="81"/>
      <c r="P137" s="22"/>
      <c r="Q137" s="48"/>
      <c r="R137" s="23">
        <f>IF(Parameters!$D$24 = 1, MAX(Y137, AF137),
IF(Parameters!$D$25 = 1, AVERAGE(Y137,AF137),
IF(Parameters!$D$26 = 1, IFERROR(GEOMEAN(Y137, AF137), 0),
IF(Parameters!$D$27, IF(AND(Y137=10,AF137=10),10,0),
IF(Parameters!$D$28, IF(AND(Y137&gt;7,AF137&gt;7),10,0),
IF(Parameters!$D$29, IF(AND(Y137&gt;7,AF137&gt;7), 10, IF(OR(AND(Y137&gt;7,AF137&gt;5),AND(Y137&gt;5,AF137&gt;7)),6,0)),"no method"))))))</f>
        <v>5.6480600000000001</v>
      </c>
      <c r="S137" s="23">
        <f>IF(Parameters!$D$24 = 1, MAX(Z137, AG137),
IF(Parameters!$D$25 = 1, AVERAGE(Z137,AG137),
IF(Parameters!$D$26 = 1, IFERROR(GEOMEAN(Z137, AG137), 0),
IF(Parameters!$D$27, IF(AND(Z137=10,AG137=10),10,0),
IF(Parameters!$D$28, IF(AND(Z137&gt;7,AG137&gt;7),10,0),
IF(Parameters!$D$29, IF(AND(Z137&gt;7,AG137&gt;7), 10, IF(OR(AND(Z137&gt;7,AG137&gt;5),AND(Z137&gt;5,AG137&gt;7)),6,0)),"no method"))))))</f>
        <v>1.614832535885165</v>
      </c>
      <c r="T137" s="23">
        <f>IF(Parameters!$D$24 = 1, MAX(AA137, AH137),
IF(Parameters!$D$25 = 1, AVERAGE(AA137,AH137),
IF(Parameters!$D$26 = 1, IFERROR(GEOMEAN(AA137, AH137), 0),
IF(Parameters!$D$27, IF(AND(AA137=10,AH137=10),10,0),
IF(Parameters!$D$28, IF(AND(AA137&gt;7,AH137&gt;7),10,0),
IF(Parameters!$D$29, IF(AND(AA137&gt;7,AH137&gt;7), 10, IF(OR(AND(AA137&gt;7,AH137&gt;5),AND(AA137&gt;5,AH137&gt;7)),6,0)),"no method"))))))</f>
        <v>6.4586776859504091</v>
      </c>
      <c r="U137" s="23">
        <f>IF(Parameters!$D$24 = 1, MAX(AB137, AI137),
IF(Parameters!$D$25 = 1, AVERAGE(AB137,AI137),
IF(Parameters!$D$26 = 1, IFERROR(GEOMEAN(AB137, AI137), 0),
IF(Parameters!$D$27, IF(AND(AB137=10,AI137=10),10,0),
IF(Parameters!$D$28, IF(AND(AB137&gt;7,AI137&gt;7),10,0),
IF(Parameters!$D$29, IF(AND(AB137&gt;7,AI137&gt;7), 10, IF(OR(AND(AB137&gt;7,AI137&gt;5),AND(AB137&gt;5,AI137&gt;7)),6,0)),"no method"))))))</f>
        <v>4.7142857142857153</v>
      </c>
      <c r="V137" s="23">
        <f>IF(Parameters!$D$24 = 1, MAX(AC137, AJ137),
IF(Parameters!$D$25 = 1, AVERAGE(AC137,AJ137),
IF(Parameters!$D$26 = 1, IFERROR(GEOMEAN(AC137, AJ137), 0),
IF(Parameters!$D$27, IF(AND(AC137=10,AJ137=10),10,0),
IF(Parameters!$D$28, IF(AND(AC137&gt;7,AJ137&gt;7),10,0),
IF(Parameters!$D$29, IF(AND(AC137&gt;7,AJ137&gt;7), 10, IF(OR(AND(AC137&gt;7,AJ137&gt;5),AND(AC137&gt;5,AJ137&gt;7)),6,0)),"no method"))))))</f>
        <v>3.3333333333333348</v>
      </c>
      <c r="W137" s="23">
        <f>IF(Parameters!$D$24 = 1, MAX(AD137, AK137),
IF(Parameters!$D$25 = 1, AVERAGE(AD137,AK137),
IF(Parameters!$D$26 = 1, IFERROR(GEOMEAN(AD137, AK137), 0),
IF(Parameters!$D$27, IF(AND(AD137=10,AK137=10),10,0),
IF(Parameters!$D$28, IF(AND(AD137&gt;7,AK137&gt;7),10,0),
IF(Parameters!$D$29, IF(AND(AD137&gt;7,AK137&gt;7), 10, IF(OR(AND(AD137&gt;7,AK137&gt;5),AND(AD137&gt;5,AK137&gt;7)),6,0)),"no method"))))))</f>
        <v>0</v>
      </c>
      <c r="X137" s="49"/>
      <c r="Y137" s="23">
        <v>5.38</v>
      </c>
      <c r="Z137" s="23">
        <v>3.2296650717703299</v>
      </c>
      <c r="AA137" s="24">
        <v>4.2809917355371896</v>
      </c>
      <c r="AB137" s="23">
        <v>2.4285714285714302</v>
      </c>
      <c r="AC137" s="23">
        <v>6.6666666666666696</v>
      </c>
      <c r="AD137" s="23">
        <v>0</v>
      </c>
      <c r="AE137" s="49"/>
      <c r="AF137" s="23">
        <v>5.9161200000000003</v>
      </c>
      <c r="AG137" s="23">
        <v>0</v>
      </c>
      <c r="AH137" s="23">
        <v>8.6363636363636296</v>
      </c>
      <c r="AI137" s="23">
        <v>7</v>
      </c>
      <c r="AJ137" s="23">
        <v>0</v>
      </c>
      <c r="AK137" s="23">
        <v>0</v>
      </c>
      <c r="AL137" s="48"/>
      <c r="AM137" s="25">
        <v>0</v>
      </c>
      <c r="AN137" s="25">
        <v>0.3</v>
      </c>
      <c r="AO137" s="19"/>
      <c r="AP137" s="19"/>
      <c r="AQ137" s="19"/>
      <c r="AR137" s="19"/>
      <c r="AS137" s="19"/>
      <c r="AT137" s="19"/>
      <c r="AU137" s="19"/>
      <c r="AV137" s="19"/>
      <c r="AW137" s="19"/>
      <c r="AX137" s="19"/>
      <c r="AY137" s="19"/>
      <c r="AZ137" s="19"/>
      <c r="BA137" s="19"/>
    </row>
    <row r="138" spans="1:53" x14ac:dyDescent="0.2">
      <c r="A138" s="61">
        <v>133</v>
      </c>
      <c r="B138" s="18" t="s">
        <v>267</v>
      </c>
      <c r="C138" s="18" t="s">
        <v>268</v>
      </c>
      <c r="D138" s="18" t="s">
        <v>433</v>
      </c>
      <c r="E138" s="18" t="s">
        <v>440</v>
      </c>
      <c r="F138" s="48"/>
      <c r="G138" s="20" cm="1">
        <f t="array" ref="G138">IF(Parameters!$D$33, SUM(IF(ISNUMBER(R138:W138),(IF(R138:W138&gt;=Parameters!$D$39,1,"")),""))+0.5*(SUM(IF(ISNUMBER(R138:W138),(IF(R138:W138&gt;=Parameters!$D$40,1,"")),""))-SUM(IF(ISNUMBER(R138:W138),(IF(R138:W138&gt;=Parameters!$D$39,1,"")),""))),0) +
   IF(Parameters!$D$34,SUM(IF(ISNUMBER(R138:W138),(IF(R138:W138&gt;=Parameters!$D$39,1,"")),"")),0) +
   IF(Parameters!$D$35,AVERAGE(IF(ISNUMBER(R138:W138),R138:W138)),0) +
   IF(Parameters!$D$36,IF(OR(IF(ISNUMBER(R138:W138),R138:W138)=0),0,GEOMEAN(IF(ISNUMBER(R138:W138),R138:W138))),0)</f>
        <v>1.5</v>
      </c>
      <c r="H138" s="21">
        <f t="shared" si="8"/>
        <v>1.5</v>
      </c>
      <c r="I138" s="81"/>
      <c r="J138" s="20" cm="1">
        <f t="array" ref="J138">IF(Parameters!$D$33, SUM(IF(ISNUMBER(Y138:AD138),(IF(Y138:AD138&gt;=Parameters!$D$43,1,"")),""))+0.5*(SUM(IF(ISNUMBER(Y138:AD138),(IF(Y138:AD138&gt;=Parameters!$D$44,1,"")),""))-SUM(IF(ISNUMBER(Y138:AD138),(IF(Y138:AD138&gt;=Parameters!$D$43,1,"")),""))),0) +
   IF(Parameters!$D$34,SUM(IF(ISNUMBER(Y138:AD138),(IF(Y138:AD138&gt;=Parameters!$D$43,1,"")),"")),0) +
   IF(Parameters!$D$35,AVERAGE(IF(ISNUMBER(Y138:AD138),Y138:AD138)),0) +
   IF(Parameters!$D$36,IF(OR(IF(ISNUMBER(Y138:AD138),Y138:AD138)=0),0,GEOMEAN(IF(ISNUMBER(Y138:AD138),Y138:AD138))),0)</f>
        <v>2.5</v>
      </c>
      <c r="K138" s="21">
        <f t="shared" si="9"/>
        <v>2.5</v>
      </c>
      <c r="L138" s="81"/>
      <c r="M138" s="19" cm="1">
        <f t="array" ref="M138">IF(Parameters!$D$33, SUM(IF(ISNUMBER(AF138:AK138),(IF(AF138:AK138&gt;=Parameters!$D$43,1,"")),""))+0.5*(SUM(IF(ISNUMBER(AF138:AK138),(IF(AF138:AK138&gt;=Parameters!$D$44,1,"")),""))-SUM(IF(ISNUMBER(AF138:AK138),(IF(AF138:AK138&gt;=Parameters!$D$43,1,"")),""))),0) +
   IF(Parameters!$D$34,SUM(IF(ISNUMBER(AF138:AK138),(IF(AF138:AK138&gt;=Parameters!$D$43,1,"")),"")),0) +
   IF(Parameters!$D$35,AVERAGE(IF(ISNUMBER(AF138:AK138),AF138:AK138)),0) +
   IF(Parameters!$D$36,IF(OR(IF(ISNUMBER(AF138:AK138),AF138:AK138)=0),0,GEOMEAN(IF(ISNUMBER(AF138:AK138),AF138:AK138))),0)</f>
        <v>0</v>
      </c>
      <c r="N138" s="21">
        <f t="shared" si="10"/>
        <v>0</v>
      </c>
      <c r="O138" s="81"/>
      <c r="P138" s="22"/>
      <c r="Q138" s="48"/>
      <c r="R138" s="23">
        <f>IF(Parameters!$D$24 = 1, MAX(Y138, AF138),
IF(Parameters!$D$25 = 1, AVERAGE(Y138,AF138),
IF(Parameters!$D$26 = 1, IFERROR(GEOMEAN(Y138, AF138), 0),
IF(Parameters!$D$27, IF(AND(Y138=10,AF138=10),10,0),
IF(Parameters!$D$28, IF(AND(Y138&gt;7,AF138&gt;7),10,0),
IF(Parameters!$D$29, IF(AND(Y138&gt;7,AF138&gt;7), 10, IF(OR(AND(Y138&gt;7,AF138&gt;5),AND(Y138&gt;5,AF138&gt;7)),6,0)),"no method"))))))</f>
        <v>7.2227715707799049</v>
      </c>
      <c r="S138" s="23">
        <f>IF(Parameters!$D$24 = 1, MAX(Z138, AG138),
IF(Parameters!$D$25 = 1, AVERAGE(Z138,AG138),
IF(Parameters!$D$26 = 1, IFERROR(GEOMEAN(Z138, AG138), 0),
IF(Parameters!$D$27, IF(AND(Z138=10,AG138=10),10,0),
IF(Parameters!$D$28, IF(AND(Z138&gt;7,AG138&gt;7),10,0),
IF(Parameters!$D$29, IF(AND(Z138&gt;7,AG138&gt;7), 10, IF(OR(AND(Z138&gt;7,AG138&gt;5),AND(Z138&gt;5,AG138&gt;7)),6,0)),"no method"))))))</f>
        <v>3.3133971291866051</v>
      </c>
      <c r="T138" s="23">
        <f>IF(Parameters!$D$24 = 1, MAX(AA138, AH138),
IF(Parameters!$D$25 = 1, AVERAGE(AA138,AH138),
IF(Parameters!$D$26 = 1, IFERROR(GEOMEAN(AA138, AH138), 0),
IF(Parameters!$D$27, IF(AND(AA138=10,AH138=10),10,0),
IF(Parameters!$D$28, IF(AND(AA138&gt;7,AH138&gt;7),10,0),
IF(Parameters!$D$29, IF(AND(AA138&gt;7,AH138&gt;7), 10, IF(OR(AND(AA138&gt;7,AH138&gt;5),AND(AA138&gt;5,AH138&gt;7)),6,0)),"no method"))))))</f>
        <v>4.7561983471074436</v>
      </c>
      <c r="U138" s="23">
        <f>IF(Parameters!$D$24 = 1, MAX(AB138, AI138),
IF(Parameters!$D$25 = 1, AVERAGE(AB138,AI138),
IF(Parameters!$D$26 = 1, IFERROR(GEOMEAN(AB138, AI138), 0),
IF(Parameters!$D$27, IF(AND(AB138=10,AI138=10),10,0),
IF(Parameters!$D$28, IF(AND(AB138&gt;7,AI138&gt;7),10,0),
IF(Parameters!$D$29, IF(AND(AB138&gt;7,AI138&gt;7), 10, IF(OR(AND(AB138&gt;7,AI138&gt;5),AND(AB138&gt;5,AI138&gt;7)),6,0)),"no method"))))))</f>
        <v>4.5571428571428596</v>
      </c>
      <c r="V138" s="23">
        <f>IF(Parameters!$D$24 = 1, MAX(AC138, AJ138),
IF(Parameters!$D$25 = 1, AVERAGE(AC138,AJ138),
IF(Parameters!$D$26 = 1, IFERROR(GEOMEAN(AC138, AJ138), 0),
IF(Parameters!$D$27, IF(AND(AC138=10,AJ138=10),10,0),
IF(Parameters!$D$28, IF(AND(AC138&gt;7,AJ138&gt;7),10,0),
IF(Parameters!$D$29, IF(AND(AC138&gt;7,AJ138&gt;7), 10, IF(OR(AND(AC138&gt;7,AJ138&gt;5),AND(AC138&gt;5,AJ138&gt;7)),6,0)),"no method"))))))</f>
        <v>5</v>
      </c>
      <c r="W138" s="23">
        <f>IF(Parameters!$D$24 = 1, MAX(AD138, AK138),
IF(Parameters!$D$25 = 1, AVERAGE(AD138,AK138),
IF(Parameters!$D$26 = 1, IFERROR(GEOMEAN(AD138, AK138), 0),
IF(Parameters!$D$27, IF(AND(AD138=10,AK138=10),10,0),
IF(Parameters!$D$28, IF(AND(AD138&gt;7,AK138&gt;7),10,0),
IF(Parameters!$D$29, IF(AND(AD138&gt;7,AK138&gt;7), 10, IF(OR(AND(AD138&gt;7,AK138&gt;5),AND(AD138&gt;5,AK138&gt;7)),6,0)),"no method"))))))</f>
        <v>0</v>
      </c>
      <c r="X138" s="49"/>
      <c r="Y138" s="23">
        <v>8.25</v>
      </c>
      <c r="Z138" s="23">
        <v>6.6267942583732102</v>
      </c>
      <c r="AA138" s="24">
        <v>9.0578512396694197</v>
      </c>
      <c r="AB138" s="23">
        <v>7.7142857142857197</v>
      </c>
      <c r="AC138" s="23">
        <v>10</v>
      </c>
      <c r="AD138" s="23">
        <v>0</v>
      </c>
      <c r="AE138" s="49"/>
      <c r="AF138" s="23">
        <v>6.1955431415598099</v>
      </c>
      <c r="AG138" s="23">
        <v>0</v>
      </c>
      <c r="AH138" s="23">
        <v>0.45454545454546702</v>
      </c>
      <c r="AI138" s="23">
        <v>1.4</v>
      </c>
      <c r="AJ138" s="23">
        <v>0</v>
      </c>
      <c r="AK138" s="23">
        <v>0</v>
      </c>
      <c r="AL138" s="48"/>
      <c r="AM138" s="25">
        <v>0</v>
      </c>
      <c r="AN138" s="25">
        <v>0.3</v>
      </c>
      <c r="AO138" s="19"/>
      <c r="AP138" s="19"/>
      <c r="AQ138" s="19"/>
      <c r="AR138" s="19"/>
      <c r="AS138" s="19"/>
      <c r="AT138" s="19"/>
      <c r="AU138" s="19"/>
      <c r="AV138" s="19"/>
      <c r="AW138" s="19"/>
      <c r="AX138" s="19"/>
      <c r="AY138" s="19"/>
      <c r="AZ138" s="19"/>
      <c r="BA138" s="19"/>
    </row>
    <row r="139" spans="1:53" x14ac:dyDescent="0.2">
      <c r="A139" s="61">
        <v>134</v>
      </c>
      <c r="B139" s="18" t="s">
        <v>269</v>
      </c>
      <c r="C139" s="18" t="s">
        <v>270</v>
      </c>
      <c r="D139" s="18" t="s">
        <v>437</v>
      </c>
      <c r="E139" s="18" t="s">
        <v>432</v>
      </c>
      <c r="F139" s="48"/>
      <c r="G139" s="20" cm="1">
        <f t="array" ref="G139">IF(Parameters!$D$33, SUM(IF(ISNUMBER(R139:W139),(IF(R139:W139&gt;=Parameters!$D$39,1,"")),""))+0.5*(SUM(IF(ISNUMBER(R139:W139),(IF(R139:W139&gt;=Parameters!$D$40,1,"")),""))-SUM(IF(ISNUMBER(R139:W139),(IF(R139:W139&gt;=Parameters!$D$39,1,"")),""))),0) +
   IF(Parameters!$D$34,SUM(IF(ISNUMBER(R139:W139),(IF(R139:W139&gt;=Parameters!$D$39,1,"")),"")),0) +
   IF(Parameters!$D$35,AVERAGE(IF(ISNUMBER(R139:W139),R139:W139)),0) +
   IF(Parameters!$D$36,IF(OR(IF(ISNUMBER(R139:W139),R139:W139)=0),0,GEOMEAN(IF(ISNUMBER(R139:W139),R139:W139))),0)</f>
        <v>2</v>
      </c>
      <c r="H139" s="21">
        <f t="shared" si="8"/>
        <v>2</v>
      </c>
      <c r="I139" s="81"/>
      <c r="J139" s="20" cm="1">
        <f t="array" ref="J139">IF(Parameters!$D$33, SUM(IF(ISNUMBER(Y139:AD139),(IF(Y139:AD139&gt;=Parameters!$D$43,1,"")),""))+0.5*(SUM(IF(ISNUMBER(Y139:AD139),(IF(Y139:AD139&gt;=Parameters!$D$44,1,"")),""))-SUM(IF(ISNUMBER(Y139:AD139),(IF(Y139:AD139&gt;=Parameters!$D$43,1,"")),""))),0) +
   IF(Parameters!$D$34,SUM(IF(ISNUMBER(Y139:AD139),(IF(Y139:AD139&gt;=Parameters!$D$43,1,"")),"")),0) +
   IF(Parameters!$D$35,AVERAGE(IF(ISNUMBER(Y139:AD139),Y139:AD139)),0) +
   IF(Parameters!$D$36,IF(OR(IF(ISNUMBER(Y139:AD139),Y139:AD139)=0),0,GEOMEAN(IF(ISNUMBER(Y139:AD139),Y139:AD139))),0)</f>
        <v>0.5</v>
      </c>
      <c r="K139" s="21">
        <f t="shared" si="9"/>
        <v>0.5</v>
      </c>
      <c r="L139" s="81"/>
      <c r="M139" s="19" cm="1">
        <f t="array" ref="M139">IF(Parameters!$D$33, SUM(IF(ISNUMBER(AF139:AK139),(IF(AF139:AK139&gt;=Parameters!$D$43,1,"")),""))+0.5*(SUM(IF(ISNUMBER(AF139:AK139),(IF(AF139:AK139&gt;=Parameters!$D$44,1,"")),""))-SUM(IF(ISNUMBER(AF139:AK139),(IF(AF139:AK139&gt;=Parameters!$D$43,1,"")),""))),0) +
   IF(Parameters!$D$34,SUM(IF(ISNUMBER(AF139:AK139),(IF(AF139:AK139&gt;=Parameters!$D$43,1,"")),"")),0) +
   IF(Parameters!$D$35,AVERAGE(IF(ISNUMBER(AF139:AK139),AF139:AK139)),0) +
   IF(Parameters!$D$36,IF(OR(IF(ISNUMBER(AF139:AK139),AF139:AK139)=0),0,GEOMEAN(IF(ISNUMBER(AF139:AK139),AF139:AK139))),0)</f>
        <v>2.5</v>
      </c>
      <c r="N139" s="21">
        <f t="shared" si="10"/>
        <v>2.5</v>
      </c>
      <c r="O139" s="81"/>
      <c r="P139" s="22"/>
      <c r="Q139" s="48"/>
      <c r="R139" s="23">
        <f>IF(Parameters!$D$24 = 1, MAX(Y139, AF139),
IF(Parameters!$D$25 = 1, AVERAGE(Y139,AF139),
IF(Parameters!$D$26 = 1, IFERROR(GEOMEAN(Y139, AF139), 0),
IF(Parameters!$D$27, IF(AND(Y139=10,AF139=10),10,0),
IF(Parameters!$D$28, IF(AND(Y139&gt;7,AF139&gt;7),10,0),
IF(Parameters!$D$29, IF(AND(Y139&gt;7,AF139&gt;7), 10, IF(OR(AND(Y139&gt;7,AF139&gt;5),AND(Y139&gt;5,AF139&gt;7)),6,0)),"no method"))))))</f>
        <v>6.2014285714285551</v>
      </c>
      <c r="S139" s="23">
        <f>IF(Parameters!$D$24 = 1, MAX(Z139, AG139),
IF(Parameters!$D$25 = 1, AVERAGE(Z139,AG139),
IF(Parameters!$D$26 = 1, IFERROR(GEOMEAN(Z139, AG139), 0),
IF(Parameters!$D$27, IF(AND(Z139=10,AG139=10),10,0),
IF(Parameters!$D$28, IF(AND(Z139&gt;7,AG139&gt;7),10,0),
IF(Parameters!$D$29, IF(AND(Z139&gt;7,AG139&gt;7), 10, IF(OR(AND(Z139&gt;7,AG139&gt;5),AND(Z139&gt;5,AG139&gt;7)),6,0)),"no method"))))))</f>
        <v>2.5478468899521549</v>
      </c>
      <c r="T139" s="23">
        <f>IF(Parameters!$D$24 = 1, MAX(AA139, AH139),
IF(Parameters!$D$25 = 1, AVERAGE(AA139,AH139),
IF(Parameters!$D$26 = 1, IFERROR(GEOMEAN(AA139, AH139), 0),
IF(Parameters!$D$27, IF(AND(AA139=10,AH139=10),10,0),
IF(Parameters!$D$28, IF(AND(AA139&gt;7,AH139&gt;7),10,0),
IF(Parameters!$D$29, IF(AND(AA139&gt;7,AH139&gt;7), 10, IF(OR(AND(AA139&gt;7,AH139&gt;5),AND(AA139&gt;5,AH139&gt;7)),6,0)),"no method"))))))</f>
        <v>2.0826446280991751</v>
      </c>
      <c r="U139" s="23">
        <f>IF(Parameters!$D$24 = 1, MAX(AB139, AI139),
IF(Parameters!$D$25 = 1, AVERAGE(AB139,AI139),
IF(Parameters!$D$26 = 1, IFERROR(GEOMEAN(AB139, AI139), 0),
IF(Parameters!$D$27, IF(AND(AB139=10,AI139=10),10,0),
IF(Parameters!$D$28, IF(AND(AB139&gt;7,AI139&gt;7),10,0),
IF(Parameters!$D$29, IF(AND(AB139&gt;7,AI139&gt;7), 10, IF(OR(AND(AB139&gt;7,AI139&gt;5),AND(AB139&gt;5,AI139&gt;7)),6,0)),"no method"))))))</f>
        <v>6.857142857142855</v>
      </c>
      <c r="V139" s="23">
        <f>IF(Parameters!$D$24 = 1, MAX(AC139, AJ139),
IF(Parameters!$D$25 = 1, AVERAGE(AC139,AJ139),
IF(Parameters!$D$26 = 1, IFERROR(GEOMEAN(AC139, AJ139), 0),
IF(Parameters!$D$27, IF(AND(AC139=10,AJ139=10),10,0),
IF(Parameters!$D$28, IF(AND(AC139&gt;7,AJ139&gt;7),10,0),
IF(Parameters!$D$29, IF(AND(AC139&gt;7,AJ139&gt;7), 10, IF(OR(AND(AC139&gt;7,AJ139&gt;5),AND(AC139&gt;5,AJ139&gt;7)),6,0)),"no method"))))))</f>
        <v>9.3333333333333357</v>
      </c>
      <c r="W139" s="23">
        <f>IF(Parameters!$D$24 = 1, MAX(AD139, AK139),
IF(Parameters!$D$25 = 1, AVERAGE(AD139,AK139),
IF(Parameters!$D$26 = 1, IFERROR(GEOMEAN(AD139, AK139), 0),
IF(Parameters!$D$27, IF(AND(AD139=10,AK139=10),10,0),
IF(Parameters!$D$28, IF(AND(AD139&gt;7,AK139&gt;7),10,0),
IF(Parameters!$D$29, IF(AND(AD139&gt;7,AK139&gt;7), 10, IF(OR(AND(AD139&gt;7,AK139&gt;5),AND(AD139&gt;5,AK139&gt;7)),6,0)),"no method"))))))</f>
        <v>2.5</v>
      </c>
      <c r="X139" s="49"/>
      <c r="Y139" s="23">
        <v>5.26</v>
      </c>
      <c r="Z139" s="23">
        <v>5.0956937799043098</v>
      </c>
      <c r="AA139" s="24">
        <v>4.1652892561983501</v>
      </c>
      <c r="AB139" s="23">
        <v>3.71428571428571</v>
      </c>
      <c r="AC139" s="23">
        <v>8.6666666666666696</v>
      </c>
      <c r="AD139" s="23">
        <v>0</v>
      </c>
      <c r="AE139" s="49"/>
      <c r="AF139" s="23">
        <v>7.1428571428571104</v>
      </c>
      <c r="AG139" s="23">
        <v>0</v>
      </c>
      <c r="AH139" s="23">
        <v>0</v>
      </c>
      <c r="AI139" s="23">
        <v>10</v>
      </c>
      <c r="AJ139" s="23">
        <v>10</v>
      </c>
      <c r="AK139" s="23">
        <v>5</v>
      </c>
      <c r="AL139" s="48"/>
      <c r="AM139" s="25">
        <v>0</v>
      </c>
      <c r="AN139" s="25">
        <v>0.4</v>
      </c>
      <c r="AO139" s="19"/>
      <c r="AP139" s="19"/>
      <c r="AQ139" s="19"/>
      <c r="AR139" s="19"/>
      <c r="AS139" s="19"/>
      <c r="AT139" s="19"/>
      <c r="AU139" s="19"/>
      <c r="AV139" s="19"/>
      <c r="AW139" s="19"/>
      <c r="AX139" s="19"/>
      <c r="AY139" s="19"/>
      <c r="AZ139" s="19"/>
      <c r="BA139" s="19"/>
    </row>
    <row r="140" spans="1:53" x14ac:dyDescent="0.2">
      <c r="A140" s="61">
        <v>135</v>
      </c>
      <c r="B140" s="18" t="s">
        <v>271</v>
      </c>
      <c r="C140" s="18" t="s">
        <v>272</v>
      </c>
      <c r="D140" s="18" t="s">
        <v>437</v>
      </c>
      <c r="E140" s="18" t="s">
        <v>432</v>
      </c>
      <c r="F140" s="48"/>
      <c r="G140" s="20" cm="1">
        <f t="array" ref="G140">IF(Parameters!$D$33, SUM(IF(ISNUMBER(R140:W140),(IF(R140:W140&gt;=Parameters!$D$39,1,"")),""))+0.5*(SUM(IF(ISNUMBER(R140:W140),(IF(R140:W140&gt;=Parameters!$D$40,1,"")),""))-SUM(IF(ISNUMBER(R140:W140),(IF(R140:W140&gt;=Parameters!$D$39,1,"")),""))),0) +
   IF(Parameters!$D$34,SUM(IF(ISNUMBER(R140:W140),(IF(R140:W140&gt;=Parameters!$D$39,1,"")),"")),0) +
   IF(Parameters!$D$35,AVERAGE(IF(ISNUMBER(R140:W140),R140:W140)),0) +
   IF(Parameters!$D$36,IF(OR(IF(ISNUMBER(R140:W140),R140:W140)=0),0,GEOMEAN(IF(ISNUMBER(R140:W140),R140:W140))),0)</f>
        <v>2.5</v>
      </c>
      <c r="H140" s="21">
        <f t="shared" si="8"/>
        <v>2.5</v>
      </c>
      <c r="I140" s="81"/>
      <c r="J140" s="20" cm="1">
        <f t="array" ref="J140">IF(Parameters!$D$33, SUM(IF(ISNUMBER(Y140:AD140),(IF(Y140:AD140&gt;=Parameters!$D$43,1,"")),""))+0.5*(SUM(IF(ISNUMBER(Y140:AD140),(IF(Y140:AD140&gt;=Parameters!$D$44,1,"")),""))-SUM(IF(ISNUMBER(Y140:AD140),(IF(Y140:AD140&gt;=Parameters!$D$43,1,"")),""))),0) +
   IF(Parameters!$D$34,SUM(IF(ISNUMBER(Y140:AD140),(IF(Y140:AD140&gt;=Parameters!$D$43,1,"")),"")),0) +
   IF(Parameters!$D$35,AVERAGE(IF(ISNUMBER(Y140:AD140),Y140:AD140)),0) +
   IF(Parameters!$D$36,IF(OR(IF(ISNUMBER(Y140:AD140),Y140:AD140)=0),0,GEOMEAN(IF(ISNUMBER(Y140:AD140),Y140:AD140))),0)</f>
        <v>1</v>
      </c>
      <c r="K140" s="21">
        <f t="shared" si="9"/>
        <v>1</v>
      </c>
      <c r="L140" s="81"/>
      <c r="M140" s="19" cm="1">
        <f t="array" ref="M140">IF(Parameters!$D$33, SUM(IF(ISNUMBER(AF140:AK140),(IF(AF140:AK140&gt;=Parameters!$D$43,1,"")),""))+0.5*(SUM(IF(ISNUMBER(AF140:AK140),(IF(AF140:AK140&gt;=Parameters!$D$44,1,"")),""))-SUM(IF(ISNUMBER(AF140:AK140),(IF(AF140:AK140&gt;=Parameters!$D$43,1,"")),""))),0) +
   IF(Parameters!$D$34,SUM(IF(ISNUMBER(AF140:AK140),(IF(AF140:AK140&gt;=Parameters!$D$43,1,"")),"")),0) +
   IF(Parameters!$D$35,AVERAGE(IF(ISNUMBER(AF140:AK140),AF140:AK140)),0) +
   IF(Parameters!$D$36,IF(OR(IF(ISNUMBER(AF140:AK140),AF140:AK140)=0),0,GEOMEAN(IF(ISNUMBER(AF140:AK140),AF140:AK140))),0)</f>
        <v>2</v>
      </c>
      <c r="N140" s="21">
        <f t="shared" si="10"/>
        <v>2</v>
      </c>
      <c r="O140" s="81"/>
      <c r="P140" s="22"/>
      <c r="Q140" s="48"/>
      <c r="R140" s="23">
        <f>IF(Parameters!$D$24 = 1, MAX(Y140, AF140),
IF(Parameters!$D$25 = 1, AVERAGE(Y140,AF140),
IF(Parameters!$D$26 = 1, IFERROR(GEOMEAN(Y140, AF140), 0),
IF(Parameters!$D$27, IF(AND(Y140=10,AF140=10),10,0),
IF(Parameters!$D$28, IF(AND(Y140&gt;7,AF140&gt;7),10,0),
IF(Parameters!$D$29, IF(AND(Y140&gt;7,AF140&gt;7), 10, IF(OR(AND(Y140&gt;7,AF140&gt;5),AND(Y140&gt;5,AF140&gt;7)),6,0)),"no method"))))))</f>
        <v>7.875</v>
      </c>
      <c r="S140" s="23">
        <f>IF(Parameters!$D$24 = 1, MAX(Z140, AG140),
IF(Parameters!$D$25 = 1, AVERAGE(Z140,AG140),
IF(Parameters!$D$26 = 1, IFERROR(GEOMEAN(Z140, AG140), 0),
IF(Parameters!$D$27, IF(AND(Z140=10,AG140=10),10,0),
IF(Parameters!$D$28, IF(AND(Z140&gt;7,AG140&gt;7),10,0),
IF(Parameters!$D$29, IF(AND(Z140&gt;7,AG140&gt;7), 10, IF(OR(AND(Z140&gt;7,AG140&gt;5),AND(Z140&gt;5,AG140&gt;7)),6,0)),"no method"))))))</f>
        <v>3.3253588516746402</v>
      </c>
      <c r="T140" s="23">
        <f>IF(Parameters!$D$24 = 1, MAX(AA140, AH140),
IF(Parameters!$D$25 = 1, AVERAGE(AA140,AH140),
IF(Parameters!$D$26 = 1, IFERROR(GEOMEAN(AA140, AH140), 0),
IF(Parameters!$D$27, IF(AND(AA140=10,AH140=10),10,0),
IF(Parameters!$D$28, IF(AND(AA140&gt;7,AH140&gt;7),10,0),
IF(Parameters!$D$29, IF(AND(AA140&gt;7,AH140&gt;7), 10, IF(OR(AND(AA140&gt;7,AH140&gt;5),AND(AA140&gt;5,AH140&gt;7)),6,0)),"no method"))))))</f>
        <v>2.6033057851239687</v>
      </c>
      <c r="U140" s="23">
        <f>IF(Parameters!$D$24 = 1, MAX(AB140, AI140),
IF(Parameters!$D$25 = 1, AVERAGE(AB140,AI140),
IF(Parameters!$D$26 = 1, IFERROR(GEOMEAN(AB140, AI140), 0),
IF(Parameters!$D$27, IF(AND(AB140=10,AI140=10),10,0),
IF(Parameters!$D$28, IF(AND(AB140&gt;7,AI140&gt;7),10,0),
IF(Parameters!$D$29, IF(AND(AB140&gt;7,AI140&gt;7), 10, IF(OR(AND(AB140&gt;7,AI140&gt;5),AND(AB140&gt;5,AI140&gt;7)),6,0)),"no method"))))))</f>
        <v>7.4285714285714306</v>
      </c>
      <c r="V140" s="23">
        <f>IF(Parameters!$D$24 = 1, MAX(AC140, AJ140),
IF(Parameters!$D$25 = 1, AVERAGE(AC140,AJ140),
IF(Parameters!$D$26 = 1, IFERROR(GEOMEAN(AC140, AJ140), 0),
IF(Parameters!$D$27, IF(AND(AC140=10,AJ140=10),10,0),
IF(Parameters!$D$28, IF(AND(AC140&gt;7,AJ140&gt;7),10,0),
IF(Parameters!$D$29, IF(AND(AC140&gt;7,AJ140&gt;7), 10, IF(OR(AND(AC140&gt;7,AJ140&gt;5),AND(AC140&gt;5,AJ140&gt;7)),6,0)),"no method"))))))</f>
        <v>5</v>
      </c>
      <c r="W140" s="23">
        <f>IF(Parameters!$D$24 = 1, MAX(AD140, AK140),
IF(Parameters!$D$25 = 1, AVERAGE(AD140,AK140),
IF(Parameters!$D$26 = 1, IFERROR(GEOMEAN(AD140, AK140), 0),
IF(Parameters!$D$27, IF(AND(AD140=10,AK140=10),10,0),
IF(Parameters!$D$28, IF(AND(AD140&gt;7,AK140&gt;7),10,0),
IF(Parameters!$D$29, IF(AND(AD140&gt;7,AK140&gt;7), 10, IF(OR(AND(AD140&gt;7,AK140&gt;5),AND(AD140&gt;5,AK140&gt;7)),6,0)),"no method"))))))</f>
        <v>3.0307120103799949</v>
      </c>
      <c r="X140" s="49"/>
      <c r="Y140" s="23">
        <v>5.75</v>
      </c>
      <c r="Z140" s="23">
        <v>6.6507177033492804</v>
      </c>
      <c r="AA140" s="24">
        <v>4.2975206611570202</v>
      </c>
      <c r="AB140" s="23">
        <v>4.8571428571428603</v>
      </c>
      <c r="AC140" s="23">
        <v>10</v>
      </c>
      <c r="AD140" s="23">
        <v>0</v>
      </c>
      <c r="AE140" s="49"/>
      <c r="AF140" s="23">
        <v>10</v>
      </c>
      <c r="AG140" s="23">
        <v>0</v>
      </c>
      <c r="AH140" s="23">
        <v>0.90909090909091705</v>
      </c>
      <c r="AI140" s="23">
        <v>10</v>
      </c>
      <c r="AJ140" s="23">
        <v>0</v>
      </c>
      <c r="AK140" s="23">
        <v>6.0614240207599899</v>
      </c>
      <c r="AL140" s="48"/>
      <c r="AM140" s="25">
        <v>0</v>
      </c>
      <c r="AN140" s="25">
        <v>0.2</v>
      </c>
      <c r="AO140" s="19"/>
      <c r="AP140" s="19"/>
      <c r="AQ140" s="19"/>
      <c r="AR140" s="19"/>
      <c r="AS140" s="19"/>
      <c r="AT140" s="19"/>
      <c r="AU140" s="19"/>
      <c r="AV140" s="19"/>
      <c r="AW140" s="19"/>
      <c r="AX140" s="19"/>
      <c r="AY140" s="19"/>
      <c r="AZ140" s="19"/>
      <c r="BA140" s="19"/>
    </row>
    <row r="141" spans="1:53" x14ac:dyDescent="0.2">
      <c r="A141" s="61">
        <v>136</v>
      </c>
      <c r="B141" s="18" t="s">
        <v>273</v>
      </c>
      <c r="C141" s="18" t="s">
        <v>274</v>
      </c>
      <c r="D141" s="18" t="s">
        <v>438</v>
      </c>
      <c r="E141" s="18" t="s">
        <v>432</v>
      </c>
      <c r="F141" s="48"/>
      <c r="G141" s="20" cm="1">
        <f t="array" ref="G141">IF(Parameters!$D$33, SUM(IF(ISNUMBER(R141:W141),(IF(R141:W141&gt;=Parameters!$D$39,1,"")),""))+0.5*(SUM(IF(ISNUMBER(R141:W141),(IF(R141:W141&gt;=Parameters!$D$40,1,"")),""))-SUM(IF(ISNUMBER(R141:W141),(IF(R141:W141&gt;=Parameters!$D$39,1,"")),""))),0) +
   IF(Parameters!$D$34,SUM(IF(ISNUMBER(R141:W141),(IF(R141:W141&gt;=Parameters!$D$39,1,"")),"")),0) +
   IF(Parameters!$D$35,AVERAGE(IF(ISNUMBER(R141:W141),R141:W141)),0) +
   IF(Parameters!$D$36,IF(OR(IF(ISNUMBER(R141:W141),R141:W141)=0),0,GEOMEAN(IF(ISNUMBER(R141:W141),R141:W141))),0)</f>
        <v>3</v>
      </c>
      <c r="H141" s="21">
        <f t="shared" si="8"/>
        <v>3</v>
      </c>
      <c r="I141" s="81"/>
      <c r="J141" s="20" cm="1">
        <f t="array" ref="J141">IF(Parameters!$D$33, SUM(IF(ISNUMBER(Y141:AD141),(IF(Y141:AD141&gt;=Parameters!$D$43,1,"")),""))+0.5*(SUM(IF(ISNUMBER(Y141:AD141),(IF(Y141:AD141&gt;=Parameters!$D$44,1,"")),""))-SUM(IF(ISNUMBER(Y141:AD141),(IF(Y141:AD141&gt;=Parameters!$D$43,1,"")),""))),0) +
   IF(Parameters!$D$34,SUM(IF(ISNUMBER(Y141:AD141),(IF(Y141:AD141&gt;=Parameters!$D$43,1,"")),"")),0) +
   IF(Parameters!$D$35,AVERAGE(IF(ISNUMBER(Y141:AD141),Y141:AD141)),0) +
   IF(Parameters!$D$36,IF(OR(IF(ISNUMBER(Y141:AD141),Y141:AD141)=0),0,GEOMEAN(IF(ISNUMBER(Y141:AD141),Y141:AD141))),0)</f>
        <v>1.5</v>
      </c>
      <c r="K141" s="21">
        <f t="shared" si="9"/>
        <v>1.5</v>
      </c>
      <c r="L141" s="81"/>
      <c r="M141" s="19" cm="1">
        <f t="array" ref="M141">IF(Parameters!$D$33, SUM(IF(ISNUMBER(AF141:AK141),(IF(AF141:AK141&gt;=Parameters!$D$43,1,"")),""))+0.5*(SUM(IF(ISNUMBER(AF141:AK141),(IF(AF141:AK141&gt;=Parameters!$D$44,1,"")),""))-SUM(IF(ISNUMBER(AF141:AK141),(IF(AF141:AK141&gt;=Parameters!$D$43,1,"")),""))),0) +
   IF(Parameters!$D$34,SUM(IF(ISNUMBER(AF141:AK141),(IF(AF141:AK141&gt;=Parameters!$D$43,1,"")),"")),0) +
   IF(Parameters!$D$35,AVERAGE(IF(ISNUMBER(AF141:AK141),AF141:AK141)),0) +
   IF(Parameters!$D$36,IF(OR(IF(ISNUMBER(AF141:AK141),AF141:AK141)=0),0,GEOMEAN(IF(ISNUMBER(AF141:AK141),AF141:AK141))),0)</f>
        <v>2.5</v>
      </c>
      <c r="N141" s="21">
        <f t="shared" si="10"/>
        <v>2.5</v>
      </c>
      <c r="O141" s="81"/>
      <c r="P141" s="22"/>
      <c r="Q141" s="48"/>
      <c r="R141" s="23">
        <f>IF(Parameters!$D$24 = 1, MAX(Y141, AF141),
IF(Parameters!$D$25 = 1, AVERAGE(Y141,AF141),
IF(Parameters!$D$26 = 1, IFERROR(GEOMEAN(Y141, AF141), 0),
IF(Parameters!$D$27, IF(AND(Y141=10,AF141=10),10,0),
IF(Parameters!$D$28, IF(AND(Y141&gt;7,AF141&gt;7),10,0),
IF(Parameters!$D$29, IF(AND(Y141&gt;7,AF141&gt;7), 10, IF(OR(AND(Y141&gt;7,AF141&gt;5),AND(Y141&gt;5,AF141&gt;7)),6,0)),"no method"))))))</f>
        <v>7.0713136102515897</v>
      </c>
      <c r="S141" s="23">
        <f>IF(Parameters!$D$24 = 1, MAX(Z141, AG141),
IF(Parameters!$D$25 = 1, AVERAGE(Z141,AG141),
IF(Parameters!$D$26 = 1, IFERROR(GEOMEAN(Z141, AG141), 0),
IF(Parameters!$D$27, IF(AND(Z141=10,AG141=10),10,0),
IF(Parameters!$D$28, IF(AND(Z141&gt;7,AG141&gt;7),10,0),
IF(Parameters!$D$29, IF(AND(Z141&gt;7,AG141&gt;7), 10, IF(OR(AND(Z141&gt;7,AG141&gt;5),AND(Z141&gt;5,AG141&gt;7)),6,0)),"no method"))))))</f>
        <v>3.6004784688995199</v>
      </c>
      <c r="T141" s="23">
        <f>IF(Parameters!$D$24 = 1, MAX(AA141, AH141),
IF(Parameters!$D$25 = 1, AVERAGE(AA141,AH141),
IF(Parameters!$D$26 = 1, IFERROR(GEOMEAN(AA141, AH141), 0),
IF(Parameters!$D$27, IF(AND(AA141=10,AH141=10),10,0),
IF(Parameters!$D$28, IF(AND(AA141&gt;7,AH141&gt;7),10,0),
IF(Parameters!$D$29, IF(AND(AA141&gt;7,AH141&gt;7), 10, IF(OR(AND(AA141&gt;7,AH141&gt;5),AND(AA141&gt;5,AH141&gt;7)),6,0)),"no method"))))))</f>
        <v>4.7334710743801649</v>
      </c>
      <c r="U141" s="23">
        <f>IF(Parameters!$D$24 = 1, MAX(AB141, AI141),
IF(Parameters!$D$25 = 1, AVERAGE(AB141,AI141),
IF(Parameters!$D$26 = 1, IFERROR(GEOMEAN(AB141, AI141), 0),
IF(Parameters!$D$27, IF(AND(AB141=10,AI141=10),10,0),
IF(Parameters!$D$28, IF(AND(AB141&gt;7,AI141&gt;7),10,0),
IF(Parameters!$D$29, IF(AND(AB141&gt;7,AI141&gt;7), 10, IF(OR(AND(AB141&gt;7,AI141&gt;5),AND(AB141&gt;5,AI141&gt;7)),6,0)),"no method"))))))</f>
        <v>7.7857142857142847</v>
      </c>
      <c r="V141" s="23">
        <f>IF(Parameters!$D$24 = 1, MAX(AC141, AJ141),
IF(Parameters!$D$25 = 1, AVERAGE(AC141,AJ141),
IF(Parameters!$D$26 = 1, IFERROR(GEOMEAN(AC141, AJ141), 0),
IF(Parameters!$D$27, IF(AND(AC141=10,AJ141=10),10,0),
IF(Parameters!$D$28, IF(AND(AC141&gt;7,AJ141&gt;7),10,0),
IF(Parameters!$D$29, IF(AND(AC141&gt;7,AJ141&gt;7), 10, IF(OR(AND(AC141&gt;7,AJ141&gt;5),AND(AC141&gt;5,AJ141&gt;7)),6,0)),"no method"))))))</f>
        <v>10</v>
      </c>
      <c r="W141" s="23">
        <f>IF(Parameters!$D$24 = 1, MAX(AD141, AK141),
IF(Parameters!$D$25 = 1, AVERAGE(AD141,AK141),
IF(Parameters!$D$26 = 1, IFERROR(GEOMEAN(AD141, AK141), 0),
IF(Parameters!$D$27, IF(AND(AD141=10,AK141=10),10,0),
IF(Parameters!$D$28, IF(AND(AD141&gt;7,AK141&gt;7),10,0),
IF(Parameters!$D$29, IF(AND(AD141&gt;7,AK141&gt;7), 10, IF(OR(AND(AD141&gt;7,AK141&gt;5),AND(AD141&gt;5,AK141&gt;7)),6,0)),"no method"))))))</f>
        <v>1.89157708174108</v>
      </c>
      <c r="X141" s="49"/>
      <c r="Y141" s="23">
        <v>6.75</v>
      </c>
      <c r="Z141" s="23">
        <v>7.2009569377990399</v>
      </c>
      <c r="AA141" s="24">
        <v>6.5123966942148801</v>
      </c>
      <c r="AB141" s="23">
        <v>5.5714285714285703</v>
      </c>
      <c r="AC141" s="23">
        <v>10</v>
      </c>
      <c r="AD141" s="23">
        <v>0</v>
      </c>
      <c r="AE141" s="49"/>
      <c r="AF141" s="23">
        <v>7.3926272205031802</v>
      </c>
      <c r="AG141" s="23">
        <v>0</v>
      </c>
      <c r="AH141" s="23">
        <v>2.9545454545454501</v>
      </c>
      <c r="AI141" s="23">
        <v>10</v>
      </c>
      <c r="AJ141" s="23">
        <v>10</v>
      </c>
      <c r="AK141" s="23">
        <v>3.7831541634821599</v>
      </c>
      <c r="AL141" s="48"/>
      <c r="AM141" s="25">
        <v>0</v>
      </c>
      <c r="AN141" s="25">
        <v>0.2</v>
      </c>
      <c r="AO141" s="19"/>
      <c r="AP141" s="19"/>
      <c r="AQ141" s="19"/>
      <c r="AR141" s="19"/>
      <c r="AS141" s="19"/>
      <c r="AT141" s="19"/>
      <c r="AU141" s="19"/>
      <c r="AV141" s="19"/>
      <c r="AW141" s="19"/>
      <c r="AX141" s="19"/>
      <c r="AY141" s="19"/>
      <c r="AZ141" s="19"/>
      <c r="BA141" s="19"/>
    </row>
    <row r="142" spans="1:53" x14ac:dyDescent="0.2">
      <c r="A142" s="61">
        <v>137</v>
      </c>
      <c r="B142" s="18" t="s">
        <v>275</v>
      </c>
      <c r="C142" s="18" t="s">
        <v>276</v>
      </c>
      <c r="D142" s="18" t="s">
        <v>438</v>
      </c>
      <c r="E142" s="18" t="s">
        <v>432</v>
      </c>
      <c r="F142" s="48"/>
      <c r="G142" s="20" cm="1">
        <f t="array" ref="G142">IF(Parameters!$D$33, SUM(IF(ISNUMBER(R142:W142),(IF(R142:W142&gt;=Parameters!$D$39,1,"")),""))+0.5*(SUM(IF(ISNUMBER(R142:W142),(IF(R142:W142&gt;=Parameters!$D$40,1,"")),""))-SUM(IF(ISNUMBER(R142:W142),(IF(R142:W142&gt;=Parameters!$D$39,1,"")),""))),0) +
   IF(Parameters!$D$34,SUM(IF(ISNUMBER(R142:W142),(IF(R142:W142&gt;=Parameters!$D$39,1,"")),"")),0) +
   IF(Parameters!$D$35,AVERAGE(IF(ISNUMBER(R142:W142),R142:W142)),0) +
   IF(Parameters!$D$36,IF(OR(IF(ISNUMBER(R142:W142),R142:W142)=0),0,GEOMEAN(IF(ISNUMBER(R142:W142),R142:W142))),0)</f>
        <v>0.5</v>
      </c>
      <c r="H142" s="21">
        <f t="shared" si="8"/>
        <v>0.5</v>
      </c>
      <c r="I142" s="81"/>
      <c r="J142" s="20" cm="1">
        <f t="array" ref="J142">IF(Parameters!$D$33, SUM(IF(ISNUMBER(Y142:AD142),(IF(Y142:AD142&gt;=Parameters!$D$43,1,"")),""))+0.5*(SUM(IF(ISNUMBER(Y142:AD142),(IF(Y142:AD142&gt;=Parameters!$D$44,1,"")),""))-SUM(IF(ISNUMBER(Y142:AD142),(IF(Y142:AD142&gt;=Parameters!$D$43,1,"")),""))),0) +
   IF(Parameters!$D$34,SUM(IF(ISNUMBER(Y142:AD142),(IF(Y142:AD142&gt;=Parameters!$D$43,1,"")),"")),0) +
   IF(Parameters!$D$35,AVERAGE(IF(ISNUMBER(Y142:AD142),Y142:AD142)),0) +
   IF(Parameters!$D$36,IF(OR(IF(ISNUMBER(Y142:AD142),Y142:AD142)=0),0,GEOMEAN(IF(ISNUMBER(Y142:AD142),Y142:AD142))),0)</f>
        <v>0.5</v>
      </c>
      <c r="K142" s="21">
        <f t="shared" si="9"/>
        <v>0.5</v>
      </c>
      <c r="L142" s="81"/>
      <c r="M142" s="19" cm="1">
        <f t="array" ref="M142">IF(Parameters!$D$33, SUM(IF(ISNUMBER(AF142:AK142),(IF(AF142:AK142&gt;=Parameters!$D$43,1,"")),""))+0.5*(SUM(IF(ISNUMBER(AF142:AK142),(IF(AF142:AK142&gt;=Parameters!$D$44,1,"")),""))-SUM(IF(ISNUMBER(AF142:AK142),(IF(AF142:AK142&gt;=Parameters!$D$43,1,"")),""))),0) +
   IF(Parameters!$D$34,SUM(IF(ISNUMBER(AF142:AK142),(IF(AF142:AK142&gt;=Parameters!$D$43,1,"")),"")),0) +
   IF(Parameters!$D$35,AVERAGE(IF(ISNUMBER(AF142:AK142),AF142:AK142)),0) +
   IF(Parameters!$D$36,IF(OR(IF(ISNUMBER(AF142:AK142),AF142:AK142)=0),0,GEOMEAN(IF(ISNUMBER(AF142:AK142),AF142:AK142))),0)</f>
        <v>1</v>
      </c>
      <c r="N142" s="21">
        <f t="shared" si="10"/>
        <v>1</v>
      </c>
      <c r="O142" s="81"/>
      <c r="P142" s="22"/>
      <c r="Q142" s="48"/>
      <c r="R142" s="23">
        <f>IF(Parameters!$D$24 = 1, MAX(Y142, AF142),
IF(Parameters!$D$25 = 1, AVERAGE(Y142,AF142),
IF(Parameters!$D$26 = 1, IFERROR(GEOMEAN(Y142, AF142), 0),
IF(Parameters!$D$27, IF(AND(Y142=10,AF142=10),10,0),
IF(Parameters!$D$28, IF(AND(Y142&gt;7,AF142&gt;7),10,0),
IF(Parameters!$D$29, IF(AND(Y142&gt;7,AF142&gt;7), 10, IF(OR(AND(Y142&gt;7,AF142&gt;5),AND(Y142&gt;5,AF142&gt;7)),6,0)),"no method"))))))</f>
        <v>4.8099999999999996</v>
      </c>
      <c r="S142" s="23">
        <f>IF(Parameters!$D$24 = 1, MAX(Z142, AG142),
IF(Parameters!$D$25 = 1, AVERAGE(Z142,AG142),
IF(Parameters!$D$26 = 1, IFERROR(GEOMEAN(Z142, AG142), 0),
IF(Parameters!$D$27, IF(AND(Z142=10,AG142=10),10,0),
IF(Parameters!$D$28, IF(AND(Z142&gt;7,AG142&gt;7),10,0),
IF(Parameters!$D$29, IF(AND(Z142&gt;7,AG142&gt;7), 10, IF(OR(AND(Z142&gt;7,AG142&gt;5),AND(Z142&gt;5,AG142&gt;7)),6,0)),"no method"))))))</f>
        <v>0</v>
      </c>
      <c r="T142" s="23">
        <f>IF(Parameters!$D$24 = 1, MAX(AA142, AH142),
IF(Parameters!$D$25 = 1, AVERAGE(AA142,AH142),
IF(Parameters!$D$26 = 1, IFERROR(GEOMEAN(AA142, AH142), 0),
IF(Parameters!$D$27, IF(AND(AA142=10,AH142=10),10,0),
IF(Parameters!$D$28, IF(AND(AA142&gt;7,AH142&gt;7),10,0),
IF(Parameters!$D$29, IF(AND(AA142&gt;7,AH142&gt;7), 10, IF(OR(AND(AA142&gt;7,AH142&gt;5),AND(AA142&gt;5,AH142&gt;7)),6,0)),"no method"))))))</f>
        <v>0</v>
      </c>
      <c r="U142" s="23">
        <f>IF(Parameters!$D$24 = 1, MAX(AB142, AI142),
IF(Parameters!$D$25 = 1, AVERAGE(AB142,AI142),
IF(Parameters!$D$26 = 1, IFERROR(GEOMEAN(AB142, AI142), 0),
IF(Parameters!$D$27, IF(AND(AB142=10,AI142=10),10,0),
IF(Parameters!$D$28, IF(AND(AB142&gt;7,AI142&gt;7),10,0),
IF(Parameters!$D$29, IF(AND(AB142&gt;7,AI142&gt;7), 10, IF(OR(AND(AB142&gt;7,AI142&gt;5),AND(AB142&gt;5,AI142&gt;7)),6,0)),"no method"))))))</f>
        <v>2.4285714285714302</v>
      </c>
      <c r="V142" s="23">
        <f>IF(Parameters!$D$24 = 1, MAX(AC142, AJ142),
IF(Parameters!$D$25 = 1, AVERAGE(AC142,AJ142),
IF(Parameters!$D$26 = 1, IFERROR(GEOMEAN(AC142, AJ142), 0),
IF(Parameters!$D$27, IF(AND(AC142=10,AJ142=10),10,0),
IF(Parameters!$D$28, IF(AND(AC142&gt;7,AJ142&gt;7),10,0),
IF(Parameters!$D$29, IF(AND(AC142&gt;7,AJ142&gt;7), 10, IF(OR(AND(AC142&gt;7,AJ142&gt;5),AND(AC142&gt;5,AJ142&gt;7)),6,0)),"no method"))))))</f>
        <v>6.8333333333333348</v>
      </c>
      <c r="W142" s="23">
        <f>IF(Parameters!$D$24 = 1, MAX(AD142, AK142),
IF(Parameters!$D$25 = 1, AVERAGE(AD142,AK142),
IF(Parameters!$D$26 = 1, IFERROR(GEOMEAN(AD142, AK142), 0),
IF(Parameters!$D$27, IF(AND(AD142=10,AK142=10),10,0),
IF(Parameters!$D$28, IF(AND(AD142&gt;7,AK142&gt;7),10,0),
IF(Parameters!$D$29, IF(AND(AD142&gt;7,AK142&gt;7), 10, IF(OR(AND(AD142&gt;7,AK142&gt;5),AND(AD142&gt;5,AK142&gt;7)),6,0)),"no method"))))))</f>
        <v>0</v>
      </c>
      <c r="X142" s="49"/>
      <c r="Y142" s="23">
        <v>9.6199999999999992</v>
      </c>
      <c r="Z142" s="23">
        <v>0</v>
      </c>
      <c r="AA142" s="24">
        <v>0</v>
      </c>
      <c r="AB142" s="23">
        <v>4.8571428571428603</v>
      </c>
      <c r="AC142" s="23">
        <v>3.6666666666666701</v>
      </c>
      <c r="AD142" s="23">
        <v>0</v>
      </c>
      <c r="AE142" s="49"/>
      <c r="AF142" s="23">
        <v>0</v>
      </c>
      <c r="AG142" s="23">
        <v>0</v>
      </c>
      <c r="AH142" s="23">
        <v>0</v>
      </c>
      <c r="AI142" s="23">
        <v>0</v>
      </c>
      <c r="AJ142" s="23">
        <v>10</v>
      </c>
      <c r="AK142" s="23">
        <v>0</v>
      </c>
      <c r="AL142" s="48"/>
      <c r="AM142" s="25">
        <v>0.2</v>
      </c>
      <c r="AN142" s="25">
        <v>0.8</v>
      </c>
      <c r="AO142" s="19"/>
      <c r="AP142" s="19"/>
      <c r="AQ142" s="19"/>
      <c r="AR142" s="19"/>
      <c r="AS142" s="19"/>
      <c r="AT142" s="19"/>
      <c r="AU142" s="19"/>
      <c r="AV142" s="19"/>
      <c r="AW142" s="19"/>
      <c r="AX142" s="19"/>
      <c r="AY142" s="19"/>
      <c r="AZ142" s="19"/>
      <c r="BA142" s="19"/>
    </row>
    <row r="143" spans="1:53" x14ac:dyDescent="0.2">
      <c r="A143" s="61">
        <v>138</v>
      </c>
      <c r="B143" s="18" t="s">
        <v>277</v>
      </c>
      <c r="C143" s="18" t="s">
        <v>278</v>
      </c>
      <c r="D143" s="18" t="s">
        <v>438</v>
      </c>
      <c r="E143" s="18" t="s">
        <v>440</v>
      </c>
      <c r="F143" s="48"/>
      <c r="G143" s="20" cm="1">
        <f t="array" ref="G143">IF(Parameters!$D$33, SUM(IF(ISNUMBER(R143:W143),(IF(R143:W143&gt;=Parameters!$D$39,1,"")),""))+0.5*(SUM(IF(ISNUMBER(R143:W143),(IF(R143:W143&gt;=Parameters!$D$40,1,"")),""))-SUM(IF(ISNUMBER(R143:W143),(IF(R143:W143&gt;=Parameters!$D$39,1,"")),""))),0) +
   IF(Parameters!$D$34,SUM(IF(ISNUMBER(R143:W143),(IF(R143:W143&gt;=Parameters!$D$39,1,"")),"")),0) +
   IF(Parameters!$D$35,AVERAGE(IF(ISNUMBER(R143:W143),R143:W143)),0) +
   IF(Parameters!$D$36,IF(OR(IF(ISNUMBER(R143:W143),R143:W143)=0),0,GEOMEAN(IF(ISNUMBER(R143:W143),R143:W143))),0)</f>
        <v>4</v>
      </c>
      <c r="H143" s="21">
        <f t="shared" si="8"/>
        <v>4</v>
      </c>
      <c r="I143" s="81"/>
      <c r="J143" s="20" cm="1">
        <f t="array" ref="J143">IF(Parameters!$D$33, SUM(IF(ISNUMBER(Y143:AD143),(IF(Y143:AD143&gt;=Parameters!$D$43,1,"")),""))+0.5*(SUM(IF(ISNUMBER(Y143:AD143),(IF(Y143:AD143&gt;=Parameters!$D$44,1,"")),""))-SUM(IF(ISNUMBER(Y143:AD143),(IF(Y143:AD143&gt;=Parameters!$D$43,1,"")),""))),0) +
   IF(Parameters!$D$34,SUM(IF(ISNUMBER(Y143:AD143),(IF(Y143:AD143&gt;=Parameters!$D$43,1,"")),"")),0) +
   IF(Parameters!$D$35,AVERAGE(IF(ISNUMBER(Y143:AD143),Y143:AD143)),0) +
   IF(Parameters!$D$36,IF(OR(IF(ISNUMBER(Y143:AD143),Y143:AD143)=0),0,GEOMEAN(IF(ISNUMBER(Y143:AD143),Y143:AD143))),0)</f>
        <v>4</v>
      </c>
      <c r="K143" s="21">
        <f t="shared" si="9"/>
        <v>4</v>
      </c>
      <c r="L143" s="81"/>
      <c r="M143" s="19" cm="1">
        <f t="array" ref="M143">IF(Parameters!$D$33, SUM(IF(ISNUMBER(AF143:AK143),(IF(AF143:AK143&gt;=Parameters!$D$43,1,"")),""))+0.5*(SUM(IF(ISNUMBER(AF143:AK143),(IF(AF143:AK143&gt;=Parameters!$D$44,1,"")),""))-SUM(IF(ISNUMBER(AF143:AK143),(IF(AF143:AK143&gt;=Parameters!$D$43,1,"")),""))),0) +
   IF(Parameters!$D$34,SUM(IF(ISNUMBER(AF143:AK143),(IF(AF143:AK143&gt;=Parameters!$D$43,1,"")),"")),0) +
   IF(Parameters!$D$35,AVERAGE(IF(ISNUMBER(AF143:AK143),AF143:AK143)),0) +
   IF(Parameters!$D$36,IF(OR(IF(ISNUMBER(AF143:AK143),AF143:AK143)=0),0,GEOMEAN(IF(ISNUMBER(AF143:AK143),AF143:AK143))),0)</f>
        <v>2</v>
      </c>
      <c r="N143" s="21">
        <f t="shared" si="10"/>
        <v>2</v>
      </c>
      <c r="O143" s="81"/>
      <c r="P143" s="22"/>
      <c r="Q143" s="48"/>
      <c r="R143" s="23">
        <f>IF(Parameters!$D$24 = 1, MAX(Y143, AF143),
IF(Parameters!$D$25 = 1, AVERAGE(Y143,AF143),
IF(Parameters!$D$26 = 1, IFERROR(GEOMEAN(Y143, AF143), 0),
IF(Parameters!$D$27, IF(AND(Y143=10,AF143=10),10,0),
IF(Parameters!$D$28, IF(AND(Y143&gt;7,AF143&gt;7),10,0),
IF(Parameters!$D$29, IF(AND(Y143&gt;7,AF143&gt;7), 10, IF(OR(AND(Y143&gt;7,AF143&gt;5),AND(Y143&gt;5,AF143&gt;7)),6,0)),"no method"))))))</f>
        <v>9.625</v>
      </c>
      <c r="S143" s="23">
        <f>IF(Parameters!$D$24 = 1, MAX(Z143, AG143),
IF(Parameters!$D$25 = 1, AVERAGE(Z143,AG143),
IF(Parameters!$D$26 = 1, IFERROR(GEOMEAN(Z143, AG143), 0),
IF(Parameters!$D$27, IF(AND(Z143=10,AG143=10),10,0),
IF(Parameters!$D$28, IF(AND(Z143&gt;7,AG143&gt;7),10,0),
IF(Parameters!$D$29, IF(AND(Z143&gt;7,AG143&gt;7), 10, IF(OR(AND(Z143&gt;7,AG143&gt;5),AND(Z143&gt;5,AG143&gt;7)),6,0)),"no method"))))))</f>
        <v>5</v>
      </c>
      <c r="T143" s="23">
        <f>IF(Parameters!$D$24 = 1, MAX(AA143, AH143),
IF(Parameters!$D$25 = 1, AVERAGE(AA143,AH143),
IF(Parameters!$D$26 = 1, IFERROR(GEOMEAN(AA143, AH143), 0),
IF(Parameters!$D$27, IF(AND(AA143=10,AH143=10),10,0),
IF(Parameters!$D$28, IF(AND(AA143&gt;7,AH143&gt;7),10,0),
IF(Parameters!$D$29, IF(AND(AA143&gt;7,AH143&gt;7), 10, IF(OR(AND(AA143&gt;7,AH143&gt;5),AND(AA143&gt;5,AH143&gt;7)),6,0)),"no method"))))))</f>
        <v>7.4628099173553704</v>
      </c>
      <c r="U143" s="23">
        <f>IF(Parameters!$D$24 = 1, MAX(AB143, AI143),
IF(Parameters!$D$25 = 1, AVERAGE(AB143,AI143),
IF(Parameters!$D$26 = 1, IFERROR(GEOMEAN(AB143, AI143), 0),
IF(Parameters!$D$27, IF(AND(AB143=10,AI143=10),10,0),
IF(Parameters!$D$28, IF(AND(AB143&gt;7,AI143&gt;7),10,0),
IF(Parameters!$D$29, IF(AND(AB143&gt;7,AI143&gt;7), 10, IF(OR(AND(AB143&gt;7,AI143&gt;5),AND(AB143&gt;5,AI143&gt;7)),6,0)),"no method"))))))</f>
        <v>8</v>
      </c>
      <c r="V143" s="23">
        <f>IF(Parameters!$D$24 = 1, MAX(AC143, AJ143),
IF(Parameters!$D$25 = 1, AVERAGE(AC143,AJ143),
IF(Parameters!$D$26 = 1, IFERROR(GEOMEAN(AC143, AJ143), 0),
IF(Parameters!$D$27, IF(AND(AC143=10,AJ143=10),10,0),
IF(Parameters!$D$28, IF(AND(AC143&gt;7,AJ143&gt;7),10,0),
IF(Parameters!$D$29, IF(AND(AC143&gt;7,AJ143&gt;7), 10, IF(OR(AND(AC143&gt;7,AJ143&gt;5),AND(AC143&gt;5,AJ143&gt;7)),6,0)),"no method"))))))</f>
        <v>4.75</v>
      </c>
      <c r="W143" s="23">
        <f>IF(Parameters!$D$24 = 1, MAX(AD143, AK143),
IF(Parameters!$D$25 = 1, AVERAGE(AD143,AK143),
IF(Parameters!$D$26 = 1, IFERROR(GEOMEAN(AD143, AK143), 0),
IF(Parameters!$D$27, IF(AND(AD143=10,AK143=10),10,0),
IF(Parameters!$D$28, IF(AND(AD143&gt;7,AK143&gt;7),10,0),
IF(Parameters!$D$29, IF(AND(AD143&gt;7,AK143&gt;7), 10, IF(OR(AND(AD143&gt;7,AK143&gt;5),AND(AD143&gt;5,AK143&gt;7)),6,0)),"no method"))))))</f>
        <v>5</v>
      </c>
      <c r="X143" s="49"/>
      <c r="Y143" s="23">
        <v>9.25</v>
      </c>
      <c r="Z143" s="23">
        <v>10</v>
      </c>
      <c r="AA143" s="24">
        <v>7.65289256198347</v>
      </c>
      <c r="AB143" s="23">
        <v>9</v>
      </c>
      <c r="AC143" s="23">
        <v>9.5</v>
      </c>
      <c r="AD143" s="23">
        <v>10</v>
      </c>
      <c r="AE143" s="49"/>
      <c r="AF143" s="23">
        <v>10</v>
      </c>
      <c r="AG143" s="23">
        <v>0</v>
      </c>
      <c r="AH143" s="23">
        <v>7.2727272727272698</v>
      </c>
      <c r="AI143" s="23">
        <v>7</v>
      </c>
      <c r="AJ143" s="23">
        <v>0</v>
      </c>
      <c r="AK143" s="23">
        <v>0</v>
      </c>
      <c r="AL143" s="48"/>
      <c r="AM143" s="25">
        <v>0</v>
      </c>
      <c r="AN143" s="25">
        <v>0.4</v>
      </c>
      <c r="AO143" s="19"/>
      <c r="AP143" s="19"/>
      <c r="AQ143" s="19"/>
      <c r="AR143" s="19"/>
      <c r="AS143" s="19"/>
      <c r="AT143" s="19"/>
      <c r="AU143" s="19"/>
      <c r="AV143" s="19"/>
      <c r="AW143" s="19"/>
      <c r="AX143" s="19"/>
      <c r="AY143" s="19"/>
      <c r="AZ143" s="19"/>
      <c r="BA143" s="19"/>
    </row>
    <row r="144" spans="1:53" x14ac:dyDescent="0.2">
      <c r="A144" s="61">
        <v>139</v>
      </c>
      <c r="B144" s="18" t="s">
        <v>279</v>
      </c>
      <c r="C144" s="18" t="s">
        <v>280</v>
      </c>
      <c r="D144" s="18" t="s">
        <v>435</v>
      </c>
      <c r="E144" s="18" t="s">
        <v>432</v>
      </c>
      <c r="F144" s="48"/>
      <c r="G144" s="20" cm="1">
        <f t="array" ref="G144">IF(Parameters!$D$33, SUM(IF(ISNUMBER(R144:W144),(IF(R144:W144&gt;=Parameters!$D$39,1,"")),""))+0.5*(SUM(IF(ISNUMBER(R144:W144),(IF(R144:W144&gt;=Parameters!$D$40,1,"")),""))-SUM(IF(ISNUMBER(R144:W144),(IF(R144:W144&gt;=Parameters!$D$39,1,"")),""))),0) +
   IF(Parameters!$D$34,SUM(IF(ISNUMBER(R144:W144),(IF(R144:W144&gt;=Parameters!$D$39,1,"")),"")),0) +
   IF(Parameters!$D$35,AVERAGE(IF(ISNUMBER(R144:W144),R144:W144)),0) +
   IF(Parameters!$D$36,IF(OR(IF(ISNUMBER(R144:W144),R144:W144)=0),0,GEOMEAN(IF(ISNUMBER(R144:W144),R144:W144))),0)</f>
        <v>1</v>
      </c>
      <c r="H144" s="21">
        <f t="shared" si="8"/>
        <v>1</v>
      </c>
      <c r="I144" s="81"/>
      <c r="J144" s="20" cm="1">
        <f t="array" ref="J144">IF(Parameters!$D$33, SUM(IF(ISNUMBER(Y144:AD144),(IF(Y144:AD144&gt;=Parameters!$D$43,1,"")),""))+0.5*(SUM(IF(ISNUMBER(Y144:AD144),(IF(Y144:AD144&gt;=Parameters!$D$44,1,"")),""))-SUM(IF(ISNUMBER(Y144:AD144),(IF(Y144:AD144&gt;=Parameters!$D$43,1,"")),""))),0) +
   IF(Parameters!$D$34,SUM(IF(ISNUMBER(Y144:AD144),(IF(Y144:AD144&gt;=Parameters!$D$43,1,"")),"")),0) +
   IF(Parameters!$D$35,AVERAGE(IF(ISNUMBER(Y144:AD144),Y144:AD144)),0) +
   IF(Parameters!$D$36,IF(OR(IF(ISNUMBER(Y144:AD144),Y144:AD144)=0),0,GEOMEAN(IF(ISNUMBER(Y144:AD144),Y144:AD144))),0)</f>
        <v>0</v>
      </c>
      <c r="K144" s="21">
        <f t="shared" si="9"/>
        <v>0</v>
      </c>
      <c r="L144" s="81"/>
      <c r="M144" s="19" cm="1">
        <f t="array" ref="M144">IF(Parameters!$D$33, SUM(IF(ISNUMBER(AF144:AK144),(IF(AF144:AK144&gt;=Parameters!$D$43,1,"")),""))+0.5*(SUM(IF(ISNUMBER(AF144:AK144),(IF(AF144:AK144&gt;=Parameters!$D$44,1,"")),""))-SUM(IF(ISNUMBER(AF144:AK144),(IF(AF144:AK144&gt;=Parameters!$D$43,1,"")),""))),0) +
   IF(Parameters!$D$34,SUM(IF(ISNUMBER(AF144:AK144),(IF(AF144:AK144&gt;=Parameters!$D$43,1,"")),"")),0) +
   IF(Parameters!$D$35,AVERAGE(IF(ISNUMBER(AF144:AK144),AF144:AK144)),0) +
   IF(Parameters!$D$36,IF(OR(IF(ISNUMBER(AF144:AK144),AF144:AK144)=0),0,GEOMEAN(IF(ISNUMBER(AF144:AK144),AF144:AK144))),0)</f>
        <v>1.5</v>
      </c>
      <c r="N144" s="21">
        <f t="shared" si="10"/>
        <v>1.5</v>
      </c>
      <c r="O144" s="81"/>
      <c r="P144" s="22"/>
      <c r="Q144" s="48"/>
      <c r="R144" s="23">
        <f>IF(Parameters!$D$24 = 1, MAX(Y144, AF144),
IF(Parameters!$D$25 = 1, AVERAGE(Y144,AF144),
IF(Parameters!$D$26 = 1, IFERROR(GEOMEAN(Y144, AF144), 0),
IF(Parameters!$D$27, IF(AND(Y144=10,AF144=10),10,0),
IF(Parameters!$D$28, IF(AND(Y144&gt;7,AF144&gt;7),10,0),
IF(Parameters!$D$29, IF(AND(Y144&gt;7,AF144&gt;7), 10, IF(OR(AND(Y144&gt;7,AF144&gt;5),AND(Y144&gt;5,AF144&gt;7)),6,0)),"no method"))))))</f>
        <v>6.46</v>
      </c>
      <c r="S144" s="23">
        <f>IF(Parameters!$D$24 = 1, MAX(Z144, AG144),
IF(Parameters!$D$25 = 1, AVERAGE(Z144,AG144),
IF(Parameters!$D$26 = 1, IFERROR(GEOMEAN(Z144, AG144), 0),
IF(Parameters!$D$27, IF(AND(Z144=10,AG144=10),10,0),
IF(Parameters!$D$28, IF(AND(Z144&gt;7,AG144&gt;7),10,0),
IF(Parameters!$D$29, IF(AND(Z144&gt;7,AG144&gt;7), 10, IF(OR(AND(Z144&gt;7,AG144&gt;5),AND(Z144&gt;5,AG144&gt;7)),6,0)),"no method"))))))</f>
        <v>0.394736842105263</v>
      </c>
      <c r="T144" s="23">
        <f>IF(Parameters!$D$24 = 1, MAX(AA144, AH144),
IF(Parameters!$D$25 = 1, AVERAGE(AA144,AH144),
IF(Parameters!$D$26 = 1, IFERROR(GEOMEAN(AA144, AH144), 0),
IF(Parameters!$D$27, IF(AND(AA144=10,AH144=10),10,0),
IF(Parameters!$D$28, IF(AND(AA144&gt;7,AH144&gt;7),10,0),
IF(Parameters!$D$29, IF(AND(AA144&gt;7,AH144&gt;7), 10, IF(OR(AND(AA144&gt;7,AH144&gt;5),AND(AA144&gt;5,AH144&gt;7)),6,0)),"no method"))))))</f>
        <v>1.65289256198347</v>
      </c>
      <c r="U144" s="23">
        <f>IF(Parameters!$D$24 = 1, MAX(AB144, AI144),
IF(Parameters!$D$25 = 1, AVERAGE(AB144,AI144),
IF(Parameters!$D$26 = 1, IFERROR(GEOMEAN(AB144, AI144), 0),
IF(Parameters!$D$27, IF(AND(AB144=10,AI144=10),10,0),
IF(Parameters!$D$28, IF(AND(AB144&gt;7,AI144&gt;7),10,0),
IF(Parameters!$D$29, IF(AND(AB144&gt;7,AI144&gt;7), 10, IF(OR(AND(AB144&gt;7,AI144&gt;5),AND(AB144&gt;5,AI144&gt;7)),6,0)),"no method"))))))</f>
        <v>5.3843846548171248</v>
      </c>
      <c r="V144" s="23">
        <f>IF(Parameters!$D$24 = 1, MAX(AC144, AJ144),
IF(Parameters!$D$25 = 1, AVERAGE(AC144,AJ144),
IF(Parameters!$D$26 = 1, IFERROR(GEOMEAN(AC144, AJ144), 0),
IF(Parameters!$D$27, IF(AND(AC144=10,AJ144=10),10,0),
IF(Parameters!$D$28, IF(AND(AC144&gt;7,AJ144&gt;7),10,0),
IF(Parameters!$D$29, IF(AND(AC144&gt;7,AJ144&gt;7), 10, IF(OR(AND(AC144&gt;7,AJ144&gt;5),AND(AC144&gt;5,AJ144&gt;7)),6,0)),"no method"))))))</f>
        <v>1.083333333333335</v>
      </c>
      <c r="W144" s="23">
        <f>IF(Parameters!$D$24 = 1, MAX(AD144, AK144),
IF(Parameters!$D$25 = 1, AVERAGE(AD144,AK144),
IF(Parameters!$D$26 = 1, IFERROR(GEOMEAN(AD144, AK144), 0),
IF(Parameters!$D$27, IF(AND(AD144=10,AK144=10),10,0),
IF(Parameters!$D$28, IF(AND(AD144&gt;7,AK144&gt;7),10,0),
IF(Parameters!$D$29, IF(AND(AD144&gt;7,AK144&gt;7), 10, IF(OR(AND(AD144&gt;7,AK144&gt;5),AND(AD144&gt;5,AK144&gt;7)),6,0)),"no method"))))))</f>
        <v>0</v>
      </c>
      <c r="X144" s="49"/>
      <c r="Y144" s="23">
        <v>2.92</v>
      </c>
      <c r="Z144" s="23">
        <v>0.78947368421052599</v>
      </c>
      <c r="AA144" s="24">
        <v>3.30578512396694</v>
      </c>
      <c r="AB144" s="23">
        <v>1</v>
      </c>
      <c r="AC144" s="23">
        <v>2.1666666666666701</v>
      </c>
      <c r="AD144" s="23">
        <v>0</v>
      </c>
      <c r="AE144" s="49"/>
      <c r="AF144" s="23">
        <v>10</v>
      </c>
      <c r="AG144" s="23">
        <v>0</v>
      </c>
      <c r="AH144" s="23">
        <v>0</v>
      </c>
      <c r="AI144" s="23">
        <v>9.7687693096342496</v>
      </c>
      <c r="AJ144" s="23">
        <v>0</v>
      </c>
      <c r="AK144" s="23">
        <v>0</v>
      </c>
      <c r="AL144" s="48"/>
      <c r="AM144" s="25">
        <v>0</v>
      </c>
      <c r="AN144" s="25">
        <v>0.3</v>
      </c>
      <c r="AO144" s="19"/>
      <c r="AP144" s="19"/>
      <c r="AQ144" s="19"/>
      <c r="AR144" s="19"/>
      <c r="AS144" s="19"/>
      <c r="AT144" s="19"/>
      <c r="AU144" s="19"/>
      <c r="AV144" s="19"/>
      <c r="AW144" s="19"/>
      <c r="AX144" s="19"/>
      <c r="AY144" s="19"/>
      <c r="AZ144" s="19"/>
      <c r="BA144" s="19"/>
    </row>
    <row r="145" spans="1:53" x14ac:dyDescent="0.2">
      <c r="A145" s="61">
        <v>140</v>
      </c>
      <c r="B145" s="18" t="s">
        <v>281</v>
      </c>
      <c r="C145" s="18" t="s">
        <v>282</v>
      </c>
      <c r="D145" s="18" t="s">
        <v>438</v>
      </c>
      <c r="E145" s="18" t="s">
        <v>428</v>
      </c>
      <c r="F145" s="48"/>
      <c r="G145" s="20" cm="1">
        <f t="array" ref="G145">IF(Parameters!$D$33, SUM(IF(ISNUMBER(R145:W145),(IF(R145:W145&gt;=Parameters!$D$39,1,"")),""))+0.5*(SUM(IF(ISNUMBER(R145:W145),(IF(R145:W145&gt;=Parameters!$D$40,1,"")),""))-SUM(IF(ISNUMBER(R145:W145),(IF(R145:W145&gt;=Parameters!$D$39,1,"")),""))),0) +
   IF(Parameters!$D$34,SUM(IF(ISNUMBER(R145:W145),(IF(R145:W145&gt;=Parameters!$D$39,1,"")),"")),0) +
   IF(Parameters!$D$35,AVERAGE(IF(ISNUMBER(R145:W145),R145:W145)),0) +
   IF(Parameters!$D$36,IF(OR(IF(ISNUMBER(R145:W145),R145:W145)=0),0,GEOMEAN(IF(ISNUMBER(R145:W145),R145:W145))),0)</f>
        <v>1.5</v>
      </c>
      <c r="H145" s="21">
        <f t="shared" si="8"/>
        <v>1.5</v>
      </c>
      <c r="I145" s="81"/>
      <c r="J145" s="20" cm="1">
        <f t="array" ref="J145">IF(Parameters!$D$33, SUM(IF(ISNUMBER(Y145:AD145),(IF(Y145:AD145&gt;=Parameters!$D$43,1,"")),""))+0.5*(SUM(IF(ISNUMBER(Y145:AD145),(IF(Y145:AD145&gt;=Parameters!$D$44,1,"")),""))-SUM(IF(ISNUMBER(Y145:AD145),(IF(Y145:AD145&gt;=Parameters!$D$43,1,"")),""))),0) +
   IF(Parameters!$D$34,SUM(IF(ISNUMBER(Y145:AD145),(IF(Y145:AD145&gt;=Parameters!$D$43,1,"")),"")),0) +
   IF(Parameters!$D$35,AVERAGE(IF(ISNUMBER(Y145:AD145),Y145:AD145)),0) +
   IF(Parameters!$D$36,IF(OR(IF(ISNUMBER(Y145:AD145),Y145:AD145)=0),0,GEOMEAN(IF(ISNUMBER(Y145:AD145),Y145:AD145))),0)</f>
        <v>2.5</v>
      </c>
      <c r="K145" s="21">
        <f t="shared" si="9"/>
        <v>2.5</v>
      </c>
      <c r="L145" s="81"/>
      <c r="M145" s="19" cm="1">
        <f t="array" ref="M145">IF(Parameters!$D$33, SUM(IF(ISNUMBER(AF145:AK145),(IF(AF145:AK145&gt;=Parameters!$D$43,1,"")),""))+0.5*(SUM(IF(ISNUMBER(AF145:AK145),(IF(AF145:AK145&gt;=Parameters!$D$44,1,"")),""))-SUM(IF(ISNUMBER(AF145:AK145),(IF(AF145:AK145&gt;=Parameters!$D$43,1,"")),""))),0) +
   IF(Parameters!$D$34,SUM(IF(ISNUMBER(AF145:AK145),(IF(AF145:AK145&gt;=Parameters!$D$43,1,"")),"")),0) +
   IF(Parameters!$D$35,AVERAGE(IF(ISNUMBER(AF145:AK145),AF145:AK145)),0) +
   IF(Parameters!$D$36,IF(OR(IF(ISNUMBER(AF145:AK145),AF145:AK145)=0),0,GEOMEAN(IF(ISNUMBER(AF145:AK145),AF145:AK145))),0)</f>
        <v>1</v>
      </c>
      <c r="N145" s="21">
        <f t="shared" si="10"/>
        <v>1</v>
      </c>
      <c r="O145" s="81"/>
      <c r="P145" s="22"/>
      <c r="Q145" s="48"/>
      <c r="R145" s="23">
        <f>IF(Parameters!$D$24 = 1, MAX(Y145, AF145),
IF(Parameters!$D$25 = 1, AVERAGE(Y145,AF145),
IF(Parameters!$D$26 = 1, IFERROR(GEOMEAN(Y145, AF145), 0),
IF(Parameters!$D$27, IF(AND(Y145=10,AF145=10),10,0),
IF(Parameters!$D$28, IF(AND(Y145&gt;7,AF145&gt;7),10,0),
IF(Parameters!$D$29, IF(AND(Y145&gt;7,AF145&gt;7), 10, IF(OR(AND(Y145&gt;7,AF145&gt;5),AND(Y145&gt;5,AF145&gt;7)),6,0)),"no method"))))))</f>
        <v>3.375</v>
      </c>
      <c r="S145" s="23">
        <f>IF(Parameters!$D$24 = 1, MAX(Z145, AG145),
IF(Parameters!$D$25 = 1, AVERAGE(Z145,AG145),
IF(Parameters!$D$26 = 1, IFERROR(GEOMEAN(Z145, AG145), 0),
IF(Parameters!$D$27, IF(AND(Z145=10,AG145=10),10,0),
IF(Parameters!$D$28, IF(AND(Z145&gt;7,AG145&gt;7),10,0),
IF(Parameters!$D$29, IF(AND(Z145&gt;7,AG145&gt;7), 10, IF(OR(AND(Z145&gt;7,AG145&gt;5),AND(Z145&gt;5,AG145&gt;7)),6,0)),"no method"))))))</f>
        <v>4.3181818181818201</v>
      </c>
      <c r="T145" s="23">
        <f>IF(Parameters!$D$24 = 1, MAX(AA145, AH145),
IF(Parameters!$D$25 = 1, AVERAGE(AA145,AH145),
IF(Parameters!$D$26 = 1, IFERROR(GEOMEAN(AA145, AH145), 0),
IF(Parameters!$D$27, IF(AND(AA145=10,AH145=10),10,0),
IF(Parameters!$D$28, IF(AND(AA145&gt;7,AH145&gt;7),10,0),
IF(Parameters!$D$29, IF(AND(AA145&gt;7,AH145&gt;7), 10, IF(OR(AND(AA145&gt;7,AH145&gt;5),AND(AA145&gt;5,AH145&gt;7)),6,0)),"no method"))))))</f>
        <v>7.2727272727272645</v>
      </c>
      <c r="U145" s="23">
        <f>IF(Parameters!$D$24 = 1, MAX(AB145, AI145),
IF(Parameters!$D$25 = 1, AVERAGE(AB145,AI145),
IF(Parameters!$D$26 = 1, IFERROR(GEOMEAN(AB145, AI145), 0),
IF(Parameters!$D$27, IF(AND(AB145=10,AI145=10),10,0),
IF(Parameters!$D$28, IF(AND(AB145&gt;7,AI145&gt;7),10,0),
IF(Parameters!$D$29, IF(AND(AB145&gt;7,AI145&gt;7), 10, IF(OR(AND(AB145&gt;7,AI145&gt;5),AND(AB145&gt;5,AI145&gt;7)),6,0)),"no method"))))))</f>
        <v>4.5</v>
      </c>
      <c r="V145" s="23">
        <f>IF(Parameters!$D$24 = 1, MAX(AC145, AJ145),
IF(Parameters!$D$25 = 1, AVERAGE(AC145,AJ145),
IF(Parameters!$D$26 = 1, IFERROR(GEOMEAN(AC145, AJ145), 0),
IF(Parameters!$D$27, IF(AND(AC145=10,AJ145=10),10,0),
IF(Parameters!$D$28, IF(AND(AC145&gt;7,AJ145&gt;7),10,0),
IF(Parameters!$D$29, IF(AND(AC145&gt;7,AJ145&gt;7), 10, IF(OR(AND(AC145&gt;7,AJ145&gt;5),AND(AC145&gt;5,AJ145&gt;7)),6,0)),"no method"))))))</f>
        <v>3.5</v>
      </c>
      <c r="W145" s="23">
        <f>IF(Parameters!$D$24 = 1, MAX(AD145, AK145),
IF(Parameters!$D$25 = 1, AVERAGE(AD145,AK145),
IF(Parameters!$D$26 = 1, IFERROR(GEOMEAN(AD145, AK145), 0),
IF(Parameters!$D$27, IF(AND(AD145=10,AK145=10),10,0),
IF(Parameters!$D$28, IF(AND(AD145&gt;7,AK145&gt;7),10,0),
IF(Parameters!$D$29, IF(AND(AD145&gt;7,AK145&gt;7), 10, IF(OR(AND(AD145&gt;7,AK145&gt;5),AND(AD145&gt;5,AK145&gt;7)),6,0)),"no method"))))))</f>
        <v>5</v>
      </c>
      <c r="X145" s="49"/>
      <c r="Y145" s="23">
        <v>6.75</v>
      </c>
      <c r="Z145" s="23">
        <v>8.6363636363636402</v>
      </c>
      <c r="AA145" s="24">
        <v>10</v>
      </c>
      <c r="AB145" s="23">
        <v>9</v>
      </c>
      <c r="AC145" s="23">
        <v>7</v>
      </c>
      <c r="AD145" s="23">
        <v>0</v>
      </c>
      <c r="AE145" s="49"/>
      <c r="AF145" s="23">
        <v>0</v>
      </c>
      <c r="AG145" s="23">
        <v>0</v>
      </c>
      <c r="AH145" s="23">
        <v>4.5454545454545299</v>
      </c>
      <c r="AI145" s="23">
        <v>0</v>
      </c>
      <c r="AJ145" s="23">
        <v>0</v>
      </c>
      <c r="AK145" s="23">
        <v>10</v>
      </c>
      <c r="AL145" s="48"/>
      <c r="AM145" s="25">
        <v>0</v>
      </c>
      <c r="AN145" s="25">
        <v>0.6</v>
      </c>
      <c r="AO145" s="19"/>
      <c r="AP145" s="19"/>
      <c r="AQ145" s="19"/>
      <c r="AR145" s="19"/>
      <c r="AS145" s="19"/>
      <c r="AT145" s="19"/>
      <c r="AU145" s="19"/>
      <c r="AV145" s="19"/>
      <c r="AW145" s="19"/>
      <c r="AX145" s="19"/>
      <c r="AY145" s="19"/>
      <c r="AZ145" s="19"/>
      <c r="BA145" s="19"/>
    </row>
    <row r="146" spans="1:53" x14ac:dyDescent="0.2">
      <c r="A146" s="61">
        <v>141</v>
      </c>
      <c r="B146" s="18" t="s">
        <v>283</v>
      </c>
      <c r="C146" s="18" t="s">
        <v>284</v>
      </c>
      <c r="D146" s="18" t="s">
        <v>435</v>
      </c>
      <c r="E146" s="18" t="s">
        <v>426</v>
      </c>
      <c r="F146" s="48"/>
      <c r="G146" s="20" cm="1">
        <f t="array" ref="G146">IF(Parameters!$D$33, SUM(IF(ISNUMBER(R146:W146),(IF(R146:W146&gt;=Parameters!$D$39,1,"")),""))+0.5*(SUM(IF(ISNUMBER(R146:W146),(IF(R146:W146&gt;=Parameters!$D$40,1,"")),""))-SUM(IF(ISNUMBER(R146:W146),(IF(R146:W146&gt;=Parameters!$D$39,1,"")),""))),0) +
   IF(Parameters!$D$34,SUM(IF(ISNUMBER(R146:W146),(IF(R146:W146&gt;=Parameters!$D$39,1,"")),"")),0) +
   IF(Parameters!$D$35,AVERAGE(IF(ISNUMBER(R146:W146),R146:W146)),0) +
   IF(Parameters!$D$36,IF(OR(IF(ISNUMBER(R146:W146),R146:W146)=0),0,GEOMEAN(IF(ISNUMBER(R146:W146),R146:W146))),0)</f>
        <v>0.5</v>
      </c>
      <c r="H146" s="21">
        <f t="shared" si="8"/>
        <v>0.5</v>
      </c>
      <c r="I146" s="81"/>
      <c r="J146" s="20" cm="1">
        <f t="array" ref="J146">IF(Parameters!$D$33, SUM(IF(ISNUMBER(Y146:AD146),(IF(Y146:AD146&gt;=Parameters!$D$43,1,"")),""))+0.5*(SUM(IF(ISNUMBER(Y146:AD146),(IF(Y146:AD146&gt;=Parameters!$D$44,1,"")),""))-SUM(IF(ISNUMBER(Y146:AD146),(IF(Y146:AD146&gt;=Parameters!$D$43,1,"")),""))),0) +
   IF(Parameters!$D$34,SUM(IF(ISNUMBER(Y146:AD146),(IF(Y146:AD146&gt;=Parameters!$D$43,1,"")),"")),0) +
   IF(Parameters!$D$35,AVERAGE(IF(ISNUMBER(Y146:AD146),Y146:AD146)),0) +
   IF(Parameters!$D$36,IF(OR(IF(ISNUMBER(Y146:AD146),Y146:AD146)=0),0,GEOMEAN(IF(ISNUMBER(Y146:AD146),Y146:AD146))),0)</f>
        <v>0</v>
      </c>
      <c r="K146" s="21">
        <f t="shared" si="9"/>
        <v>0</v>
      </c>
      <c r="L146" s="81"/>
      <c r="M146" s="19" cm="1">
        <f t="array" ref="M146">IF(Parameters!$D$33, SUM(IF(ISNUMBER(AF146:AK146),(IF(AF146:AK146&gt;=Parameters!$D$43,1,"")),""))+0.5*(SUM(IF(ISNUMBER(AF146:AK146),(IF(AF146:AK146&gt;=Parameters!$D$44,1,"")),""))-SUM(IF(ISNUMBER(AF146:AK146),(IF(AF146:AK146&gt;=Parameters!$D$43,1,"")),""))),0) +
   IF(Parameters!$D$34,SUM(IF(ISNUMBER(AF146:AK146),(IF(AF146:AK146&gt;=Parameters!$D$43,1,"")),"")),0) +
   IF(Parameters!$D$35,AVERAGE(IF(ISNUMBER(AF146:AK146),AF146:AK146)),0) +
   IF(Parameters!$D$36,IF(OR(IF(ISNUMBER(AF146:AK146),AF146:AK146)=0),0,GEOMEAN(IF(ISNUMBER(AF146:AK146),AF146:AK146))),0)</f>
        <v>0.5</v>
      </c>
      <c r="N146" s="21">
        <f t="shared" si="10"/>
        <v>0.5</v>
      </c>
      <c r="O146" s="81"/>
      <c r="P146" s="22"/>
      <c r="Q146" s="48"/>
      <c r="R146" s="23">
        <f>IF(Parameters!$D$24 = 1, MAX(Y146, AF146),
IF(Parameters!$D$25 = 1, AVERAGE(Y146,AF146),
IF(Parameters!$D$26 = 1, IFERROR(GEOMEAN(Y146, AF146), 0),
IF(Parameters!$D$27, IF(AND(Y146=10,AF146=10),10,0),
IF(Parameters!$D$28, IF(AND(Y146&gt;7,AF146&gt;7),10,0),
IF(Parameters!$D$29, IF(AND(Y146&gt;7,AF146&gt;7), 10, IF(OR(AND(Y146&gt;7,AF146&gt;5),AND(Y146&gt;5,AF146&gt;7)),6,0)),"no method"))))))</f>
        <v>3.3809523809523698</v>
      </c>
      <c r="S146" s="23">
        <f>IF(Parameters!$D$24 = 1, MAX(Z146, AG146),
IF(Parameters!$D$25 = 1, AVERAGE(Z146,AG146),
IF(Parameters!$D$26 = 1, IFERROR(GEOMEAN(Z146, AG146), 0),
IF(Parameters!$D$27, IF(AND(Z146=10,AG146=10),10,0),
IF(Parameters!$D$28, IF(AND(Z146&gt;7,AG146&gt;7),10,0),
IF(Parameters!$D$29, IF(AND(Z146&gt;7,AG146&gt;7), 10, IF(OR(AND(Z146&gt;7,AG146&gt;5),AND(Z146&gt;5,AG146&gt;7)),6,0)),"no method"))))))</f>
        <v>0</v>
      </c>
      <c r="T146" s="23">
        <f>IF(Parameters!$D$24 = 1, MAX(AA146, AH146),
IF(Parameters!$D$25 = 1, AVERAGE(AA146,AH146),
IF(Parameters!$D$26 = 1, IFERROR(GEOMEAN(AA146, AH146), 0),
IF(Parameters!$D$27, IF(AND(AA146=10,AH146=10),10,0),
IF(Parameters!$D$28, IF(AND(AA146&gt;7,AH146&gt;7),10,0),
IF(Parameters!$D$29, IF(AND(AA146&gt;7,AH146&gt;7), 10, IF(OR(AND(AA146&gt;7,AH146&gt;5),AND(AA146&gt;5,AH146&gt;7)),6,0)),"no method"))))))</f>
        <v>5.1280991735537151</v>
      </c>
      <c r="U146" s="23">
        <f>IF(Parameters!$D$24 = 1, MAX(AB146, AI146),
IF(Parameters!$D$25 = 1, AVERAGE(AB146,AI146),
IF(Parameters!$D$26 = 1, IFERROR(GEOMEAN(AB146, AI146), 0),
IF(Parameters!$D$27, IF(AND(AB146=10,AI146=10),10,0),
IF(Parameters!$D$28, IF(AND(AB146&gt;7,AI146&gt;7),10,0),
IF(Parameters!$D$29, IF(AND(AB146&gt;7,AI146&gt;7), 10, IF(OR(AND(AB146&gt;7,AI146&gt;5),AND(AB146&gt;5,AI146&gt;7)),6,0)),"no method"))))))</f>
        <v>3.4842857142857149</v>
      </c>
      <c r="V146" s="23">
        <f>IF(Parameters!$D$24 = 1, MAX(AC146, AJ146),
IF(Parameters!$D$25 = 1, AVERAGE(AC146,AJ146),
IF(Parameters!$D$26 = 1, IFERROR(GEOMEAN(AC146, AJ146), 0),
IF(Parameters!$D$27, IF(AND(AC146=10,AJ146=10),10,0),
IF(Parameters!$D$28, IF(AND(AC146&gt;7,AJ146&gt;7),10,0),
IF(Parameters!$D$29, IF(AND(AC146&gt;7,AJ146&gt;7), 10, IF(OR(AND(AC146&gt;7,AJ146&gt;5),AND(AC146&gt;5,AJ146&gt;7)),6,0)),"no method"))))))</f>
        <v>2</v>
      </c>
      <c r="W146" s="23">
        <f>IF(Parameters!$D$24 = 1, MAX(AD146, AK146),
IF(Parameters!$D$25 = 1, AVERAGE(AD146,AK146),
IF(Parameters!$D$26 = 1, IFERROR(GEOMEAN(AD146, AK146), 0),
IF(Parameters!$D$27, IF(AND(AD146=10,AK146=10),10,0),
IF(Parameters!$D$28, IF(AND(AD146&gt;7,AK146&gt;7),10,0),
IF(Parameters!$D$29, IF(AND(AD146&gt;7,AK146&gt;7), 10, IF(OR(AND(AD146&gt;7,AK146&gt;5),AND(AD146&gt;5,AK146&gt;7)),6,0)),"no method"))))))</f>
        <v>0</v>
      </c>
      <c r="X146" s="49"/>
      <c r="Y146" s="23">
        <v>2</v>
      </c>
      <c r="Z146" s="23">
        <v>0</v>
      </c>
      <c r="AA146" s="24">
        <v>2.5289256198347099</v>
      </c>
      <c r="AB146" s="23">
        <v>1.4285714285714299</v>
      </c>
      <c r="AC146" s="23">
        <v>4</v>
      </c>
      <c r="AD146" s="23">
        <v>0</v>
      </c>
      <c r="AE146" s="49"/>
      <c r="AF146" s="23">
        <v>4.7619047619047397</v>
      </c>
      <c r="AG146" s="23">
        <v>0</v>
      </c>
      <c r="AH146" s="23">
        <v>7.7272727272727204</v>
      </c>
      <c r="AI146" s="23">
        <v>5.54</v>
      </c>
      <c r="AJ146" s="23">
        <v>0</v>
      </c>
      <c r="AK146" s="23">
        <v>0</v>
      </c>
      <c r="AL146" s="48"/>
      <c r="AM146" s="25">
        <v>0</v>
      </c>
      <c r="AN146" s="25">
        <v>0.3</v>
      </c>
      <c r="AO146" s="19"/>
      <c r="AP146" s="19"/>
      <c r="AQ146" s="19"/>
      <c r="AR146" s="19"/>
      <c r="AS146" s="19"/>
      <c r="AT146" s="19"/>
      <c r="AU146" s="19"/>
      <c r="AV146" s="19"/>
      <c r="AW146" s="19"/>
      <c r="AX146" s="19"/>
      <c r="AY146" s="19"/>
      <c r="AZ146" s="19"/>
      <c r="BA146" s="19"/>
    </row>
    <row r="147" spans="1:53" x14ac:dyDescent="0.2">
      <c r="A147" s="61">
        <v>142</v>
      </c>
      <c r="B147" s="18" t="s">
        <v>285</v>
      </c>
      <c r="C147" s="18" t="s">
        <v>286</v>
      </c>
      <c r="D147" s="18" t="s">
        <v>437</v>
      </c>
      <c r="E147" s="18" t="s">
        <v>432</v>
      </c>
      <c r="F147" s="48"/>
      <c r="G147" s="20" cm="1">
        <f t="array" ref="G147">IF(Parameters!$D$33, SUM(IF(ISNUMBER(R147:W147),(IF(R147:W147&gt;=Parameters!$D$39,1,"")),""))+0.5*(SUM(IF(ISNUMBER(R147:W147),(IF(R147:W147&gt;=Parameters!$D$40,1,"")),""))-SUM(IF(ISNUMBER(R147:W147),(IF(R147:W147&gt;=Parameters!$D$39,1,"")),""))),0) +
   IF(Parameters!$D$34,SUM(IF(ISNUMBER(R147:W147),(IF(R147:W147&gt;=Parameters!$D$39,1,"")),"")),0) +
   IF(Parameters!$D$35,AVERAGE(IF(ISNUMBER(R147:W147),R147:W147)),0) +
   IF(Parameters!$D$36,IF(OR(IF(ISNUMBER(R147:W147),R147:W147)=0),0,GEOMEAN(IF(ISNUMBER(R147:W147),R147:W147))),0)</f>
        <v>1.5</v>
      </c>
      <c r="H147" s="21">
        <f t="shared" si="8"/>
        <v>1.5</v>
      </c>
      <c r="I147" s="81"/>
      <c r="J147" s="20" cm="1">
        <f t="array" ref="J147">IF(Parameters!$D$33, SUM(IF(ISNUMBER(Y147:AD147),(IF(Y147:AD147&gt;=Parameters!$D$43,1,"")),""))+0.5*(SUM(IF(ISNUMBER(Y147:AD147),(IF(Y147:AD147&gt;=Parameters!$D$44,1,"")),""))-SUM(IF(ISNUMBER(Y147:AD147),(IF(Y147:AD147&gt;=Parameters!$D$43,1,"")),""))),0) +
   IF(Parameters!$D$34,SUM(IF(ISNUMBER(Y147:AD147),(IF(Y147:AD147&gt;=Parameters!$D$43,1,"")),"")),0) +
   IF(Parameters!$D$35,AVERAGE(IF(ISNUMBER(Y147:AD147),Y147:AD147)),0) +
   IF(Parameters!$D$36,IF(OR(IF(ISNUMBER(Y147:AD147),Y147:AD147)=0),0,GEOMEAN(IF(ISNUMBER(Y147:AD147),Y147:AD147))),0)</f>
        <v>0</v>
      </c>
      <c r="K147" s="21">
        <f t="shared" si="9"/>
        <v>0</v>
      </c>
      <c r="L147" s="81"/>
      <c r="M147" s="19" cm="1">
        <f t="array" ref="M147">IF(Parameters!$D$33, SUM(IF(ISNUMBER(AF147:AK147),(IF(AF147:AK147&gt;=Parameters!$D$43,1,"")),""))+0.5*(SUM(IF(ISNUMBER(AF147:AK147),(IF(AF147:AK147&gt;=Parameters!$D$44,1,"")),""))-SUM(IF(ISNUMBER(AF147:AK147),(IF(AF147:AK147&gt;=Parameters!$D$43,1,"")),""))),0) +
   IF(Parameters!$D$34,SUM(IF(ISNUMBER(AF147:AK147),(IF(AF147:AK147&gt;=Parameters!$D$43,1,"")),"")),0) +
   IF(Parameters!$D$35,AVERAGE(IF(ISNUMBER(AF147:AK147),AF147:AK147)),0) +
   IF(Parameters!$D$36,IF(OR(IF(ISNUMBER(AF147:AK147),AF147:AK147)=0),0,GEOMEAN(IF(ISNUMBER(AF147:AK147),AF147:AK147))),0)</f>
        <v>1</v>
      </c>
      <c r="N147" s="21">
        <f t="shared" si="10"/>
        <v>1</v>
      </c>
      <c r="O147" s="81"/>
      <c r="P147" s="22"/>
      <c r="Q147" s="48"/>
      <c r="R147" s="23">
        <f>IF(Parameters!$D$24 = 1, MAX(Y147, AF147),
IF(Parameters!$D$25 = 1, AVERAGE(Y147,AF147),
IF(Parameters!$D$26 = 1, IFERROR(GEOMEAN(Y147, AF147), 0),
IF(Parameters!$D$27, IF(AND(Y147=10,AF147=10),10,0),
IF(Parameters!$D$28, IF(AND(Y147&gt;7,AF147&gt;7),10,0),
IF(Parameters!$D$29, IF(AND(Y147&gt;7,AF147&gt;7), 10, IF(OR(AND(Y147&gt;7,AF147&gt;5),AND(Y147&gt;5,AF147&gt;7)),6,0)),"no method"))))))</f>
        <v>8.43</v>
      </c>
      <c r="S147" s="23">
        <f>IF(Parameters!$D$24 = 1, MAX(Z147, AG147),
IF(Parameters!$D$25 = 1, AVERAGE(Z147,AG147),
IF(Parameters!$D$26 = 1, IFERROR(GEOMEAN(Z147, AG147), 0),
IF(Parameters!$D$27, IF(AND(Z147=10,AG147=10),10,0),
IF(Parameters!$D$28, IF(AND(Z147&gt;7,AG147&gt;7),10,0),
IF(Parameters!$D$29, IF(AND(Z147&gt;7,AG147&gt;7), 10, IF(OR(AND(Z147&gt;7,AG147&gt;5),AND(Z147&gt;5,AG147&gt;7)),6,0)),"no method"))))))</f>
        <v>2.6435406698564599</v>
      </c>
      <c r="T147" s="23">
        <f>IF(Parameters!$D$24 = 1, MAX(AA147, AH147),
IF(Parameters!$D$25 = 1, AVERAGE(AA147,AH147),
IF(Parameters!$D$26 = 1, IFERROR(GEOMEAN(AA147, AH147), 0),
IF(Parameters!$D$27, IF(AND(AA147=10,AH147=10),10,0),
IF(Parameters!$D$28, IF(AND(AA147&gt;7,AH147&gt;7),10,0),
IF(Parameters!$D$29, IF(AND(AA147&gt;7,AH147&gt;7), 10, IF(OR(AND(AA147&gt;7,AH147&gt;5),AND(AA147&gt;5,AH147&gt;7)),6,0)),"no method"))))))</f>
        <v>6.14669421487603</v>
      </c>
      <c r="U147" s="23">
        <f>IF(Parameters!$D$24 = 1, MAX(AB147, AI147),
IF(Parameters!$D$25 = 1, AVERAGE(AB147,AI147),
IF(Parameters!$D$26 = 1, IFERROR(GEOMEAN(AB147, AI147), 0),
IF(Parameters!$D$27, IF(AND(AB147=10,AI147=10),10,0),
IF(Parameters!$D$28, IF(AND(AB147&gt;7,AI147&gt;7),10,0),
IF(Parameters!$D$29, IF(AND(AB147&gt;7,AI147&gt;7), 10, IF(OR(AND(AB147&gt;7,AI147&gt;5),AND(AB147&gt;5,AI147&gt;7)),6,0)),"no method"))))))</f>
        <v>4.0580952380952349</v>
      </c>
      <c r="V147" s="23">
        <f>IF(Parameters!$D$24 = 1, MAX(AC147, AJ147),
IF(Parameters!$D$25 = 1, AVERAGE(AC147,AJ147),
IF(Parameters!$D$26 = 1, IFERROR(GEOMEAN(AC147, AJ147), 0),
IF(Parameters!$D$27, IF(AND(AC147=10,AJ147=10),10,0),
IF(Parameters!$D$28, IF(AND(AC147&gt;7,AJ147&gt;7),10,0),
IF(Parameters!$D$29, IF(AND(AC147&gt;7,AJ147&gt;7), 10, IF(OR(AND(AC147&gt;7,AJ147&gt;5),AND(AC147&gt;5,AJ147&gt;7)),6,0)),"no method"))))))</f>
        <v>1.333333333333335</v>
      </c>
      <c r="W147" s="23">
        <f>IF(Parameters!$D$24 = 1, MAX(AD147, AK147),
IF(Parameters!$D$25 = 1, AVERAGE(AD147,AK147),
IF(Parameters!$D$26 = 1, IFERROR(GEOMEAN(AD147, AK147), 0),
IF(Parameters!$D$27, IF(AND(AD147=10,AK147=10),10,0),
IF(Parameters!$D$28, IF(AND(AD147&gt;7,AK147&gt;7),10,0),
IF(Parameters!$D$29, IF(AND(AD147&gt;7,AK147&gt;7), 10, IF(OR(AND(AD147&gt;7,AK147&gt;5),AND(AD147&gt;5,AK147&gt;7)),6,0)),"no method"))))))</f>
        <v>0</v>
      </c>
      <c r="X147" s="49"/>
      <c r="Y147" s="23">
        <v>6.86</v>
      </c>
      <c r="Z147" s="23">
        <v>5.2870813397129197</v>
      </c>
      <c r="AA147" s="24">
        <v>5.7024793388429798</v>
      </c>
      <c r="AB147" s="23">
        <v>5.1428571428571397</v>
      </c>
      <c r="AC147" s="23">
        <v>2.6666666666666701</v>
      </c>
      <c r="AD147" s="23">
        <v>0</v>
      </c>
      <c r="AE147" s="49"/>
      <c r="AF147" s="23">
        <v>10</v>
      </c>
      <c r="AG147" s="23">
        <v>0</v>
      </c>
      <c r="AH147" s="23">
        <v>6.5909090909090802</v>
      </c>
      <c r="AI147" s="23">
        <v>2.9733333333333301</v>
      </c>
      <c r="AJ147" s="23">
        <v>0</v>
      </c>
      <c r="AK147" s="23">
        <v>0</v>
      </c>
      <c r="AL147" s="48"/>
      <c r="AM147" s="25">
        <v>0</v>
      </c>
      <c r="AN147" s="25">
        <v>0.3</v>
      </c>
      <c r="AO147" s="19"/>
      <c r="AP147" s="19"/>
      <c r="AQ147" s="19"/>
      <c r="AR147" s="19"/>
      <c r="AS147" s="19"/>
      <c r="AT147" s="19"/>
      <c r="AU147" s="19"/>
      <c r="AV147" s="19"/>
      <c r="AW147" s="19"/>
      <c r="AX147" s="19"/>
      <c r="AY147" s="19"/>
      <c r="AZ147" s="19"/>
      <c r="BA147" s="19"/>
    </row>
    <row r="148" spans="1:53" x14ac:dyDescent="0.2">
      <c r="A148" s="61">
        <v>143</v>
      </c>
      <c r="B148" s="18" t="s">
        <v>287</v>
      </c>
      <c r="C148" s="18" t="s">
        <v>288</v>
      </c>
      <c r="D148" s="18" t="s">
        <v>436</v>
      </c>
      <c r="E148" s="18" t="s">
        <v>427</v>
      </c>
      <c r="F148" s="48"/>
      <c r="G148" s="20" cm="1">
        <f t="array" ref="G148">IF(Parameters!$D$33, SUM(IF(ISNUMBER(R148:W148),(IF(R148:W148&gt;=Parameters!$D$39,1,"")),""))+0.5*(SUM(IF(ISNUMBER(R148:W148),(IF(R148:W148&gt;=Parameters!$D$40,1,"")),""))-SUM(IF(ISNUMBER(R148:W148),(IF(R148:W148&gt;=Parameters!$D$39,1,"")),""))),0) +
   IF(Parameters!$D$34,SUM(IF(ISNUMBER(R148:W148),(IF(R148:W148&gt;=Parameters!$D$39,1,"")),"")),0) +
   IF(Parameters!$D$35,AVERAGE(IF(ISNUMBER(R148:W148),R148:W148)),0) +
   IF(Parameters!$D$36,IF(OR(IF(ISNUMBER(R148:W148),R148:W148)=0),0,GEOMEAN(IF(ISNUMBER(R148:W148),R148:W148))),0)</f>
        <v>1.5</v>
      </c>
      <c r="H148" s="21">
        <f t="shared" si="8"/>
        <v>1.5</v>
      </c>
      <c r="I148" s="81"/>
      <c r="J148" s="20" cm="1">
        <f t="array" ref="J148">IF(Parameters!$D$33, SUM(IF(ISNUMBER(Y148:AD148),(IF(Y148:AD148&gt;=Parameters!$D$43,1,"")),""))+0.5*(SUM(IF(ISNUMBER(Y148:AD148),(IF(Y148:AD148&gt;=Parameters!$D$44,1,"")),""))-SUM(IF(ISNUMBER(Y148:AD148),(IF(Y148:AD148&gt;=Parameters!$D$43,1,"")),""))),0) +
   IF(Parameters!$D$34,SUM(IF(ISNUMBER(Y148:AD148),(IF(Y148:AD148&gt;=Parameters!$D$43,1,"")),"")),0) +
   IF(Parameters!$D$35,AVERAGE(IF(ISNUMBER(Y148:AD148),Y148:AD148)),0) +
   IF(Parameters!$D$36,IF(OR(IF(ISNUMBER(Y148:AD148),Y148:AD148)=0),0,GEOMEAN(IF(ISNUMBER(Y148:AD148),Y148:AD148))),0)</f>
        <v>0</v>
      </c>
      <c r="K148" s="21">
        <f t="shared" si="9"/>
        <v>0</v>
      </c>
      <c r="L148" s="81"/>
      <c r="M148" s="19" cm="1">
        <f t="array" ref="M148">IF(Parameters!$D$33, SUM(IF(ISNUMBER(AF148:AK148),(IF(AF148:AK148&gt;=Parameters!$D$43,1,"")),""))+0.5*(SUM(IF(ISNUMBER(AF148:AK148),(IF(AF148:AK148&gt;=Parameters!$D$44,1,"")),""))-SUM(IF(ISNUMBER(AF148:AK148),(IF(AF148:AK148&gt;=Parameters!$D$43,1,"")),""))),0) +
   IF(Parameters!$D$34,SUM(IF(ISNUMBER(AF148:AK148),(IF(AF148:AK148&gt;=Parameters!$D$43,1,"")),"")),0) +
   IF(Parameters!$D$35,AVERAGE(IF(ISNUMBER(AF148:AK148),AF148:AK148)),0) +
   IF(Parameters!$D$36,IF(OR(IF(ISNUMBER(AF148:AK148),AF148:AK148)=0),0,GEOMEAN(IF(ISNUMBER(AF148:AK148),AF148:AK148))),0)</f>
        <v>2</v>
      </c>
      <c r="N148" s="21">
        <f t="shared" si="10"/>
        <v>2</v>
      </c>
      <c r="O148" s="81"/>
      <c r="P148" s="22"/>
      <c r="Q148" s="48"/>
      <c r="R148" s="23">
        <f>IF(Parameters!$D$24 = 1, MAX(Y148, AF148),
IF(Parameters!$D$25 = 1, AVERAGE(Y148,AF148),
IF(Parameters!$D$26 = 1, IFERROR(GEOMEAN(Y148, AF148), 0),
IF(Parameters!$D$27, IF(AND(Y148=10,AF148=10),10,0),
IF(Parameters!$D$28, IF(AND(Y148&gt;7,AF148&gt;7),10,0),
IF(Parameters!$D$29, IF(AND(Y148&gt;7,AF148&gt;7), 10, IF(OR(AND(Y148&gt;7,AF148&gt;5),AND(Y148&gt;5,AF148&gt;7)),6,0)),"no method"))))))</f>
        <v>7.88</v>
      </c>
      <c r="S148" s="23">
        <f>IF(Parameters!$D$24 = 1, MAX(Z148, AG148),
IF(Parameters!$D$25 = 1, AVERAGE(Z148,AG148),
IF(Parameters!$D$26 = 1, IFERROR(GEOMEAN(Z148, AG148), 0),
IF(Parameters!$D$27, IF(AND(Z148=10,AG148=10),10,0),
IF(Parameters!$D$28, IF(AND(Z148&gt;7,AG148&gt;7),10,0),
IF(Parameters!$D$29, IF(AND(Z148&gt;7,AG148&gt;7), 10, IF(OR(AND(Z148&gt;7,AG148&gt;5),AND(Z148&gt;5,AG148&gt;7)),6,0)),"no method"))))))</f>
        <v>0</v>
      </c>
      <c r="T148" s="23">
        <f>IF(Parameters!$D$24 = 1, MAX(AA148, AH148),
IF(Parameters!$D$25 = 1, AVERAGE(AA148,AH148),
IF(Parameters!$D$26 = 1, IFERROR(GEOMEAN(AA148, AH148), 0),
IF(Parameters!$D$27, IF(AND(AA148=10,AH148=10),10,0),
IF(Parameters!$D$28, IF(AND(AA148&gt;7,AH148&gt;7),10,0),
IF(Parameters!$D$29, IF(AND(AA148&gt;7,AH148&gt;7), 10, IF(OR(AND(AA148&gt;7,AH148&gt;5),AND(AA148&gt;5,AH148&gt;7)),6,0)),"no method"))))))</f>
        <v>1.7520661157024799</v>
      </c>
      <c r="U148" s="23">
        <f>IF(Parameters!$D$24 = 1, MAX(AB148, AI148),
IF(Parameters!$D$25 = 1, AVERAGE(AB148,AI148),
IF(Parameters!$D$26 = 1, IFERROR(GEOMEAN(AB148, AI148), 0),
IF(Parameters!$D$27, IF(AND(AB148=10,AI148=10),10,0),
IF(Parameters!$D$28, IF(AND(AB148&gt;7,AI148&gt;7),10,0),
IF(Parameters!$D$29, IF(AND(AB148&gt;7,AI148&gt;7), 10, IF(OR(AND(AB148&gt;7,AI148&gt;5),AND(AB148&gt;5,AI148&gt;7)),6,0)),"no method"))))))</f>
        <v>5.8571428571428603</v>
      </c>
      <c r="V148" s="23">
        <f>IF(Parameters!$D$24 = 1, MAX(AC148, AJ148),
IF(Parameters!$D$25 = 1, AVERAGE(AC148,AJ148),
IF(Parameters!$D$26 = 1, IFERROR(GEOMEAN(AC148, AJ148), 0),
IF(Parameters!$D$27, IF(AND(AC148=10,AJ148=10),10,0),
IF(Parameters!$D$28, IF(AND(AC148&gt;7,AJ148&gt;7),10,0),
IF(Parameters!$D$29, IF(AND(AC148&gt;7,AJ148&gt;7), 10, IF(OR(AND(AC148&gt;7,AJ148&gt;5),AND(AC148&gt;5,AJ148&gt;7)),6,0)),"no method"))))))</f>
        <v>0.41666666666666702</v>
      </c>
      <c r="W148" s="23">
        <f>IF(Parameters!$D$24 = 1, MAX(AD148, AK148),
IF(Parameters!$D$25 = 1, AVERAGE(AD148,AK148),
IF(Parameters!$D$26 = 1, IFERROR(GEOMEAN(AD148, AK148), 0),
IF(Parameters!$D$27, IF(AND(AD148=10,AK148=10),10,0),
IF(Parameters!$D$28, IF(AND(AD148&gt;7,AK148&gt;7),10,0),
IF(Parameters!$D$29, IF(AND(AD148&gt;7,AK148&gt;7), 10, IF(OR(AND(AD148&gt;7,AK148&gt;5),AND(AD148&gt;5,AK148&gt;7)),6,0)),"no method"))))))</f>
        <v>0</v>
      </c>
      <c r="X148" s="49"/>
      <c r="Y148" s="23">
        <v>5.76</v>
      </c>
      <c r="Z148" s="23">
        <v>0</v>
      </c>
      <c r="AA148" s="24">
        <v>3.5041322314049599</v>
      </c>
      <c r="AB148" s="23">
        <v>1.71428571428572</v>
      </c>
      <c r="AC148" s="23">
        <v>0.83333333333333404</v>
      </c>
      <c r="AD148" s="23">
        <v>0</v>
      </c>
      <c r="AE148" s="49"/>
      <c r="AF148" s="23">
        <v>10</v>
      </c>
      <c r="AG148" s="23">
        <v>0</v>
      </c>
      <c r="AH148" s="23">
        <v>0</v>
      </c>
      <c r="AI148" s="23">
        <v>10</v>
      </c>
      <c r="AJ148" s="23">
        <v>0</v>
      </c>
      <c r="AK148" s="23">
        <v>0</v>
      </c>
      <c r="AL148" s="48"/>
      <c r="AM148" s="25">
        <v>0</v>
      </c>
      <c r="AN148" s="25">
        <v>0.3</v>
      </c>
      <c r="AO148" s="19"/>
      <c r="AP148" s="19"/>
      <c r="AQ148" s="19"/>
      <c r="AR148" s="19"/>
      <c r="AS148" s="19"/>
      <c r="AT148" s="19"/>
      <c r="AU148" s="19"/>
      <c r="AV148" s="19"/>
      <c r="AW148" s="19"/>
      <c r="AX148" s="19"/>
      <c r="AY148" s="19"/>
      <c r="AZ148" s="19"/>
      <c r="BA148" s="19"/>
    </row>
    <row r="149" spans="1:53" x14ac:dyDescent="0.2">
      <c r="A149" s="61">
        <v>144</v>
      </c>
      <c r="B149" s="18" t="s">
        <v>289</v>
      </c>
      <c r="C149" s="18" t="s">
        <v>290</v>
      </c>
      <c r="D149" s="18" t="s">
        <v>435</v>
      </c>
      <c r="E149" s="18" t="s">
        <v>432</v>
      </c>
      <c r="F149" s="48"/>
      <c r="G149" s="20" cm="1">
        <f t="array" ref="G149">IF(Parameters!$D$33, SUM(IF(ISNUMBER(R149:W149),(IF(R149:W149&gt;=Parameters!$D$39,1,"")),""))+0.5*(SUM(IF(ISNUMBER(R149:W149),(IF(R149:W149&gt;=Parameters!$D$40,1,"")),""))-SUM(IF(ISNUMBER(R149:W149),(IF(R149:W149&gt;=Parameters!$D$39,1,"")),""))),0) +
   IF(Parameters!$D$34,SUM(IF(ISNUMBER(R149:W149),(IF(R149:W149&gt;=Parameters!$D$39,1,"")),"")),0) +
   IF(Parameters!$D$35,AVERAGE(IF(ISNUMBER(R149:W149),R149:W149)),0) +
   IF(Parameters!$D$36,IF(OR(IF(ISNUMBER(R149:W149),R149:W149)=0),0,GEOMEAN(IF(ISNUMBER(R149:W149),R149:W149))),0)</f>
        <v>1.5</v>
      </c>
      <c r="H149" s="21">
        <f t="shared" si="8"/>
        <v>1.5</v>
      </c>
      <c r="I149" s="81"/>
      <c r="J149" s="20" cm="1">
        <f t="array" ref="J149">IF(Parameters!$D$33, SUM(IF(ISNUMBER(Y149:AD149),(IF(Y149:AD149&gt;=Parameters!$D$43,1,"")),""))+0.5*(SUM(IF(ISNUMBER(Y149:AD149),(IF(Y149:AD149&gt;=Parameters!$D$44,1,"")),""))-SUM(IF(ISNUMBER(Y149:AD149),(IF(Y149:AD149&gt;=Parameters!$D$43,1,"")),""))),0) +
   IF(Parameters!$D$34,SUM(IF(ISNUMBER(Y149:AD149),(IF(Y149:AD149&gt;=Parameters!$D$43,1,"")),"")),0) +
   IF(Parameters!$D$35,AVERAGE(IF(ISNUMBER(Y149:AD149),Y149:AD149)),0) +
   IF(Parameters!$D$36,IF(OR(IF(ISNUMBER(Y149:AD149),Y149:AD149)=0),0,GEOMEAN(IF(ISNUMBER(Y149:AD149),Y149:AD149))),0)</f>
        <v>0</v>
      </c>
      <c r="K149" s="21">
        <f t="shared" si="9"/>
        <v>0</v>
      </c>
      <c r="L149" s="81"/>
      <c r="M149" s="19" cm="1">
        <f t="array" ref="M149">IF(Parameters!$D$33, SUM(IF(ISNUMBER(AF149:AK149),(IF(AF149:AK149&gt;=Parameters!$D$43,1,"")),""))+0.5*(SUM(IF(ISNUMBER(AF149:AK149),(IF(AF149:AK149&gt;=Parameters!$D$44,1,"")),""))-SUM(IF(ISNUMBER(AF149:AK149),(IF(AF149:AK149&gt;=Parameters!$D$43,1,"")),""))),0) +
   IF(Parameters!$D$34,SUM(IF(ISNUMBER(AF149:AK149),(IF(AF149:AK149&gt;=Parameters!$D$43,1,"")),"")),0) +
   IF(Parameters!$D$35,AVERAGE(IF(ISNUMBER(AF149:AK149),AF149:AK149)),0) +
   IF(Parameters!$D$36,IF(OR(IF(ISNUMBER(AF149:AK149),AF149:AK149)=0),0,GEOMEAN(IF(ISNUMBER(AF149:AK149),AF149:AK149))),0)</f>
        <v>2</v>
      </c>
      <c r="N149" s="21">
        <f t="shared" si="10"/>
        <v>2</v>
      </c>
      <c r="O149" s="81"/>
      <c r="P149" s="22"/>
      <c r="Q149" s="48"/>
      <c r="R149" s="23">
        <f>IF(Parameters!$D$24 = 1, MAX(Y149, AF149),
IF(Parameters!$D$25 = 1, AVERAGE(Y149,AF149),
IF(Parameters!$D$26 = 1, IFERROR(GEOMEAN(Y149, AF149), 0),
IF(Parameters!$D$27, IF(AND(Y149=10,AF149=10),10,0),
IF(Parameters!$D$28, IF(AND(Y149&gt;7,AF149&gt;7),10,0),
IF(Parameters!$D$29, IF(AND(Y149&gt;7,AF149&gt;7), 10, IF(OR(AND(Y149&gt;7,AF149&gt;5),AND(Y149&gt;5,AF149&gt;7)),6,0)),"no method"))))))</f>
        <v>7.42</v>
      </c>
      <c r="S149" s="23">
        <f>IF(Parameters!$D$24 = 1, MAX(Z149, AG149),
IF(Parameters!$D$25 = 1, AVERAGE(Z149,AG149),
IF(Parameters!$D$26 = 1, IFERROR(GEOMEAN(Z149, AG149), 0),
IF(Parameters!$D$27, IF(AND(Z149=10,AG149=10),10,0),
IF(Parameters!$D$28, IF(AND(Z149&gt;7,AG149&gt;7),10,0),
IF(Parameters!$D$29, IF(AND(Z149&gt;7,AG149&gt;7), 10, IF(OR(AND(Z149&gt;7,AG149&gt;5),AND(Z149&gt;5,AG149&gt;7)),6,0)),"no method"))))))</f>
        <v>1.232057416267945</v>
      </c>
      <c r="T149" s="23">
        <f>IF(Parameters!$D$24 = 1, MAX(AA149, AH149),
IF(Parameters!$D$25 = 1, AVERAGE(AA149,AH149),
IF(Parameters!$D$26 = 1, IFERROR(GEOMEAN(AA149, AH149), 0),
IF(Parameters!$D$27, IF(AND(AA149=10,AH149=10),10,0),
IF(Parameters!$D$28, IF(AND(AA149&gt;7,AH149&gt;7),10,0),
IF(Parameters!$D$29, IF(AND(AA149&gt;7,AH149&gt;7), 10, IF(OR(AND(AA149&gt;7,AH149&gt;5),AND(AA149&gt;5,AH149&gt;7)),6,0)),"no method"))))))</f>
        <v>3.8243801652892548</v>
      </c>
      <c r="U149" s="23">
        <f>IF(Parameters!$D$24 = 1, MAX(AB149, AI149),
IF(Parameters!$D$25 = 1, AVERAGE(AB149,AI149),
IF(Parameters!$D$26 = 1, IFERROR(GEOMEAN(AB149, AI149), 0),
IF(Parameters!$D$27, IF(AND(AB149=10,AI149=10),10,0),
IF(Parameters!$D$28, IF(AND(AB149&gt;7,AI149&gt;7),10,0),
IF(Parameters!$D$29, IF(AND(AB149&gt;7,AI149&gt;7), 10, IF(OR(AND(AB149&gt;7,AI149&gt;5),AND(AB149&gt;5,AI149&gt;7)),6,0)),"no method"))))))</f>
        <v>6.357142857142855</v>
      </c>
      <c r="V149" s="23">
        <f>IF(Parameters!$D$24 = 1, MAX(AC149, AJ149),
IF(Parameters!$D$25 = 1, AVERAGE(AC149,AJ149),
IF(Parameters!$D$26 = 1, IFERROR(GEOMEAN(AC149, AJ149), 0),
IF(Parameters!$D$27, IF(AND(AC149=10,AJ149=10),10,0),
IF(Parameters!$D$28, IF(AND(AC149&gt;7,AJ149&gt;7),10,0),
IF(Parameters!$D$29, IF(AND(AC149&gt;7,AJ149&gt;7), 10, IF(OR(AND(AC149&gt;7,AJ149&gt;5),AND(AC149&gt;5,AJ149&gt;7)),6,0)),"no method"))))))</f>
        <v>2.5833333333333348</v>
      </c>
      <c r="W149" s="23">
        <f>IF(Parameters!$D$24 = 1, MAX(AD149, AK149),
IF(Parameters!$D$25 = 1, AVERAGE(AD149,AK149),
IF(Parameters!$D$26 = 1, IFERROR(GEOMEAN(AD149, AK149), 0),
IF(Parameters!$D$27, IF(AND(AD149=10,AK149=10),10,0),
IF(Parameters!$D$28, IF(AND(AD149&gt;7,AK149&gt;7),10,0),
IF(Parameters!$D$29, IF(AND(AD149&gt;7,AK149&gt;7), 10, IF(OR(AND(AD149&gt;7,AK149&gt;5),AND(AD149&gt;5,AK149&gt;7)),6,0)),"no method"))))))</f>
        <v>0</v>
      </c>
      <c r="X149" s="49"/>
      <c r="Y149" s="23">
        <v>4.84</v>
      </c>
      <c r="Z149" s="23">
        <v>2.4641148325358899</v>
      </c>
      <c r="AA149" s="24">
        <v>4.69421487603306</v>
      </c>
      <c r="AB149" s="23">
        <v>2.71428571428571</v>
      </c>
      <c r="AC149" s="23">
        <v>5.1666666666666696</v>
      </c>
      <c r="AD149" s="23">
        <v>0</v>
      </c>
      <c r="AE149" s="49"/>
      <c r="AF149" s="23">
        <v>10</v>
      </c>
      <c r="AG149" s="23">
        <v>0</v>
      </c>
      <c r="AH149" s="23">
        <v>2.9545454545454501</v>
      </c>
      <c r="AI149" s="23">
        <v>10</v>
      </c>
      <c r="AJ149" s="23">
        <v>0</v>
      </c>
      <c r="AK149" s="23">
        <v>0</v>
      </c>
      <c r="AL149" s="48"/>
      <c r="AM149" s="25">
        <v>0</v>
      </c>
      <c r="AN149" s="25">
        <v>0.3</v>
      </c>
      <c r="AO149" s="19"/>
      <c r="AP149" s="19"/>
      <c r="AQ149" s="19"/>
      <c r="AR149" s="19"/>
      <c r="AS149" s="19"/>
      <c r="AT149" s="19"/>
      <c r="AU149" s="19"/>
      <c r="AV149" s="19"/>
      <c r="AW149" s="19"/>
      <c r="AX149" s="19"/>
      <c r="AY149" s="19"/>
      <c r="AZ149" s="19"/>
      <c r="BA149" s="19"/>
    </row>
    <row r="150" spans="1:53" x14ac:dyDescent="0.2">
      <c r="A150" s="61">
        <v>145</v>
      </c>
      <c r="B150" s="18" t="s">
        <v>291</v>
      </c>
      <c r="C150" s="18" t="s">
        <v>292</v>
      </c>
      <c r="D150" s="18" t="s">
        <v>435</v>
      </c>
      <c r="E150" s="18" t="s">
        <v>432</v>
      </c>
      <c r="F150" s="48"/>
      <c r="G150" s="20" cm="1">
        <f t="array" ref="G150">IF(Parameters!$D$33, SUM(IF(ISNUMBER(R150:W150),(IF(R150:W150&gt;=Parameters!$D$39,1,"")),""))+0.5*(SUM(IF(ISNUMBER(R150:W150),(IF(R150:W150&gt;=Parameters!$D$40,1,"")),""))-SUM(IF(ISNUMBER(R150:W150),(IF(R150:W150&gt;=Parameters!$D$39,1,"")),""))),0) +
   IF(Parameters!$D$34,SUM(IF(ISNUMBER(R150:W150),(IF(R150:W150&gt;=Parameters!$D$39,1,"")),"")),0) +
   IF(Parameters!$D$35,AVERAGE(IF(ISNUMBER(R150:W150),R150:W150)),0) +
   IF(Parameters!$D$36,IF(OR(IF(ISNUMBER(R150:W150),R150:W150)=0),0,GEOMEAN(IF(ISNUMBER(R150:W150),R150:W150))),0)</f>
        <v>0.5</v>
      </c>
      <c r="H150" s="21">
        <f t="shared" si="8"/>
        <v>0.5</v>
      </c>
      <c r="I150" s="81"/>
      <c r="J150" s="20" cm="1">
        <f t="array" ref="J150">IF(Parameters!$D$33, SUM(IF(ISNUMBER(Y150:AD150),(IF(Y150:AD150&gt;=Parameters!$D$43,1,"")),""))+0.5*(SUM(IF(ISNUMBER(Y150:AD150),(IF(Y150:AD150&gt;=Parameters!$D$44,1,"")),""))-SUM(IF(ISNUMBER(Y150:AD150),(IF(Y150:AD150&gt;=Parameters!$D$43,1,"")),""))),0) +
   IF(Parameters!$D$34,SUM(IF(ISNUMBER(Y150:AD150),(IF(Y150:AD150&gt;=Parameters!$D$43,1,"")),"")),0) +
   IF(Parameters!$D$35,AVERAGE(IF(ISNUMBER(Y150:AD150),Y150:AD150)),0) +
   IF(Parameters!$D$36,IF(OR(IF(ISNUMBER(Y150:AD150),Y150:AD150)=0),0,GEOMEAN(IF(ISNUMBER(Y150:AD150),Y150:AD150))),0)</f>
        <v>1</v>
      </c>
      <c r="K150" s="21">
        <f t="shared" si="9"/>
        <v>1</v>
      </c>
      <c r="L150" s="81"/>
      <c r="M150" s="19" cm="1">
        <f t="array" ref="M150">IF(Parameters!$D$33, SUM(IF(ISNUMBER(AF150:AK150),(IF(AF150:AK150&gt;=Parameters!$D$43,1,"")),""))+0.5*(SUM(IF(ISNUMBER(AF150:AK150),(IF(AF150:AK150&gt;=Parameters!$D$44,1,"")),""))-SUM(IF(ISNUMBER(AF150:AK150),(IF(AF150:AK150&gt;=Parameters!$D$43,1,"")),""))),0) +
   IF(Parameters!$D$34,SUM(IF(ISNUMBER(AF150:AK150),(IF(AF150:AK150&gt;=Parameters!$D$43,1,"")),"")),0) +
   IF(Parameters!$D$35,AVERAGE(IF(ISNUMBER(AF150:AK150),AF150:AK150)),0) +
   IF(Parameters!$D$36,IF(OR(IF(ISNUMBER(AF150:AK150),AF150:AK150)=0),0,GEOMEAN(IF(ISNUMBER(AF150:AK150),AF150:AK150))),0)</f>
        <v>0</v>
      </c>
      <c r="N150" s="21">
        <f t="shared" si="10"/>
        <v>0</v>
      </c>
      <c r="O150" s="81"/>
      <c r="P150" s="22"/>
      <c r="Q150" s="48"/>
      <c r="R150" s="23">
        <f>IF(Parameters!$D$24 = 1, MAX(Y150, AF150),
IF(Parameters!$D$25 = 1, AVERAGE(Y150,AF150),
IF(Parameters!$D$26 = 1, IFERROR(GEOMEAN(Y150, AF150), 0),
IF(Parameters!$D$27, IF(AND(Y150=10,AF150=10),10,0),
IF(Parameters!$D$28, IF(AND(Y150&gt;7,AF150&gt;7),10,0),
IF(Parameters!$D$29, IF(AND(Y150&gt;7,AF150&gt;7), 10, IF(OR(AND(Y150&gt;7,AF150&gt;5),AND(Y150&gt;5,AF150&gt;7)),6,0)),"no method"))))))</f>
        <v>5.6107692307692298</v>
      </c>
      <c r="S150" s="23">
        <f>IF(Parameters!$D$24 = 1, MAX(Z150, AG150),
IF(Parameters!$D$25 = 1, AVERAGE(Z150,AG150),
IF(Parameters!$D$26 = 1, IFERROR(GEOMEAN(Z150, AG150), 0),
IF(Parameters!$D$27, IF(AND(Z150=10,AG150=10),10,0),
IF(Parameters!$D$28, IF(AND(Z150&gt;7,AG150&gt;7),10,0),
IF(Parameters!$D$29, IF(AND(Z150&gt;7,AG150&gt;7), 10, IF(OR(AND(Z150&gt;7,AG150&gt;5),AND(Z150&gt;5,AG150&gt;7)),6,0)),"no method"))))))</f>
        <v>1.2918660287081349</v>
      </c>
      <c r="T150" s="23">
        <f>IF(Parameters!$D$24 = 1, MAX(AA150, AH150),
IF(Parameters!$D$25 = 1, AVERAGE(AA150,AH150),
IF(Parameters!$D$26 = 1, IFERROR(GEOMEAN(AA150, AH150), 0),
IF(Parameters!$D$27, IF(AND(AA150=10,AH150=10),10,0),
IF(Parameters!$D$28, IF(AND(AA150&gt;7,AH150&gt;7),10,0),
IF(Parameters!$D$29, IF(AND(AA150&gt;7,AH150&gt;7), 10, IF(OR(AND(AA150&gt;7,AH150&gt;5),AND(AA150&gt;5,AH150&gt;7)),6,0)),"no method"))))))</f>
        <v>4.5847107438016552</v>
      </c>
      <c r="U150" s="23">
        <f>IF(Parameters!$D$24 = 1, MAX(AB150, AI150),
IF(Parameters!$D$25 = 1, AVERAGE(AB150,AI150),
IF(Parameters!$D$26 = 1, IFERROR(GEOMEAN(AB150, AI150), 0),
IF(Parameters!$D$27, IF(AND(AB150=10,AI150=10),10,0),
IF(Parameters!$D$28, IF(AND(AB150&gt;7,AI150&gt;7),10,0),
IF(Parameters!$D$29, IF(AND(AB150&gt;7,AI150&gt;7), 10, IF(OR(AND(AB150&gt;7,AI150&gt;5),AND(AB150&gt;5,AI150&gt;7)),6,0)),"no method"))))))</f>
        <v>2.8095238095238102</v>
      </c>
      <c r="V150" s="23">
        <f>IF(Parameters!$D$24 = 1, MAX(AC150, AJ150),
IF(Parameters!$D$25 = 1, AVERAGE(AC150,AJ150),
IF(Parameters!$D$26 = 1, IFERROR(GEOMEAN(AC150, AJ150), 0),
IF(Parameters!$D$27, IF(AND(AC150=10,AJ150=10),10,0),
IF(Parameters!$D$28, IF(AND(AC150&gt;7,AJ150&gt;7),10,0),
IF(Parameters!$D$29, IF(AND(AC150&gt;7,AJ150&gt;7), 10, IF(OR(AND(AC150&gt;7,AJ150&gt;5),AND(AC150&gt;5,AJ150&gt;7)),6,0)),"no method"))))))</f>
        <v>3.9166666666666652</v>
      </c>
      <c r="W150" s="23">
        <f>IF(Parameters!$D$24 = 1, MAX(AD150, AK150),
IF(Parameters!$D$25 = 1, AVERAGE(AD150,AK150),
IF(Parameters!$D$26 = 1, IFERROR(GEOMEAN(AD150, AK150), 0),
IF(Parameters!$D$27, IF(AND(AD150=10,AK150=10),10,0),
IF(Parameters!$D$28, IF(AND(AD150&gt;7,AK150&gt;7),10,0),
IF(Parameters!$D$29, IF(AND(AD150&gt;7,AK150&gt;7), 10, IF(OR(AND(AD150&gt;7,AK150&gt;5),AND(AD150&gt;5,AK150&gt;7)),6,0)),"no method"))))))</f>
        <v>0</v>
      </c>
      <c r="X150" s="49"/>
      <c r="Y150" s="23">
        <v>5.14</v>
      </c>
      <c r="Z150" s="23">
        <v>2.5837320574162699</v>
      </c>
      <c r="AA150" s="24">
        <v>7.1239669421487601</v>
      </c>
      <c r="AB150" s="23">
        <v>2.28571428571429</v>
      </c>
      <c r="AC150" s="23">
        <v>7.8333333333333304</v>
      </c>
      <c r="AD150" s="23">
        <v>0</v>
      </c>
      <c r="AE150" s="49"/>
      <c r="AF150" s="23">
        <v>6.08153846153846</v>
      </c>
      <c r="AG150" s="23">
        <v>0</v>
      </c>
      <c r="AH150" s="23">
        <v>2.0454545454545499</v>
      </c>
      <c r="AI150" s="23">
        <v>3.3333333333333299</v>
      </c>
      <c r="AJ150" s="23">
        <v>0</v>
      </c>
      <c r="AK150" s="23">
        <v>0</v>
      </c>
      <c r="AL150" s="48"/>
      <c r="AM150" s="25">
        <v>0</v>
      </c>
      <c r="AN150" s="25">
        <v>0.4</v>
      </c>
      <c r="AO150" s="19"/>
      <c r="AP150" s="19"/>
      <c r="AQ150" s="19"/>
      <c r="AR150" s="19"/>
      <c r="AS150" s="19"/>
      <c r="AT150" s="19"/>
      <c r="AU150" s="19"/>
      <c r="AV150" s="19"/>
      <c r="AW150" s="19"/>
      <c r="AX150" s="19"/>
      <c r="AY150" s="19"/>
      <c r="AZ150" s="19"/>
      <c r="BA150" s="19"/>
    </row>
    <row r="151" spans="1:53" x14ac:dyDescent="0.2">
      <c r="A151" s="61">
        <v>146</v>
      </c>
      <c r="B151" s="18" t="s">
        <v>293</v>
      </c>
      <c r="C151" s="18" t="s">
        <v>294</v>
      </c>
      <c r="D151" s="18" t="s">
        <v>434</v>
      </c>
      <c r="E151" s="18" t="s">
        <v>431</v>
      </c>
      <c r="F151" s="48"/>
      <c r="G151" s="20" cm="1">
        <f t="array" ref="G151">IF(Parameters!$D$33, SUM(IF(ISNUMBER(R151:W151),(IF(R151:W151&gt;=Parameters!$D$39,1,"")),""))+0.5*(SUM(IF(ISNUMBER(R151:W151),(IF(R151:W151&gt;=Parameters!$D$40,1,"")),""))-SUM(IF(ISNUMBER(R151:W151),(IF(R151:W151&gt;=Parameters!$D$39,1,"")),""))),0) +
   IF(Parameters!$D$34,SUM(IF(ISNUMBER(R151:W151),(IF(R151:W151&gt;=Parameters!$D$39,1,"")),"")),0) +
   IF(Parameters!$D$35,AVERAGE(IF(ISNUMBER(R151:W151),R151:W151)),0) +
   IF(Parameters!$D$36,IF(OR(IF(ISNUMBER(R151:W151),R151:W151)=0),0,GEOMEAN(IF(ISNUMBER(R151:W151),R151:W151))),0)</f>
        <v>2</v>
      </c>
      <c r="H151" s="21">
        <f t="shared" si="8"/>
        <v>2</v>
      </c>
      <c r="I151" s="81"/>
      <c r="J151" s="20" cm="1">
        <f t="array" ref="J151">IF(Parameters!$D$33, SUM(IF(ISNUMBER(Y151:AD151),(IF(Y151:AD151&gt;=Parameters!$D$43,1,"")),""))+0.5*(SUM(IF(ISNUMBER(Y151:AD151),(IF(Y151:AD151&gt;=Parameters!$D$44,1,"")),""))-SUM(IF(ISNUMBER(Y151:AD151),(IF(Y151:AD151&gt;=Parameters!$D$43,1,"")),""))),0) +
   IF(Parameters!$D$34,SUM(IF(ISNUMBER(Y151:AD151),(IF(Y151:AD151&gt;=Parameters!$D$43,1,"")),"")),0) +
   IF(Parameters!$D$35,AVERAGE(IF(ISNUMBER(Y151:AD151),Y151:AD151)),0) +
   IF(Parameters!$D$36,IF(OR(IF(ISNUMBER(Y151:AD151),Y151:AD151)=0),0,GEOMEAN(IF(ISNUMBER(Y151:AD151),Y151:AD151))),0)</f>
        <v>1.5</v>
      </c>
      <c r="K151" s="21">
        <f t="shared" si="9"/>
        <v>1.5</v>
      </c>
      <c r="L151" s="81"/>
      <c r="M151" s="19" cm="1">
        <f t="array" ref="M151">IF(Parameters!$D$33, SUM(IF(ISNUMBER(AF151:AK151),(IF(AF151:AK151&gt;=Parameters!$D$43,1,"")),""))+0.5*(SUM(IF(ISNUMBER(AF151:AK151),(IF(AF151:AK151&gt;=Parameters!$D$44,1,"")),""))-SUM(IF(ISNUMBER(AF151:AK151),(IF(AF151:AK151&gt;=Parameters!$D$43,1,"")),""))),0) +
   IF(Parameters!$D$34,SUM(IF(ISNUMBER(AF151:AK151),(IF(AF151:AK151&gt;=Parameters!$D$43,1,"")),"")),0) +
   IF(Parameters!$D$35,AVERAGE(IF(ISNUMBER(AF151:AK151),AF151:AK151)),0) +
   IF(Parameters!$D$36,IF(OR(IF(ISNUMBER(AF151:AK151),AF151:AK151)=0),0,GEOMEAN(IF(ISNUMBER(AF151:AK151),AF151:AK151))),0)</f>
        <v>1</v>
      </c>
      <c r="N151" s="21">
        <f t="shared" si="10"/>
        <v>1</v>
      </c>
      <c r="O151" s="81"/>
      <c r="P151" s="22"/>
      <c r="Q151" s="48"/>
      <c r="R151" s="23">
        <f>IF(Parameters!$D$24 = 1, MAX(Y151, AF151),
IF(Parameters!$D$25 = 1, AVERAGE(Y151,AF151),
IF(Parameters!$D$26 = 1, IFERROR(GEOMEAN(Y151, AF151), 0),
IF(Parameters!$D$27, IF(AND(Y151=10,AF151=10),10,0),
IF(Parameters!$D$28, IF(AND(Y151&gt;7,AF151&gt;7),10,0),
IF(Parameters!$D$29, IF(AND(Y151&gt;7,AF151&gt;7), 10, IF(OR(AND(Y151&gt;7,AF151&gt;5),AND(Y151&gt;5,AF151&gt;7)),6,0)),"no method"))))))</f>
        <v>8.5119047619047397</v>
      </c>
      <c r="S151" s="23">
        <f>IF(Parameters!$D$24 = 1, MAX(Z151, AG151),
IF(Parameters!$D$25 = 1, AVERAGE(Z151,AG151),
IF(Parameters!$D$26 = 1, IFERROR(GEOMEAN(Z151, AG151), 0),
IF(Parameters!$D$27, IF(AND(Z151=10,AG151=10),10,0),
IF(Parameters!$D$28, IF(AND(Z151&gt;7,AG151&gt;7),10,0),
IF(Parameters!$D$29, IF(AND(Z151&gt;7,AG151&gt;7), 10, IF(OR(AND(Z151&gt;7,AG151&gt;5),AND(Z151&gt;5,AG151&gt;7)),6,0)),"no method"))))))</f>
        <v>4.5334928229665099</v>
      </c>
      <c r="T151" s="23">
        <f>IF(Parameters!$D$24 = 1, MAX(AA151, AH151),
IF(Parameters!$D$25 = 1, AVERAGE(AA151,AH151),
IF(Parameters!$D$26 = 1, IFERROR(GEOMEAN(AA151, AH151), 0),
IF(Parameters!$D$27, IF(AND(AA151=10,AH151=10),10,0),
IF(Parameters!$D$28, IF(AND(AA151&gt;7,AH151&gt;7),10,0),
IF(Parameters!$D$29, IF(AND(AA151&gt;7,AH151&gt;7), 10, IF(OR(AND(AA151&gt;7,AH151&gt;5),AND(AA151&gt;5,AH151&gt;7)),6,0)),"no method"))))))</f>
        <v>7.5351239669421552</v>
      </c>
      <c r="U151" s="23">
        <f>IF(Parameters!$D$24 = 1, MAX(AB151, AI151),
IF(Parameters!$D$25 = 1, AVERAGE(AB151,AI151),
IF(Parameters!$D$26 = 1, IFERROR(GEOMEAN(AB151, AI151), 0),
IF(Parameters!$D$27, IF(AND(AB151=10,AI151=10),10,0),
IF(Parameters!$D$28, IF(AND(AB151&gt;7,AI151&gt;7),10,0),
IF(Parameters!$D$29, IF(AND(AB151&gt;7,AI151&gt;7), 10, IF(OR(AND(AB151&gt;7,AI151&gt;5),AND(AB151&gt;5,AI151&gt;7)),6,0)),"no method"))))))</f>
        <v>4.5</v>
      </c>
      <c r="V151" s="23">
        <f>IF(Parameters!$D$24 = 1, MAX(AC151, AJ151),
IF(Parameters!$D$25 = 1, AVERAGE(AC151,AJ151),
IF(Parameters!$D$26 = 1, IFERROR(GEOMEAN(AC151, AJ151), 0),
IF(Parameters!$D$27, IF(AND(AC151=10,AJ151=10),10,0),
IF(Parameters!$D$28, IF(AND(AC151&gt;7,AJ151&gt;7),10,0),
IF(Parameters!$D$29, IF(AND(AC151&gt;7,AJ151&gt;7), 10, IF(OR(AND(AC151&gt;7,AJ151&gt;5),AND(AC151&gt;5,AJ151&gt;7)),6,0)),"no method"))))))</f>
        <v>2.0833333333333348</v>
      </c>
      <c r="W151" s="23">
        <f>IF(Parameters!$D$24 = 1, MAX(AD151, AK151),
IF(Parameters!$D$25 = 1, AVERAGE(AD151,AK151),
IF(Parameters!$D$26 = 1, IFERROR(GEOMEAN(AD151, AK151), 0),
IF(Parameters!$D$27, IF(AND(AD151=10,AK151=10),10,0),
IF(Parameters!$D$28, IF(AND(AD151&gt;7,AK151&gt;7),10,0),
IF(Parameters!$D$29, IF(AND(AD151&gt;7,AK151&gt;7), 10, IF(OR(AND(AD151&gt;7,AK151&gt;5),AND(AD151&gt;5,AK151&gt;7)),6,0)),"no method"))))))</f>
        <v>0</v>
      </c>
      <c r="X151" s="49"/>
      <c r="Y151" s="23">
        <v>7.5</v>
      </c>
      <c r="Z151" s="23">
        <v>9.0669856459330198</v>
      </c>
      <c r="AA151" s="24">
        <v>6.6611570247933898</v>
      </c>
      <c r="AB151" s="23">
        <v>9</v>
      </c>
      <c r="AC151" s="23">
        <v>4.1666666666666696</v>
      </c>
      <c r="AD151" s="23">
        <v>0</v>
      </c>
      <c r="AE151" s="49"/>
      <c r="AF151" s="23">
        <v>9.5238095238094793</v>
      </c>
      <c r="AG151" s="23">
        <v>0</v>
      </c>
      <c r="AH151" s="23">
        <v>8.4090909090909207</v>
      </c>
      <c r="AI151" s="23">
        <v>0</v>
      </c>
      <c r="AJ151" s="23">
        <v>0</v>
      </c>
      <c r="AK151" s="23">
        <v>0</v>
      </c>
      <c r="AL151" s="48"/>
      <c r="AM151" s="25">
        <v>0</v>
      </c>
      <c r="AN151" s="25">
        <v>0.3</v>
      </c>
      <c r="AO151" s="19"/>
      <c r="AP151" s="19"/>
      <c r="AQ151" s="19"/>
      <c r="AR151" s="19"/>
      <c r="AS151" s="19"/>
      <c r="AT151" s="19"/>
      <c r="AU151" s="19"/>
      <c r="AV151" s="19"/>
      <c r="AW151" s="19"/>
      <c r="AX151" s="19"/>
      <c r="AY151" s="19"/>
      <c r="AZ151" s="19"/>
      <c r="BA151" s="19"/>
    </row>
    <row r="152" spans="1:53" x14ac:dyDescent="0.2">
      <c r="A152" s="61">
        <v>147</v>
      </c>
      <c r="B152" s="18" t="s">
        <v>295</v>
      </c>
      <c r="C152" s="18" t="s">
        <v>296</v>
      </c>
      <c r="D152" s="18" t="s">
        <v>436</v>
      </c>
      <c r="E152" s="18" t="s">
        <v>427</v>
      </c>
      <c r="F152" s="48"/>
      <c r="G152" s="20" cm="1">
        <f t="array" ref="G152">IF(Parameters!$D$33, SUM(IF(ISNUMBER(R152:W152),(IF(R152:W152&gt;=Parameters!$D$39,1,"")),""))+0.5*(SUM(IF(ISNUMBER(R152:W152),(IF(R152:W152&gt;=Parameters!$D$40,1,"")),""))-SUM(IF(ISNUMBER(R152:W152),(IF(R152:W152&gt;=Parameters!$D$39,1,"")),""))),0) +
   IF(Parameters!$D$34,SUM(IF(ISNUMBER(R152:W152),(IF(R152:W152&gt;=Parameters!$D$39,1,"")),"")),0) +
   IF(Parameters!$D$35,AVERAGE(IF(ISNUMBER(R152:W152),R152:W152)),0) +
   IF(Parameters!$D$36,IF(OR(IF(ISNUMBER(R152:W152),R152:W152)=0),0,GEOMEAN(IF(ISNUMBER(R152:W152),R152:W152))),0)</f>
        <v>1.5</v>
      </c>
      <c r="H152" s="21">
        <f t="shared" si="8"/>
        <v>1.5</v>
      </c>
      <c r="I152" s="81"/>
      <c r="J152" s="20" cm="1">
        <f t="array" ref="J152">IF(Parameters!$D$33, SUM(IF(ISNUMBER(Y152:AD152),(IF(Y152:AD152&gt;=Parameters!$D$43,1,"")),""))+0.5*(SUM(IF(ISNUMBER(Y152:AD152),(IF(Y152:AD152&gt;=Parameters!$D$44,1,"")),""))-SUM(IF(ISNUMBER(Y152:AD152),(IF(Y152:AD152&gt;=Parameters!$D$43,1,"")),""))),0) +
   IF(Parameters!$D$34,SUM(IF(ISNUMBER(Y152:AD152),(IF(Y152:AD152&gt;=Parameters!$D$43,1,"")),"")),0) +
   IF(Parameters!$D$35,AVERAGE(IF(ISNUMBER(Y152:AD152),Y152:AD152)),0) +
   IF(Parameters!$D$36,IF(OR(IF(ISNUMBER(Y152:AD152),Y152:AD152)=0),0,GEOMEAN(IF(ISNUMBER(Y152:AD152),Y152:AD152))),0)</f>
        <v>0</v>
      </c>
      <c r="K152" s="21">
        <f t="shared" si="9"/>
        <v>0</v>
      </c>
      <c r="L152" s="81"/>
      <c r="M152" s="19" cm="1">
        <f t="array" ref="M152">IF(Parameters!$D$33, SUM(IF(ISNUMBER(AF152:AK152),(IF(AF152:AK152&gt;=Parameters!$D$43,1,"")),""))+0.5*(SUM(IF(ISNUMBER(AF152:AK152),(IF(AF152:AK152&gt;=Parameters!$D$44,1,"")),""))-SUM(IF(ISNUMBER(AF152:AK152),(IF(AF152:AK152&gt;=Parameters!$D$43,1,"")),""))),0) +
   IF(Parameters!$D$34,SUM(IF(ISNUMBER(AF152:AK152),(IF(AF152:AK152&gt;=Parameters!$D$43,1,"")),"")),0) +
   IF(Parameters!$D$35,AVERAGE(IF(ISNUMBER(AF152:AK152),AF152:AK152)),0) +
   IF(Parameters!$D$36,IF(OR(IF(ISNUMBER(AF152:AK152),AF152:AK152)=0),0,GEOMEAN(IF(ISNUMBER(AF152:AK152),AF152:AK152))),0)</f>
        <v>2.5</v>
      </c>
      <c r="N152" s="21">
        <f t="shared" si="10"/>
        <v>2.5</v>
      </c>
      <c r="O152" s="81"/>
      <c r="P152" s="22"/>
      <c r="Q152" s="48"/>
      <c r="R152" s="23">
        <f>IF(Parameters!$D$24 = 1, MAX(Y152, AF152),
IF(Parameters!$D$25 = 1, AVERAGE(Y152,AF152),
IF(Parameters!$D$26 = 1, IFERROR(GEOMEAN(Y152, AF152), 0),
IF(Parameters!$D$27, IF(AND(Y152=10,AF152=10),10,0),
IF(Parameters!$D$28, IF(AND(Y152&gt;7,AF152&gt;7),10,0),
IF(Parameters!$D$29, IF(AND(Y152&gt;7,AF152&gt;7), 10, IF(OR(AND(Y152&gt;7,AF152&gt;5),AND(Y152&gt;5,AF152&gt;7)),6,0)),"no method"))))))</f>
        <v>7.07</v>
      </c>
      <c r="S152" s="23">
        <f>IF(Parameters!$D$24 = 1, MAX(Z152, AG152),
IF(Parameters!$D$25 = 1, AVERAGE(Z152,AG152),
IF(Parameters!$D$26 = 1, IFERROR(GEOMEAN(Z152, AG152), 0),
IF(Parameters!$D$27, IF(AND(Z152=10,AG152=10),10,0),
IF(Parameters!$D$28, IF(AND(Z152&gt;7,AG152&gt;7),10,0),
IF(Parameters!$D$29, IF(AND(Z152&gt;7,AG152&gt;7), 10, IF(OR(AND(Z152&gt;7,AG152&gt;5),AND(Z152&gt;5,AG152&gt;7)),6,0)),"no method"))))))</f>
        <v>1.19617224880383</v>
      </c>
      <c r="T152" s="23">
        <f>IF(Parameters!$D$24 = 1, MAX(AA152, AH152),
IF(Parameters!$D$25 = 1, AVERAGE(AA152,AH152),
IF(Parameters!$D$26 = 1, IFERROR(GEOMEAN(AA152, AH152), 0),
IF(Parameters!$D$27, IF(AND(AA152=10,AH152=10),10,0),
IF(Parameters!$D$28, IF(AND(AA152&gt;7,AH152&gt;7),10,0),
IF(Parameters!$D$29, IF(AND(AA152&gt;7,AH152&gt;7), 10, IF(OR(AND(AA152&gt;7,AH152&gt;5),AND(AA152&gt;5,AH152&gt;7)),6,0)),"no method"))))))</f>
        <v>4.4276859504132249</v>
      </c>
      <c r="U152" s="23">
        <f>IF(Parameters!$D$24 = 1, MAX(AB152, AI152),
IF(Parameters!$D$25 = 1, AVERAGE(AB152,AI152),
IF(Parameters!$D$26 = 1, IFERROR(GEOMEAN(AB152, AI152), 0),
IF(Parameters!$D$27, IF(AND(AB152=10,AI152=10),10,0),
IF(Parameters!$D$28, IF(AND(AB152&gt;7,AI152&gt;7),10,0),
IF(Parameters!$D$29, IF(AND(AB152&gt;7,AI152&gt;7), 10, IF(OR(AND(AB152&gt;7,AI152&gt;5),AND(AB152&gt;5,AI152&gt;7)),6,0)),"no method"))))))</f>
        <v>4.3571428571428603</v>
      </c>
      <c r="V152" s="23">
        <f>IF(Parameters!$D$24 = 1, MAX(AC152, AJ152),
IF(Parameters!$D$25 = 1, AVERAGE(AC152,AJ152),
IF(Parameters!$D$26 = 1, IFERROR(GEOMEAN(AC152, AJ152), 0),
IF(Parameters!$D$27, IF(AND(AC152=10,AJ152=10),10,0),
IF(Parameters!$D$28, IF(AND(AC152&gt;7,AJ152&gt;7),10,0),
IF(Parameters!$D$29, IF(AND(AC152&gt;7,AJ152&gt;7), 10, IF(OR(AND(AC152&gt;7,AJ152&gt;5),AND(AC152&gt;5,AJ152&gt;7)),6,0)),"no method"))))))</f>
        <v>6.75</v>
      </c>
      <c r="W152" s="23">
        <f>IF(Parameters!$D$24 = 1, MAX(AD152, AK152),
IF(Parameters!$D$25 = 1, AVERAGE(AD152,AK152),
IF(Parameters!$D$26 = 1, IFERROR(GEOMEAN(AD152, AK152), 0),
IF(Parameters!$D$27, IF(AND(AD152=10,AK152=10),10,0),
IF(Parameters!$D$28, IF(AND(AD152&gt;7,AK152&gt;7),10,0),
IF(Parameters!$D$29, IF(AND(AD152&gt;7,AK152&gt;7), 10, IF(OR(AND(AD152&gt;7,AK152&gt;5),AND(AD152&gt;5,AK152&gt;7)),6,0)),"no method"))))))</f>
        <v>0</v>
      </c>
      <c r="X152" s="49"/>
      <c r="Y152" s="23">
        <v>4.1399999999999997</v>
      </c>
      <c r="Z152" s="23">
        <v>2.39234449760766</v>
      </c>
      <c r="AA152" s="24">
        <v>4.9917355371900802</v>
      </c>
      <c r="AB152" s="23">
        <v>1.71428571428572</v>
      </c>
      <c r="AC152" s="23">
        <v>3.5</v>
      </c>
      <c r="AD152" s="23">
        <v>0</v>
      </c>
      <c r="AE152" s="49"/>
      <c r="AF152" s="23">
        <v>10</v>
      </c>
      <c r="AG152" s="23">
        <v>0</v>
      </c>
      <c r="AH152" s="23">
        <v>3.86363636363637</v>
      </c>
      <c r="AI152" s="23">
        <v>7</v>
      </c>
      <c r="AJ152" s="23">
        <v>10</v>
      </c>
      <c r="AK152" s="23">
        <v>0</v>
      </c>
      <c r="AL152" s="48"/>
      <c r="AM152" s="25">
        <v>0</v>
      </c>
      <c r="AN152" s="25">
        <v>0.3</v>
      </c>
      <c r="AO152" s="19"/>
      <c r="AP152" s="19"/>
      <c r="AQ152" s="19"/>
      <c r="AR152" s="19"/>
      <c r="AS152" s="19"/>
      <c r="AT152" s="19"/>
      <c r="AU152" s="19"/>
      <c r="AV152" s="19"/>
      <c r="AW152" s="19"/>
      <c r="AX152" s="19"/>
      <c r="AY152" s="19"/>
      <c r="AZ152" s="19"/>
      <c r="BA152" s="19"/>
    </row>
    <row r="153" spans="1:53" x14ac:dyDescent="0.2">
      <c r="A153" s="61">
        <v>148</v>
      </c>
      <c r="B153" s="18" t="s">
        <v>297</v>
      </c>
      <c r="C153" s="18" t="s">
        <v>298</v>
      </c>
      <c r="D153" s="18" t="s">
        <v>434</v>
      </c>
      <c r="E153" s="18" t="s">
        <v>431</v>
      </c>
      <c r="F153" s="48"/>
      <c r="G153" s="20" cm="1">
        <f t="array" ref="G153">IF(Parameters!$D$33, SUM(IF(ISNUMBER(R153:W153),(IF(R153:W153&gt;=Parameters!$D$39,1,"")),""))+0.5*(SUM(IF(ISNUMBER(R153:W153),(IF(R153:W153&gt;=Parameters!$D$40,1,"")),""))-SUM(IF(ISNUMBER(R153:W153),(IF(R153:W153&gt;=Parameters!$D$39,1,"")),""))),0) +
   IF(Parameters!$D$34,SUM(IF(ISNUMBER(R153:W153),(IF(R153:W153&gt;=Parameters!$D$39,1,"")),"")),0) +
   IF(Parameters!$D$35,AVERAGE(IF(ISNUMBER(R153:W153),R153:W153)),0) +
   IF(Parameters!$D$36,IF(OR(IF(ISNUMBER(R153:W153),R153:W153)=0),0,GEOMEAN(IF(ISNUMBER(R153:W153),R153:W153))),0)</f>
        <v>5</v>
      </c>
      <c r="H153" s="21">
        <f t="shared" si="8"/>
        <v>5</v>
      </c>
      <c r="I153" s="81"/>
      <c r="J153" s="20" cm="1">
        <f t="array" ref="J153">IF(Parameters!$D$33, SUM(IF(ISNUMBER(Y153:AD153),(IF(Y153:AD153&gt;=Parameters!$D$43,1,"")),""))+0.5*(SUM(IF(ISNUMBER(Y153:AD153),(IF(Y153:AD153&gt;=Parameters!$D$44,1,"")),""))-SUM(IF(ISNUMBER(Y153:AD153),(IF(Y153:AD153&gt;=Parameters!$D$43,1,"")),""))),0) +
   IF(Parameters!$D$34,SUM(IF(ISNUMBER(Y153:AD153),(IF(Y153:AD153&gt;=Parameters!$D$43,1,"")),"")),0) +
   IF(Parameters!$D$35,AVERAGE(IF(ISNUMBER(Y153:AD153),Y153:AD153)),0) +
   IF(Parameters!$D$36,IF(OR(IF(ISNUMBER(Y153:AD153),Y153:AD153)=0),0,GEOMEAN(IF(ISNUMBER(Y153:AD153),Y153:AD153))),0)</f>
        <v>4</v>
      </c>
      <c r="K153" s="21">
        <f t="shared" si="9"/>
        <v>4</v>
      </c>
      <c r="L153" s="81"/>
      <c r="M153" s="19" cm="1">
        <f t="array" ref="M153">IF(Parameters!$D$33, SUM(IF(ISNUMBER(AF153:AK153),(IF(AF153:AK153&gt;=Parameters!$D$43,1,"")),""))+0.5*(SUM(IF(ISNUMBER(AF153:AK153),(IF(AF153:AK153&gt;=Parameters!$D$44,1,"")),""))-SUM(IF(ISNUMBER(AF153:AK153),(IF(AF153:AK153&gt;=Parameters!$D$43,1,"")),""))),0) +
   IF(Parameters!$D$34,SUM(IF(ISNUMBER(AF153:AK153),(IF(AF153:AK153&gt;=Parameters!$D$43,1,"")),"")),0) +
   IF(Parameters!$D$35,AVERAGE(IF(ISNUMBER(AF153:AK153),AF153:AK153)),0) +
   IF(Parameters!$D$36,IF(OR(IF(ISNUMBER(AF153:AK153),AF153:AK153)=0),0,GEOMEAN(IF(ISNUMBER(AF153:AK153),AF153:AK153))),0)</f>
        <v>4.5</v>
      </c>
      <c r="N153" s="21">
        <f t="shared" si="10"/>
        <v>4.5</v>
      </c>
      <c r="O153" s="81"/>
      <c r="P153" s="22"/>
      <c r="Q153" s="48"/>
      <c r="R153" s="23">
        <f>IF(Parameters!$D$24 = 1, MAX(Y153, AF153),
IF(Parameters!$D$25 = 1, AVERAGE(Y153,AF153),
IF(Parameters!$D$26 = 1, IFERROR(GEOMEAN(Y153, AF153), 0),
IF(Parameters!$D$27, IF(AND(Y153=10,AF153=10),10,0),
IF(Parameters!$D$28, IF(AND(Y153&gt;7,AF153&gt;7),10,0),
IF(Parameters!$D$29, IF(AND(Y153&gt;7,AF153&gt;7), 10, IF(OR(AND(Y153&gt;7,AF153&gt;5),AND(Y153&gt;5,AF153&gt;7)),6,0)),"no method"))))))</f>
        <v>9.75</v>
      </c>
      <c r="S153" s="23">
        <f>IF(Parameters!$D$24 = 1, MAX(Z153, AG153),
IF(Parameters!$D$25 = 1, AVERAGE(Z153,AG153),
IF(Parameters!$D$26 = 1, IFERROR(GEOMEAN(Z153, AG153), 0),
IF(Parameters!$D$27, IF(AND(Z153=10,AG153=10),10,0),
IF(Parameters!$D$28, IF(AND(Z153&gt;7,AG153&gt;7),10,0),
IF(Parameters!$D$29, IF(AND(Z153&gt;7,AG153&gt;7), 10, IF(OR(AND(Z153&gt;7,AG153&gt;5),AND(Z153&gt;5,AG153&gt;7)),6,0)),"no method"))))))</f>
        <v>10</v>
      </c>
      <c r="T153" s="23">
        <f>IF(Parameters!$D$24 = 1, MAX(AA153, AH153),
IF(Parameters!$D$25 = 1, AVERAGE(AA153,AH153),
IF(Parameters!$D$26 = 1, IFERROR(GEOMEAN(AA153, AH153), 0),
IF(Parameters!$D$27, IF(AND(AA153=10,AH153=10),10,0),
IF(Parameters!$D$28, IF(AND(AA153&gt;7,AH153&gt;7),10,0),
IF(Parameters!$D$29, IF(AND(AA153&gt;7,AH153&gt;7), 10, IF(OR(AND(AA153&gt;7,AH153&gt;5),AND(AA153&gt;5,AH153&gt;7)),6,0)),"no method"))))))</f>
        <v>8.75</v>
      </c>
      <c r="U153" s="23">
        <f>IF(Parameters!$D$24 = 1, MAX(AB153, AI153),
IF(Parameters!$D$25 = 1, AVERAGE(AB153,AI153),
IF(Parameters!$D$26 = 1, IFERROR(GEOMEAN(AB153, AI153), 0),
IF(Parameters!$D$27, IF(AND(AB153=10,AI153=10),10,0),
IF(Parameters!$D$28, IF(AND(AB153&gt;7,AI153&gt;7),10,0),
IF(Parameters!$D$29, IF(AND(AB153&gt;7,AI153&gt;7), 10, IF(OR(AND(AB153&gt;7,AI153&gt;5),AND(AB153&gt;5,AI153&gt;7)),6,0)),"no method"))))))</f>
        <v>9.2142857142857153</v>
      </c>
      <c r="V153" s="23">
        <f>IF(Parameters!$D$24 = 1, MAX(AC153, AJ153),
IF(Parameters!$D$25 = 1, AVERAGE(AC153,AJ153),
IF(Parameters!$D$26 = 1, IFERROR(GEOMEAN(AC153, AJ153), 0),
IF(Parameters!$D$27, IF(AND(AC153=10,AJ153=10),10,0),
IF(Parameters!$D$28, IF(AND(AC153&gt;7,AJ153&gt;7),10,0),
IF(Parameters!$D$29, IF(AND(AC153&gt;7,AJ153&gt;7), 10, IF(OR(AND(AC153&gt;7,AJ153&gt;5),AND(AC153&gt;5,AJ153&gt;7)),6,0)),"no method"))))))</f>
        <v>2.6666666666666652</v>
      </c>
      <c r="W153" s="23">
        <f>IF(Parameters!$D$24 = 1, MAX(AD153, AK153),
IF(Parameters!$D$25 = 1, AVERAGE(AD153,AK153),
IF(Parameters!$D$26 = 1, IFERROR(GEOMEAN(AD153, AK153), 0),
IF(Parameters!$D$27, IF(AND(AD153=10,AK153=10),10,0),
IF(Parameters!$D$28, IF(AND(AD153&gt;7,AK153&gt;7),10,0),
IF(Parameters!$D$29, IF(AND(AD153&gt;7,AK153&gt;7), 10, IF(OR(AND(AD153&gt;7,AK153&gt;5),AND(AD153&gt;5,AK153&gt;7)),6,0)),"no method"))))))</f>
        <v>10</v>
      </c>
      <c r="X153" s="49"/>
      <c r="Y153" s="23">
        <v>9.5</v>
      </c>
      <c r="Z153" s="23">
        <v>10</v>
      </c>
      <c r="AA153" s="24">
        <v>10</v>
      </c>
      <c r="AB153" s="23">
        <v>8.4285714285714306</v>
      </c>
      <c r="AC153" s="23">
        <v>5.3333333333333304</v>
      </c>
      <c r="AD153" s="23">
        <v>10</v>
      </c>
      <c r="AE153" s="49"/>
      <c r="AF153" s="23">
        <v>10</v>
      </c>
      <c r="AG153" s="23">
        <v>10</v>
      </c>
      <c r="AH153" s="23">
        <v>7.5</v>
      </c>
      <c r="AI153" s="23">
        <v>10</v>
      </c>
      <c r="AJ153" s="23">
        <v>0</v>
      </c>
      <c r="AK153" s="23">
        <v>10</v>
      </c>
      <c r="AL153" s="48"/>
      <c r="AM153" s="25">
        <v>0</v>
      </c>
      <c r="AN153" s="25">
        <v>0.2</v>
      </c>
      <c r="AO153" s="19"/>
      <c r="AP153" s="19"/>
      <c r="AQ153" s="19"/>
      <c r="AR153" s="19"/>
      <c r="AS153" s="19"/>
      <c r="AT153" s="19"/>
      <c r="AU153" s="19"/>
      <c r="AV153" s="19"/>
      <c r="AW153" s="19"/>
      <c r="AX153" s="19"/>
      <c r="AY153" s="19"/>
      <c r="AZ153" s="19"/>
      <c r="BA153" s="19"/>
    </row>
    <row r="154" spans="1:53" x14ac:dyDescent="0.2">
      <c r="A154" s="61">
        <v>149</v>
      </c>
      <c r="B154" s="18" t="s">
        <v>299</v>
      </c>
      <c r="C154" s="18" t="s">
        <v>300</v>
      </c>
      <c r="D154" s="18" t="s">
        <v>434</v>
      </c>
      <c r="E154" s="18" t="s">
        <v>431</v>
      </c>
      <c r="F154" s="48"/>
      <c r="G154" s="20" cm="1">
        <f t="array" ref="G154">IF(Parameters!$D$33, SUM(IF(ISNUMBER(R154:W154),(IF(R154:W154&gt;=Parameters!$D$39,1,"")),""))+0.5*(SUM(IF(ISNUMBER(R154:W154),(IF(R154:W154&gt;=Parameters!$D$40,1,"")),""))-SUM(IF(ISNUMBER(R154:W154),(IF(R154:W154&gt;=Parameters!$D$39,1,"")),""))),0) +
   IF(Parameters!$D$34,SUM(IF(ISNUMBER(R154:W154),(IF(R154:W154&gt;=Parameters!$D$39,1,"")),"")),0) +
   IF(Parameters!$D$35,AVERAGE(IF(ISNUMBER(R154:W154),R154:W154)),0) +
   IF(Parameters!$D$36,IF(OR(IF(ISNUMBER(R154:W154),R154:W154)=0),0,GEOMEAN(IF(ISNUMBER(R154:W154),R154:W154))),0)</f>
        <v>2</v>
      </c>
      <c r="H154" s="21">
        <f t="shared" si="8"/>
        <v>2</v>
      </c>
      <c r="I154" s="81"/>
      <c r="J154" s="20" cm="1">
        <f t="array" ref="J154">IF(Parameters!$D$33, SUM(IF(ISNUMBER(Y154:AD154),(IF(Y154:AD154&gt;=Parameters!$D$43,1,"")),""))+0.5*(SUM(IF(ISNUMBER(Y154:AD154),(IF(Y154:AD154&gt;=Parameters!$D$44,1,"")),""))-SUM(IF(ISNUMBER(Y154:AD154),(IF(Y154:AD154&gt;=Parameters!$D$43,1,"")),""))),0) +
   IF(Parameters!$D$34,SUM(IF(ISNUMBER(Y154:AD154),(IF(Y154:AD154&gt;=Parameters!$D$43,1,"")),"")),0) +
   IF(Parameters!$D$35,AVERAGE(IF(ISNUMBER(Y154:AD154),Y154:AD154)),0) +
   IF(Parameters!$D$36,IF(OR(IF(ISNUMBER(Y154:AD154),Y154:AD154)=0),0,GEOMEAN(IF(ISNUMBER(Y154:AD154),Y154:AD154))),0)</f>
        <v>1.5</v>
      </c>
      <c r="K154" s="21">
        <f t="shared" si="9"/>
        <v>1.5</v>
      </c>
      <c r="L154" s="81"/>
      <c r="M154" s="19" cm="1">
        <f t="array" ref="M154">IF(Parameters!$D$33, SUM(IF(ISNUMBER(AF154:AK154),(IF(AF154:AK154&gt;=Parameters!$D$43,1,"")),""))+0.5*(SUM(IF(ISNUMBER(AF154:AK154),(IF(AF154:AK154&gt;=Parameters!$D$44,1,"")),""))-SUM(IF(ISNUMBER(AF154:AK154),(IF(AF154:AK154&gt;=Parameters!$D$43,1,"")),""))),0) +
   IF(Parameters!$D$34,SUM(IF(ISNUMBER(AF154:AK154),(IF(AF154:AK154&gt;=Parameters!$D$43,1,"")),"")),0) +
   IF(Parameters!$D$35,AVERAGE(IF(ISNUMBER(AF154:AK154),AF154:AK154)),0) +
   IF(Parameters!$D$36,IF(OR(IF(ISNUMBER(AF154:AK154),AF154:AK154)=0),0,GEOMEAN(IF(ISNUMBER(AF154:AK154),AF154:AK154))),0)</f>
        <v>2</v>
      </c>
      <c r="N154" s="21">
        <f t="shared" si="10"/>
        <v>2</v>
      </c>
      <c r="O154" s="81"/>
      <c r="P154" s="22"/>
      <c r="Q154" s="48"/>
      <c r="R154" s="23">
        <f>IF(Parameters!$D$24 = 1, MAX(Y154, AF154),
IF(Parameters!$D$25 = 1, AVERAGE(Y154,AF154),
IF(Parameters!$D$26 = 1, IFERROR(GEOMEAN(Y154, AF154), 0),
IF(Parameters!$D$27, IF(AND(Y154=10,AF154=10),10,0),
IF(Parameters!$D$28, IF(AND(Y154&gt;7,AF154&gt;7),10,0),
IF(Parameters!$D$29, IF(AND(Y154&gt;7,AF154&gt;7), 10, IF(OR(AND(Y154&gt;7,AF154&gt;5),AND(Y154&gt;5,AF154&gt;7)),6,0)),"no method"))))))</f>
        <v>8.875</v>
      </c>
      <c r="S154" s="23">
        <f>IF(Parameters!$D$24 = 1, MAX(Z154, AG154),
IF(Parameters!$D$25 = 1, AVERAGE(Z154,AG154),
IF(Parameters!$D$26 = 1, IFERROR(GEOMEAN(Z154, AG154), 0),
IF(Parameters!$D$27, IF(AND(Z154=10,AG154=10),10,0),
IF(Parameters!$D$28, IF(AND(Z154&gt;7,AG154&gt;7),10,0),
IF(Parameters!$D$29, IF(AND(Z154&gt;7,AG154&gt;7), 10, IF(OR(AND(Z154&gt;7,AG154&gt;5),AND(Z154&gt;5,AG154&gt;7)),6,0)),"no method"))))))</f>
        <v>3.6961722488038302</v>
      </c>
      <c r="T154" s="23">
        <f>IF(Parameters!$D$24 = 1, MAX(AA154, AH154),
IF(Parameters!$D$25 = 1, AVERAGE(AA154,AH154),
IF(Parameters!$D$26 = 1, IFERROR(GEOMEAN(AA154, AH154), 0),
IF(Parameters!$D$27, IF(AND(AA154=10,AH154=10),10,0),
IF(Parameters!$D$28, IF(AND(AA154&gt;7,AH154&gt;7),10,0),
IF(Parameters!$D$29, IF(AND(AA154&gt;7,AH154&gt;7), 10, IF(OR(AND(AA154&gt;7,AH154&gt;5),AND(AA154&gt;5,AH154&gt;7)),6,0)),"no method"))))))</f>
        <v>4.85330578512397</v>
      </c>
      <c r="U154" s="23">
        <f>IF(Parameters!$D$24 = 1, MAX(AB154, AI154),
IF(Parameters!$D$25 = 1, AVERAGE(AB154,AI154),
IF(Parameters!$D$26 = 1, IFERROR(GEOMEAN(AB154, AI154), 0),
IF(Parameters!$D$27, IF(AND(AB154=10,AI154=10),10,0),
IF(Parameters!$D$28, IF(AND(AB154&gt;7,AI154&gt;7),10,0),
IF(Parameters!$D$29, IF(AND(AB154&gt;7,AI154&gt;7), 10, IF(OR(AND(AB154&gt;7,AI154&gt;5),AND(AB154&gt;5,AI154&gt;7)),6,0)),"no method"))))))</f>
        <v>9.5</v>
      </c>
      <c r="V154" s="23">
        <f>IF(Parameters!$D$24 = 1, MAX(AC154, AJ154),
IF(Parameters!$D$25 = 1, AVERAGE(AC154,AJ154),
IF(Parameters!$D$26 = 1, IFERROR(GEOMEAN(AC154, AJ154), 0),
IF(Parameters!$D$27, IF(AND(AC154=10,AJ154=10),10,0),
IF(Parameters!$D$28, IF(AND(AC154&gt;7,AJ154&gt;7),10,0),
IF(Parameters!$D$29, IF(AND(AC154&gt;7,AJ154&gt;7), 10, IF(OR(AND(AC154&gt;7,AJ154&gt;5),AND(AC154&gt;5,AJ154&gt;7)),6,0)),"no method"))))))</f>
        <v>2.9166666666666652</v>
      </c>
      <c r="W154" s="23">
        <f>IF(Parameters!$D$24 = 1, MAX(AD154, AK154),
IF(Parameters!$D$25 = 1, AVERAGE(AD154,AK154),
IF(Parameters!$D$26 = 1, IFERROR(GEOMEAN(AD154, AK154), 0),
IF(Parameters!$D$27, IF(AND(AD154=10,AK154=10),10,0),
IF(Parameters!$D$28, IF(AND(AD154&gt;7,AK154&gt;7),10,0),
IF(Parameters!$D$29, IF(AND(AD154&gt;7,AK154&gt;7), 10, IF(OR(AND(AD154&gt;7,AK154&gt;5),AND(AD154&gt;5,AK154&gt;7)),6,0)),"no method"))))))</f>
        <v>0</v>
      </c>
      <c r="X154" s="49"/>
      <c r="Y154" s="23">
        <v>7.75</v>
      </c>
      <c r="Z154" s="23">
        <v>7.3923444976076604</v>
      </c>
      <c r="AA154" s="24">
        <v>6.2975206611570202</v>
      </c>
      <c r="AB154" s="23">
        <v>9</v>
      </c>
      <c r="AC154" s="23">
        <v>5.8333333333333304</v>
      </c>
      <c r="AD154" s="23">
        <v>0</v>
      </c>
      <c r="AE154" s="49"/>
      <c r="AF154" s="23">
        <v>10</v>
      </c>
      <c r="AG154" s="23">
        <v>0</v>
      </c>
      <c r="AH154" s="23">
        <v>3.4090909090909198</v>
      </c>
      <c r="AI154" s="23">
        <v>10</v>
      </c>
      <c r="AJ154" s="23">
        <v>0</v>
      </c>
      <c r="AK154" s="23">
        <v>0</v>
      </c>
      <c r="AL154" s="48"/>
      <c r="AM154" s="25">
        <v>0</v>
      </c>
      <c r="AN154" s="25">
        <v>0.3</v>
      </c>
      <c r="AO154" s="19"/>
      <c r="AP154" s="19"/>
      <c r="AQ154" s="19"/>
      <c r="AR154" s="19"/>
      <c r="AS154" s="19"/>
      <c r="AT154" s="19"/>
      <c r="AU154" s="19"/>
      <c r="AV154" s="19"/>
      <c r="AW154" s="19"/>
      <c r="AX154" s="19"/>
      <c r="AY154" s="19"/>
      <c r="AZ154" s="19"/>
      <c r="BA154" s="19"/>
    </row>
    <row r="155" spans="1:53" x14ac:dyDescent="0.2">
      <c r="A155" s="61">
        <v>150</v>
      </c>
      <c r="B155" s="18" t="s">
        <v>301</v>
      </c>
      <c r="C155" s="18" t="s">
        <v>302</v>
      </c>
      <c r="D155" s="18" t="s">
        <v>438</v>
      </c>
      <c r="E155" s="18" t="s">
        <v>428</v>
      </c>
      <c r="F155" s="48"/>
      <c r="G155" s="20" cm="1">
        <f t="array" ref="G155">IF(Parameters!$D$33, SUM(IF(ISNUMBER(R155:W155),(IF(R155:W155&gt;=Parameters!$D$39,1,"")),""))+0.5*(SUM(IF(ISNUMBER(R155:W155),(IF(R155:W155&gt;=Parameters!$D$40,1,"")),""))-SUM(IF(ISNUMBER(R155:W155),(IF(R155:W155&gt;=Parameters!$D$39,1,"")),""))),0) +
   IF(Parameters!$D$34,SUM(IF(ISNUMBER(R155:W155),(IF(R155:W155&gt;=Parameters!$D$39,1,"")),"")),0) +
   IF(Parameters!$D$35,AVERAGE(IF(ISNUMBER(R155:W155),R155:W155)),0) +
   IF(Parameters!$D$36,IF(OR(IF(ISNUMBER(R155:W155),R155:W155)=0),0,GEOMEAN(IF(ISNUMBER(R155:W155),R155:W155))),0)</f>
        <v>0</v>
      </c>
      <c r="H155" s="21">
        <f t="shared" si="8"/>
        <v>0</v>
      </c>
      <c r="I155" s="81"/>
      <c r="J155" s="20" cm="1">
        <f t="array" ref="J155">IF(Parameters!$D$33, SUM(IF(ISNUMBER(Y155:AD155),(IF(Y155:AD155&gt;=Parameters!$D$43,1,"")),""))+0.5*(SUM(IF(ISNUMBER(Y155:AD155),(IF(Y155:AD155&gt;=Parameters!$D$44,1,"")),""))-SUM(IF(ISNUMBER(Y155:AD155),(IF(Y155:AD155&gt;=Parameters!$D$43,1,"")),""))),0) +
   IF(Parameters!$D$34,SUM(IF(ISNUMBER(Y155:AD155),(IF(Y155:AD155&gt;=Parameters!$D$43,1,"")),"")),0) +
   IF(Parameters!$D$35,AVERAGE(IF(ISNUMBER(Y155:AD155),Y155:AD155)),0) +
   IF(Parameters!$D$36,IF(OR(IF(ISNUMBER(Y155:AD155),Y155:AD155)=0),0,GEOMEAN(IF(ISNUMBER(Y155:AD155),Y155:AD155))),0)</f>
        <v>0</v>
      </c>
      <c r="K155" s="21">
        <f t="shared" si="9"/>
        <v>0</v>
      </c>
      <c r="L155" s="81"/>
      <c r="M155" s="19" cm="1">
        <f t="array" ref="M155">IF(Parameters!$D$33, SUM(IF(ISNUMBER(AF155:AK155),(IF(AF155:AK155&gt;=Parameters!$D$43,1,"")),""))+0.5*(SUM(IF(ISNUMBER(AF155:AK155),(IF(AF155:AK155&gt;=Parameters!$D$44,1,"")),""))-SUM(IF(ISNUMBER(AF155:AK155),(IF(AF155:AK155&gt;=Parameters!$D$43,1,"")),""))),0) +
   IF(Parameters!$D$34,SUM(IF(ISNUMBER(AF155:AK155),(IF(AF155:AK155&gt;=Parameters!$D$43,1,"")),"")),0) +
   IF(Parameters!$D$35,AVERAGE(IF(ISNUMBER(AF155:AK155),AF155:AK155)),0) +
   IF(Parameters!$D$36,IF(OR(IF(ISNUMBER(AF155:AK155),AF155:AK155)=0),0,GEOMEAN(IF(ISNUMBER(AF155:AK155),AF155:AK155))),0)</f>
        <v>0</v>
      </c>
      <c r="N155" s="21">
        <f t="shared" si="10"/>
        <v>0</v>
      </c>
      <c r="O155" s="81"/>
      <c r="P155" s="22"/>
      <c r="Q155" s="48"/>
      <c r="R155" s="23">
        <f>IF(Parameters!$D$24 = 1, MAX(Y155, AF155),
IF(Parameters!$D$25 = 1, AVERAGE(Y155,AF155),
IF(Parameters!$D$26 = 1, IFERROR(GEOMEAN(Y155, AF155), 0),
IF(Parameters!$D$27, IF(AND(Y155=10,AF155=10),10,0),
IF(Parameters!$D$28, IF(AND(Y155&gt;7,AF155&gt;7),10,0),
IF(Parameters!$D$29, IF(AND(Y155&gt;7,AF155&gt;7), 10, IF(OR(AND(Y155&gt;7,AF155&gt;5),AND(Y155&gt;5,AF155&gt;7)),6,0)),"no method"))))))</f>
        <v>2.3204761904761848</v>
      </c>
      <c r="S155" s="23">
        <f>IF(Parameters!$D$24 = 1, MAX(Z155, AG155),
IF(Parameters!$D$25 = 1, AVERAGE(Z155,AG155),
IF(Parameters!$D$26 = 1, IFERROR(GEOMEAN(Z155, AG155), 0),
IF(Parameters!$D$27, IF(AND(Z155=10,AG155=10),10,0),
IF(Parameters!$D$28, IF(AND(Z155&gt;7,AG155&gt;7),10,0),
IF(Parameters!$D$29, IF(AND(Z155&gt;7,AG155&gt;7), 10, IF(OR(AND(Z155&gt;7,AG155&gt;5),AND(Z155&gt;5,AG155&gt;7)),6,0)),"no method"))))))</f>
        <v>0</v>
      </c>
      <c r="T155" s="23">
        <f>IF(Parameters!$D$24 = 1, MAX(AA155, AH155),
IF(Parameters!$D$25 = 1, AVERAGE(AA155,AH155),
IF(Parameters!$D$26 = 1, IFERROR(GEOMEAN(AA155, AH155), 0),
IF(Parameters!$D$27, IF(AND(AA155=10,AH155=10),10,0),
IF(Parameters!$D$28, IF(AND(AA155&gt;7,AH155&gt;7),10,0),
IF(Parameters!$D$29, IF(AND(AA155&gt;7,AH155&gt;7), 10, IF(OR(AND(AA155&gt;7,AH155&gt;5),AND(AA155&gt;5,AH155&gt;7)),6,0)),"no method"))))))</f>
        <v>0.68181818181817999</v>
      </c>
      <c r="U155" s="23">
        <f>IF(Parameters!$D$24 = 1, MAX(AB155, AI155),
IF(Parameters!$D$25 = 1, AVERAGE(AB155,AI155),
IF(Parameters!$D$26 = 1, IFERROR(GEOMEAN(AB155, AI155), 0),
IF(Parameters!$D$27, IF(AND(AB155=10,AI155=10),10,0),
IF(Parameters!$D$28, IF(AND(AB155&gt;7,AI155&gt;7),10,0),
IF(Parameters!$D$29, IF(AND(AB155&gt;7,AI155&gt;7), 10, IF(OR(AND(AB155&gt;7,AI155&gt;5),AND(AB155&gt;5,AI155&gt;7)),6,0)),"no method"))))))</f>
        <v>1.642857142857143</v>
      </c>
      <c r="V155" s="23">
        <f>IF(Parameters!$D$24 = 1, MAX(AC155, AJ155),
IF(Parameters!$D$25 = 1, AVERAGE(AC155,AJ155),
IF(Parameters!$D$26 = 1, IFERROR(GEOMEAN(AC155, AJ155), 0),
IF(Parameters!$D$27, IF(AND(AC155=10,AJ155=10),10,0),
IF(Parameters!$D$28, IF(AND(AC155&gt;7,AJ155&gt;7),10,0),
IF(Parameters!$D$29, IF(AND(AC155&gt;7,AJ155&gt;7), 10, IF(OR(AND(AC155&gt;7,AJ155&gt;5),AND(AC155&gt;5,AJ155&gt;7)),6,0)),"no method"))))))</f>
        <v>0</v>
      </c>
      <c r="W155" s="23">
        <f>IF(Parameters!$D$24 = 1, MAX(AD155, AK155),
IF(Parameters!$D$25 = 1, AVERAGE(AD155,AK155),
IF(Parameters!$D$26 = 1, IFERROR(GEOMEAN(AD155, AK155), 0),
IF(Parameters!$D$27, IF(AND(AD155=10,AK155=10),10,0),
IF(Parameters!$D$28, IF(AND(AD155&gt;7,AK155&gt;7),10,0),
IF(Parameters!$D$29, IF(AND(AD155&gt;7,AK155&gt;7), 10, IF(OR(AND(AD155&gt;7,AK155&gt;5),AND(AD155&gt;5,AK155&gt;7)),6,0)),"no method"))))))</f>
        <v>0</v>
      </c>
      <c r="X155" s="49"/>
      <c r="Y155" s="23">
        <v>2.2599999999999998</v>
      </c>
      <c r="Z155" s="23">
        <v>0</v>
      </c>
      <c r="AA155" s="24">
        <v>0</v>
      </c>
      <c r="AB155" s="23">
        <v>0.28571428571428598</v>
      </c>
      <c r="AC155" s="23">
        <v>0</v>
      </c>
      <c r="AD155" s="23">
        <v>0</v>
      </c>
      <c r="AE155" s="49"/>
      <c r="AF155" s="23">
        <v>2.3809523809523698</v>
      </c>
      <c r="AG155" s="23">
        <v>0</v>
      </c>
      <c r="AH155" s="23">
        <v>1.36363636363636</v>
      </c>
      <c r="AI155" s="23">
        <v>3</v>
      </c>
      <c r="AJ155" s="23">
        <v>0</v>
      </c>
      <c r="AK155" s="23">
        <v>0</v>
      </c>
      <c r="AL155" s="48"/>
      <c r="AM155" s="25">
        <v>0</v>
      </c>
      <c r="AN155" s="25">
        <v>0.3</v>
      </c>
      <c r="AO155" s="19"/>
      <c r="AP155" s="19"/>
      <c r="AQ155" s="19"/>
      <c r="AR155" s="19"/>
      <c r="AS155" s="19"/>
      <c r="AT155" s="19"/>
      <c r="AU155" s="19"/>
      <c r="AV155" s="19"/>
      <c r="AW155" s="19"/>
      <c r="AX155" s="19"/>
      <c r="AY155" s="19"/>
      <c r="AZ155" s="19"/>
      <c r="BA155" s="19"/>
    </row>
    <row r="156" spans="1:53" x14ac:dyDescent="0.2">
      <c r="A156" s="61">
        <v>151</v>
      </c>
      <c r="B156" s="18" t="s">
        <v>303</v>
      </c>
      <c r="C156" s="18" t="s">
        <v>304</v>
      </c>
      <c r="D156" s="18" t="s">
        <v>438</v>
      </c>
      <c r="E156" s="18" t="s">
        <v>431</v>
      </c>
      <c r="F156" s="48"/>
      <c r="G156" s="20" cm="1">
        <f t="array" ref="G156">IF(Parameters!$D$33, SUM(IF(ISNUMBER(R156:W156),(IF(R156:W156&gt;=Parameters!$D$39,1,"")),""))+0.5*(SUM(IF(ISNUMBER(R156:W156),(IF(R156:W156&gt;=Parameters!$D$40,1,"")),""))-SUM(IF(ISNUMBER(R156:W156),(IF(R156:W156&gt;=Parameters!$D$39,1,"")),""))),0) +
   IF(Parameters!$D$34,SUM(IF(ISNUMBER(R156:W156),(IF(R156:W156&gt;=Parameters!$D$39,1,"")),"")),0) +
   IF(Parameters!$D$35,AVERAGE(IF(ISNUMBER(R156:W156),R156:W156)),0) +
   IF(Parameters!$D$36,IF(OR(IF(ISNUMBER(R156:W156),R156:W156)=0),0,GEOMEAN(IF(ISNUMBER(R156:W156),R156:W156))),0)</f>
        <v>3.5</v>
      </c>
      <c r="H156" s="21">
        <f t="shared" si="8"/>
        <v>3.5</v>
      </c>
      <c r="I156" s="81"/>
      <c r="J156" s="20" cm="1">
        <f t="array" ref="J156">IF(Parameters!$D$33, SUM(IF(ISNUMBER(Y156:AD156),(IF(Y156:AD156&gt;=Parameters!$D$43,1,"")),""))+0.5*(SUM(IF(ISNUMBER(Y156:AD156),(IF(Y156:AD156&gt;=Parameters!$D$44,1,"")),""))-SUM(IF(ISNUMBER(Y156:AD156),(IF(Y156:AD156&gt;=Parameters!$D$43,1,"")),""))),0) +
   IF(Parameters!$D$34,SUM(IF(ISNUMBER(Y156:AD156),(IF(Y156:AD156&gt;=Parameters!$D$43,1,"")),"")),0) +
   IF(Parameters!$D$35,AVERAGE(IF(ISNUMBER(Y156:AD156),Y156:AD156)),0) +
   IF(Parameters!$D$36,IF(OR(IF(ISNUMBER(Y156:AD156),Y156:AD156)=0),0,GEOMEAN(IF(ISNUMBER(Y156:AD156),Y156:AD156))),0)</f>
        <v>3</v>
      </c>
      <c r="K156" s="21">
        <f t="shared" si="9"/>
        <v>3</v>
      </c>
      <c r="L156" s="81"/>
      <c r="M156" s="19" cm="1">
        <f t="array" ref="M156">IF(Parameters!$D$33, SUM(IF(ISNUMBER(AF156:AK156),(IF(AF156:AK156&gt;=Parameters!$D$43,1,"")),""))+0.5*(SUM(IF(ISNUMBER(AF156:AK156),(IF(AF156:AK156&gt;=Parameters!$D$44,1,"")),""))-SUM(IF(ISNUMBER(AF156:AK156),(IF(AF156:AK156&gt;=Parameters!$D$43,1,"")),""))),0) +
   IF(Parameters!$D$34,SUM(IF(ISNUMBER(AF156:AK156),(IF(AF156:AK156&gt;=Parameters!$D$43,1,"")),"")),0) +
   IF(Parameters!$D$35,AVERAGE(IF(ISNUMBER(AF156:AK156),AF156:AK156)),0) +
   IF(Parameters!$D$36,IF(OR(IF(ISNUMBER(AF156:AK156),AF156:AK156)=0),0,GEOMEAN(IF(ISNUMBER(AF156:AK156),AF156:AK156))),0)</f>
        <v>2</v>
      </c>
      <c r="N156" s="21">
        <f t="shared" si="10"/>
        <v>2</v>
      </c>
      <c r="O156" s="81"/>
      <c r="P156" s="22"/>
      <c r="Q156" s="48"/>
      <c r="R156" s="23">
        <f>IF(Parameters!$D$24 = 1, MAX(Y156, AF156),
IF(Parameters!$D$25 = 1, AVERAGE(Y156,AF156),
IF(Parameters!$D$26 = 1, IFERROR(GEOMEAN(Y156, AF156), 0),
IF(Parameters!$D$27, IF(AND(Y156=10,AF156=10),10,0),
IF(Parameters!$D$28, IF(AND(Y156&gt;7,AF156&gt;7),10,0),
IF(Parameters!$D$29, IF(AND(Y156&gt;7,AF156&gt;7), 10, IF(OR(AND(Y156&gt;7,AF156&gt;5),AND(Y156&gt;5,AF156&gt;7)),6,0)),"no method"))))))</f>
        <v>9.0007692307692295</v>
      </c>
      <c r="S156" s="23">
        <f>IF(Parameters!$D$24 = 1, MAX(Z156, AG156),
IF(Parameters!$D$25 = 1, AVERAGE(Z156,AG156),
IF(Parameters!$D$26 = 1, IFERROR(GEOMEAN(Z156, AG156), 0),
IF(Parameters!$D$27, IF(AND(Z156=10,AG156=10),10,0),
IF(Parameters!$D$28, IF(AND(Z156&gt;7,AG156&gt;7),10,0),
IF(Parameters!$D$29, IF(AND(Z156&gt;7,AG156&gt;7), 10, IF(OR(AND(Z156&gt;7,AG156&gt;5),AND(Z156&gt;5,AG156&gt;7)),6,0)),"no method"))))))</f>
        <v>4.5693779904306249</v>
      </c>
      <c r="T156" s="23">
        <f>IF(Parameters!$D$24 = 1, MAX(AA156, AH156),
IF(Parameters!$D$25 = 1, AVERAGE(AA156,AH156),
IF(Parameters!$D$26 = 1, IFERROR(GEOMEAN(AA156, AH156), 0),
IF(Parameters!$D$27, IF(AND(AA156=10,AH156=10),10,0),
IF(Parameters!$D$28, IF(AND(AA156&gt;7,AH156&gt;7),10,0),
IF(Parameters!$D$29, IF(AND(AA156&gt;7,AH156&gt;7), 10, IF(OR(AND(AA156&gt;7,AH156&gt;5),AND(AA156&gt;5,AH156&gt;7)),6,0)),"no method"))))))</f>
        <v>0</v>
      </c>
      <c r="U156" s="23">
        <f>IF(Parameters!$D$24 = 1, MAX(AB156, AI156),
IF(Parameters!$D$25 = 1, AVERAGE(AB156,AI156),
IF(Parameters!$D$26 = 1, IFERROR(GEOMEAN(AB156, AI156), 0),
IF(Parameters!$D$27, IF(AND(AB156=10,AI156=10),10,0),
IF(Parameters!$D$28, IF(AND(AB156&gt;7,AI156&gt;7),10,0),
IF(Parameters!$D$29, IF(AND(AB156&gt;7,AI156&gt;7), 10, IF(OR(AND(AB156&gt;7,AI156&gt;5),AND(AB156&gt;5,AI156&gt;7)),6,0)),"no method"))))))</f>
        <v>7.8339707056681309</v>
      </c>
      <c r="V156" s="23">
        <f>IF(Parameters!$D$24 = 1, MAX(AC156, AJ156),
IF(Parameters!$D$25 = 1, AVERAGE(AC156,AJ156),
IF(Parameters!$D$26 = 1, IFERROR(GEOMEAN(AC156, AJ156), 0),
IF(Parameters!$D$27, IF(AND(AC156=10,AJ156=10),10,0),
IF(Parameters!$D$28, IF(AND(AC156&gt;7,AJ156&gt;7),10,0),
IF(Parameters!$D$29, IF(AND(AC156&gt;7,AJ156&gt;7), 10, IF(OR(AND(AC156&gt;7,AJ156&gt;5),AND(AC156&gt;5,AJ156&gt;7)),6,0)),"no method"))))))</f>
        <v>9</v>
      </c>
      <c r="W156" s="23">
        <f>IF(Parameters!$D$24 = 1, MAX(AD156, AK156),
IF(Parameters!$D$25 = 1, AVERAGE(AD156,AK156),
IF(Parameters!$D$26 = 1, IFERROR(GEOMEAN(AD156, AK156), 0),
IF(Parameters!$D$27, IF(AND(AD156=10,AK156=10),10,0),
IF(Parameters!$D$28, IF(AND(AD156&gt;7,AK156&gt;7),10,0),
IF(Parameters!$D$29, IF(AND(AD156&gt;7,AK156&gt;7), 10, IF(OR(AND(AD156&gt;7,AK156&gt;5),AND(AD156&gt;5,AK156&gt;7)),6,0)),"no method"))))))</f>
        <v>5</v>
      </c>
      <c r="X156" s="49"/>
      <c r="Y156" s="23">
        <v>9.86</v>
      </c>
      <c r="Z156" s="23">
        <v>9.1387559808612497</v>
      </c>
      <c r="AA156" s="24">
        <v>0</v>
      </c>
      <c r="AB156" s="23">
        <v>8.4285714285714306</v>
      </c>
      <c r="AC156" s="23">
        <v>8</v>
      </c>
      <c r="AD156" s="23">
        <v>10</v>
      </c>
      <c r="AE156" s="49"/>
      <c r="AF156" s="23">
        <v>8.1415384615384596</v>
      </c>
      <c r="AG156" s="23">
        <v>0</v>
      </c>
      <c r="AH156" s="23">
        <v>0</v>
      </c>
      <c r="AI156" s="23">
        <v>7.2393699827648303</v>
      </c>
      <c r="AJ156" s="23">
        <v>10</v>
      </c>
      <c r="AK156" s="23">
        <v>0</v>
      </c>
      <c r="AL156" s="48"/>
      <c r="AM156" s="25">
        <v>0</v>
      </c>
      <c r="AN156" s="25">
        <v>0.6</v>
      </c>
      <c r="AO156" s="19"/>
      <c r="AP156" s="19"/>
      <c r="AQ156" s="19"/>
      <c r="AR156" s="19"/>
      <c r="AS156" s="19"/>
      <c r="AT156" s="19"/>
      <c r="AU156" s="19"/>
      <c r="AV156" s="19"/>
      <c r="AW156" s="19"/>
      <c r="AX156" s="19"/>
      <c r="AY156" s="19"/>
      <c r="AZ156" s="19"/>
      <c r="BA156" s="19"/>
    </row>
    <row r="157" spans="1:53" x14ac:dyDescent="0.2">
      <c r="A157" s="61">
        <v>152</v>
      </c>
      <c r="B157" s="18" t="s">
        <v>305</v>
      </c>
      <c r="C157" s="18" t="s">
        <v>306</v>
      </c>
      <c r="D157" s="18" t="s">
        <v>434</v>
      </c>
      <c r="E157" s="18" t="s">
        <v>431</v>
      </c>
      <c r="F157" s="48"/>
      <c r="G157" s="20" cm="1">
        <f t="array" ref="G157">IF(Parameters!$D$33, SUM(IF(ISNUMBER(R157:W157),(IF(R157:W157&gt;=Parameters!$D$39,1,"")),""))+0.5*(SUM(IF(ISNUMBER(R157:W157),(IF(R157:W157&gt;=Parameters!$D$40,1,"")),""))-SUM(IF(ISNUMBER(R157:W157),(IF(R157:W157&gt;=Parameters!$D$39,1,"")),""))),0) +
   IF(Parameters!$D$34,SUM(IF(ISNUMBER(R157:W157),(IF(R157:W157&gt;=Parameters!$D$39,1,"")),"")),0) +
   IF(Parameters!$D$35,AVERAGE(IF(ISNUMBER(R157:W157),R157:W157)),0) +
   IF(Parameters!$D$36,IF(OR(IF(ISNUMBER(R157:W157),R157:W157)=0),0,GEOMEAN(IF(ISNUMBER(R157:W157),R157:W157))),0)</f>
        <v>3</v>
      </c>
      <c r="H157" s="21">
        <f t="shared" si="8"/>
        <v>3</v>
      </c>
      <c r="I157" s="81"/>
      <c r="J157" s="20" cm="1">
        <f t="array" ref="J157">IF(Parameters!$D$33, SUM(IF(ISNUMBER(Y157:AD157),(IF(Y157:AD157&gt;=Parameters!$D$43,1,"")),""))+0.5*(SUM(IF(ISNUMBER(Y157:AD157),(IF(Y157:AD157&gt;=Parameters!$D$44,1,"")),""))-SUM(IF(ISNUMBER(Y157:AD157),(IF(Y157:AD157&gt;=Parameters!$D$43,1,"")),""))),0) +
   IF(Parameters!$D$34,SUM(IF(ISNUMBER(Y157:AD157),(IF(Y157:AD157&gt;=Parameters!$D$43,1,"")),"")),0) +
   IF(Parameters!$D$35,AVERAGE(IF(ISNUMBER(Y157:AD157),Y157:AD157)),0) +
   IF(Parameters!$D$36,IF(OR(IF(ISNUMBER(Y157:AD157),Y157:AD157)=0),0,GEOMEAN(IF(ISNUMBER(Y157:AD157),Y157:AD157))),0)</f>
        <v>2.5</v>
      </c>
      <c r="K157" s="21">
        <f t="shared" si="9"/>
        <v>2.5</v>
      </c>
      <c r="L157" s="81"/>
      <c r="M157" s="19" cm="1">
        <f t="array" ref="M157">IF(Parameters!$D$33, SUM(IF(ISNUMBER(AF157:AK157),(IF(AF157:AK157&gt;=Parameters!$D$43,1,"")),""))+0.5*(SUM(IF(ISNUMBER(AF157:AK157),(IF(AF157:AK157&gt;=Parameters!$D$44,1,"")),""))-SUM(IF(ISNUMBER(AF157:AK157),(IF(AF157:AK157&gt;=Parameters!$D$43,1,"")),""))),0) +
   IF(Parameters!$D$34,SUM(IF(ISNUMBER(AF157:AK157),(IF(AF157:AK157&gt;=Parameters!$D$43,1,"")),"")),0) +
   IF(Parameters!$D$35,AVERAGE(IF(ISNUMBER(AF157:AK157),AF157:AK157)),0) +
   IF(Parameters!$D$36,IF(OR(IF(ISNUMBER(AF157:AK157),AF157:AK157)=0),0,GEOMEAN(IF(ISNUMBER(AF157:AK157),AF157:AK157))),0)</f>
        <v>3</v>
      </c>
      <c r="N157" s="21">
        <f t="shared" si="10"/>
        <v>3</v>
      </c>
      <c r="O157" s="81"/>
      <c r="P157" s="22"/>
      <c r="Q157" s="48"/>
      <c r="R157" s="23">
        <f>IF(Parameters!$D$24 = 1, MAX(Y157, AF157),
IF(Parameters!$D$25 = 1, AVERAGE(Y157,AF157),
IF(Parameters!$D$26 = 1, IFERROR(GEOMEAN(Y157, AF157), 0),
IF(Parameters!$D$27, IF(AND(Y157=10,AF157=10),10,0),
IF(Parameters!$D$28, IF(AND(Y157&gt;7,AF157&gt;7),10,0),
IF(Parameters!$D$29, IF(AND(Y157&gt;7,AF157&gt;7), 10, IF(OR(AND(Y157&gt;7,AF157&gt;5),AND(Y157&gt;5,AF157&gt;7)),6,0)),"no method"))))))</f>
        <v>10</v>
      </c>
      <c r="S157" s="23">
        <f>IF(Parameters!$D$24 = 1, MAX(Z157, AG157),
IF(Parameters!$D$25 = 1, AVERAGE(Z157,AG157),
IF(Parameters!$D$26 = 1, IFERROR(GEOMEAN(Z157, AG157), 0),
IF(Parameters!$D$27, IF(AND(Z157=10,AG157=10),10,0),
IF(Parameters!$D$28, IF(AND(Z157&gt;7,AG157&gt;7),10,0),
IF(Parameters!$D$29, IF(AND(Z157&gt;7,AG157&gt;7), 10, IF(OR(AND(Z157&gt;7,AG157&gt;5),AND(Z157&gt;5,AG157&gt;7)),6,0)),"no method"))))))</f>
        <v>9.8205741626794243</v>
      </c>
      <c r="T157" s="23">
        <f>IF(Parameters!$D$24 = 1, MAX(AA157, AH157),
IF(Parameters!$D$25 = 1, AVERAGE(AA157,AH157),
IF(Parameters!$D$26 = 1, IFERROR(GEOMEAN(AA157, AH157), 0),
IF(Parameters!$D$27, IF(AND(AA157=10,AH157=10),10,0),
IF(Parameters!$D$28, IF(AND(AA157&gt;7,AH157&gt;7),10,0),
IF(Parameters!$D$29, IF(AND(AA157&gt;7,AH157&gt;7), 10, IF(OR(AND(AA157&gt;7,AH157&gt;5),AND(AA157&gt;5,AH157&gt;7)),6,0)),"no method"))))))</f>
        <v>4.9194214876032998</v>
      </c>
      <c r="U157" s="23">
        <f>IF(Parameters!$D$24 = 1, MAX(AB157, AI157),
IF(Parameters!$D$25 = 1, AVERAGE(AB157,AI157),
IF(Parameters!$D$26 = 1, IFERROR(GEOMEAN(AB157, AI157), 0),
IF(Parameters!$D$27, IF(AND(AB157=10,AI157=10),10,0),
IF(Parameters!$D$28, IF(AND(AB157&gt;7,AI157&gt;7),10,0),
IF(Parameters!$D$29, IF(AND(AB157&gt;7,AI157&gt;7), 10, IF(OR(AND(AB157&gt;7,AI157&gt;5),AND(AB157&gt;5,AI157&gt;7)),6,0)),"no method"))))))</f>
        <v>9.9285714285714306</v>
      </c>
      <c r="V157" s="23">
        <f>IF(Parameters!$D$24 = 1, MAX(AC157, AJ157),
IF(Parameters!$D$25 = 1, AVERAGE(AC157,AJ157),
IF(Parameters!$D$26 = 1, IFERROR(GEOMEAN(AC157, AJ157), 0),
IF(Parameters!$D$27, IF(AND(AC157=10,AJ157=10),10,0),
IF(Parameters!$D$28, IF(AND(AC157&gt;7,AJ157&gt;7),10,0),
IF(Parameters!$D$29, IF(AND(AC157&gt;7,AJ157&gt;7), 10, IF(OR(AND(AC157&gt;7,AJ157&gt;5),AND(AC157&gt;5,AJ157&gt;7)),6,0)),"no method"))))))</f>
        <v>2.4166666666666652</v>
      </c>
      <c r="W157" s="23">
        <f>IF(Parameters!$D$24 = 1, MAX(AD157, AK157),
IF(Parameters!$D$25 = 1, AVERAGE(AD157,AK157),
IF(Parameters!$D$26 = 1, IFERROR(GEOMEAN(AD157, AK157), 0),
IF(Parameters!$D$27, IF(AND(AD157=10,AK157=10),10,0),
IF(Parameters!$D$28, IF(AND(AD157&gt;7,AK157&gt;7),10,0),
IF(Parameters!$D$29, IF(AND(AD157&gt;7,AK157&gt;7), 10, IF(OR(AND(AD157&gt;7,AK157&gt;5),AND(AD157&gt;5,AK157&gt;7)),6,0)),"no method"))))))</f>
        <v>0</v>
      </c>
      <c r="X157" s="49"/>
      <c r="Y157" s="23">
        <v>10</v>
      </c>
      <c r="Z157" s="23">
        <v>9.6411483253588504</v>
      </c>
      <c r="AA157" s="24">
        <v>8.2479338842975203</v>
      </c>
      <c r="AB157" s="23">
        <v>9.8571428571428594</v>
      </c>
      <c r="AC157" s="23">
        <v>4.8333333333333304</v>
      </c>
      <c r="AD157" s="23">
        <v>0</v>
      </c>
      <c r="AE157" s="49"/>
      <c r="AF157" s="23">
        <v>10</v>
      </c>
      <c r="AG157" s="23">
        <v>10</v>
      </c>
      <c r="AH157" s="23">
        <v>1.5909090909090799</v>
      </c>
      <c r="AI157" s="23">
        <v>10</v>
      </c>
      <c r="AJ157" s="23">
        <v>0</v>
      </c>
      <c r="AK157" s="23">
        <v>0</v>
      </c>
      <c r="AL157" s="48"/>
      <c r="AM157" s="25">
        <v>0</v>
      </c>
      <c r="AN157" s="25">
        <v>0.2</v>
      </c>
      <c r="AO157" s="19"/>
      <c r="AP157" s="19"/>
      <c r="AQ157" s="19"/>
      <c r="AR157" s="19"/>
      <c r="AS157" s="19"/>
      <c r="AT157" s="19"/>
      <c r="AU157" s="19"/>
      <c r="AV157" s="19"/>
      <c r="AW157" s="19"/>
      <c r="AX157" s="19"/>
      <c r="AY157" s="19"/>
      <c r="AZ157" s="19"/>
      <c r="BA157" s="19"/>
    </row>
    <row r="158" spans="1:53" x14ac:dyDescent="0.2">
      <c r="A158" s="61">
        <v>153</v>
      </c>
      <c r="B158" s="18" t="s">
        <v>307</v>
      </c>
      <c r="C158" s="18" t="s">
        <v>308</v>
      </c>
      <c r="D158" s="18" t="s">
        <v>437</v>
      </c>
      <c r="E158" s="18" t="s">
        <v>432</v>
      </c>
      <c r="F158" s="48"/>
      <c r="G158" s="20" cm="1">
        <f t="array" ref="G158">IF(Parameters!$D$33, SUM(IF(ISNUMBER(R158:W158),(IF(R158:W158&gt;=Parameters!$D$39,1,"")),""))+0.5*(SUM(IF(ISNUMBER(R158:W158),(IF(R158:W158&gt;=Parameters!$D$40,1,"")),""))-SUM(IF(ISNUMBER(R158:W158),(IF(R158:W158&gt;=Parameters!$D$39,1,"")),""))),0) +
   IF(Parameters!$D$34,SUM(IF(ISNUMBER(R158:W158),(IF(R158:W158&gt;=Parameters!$D$39,1,"")),"")),0) +
   IF(Parameters!$D$35,AVERAGE(IF(ISNUMBER(R158:W158),R158:W158)),0) +
   IF(Parameters!$D$36,IF(OR(IF(ISNUMBER(R158:W158),R158:W158)=0),0,GEOMEAN(IF(ISNUMBER(R158:W158),R158:W158))),0)</f>
        <v>1.5</v>
      </c>
      <c r="H158" s="21">
        <f t="shared" si="8"/>
        <v>1.5</v>
      </c>
      <c r="I158" s="81"/>
      <c r="J158" s="20" cm="1">
        <f t="array" ref="J158">IF(Parameters!$D$33, SUM(IF(ISNUMBER(Y158:AD158),(IF(Y158:AD158&gt;=Parameters!$D$43,1,"")),""))+0.5*(SUM(IF(ISNUMBER(Y158:AD158),(IF(Y158:AD158&gt;=Parameters!$D$44,1,"")),""))-SUM(IF(ISNUMBER(Y158:AD158),(IF(Y158:AD158&gt;=Parameters!$D$43,1,"")),""))),0) +
   IF(Parameters!$D$34,SUM(IF(ISNUMBER(Y158:AD158),(IF(Y158:AD158&gt;=Parameters!$D$43,1,"")),"")),0) +
   IF(Parameters!$D$35,AVERAGE(IF(ISNUMBER(Y158:AD158),Y158:AD158)),0) +
   IF(Parameters!$D$36,IF(OR(IF(ISNUMBER(Y158:AD158),Y158:AD158)=0),0,GEOMEAN(IF(ISNUMBER(Y158:AD158),Y158:AD158))),0)</f>
        <v>0.5</v>
      </c>
      <c r="K158" s="21">
        <f t="shared" si="9"/>
        <v>0.5</v>
      </c>
      <c r="L158" s="81"/>
      <c r="M158" s="19" cm="1">
        <f t="array" ref="M158">IF(Parameters!$D$33, SUM(IF(ISNUMBER(AF158:AK158),(IF(AF158:AK158&gt;=Parameters!$D$43,1,"")),""))+0.5*(SUM(IF(ISNUMBER(AF158:AK158),(IF(AF158:AK158&gt;=Parameters!$D$44,1,"")),""))-SUM(IF(ISNUMBER(AF158:AK158),(IF(AF158:AK158&gt;=Parameters!$D$43,1,"")),""))),0) +
   IF(Parameters!$D$34,SUM(IF(ISNUMBER(AF158:AK158),(IF(AF158:AK158&gt;=Parameters!$D$43,1,"")),"")),0) +
   IF(Parameters!$D$35,AVERAGE(IF(ISNUMBER(AF158:AK158),AF158:AK158)),0) +
   IF(Parameters!$D$36,IF(OR(IF(ISNUMBER(AF158:AK158),AF158:AK158)=0),0,GEOMEAN(IF(ISNUMBER(AF158:AK158),AF158:AK158))),0)</f>
        <v>1.5</v>
      </c>
      <c r="N158" s="21">
        <f t="shared" si="10"/>
        <v>1.5</v>
      </c>
      <c r="O158" s="81"/>
      <c r="P158" s="22"/>
      <c r="Q158" s="48"/>
      <c r="R158" s="23">
        <f>IF(Parameters!$D$24 = 1, MAX(Y158, AF158),
IF(Parameters!$D$25 = 1, AVERAGE(Y158,AF158),
IF(Parameters!$D$26 = 1, IFERROR(GEOMEAN(Y158, AF158), 0),
IF(Parameters!$D$27, IF(AND(Y158=10,AF158=10),10,0),
IF(Parameters!$D$28, IF(AND(Y158&gt;7,AF158&gt;7),10,0),
IF(Parameters!$D$29, IF(AND(Y158&gt;7,AF158&gt;7), 10, IF(OR(AND(Y158&gt;7,AF158&gt;5),AND(Y158&gt;5,AF158&gt;7)),6,0)),"no method"))))))</f>
        <v>6.3214285714285552</v>
      </c>
      <c r="S158" s="23">
        <f>IF(Parameters!$D$24 = 1, MAX(Z158, AG158),
IF(Parameters!$D$25 = 1, AVERAGE(Z158,AG158),
IF(Parameters!$D$26 = 1, IFERROR(GEOMEAN(Z158, AG158), 0),
IF(Parameters!$D$27, IF(AND(Z158=10,AG158=10),10,0),
IF(Parameters!$D$28, IF(AND(Z158&gt;7,AG158&gt;7),10,0),
IF(Parameters!$D$29, IF(AND(Z158&gt;7,AG158&gt;7), 10, IF(OR(AND(Z158&gt;7,AG158&gt;5),AND(Z158&gt;5,AG158&gt;7)),6,0)),"no method"))))))</f>
        <v>2.4880382775119601</v>
      </c>
      <c r="T158" s="23">
        <f>IF(Parameters!$D$24 = 1, MAX(AA158, AH158),
IF(Parameters!$D$25 = 1, AVERAGE(AA158,AH158),
IF(Parameters!$D$26 = 1, IFERROR(GEOMEAN(AA158, AH158), 0),
IF(Parameters!$D$27, IF(AND(AA158=10,AH158=10),10,0),
IF(Parameters!$D$28, IF(AND(AA158&gt;7,AH158&gt;7),10,0),
IF(Parameters!$D$29, IF(AND(AA158&gt;7,AH158&gt;7), 10, IF(OR(AND(AA158&gt;7,AH158&gt;5),AND(AA158&gt;5,AH158&gt;7)),6,0)),"no method"))))))</f>
        <v>3.0433884297520661</v>
      </c>
      <c r="U158" s="23">
        <f>IF(Parameters!$D$24 = 1, MAX(AB158, AI158),
IF(Parameters!$D$25 = 1, AVERAGE(AB158,AI158),
IF(Parameters!$D$26 = 1, IFERROR(GEOMEAN(AB158, AI158), 0),
IF(Parameters!$D$27, IF(AND(AB158=10,AI158=10),10,0),
IF(Parameters!$D$28, IF(AND(AB158&gt;7,AI158&gt;7),10,0),
IF(Parameters!$D$29, IF(AND(AB158&gt;7,AI158&gt;7), 10, IF(OR(AND(AB158&gt;7,AI158&gt;5),AND(AB158&gt;5,AI158&gt;7)),6,0)),"no method"))))))</f>
        <v>7.5711904761904796</v>
      </c>
      <c r="V158" s="23">
        <f>IF(Parameters!$D$24 = 1, MAX(AC158, AJ158),
IF(Parameters!$D$25 = 1, AVERAGE(AC158,AJ158),
IF(Parameters!$D$26 = 1, IFERROR(GEOMEAN(AC158, AJ158), 0),
IF(Parameters!$D$27, IF(AND(AC158=10,AJ158=10),10,0),
IF(Parameters!$D$28, IF(AND(AC158&gt;7,AJ158&gt;7),10,0),
IF(Parameters!$D$29, IF(AND(AC158&gt;7,AJ158&gt;7), 10, IF(OR(AND(AC158&gt;7,AJ158&gt;5),AND(AC158&gt;5,AJ158&gt;7)),6,0)),"no method"))))))</f>
        <v>4.5833333333333348</v>
      </c>
      <c r="W158" s="23">
        <f>IF(Parameters!$D$24 = 1, MAX(AD158, AK158),
IF(Parameters!$D$25 = 1, AVERAGE(AD158,AK158),
IF(Parameters!$D$26 = 1, IFERROR(GEOMEAN(AD158, AK158), 0),
IF(Parameters!$D$27, IF(AND(AD158=10,AK158=10),10,0),
IF(Parameters!$D$28, IF(AND(AD158&gt;7,AK158&gt;7),10,0),
IF(Parameters!$D$29, IF(AND(AD158&gt;7,AK158&gt;7), 10, IF(OR(AND(AD158&gt;7,AK158&gt;5),AND(AD158&gt;5,AK158&gt;7)),6,0)),"no method"))))))</f>
        <v>4.5643120877911096</v>
      </c>
      <c r="X158" s="49"/>
      <c r="Y158" s="23">
        <v>5.5</v>
      </c>
      <c r="Z158" s="23">
        <v>4.9760765550239201</v>
      </c>
      <c r="AA158" s="24">
        <v>5.4049586776859497</v>
      </c>
      <c r="AB158" s="23">
        <v>6.28571428571429</v>
      </c>
      <c r="AC158" s="23">
        <v>9.1666666666666696</v>
      </c>
      <c r="AD158" s="23">
        <v>0</v>
      </c>
      <c r="AE158" s="49"/>
      <c r="AF158" s="23">
        <v>7.1428571428571104</v>
      </c>
      <c r="AG158" s="23">
        <v>0</v>
      </c>
      <c r="AH158" s="23">
        <v>0.68181818181818299</v>
      </c>
      <c r="AI158" s="23">
        <v>8.8566666666666691</v>
      </c>
      <c r="AJ158" s="23">
        <v>0</v>
      </c>
      <c r="AK158" s="23">
        <v>9.1286241755822193</v>
      </c>
      <c r="AL158" s="48"/>
      <c r="AM158" s="25">
        <v>0</v>
      </c>
      <c r="AN158" s="25">
        <v>0.3</v>
      </c>
      <c r="AO158" s="19"/>
      <c r="AP158" s="19"/>
      <c r="AQ158" s="19"/>
      <c r="AR158" s="19"/>
      <c r="AS158" s="19"/>
      <c r="AT158" s="19"/>
      <c r="AU158" s="19"/>
      <c r="AV158" s="19"/>
      <c r="AW158" s="19"/>
      <c r="AX158" s="19"/>
      <c r="AY158" s="19"/>
      <c r="AZ158" s="19"/>
      <c r="BA158" s="19"/>
    </row>
    <row r="159" spans="1:53" x14ac:dyDescent="0.2">
      <c r="A159" s="61">
        <v>154</v>
      </c>
      <c r="B159" s="18" t="s">
        <v>309</v>
      </c>
      <c r="C159" s="18" t="s">
        <v>310</v>
      </c>
      <c r="D159" s="18" t="s">
        <v>434</v>
      </c>
      <c r="E159" s="18" t="s">
        <v>431</v>
      </c>
      <c r="F159" s="48"/>
      <c r="G159" s="20" cm="1">
        <f t="array" ref="G159">IF(Parameters!$D$33, SUM(IF(ISNUMBER(R159:W159),(IF(R159:W159&gt;=Parameters!$D$39,1,"")),""))+0.5*(SUM(IF(ISNUMBER(R159:W159),(IF(R159:W159&gt;=Parameters!$D$40,1,"")),""))-SUM(IF(ISNUMBER(R159:W159),(IF(R159:W159&gt;=Parameters!$D$39,1,"")),""))),0) +
   IF(Parameters!$D$34,SUM(IF(ISNUMBER(R159:W159),(IF(R159:W159&gt;=Parameters!$D$39,1,"")),"")),0) +
   IF(Parameters!$D$35,AVERAGE(IF(ISNUMBER(R159:W159),R159:W159)),0) +
   IF(Parameters!$D$36,IF(OR(IF(ISNUMBER(R159:W159),R159:W159)=0),0,GEOMEAN(IF(ISNUMBER(R159:W159),R159:W159))),0)</f>
        <v>6</v>
      </c>
      <c r="H159" s="21">
        <f t="shared" si="8"/>
        <v>6</v>
      </c>
      <c r="I159" s="81"/>
      <c r="J159" s="20" cm="1">
        <f t="array" ref="J159">IF(Parameters!$D$33, SUM(IF(ISNUMBER(Y159:AD159),(IF(Y159:AD159&gt;=Parameters!$D$43,1,"")),""))+0.5*(SUM(IF(ISNUMBER(Y159:AD159),(IF(Y159:AD159&gt;=Parameters!$D$44,1,"")),""))-SUM(IF(ISNUMBER(Y159:AD159),(IF(Y159:AD159&gt;=Parameters!$D$43,1,"")),""))),0) +
   IF(Parameters!$D$34,SUM(IF(ISNUMBER(Y159:AD159),(IF(Y159:AD159&gt;=Parameters!$D$43,1,"")),"")),0) +
   IF(Parameters!$D$35,AVERAGE(IF(ISNUMBER(Y159:AD159),Y159:AD159)),0) +
   IF(Parameters!$D$36,IF(OR(IF(ISNUMBER(Y159:AD159),Y159:AD159)=0),0,GEOMEAN(IF(ISNUMBER(Y159:AD159),Y159:AD159))),0)</f>
        <v>5.5</v>
      </c>
      <c r="K159" s="21">
        <f t="shared" si="9"/>
        <v>5.5</v>
      </c>
      <c r="L159" s="81"/>
      <c r="M159" s="19" cm="1">
        <f t="array" ref="M159">IF(Parameters!$D$33, SUM(IF(ISNUMBER(AF159:AK159),(IF(AF159:AK159&gt;=Parameters!$D$43,1,"")),""))+0.5*(SUM(IF(ISNUMBER(AF159:AK159),(IF(AF159:AK159&gt;=Parameters!$D$44,1,"")),""))-SUM(IF(ISNUMBER(AF159:AK159),(IF(AF159:AK159&gt;=Parameters!$D$43,1,"")),""))),0) +
   IF(Parameters!$D$34,SUM(IF(ISNUMBER(AF159:AK159),(IF(AF159:AK159&gt;=Parameters!$D$43,1,"")),"")),0) +
   IF(Parameters!$D$35,AVERAGE(IF(ISNUMBER(AF159:AK159),AF159:AK159)),0) +
   IF(Parameters!$D$36,IF(OR(IF(ISNUMBER(AF159:AK159),AF159:AK159)=0),0,GEOMEAN(IF(ISNUMBER(AF159:AK159),AF159:AK159))),0)</f>
        <v>4.5</v>
      </c>
      <c r="N159" s="21">
        <f t="shared" si="10"/>
        <v>4.5</v>
      </c>
      <c r="O159" s="81"/>
      <c r="P159" s="22"/>
      <c r="Q159" s="48"/>
      <c r="R159" s="23">
        <f>IF(Parameters!$D$24 = 1, MAX(Y159, AF159),
IF(Parameters!$D$25 = 1, AVERAGE(Y159,AF159),
IF(Parameters!$D$26 = 1, IFERROR(GEOMEAN(Y159, AF159), 0),
IF(Parameters!$D$27, IF(AND(Y159=10,AF159=10),10,0),
IF(Parameters!$D$28, IF(AND(Y159&gt;7,AF159&gt;7),10,0),
IF(Parameters!$D$29, IF(AND(Y159&gt;7,AF159&gt;7), 10, IF(OR(AND(Y159&gt;7,AF159&gt;5),AND(Y159&gt;5,AF159&gt;7)),6,0)),"no method"))))))</f>
        <v>9.7619047619047397</v>
      </c>
      <c r="S159" s="23">
        <f>IF(Parameters!$D$24 = 1, MAX(Z159, AG159),
IF(Parameters!$D$25 = 1, AVERAGE(Z159,AG159),
IF(Parameters!$D$26 = 1, IFERROR(GEOMEAN(Z159, AG159), 0),
IF(Parameters!$D$27, IF(AND(Z159=10,AG159=10),10,0),
IF(Parameters!$D$28, IF(AND(Z159&gt;7,AG159&gt;7),10,0),
IF(Parameters!$D$29, IF(AND(Z159&gt;7,AG159&gt;7), 10, IF(OR(AND(Z159&gt;7,AG159&gt;5),AND(Z159&gt;5,AG159&gt;7)),6,0)),"no method"))))))</f>
        <v>10</v>
      </c>
      <c r="T159" s="23">
        <f>IF(Parameters!$D$24 = 1, MAX(AA159, AH159),
IF(Parameters!$D$25 = 1, AVERAGE(AA159,AH159),
IF(Parameters!$D$26 = 1, IFERROR(GEOMEAN(AA159, AH159), 0),
IF(Parameters!$D$27, IF(AND(AA159=10,AH159=10),10,0),
IF(Parameters!$D$28, IF(AND(AA159&gt;7,AH159&gt;7),10,0),
IF(Parameters!$D$29, IF(AND(AA159&gt;7,AH159&gt;7), 10, IF(OR(AND(AA159&gt;7,AH159&gt;5),AND(AA159&gt;5,AH159&gt;7)),6,0)),"no method"))))))</f>
        <v>8.5227272727272645</v>
      </c>
      <c r="U159" s="23">
        <f>IF(Parameters!$D$24 = 1, MAX(AB159, AI159),
IF(Parameters!$D$25 = 1, AVERAGE(AB159,AI159),
IF(Parameters!$D$26 = 1, IFERROR(GEOMEAN(AB159, AI159), 0),
IF(Parameters!$D$27, IF(AND(AB159=10,AI159=10),10,0),
IF(Parameters!$D$28, IF(AND(AB159&gt;7,AI159&gt;7),10,0),
IF(Parameters!$D$29, IF(AND(AB159&gt;7,AI159&gt;7), 10, IF(OR(AND(AB159&gt;7,AI159&gt;5),AND(AB159&gt;5,AI159&gt;7)),6,0)),"no method"))))))</f>
        <v>8.5</v>
      </c>
      <c r="V159" s="23">
        <f>IF(Parameters!$D$24 = 1, MAX(AC159, AJ159),
IF(Parameters!$D$25 = 1, AVERAGE(AC159,AJ159),
IF(Parameters!$D$26 = 1, IFERROR(GEOMEAN(AC159, AJ159), 0),
IF(Parameters!$D$27, IF(AND(AC159=10,AJ159=10),10,0),
IF(Parameters!$D$28, IF(AND(AC159&gt;7,AJ159&gt;7),10,0),
IF(Parameters!$D$29, IF(AND(AC159&gt;7,AJ159&gt;7), 10, IF(OR(AND(AC159&gt;7,AJ159&gt;5),AND(AC159&gt;5,AJ159&gt;7)),6,0)),"no method"))))))</f>
        <v>9.9166666666666643</v>
      </c>
      <c r="W159" s="23">
        <f>IF(Parameters!$D$24 = 1, MAX(AD159, AK159),
IF(Parameters!$D$25 = 1, AVERAGE(AD159,AK159),
IF(Parameters!$D$26 = 1, IFERROR(GEOMEAN(AD159, AK159), 0),
IF(Parameters!$D$27, IF(AND(AD159=10,AK159=10),10,0),
IF(Parameters!$D$28, IF(AND(AD159&gt;7,AK159&gt;7),10,0),
IF(Parameters!$D$29, IF(AND(AD159&gt;7,AK159&gt;7), 10, IF(OR(AND(AD159&gt;7,AK159&gt;5),AND(AD159&gt;5,AK159&gt;7)),6,0)),"no method"))))))</f>
        <v>10</v>
      </c>
      <c r="X159" s="49"/>
      <c r="Y159" s="23">
        <v>10</v>
      </c>
      <c r="Z159" s="23">
        <v>10</v>
      </c>
      <c r="AA159" s="24">
        <v>10</v>
      </c>
      <c r="AB159" s="23">
        <v>10</v>
      </c>
      <c r="AC159" s="23">
        <v>9.8333333333333304</v>
      </c>
      <c r="AD159" s="23">
        <v>10</v>
      </c>
      <c r="AE159" s="49"/>
      <c r="AF159" s="23">
        <v>9.5238095238094793</v>
      </c>
      <c r="AG159" s="23">
        <v>10</v>
      </c>
      <c r="AH159" s="23">
        <v>7.0454545454545299</v>
      </c>
      <c r="AI159" s="23">
        <v>7</v>
      </c>
      <c r="AJ159" s="23">
        <v>10</v>
      </c>
      <c r="AK159" s="23">
        <v>10</v>
      </c>
      <c r="AL159" s="48"/>
      <c r="AM159" s="25">
        <v>0</v>
      </c>
      <c r="AN159" s="25">
        <v>0.1</v>
      </c>
      <c r="AO159" s="19"/>
      <c r="AP159" s="19"/>
      <c r="AQ159" s="19"/>
      <c r="AR159" s="19"/>
      <c r="AS159" s="19"/>
      <c r="AT159" s="19"/>
      <c r="AU159" s="19"/>
      <c r="AV159" s="19"/>
      <c r="AW159" s="19"/>
      <c r="AX159" s="19"/>
      <c r="AY159" s="19"/>
      <c r="AZ159" s="19"/>
      <c r="BA159" s="19"/>
    </row>
    <row r="160" spans="1:53" x14ac:dyDescent="0.2">
      <c r="A160" s="61">
        <v>155</v>
      </c>
      <c r="B160" s="18" t="s">
        <v>311</v>
      </c>
      <c r="C160" s="18" t="s">
        <v>312</v>
      </c>
      <c r="D160" s="18" t="s">
        <v>435</v>
      </c>
      <c r="E160" s="18" t="s">
        <v>432</v>
      </c>
      <c r="F160" s="48"/>
      <c r="G160" s="20" cm="1">
        <f t="array" ref="G160">IF(Parameters!$D$33, SUM(IF(ISNUMBER(R160:W160),(IF(R160:W160&gt;=Parameters!$D$39,1,"")),""))+0.5*(SUM(IF(ISNUMBER(R160:W160),(IF(R160:W160&gt;=Parameters!$D$40,1,"")),""))-SUM(IF(ISNUMBER(R160:W160),(IF(R160:W160&gt;=Parameters!$D$39,1,"")),""))),0) +
   IF(Parameters!$D$34,SUM(IF(ISNUMBER(R160:W160),(IF(R160:W160&gt;=Parameters!$D$39,1,"")),"")),0) +
   IF(Parameters!$D$35,AVERAGE(IF(ISNUMBER(R160:W160),R160:W160)),0) +
   IF(Parameters!$D$36,IF(OR(IF(ISNUMBER(R160:W160),R160:W160)=0),0,GEOMEAN(IF(ISNUMBER(R160:W160),R160:W160))),0)</f>
        <v>1.5</v>
      </c>
      <c r="H160" s="21">
        <f t="shared" si="8"/>
        <v>1.5</v>
      </c>
      <c r="I160" s="81"/>
      <c r="J160" s="20" cm="1">
        <f t="array" ref="J160">IF(Parameters!$D$33, SUM(IF(ISNUMBER(Y160:AD160),(IF(Y160:AD160&gt;=Parameters!$D$43,1,"")),""))+0.5*(SUM(IF(ISNUMBER(Y160:AD160),(IF(Y160:AD160&gt;=Parameters!$D$44,1,"")),""))-SUM(IF(ISNUMBER(Y160:AD160),(IF(Y160:AD160&gt;=Parameters!$D$43,1,"")),""))),0) +
   IF(Parameters!$D$34,SUM(IF(ISNUMBER(Y160:AD160),(IF(Y160:AD160&gt;=Parameters!$D$43,1,"")),"")),0) +
   IF(Parameters!$D$35,AVERAGE(IF(ISNUMBER(Y160:AD160),Y160:AD160)),0) +
   IF(Parameters!$D$36,IF(OR(IF(ISNUMBER(Y160:AD160),Y160:AD160)=0),0,GEOMEAN(IF(ISNUMBER(Y160:AD160),Y160:AD160))),0)</f>
        <v>0</v>
      </c>
      <c r="K160" s="21">
        <f t="shared" si="9"/>
        <v>0</v>
      </c>
      <c r="L160" s="81"/>
      <c r="M160" s="19" cm="1">
        <f t="array" ref="M160">IF(Parameters!$D$33, SUM(IF(ISNUMBER(AF160:AK160),(IF(AF160:AK160&gt;=Parameters!$D$43,1,"")),""))+0.5*(SUM(IF(ISNUMBER(AF160:AK160),(IF(AF160:AK160&gt;=Parameters!$D$44,1,"")),""))-SUM(IF(ISNUMBER(AF160:AK160),(IF(AF160:AK160&gt;=Parameters!$D$43,1,"")),""))),0) +
   IF(Parameters!$D$34,SUM(IF(ISNUMBER(AF160:AK160),(IF(AF160:AK160&gt;=Parameters!$D$43,1,"")),"")),0) +
   IF(Parameters!$D$35,AVERAGE(IF(ISNUMBER(AF160:AK160),AF160:AK160)),0) +
   IF(Parameters!$D$36,IF(OR(IF(ISNUMBER(AF160:AK160),AF160:AK160)=0),0,GEOMEAN(IF(ISNUMBER(AF160:AK160),AF160:AK160))),0)</f>
        <v>2</v>
      </c>
      <c r="N160" s="21">
        <f t="shared" si="10"/>
        <v>2</v>
      </c>
      <c r="O160" s="81"/>
      <c r="P160" s="22"/>
      <c r="Q160" s="48"/>
      <c r="R160" s="23">
        <f>IF(Parameters!$D$24 = 1, MAX(Y160, AF160),
IF(Parameters!$D$25 = 1, AVERAGE(Y160,AF160),
IF(Parameters!$D$26 = 1, IFERROR(GEOMEAN(Y160, AF160), 0),
IF(Parameters!$D$27, IF(AND(Y160=10,AF160=10),10,0),
IF(Parameters!$D$28, IF(AND(Y160&gt;7,AF160&gt;7),10,0),
IF(Parameters!$D$29, IF(AND(Y160&gt;7,AF160&gt;7), 10, IF(OR(AND(Y160&gt;7,AF160&gt;5),AND(Y160&gt;5,AF160&gt;7)),6,0)),"no method"))))))</f>
        <v>7.125</v>
      </c>
      <c r="S160" s="23">
        <f>IF(Parameters!$D$24 = 1, MAX(Z160, AG160),
IF(Parameters!$D$25 = 1, AVERAGE(Z160,AG160),
IF(Parameters!$D$26 = 1, IFERROR(GEOMEAN(Z160, AG160), 0),
IF(Parameters!$D$27, IF(AND(Z160=10,AG160=10),10,0),
IF(Parameters!$D$28, IF(AND(Z160&gt;7,AG160&gt;7),10,0),
IF(Parameters!$D$29, IF(AND(Z160&gt;7,AG160&gt;7), 10, IF(OR(AND(Z160&gt;7,AG160&gt;5),AND(Z160&gt;5,AG160&gt;7)),6,0)),"no method"))))))</f>
        <v>1.94976076555024</v>
      </c>
      <c r="T160" s="23">
        <f>IF(Parameters!$D$24 = 1, MAX(AA160, AH160),
IF(Parameters!$D$25 = 1, AVERAGE(AA160,AH160),
IF(Parameters!$D$26 = 1, IFERROR(GEOMEAN(AA160, AH160), 0),
IF(Parameters!$D$27, IF(AND(AA160=10,AH160=10),10,0),
IF(Parameters!$D$28, IF(AND(AA160&gt;7,AH160&gt;7),10,0),
IF(Parameters!$D$29, IF(AND(AA160&gt;7,AH160&gt;7), 10, IF(OR(AND(AA160&gt;7,AH160&gt;5),AND(AA160&gt;5,AH160&gt;7)),6,0)),"no method"))))))</f>
        <v>4.0537190082644603</v>
      </c>
      <c r="U160" s="23">
        <f>IF(Parameters!$D$24 = 1, MAX(AB160, AI160),
IF(Parameters!$D$25 = 1, AVERAGE(AB160,AI160),
IF(Parameters!$D$26 = 1, IFERROR(GEOMEAN(AB160, AI160), 0),
IF(Parameters!$D$27, IF(AND(AB160=10,AI160=10),10,0),
IF(Parameters!$D$28, IF(AND(AB160&gt;7,AI160&gt;7),10,0),
IF(Parameters!$D$29, IF(AND(AB160&gt;7,AI160&gt;7), 10, IF(OR(AND(AB160&gt;7,AI160&gt;5),AND(AB160&gt;5,AI160&gt;7)),6,0)),"no method"))))))</f>
        <v>6.2142857142857153</v>
      </c>
      <c r="V160" s="23">
        <f>IF(Parameters!$D$24 = 1, MAX(AC160, AJ160),
IF(Parameters!$D$25 = 1, AVERAGE(AC160,AJ160),
IF(Parameters!$D$26 = 1, IFERROR(GEOMEAN(AC160, AJ160), 0),
IF(Parameters!$D$27, IF(AND(AC160=10,AJ160=10),10,0),
IF(Parameters!$D$28, IF(AND(AC160&gt;7,AJ160&gt;7),10,0),
IF(Parameters!$D$29, IF(AND(AC160&gt;7,AJ160&gt;7), 10, IF(OR(AND(AC160&gt;7,AJ160&gt;5),AND(AC160&gt;5,AJ160&gt;7)),6,0)),"no method"))))))</f>
        <v>2.9166666666666652</v>
      </c>
      <c r="W160" s="23">
        <f>IF(Parameters!$D$24 = 1, MAX(AD160, AK160),
IF(Parameters!$D$25 = 1, AVERAGE(AD160,AK160),
IF(Parameters!$D$26 = 1, IFERROR(GEOMEAN(AD160, AK160), 0),
IF(Parameters!$D$27, IF(AND(AD160=10,AK160=10),10,0),
IF(Parameters!$D$28, IF(AND(AD160&gt;7,AK160&gt;7),10,0),
IF(Parameters!$D$29, IF(AND(AD160&gt;7,AK160&gt;7), 10, IF(OR(AND(AD160&gt;7,AK160&gt;5),AND(AD160&gt;5,AK160&gt;7)),6,0)),"no method"))))))</f>
        <v>0</v>
      </c>
      <c r="X160" s="49"/>
      <c r="Y160" s="23">
        <v>4.25</v>
      </c>
      <c r="Z160" s="23">
        <v>3.8995215311004801</v>
      </c>
      <c r="AA160" s="24">
        <v>5.8347107438016499</v>
      </c>
      <c r="AB160" s="23">
        <v>2.4285714285714302</v>
      </c>
      <c r="AC160" s="23">
        <v>5.8333333333333304</v>
      </c>
      <c r="AD160" s="23">
        <v>0</v>
      </c>
      <c r="AE160" s="49"/>
      <c r="AF160" s="23">
        <v>10</v>
      </c>
      <c r="AG160" s="23">
        <v>0</v>
      </c>
      <c r="AH160" s="23">
        <v>2.2727272727272698</v>
      </c>
      <c r="AI160" s="23">
        <v>10</v>
      </c>
      <c r="AJ160" s="23">
        <v>0</v>
      </c>
      <c r="AK160" s="23">
        <v>0</v>
      </c>
      <c r="AL160" s="48"/>
      <c r="AM160" s="25">
        <v>0</v>
      </c>
      <c r="AN160" s="25">
        <v>0.3</v>
      </c>
      <c r="AO160" s="19"/>
      <c r="AP160" s="19"/>
      <c r="AQ160" s="19"/>
      <c r="AR160" s="19"/>
      <c r="AS160" s="19"/>
      <c r="AT160" s="19"/>
      <c r="AU160" s="19"/>
      <c r="AV160" s="19"/>
      <c r="AW160" s="19"/>
      <c r="AX160" s="19"/>
      <c r="AY160" s="19"/>
      <c r="AZ160" s="19"/>
      <c r="BA160" s="19"/>
    </row>
    <row r="161" spans="1:53" x14ac:dyDescent="0.2">
      <c r="A161" s="61">
        <v>156</v>
      </c>
      <c r="B161" s="18" t="s">
        <v>313</v>
      </c>
      <c r="C161" s="18" t="s">
        <v>314</v>
      </c>
      <c r="D161" s="18" t="s">
        <v>434</v>
      </c>
      <c r="E161" s="18" t="s">
        <v>431</v>
      </c>
      <c r="F161" s="48"/>
      <c r="G161" s="20" cm="1">
        <f t="array" ref="G161">IF(Parameters!$D$33, SUM(IF(ISNUMBER(R161:W161),(IF(R161:W161&gt;=Parameters!$D$39,1,"")),""))+0.5*(SUM(IF(ISNUMBER(R161:W161),(IF(R161:W161&gt;=Parameters!$D$40,1,"")),""))-SUM(IF(ISNUMBER(R161:W161),(IF(R161:W161&gt;=Parameters!$D$39,1,"")),""))),0) +
   IF(Parameters!$D$34,SUM(IF(ISNUMBER(R161:W161),(IF(R161:W161&gt;=Parameters!$D$39,1,"")),"")),0) +
   IF(Parameters!$D$35,AVERAGE(IF(ISNUMBER(R161:W161),R161:W161)),0) +
   IF(Parameters!$D$36,IF(OR(IF(ISNUMBER(R161:W161),R161:W161)=0),0,GEOMEAN(IF(ISNUMBER(R161:W161),R161:W161))),0)</f>
        <v>4.5</v>
      </c>
      <c r="H161" s="21">
        <f t="shared" si="8"/>
        <v>4.5</v>
      </c>
      <c r="I161" s="81"/>
      <c r="J161" s="20" cm="1">
        <f t="array" ref="J161">IF(Parameters!$D$33, SUM(IF(ISNUMBER(Y161:AD161),(IF(Y161:AD161&gt;=Parameters!$D$43,1,"")),""))+0.5*(SUM(IF(ISNUMBER(Y161:AD161),(IF(Y161:AD161&gt;=Parameters!$D$44,1,"")),""))-SUM(IF(ISNUMBER(Y161:AD161),(IF(Y161:AD161&gt;=Parameters!$D$43,1,"")),""))),0) +
   IF(Parameters!$D$34,SUM(IF(ISNUMBER(Y161:AD161),(IF(Y161:AD161&gt;=Parameters!$D$43,1,"")),"")),0) +
   IF(Parameters!$D$35,AVERAGE(IF(ISNUMBER(Y161:AD161),Y161:AD161)),0) +
   IF(Parameters!$D$36,IF(OR(IF(ISNUMBER(Y161:AD161),Y161:AD161)=0),0,GEOMEAN(IF(ISNUMBER(Y161:AD161),Y161:AD161))),0)</f>
        <v>4</v>
      </c>
      <c r="K161" s="21">
        <f t="shared" si="9"/>
        <v>4</v>
      </c>
      <c r="L161" s="81"/>
      <c r="M161" s="19" cm="1">
        <f t="array" ref="M161">IF(Parameters!$D$33, SUM(IF(ISNUMBER(AF161:AK161),(IF(AF161:AK161&gt;=Parameters!$D$43,1,"")),""))+0.5*(SUM(IF(ISNUMBER(AF161:AK161),(IF(AF161:AK161&gt;=Parameters!$D$44,1,"")),""))-SUM(IF(ISNUMBER(AF161:AK161),(IF(AF161:AK161&gt;=Parameters!$D$43,1,"")),""))),0) +
   IF(Parameters!$D$34,SUM(IF(ISNUMBER(AF161:AK161),(IF(AF161:AK161&gt;=Parameters!$D$43,1,"")),"")),0) +
   IF(Parameters!$D$35,AVERAGE(IF(ISNUMBER(AF161:AK161),AF161:AK161)),0) +
   IF(Parameters!$D$36,IF(OR(IF(ISNUMBER(AF161:AK161),AF161:AK161)=0),0,GEOMEAN(IF(ISNUMBER(AF161:AK161),AF161:AK161))),0)</f>
        <v>4.5</v>
      </c>
      <c r="N161" s="21">
        <f t="shared" si="10"/>
        <v>4.5</v>
      </c>
      <c r="O161" s="81"/>
      <c r="P161" s="22"/>
      <c r="Q161" s="48"/>
      <c r="R161" s="23">
        <f>IF(Parameters!$D$24 = 1, MAX(Y161, AF161),
IF(Parameters!$D$25 = 1, AVERAGE(Y161,AF161),
IF(Parameters!$D$26 = 1, IFERROR(GEOMEAN(Y161, AF161), 0),
IF(Parameters!$D$27, IF(AND(Y161=10,AF161=10),10,0),
IF(Parameters!$D$28, IF(AND(Y161&gt;7,AF161&gt;7),10,0),
IF(Parameters!$D$29, IF(AND(Y161&gt;7,AF161&gt;7), 10, IF(OR(AND(Y161&gt;7,AF161&gt;5),AND(Y161&gt;5,AF161&gt;7)),6,0)),"no method"))))))</f>
        <v>10</v>
      </c>
      <c r="S161" s="23">
        <f>IF(Parameters!$D$24 = 1, MAX(Z161, AG161),
IF(Parameters!$D$25 = 1, AVERAGE(Z161,AG161),
IF(Parameters!$D$26 = 1, IFERROR(GEOMEAN(Z161, AG161), 0),
IF(Parameters!$D$27, IF(AND(Z161=10,AG161=10),10,0),
IF(Parameters!$D$28, IF(AND(Z161&gt;7,AG161&gt;7),10,0),
IF(Parameters!$D$29, IF(AND(Z161&gt;7,AG161&gt;7), 10, IF(OR(AND(Z161&gt;7,AG161&gt;5),AND(Z161&gt;5,AG161&gt;7)),6,0)),"no method"))))))</f>
        <v>10</v>
      </c>
      <c r="T161" s="23">
        <f>IF(Parameters!$D$24 = 1, MAX(AA161, AH161),
IF(Parameters!$D$25 = 1, AVERAGE(AA161,AH161),
IF(Parameters!$D$26 = 1, IFERROR(GEOMEAN(AA161, AH161), 0),
IF(Parameters!$D$27, IF(AND(AA161=10,AH161=10),10,0),
IF(Parameters!$D$28, IF(AND(AA161&gt;7,AH161&gt;7),10,0),
IF(Parameters!$D$29, IF(AND(AA161&gt;7,AH161&gt;7), 10, IF(OR(AND(AA161&gt;7,AH161&gt;5),AND(AA161&gt;5,AH161&gt;7)),6,0)),"no method"))))))</f>
        <v>0</v>
      </c>
      <c r="U161" s="23">
        <f>IF(Parameters!$D$24 = 1, MAX(AB161, AI161),
IF(Parameters!$D$25 = 1, AVERAGE(AB161,AI161),
IF(Parameters!$D$26 = 1, IFERROR(GEOMEAN(AB161, AI161), 0),
IF(Parameters!$D$27, IF(AND(AB161=10,AI161=10),10,0),
IF(Parameters!$D$28, IF(AND(AB161&gt;7,AI161&gt;7),10,0),
IF(Parameters!$D$29, IF(AND(AB161&gt;7,AI161&gt;7), 10, IF(OR(AND(AB161&gt;7,AI161&gt;5),AND(AB161&gt;5,AI161&gt;7)),6,0)),"no method"))))))</f>
        <v>10</v>
      </c>
      <c r="V161" s="23">
        <f>IF(Parameters!$D$24 = 1, MAX(AC161, AJ161),
IF(Parameters!$D$25 = 1, AVERAGE(AC161,AJ161),
IF(Parameters!$D$26 = 1, IFERROR(GEOMEAN(AC161, AJ161), 0),
IF(Parameters!$D$27, IF(AND(AC161=10,AJ161=10),10,0),
IF(Parameters!$D$28, IF(AND(AC161&gt;7,AJ161&gt;7),10,0),
IF(Parameters!$D$29, IF(AND(AC161&gt;7,AJ161&gt;7), 10, IF(OR(AND(AC161&gt;7,AJ161&gt;5),AND(AC161&gt;5,AJ161&gt;7)),6,0)),"no method"))))))</f>
        <v>6</v>
      </c>
      <c r="W161" s="23">
        <f>IF(Parameters!$D$24 = 1, MAX(AD161, AK161),
IF(Parameters!$D$25 = 1, AVERAGE(AD161,AK161),
IF(Parameters!$D$26 = 1, IFERROR(GEOMEAN(AD161, AK161), 0),
IF(Parameters!$D$27, IF(AND(AD161=10,AK161=10),10,0),
IF(Parameters!$D$28, IF(AND(AD161&gt;7,AK161&gt;7),10,0),
IF(Parameters!$D$29, IF(AND(AD161&gt;7,AK161&gt;7), 10, IF(OR(AND(AD161&gt;7,AK161&gt;5),AND(AD161&gt;5,AK161&gt;7)),6,0)),"no method"))))))</f>
        <v>10</v>
      </c>
      <c r="X161" s="49"/>
      <c r="Y161" s="23">
        <v>10</v>
      </c>
      <c r="Z161" s="23">
        <v>10</v>
      </c>
      <c r="AA161" s="24">
        <v>0</v>
      </c>
      <c r="AB161" s="23">
        <v>10</v>
      </c>
      <c r="AC161" s="23">
        <v>5</v>
      </c>
      <c r="AD161" s="23">
        <v>10</v>
      </c>
      <c r="AE161" s="49"/>
      <c r="AF161" s="23">
        <v>10</v>
      </c>
      <c r="AG161" s="23">
        <v>10</v>
      </c>
      <c r="AH161" s="23">
        <v>0</v>
      </c>
      <c r="AI161" s="23">
        <v>10</v>
      </c>
      <c r="AJ161" s="23">
        <v>7</v>
      </c>
      <c r="AK161" s="23">
        <v>10</v>
      </c>
      <c r="AL161" s="48"/>
      <c r="AM161" s="25">
        <v>0</v>
      </c>
      <c r="AN161" s="25">
        <v>0.1</v>
      </c>
      <c r="AO161" s="19"/>
      <c r="AP161" s="19"/>
      <c r="AQ161" s="19"/>
      <c r="AR161" s="19"/>
      <c r="AS161" s="19"/>
      <c r="AT161" s="19"/>
      <c r="AU161" s="19"/>
      <c r="AV161" s="19"/>
      <c r="AW161" s="19"/>
      <c r="AX161" s="19"/>
      <c r="AY161" s="19"/>
      <c r="AZ161" s="19"/>
      <c r="BA161" s="19"/>
    </row>
    <row r="162" spans="1:53" x14ac:dyDescent="0.2">
      <c r="A162" s="61">
        <v>157</v>
      </c>
      <c r="B162" s="18" t="s">
        <v>315</v>
      </c>
      <c r="C162" s="18" t="s">
        <v>316</v>
      </c>
      <c r="D162" s="18" t="s">
        <v>434</v>
      </c>
      <c r="E162" s="18" t="s">
        <v>431</v>
      </c>
      <c r="F162" s="48"/>
      <c r="G162" s="20" cm="1">
        <f t="array" ref="G162">IF(Parameters!$D$33, SUM(IF(ISNUMBER(R162:W162),(IF(R162:W162&gt;=Parameters!$D$39,1,"")),""))+0.5*(SUM(IF(ISNUMBER(R162:W162),(IF(R162:W162&gt;=Parameters!$D$40,1,"")),""))-SUM(IF(ISNUMBER(R162:W162),(IF(R162:W162&gt;=Parameters!$D$39,1,"")),""))),0) +
   IF(Parameters!$D$34,SUM(IF(ISNUMBER(R162:W162),(IF(R162:W162&gt;=Parameters!$D$39,1,"")),"")),0) +
   IF(Parameters!$D$35,AVERAGE(IF(ISNUMBER(R162:W162),R162:W162)),0) +
   IF(Parameters!$D$36,IF(OR(IF(ISNUMBER(R162:W162),R162:W162)=0),0,GEOMEAN(IF(ISNUMBER(R162:W162),R162:W162))),0)</f>
        <v>1.5</v>
      </c>
      <c r="H162" s="21">
        <f t="shared" si="8"/>
        <v>1.5</v>
      </c>
      <c r="I162" s="81"/>
      <c r="J162" s="20" cm="1">
        <f t="array" ref="J162">IF(Parameters!$D$33, SUM(IF(ISNUMBER(Y162:AD162),(IF(Y162:AD162&gt;=Parameters!$D$43,1,"")),""))+0.5*(SUM(IF(ISNUMBER(Y162:AD162),(IF(Y162:AD162&gt;=Parameters!$D$44,1,"")),""))-SUM(IF(ISNUMBER(Y162:AD162),(IF(Y162:AD162&gt;=Parameters!$D$43,1,"")),""))),0) +
   IF(Parameters!$D$34,SUM(IF(ISNUMBER(Y162:AD162),(IF(Y162:AD162&gt;=Parameters!$D$43,1,"")),"")),0) +
   IF(Parameters!$D$35,AVERAGE(IF(ISNUMBER(Y162:AD162),Y162:AD162)),0) +
   IF(Parameters!$D$36,IF(OR(IF(ISNUMBER(Y162:AD162),Y162:AD162)=0),0,GEOMEAN(IF(ISNUMBER(Y162:AD162),Y162:AD162))),0)</f>
        <v>2.5</v>
      </c>
      <c r="K162" s="21">
        <f t="shared" si="9"/>
        <v>2.5</v>
      </c>
      <c r="L162" s="81"/>
      <c r="M162" s="19" cm="1">
        <f t="array" ref="M162">IF(Parameters!$D$33, SUM(IF(ISNUMBER(AF162:AK162),(IF(AF162:AK162&gt;=Parameters!$D$43,1,"")),""))+0.5*(SUM(IF(ISNUMBER(AF162:AK162),(IF(AF162:AK162&gt;=Parameters!$D$44,1,"")),""))-SUM(IF(ISNUMBER(AF162:AK162),(IF(AF162:AK162&gt;=Parameters!$D$43,1,"")),""))),0) +
   IF(Parameters!$D$34,SUM(IF(ISNUMBER(AF162:AK162),(IF(AF162:AK162&gt;=Parameters!$D$43,1,"")),"")),0) +
   IF(Parameters!$D$35,AVERAGE(IF(ISNUMBER(AF162:AK162),AF162:AK162)),0) +
   IF(Parameters!$D$36,IF(OR(IF(ISNUMBER(AF162:AK162),AF162:AK162)=0),0,GEOMEAN(IF(ISNUMBER(AF162:AK162),AF162:AK162))),0)</f>
        <v>1</v>
      </c>
      <c r="N162" s="21">
        <f t="shared" si="10"/>
        <v>1</v>
      </c>
      <c r="O162" s="81"/>
      <c r="P162" s="22"/>
      <c r="Q162" s="48"/>
      <c r="R162" s="23">
        <f>IF(Parameters!$D$24 = 1, MAX(Y162, AF162),
IF(Parameters!$D$25 = 1, AVERAGE(Y162,AF162),
IF(Parameters!$D$26 = 1, IFERROR(GEOMEAN(Y162, AF162), 0),
IF(Parameters!$D$27, IF(AND(Y162=10,AF162=10),10,0),
IF(Parameters!$D$28, IF(AND(Y162&gt;7,AF162&gt;7),10,0),
IF(Parameters!$D$29, IF(AND(Y162&gt;7,AF162&gt;7), 10, IF(OR(AND(Y162&gt;7,AF162&gt;5),AND(Y162&gt;5,AF162&gt;7)),6,0)),"no method"))))))</f>
        <v>5.8734599999999997</v>
      </c>
      <c r="S162" s="23">
        <f>IF(Parameters!$D$24 = 1, MAX(Z162, AG162),
IF(Parameters!$D$25 = 1, AVERAGE(Z162,AG162),
IF(Parameters!$D$26 = 1, IFERROR(GEOMEAN(Z162, AG162), 0),
IF(Parameters!$D$27, IF(AND(Z162=10,AG162=10),10,0),
IF(Parameters!$D$28, IF(AND(Z162&gt;7,AG162&gt;7),10,0),
IF(Parameters!$D$29, IF(AND(Z162&gt;7,AG162&gt;7), 10, IF(OR(AND(Z162&gt;7,AG162&gt;5),AND(Z162&gt;5,AG162&gt;7)),6,0)),"no method"))))))</f>
        <v>4.1028708133971303</v>
      </c>
      <c r="T162" s="23">
        <f>IF(Parameters!$D$24 = 1, MAX(AA162, AH162),
IF(Parameters!$D$25 = 1, AVERAGE(AA162,AH162),
IF(Parameters!$D$26 = 1, IFERROR(GEOMEAN(AA162, AH162), 0),
IF(Parameters!$D$27, IF(AND(AA162=10,AH162=10),10,0),
IF(Parameters!$D$28, IF(AND(AA162&gt;7,AH162&gt;7),10,0),
IF(Parameters!$D$29, IF(AND(AA162&gt;7,AH162&gt;7), 10, IF(OR(AND(AA162&gt;7,AH162&gt;5),AND(AA162&gt;5,AH162&gt;7)),6,0)),"no method"))))))</f>
        <v>4.5557851239669347</v>
      </c>
      <c r="U162" s="23">
        <f>IF(Parameters!$D$24 = 1, MAX(AB162, AI162),
IF(Parameters!$D$25 = 1, AVERAGE(AB162,AI162),
IF(Parameters!$D$26 = 1, IFERROR(GEOMEAN(AB162, AI162), 0),
IF(Parameters!$D$27, IF(AND(AB162=10,AI162=10),10,0),
IF(Parameters!$D$28, IF(AND(AB162&gt;7,AI162&gt;7),10,0),
IF(Parameters!$D$29, IF(AND(AB162&gt;7,AI162&gt;7), 10, IF(OR(AND(AB162&gt;7,AI162&gt;5),AND(AB162&gt;5,AI162&gt;7)),6,0)),"no method"))))))</f>
        <v>9.3571428571428541</v>
      </c>
      <c r="V162" s="23">
        <f>IF(Parameters!$D$24 = 1, MAX(AC162, AJ162),
IF(Parameters!$D$25 = 1, AVERAGE(AC162,AJ162),
IF(Parameters!$D$26 = 1, IFERROR(GEOMEAN(AC162, AJ162), 0),
IF(Parameters!$D$27, IF(AND(AC162=10,AJ162=10),10,0),
IF(Parameters!$D$28, IF(AND(AC162&gt;7,AJ162&gt;7),10,0),
IF(Parameters!$D$29, IF(AND(AC162&gt;7,AJ162&gt;7), 10, IF(OR(AND(AC162&gt;7,AJ162&gt;5),AND(AC162&gt;5,AJ162&gt;7)),6,0)),"no method"))))))</f>
        <v>0.25</v>
      </c>
      <c r="W162" s="23">
        <f>IF(Parameters!$D$24 = 1, MAX(AD162, AK162),
IF(Parameters!$D$25 = 1, AVERAGE(AD162,AK162),
IF(Parameters!$D$26 = 1, IFERROR(GEOMEAN(AD162, AK162), 0),
IF(Parameters!$D$27, IF(AND(AD162=10,AK162=10),10,0),
IF(Parameters!$D$28, IF(AND(AD162&gt;7,AK162&gt;7),10,0),
IF(Parameters!$D$29, IF(AND(AD162&gt;7,AK162&gt;7), 10, IF(OR(AND(AD162&gt;7,AK162&gt;5),AND(AD162&gt;5,AK162&gt;7)),6,0)),"no method"))))))</f>
        <v>0</v>
      </c>
      <c r="X162" s="49"/>
      <c r="Y162" s="23">
        <v>10</v>
      </c>
      <c r="Z162" s="23">
        <v>8.2057416267942607</v>
      </c>
      <c r="AA162" s="24">
        <v>7.5206611570247901</v>
      </c>
      <c r="AB162" s="23">
        <v>8.71428571428571</v>
      </c>
      <c r="AC162" s="23">
        <v>0.5</v>
      </c>
      <c r="AD162" s="23">
        <v>0</v>
      </c>
      <c r="AE162" s="49"/>
      <c r="AF162" s="23">
        <v>1.74692</v>
      </c>
      <c r="AG162" s="23">
        <v>0</v>
      </c>
      <c r="AH162" s="23">
        <v>1.5909090909090799</v>
      </c>
      <c r="AI162" s="23">
        <v>10</v>
      </c>
      <c r="AJ162" s="23">
        <v>0</v>
      </c>
      <c r="AK162" s="23">
        <v>0</v>
      </c>
      <c r="AL162" s="48"/>
      <c r="AM162" s="25">
        <v>0</v>
      </c>
      <c r="AN162" s="25">
        <v>0.5</v>
      </c>
      <c r="AO162" s="19"/>
      <c r="AP162" s="19"/>
      <c r="AQ162" s="19"/>
      <c r="AR162" s="19"/>
      <c r="AS162" s="19"/>
      <c r="AT162" s="19"/>
      <c r="AU162" s="19"/>
      <c r="AV162" s="19"/>
      <c r="AW162" s="19"/>
      <c r="AX162" s="19"/>
      <c r="AY162" s="19"/>
      <c r="AZ162" s="19"/>
      <c r="BA162" s="19"/>
    </row>
    <row r="163" spans="1:53" x14ac:dyDescent="0.2">
      <c r="A163" s="61">
        <v>158</v>
      </c>
      <c r="B163" s="18" t="s">
        <v>317</v>
      </c>
      <c r="C163" s="18" t="s">
        <v>318</v>
      </c>
      <c r="D163" s="18" t="s">
        <v>437</v>
      </c>
      <c r="E163" s="18" t="s">
        <v>432</v>
      </c>
      <c r="F163" s="48"/>
      <c r="G163" s="20" cm="1">
        <f t="array" ref="G163">IF(Parameters!$D$33, SUM(IF(ISNUMBER(R163:W163),(IF(R163:W163&gt;=Parameters!$D$39,1,"")),""))+0.5*(SUM(IF(ISNUMBER(R163:W163),(IF(R163:W163&gt;=Parameters!$D$40,1,"")),""))-SUM(IF(ISNUMBER(R163:W163),(IF(R163:W163&gt;=Parameters!$D$39,1,"")),""))),0) +
   IF(Parameters!$D$34,SUM(IF(ISNUMBER(R163:W163),(IF(R163:W163&gt;=Parameters!$D$39,1,"")),"")),0) +
   IF(Parameters!$D$35,AVERAGE(IF(ISNUMBER(R163:W163),R163:W163)),0) +
   IF(Parameters!$D$36,IF(OR(IF(ISNUMBER(R163:W163),R163:W163)=0),0,GEOMEAN(IF(ISNUMBER(R163:W163),R163:W163))),0)</f>
        <v>1.5</v>
      </c>
      <c r="H163" s="21">
        <f t="shared" si="8"/>
        <v>1.5</v>
      </c>
      <c r="I163" s="81"/>
      <c r="J163" s="20" cm="1">
        <f t="array" ref="J163">IF(Parameters!$D$33, SUM(IF(ISNUMBER(Y163:AD163),(IF(Y163:AD163&gt;=Parameters!$D$43,1,"")),""))+0.5*(SUM(IF(ISNUMBER(Y163:AD163),(IF(Y163:AD163&gt;=Parameters!$D$44,1,"")),""))-SUM(IF(ISNUMBER(Y163:AD163),(IF(Y163:AD163&gt;=Parameters!$D$43,1,"")),""))),0) +
   IF(Parameters!$D$34,SUM(IF(ISNUMBER(Y163:AD163),(IF(Y163:AD163&gt;=Parameters!$D$43,1,"")),"")),0) +
   IF(Parameters!$D$35,AVERAGE(IF(ISNUMBER(Y163:AD163),Y163:AD163)),0) +
   IF(Parameters!$D$36,IF(OR(IF(ISNUMBER(Y163:AD163),Y163:AD163)=0),0,GEOMEAN(IF(ISNUMBER(Y163:AD163),Y163:AD163))),0)</f>
        <v>0</v>
      </c>
      <c r="K163" s="21">
        <f t="shared" si="9"/>
        <v>0</v>
      </c>
      <c r="L163" s="81"/>
      <c r="M163" s="19" cm="1">
        <f t="array" ref="M163">IF(Parameters!$D$33, SUM(IF(ISNUMBER(AF163:AK163),(IF(AF163:AK163&gt;=Parameters!$D$43,1,"")),""))+0.5*(SUM(IF(ISNUMBER(AF163:AK163),(IF(AF163:AK163&gt;=Parameters!$D$44,1,"")),""))-SUM(IF(ISNUMBER(AF163:AK163),(IF(AF163:AK163&gt;=Parameters!$D$43,1,"")),""))),0) +
   IF(Parameters!$D$34,SUM(IF(ISNUMBER(AF163:AK163),(IF(AF163:AK163&gt;=Parameters!$D$43,1,"")),"")),0) +
   IF(Parameters!$D$35,AVERAGE(IF(ISNUMBER(AF163:AK163),AF163:AK163)),0) +
   IF(Parameters!$D$36,IF(OR(IF(ISNUMBER(AF163:AK163),AF163:AK163)=0),0,GEOMEAN(IF(ISNUMBER(AF163:AK163),AF163:AK163))),0)</f>
        <v>1.5</v>
      </c>
      <c r="N163" s="21">
        <f t="shared" si="10"/>
        <v>1.5</v>
      </c>
      <c r="O163" s="81"/>
      <c r="P163" s="22"/>
      <c r="Q163" s="48"/>
      <c r="R163" s="23">
        <f>IF(Parameters!$D$24 = 1, MAX(Y163, AF163),
IF(Parameters!$D$25 = 1, AVERAGE(Y163,AF163),
IF(Parameters!$D$26 = 1, IFERROR(GEOMEAN(Y163, AF163), 0),
IF(Parameters!$D$27, IF(AND(Y163=10,AF163=10),10,0),
IF(Parameters!$D$28, IF(AND(Y163&gt;7,AF163&gt;7),10,0),
IF(Parameters!$D$29, IF(AND(Y163&gt;7,AF163&gt;7), 10, IF(OR(AND(Y163&gt;7,AF163&gt;5),AND(Y163&gt;5,AF163&gt;7)),6,0)),"no method"))))))</f>
        <v>4.6484615384615404</v>
      </c>
      <c r="S163" s="23">
        <f>IF(Parameters!$D$24 = 1, MAX(Z163, AG163),
IF(Parameters!$D$25 = 1, AVERAGE(Z163,AG163),
IF(Parameters!$D$26 = 1, IFERROR(GEOMEAN(Z163, AG163), 0),
IF(Parameters!$D$27, IF(AND(Z163=10,AG163=10),10,0),
IF(Parameters!$D$28, IF(AND(Z163&gt;7,AG163&gt;7),10,0),
IF(Parameters!$D$29, IF(AND(Z163&gt;7,AG163&gt;7), 10, IF(OR(AND(Z163&gt;7,AG163&gt;5),AND(Z163&gt;5,AG163&gt;7)),6,0)),"no method"))))))</f>
        <v>2.7631578947368398</v>
      </c>
      <c r="T163" s="23">
        <f>IF(Parameters!$D$24 = 1, MAX(AA163, AH163),
IF(Parameters!$D$25 = 1, AVERAGE(AA163,AH163),
IF(Parameters!$D$26 = 1, IFERROR(GEOMEAN(AA163, AH163), 0),
IF(Parameters!$D$27, IF(AND(AA163=10,AH163=10),10,0),
IF(Parameters!$D$28, IF(AND(AA163&gt;7,AH163&gt;7),10,0),
IF(Parameters!$D$29, IF(AND(AA163&gt;7,AH163&gt;7), 10, IF(OR(AND(AA163&gt;7,AH163&gt;5),AND(AA163&gt;5,AH163&gt;7)),6,0)),"no method"))))))</f>
        <v>4.4938016528925653</v>
      </c>
      <c r="U163" s="23">
        <f>IF(Parameters!$D$24 = 1, MAX(AB163, AI163),
IF(Parameters!$D$25 = 1, AVERAGE(AB163,AI163),
IF(Parameters!$D$26 = 1, IFERROR(GEOMEAN(AB163, AI163), 0),
IF(Parameters!$D$27, IF(AND(AB163=10,AI163=10),10,0),
IF(Parameters!$D$28, IF(AND(AB163&gt;7,AI163&gt;7),10,0),
IF(Parameters!$D$29, IF(AND(AB163&gt;7,AI163&gt;7), 10, IF(OR(AND(AB163&gt;7,AI163&gt;5),AND(AB163&gt;5,AI163&gt;7)),6,0)),"no method"))))))</f>
        <v>6.2866666666666653</v>
      </c>
      <c r="V163" s="23">
        <f>IF(Parameters!$D$24 = 1, MAX(AC163, AJ163),
IF(Parameters!$D$25 = 1, AVERAGE(AC163,AJ163),
IF(Parameters!$D$26 = 1, IFERROR(GEOMEAN(AC163, AJ163), 0),
IF(Parameters!$D$27, IF(AND(AC163=10,AJ163=10),10,0),
IF(Parameters!$D$28, IF(AND(AC163&gt;7,AJ163&gt;7),10,0),
IF(Parameters!$D$29, IF(AND(AC163&gt;7,AJ163&gt;7), 10, IF(OR(AND(AC163&gt;7,AJ163&gt;5),AND(AC163&gt;5,AJ163&gt;7)),6,0)),"no method"))))))</f>
        <v>7.4166666666666652</v>
      </c>
      <c r="W163" s="23">
        <f>IF(Parameters!$D$24 = 1, MAX(AD163, AK163),
IF(Parameters!$D$25 = 1, AVERAGE(AD163,AK163),
IF(Parameters!$D$26 = 1, IFERROR(GEOMEAN(AD163, AK163), 0),
IF(Parameters!$D$27, IF(AND(AD163=10,AK163=10),10,0),
IF(Parameters!$D$28, IF(AND(AD163&gt;7,AK163&gt;7),10,0),
IF(Parameters!$D$29, IF(AND(AD163&gt;7,AK163&gt;7), 10, IF(OR(AND(AD163&gt;7,AK163&gt;5),AND(AD163&gt;5,AK163&gt;7)),6,0)),"no method"))))))</f>
        <v>0</v>
      </c>
      <c r="X163" s="49"/>
      <c r="Y163" s="23">
        <v>6.7</v>
      </c>
      <c r="Z163" s="23">
        <v>5.5263157894736796</v>
      </c>
      <c r="AA163" s="24">
        <v>6.9421487603305803</v>
      </c>
      <c r="AB163" s="23">
        <v>5</v>
      </c>
      <c r="AC163" s="23">
        <v>4.8333333333333304</v>
      </c>
      <c r="AD163" s="23">
        <v>0</v>
      </c>
      <c r="AE163" s="49"/>
      <c r="AF163" s="23">
        <v>2.5969230769230802</v>
      </c>
      <c r="AG163" s="23">
        <v>0</v>
      </c>
      <c r="AH163" s="23">
        <v>2.0454545454545499</v>
      </c>
      <c r="AI163" s="23">
        <v>7.5733333333333297</v>
      </c>
      <c r="AJ163" s="23">
        <v>10</v>
      </c>
      <c r="AK163" s="23">
        <v>0</v>
      </c>
      <c r="AL163" s="48"/>
      <c r="AM163" s="25">
        <v>0</v>
      </c>
      <c r="AN163" s="25">
        <v>0.3</v>
      </c>
      <c r="AO163" s="19"/>
      <c r="AP163" s="19"/>
      <c r="AQ163" s="19"/>
      <c r="AR163" s="19"/>
      <c r="AS163" s="19"/>
      <c r="AT163" s="19"/>
      <c r="AU163" s="19"/>
      <c r="AV163" s="19"/>
      <c r="AW163" s="19"/>
      <c r="AX163" s="19"/>
      <c r="AY163" s="19"/>
      <c r="AZ163" s="19"/>
      <c r="BA163" s="19"/>
    </row>
    <row r="164" spans="1:53" x14ac:dyDescent="0.2">
      <c r="A164" s="61">
        <v>159</v>
      </c>
      <c r="B164" s="18" t="s">
        <v>319</v>
      </c>
      <c r="C164" s="18" t="s">
        <v>320</v>
      </c>
      <c r="D164" s="18" t="s">
        <v>435</v>
      </c>
      <c r="E164" s="18" t="s">
        <v>426</v>
      </c>
      <c r="F164" s="48"/>
      <c r="G164" s="20" cm="1">
        <f t="array" ref="G164">IF(Parameters!$D$33, SUM(IF(ISNUMBER(R164:W164),(IF(R164:W164&gt;=Parameters!$D$39,1,"")),""))+0.5*(SUM(IF(ISNUMBER(R164:W164),(IF(R164:W164&gt;=Parameters!$D$40,1,"")),""))-SUM(IF(ISNUMBER(R164:W164),(IF(R164:W164&gt;=Parameters!$D$39,1,"")),""))),0) +
   IF(Parameters!$D$34,SUM(IF(ISNUMBER(R164:W164),(IF(R164:W164&gt;=Parameters!$D$39,1,"")),"")),0) +
   IF(Parameters!$D$35,AVERAGE(IF(ISNUMBER(R164:W164),R164:W164)),0) +
   IF(Parameters!$D$36,IF(OR(IF(ISNUMBER(R164:W164),R164:W164)=0),0,GEOMEAN(IF(ISNUMBER(R164:W164),R164:W164))),0)</f>
        <v>1.5</v>
      </c>
      <c r="H164" s="21">
        <f t="shared" si="8"/>
        <v>1.5</v>
      </c>
      <c r="I164" s="81"/>
      <c r="J164" s="20" cm="1">
        <f t="array" ref="J164">IF(Parameters!$D$33, SUM(IF(ISNUMBER(Y164:AD164),(IF(Y164:AD164&gt;=Parameters!$D$43,1,"")),""))+0.5*(SUM(IF(ISNUMBER(Y164:AD164),(IF(Y164:AD164&gt;=Parameters!$D$44,1,"")),""))-SUM(IF(ISNUMBER(Y164:AD164),(IF(Y164:AD164&gt;=Parameters!$D$43,1,"")),""))),0) +
   IF(Parameters!$D$34,SUM(IF(ISNUMBER(Y164:AD164),(IF(Y164:AD164&gt;=Parameters!$D$43,1,"")),"")),0) +
   IF(Parameters!$D$35,AVERAGE(IF(ISNUMBER(Y164:AD164),Y164:AD164)),0) +
   IF(Parameters!$D$36,IF(OR(IF(ISNUMBER(Y164:AD164),Y164:AD164)=0),0,GEOMEAN(IF(ISNUMBER(Y164:AD164),Y164:AD164))),0)</f>
        <v>0</v>
      </c>
      <c r="K164" s="21">
        <f t="shared" si="9"/>
        <v>0</v>
      </c>
      <c r="L164" s="81"/>
      <c r="M164" s="19" cm="1">
        <f t="array" ref="M164">IF(Parameters!$D$33, SUM(IF(ISNUMBER(AF164:AK164),(IF(AF164:AK164&gt;=Parameters!$D$43,1,"")),""))+0.5*(SUM(IF(ISNUMBER(AF164:AK164),(IF(AF164:AK164&gt;=Parameters!$D$44,1,"")),""))-SUM(IF(ISNUMBER(AF164:AK164),(IF(AF164:AK164&gt;=Parameters!$D$43,1,"")),""))),0) +
   IF(Parameters!$D$34,SUM(IF(ISNUMBER(AF164:AK164),(IF(AF164:AK164&gt;=Parameters!$D$43,1,"")),"")),0) +
   IF(Parameters!$D$35,AVERAGE(IF(ISNUMBER(AF164:AK164),AF164:AK164)),0) +
   IF(Parameters!$D$36,IF(OR(IF(ISNUMBER(AF164:AK164),AF164:AK164)=0),0,GEOMEAN(IF(ISNUMBER(AF164:AK164),AF164:AK164))),0)</f>
        <v>1.5</v>
      </c>
      <c r="N164" s="21">
        <f t="shared" si="10"/>
        <v>1.5</v>
      </c>
      <c r="O164" s="81"/>
      <c r="P164" s="22"/>
      <c r="Q164" s="48"/>
      <c r="R164" s="23">
        <f>IF(Parameters!$D$24 = 1, MAX(Y164, AF164),
IF(Parameters!$D$25 = 1, AVERAGE(Y164,AF164),
IF(Parameters!$D$26 = 1, IFERROR(GEOMEAN(Y164, AF164), 0),
IF(Parameters!$D$27, IF(AND(Y164=10,AF164=10),10,0),
IF(Parameters!$D$28, IF(AND(Y164&gt;7,AF164&gt;7),10,0),
IF(Parameters!$D$29, IF(AND(Y164&gt;7,AF164&gt;7), 10, IF(OR(AND(Y164&gt;7,AF164&gt;5),AND(Y164&gt;5,AF164&gt;7)),6,0)),"no method"))))))</f>
        <v>7.21</v>
      </c>
      <c r="S164" s="23">
        <f>IF(Parameters!$D$24 = 1, MAX(Z164, AG164),
IF(Parameters!$D$25 = 1, AVERAGE(Z164,AG164),
IF(Parameters!$D$26 = 1, IFERROR(GEOMEAN(Z164, AG164), 0),
IF(Parameters!$D$27, IF(AND(Z164=10,AG164=10),10,0),
IF(Parameters!$D$28, IF(AND(Z164&gt;7,AG164&gt;7),10,0),
IF(Parameters!$D$29, IF(AND(Z164&gt;7,AG164&gt;7), 10, IF(OR(AND(Z164&gt;7,AG164&gt;5),AND(Z164&gt;5,AG164&gt;7)),6,0)),"no method"))))))</f>
        <v>0.43062200956937802</v>
      </c>
      <c r="T164" s="23">
        <f>IF(Parameters!$D$24 = 1, MAX(AA164, AH164),
IF(Parameters!$D$25 = 1, AVERAGE(AA164,AH164),
IF(Parameters!$D$26 = 1, IFERROR(GEOMEAN(AA164, AH164), 0),
IF(Parameters!$D$27, IF(AND(AA164=10,AH164=10),10,0),
IF(Parameters!$D$28, IF(AND(AA164&gt;7,AH164&gt;7),10,0),
IF(Parameters!$D$29, IF(AND(AA164&gt;7,AH164&gt;7), 10, IF(OR(AND(AA164&gt;7,AH164&gt;5),AND(AA164&gt;5,AH164&gt;7)),6,0)),"no method"))))))</f>
        <v>5.4008264462809903</v>
      </c>
      <c r="U164" s="23">
        <f>IF(Parameters!$D$24 = 1, MAX(AB164, AI164),
IF(Parameters!$D$25 = 1, AVERAGE(AB164,AI164),
IF(Parameters!$D$26 = 1, IFERROR(GEOMEAN(AB164, AI164), 0),
IF(Parameters!$D$27, IF(AND(AB164=10,AI164=10),10,0),
IF(Parameters!$D$28, IF(AND(AB164&gt;7,AI164&gt;7),10,0),
IF(Parameters!$D$29, IF(AND(AB164&gt;7,AI164&gt;7), 10, IF(OR(AND(AB164&gt;7,AI164&gt;5),AND(AB164&gt;5,AI164&gt;7)),6,0)),"no method"))))))</f>
        <v>4.017857142857145</v>
      </c>
      <c r="V164" s="23">
        <f>IF(Parameters!$D$24 = 1, MAX(AC164, AJ164),
IF(Parameters!$D$25 = 1, AVERAGE(AC164,AJ164),
IF(Parameters!$D$26 = 1, IFERROR(GEOMEAN(AC164, AJ164), 0),
IF(Parameters!$D$27, IF(AND(AC164=10,AJ164=10),10,0),
IF(Parameters!$D$28, IF(AND(AC164&gt;7,AJ164&gt;7),10,0),
IF(Parameters!$D$29, IF(AND(AC164&gt;7,AJ164&gt;7), 10, IF(OR(AND(AC164&gt;7,AJ164&gt;5),AND(AC164&gt;5,AJ164&gt;7)),6,0)),"no method"))))))</f>
        <v>1.5</v>
      </c>
      <c r="W164" s="23">
        <f>IF(Parameters!$D$24 = 1, MAX(AD164, AK164),
IF(Parameters!$D$25 = 1, AVERAGE(AD164,AK164),
IF(Parameters!$D$26 = 1, IFERROR(GEOMEAN(AD164, AK164), 0),
IF(Parameters!$D$27, IF(AND(AD164=10,AK164=10),10,0),
IF(Parameters!$D$28, IF(AND(AD164&gt;7,AK164&gt;7),10,0),
IF(Parameters!$D$29, IF(AND(AD164&gt;7,AK164&gt;7), 10, IF(OR(AND(AD164&gt;7,AK164&gt;5),AND(AD164&gt;5,AK164&gt;7)),6,0)),"no method"))))))</f>
        <v>0</v>
      </c>
      <c r="X164" s="49"/>
      <c r="Y164" s="23">
        <v>4.42</v>
      </c>
      <c r="Z164" s="23">
        <v>0.86124401913875603</v>
      </c>
      <c r="AA164" s="24">
        <v>3.0743801652892602</v>
      </c>
      <c r="AB164" s="23">
        <v>1.28571428571429</v>
      </c>
      <c r="AC164" s="23">
        <v>3</v>
      </c>
      <c r="AD164" s="23">
        <v>0</v>
      </c>
      <c r="AE164" s="49"/>
      <c r="AF164" s="23">
        <v>10</v>
      </c>
      <c r="AG164" s="23">
        <v>0</v>
      </c>
      <c r="AH164" s="23">
        <v>7.7272727272727204</v>
      </c>
      <c r="AI164" s="23">
        <v>6.75</v>
      </c>
      <c r="AJ164" s="23">
        <v>0</v>
      </c>
      <c r="AK164" s="23">
        <v>0</v>
      </c>
      <c r="AL164" s="48"/>
      <c r="AM164" s="25">
        <v>0</v>
      </c>
      <c r="AN164" s="25">
        <v>0.3</v>
      </c>
      <c r="AO164" s="19"/>
      <c r="AP164" s="19"/>
      <c r="AQ164" s="19"/>
      <c r="AR164" s="19"/>
      <c r="AS164" s="19"/>
      <c r="AT164" s="19"/>
      <c r="AU164" s="19"/>
      <c r="AV164" s="19"/>
      <c r="AW164" s="19"/>
      <c r="AX164" s="19"/>
      <c r="AY164" s="19"/>
      <c r="AZ164" s="19"/>
      <c r="BA164" s="19"/>
    </row>
    <row r="165" spans="1:53" x14ac:dyDescent="0.2">
      <c r="A165" s="61">
        <v>160</v>
      </c>
      <c r="B165" s="18" t="s">
        <v>321</v>
      </c>
      <c r="C165" s="18" t="s">
        <v>322</v>
      </c>
      <c r="D165" s="18" t="s">
        <v>435</v>
      </c>
      <c r="E165" s="18" t="s">
        <v>426</v>
      </c>
      <c r="F165" s="48"/>
      <c r="G165" s="20" cm="1">
        <f t="array" ref="G165">IF(Parameters!$D$33, SUM(IF(ISNUMBER(R165:W165),(IF(R165:W165&gt;=Parameters!$D$39,1,"")),""))+0.5*(SUM(IF(ISNUMBER(R165:W165),(IF(R165:W165&gt;=Parameters!$D$40,1,"")),""))-SUM(IF(ISNUMBER(R165:W165),(IF(R165:W165&gt;=Parameters!$D$39,1,"")),""))),0) +
   IF(Parameters!$D$34,SUM(IF(ISNUMBER(R165:W165),(IF(R165:W165&gt;=Parameters!$D$39,1,"")),"")),0) +
   IF(Parameters!$D$35,AVERAGE(IF(ISNUMBER(R165:W165),R165:W165)),0) +
   IF(Parameters!$D$36,IF(OR(IF(ISNUMBER(R165:W165),R165:W165)=0),0,GEOMEAN(IF(ISNUMBER(R165:W165),R165:W165))),0)</f>
        <v>1</v>
      </c>
      <c r="H165" s="21">
        <f t="shared" si="8"/>
        <v>1</v>
      </c>
      <c r="I165" s="81"/>
      <c r="J165" s="20" cm="1">
        <f t="array" ref="J165">IF(Parameters!$D$33, SUM(IF(ISNUMBER(Y165:AD165),(IF(Y165:AD165&gt;=Parameters!$D$43,1,"")),""))+0.5*(SUM(IF(ISNUMBER(Y165:AD165),(IF(Y165:AD165&gt;=Parameters!$D$44,1,"")),""))-SUM(IF(ISNUMBER(Y165:AD165),(IF(Y165:AD165&gt;=Parameters!$D$43,1,"")),""))),0) +
   IF(Parameters!$D$34,SUM(IF(ISNUMBER(Y165:AD165),(IF(Y165:AD165&gt;=Parameters!$D$43,1,"")),"")),0) +
   IF(Parameters!$D$35,AVERAGE(IF(ISNUMBER(Y165:AD165),Y165:AD165)),0) +
   IF(Parameters!$D$36,IF(OR(IF(ISNUMBER(Y165:AD165),Y165:AD165)=0),0,GEOMEAN(IF(ISNUMBER(Y165:AD165),Y165:AD165))),0)</f>
        <v>0</v>
      </c>
      <c r="K165" s="21">
        <f t="shared" si="9"/>
        <v>0</v>
      </c>
      <c r="L165" s="81"/>
      <c r="M165" s="19" cm="1">
        <f t="array" ref="M165">IF(Parameters!$D$33, SUM(IF(ISNUMBER(AF165:AK165),(IF(AF165:AK165&gt;=Parameters!$D$43,1,"")),""))+0.5*(SUM(IF(ISNUMBER(AF165:AK165),(IF(AF165:AK165&gt;=Parameters!$D$44,1,"")),""))-SUM(IF(ISNUMBER(AF165:AK165),(IF(AF165:AK165&gt;=Parameters!$D$43,1,"")),""))),0) +
   IF(Parameters!$D$34,SUM(IF(ISNUMBER(AF165:AK165),(IF(AF165:AK165&gt;=Parameters!$D$43,1,"")),"")),0) +
   IF(Parameters!$D$35,AVERAGE(IF(ISNUMBER(AF165:AK165),AF165:AK165)),0) +
   IF(Parameters!$D$36,IF(OR(IF(ISNUMBER(AF165:AK165),AF165:AK165)=0),0,GEOMEAN(IF(ISNUMBER(AF165:AK165),AF165:AK165))),0)</f>
        <v>2</v>
      </c>
      <c r="N165" s="21">
        <f t="shared" si="10"/>
        <v>2</v>
      </c>
      <c r="O165" s="81"/>
      <c r="P165" s="22"/>
      <c r="Q165" s="48"/>
      <c r="R165" s="23">
        <f>IF(Parameters!$D$24 = 1, MAX(Y165, AF165),
IF(Parameters!$D$25 = 1, AVERAGE(Y165,AF165),
IF(Parameters!$D$26 = 1, IFERROR(GEOMEAN(Y165, AF165), 0),
IF(Parameters!$D$27, IF(AND(Y165=10,AF165=10),10,0),
IF(Parameters!$D$28, IF(AND(Y165&gt;7,AF165&gt;7),10,0),
IF(Parameters!$D$29, IF(AND(Y165&gt;7,AF165&gt;7), 10, IF(OR(AND(Y165&gt;7,AF165&gt;5),AND(Y165&gt;5,AF165&gt;7)),6,0)),"no method"))))))</f>
        <v>5.875</v>
      </c>
      <c r="S165" s="23">
        <f>IF(Parameters!$D$24 = 1, MAX(Z165, AG165),
IF(Parameters!$D$25 = 1, AVERAGE(Z165,AG165),
IF(Parameters!$D$26 = 1, IFERROR(GEOMEAN(Z165, AG165), 0),
IF(Parameters!$D$27, IF(AND(Z165=10,AG165=10),10,0),
IF(Parameters!$D$28, IF(AND(Z165&gt;7,AG165&gt;7),10,0),
IF(Parameters!$D$29, IF(AND(Z165&gt;7,AG165&gt;7), 10, IF(OR(AND(Z165&gt;7,AG165&gt;5),AND(Z165&gt;5,AG165&gt;7)),6,0)),"no method"))))))</f>
        <v>0.107655502392345</v>
      </c>
      <c r="T165" s="23">
        <f>IF(Parameters!$D$24 = 1, MAX(AA165, AH165),
IF(Parameters!$D$25 = 1, AVERAGE(AA165,AH165),
IF(Parameters!$D$26 = 1, IFERROR(GEOMEAN(AA165, AH165), 0),
IF(Parameters!$D$27, IF(AND(AA165=10,AH165=10),10,0),
IF(Parameters!$D$28, IF(AND(AA165&gt;7,AH165&gt;7),10,0),
IF(Parameters!$D$29, IF(AND(AA165&gt;7,AH165&gt;7), 10, IF(OR(AND(AA165&gt;7,AH165&gt;5),AND(AA165&gt;5,AH165&gt;7)),6,0)),"no method"))))))</f>
        <v>1.115702479338845</v>
      </c>
      <c r="U165" s="23">
        <f>IF(Parameters!$D$24 = 1, MAX(AB165, AI165),
IF(Parameters!$D$25 = 1, AVERAGE(AB165,AI165),
IF(Parameters!$D$26 = 1, IFERROR(GEOMEAN(AB165, AI165), 0),
IF(Parameters!$D$27, IF(AND(AB165=10,AI165=10),10,0),
IF(Parameters!$D$28, IF(AND(AB165&gt;7,AI165&gt;7),10,0),
IF(Parameters!$D$29, IF(AND(AB165&gt;7,AI165&gt;7), 10, IF(OR(AND(AB165&gt;7,AI165&gt;5),AND(AB165&gt;5,AI165&gt;7)),6,0)),"no method"))))))</f>
        <v>5.1428571428571432</v>
      </c>
      <c r="V165" s="23">
        <f>IF(Parameters!$D$24 = 1, MAX(AC165, AJ165),
IF(Parameters!$D$25 = 1, AVERAGE(AC165,AJ165),
IF(Parameters!$D$26 = 1, IFERROR(GEOMEAN(AC165, AJ165), 0),
IF(Parameters!$D$27, IF(AND(AC165=10,AJ165=10),10,0),
IF(Parameters!$D$28, IF(AND(AC165&gt;7,AJ165&gt;7),10,0),
IF(Parameters!$D$29, IF(AND(AC165&gt;7,AJ165&gt;7), 10, IF(OR(AND(AC165&gt;7,AJ165&gt;5),AND(AC165&gt;5,AJ165&gt;7)),6,0)),"no method"))))))</f>
        <v>2</v>
      </c>
      <c r="W165" s="23">
        <f>IF(Parameters!$D$24 = 1, MAX(AD165, AK165),
IF(Parameters!$D$25 = 1, AVERAGE(AD165,AK165),
IF(Parameters!$D$26 = 1, IFERROR(GEOMEAN(AD165, AK165), 0),
IF(Parameters!$D$27, IF(AND(AD165=10,AK165=10),10,0),
IF(Parameters!$D$28, IF(AND(AD165&gt;7,AK165&gt;7),10,0),
IF(Parameters!$D$29, IF(AND(AD165&gt;7,AK165&gt;7), 10, IF(OR(AND(AD165&gt;7,AK165&gt;5),AND(AD165&gt;5,AK165&gt;7)),6,0)),"no method"))))))</f>
        <v>0</v>
      </c>
      <c r="X165" s="49"/>
      <c r="Y165" s="23">
        <v>1.75</v>
      </c>
      <c r="Z165" s="23">
        <v>0.21531100478469001</v>
      </c>
      <c r="AA165" s="24">
        <v>2.2314049586776901</v>
      </c>
      <c r="AB165" s="23">
        <v>0.28571428571428598</v>
      </c>
      <c r="AC165" s="23">
        <v>4</v>
      </c>
      <c r="AD165" s="23">
        <v>0</v>
      </c>
      <c r="AE165" s="49"/>
      <c r="AF165" s="23">
        <v>10</v>
      </c>
      <c r="AG165" s="23">
        <v>0</v>
      </c>
      <c r="AH165" s="23">
        <v>0</v>
      </c>
      <c r="AI165" s="23">
        <v>10</v>
      </c>
      <c r="AJ165" s="23">
        <v>0</v>
      </c>
      <c r="AK165" s="23">
        <v>0</v>
      </c>
      <c r="AL165" s="48"/>
      <c r="AM165" s="25">
        <v>0</v>
      </c>
      <c r="AN165" s="25">
        <v>0.3</v>
      </c>
      <c r="AO165" s="19"/>
      <c r="AP165" s="19"/>
      <c r="AQ165" s="19"/>
      <c r="AR165" s="19"/>
      <c r="AS165" s="19"/>
      <c r="AT165" s="19"/>
      <c r="AU165" s="19"/>
      <c r="AV165" s="19"/>
      <c r="AW165" s="19"/>
      <c r="AX165" s="19"/>
      <c r="AY165" s="19"/>
      <c r="AZ165" s="19"/>
      <c r="BA165" s="19"/>
    </row>
    <row r="166" spans="1:53" x14ac:dyDescent="0.2">
      <c r="A166" s="61">
        <v>161</v>
      </c>
      <c r="B166" s="18" t="s">
        <v>323</v>
      </c>
      <c r="C166" s="18" t="s">
        <v>324</v>
      </c>
      <c r="D166" s="18" t="s">
        <v>435</v>
      </c>
      <c r="E166" s="18" t="s">
        <v>426</v>
      </c>
      <c r="F166" s="48"/>
      <c r="G166" s="20" cm="1">
        <f t="array" ref="G166">IF(Parameters!$D$33, SUM(IF(ISNUMBER(R166:W166),(IF(R166:W166&gt;=Parameters!$D$39,1,"")),""))+0.5*(SUM(IF(ISNUMBER(R166:W166),(IF(R166:W166&gt;=Parameters!$D$40,1,"")),""))-SUM(IF(ISNUMBER(R166:W166),(IF(R166:W166&gt;=Parameters!$D$39,1,"")),""))),0) +
   IF(Parameters!$D$34,SUM(IF(ISNUMBER(R166:W166),(IF(R166:W166&gt;=Parameters!$D$39,1,"")),"")),0) +
   IF(Parameters!$D$35,AVERAGE(IF(ISNUMBER(R166:W166),R166:W166)),0) +
   IF(Parameters!$D$36,IF(OR(IF(ISNUMBER(R166:W166),R166:W166)=0),0,GEOMEAN(IF(ISNUMBER(R166:W166),R166:W166))),0)</f>
        <v>0.5</v>
      </c>
      <c r="H166" s="21">
        <f t="shared" si="8"/>
        <v>0.5</v>
      </c>
      <c r="I166" s="81"/>
      <c r="J166" s="20" cm="1">
        <f t="array" ref="J166">IF(Parameters!$D$33, SUM(IF(ISNUMBER(Y166:AD166),(IF(Y166:AD166&gt;=Parameters!$D$43,1,"")),""))+0.5*(SUM(IF(ISNUMBER(Y166:AD166),(IF(Y166:AD166&gt;=Parameters!$D$44,1,"")),""))-SUM(IF(ISNUMBER(Y166:AD166),(IF(Y166:AD166&gt;=Parameters!$D$43,1,"")),""))),0) +
   IF(Parameters!$D$34,SUM(IF(ISNUMBER(Y166:AD166),(IF(Y166:AD166&gt;=Parameters!$D$43,1,"")),"")),0) +
   IF(Parameters!$D$35,AVERAGE(IF(ISNUMBER(Y166:AD166),Y166:AD166)),0) +
   IF(Parameters!$D$36,IF(OR(IF(ISNUMBER(Y166:AD166),Y166:AD166)=0),0,GEOMEAN(IF(ISNUMBER(Y166:AD166),Y166:AD166))),0)</f>
        <v>0</v>
      </c>
      <c r="K166" s="21">
        <f t="shared" si="9"/>
        <v>0</v>
      </c>
      <c r="L166" s="81"/>
      <c r="M166" s="19" cm="1">
        <f t="array" ref="M166">IF(Parameters!$D$33, SUM(IF(ISNUMBER(AF166:AK166),(IF(AF166:AK166&gt;=Parameters!$D$43,1,"")),""))+0.5*(SUM(IF(ISNUMBER(AF166:AK166),(IF(AF166:AK166&gt;=Parameters!$D$44,1,"")),""))-SUM(IF(ISNUMBER(AF166:AK166),(IF(AF166:AK166&gt;=Parameters!$D$43,1,"")),""))),0) +
   IF(Parameters!$D$34,SUM(IF(ISNUMBER(AF166:AK166),(IF(AF166:AK166&gt;=Parameters!$D$43,1,"")),"")),0) +
   IF(Parameters!$D$35,AVERAGE(IF(ISNUMBER(AF166:AK166),AF166:AK166)),0) +
   IF(Parameters!$D$36,IF(OR(IF(ISNUMBER(AF166:AK166),AF166:AK166)=0),0,GEOMEAN(IF(ISNUMBER(AF166:AK166),AF166:AK166))),0)</f>
        <v>1</v>
      </c>
      <c r="N166" s="21">
        <f t="shared" si="10"/>
        <v>1</v>
      </c>
      <c r="O166" s="81"/>
      <c r="P166" s="22"/>
      <c r="Q166" s="48"/>
      <c r="R166" s="23">
        <f>IF(Parameters!$D$24 = 1, MAX(Y166, AF166),
IF(Parameters!$D$25 = 1, AVERAGE(Y166,AF166),
IF(Parameters!$D$26 = 1, IFERROR(GEOMEAN(Y166, AF166), 0),
IF(Parameters!$D$27, IF(AND(Y166=10,AF166=10),10,0),
IF(Parameters!$D$28, IF(AND(Y166&gt;7,AF166&gt;7),10,0),
IF(Parameters!$D$29, IF(AND(Y166&gt;7,AF166&gt;7), 10, IF(OR(AND(Y166&gt;7,AF166&gt;5),AND(Y166&gt;5,AF166&gt;7)),6,0)),"no method"))))))</f>
        <v>5.25</v>
      </c>
      <c r="S166" s="23">
        <f>IF(Parameters!$D$24 = 1, MAX(Z166, AG166),
IF(Parameters!$D$25 = 1, AVERAGE(Z166,AG166),
IF(Parameters!$D$26 = 1, IFERROR(GEOMEAN(Z166, AG166), 0),
IF(Parameters!$D$27, IF(AND(Z166=10,AG166=10),10,0),
IF(Parameters!$D$28, IF(AND(Z166&gt;7,AG166&gt;7),10,0),
IF(Parameters!$D$29, IF(AND(Z166&gt;7,AG166&gt;7), 10, IF(OR(AND(Z166&gt;7,AG166&gt;5),AND(Z166&gt;5,AG166&gt;7)),6,0)),"no method"))))))</f>
        <v>0.77751196172248505</v>
      </c>
      <c r="T166" s="23">
        <f>IF(Parameters!$D$24 = 1, MAX(AA166, AH166),
IF(Parameters!$D$25 = 1, AVERAGE(AA166,AH166),
IF(Parameters!$D$26 = 1, IFERROR(GEOMEAN(AA166, AH166), 0),
IF(Parameters!$D$27, IF(AND(AA166=10,AH166=10),10,0),
IF(Parameters!$D$28, IF(AND(AA166&gt;7,AH166&gt;7),10,0),
IF(Parameters!$D$29, IF(AND(AA166&gt;7,AH166&gt;7), 10, IF(OR(AND(AA166&gt;7,AH166&gt;5),AND(AA166&gt;5,AH166&gt;7)),6,0)),"no method"))))))</f>
        <v>1.1157024793388439</v>
      </c>
      <c r="U166" s="23">
        <f>IF(Parameters!$D$24 = 1, MAX(AB166, AI166),
IF(Parameters!$D$25 = 1, AVERAGE(AB166,AI166),
IF(Parameters!$D$26 = 1, IFERROR(GEOMEAN(AB166, AI166), 0),
IF(Parameters!$D$27, IF(AND(AB166=10,AI166=10),10,0),
IF(Parameters!$D$28, IF(AND(AB166&gt;7,AI166&gt;7),10,0),
IF(Parameters!$D$29, IF(AND(AB166&gt;7,AI166&gt;7), 10, IF(OR(AND(AB166&gt;7,AI166&gt;5),AND(AB166&gt;5,AI166&gt;7)),6,0)),"no method"))))))</f>
        <v>3.3128571428571427</v>
      </c>
      <c r="V166" s="23">
        <f>IF(Parameters!$D$24 = 1, MAX(AC166, AJ166),
IF(Parameters!$D$25 = 1, AVERAGE(AC166,AJ166),
IF(Parameters!$D$26 = 1, IFERROR(GEOMEAN(AC166, AJ166), 0),
IF(Parameters!$D$27, IF(AND(AC166=10,AJ166=10),10,0),
IF(Parameters!$D$28, IF(AND(AC166&gt;7,AJ166&gt;7),10,0),
IF(Parameters!$D$29, IF(AND(AC166&gt;7,AJ166&gt;7), 10, IF(OR(AND(AC166&gt;7,AJ166&gt;5),AND(AC166&gt;5,AJ166&gt;7)),6,0)),"no method"))))))</f>
        <v>8.3333333333332996E-2</v>
      </c>
      <c r="W166" s="23">
        <f>IF(Parameters!$D$24 = 1, MAX(AD166, AK166),
IF(Parameters!$D$25 = 1, AVERAGE(AD166,AK166),
IF(Parameters!$D$26 = 1, IFERROR(GEOMEAN(AD166, AK166), 0),
IF(Parameters!$D$27, IF(AND(AD166=10,AK166=10),10,0),
IF(Parameters!$D$28, IF(AND(AD166&gt;7,AK166&gt;7),10,0),
IF(Parameters!$D$29, IF(AND(AD166&gt;7,AK166&gt;7), 10, IF(OR(AND(AD166&gt;7,AK166&gt;5),AND(AD166&gt;5,AK166&gt;7)),6,0)),"no method"))))))</f>
        <v>0</v>
      </c>
      <c r="X166" s="49"/>
      <c r="Y166" s="23">
        <v>0.5</v>
      </c>
      <c r="Z166" s="23">
        <v>1.5550239234449701</v>
      </c>
      <c r="AA166" s="24">
        <v>0.413223140495868</v>
      </c>
      <c r="AB166" s="23">
        <v>0.28571428571428598</v>
      </c>
      <c r="AC166" s="23">
        <v>0.16666666666666599</v>
      </c>
      <c r="AD166" s="23">
        <v>0</v>
      </c>
      <c r="AE166" s="49"/>
      <c r="AF166" s="23">
        <v>10</v>
      </c>
      <c r="AG166" s="23">
        <v>0</v>
      </c>
      <c r="AH166" s="23">
        <v>1.8181818181818199</v>
      </c>
      <c r="AI166" s="23">
        <v>6.34</v>
      </c>
      <c r="AJ166" s="23">
        <v>0</v>
      </c>
      <c r="AK166" s="23">
        <v>0</v>
      </c>
      <c r="AL166" s="48"/>
      <c r="AM166" s="25">
        <v>0</v>
      </c>
      <c r="AN166" s="25">
        <v>0.3</v>
      </c>
      <c r="AO166" s="19"/>
      <c r="AP166" s="19"/>
      <c r="AQ166" s="19"/>
      <c r="AR166" s="19"/>
      <c r="AS166" s="19"/>
      <c r="AT166" s="19"/>
      <c r="AU166" s="19"/>
      <c r="AV166" s="19"/>
      <c r="AW166" s="19"/>
      <c r="AX166" s="19"/>
      <c r="AY166" s="19"/>
      <c r="AZ166" s="19"/>
      <c r="BA166" s="19"/>
    </row>
    <row r="167" spans="1:53" x14ac:dyDescent="0.2">
      <c r="A167" s="61">
        <v>162</v>
      </c>
      <c r="B167" s="18" t="s">
        <v>325</v>
      </c>
      <c r="C167" s="18" t="s">
        <v>326</v>
      </c>
      <c r="D167" s="18" t="s">
        <v>434</v>
      </c>
      <c r="E167" s="18" t="s">
        <v>432</v>
      </c>
      <c r="F167" s="48"/>
      <c r="G167" s="20" cm="1">
        <f t="array" ref="G167">IF(Parameters!$D$33, SUM(IF(ISNUMBER(R167:W167),(IF(R167:W167&gt;=Parameters!$D$39,1,"")),""))+0.5*(SUM(IF(ISNUMBER(R167:W167),(IF(R167:W167&gt;=Parameters!$D$40,1,"")),""))-SUM(IF(ISNUMBER(R167:W167),(IF(R167:W167&gt;=Parameters!$D$39,1,"")),""))),0) +
   IF(Parameters!$D$34,SUM(IF(ISNUMBER(R167:W167),(IF(R167:W167&gt;=Parameters!$D$39,1,"")),"")),0) +
   IF(Parameters!$D$35,AVERAGE(IF(ISNUMBER(R167:W167),R167:W167)),0) +
   IF(Parameters!$D$36,IF(OR(IF(ISNUMBER(R167:W167),R167:W167)=0),0,GEOMEAN(IF(ISNUMBER(R167:W167),R167:W167))),0)</f>
        <v>1</v>
      </c>
      <c r="H167" s="21">
        <f t="shared" si="8"/>
        <v>1</v>
      </c>
      <c r="I167" s="81"/>
      <c r="J167" s="20" cm="1">
        <f t="array" ref="J167">IF(Parameters!$D$33, SUM(IF(ISNUMBER(Y167:AD167),(IF(Y167:AD167&gt;=Parameters!$D$43,1,"")),""))+0.5*(SUM(IF(ISNUMBER(Y167:AD167),(IF(Y167:AD167&gt;=Parameters!$D$44,1,"")),""))-SUM(IF(ISNUMBER(Y167:AD167),(IF(Y167:AD167&gt;=Parameters!$D$43,1,"")),""))),0) +
   IF(Parameters!$D$34,SUM(IF(ISNUMBER(Y167:AD167),(IF(Y167:AD167&gt;=Parameters!$D$43,1,"")),"")),0) +
   IF(Parameters!$D$35,AVERAGE(IF(ISNUMBER(Y167:AD167),Y167:AD167)),0) +
   IF(Parameters!$D$36,IF(OR(IF(ISNUMBER(Y167:AD167),Y167:AD167)=0),0,GEOMEAN(IF(ISNUMBER(Y167:AD167),Y167:AD167))),0)</f>
        <v>2</v>
      </c>
      <c r="K167" s="21">
        <f t="shared" si="9"/>
        <v>2</v>
      </c>
      <c r="L167" s="81"/>
      <c r="M167" s="19" cm="1">
        <f t="array" ref="M167">IF(Parameters!$D$33, SUM(IF(ISNUMBER(AF167:AK167),(IF(AF167:AK167&gt;=Parameters!$D$43,1,"")),""))+0.5*(SUM(IF(ISNUMBER(AF167:AK167),(IF(AF167:AK167&gt;=Parameters!$D$44,1,"")),""))-SUM(IF(ISNUMBER(AF167:AK167),(IF(AF167:AK167&gt;=Parameters!$D$43,1,"")),""))),0) +
   IF(Parameters!$D$34,SUM(IF(ISNUMBER(AF167:AK167),(IF(AF167:AK167&gt;=Parameters!$D$43,1,"")),"")),0) +
   IF(Parameters!$D$35,AVERAGE(IF(ISNUMBER(AF167:AK167),AF167:AK167)),0) +
   IF(Parameters!$D$36,IF(OR(IF(ISNUMBER(AF167:AK167),AF167:AK167)=0),0,GEOMEAN(IF(ISNUMBER(AF167:AK167),AF167:AK167))),0)</f>
        <v>0</v>
      </c>
      <c r="N167" s="21">
        <f t="shared" si="10"/>
        <v>0</v>
      </c>
      <c r="O167" s="81"/>
      <c r="P167" s="22"/>
      <c r="Q167" s="48"/>
      <c r="R167" s="23">
        <f>IF(Parameters!$D$24 = 1, MAX(Y167, AF167),
IF(Parameters!$D$25 = 1, AVERAGE(Y167,AF167),
IF(Parameters!$D$26 = 1, IFERROR(GEOMEAN(Y167, AF167), 0),
IF(Parameters!$D$27, IF(AND(Y167=10,AF167=10),10,0),
IF(Parameters!$D$28, IF(AND(Y167&gt;7,AF167&gt;7),10,0),
IF(Parameters!$D$29, IF(AND(Y167&gt;7,AF167&gt;7), 10, IF(OR(AND(Y167&gt;7,AF167&gt;5),AND(Y167&gt;5,AF167&gt;7)),6,0)),"no method"))))))</f>
        <v>6.5059523809523698</v>
      </c>
      <c r="S167" s="23">
        <f>IF(Parameters!$D$24 = 1, MAX(Z167, AG167),
IF(Parameters!$D$25 = 1, AVERAGE(Z167,AG167),
IF(Parameters!$D$26 = 1, IFERROR(GEOMEAN(Z167, AG167), 0),
IF(Parameters!$D$27, IF(AND(Z167=10,AG167=10),10,0),
IF(Parameters!$D$28, IF(AND(Z167&gt;7,AG167&gt;7),10,0),
IF(Parameters!$D$29, IF(AND(Z167&gt;7,AG167&gt;7), 10, IF(OR(AND(Z167&gt;7,AG167&gt;5),AND(Z167&gt;5,AG167&gt;7)),6,0)),"no method"))))))</f>
        <v>3.95933014354067</v>
      </c>
      <c r="T167" s="23">
        <f>IF(Parameters!$D$24 = 1, MAX(AA167, AH167),
IF(Parameters!$D$25 = 1, AVERAGE(AA167,AH167),
IF(Parameters!$D$26 = 1, IFERROR(GEOMEAN(AA167, AH167), 0),
IF(Parameters!$D$27, IF(AND(AA167=10,AH167=10),10,0),
IF(Parameters!$D$28, IF(AND(AA167&gt;7,AH167&gt;7),10,0),
IF(Parameters!$D$29, IF(AND(AA167&gt;7,AH167&gt;7), 10, IF(OR(AND(AA167&gt;7,AH167&gt;5),AND(AA167&gt;5,AH167&gt;7)),6,0)),"no method"))))))</f>
        <v>3.8471074380165247</v>
      </c>
      <c r="U167" s="23">
        <f>IF(Parameters!$D$24 = 1, MAX(AB167, AI167),
IF(Parameters!$D$25 = 1, AVERAGE(AB167,AI167),
IF(Parameters!$D$26 = 1, IFERROR(GEOMEAN(AB167, AI167), 0),
IF(Parameters!$D$27, IF(AND(AB167=10,AI167=10),10,0),
IF(Parameters!$D$28, IF(AND(AB167&gt;7,AI167&gt;7),10,0),
IF(Parameters!$D$29, IF(AND(AB167&gt;7,AI167&gt;7), 10, IF(OR(AND(AB167&gt;7,AI167&gt;5),AND(AB167&gt;5,AI167&gt;7)),6,0)),"no method"))))))</f>
        <v>6.4280810332381648</v>
      </c>
      <c r="V167" s="23">
        <f>IF(Parameters!$D$24 = 1, MAX(AC167, AJ167),
IF(Parameters!$D$25 = 1, AVERAGE(AC167,AJ167),
IF(Parameters!$D$26 = 1, IFERROR(GEOMEAN(AC167, AJ167), 0),
IF(Parameters!$D$27, IF(AND(AC167=10,AJ167=10),10,0),
IF(Parameters!$D$28, IF(AND(AC167&gt;7,AJ167&gt;7),10,0),
IF(Parameters!$D$29, IF(AND(AC167&gt;7,AJ167&gt;7), 10, IF(OR(AND(AC167&gt;7,AJ167&gt;5),AND(AC167&gt;5,AJ167&gt;7)),6,0)),"no method"))))))</f>
        <v>1.25</v>
      </c>
      <c r="W167" s="23">
        <f>IF(Parameters!$D$24 = 1, MAX(AD167, AK167),
IF(Parameters!$D$25 = 1, AVERAGE(AD167,AK167),
IF(Parameters!$D$26 = 1, IFERROR(GEOMEAN(AD167, AK167), 0),
IF(Parameters!$D$27, IF(AND(AD167=10,AK167=10),10,0),
IF(Parameters!$D$28, IF(AND(AD167&gt;7,AK167&gt;7),10,0),
IF(Parameters!$D$29, IF(AND(AD167&gt;7,AK167&gt;7), 10, IF(OR(AND(AD167&gt;7,AK167&gt;5),AND(AD167&gt;5,AK167&gt;7)),6,0)),"no method"))))))</f>
        <v>0</v>
      </c>
      <c r="X167" s="49"/>
      <c r="Y167" s="23">
        <v>8.25</v>
      </c>
      <c r="Z167" s="23">
        <v>7.9186602870813401</v>
      </c>
      <c r="AA167" s="24">
        <v>7.2396694214875996</v>
      </c>
      <c r="AB167" s="23">
        <v>8</v>
      </c>
      <c r="AC167" s="23">
        <v>2.5</v>
      </c>
      <c r="AD167" s="23">
        <v>0</v>
      </c>
      <c r="AE167" s="49"/>
      <c r="AF167" s="23">
        <v>4.7619047619047397</v>
      </c>
      <c r="AG167" s="23">
        <v>0</v>
      </c>
      <c r="AH167" s="23">
        <v>0.45454545454544998</v>
      </c>
      <c r="AI167" s="23">
        <v>4.8561620664763296</v>
      </c>
      <c r="AJ167" s="23">
        <v>0</v>
      </c>
      <c r="AK167" s="23">
        <v>0</v>
      </c>
      <c r="AL167" s="48"/>
      <c r="AM167" s="25">
        <v>0</v>
      </c>
      <c r="AN167" s="25">
        <v>0.4</v>
      </c>
      <c r="AO167" s="19"/>
      <c r="AP167" s="19"/>
      <c r="AQ167" s="19"/>
      <c r="AR167" s="19"/>
      <c r="AS167" s="19"/>
      <c r="AT167" s="19"/>
      <c r="AU167" s="19"/>
      <c r="AV167" s="19"/>
      <c r="AW167" s="19"/>
      <c r="AX167" s="19"/>
      <c r="AY167" s="19"/>
      <c r="AZ167" s="19"/>
      <c r="BA167" s="19"/>
    </row>
    <row r="168" spans="1:53" x14ac:dyDescent="0.2">
      <c r="A168" s="61">
        <v>163</v>
      </c>
      <c r="B168" s="18" t="s">
        <v>327</v>
      </c>
      <c r="C168" s="18" t="s">
        <v>328</v>
      </c>
      <c r="D168" s="18" t="s">
        <v>434</v>
      </c>
      <c r="E168" s="18" t="s">
        <v>432</v>
      </c>
      <c r="F168" s="48"/>
      <c r="G168" s="20" cm="1">
        <f t="array" ref="G168">IF(Parameters!$D$33, SUM(IF(ISNUMBER(R168:W168),(IF(R168:W168&gt;=Parameters!$D$39,1,"")),""))+0.5*(SUM(IF(ISNUMBER(R168:W168),(IF(R168:W168&gt;=Parameters!$D$40,1,"")),""))-SUM(IF(ISNUMBER(R168:W168),(IF(R168:W168&gt;=Parameters!$D$39,1,"")),""))),0) +
   IF(Parameters!$D$34,SUM(IF(ISNUMBER(R168:W168),(IF(R168:W168&gt;=Parameters!$D$39,1,"")),"")),0) +
   IF(Parameters!$D$35,AVERAGE(IF(ISNUMBER(R168:W168),R168:W168)),0) +
   IF(Parameters!$D$36,IF(OR(IF(ISNUMBER(R168:W168),R168:W168)=0),0,GEOMEAN(IF(ISNUMBER(R168:W168),R168:W168))),0)</f>
        <v>1.5</v>
      </c>
      <c r="H168" s="21">
        <f t="shared" si="8"/>
        <v>1.5</v>
      </c>
      <c r="I168" s="81"/>
      <c r="J168" s="20" cm="1">
        <f t="array" ref="J168">IF(Parameters!$D$33, SUM(IF(ISNUMBER(Y168:AD168),(IF(Y168:AD168&gt;=Parameters!$D$43,1,"")),""))+0.5*(SUM(IF(ISNUMBER(Y168:AD168),(IF(Y168:AD168&gt;=Parameters!$D$44,1,"")),""))-SUM(IF(ISNUMBER(Y168:AD168),(IF(Y168:AD168&gt;=Parameters!$D$43,1,"")),""))),0) +
   IF(Parameters!$D$34,SUM(IF(ISNUMBER(Y168:AD168),(IF(Y168:AD168&gt;=Parameters!$D$43,1,"")),"")),0) +
   IF(Parameters!$D$35,AVERAGE(IF(ISNUMBER(Y168:AD168),Y168:AD168)),0) +
   IF(Parameters!$D$36,IF(OR(IF(ISNUMBER(Y168:AD168),Y168:AD168)=0),0,GEOMEAN(IF(ISNUMBER(Y168:AD168),Y168:AD168))),0)</f>
        <v>0.5</v>
      </c>
      <c r="K168" s="21">
        <f t="shared" si="9"/>
        <v>0.5</v>
      </c>
      <c r="L168" s="81"/>
      <c r="M168" s="19" cm="1">
        <f t="array" ref="M168">IF(Parameters!$D$33, SUM(IF(ISNUMBER(AF168:AK168),(IF(AF168:AK168&gt;=Parameters!$D$43,1,"")),""))+0.5*(SUM(IF(ISNUMBER(AF168:AK168),(IF(AF168:AK168&gt;=Parameters!$D$44,1,"")),""))-SUM(IF(ISNUMBER(AF168:AK168),(IF(AF168:AK168&gt;=Parameters!$D$43,1,"")),""))),0) +
   IF(Parameters!$D$34,SUM(IF(ISNUMBER(AF168:AK168),(IF(AF168:AK168&gt;=Parameters!$D$43,1,"")),"")),0) +
   IF(Parameters!$D$35,AVERAGE(IF(ISNUMBER(AF168:AK168),AF168:AK168)),0) +
   IF(Parameters!$D$36,IF(OR(IF(ISNUMBER(AF168:AK168),AF168:AK168)=0),0,GEOMEAN(IF(ISNUMBER(AF168:AK168),AF168:AK168))),0)</f>
        <v>1.5</v>
      </c>
      <c r="N168" s="21">
        <f t="shared" si="10"/>
        <v>1.5</v>
      </c>
      <c r="O168" s="81"/>
      <c r="P168" s="22"/>
      <c r="Q168" s="48"/>
      <c r="R168" s="23">
        <f>IF(Parameters!$D$24 = 1, MAX(Y168, AF168),
IF(Parameters!$D$25 = 1, AVERAGE(Y168,AF168),
IF(Parameters!$D$26 = 1, IFERROR(GEOMEAN(Y168, AF168), 0),
IF(Parameters!$D$27, IF(AND(Y168=10,AF168=10),10,0),
IF(Parameters!$D$28, IF(AND(Y168&gt;7,AF168&gt;7),10,0),
IF(Parameters!$D$29, IF(AND(Y168&gt;7,AF168&gt;7), 10, IF(OR(AND(Y168&gt;7,AF168&gt;5),AND(Y168&gt;5,AF168&gt;7)),6,0)),"no method"))))))</f>
        <v>8.81</v>
      </c>
      <c r="S168" s="23">
        <f>IF(Parameters!$D$24 = 1, MAX(Z168, AG168),
IF(Parameters!$D$25 = 1, AVERAGE(Z168,AG168),
IF(Parameters!$D$26 = 1, IFERROR(GEOMEAN(Z168, AG168), 0),
IF(Parameters!$D$27, IF(AND(Z168=10,AG168=10),10,0),
IF(Parameters!$D$28, IF(AND(Z168&gt;7,AG168&gt;7),10,0),
IF(Parameters!$D$29, IF(AND(Z168&gt;7,AG168&gt;7), 10, IF(OR(AND(Z168&gt;7,AG168&gt;5),AND(Z168&gt;5,AG168&gt;7)),6,0)),"no method"))))))</f>
        <v>1.1004784688995199</v>
      </c>
      <c r="T168" s="23">
        <f>IF(Parameters!$D$24 = 1, MAX(AA168, AH168),
IF(Parameters!$D$25 = 1, AVERAGE(AA168,AH168),
IF(Parameters!$D$26 = 1, IFERROR(GEOMEAN(AA168, AH168), 0),
IF(Parameters!$D$27, IF(AND(AA168=10,AH168=10),10,0),
IF(Parameters!$D$28, IF(AND(AA168&gt;7,AH168&gt;7),10,0),
IF(Parameters!$D$29, IF(AND(AA168&gt;7,AH168&gt;7), 10, IF(OR(AND(AA168&gt;7,AH168&gt;5),AND(AA168&gt;5,AH168&gt;7)),6,0)),"no method"))))))</f>
        <v>2.8285123966942103</v>
      </c>
      <c r="U168" s="23">
        <f>IF(Parameters!$D$24 = 1, MAX(AB168, AI168),
IF(Parameters!$D$25 = 1, AVERAGE(AB168,AI168),
IF(Parameters!$D$26 = 1, IFERROR(GEOMEAN(AB168, AI168), 0),
IF(Parameters!$D$27, IF(AND(AB168=10,AI168=10),10,0),
IF(Parameters!$D$28, IF(AND(AB168&gt;7,AI168&gt;7),10,0),
IF(Parameters!$D$29, IF(AND(AB168&gt;7,AI168&gt;7), 10, IF(OR(AND(AB168&gt;7,AI168&gt;5),AND(AB168&gt;5,AI168&gt;7)),6,0)),"no method"))))))</f>
        <v>3.357142857142855</v>
      </c>
      <c r="V168" s="23">
        <f>IF(Parameters!$D$24 = 1, MAX(AC168, AJ168),
IF(Parameters!$D$25 = 1, AVERAGE(AC168,AJ168),
IF(Parameters!$D$26 = 1, IFERROR(GEOMEAN(AC168, AJ168), 0),
IF(Parameters!$D$27, IF(AND(AC168=10,AJ168=10),10,0),
IF(Parameters!$D$28, IF(AND(AC168&gt;7,AJ168&gt;7),10,0),
IF(Parameters!$D$29, IF(AND(AC168&gt;7,AJ168&gt;7), 10, IF(OR(AND(AC168&gt;7,AJ168&gt;5),AND(AC168&gt;5,AJ168&gt;7)),6,0)),"no method"))))))</f>
        <v>5</v>
      </c>
      <c r="W168" s="23">
        <f>IF(Parameters!$D$24 = 1, MAX(AD168, AK168),
IF(Parameters!$D$25 = 1, AVERAGE(AD168,AK168),
IF(Parameters!$D$26 = 1, IFERROR(GEOMEAN(AD168, AK168), 0),
IF(Parameters!$D$27, IF(AND(AD168=10,AK168=10),10,0),
IF(Parameters!$D$28, IF(AND(AD168&gt;7,AK168&gt;7),10,0),
IF(Parameters!$D$29, IF(AND(AD168&gt;7,AK168&gt;7), 10, IF(OR(AND(AD168&gt;7,AK168&gt;5),AND(AD168&gt;5,AK168&gt;7)),6,0)),"no method"))))))</f>
        <v>0</v>
      </c>
      <c r="X168" s="49"/>
      <c r="Y168" s="23">
        <v>7.62</v>
      </c>
      <c r="Z168" s="23">
        <v>2.2009569377990399</v>
      </c>
      <c r="AA168" s="24">
        <v>4.0661157024793404</v>
      </c>
      <c r="AB168" s="23">
        <v>3.71428571428571</v>
      </c>
      <c r="AC168" s="23">
        <v>3</v>
      </c>
      <c r="AD168" s="23">
        <v>0</v>
      </c>
      <c r="AE168" s="49"/>
      <c r="AF168" s="23">
        <v>10</v>
      </c>
      <c r="AG168" s="23">
        <v>0</v>
      </c>
      <c r="AH168" s="23">
        <v>1.5909090909090799</v>
      </c>
      <c r="AI168" s="23">
        <v>3</v>
      </c>
      <c r="AJ168" s="23">
        <v>7</v>
      </c>
      <c r="AK168" s="23">
        <v>0</v>
      </c>
      <c r="AL168" s="48"/>
      <c r="AM168" s="25">
        <v>0</v>
      </c>
      <c r="AN168" s="25">
        <v>0.3</v>
      </c>
      <c r="AO168" s="19"/>
      <c r="AP168" s="19"/>
      <c r="AQ168" s="19"/>
      <c r="AR168" s="19"/>
      <c r="AS168" s="19"/>
      <c r="AT168" s="19"/>
      <c r="AU168" s="19"/>
      <c r="AV168" s="19"/>
      <c r="AW168" s="19"/>
      <c r="AX168" s="19"/>
      <c r="AY168" s="19"/>
      <c r="AZ168" s="19"/>
      <c r="BA168" s="19"/>
    </row>
    <row r="169" spans="1:53" x14ac:dyDescent="0.2">
      <c r="A169" s="61">
        <v>164</v>
      </c>
      <c r="B169" s="18" t="s">
        <v>329</v>
      </c>
      <c r="C169" s="18" t="s">
        <v>330</v>
      </c>
      <c r="D169" s="18" t="s">
        <v>436</v>
      </c>
      <c r="E169" s="18" t="s">
        <v>431</v>
      </c>
      <c r="F169" s="48"/>
      <c r="G169" s="20" cm="1">
        <f t="array" ref="G169">IF(Parameters!$D$33, SUM(IF(ISNUMBER(R169:W169),(IF(R169:W169&gt;=Parameters!$D$39,1,"")),""))+0.5*(SUM(IF(ISNUMBER(R169:W169),(IF(R169:W169&gt;=Parameters!$D$40,1,"")),""))-SUM(IF(ISNUMBER(R169:W169),(IF(R169:W169&gt;=Parameters!$D$39,1,"")),""))),0) +
   IF(Parameters!$D$34,SUM(IF(ISNUMBER(R169:W169),(IF(R169:W169&gt;=Parameters!$D$39,1,"")),"")),0) +
   IF(Parameters!$D$35,AVERAGE(IF(ISNUMBER(R169:W169),R169:W169)),0) +
   IF(Parameters!$D$36,IF(OR(IF(ISNUMBER(R169:W169),R169:W169)=0),0,GEOMEAN(IF(ISNUMBER(R169:W169),R169:W169))),0)</f>
        <v>5</v>
      </c>
      <c r="H169" s="21">
        <f t="shared" si="8"/>
        <v>5</v>
      </c>
      <c r="I169" s="81"/>
      <c r="J169" s="20" cm="1">
        <f t="array" ref="J169">IF(Parameters!$D$33, SUM(IF(ISNUMBER(Y169:AD169),(IF(Y169:AD169&gt;=Parameters!$D$43,1,"")),""))+0.5*(SUM(IF(ISNUMBER(Y169:AD169),(IF(Y169:AD169&gt;=Parameters!$D$44,1,"")),""))-SUM(IF(ISNUMBER(Y169:AD169),(IF(Y169:AD169&gt;=Parameters!$D$43,1,"")),""))),0) +
   IF(Parameters!$D$34,SUM(IF(ISNUMBER(Y169:AD169),(IF(Y169:AD169&gt;=Parameters!$D$43,1,"")),"")),0) +
   IF(Parameters!$D$35,AVERAGE(IF(ISNUMBER(Y169:AD169),Y169:AD169)),0) +
   IF(Parameters!$D$36,IF(OR(IF(ISNUMBER(Y169:AD169),Y169:AD169)=0),0,GEOMEAN(IF(ISNUMBER(Y169:AD169),Y169:AD169))),0)</f>
        <v>4.5</v>
      </c>
      <c r="K169" s="21">
        <f t="shared" si="9"/>
        <v>4.5</v>
      </c>
      <c r="L169" s="81"/>
      <c r="M169" s="19" cm="1">
        <f t="array" ref="M169">IF(Parameters!$D$33, SUM(IF(ISNUMBER(AF169:AK169),(IF(AF169:AK169&gt;=Parameters!$D$43,1,"")),""))+0.5*(SUM(IF(ISNUMBER(AF169:AK169),(IF(AF169:AK169&gt;=Parameters!$D$44,1,"")),""))-SUM(IF(ISNUMBER(AF169:AK169),(IF(AF169:AK169&gt;=Parameters!$D$43,1,"")),""))),0) +
   IF(Parameters!$D$34,SUM(IF(ISNUMBER(AF169:AK169),(IF(AF169:AK169&gt;=Parameters!$D$43,1,"")),"")),0) +
   IF(Parameters!$D$35,AVERAGE(IF(ISNUMBER(AF169:AK169),AF169:AK169)),0) +
   IF(Parameters!$D$36,IF(OR(IF(ISNUMBER(AF169:AK169),AF169:AK169)=0),0,GEOMEAN(IF(ISNUMBER(AF169:AK169),AF169:AK169))),0)</f>
        <v>3</v>
      </c>
      <c r="N169" s="21">
        <f t="shared" si="10"/>
        <v>3</v>
      </c>
      <c r="O169" s="81"/>
      <c r="P169" s="22"/>
      <c r="Q169" s="48"/>
      <c r="R169" s="23">
        <f>IF(Parameters!$D$24 = 1, MAX(Y169, AF169),
IF(Parameters!$D$25 = 1, AVERAGE(Y169,AF169),
IF(Parameters!$D$26 = 1, IFERROR(GEOMEAN(Y169, AF169), 0),
IF(Parameters!$D$27, IF(AND(Y169=10,AF169=10),10,0),
IF(Parameters!$D$28, IF(AND(Y169&gt;7,AF169&gt;7),10,0),
IF(Parameters!$D$29, IF(AND(Y169&gt;7,AF169&gt;7), 10, IF(OR(AND(Y169&gt;7,AF169&gt;5),AND(Y169&gt;5,AF169&gt;7)),6,0)),"no method"))))))</f>
        <v>9.2935916827815959</v>
      </c>
      <c r="S169" s="23">
        <f>IF(Parameters!$D$24 = 1, MAX(Z169, AG169),
IF(Parameters!$D$25 = 1, AVERAGE(Z169,AG169),
IF(Parameters!$D$26 = 1, IFERROR(GEOMEAN(Z169, AG169), 0),
IF(Parameters!$D$27, IF(AND(Z169=10,AG169=10),10,0),
IF(Parameters!$D$28, IF(AND(Z169&gt;7,AG169&gt;7),10,0),
IF(Parameters!$D$29, IF(AND(Z169&gt;7,AG169&gt;7), 10, IF(OR(AND(Z169&gt;7,AG169&gt;5),AND(Z169&gt;5,AG169&gt;7)),6,0)),"no method"))))))</f>
        <v>8.0861244019138745</v>
      </c>
      <c r="T169" s="23">
        <f>IF(Parameters!$D$24 = 1, MAX(AA169, AH169),
IF(Parameters!$D$25 = 1, AVERAGE(AA169,AH169),
IF(Parameters!$D$26 = 1, IFERROR(GEOMEAN(AA169, AH169), 0),
IF(Parameters!$D$27, IF(AND(AA169=10,AH169=10),10,0),
IF(Parameters!$D$28, IF(AND(AA169&gt;7,AH169&gt;7),10,0),
IF(Parameters!$D$29, IF(AND(AA169&gt;7,AH169&gt;7), 10, IF(OR(AND(AA169&gt;7,AH169&gt;5),AND(AA169&gt;5,AH169&gt;7)),6,0)),"no method"))))))</f>
        <v>7.2727272727272645</v>
      </c>
      <c r="U169" s="23">
        <f>IF(Parameters!$D$24 = 1, MAX(AB169, AI169),
IF(Parameters!$D$25 = 1, AVERAGE(AB169,AI169),
IF(Parameters!$D$26 = 1, IFERROR(GEOMEAN(AB169, AI169), 0),
IF(Parameters!$D$27, IF(AND(AB169=10,AI169=10),10,0),
IF(Parameters!$D$28, IF(AND(AB169&gt;7,AI169&gt;7),10,0),
IF(Parameters!$D$29, IF(AND(AB169&gt;7,AI169&gt;7), 10, IF(OR(AND(AB169&gt;7,AI169&gt;5),AND(AB169&gt;5,AI169&gt;7)),6,0)),"no method"))))))</f>
        <v>8.5</v>
      </c>
      <c r="V169" s="23">
        <f>IF(Parameters!$D$24 = 1, MAX(AC169, AJ169),
IF(Parameters!$D$25 = 1, AVERAGE(AC169,AJ169),
IF(Parameters!$D$26 = 1, IFERROR(GEOMEAN(AC169, AJ169), 0),
IF(Parameters!$D$27, IF(AND(AC169=10,AJ169=10),10,0),
IF(Parameters!$D$28, IF(AND(AC169&gt;7,AJ169&gt;7),10,0),
IF(Parameters!$D$29, IF(AND(AC169&gt;7,AJ169&gt;7), 10, IF(OR(AND(AC169&gt;7,AJ169&gt;5),AND(AC169&gt;5,AJ169&gt;7)),6,0)),"no method"))))))</f>
        <v>3.9166666666666652</v>
      </c>
      <c r="W169" s="23">
        <f>IF(Parameters!$D$24 = 1, MAX(AD169, AK169),
IF(Parameters!$D$25 = 1, AVERAGE(AD169,AK169),
IF(Parameters!$D$26 = 1, IFERROR(GEOMEAN(AD169, AK169), 0),
IF(Parameters!$D$27, IF(AND(AD169=10,AK169=10),10,0),
IF(Parameters!$D$28, IF(AND(AD169&gt;7,AK169&gt;7),10,0),
IF(Parameters!$D$29, IF(AND(AD169&gt;7,AK169&gt;7), 10, IF(OR(AND(AD169&gt;7,AK169&gt;5),AND(AD169&gt;5,AK169&gt;7)),6,0)),"no method"))))))</f>
        <v>10</v>
      </c>
      <c r="X169" s="49"/>
      <c r="Y169" s="23">
        <v>10</v>
      </c>
      <c r="Z169" s="23">
        <v>6.1722488038277499</v>
      </c>
      <c r="AA169" s="24">
        <v>10</v>
      </c>
      <c r="AB169" s="23">
        <v>10</v>
      </c>
      <c r="AC169" s="23">
        <v>7.8333333333333304</v>
      </c>
      <c r="AD169" s="23">
        <v>10</v>
      </c>
      <c r="AE169" s="49"/>
      <c r="AF169" s="23">
        <v>8.58718336556319</v>
      </c>
      <c r="AG169" s="23">
        <v>10</v>
      </c>
      <c r="AH169" s="23">
        <v>4.5454545454545299</v>
      </c>
      <c r="AI169" s="23">
        <v>7</v>
      </c>
      <c r="AJ169" s="23">
        <v>0</v>
      </c>
      <c r="AK169" s="23">
        <v>10</v>
      </c>
      <c r="AL169" s="48"/>
      <c r="AM169" s="25">
        <v>0</v>
      </c>
      <c r="AN169" s="25">
        <v>0.3</v>
      </c>
      <c r="AO169" s="19"/>
      <c r="AP169" s="19"/>
      <c r="AQ169" s="19"/>
      <c r="AR169" s="19"/>
      <c r="AS169" s="19"/>
      <c r="AT169" s="19"/>
      <c r="AU169" s="19"/>
      <c r="AV169" s="19"/>
      <c r="AW169" s="19"/>
      <c r="AX169" s="19"/>
      <c r="AY169" s="19"/>
      <c r="AZ169" s="19"/>
      <c r="BA169" s="19"/>
    </row>
    <row r="170" spans="1:53" x14ac:dyDescent="0.2">
      <c r="A170" s="61">
        <v>165</v>
      </c>
      <c r="B170" s="18" t="s">
        <v>331</v>
      </c>
      <c r="C170" s="18" t="s">
        <v>332</v>
      </c>
      <c r="D170" s="18" t="s">
        <v>434</v>
      </c>
      <c r="E170" s="18" t="s">
        <v>431</v>
      </c>
      <c r="F170" s="48"/>
      <c r="G170" s="20" cm="1">
        <f t="array" ref="G170">IF(Parameters!$D$33, SUM(IF(ISNUMBER(R170:W170),(IF(R170:W170&gt;=Parameters!$D$39,1,"")),""))+0.5*(SUM(IF(ISNUMBER(R170:W170),(IF(R170:W170&gt;=Parameters!$D$40,1,"")),""))-SUM(IF(ISNUMBER(R170:W170),(IF(R170:W170&gt;=Parameters!$D$39,1,"")),""))),0) +
   IF(Parameters!$D$34,SUM(IF(ISNUMBER(R170:W170),(IF(R170:W170&gt;=Parameters!$D$39,1,"")),"")),0) +
   IF(Parameters!$D$35,AVERAGE(IF(ISNUMBER(R170:W170),R170:W170)),0) +
   IF(Parameters!$D$36,IF(OR(IF(ISNUMBER(R170:W170),R170:W170)=0),0,GEOMEAN(IF(ISNUMBER(R170:W170),R170:W170))),0)</f>
        <v>5</v>
      </c>
      <c r="H170" s="21">
        <f t="shared" si="8"/>
        <v>5</v>
      </c>
      <c r="I170" s="81"/>
      <c r="J170" s="20" cm="1">
        <f t="array" ref="J170">IF(Parameters!$D$33, SUM(IF(ISNUMBER(Y170:AD170),(IF(Y170:AD170&gt;=Parameters!$D$43,1,"")),""))+0.5*(SUM(IF(ISNUMBER(Y170:AD170),(IF(Y170:AD170&gt;=Parameters!$D$44,1,"")),""))-SUM(IF(ISNUMBER(Y170:AD170),(IF(Y170:AD170&gt;=Parameters!$D$43,1,"")),""))),0) +
   IF(Parameters!$D$34,SUM(IF(ISNUMBER(Y170:AD170),(IF(Y170:AD170&gt;=Parameters!$D$43,1,"")),"")),0) +
   IF(Parameters!$D$35,AVERAGE(IF(ISNUMBER(Y170:AD170),Y170:AD170)),0) +
   IF(Parameters!$D$36,IF(OR(IF(ISNUMBER(Y170:AD170),Y170:AD170)=0),0,GEOMEAN(IF(ISNUMBER(Y170:AD170),Y170:AD170))),0)</f>
        <v>4.5</v>
      </c>
      <c r="K170" s="21">
        <f t="shared" si="9"/>
        <v>4.5</v>
      </c>
      <c r="L170" s="81"/>
      <c r="M170" s="19" cm="1">
        <f t="array" ref="M170">IF(Parameters!$D$33, SUM(IF(ISNUMBER(AF170:AK170),(IF(AF170:AK170&gt;=Parameters!$D$43,1,"")),""))+0.5*(SUM(IF(ISNUMBER(AF170:AK170),(IF(AF170:AK170&gt;=Parameters!$D$44,1,"")),""))-SUM(IF(ISNUMBER(AF170:AK170),(IF(AF170:AK170&gt;=Parameters!$D$43,1,"")),""))),0) +
   IF(Parameters!$D$34,SUM(IF(ISNUMBER(AF170:AK170),(IF(AF170:AK170&gt;=Parameters!$D$43,1,"")),"")),0) +
   IF(Parameters!$D$35,AVERAGE(IF(ISNUMBER(AF170:AK170),AF170:AK170)),0) +
   IF(Parameters!$D$36,IF(OR(IF(ISNUMBER(AF170:AK170),AF170:AK170)=0),0,GEOMEAN(IF(ISNUMBER(AF170:AK170),AF170:AK170))),0)</f>
        <v>3.5</v>
      </c>
      <c r="N170" s="21">
        <f t="shared" si="10"/>
        <v>3.5</v>
      </c>
      <c r="O170" s="81"/>
      <c r="P170" s="22"/>
      <c r="Q170" s="48"/>
      <c r="R170" s="23">
        <f>IF(Parameters!$D$24 = 1, MAX(Y170, AF170),
IF(Parameters!$D$25 = 1, AVERAGE(Y170,AF170),
IF(Parameters!$D$26 = 1, IFERROR(GEOMEAN(Y170, AF170), 0),
IF(Parameters!$D$27, IF(AND(Y170=10,AF170=10),10,0),
IF(Parameters!$D$28, IF(AND(Y170&gt;7,AF170&gt;7),10,0),
IF(Parameters!$D$29, IF(AND(Y170&gt;7,AF170&gt;7), 10, IF(OR(AND(Y170&gt;7,AF170&gt;5),AND(Y170&gt;5,AF170&gt;7)),6,0)),"no method"))))))</f>
        <v>10</v>
      </c>
      <c r="S170" s="23">
        <f>IF(Parameters!$D$24 = 1, MAX(Z170, AG170),
IF(Parameters!$D$25 = 1, AVERAGE(Z170,AG170),
IF(Parameters!$D$26 = 1, IFERROR(GEOMEAN(Z170, AG170), 0),
IF(Parameters!$D$27, IF(AND(Z170=10,AG170=10),10,0),
IF(Parameters!$D$28, IF(AND(Z170&gt;7,AG170&gt;7),10,0),
IF(Parameters!$D$29, IF(AND(Z170&gt;7,AG170&gt;7), 10, IF(OR(AND(Z170&gt;7,AG170&gt;5),AND(Z170&gt;5,AG170&gt;7)),6,0)),"no method"))))))</f>
        <v>8.5</v>
      </c>
      <c r="T170" s="23">
        <f>IF(Parameters!$D$24 = 1, MAX(AA170, AH170),
IF(Parameters!$D$25 = 1, AVERAGE(AA170,AH170),
IF(Parameters!$D$26 = 1, IFERROR(GEOMEAN(AA170, AH170), 0),
IF(Parameters!$D$27, IF(AND(AA170=10,AH170=10),10,0),
IF(Parameters!$D$28, IF(AND(AA170&gt;7,AH170&gt;7),10,0),
IF(Parameters!$D$29, IF(AND(AA170&gt;7,AH170&gt;7), 10, IF(OR(AND(AA170&gt;7,AH170&gt;5),AND(AA170&gt;5,AH170&gt;7)),6,0)),"no method"))))))</f>
        <v>7.092975206611575</v>
      </c>
      <c r="U170" s="23">
        <f>IF(Parameters!$D$24 = 1, MAX(AB170, AI170),
IF(Parameters!$D$25 = 1, AVERAGE(AB170,AI170),
IF(Parameters!$D$26 = 1, IFERROR(GEOMEAN(AB170, AI170), 0),
IF(Parameters!$D$27, IF(AND(AB170=10,AI170=10),10,0),
IF(Parameters!$D$28, IF(AND(AB170&gt;7,AI170&gt;7),10,0),
IF(Parameters!$D$29, IF(AND(AB170&gt;7,AI170&gt;7), 10, IF(OR(AND(AB170&gt;7,AI170&gt;5),AND(AB170&gt;5,AI170&gt;7)),6,0)),"no method"))))))</f>
        <v>10</v>
      </c>
      <c r="V170" s="23">
        <f>IF(Parameters!$D$24 = 1, MAX(AC170, AJ170),
IF(Parameters!$D$25 = 1, AVERAGE(AC170,AJ170),
IF(Parameters!$D$26 = 1, IFERROR(GEOMEAN(AC170, AJ170), 0),
IF(Parameters!$D$27, IF(AND(AC170=10,AJ170=10),10,0),
IF(Parameters!$D$28, IF(AND(AC170&gt;7,AJ170&gt;7),10,0),
IF(Parameters!$D$29, IF(AND(AC170&gt;7,AJ170&gt;7), 10, IF(OR(AND(AC170&gt;7,AJ170&gt;5),AND(AC170&gt;5,AJ170&gt;7)),6,0)),"no method"))))))</f>
        <v>2.6666666666666652</v>
      </c>
      <c r="W170" s="23">
        <f>IF(Parameters!$D$24 = 1, MAX(AD170, AK170),
IF(Parameters!$D$25 = 1, AVERAGE(AD170,AK170),
IF(Parameters!$D$26 = 1, IFERROR(GEOMEAN(AD170, AK170), 0),
IF(Parameters!$D$27, IF(AND(AD170=10,AK170=10),10,0),
IF(Parameters!$D$28, IF(AND(AD170&gt;7,AK170&gt;7),10,0),
IF(Parameters!$D$29, IF(AND(AD170&gt;7,AK170&gt;7), 10, IF(OR(AND(AD170&gt;7,AK170&gt;5),AND(AD170&gt;5,AK170&gt;7)),6,0)),"no method"))))))</f>
        <v>10</v>
      </c>
      <c r="X170" s="49"/>
      <c r="Y170" s="23">
        <v>10</v>
      </c>
      <c r="Z170" s="23">
        <v>10</v>
      </c>
      <c r="AA170" s="24">
        <v>9.8677685950413192</v>
      </c>
      <c r="AB170" s="23">
        <v>10</v>
      </c>
      <c r="AC170" s="23">
        <v>5.3333333333333304</v>
      </c>
      <c r="AD170" s="23">
        <v>10</v>
      </c>
      <c r="AE170" s="49"/>
      <c r="AF170" s="23">
        <v>10</v>
      </c>
      <c r="AG170" s="23">
        <v>7</v>
      </c>
      <c r="AH170" s="23">
        <v>4.3181818181818299</v>
      </c>
      <c r="AI170" s="23">
        <v>10</v>
      </c>
      <c r="AJ170" s="23">
        <v>0</v>
      </c>
      <c r="AK170" s="23">
        <v>10</v>
      </c>
      <c r="AL170" s="48"/>
      <c r="AM170" s="25">
        <v>0</v>
      </c>
      <c r="AN170" s="25">
        <v>0.2</v>
      </c>
      <c r="AO170" s="19"/>
      <c r="AP170" s="19"/>
      <c r="AQ170" s="19"/>
      <c r="AR170" s="19"/>
      <c r="AS170" s="19"/>
      <c r="AT170" s="19"/>
      <c r="AU170" s="19"/>
      <c r="AV170" s="19"/>
      <c r="AW170" s="19"/>
      <c r="AX170" s="19"/>
      <c r="AY170" s="19"/>
      <c r="AZ170" s="19"/>
      <c r="BA170" s="19"/>
    </row>
    <row r="171" spans="1:53" x14ac:dyDescent="0.2">
      <c r="A171" s="61">
        <v>166</v>
      </c>
      <c r="B171" s="18" t="s">
        <v>333</v>
      </c>
      <c r="C171" s="18" t="s">
        <v>334</v>
      </c>
      <c r="D171" s="18" t="s">
        <v>434</v>
      </c>
      <c r="E171" s="18" t="s">
        <v>431</v>
      </c>
      <c r="F171" s="48"/>
      <c r="G171" s="20" cm="1">
        <f t="array" ref="G171">IF(Parameters!$D$33, SUM(IF(ISNUMBER(R171:W171),(IF(R171:W171&gt;=Parameters!$D$39,1,"")),""))+0.5*(SUM(IF(ISNUMBER(R171:W171),(IF(R171:W171&gt;=Parameters!$D$40,1,"")),""))-SUM(IF(ISNUMBER(R171:W171),(IF(R171:W171&gt;=Parameters!$D$39,1,"")),""))),0) +
   IF(Parameters!$D$34,SUM(IF(ISNUMBER(R171:W171),(IF(R171:W171&gt;=Parameters!$D$39,1,"")),"")),0) +
   IF(Parameters!$D$35,AVERAGE(IF(ISNUMBER(R171:W171),R171:W171)),0) +
   IF(Parameters!$D$36,IF(OR(IF(ISNUMBER(R171:W171),R171:W171)=0),0,GEOMEAN(IF(ISNUMBER(R171:W171),R171:W171))),0)</f>
        <v>2</v>
      </c>
      <c r="H171" s="21">
        <f t="shared" si="8"/>
        <v>2</v>
      </c>
      <c r="I171" s="81"/>
      <c r="J171" s="20" cm="1">
        <f t="array" ref="J171">IF(Parameters!$D$33, SUM(IF(ISNUMBER(Y171:AD171),(IF(Y171:AD171&gt;=Parameters!$D$43,1,"")),""))+0.5*(SUM(IF(ISNUMBER(Y171:AD171),(IF(Y171:AD171&gt;=Parameters!$D$44,1,"")),""))-SUM(IF(ISNUMBER(Y171:AD171),(IF(Y171:AD171&gt;=Parameters!$D$43,1,"")),""))),0) +
   IF(Parameters!$D$34,SUM(IF(ISNUMBER(Y171:AD171),(IF(Y171:AD171&gt;=Parameters!$D$43,1,"")),"")),0) +
   IF(Parameters!$D$35,AVERAGE(IF(ISNUMBER(Y171:AD171),Y171:AD171)),0) +
   IF(Parameters!$D$36,IF(OR(IF(ISNUMBER(Y171:AD171),Y171:AD171)=0),0,GEOMEAN(IF(ISNUMBER(Y171:AD171),Y171:AD171))),0)</f>
        <v>2</v>
      </c>
      <c r="K171" s="21">
        <f t="shared" si="9"/>
        <v>2</v>
      </c>
      <c r="L171" s="81"/>
      <c r="M171" s="19" cm="1">
        <f t="array" ref="M171">IF(Parameters!$D$33, SUM(IF(ISNUMBER(AF171:AK171),(IF(AF171:AK171&gt;=Parameters!$D$43,1,"")),""))+0.5*(SUM(IF(ISNUMBER(AF171:AK171),(IF(AF171:AK171&gt;=Parameters!$D$44,1,"")),""))-SUM(IF(ISNUMBER(AF171:AK171),(IF(AF171:AK171&gt;=Parameters!$D$43,1,"")),""))),0) +
   IF(Parameters!$D$34,SUM(IF(ISNUMBER(AF171:AK171),(IF(AF171:AK171&gt;=Parameters!$D$43,1,"")),"")),0) +
   IF(Parameters!$D$35,AVERAGE(IF(ISNUMBER(AF171:AK171),AF171:AK171)),0) +
   IF(Parameters!$D$36,IF(OR(IF(ISNUMBER(AF171:AK171),AF171:AK171)=0),0,GEOMEAN(IF(ISNUMBER(AF171:AK171),AF171:AK171))),0)</f>
        <v>1</v>
      </c>
      <c r="N171" s="21">
        <f t="shared" si="10"/>
        <v>1</v>
      </c>
      <c r="O171" s="81"/>
      <c r="P171" s="22"/>
      <c r="Q171" s="48"/>
      <c r="R171" s="23">
        <f>IF(Parameters!$D$24 = 1, MAX(Y171, AF171),
IF(Parameters!$D$25 = 1, AVERAGE(Y171,AF171),
IF(Parameters!$D$26 = 1, IFERROR(GEOMEAN(Y171, AF171), 0),
IF(Parameters!$D$27, IF(AND(Y171=10,AF171=10),10,0),
IF(Parameters!$D$28, IF(AND(Y171&gt;7,AF171&gt;7),10,0),
IF(Parameters!$D$29, IF(AND(Y171&gt;7,AF171&gt;7), 10, IF(OR(AND(Y171&gt;7,AF171&gt;5),AND(Y171&gt;5,AF171&gt;7)),6,0)),"no method"))))))</f>
        <v>9.875</v>
      </c>
      <c r="S171" s="23">
        <f>IF(Parameters!$D$24 = 1, MAX(Z171, AG171),
IF(Parameters!$D$25 = 1, AVERAGE(Z171,AG171),
IF(Parameters!$D$26 = 1, IFERROR(GEOMEAN(Z171, AG171), 0),
IF(Parameters!$D$27, IF(AND(Z171=10,AG171=10),10,0),
IF(Parameters!$D$28, IF(AND(Z171&gt;7,AG171&gt;7),10,0),
IF(Parameters!$D$29, IF(AND(Z171&gt;7,AG171&gt;7), 10, IF(OR(AND(Z171&gt;7,AG171&gt;5),AND(Z171&gt;5,AG171&gt;7)),6,0)),"no method"))))))</f>
        <v>4.3421052631578947</v>
      </c>
      <c r="T171" s="23">
        <f>IF(Parameters!$D$24 = 1, MAX(AA171, AH171),
IF(Parameters!$D$25 = 1, AVERAGE(AA171,AH171),
IF(Parameters!$D$26 = 1, IFERROR(GEOMEAN(AA171, AH171), 0),
IF(Parameters!$D$27, IF(AND(AA171=10,AH171=10),10,0),
IF(Parameters!$D$28, IF(AND(AA171&gt;7,AH171&gt;7),10,0),
IF(Parameters!$D$29, IF(AND(AA171&gt;7,AH171&gt;7), 10, IF(OR(AND(AA171&gt;7,AH171&gt;5),AND(AA171&gt;5,AH171&gt;7)),6,0)),"no method"))))))</f>
        <v>6.5144628099173545</v>
      </c>
      <c r="U171" s="23">
        <f>IF(Parameters!$D$24 = 1, MAX(AB171, AI171),
IF(Parameters!$D$25 = 1, AVERAGE(AB171,AI171),
IF(Parameters!$D$26 = 1, IFERROR(GEOMEAN(AB171, AI171), 0),
IF(Parameters!$D$27, IF(AND(AB171=10,AI171=10),10,0),
IF(Parameters!$D$28, IF(AND(AB171&gt;7,AI171&gt;7),10,0),
IF(Parameters!$D$29, IF(AND(AB171&gt;7,AI171&gt;7), 10, IF(OR(AND(AB171&gt;7,AI171&gt;5),AND(AB171&gt;5,AI171&gt;7)),6,0)),"no method"))))))</f>
        <v>5.9256449583988502</v>
      </c>
      <c r="V171" s="23">
        <f>IF(Parameters!$D$24 = 1, MAX(AC171, AJ171),
IF(Parameters!$D$25 = 1, AVERAGE(AC171,AJ171),
IF(Parameters!$D$26 = 1, IFERROR(GEOMEAN(AC171, AJ171), 0),
IF(Parameters!$D$27, IF(AND(AC171=10,AJ171=10),10,0),
IF(Parameters!$D$28, IF(AND(AC171&gt;7,AJ171&gt;7),10,0),
IF(Parameters!$D$29, IF(AND(AC171&gt;7,AJ171&gt;7), 10, IF(OR(AND(AC171&gt;7,AJ171&gt;5),AND(AC171&gt;5,AJ171&gt;7)),6,0)),"no method"))))))</f>
        <v>1.666666666666665</v>
      </c>
      <c r="W171" s="23">
        <f>IF(Parameters!$D$24 = 1, MAX(AD171, AK171),
IF(Parameters!$D$25 = 1, AVERAGE(AD171,AK171),
IF(Parameters!$D$26 = 1, IFERROR(GEOMEAN(AD171, AK171), 0),
IF(Parameters!$D$27, IF(AND(AD171=10,AK171=10),10,0),
IF(Parameters!$D$28, IF(AND(AD171&gt;7,AK171&gt;7),10,0),
IF(Parameters!$D$29, IF(AND(AD171&gt;7,AK171&gt;7), 10, IF(OR(AND(AD171&gt;7,AK171&gt;5),AND(AD171&gt;5,AK171&gt;7)),6,0)),"no method"))))))</f>
        <v>0</v>
      </c>
      <c r="X171" s="49"/>
      <c r="Y171" s="23">
        <v>9.75</v>
      </c>
      <c r="Z171" s="23">
        <v>8.6842105263157894</v>
      </c>
      <c r="AA171" s="24">
        <v>7.8016528925619797</v>
      </c>
      <c r="AB171" s="23">
        <v>8.71428571428571</v>
      </c>
      <c r="AC171" s="23">
        <v>3.3333333333333299</v>
      </c>
      <c r="AD171" s="23">
        <v>0</v>
      </c>
      <c r="AE171" s="49"/>
      <c r="AF171" s="23">
        <v>10</v>
      </c>
      <c r="AG171" s="23">
        <v>0</v>
      </c>
      <c r="AH171" s="23">
        <v>5.2272727272727302</v>
      </c>
      <c r="AI171" s="23">
        <v>3.13700420251199</v>
      </c>
      <c r="AJ171" s="23">
        <v>0</v>
      </c>
      <c r="AK171" s="23">
        <v>0</v>
      </c>
      <c r="AL171" s="48"/>
      <c r="AM171" s="25">
        <v>0</v>
      </c>
      <c r="AN171" s="25">
        <v>0.3</v>
      </c>
      <c r="AO171" s="19"/>
      <c r="AP171" s="19"/>
      <c r="AQ171" s="19"/>
      <c r="AR171" s="19"/>
      <c r="AS171" s="19"/>
      <c r="AT171" s="19"/>
      <c r="AU171" s="19"/>
      <c r="AV171" s="19"/>
      <c r="AW171" s="19"/>
      <c r="AX171" s="19"/>
      <c r="AY171" s="19"/>
      <c r="AZ171" s="19"/>
      <c r="BA171" s="19"/>
    </row>
    <row r="172" spans="1:53" x14ac:dyDescent="0.2">
      <c r="A172" s="61">
        <v>167</v>
      </c>
      <c r="B172" s="18" t="s">
        <v>335</v>
      </c>
      <c r="C172" s="18" t="s">
        <v>336</v>
      </c>
      <c r="D172" s="18" t="s">
        <v>438</v>
      </c>
      <c r="E172" s="18" t="s">
        <v>432</v>
      </c>
      <c r="F172" s="48"/>
      <c r="G172" s="20" cm="1">
        <f t="array" ref="G172">IF(Parameters!$D$33, SUM(IF(ISNUMBER(R172:W172),(IF(R172:W172&gt;=Parameters!$D$39,1,"")),""))+0.5*(SUM(IF(ISNUMBER(R172:W172),(IF(R172:W172&gt;=Parameters!$D$40,1,"")),""))-SUM(IF(ISNUMBER(R172:W172),(IF(R172:W172&gt;=Parameters!$D$39,1,"")),""))),0) +
   IF(Parameters!$D$34,SUM(IF(ISNUMBER(R172:W172),(IF(R172:W172&gt;=Parameters!$D$39,1,"")),"")),0) +
   IF(Parameters!$D$35,AVERAGE(IF(ISNUMBER(R172:W172),R172:W172)),0) +
   IF(Parameters!$D$36,IF(OR(IF(ISNUMBER(R172:W172),R172:W172)=0),0,GEOMEAN(IF(ISNUMBER(R172:W172),R172:W172))),0)</f>
        <v>2</v>
      </c>
      <c r="H172" s="21">
        <f t="shared" si="8"/>
        <v>2</v>
      </c>
      <c r="I172" s="81"/>
      <c r="J172" s="20" cm="1">
        <f t="array" ref="J172">IF(Parameters!$D$33, SUM(IF(ISNUMBER(Y172:AD172),(IF(Y172:AD172&gt;=Parameters!$D$43,1,"")),""))+0.5*(SUM(IF(ISNUMBER(Y172:AD172),(IF(Y172:AD172&gt;=Parameters!$D$44,1,"")),""))-SUM(IF(ISNUMBER(Y172:AD172),(IF(Y172:AD172&gt;=Parameters!$D$43,1,"")),""))),0) +
   IF(Parameters!$D$34,SUM(IF(ISNUMBER(Y172:AD172),(IF(Y172:AD172&gt;=Parameters!$D$43,1,"")),"")),0) +
   IF(Parameters!$D$35,AVERAGE(IF(ISNUMBER(Y172:AD172),Y172:AD172)),0) +
   IF(Parameters!$D$36,IF(OR(IF(ISNUMBER(Y172:AD172),Y172:AD172)=0),0,GEOMEAN(IF(ISNUMBER(Y172:AD172),Y172:AD172))),0)</f>
        <v>0.5</v>
      </c>
      <c r="K172" s="21">
        <f t="shared" si="9"/>
        <v>0.5</v>
      </c>
      <c r="L172" s="81"/>
      <c r="M172" s="19" cm="1">
        <f t="array" ref="M172">IF(Parameters!$D$33, SUM(IF(ISNUMBER(AF172:AK172),(IF(AF172:AK172&gt;=Parameters!$D$43,1,"")),""))+0.5*(SUM(IF(ISNUMBER(AF172:AK172),(IF(AF172:AK172&gt;=Parameters!$D$44,1,"")),""))-SUM(IF(ISNUMBER(AF172:AK172),(IF(AF172:AK172&gt;=Parameters!$D$43,1,"")),""))),0) +
   IF(Parameters!$D$34,SUM(IF(ISNUMBER(AF172:AK172),(IF(AF172:AK172&gt;=Parameters!$D$43,1,"")),"")),0) +
   IF(Parameters!$D$35,AVERAGE(IF(ISNUMBER(AF172:AK172),AF172:AK172)),0) +
   IF(Parameters!$D$36,IF(OR(IF(ISNUMBER(AF172:AK172),AF172:AK172)=0),0,GEOMEAN(IF(ISNUMBER(AF172:AK172),AF172:AK172))),0)</f>
        <v>2</v>
      </c>
      <c r="N172" s="21">
        <f t="shared" si="10"/>
        <v>2</v>
      </c>
      <c r="O172" s="81"/>
      <c r="P172" s="22"/>
      <c r="Q172" s="48"/>
      <c r="R172" s="23">
        <f>IF(Parameters!$D$24 = 1, MAX(Y172, AF172),
IF(Parameters!$D$25 = 1, AVERAGE(Y172,AF172),
IF(Parameters!$D$26 = 1, IFERROR(GEOMEAN(Y172, AF172), 0),
IF(Parameters!$D$27, IF(AND(Y172=10,AF172=10),10,0),
IF(Parameters!$D$28, IF(AND(Y172&gt;7,AF172&gt;7),10,0),
IF(Parameters!$D$29, IF(AND(Y172&gt;7,AF172&gt;7), 10, IF(OR(AND(Y172&gt;7,AF172&gt;5),AND(Y172&gt;5,AF172&gt;7)),6,0)),"no method"))))))</f>
        <v>7.25</v>
      </c>
      <c r="S172" s="23">
        <f>IF(Parameters!$D$24 = 1, MAX(Z172, AG172),
IF(Parameters!$D$25 = 1, AVERAGE(Z172,AG172),
IF(Parameters!$D$26 = 1, IFERROR(GEOMEAN(Z172, AG172), 0),
IF(Parameters!$D$27, IF(AND(Z172=10,AG172=10),10,0),
IF(Parameters!$D$28, IF(AND(Z172&gt;7,AG172&gt;7),10,0),
IF(Parameters!$D$29, IF(AND(Z172&gt;7,AG172&gt;7), 10, IF(OR(AND(Z172&gt;7,AG172&gt;5),AND(Z172&gt;5,AG172&gt;7)),6,0)),"no method"))))))</f>
        <v>1.7822966507177049</v>
      </c>
      <c r="T172" s="23">
        <f>IF(Parameters!$D$24 = 1, MAX(AA172, AH172),
IF(Parameters!$D$25 = 1, AVERAGE(AA172,AH172),
IF(Parameters!$D$26 = 1, IFERROR(GEOMEAN(AA172, AH172), 0),
IF(Parameters!$D$27, IF(AND(AA172=10,AH172=10),10,0),
IF(Parameters!$D$28, IF(AND(AA172&gt;7,AH172&gt;7),10,0),
IF(Parameters!$D$29, IF(AND(AA172&gt;7,AH172&gt;7), 10, IF(OR(AND(AA172&gt;7,AH172&gt;5),AND(AA172&gt;5,AH172&gt;7)),6,0)),"no method"))))))</f>
        <v>3.8099173553718999</v>
      </c>
      <c r="U172" s="23">
        <f>IF(Parameters!$D$24 = 1, MAX(AB172, AI172),
IF(Parameters!$D$25 = 1, AVERAGE(AB172,AI172),
IF(Parameters!$D$26 = 1, IFERROR(GEOMEAN(AB172, AI172), 0),
IF(Parameters!$D$27, IF(AND(AB172=10,AI172=10),10,0),
IF(Parameters!$D$28, IF(AND(AB172&gt;7,AI172&gt;7),10,0),
IF(Parameters!$D$29, IF(AND(AB172&gt;7,AI172&gt;7), 10, IF(OR(AND(AB172&gt;7,AI172&gt;5),AND(AB172&gt;5,AI172&gt;7)),6,0)),"no method"))))))</f>
        <v>1.5714285714285701</v>
      </c>
      <c r="V172" s="23">
        <f>IF(Parameters!$D$24 = 1, MAX(AC172, AJ172),
IF(Parameters!$D$25 = 1, AVERAGE(AC172,AJ172),
IF(Parameters!$D$26 = 1, IFERROR(GEOMEAN(AC172, AJ172), 0),
IF(Parameters!$D$27, IF(AND(AC172=10,AJ172=10),10,0),
IF(Parameters!$D$28, IF(AND(AC172&gt;7,AJ172&gt;7),10,0),
IF(Parameters!$D$29, IF(AND(AC172&gt;7,AJ172&gt;7), 10, IF(OR(AND(AC172&gt;7,AJ172&gt;5),AND(AC172&gt;5,AJ172&gt;7)),6,0)),"no method"))))))</f>
        <v>9.3333333333333357</v>
      </c>
      <c r="W172" s="23">
        <f>IF(Parameters!$D$24 = 1, MAX(AD172, AK172),
IF(Parameters!$D$25 = 1, AVERAGE(AD172,AK172),
IF(Parameters!$D$26 = 1, IFERROR(GEOMEAN(AD172, AK172), 0),
IF(Parameters!$D$27, IF(AND(AD172=10,AK172=10),10,0),
IF(Parameters!$D$28, IF(AND(AD172&gt;7,AK172&gt;7),10,0),
IF(Parameters!$D$29, IF(AND(AD172&gt;7,AK172&gt;7), 10, IF(OR(AND(AD172&gt;7,AK172&gt;5),AND(AD172&gt;5,AK172&gt;7)),6,0)),"no method"))))))</f>
        <v>0</v>
      </c>
      <c r="X172" s="49"/>
      <c r="Y172" s="23">
        <v>4.5</v>
      </c>
      <c r="Z172" s="23">
        <v>3.5645933014354099</v>
      </c>
      <c r="AA172" s="24">
        <v>4.8925619834710696</v>
      </c>
      <c r="AB172" s="23">
        <v>3.1428571428571401</v>
      </c>
      <c r="AC172" s="23">
        <v>8.6666666666666696</v>
      </c>
      <c r="AD172" s="23">
        <v>0</v>
      </c>
      <c r="AE172" s="49"/>
      <c r="AF172" s="23">
        <v>10</v>
      </c>
      <c r="AG172" s="23">
        <v>0</v>
      </c>
      <c r="AH172" s="23">
        <v>2.7272727272727302</v>
      </c>
      <c r="AI172" s="23">
        <v>0</v>
      </c>
      <c r="AJ172" s="23">
        <v>10</v>
      </c>
      <c r="AK172" s="23">
        <v>0</v>
      </c>
      <c r="AL172" s="48"/>
      <c r="AM172" s="25">
        <v>0</v>
      </c>
      <c r="AN172" s="25">
        <v>0.3</v>
      </c>
      <c r="AO172" s="19"/>
      <c r="AP172" s="19"/>
      <c r="AQ172" s="19"/>
      <c r="AR172" s="19"/>
      <c r="AS172" s="19"/>
      <c r="AT172" s="19"/>
      <c r="AU172" s="19"/>
      <c r="AV172" s="19"/>
      <c r="AW172" s="19"/>
      <c r="AX172" s="19"/>
      <c r="AY172" s="19"/>
      <c r="AZ172" s="19"/>
      <c r="BA172" s="19"/>
    </row>
    <row r="173" spans="1:53" x14ac:dyDescent="0.2">
      <c r="A173" s="61">
        <v>168</v>
      </c>
      <c r="B173" s="18" t="s">
        <v>337</v>
      </c>
      <c r="C173" s="18" t="s">
        <v>338</v>
      </c>
      <c r="D173" s="18" t="s">
        <v>435</v>
      </c>
      <c r="E173" s="18" t="s">
        <v>431</v>
      </c>
      <c r="F173" s="48"/>
      <c r="G173" s="20" cm="1">
        <f t="array" ref="G173">IF(Parameters!$D$33, SUM(IF(ISNUMBER(R173:W173),(IF(R173:W173&gt;=Parameters!$D$39,1,"")),""))+0.5*(SUM(IF(ISNUMBER(R173:W173),(IF(R173:W173&gt;=Parameters!$D$40,1,"")),""))-SUM(IF(ISNUMBER(R173:W173),(IF(R173:W173&gt;=Parameters!$D$39,1,"")),""))),0) +
   IF(Parameters!$D$34,SUM(IF(ISNUMBER(R173:W173),(IF(R173:W173&gt;=Parameters!$D$39,1,"")),"")),0) +
   IF(Parameters!$D$35,AVERAGE(IF(ISNUMBER(R173:W173),R173:W173)),0) +
   IF(Parameters!$D$36,IF(OR(IF(ISNUMBER(R173:W173),R173:W173)=0),0,GEOMEAN(IF(ISNUMBER(R173:W173),R173:W173))),0)</f>
        <v>3.5</v>
      </c>
      <c r="H173" s="21">
        <f t="shared" si="8"/>
        <v>3.5</v>
      </c>
      <c r="I173" s="81"/>
      <c r="J173" s="20" cm="1">
        <f t="array" ref="J173">IF(Parameters!$D$33, SUM(IF(ISNUMBER(Y173:AD173),(IF(Y173:AD173&gt;=Parameters!$D$43,1,"")),""))+0.5*(SUM(IF(ISNUMBER(Y173:AD173),(IF(Y173:AD173&gt;=Parameters!$D$44,1,"")),""))-SUM(IF(ISNUMBER(Y173:AD173),(IF(Y173:AD173&gt;=Parameters!$D$43,1,"")),""))),0) +
   IF(Parameters!$D$34,SUM(IF(ISNUMBER(Y173:AD173),(IF(Y173:AD173&gt;=Parameters!$D$43,1,"")),"")),0) +
   IF(Parameters!$D$35,AVERAGE(IF(ISNUMBER(Y173:AD173),Y173:AD173)),0) +
   IF(Parameters!$D$36,IF(OR(IF(ISNUMBER(Y173:AD173),Y173:AD173)=0),0,GEOMEAN(IF(ISNUMBER(Y173:AD173),Y173:AD173))),0)</f>
        <v>2</v>
      </c>
      <c r="K173" s="21">
        <f t="shared" si="9"/>
        <v>2</v>
      </c>
      <c r="L173" s="81"/>
      <c r="M173" s="19" cm="1">
        <f t="array" ref="M173">IF(Parameters!$D$33, SUM(IF(ISNUMBER(AF173:AK173),(IF(AF173:AK173&gt;=Parameters!$D$43,1,"")),""))+0.5*(SUM(IF(ISNUMBER(AF173:AK173),(IF(AF173:AK173&gt;=Parameters!$D$44,1,"")),""))-SUM(IF(ISNUMBER(AF173:AK173),(IF(AF173:AK173&gt;=Parameters!$D$43,1,"")),""))),0) +
   IF(Parameters!$D$34,SUM(IF(ISNUMBER(AF173:AK173),(IF(AF173:AK173&gt;=Parameters!$D$43,1,"")),"")),0) +
   IF(Parameters!$D$35,AVERAGE(IF(ISNUMBER(AF173:AK173),AF173:AK173)),0) +
   IF(Parameters!$D$36,IF(OR(IF(ISNUMBER(AF173:AK173),AF173:AK173)=0),0,GEOMEAN(IF(ISNUMBER(AF173:AK173),AF173:AK173))),0)</f>
        <v>1.5</v>
      </c>
      <c r="N173" s="21">
        <f t="shared" si="10"/>
        <v>1.5</v>
      </c>
      <c r="O173" s="81"/>
      <c r="P173" s="22"/>
      <c r="Q173" s="48"/>
      <c r="R173" s="23">
        <f>IF(Parameters!$D$24 = 1, MAX(Y173, AF173),
IF(Parameters!$D$25 = 1, AVERAGE(Y173,AF173),
IF(Parameters!$D$26 = 1, IFERROR(GEOMEAN(Y173, AF173), 0),
IF(Parameters!$D$27, IF(AND(Y173=10,AF173=10),10,0),
IF(Parameters!$D$28, IF(AND(Y173&gt;7,AF173&gt;7),10,0),
IF(Parameters!$D$29, IF(AND(Y173&gt;7,AF173&gt;7), 10, IF(OR(AND(Y173&gt;7,AF173&gt;5),AND(Y173&gt;5,AF173&gt;7)),6,0)),"no method"))))))</f>
        <v>7.3599999999999994</v>
      </c>
      <c r="S173" s="23">
        <f>IF(Parameters!$D$24 = 1, MAX(Z173, AG173),
IF(Parameters!$D$25 = 1, AVERAGE(Z173,AG173),
IF(Parameters!$D$26 = 1, IFERROR(GEOMEAN(Z173, AG173), 0),
IF(Parameters!$D$27, IF(AND(Z173=10,AG173=10),10,0),
IF(Parameters!$D$28, IF(AND(Z173&gt;7,AG173&gt;7),10,0),
IF(Parameters!$D$29, IF(AND(Z173&gt;7,AG173&gt;7), 10, IF(OR(AND(Z173&gt;7,AG173&gt;5),AND(Z173&gt;5,AG173&gt;7)),6,0)),"no method"))))))</f>
        <v>2.954545454545455</v>
      </c>
      <c r="T173" s="23">
        <f>IF(Parameters!$D$24 = 1, MAX(AA173, AH173),
IF(Parameters!$D$25 = 1, AVERAGE(AA173,AH173),
IF(Parameters!$D$26 = 1, IFERROR(GEOMEAN(AA173, AH173), 0),
IF(Parameters!$D$27, IF(AND(AA173=10,AH173=10),10,0),
IF(Parameters!$D$28, IF(AND(AA173&gt;7,AH173&gt;7),10,0),
IF(Parameters!$D$29, IF(AND(AA173&gt;7,AH173&gt;7), 10, IF(OR(AND(AA173&gt;7,AH173&gt;5),AND(AA173&gt;5,AH173&gt;7)),6,0)),"no method"))))))</f>
        <v>6.1363636363636349</v>
      </c>
      <c r="U173" s="23">
        <f>IF(Parameters!$D$24 = 1, MAX(AB173, AI173),
IF(Parameters!$D$25 = 1, AVERAGE(AB173,AI173),
IF(Parameters!$D$26 = 1, IFERROR(GEOMEAN(AB173, AI173), 0),
IF(Parameters!$D$27, IF(AND(AB173=10,AI173=10),10,0),
IF(Parameters!$D$28, IF(AND(AB173&gt;7,AI173&gt;7),10,0),
IF(Parameters!$D$29, IF(AND(AB173&gt;7,AI173&gt;7), 10, IF(OR(AND(AB173&gt;7,AI173&gt;5),AND(AB173&gt;5,AI173&gt;7)),6,0)),"no method"))))))</f>
        <v>7.0619581767490907</v>
      </c>
      <c r="V173" s="23">
        <f>IF(Parameters!$D$24 = 1, MAX(AC173, AJ173),
IF(Parameters!$D$25 = 1, AVERAGE(AC173,AJ173),
IF(Parameters!$D$26 = 1, IFERROR(GEOMEAN(AC173, AJ173), 0),
IF(Parameters!$D$27, IF(AND(AC173=10,AJ173=10),10,0),
IF(Parameters!$D$28, IF(AND(AC173&gt;7,AJ173&gt;7),10,0),
IF(Parameters!$D$29, IF(AND(AC173&gt;7,AJ173&gt;7), 10, IF(OR(AND(AC173&gt;7,AJ173&gt;5),AND(AC173&gt;5,AJ173&gt;7)),6,0)),"no method"))))))</f>
        <v>7.5</v>
      </c>
      <c r="W173" s="23">
        <f>IF(Parameters!$D$24 = 1, MAX(AD173, AK173),
IF(Parameters!$D$25 = 1, AVERAGE(AD173,AK173),
IF(Parameters!$D$26 = 1, IFERROR(GEOMEAN(AD173, AK173), 0),
IF(Parameters!$D$27, IF(AND(AD173=10,AK173=10),10,0),
IF(Parameters!$D$28, IF(AND(AD173&gt;7,AK173&gt;7),10,0),
IF(Parameters!$D$29, IF(AND(AD173&gt;7,AK173&gt;7), 10, IF(OR(AND(AD173&gt;7,AK173&gt;5),AND(AD173&gt;5,AK173&gt;7)),6,0)),"no method"))))))</f>
        <v>0</v>
      </c>
      <c r="X173" s="49"/>
      <c r="Y173" s="23">
        <v>7.54</v>
      </c>
      <c r="Z173" s="23">
        <v>5.9090909090909101</v>
      </c>
      <c r="AA173" s="24">
        <v>10</v>
      </c>
      <c r="AB173" s="23">
        <v>6.5714285714285703</v>
      </c>
      <c r="AC173" s="23">
        <v>8</v>
      </c>
      <c r="AD173" s="23">
        <v>0</v>
      </c>
      <c r="AE173" s="49"/>
      <c r="AF173" s="23">
        <v>7.18</v>
      </c>
      <c r="AG173" s="23">
        <v>0</v>
      </c>
      <c r="AH173" s="23">
        <v>2.2727272727272698</v>
      </c>
      <c r="AI173" s="23">
        <v>7.5524877820696101</v>
      </c>
      <c r="AJ173" s="23">
        <v>7</v>
      </c>
      <c r="AK173" s="23">
        <v>0</v>
      </c>
      <c r="AL173" s="48"/>
      <c r="AM173" s="25">
        <v>0</v>
      </c>
      <c r="AN173" s="25">
        <v>0.3</v>
      </c>
      <c r="AO173" s="19"/>
      <c r="AP173" s="19"/>
      <c r="AQ173" s="19"/>
      <c r="AR173" s="19"/>
      <c r="AS173" s="19"/>
      <c r="AT173" s="19"/>
      <c r="AU173" s="19"/>
      <c r="AV173" s="19"/>
      <c r="AW173" s="19"/>
      <c r="AX173" s="19"/>
      <c r="AY173" s="19"/>
      <c r="AZ173" s="19"/>
      <c r="BA173" s="19"/>
    </row>
    <row r="174" spans="1:53" x14ac:dyDescent="0.2">
      <c r="A174" s="61">
        <v>169</v>
      </c>
      <c r="B174" s="18" t="s">
        <v>339</v>
      </c>
      <c r="C174" s="18" t="s">
        <v>340</v>
      </c>
      <c r="D174" s="18" t="s">
        <v>435</v>
      </c>
      <c r="E174" s="18" t="s">
        <v>432</v>
      </c>
      <c r="F174" s="48"/>
      <c r="G174" s="20" cm="1">
        <f t="array" ref="G174">IF(Parameters!$D$33, SUM(IF(ISNUMBER(R174:W174),(IF(R174:W174&gt;=Parameters!$D$39,1,"")),""))+0.5*(SUM(IF(ISNUMBER(R174:W174),(IF(R174:W174&gt;=Parameters!$D$40,1,"")),""))-SUM(IF(ISNUMBER(R174:W174),(IF(R174:W174&gt;=Parameters!$D$39,1,"")),""))),0) +
   IF(Parameters!$D$34,SUM(IF(ISNUMBER(R174:W174),(IF(R174:W174&gt;=Parameters!$D$39,1,"")),"")),0) +
   IF(Parameters!$D$35,AVERAGE(IF(ISNUMBER(R174:W174),R174:W174)),0) +
   IF(Parameters!$D$36,IF(OR(IF(ISNUMBER(R174:W174),R174:W174)=0),0,GEOMEAN(IF(ISNUMBER(R174:W174),R174:W174))),0)</f>
        <v>1.5</v>
      </c>
      <c r="H174" s="21">
        <f t="shared" si="8"/>
        <v>1.5</v>
      </c>
      <c r="I174" s="81"/>
      <c r="J174" s="20" cm="1">
        <f t="array" ref="J174">IF(Parameters!$D$33, SUM(IF(ISNUMBER(Y174:AD174),(IF(Y174:AD174&gt;=Parameters!$D$43,1,"")),""))+0.5*(SUM(IF(ISNUMBER(Y174:AD174),(IF(Y174:AD174&gt;=Parameters!$D$44,1,"")),""))-SUM(IF(ISNUMBER(Y174:AD174),(IF(Y174:AD174&gt;=Parameters!$D$43,1,"")),""))),0) +
   IF(Parameters!$D$34,SUM(IF(ISNUMBER(Y174:AD174),(IF(Y174:AD174&gt;=Parameters!$D$43,1,"")),"")),0) +
   IF(Parameters!$D$35,AVERAGE(IF(ISNUMBER(Y174:AD174),Y174:AD174)),0) +
   IF(Parameters!$D$36,IF(OR(IF(ISNUMBER(Y174:AD174),Y174:AD174)=0),0,GEOMEAN(IF(ISNUMBER(Y174:AD174),Y174:AD174))),0)</f>
        <v>1.5</v>
      </c>
      <c r="K174" s="21">
        <f t="shared" si="9"/>
        <v>1.5</v>
      </c>
      <c r="L174" s="81"/>
      <c r="M174" s="19" cm="1">
        <f t="array" ref="M174">IF(Parameters!$D$33, SUM(IF(ISNUMBER(AF174:AK174),(IF(AF174:AK174&gt;=Parameters!$D$43,1,"")),""))+0.5*(SUM(IF(ISNUMBER(AF174:AK174),(IF(AF174:AK174&gt;=Parameters!$D$44,1,"")),""))-SUM(IF(ISNUMBER(AF174:AK174),(IF(AF174:AK174&gt;=Parameters!$D$43,1,"")),""))),0) +
   IF(Parameters!$D$34,SUM(IF(ISNUMBER(AF174:AK174),(IF(AF174:AK174&gt;=Parameters!$D$43,1,"")),"")),0) +
   IF(Parameters!$D$35,AVERAGE(IF(ISNUMBER(AF174:AK174),AF174:AK174)),0) +
   IF(Parameters!$D$36,IF(OR(IF(ISNUMBER(AF174:AK174),AF174:AK174)=0),0,GEOMEAN(IF(ISNUMBER(AF174:AK174),AF174:AK174))),0)</f>
        <v>1</v>
      </c>
      <c r="N174" s="21">
        <f t="shared" si="10"/>
        <v>1</v>
      </c>
      <c r="O174" s="81"/>
      <c r="P174" s="22"/>
      <c r="Q174" s="48"/>
      <c r="R174" s="23">
        <f>IF(Parameters!$D$24 = 1, MAX(Y174, AF174),
IF(Parameters!$D$25 = 1, AVERAGE(Y174,AF174),
IF(Parameters!$D$26 = 1, IFERROR(GEOMEAN(Y174, AF174), 0),
IF(Parameters!$D$27, IF(AND(Y174=10,AF174=10),10,0),
IF(Parameters!$D$28, IF(AND(Y174&gt;7,AF174&gt;7),10,0),
IF(Parameters!$D$29, IF(AND(Y174&gt;7,AF174&gt;7), 10, IF(OR(AND(Y174&gt;7,AF174&gt;5),AND(Y174&gt;5,AF174&gt;7)),6,0)),"no method"))))))</f>
        <v>6.8892307692307693</v>
      </c>
      <c r="S174" s="23">
        <f>IF(Parameters!$D$24 = 1, MAX(Z174, AG174),
IF(Parameters!$D$25 = 1, AVERAGE(Z174,AG174),
IF(Parameters!$D$26 = 1, IFERROR(GEOMEAN(Z174, AG174), 0),
IF(Parameters!$D$27, IF(AND(Z174=10,AG174=10),10,0),
IF(Parameters!$D$28, IF(AND(Z174&gt;7,AG174&gt;7),10,0),
IF(Parameters!$D$29, IF(AND(Z174&gt;7,AG174&gt;7), 10, IF(OR(AND(Z174&gt;7,AG174&gt;5),AND(Z174&gt;5,AG174&gt;7)),6,0)),"no method"))))))</f>
        <v>1.6387559808612451</v>
      </c>
      <c r="T174" s="23">
        <f>IF(Parameters!$D$24 = 1, MAX(AA174, AH174),
IF(Parameters!$D$25 = 1, AVERAGE(AA174,AH174),
IF(Parameters!$D$26 = 1, IFERROR(GEOMEAN(AA174, AH174), 0),
IF(Parameters!$D$27, IF(AND(AA174=10,AH174=10),10,0),
IF(Parameters!$D$28, IF(AND(AA174&gt;7,AH174&gt;7),10,0),
IF(Parameters!$D$29, IF(AND(AA174&gt;7,AH174&gt;7), 10, IF(OR(AND(AA174&gt;7,AH174&gt;5),AND(AA174&gt;5,AH174&gt;7)),6,0)),"no method"))))))</f>
        <v>5</v>
      </c>
      <c r="U174" s="23">
        <f>IF(Parameters!$D$24 = 1, MAX(AB174, AI174),
IF(Parameters!$D$25 = 1, AVERAGE(AB174,AI174),
IF(Parameters!$D$26 = 1, IFERROR(GEOMEAN(AB174, AI174), 0),
IF(Parameters!$D$27, IF(AND(AB174=10,AI174=10),10,0),
IF(Parameters!$D$28, IF(AND(AB174&gt;7,AI174&gt;7),10,0),
IF(Parameters!$D$29, IF(AND(AB174&gt;7,AI174&gt;7), 10, IF(OR(AND(AB174&gt;7,AI174&gt;5),AND(AB174&gt;5,AI174&gt;7)),6,0)),"no method"))))))</f>
        <v>4.5714285714285703</v>
      </c>
      <c r="V174" s="23">
        <f>IF(Parameters!$D$24 = 1, MAX(AC174, AJ174),
IF(Parameters!$D$25 = 1, AVERAGE(AC174,AJ174),
IF(Parameters!$D$26 = 1, IFERROR(GEOMEAN(AC174, AJ174), 0),
IF(Parameters!$D$27, IF(AND(AC174=10,AJ174=10),10,0),
IF(Parameters!$D$28, IF(AND(AC174&gt;7,AJ174&gt;7),10,0),
IF(Parameters!$D$29, IF(AND(AC174&gt;7,AJ174&gt;7), 10, IF(OR(AND(AC174&gt;7,AJ174&gt;5),AND(AC174&gt;5,AJ174&gt;7)),6,0)),"no method"))))))</f>
        <v>5.75</v>
      </c>
      <c r="W174" s="23">
        <f>IF(Parameters!$D$24 = 1, MAX(AD174, AK174),
IF(Parameters!$D$25 = 1, AVERAGE(AD174,AK174),
IF(Parameters!$D$26 = 1, IFERROR(GEOMEAN(AD174, AK174), 0),
IF(Parameters!$D$27, IF(AND(AD174=10,AK174=10),10,0),
IF(Parameters!$D$28, IF(AND(AD174&gt;7,AK174&gt;7),10,0),
IF(Parameters!$D$29, IF(AND(AD174&gt;7,AK174&gt;7), 10, IF(OR(AND(AD174&gt;7,AK174&gt;5),AND(AD174&gt;5,AK174&gt;7)),6,0)),"no method"))))))</f>
        <v>0</v>
      </c>
      <c r="X174" s="49"/>
      <c r="Y174" s="23">
        <v>7.64</v>
      </c>
      <c r="Z174" s="23">
        <v>3.2775119617224902</v>
      </c>
      <c r="AA174" s="24">
        <v>10</v>
      </c>
      <c r="AB174" s="23">
        <v>2.1428571428571401</v>
      </c>
      <c r="AC174" s="23">
        <v>4.5</v>
      </c>
      <c r="AD174" s="23">
        <v>0</v>
      </c>
      <c r="AE174" s="49"/>
      <c r="AF174" s="23">
        <v>6.1384615384615397</v>
      </c>
      <c r="AG174" s="23">
        <v>0</v>
      </c>
      <c r="AH174" s="23">
        <v>0</v>
      </c>
      <c r="AI174" s="23">
        <v>7</v>
      </c>
      <c r="AJ174" s="23">
        <v>7</v>
      </c>
      <c r="AK174" s="23">
        <v>0</v>
      </c>
      <c r="AL174" s="48"/>
      <c r="AM174" s="25">
        <v>0</v>
      </c>
      <c r="AN174" s="25">
        <v>0.6</v>
      </c>
      <c r="AO174" s="19"/>
      <c r="AP174" s="19"/>
      <c r="AQ174" s="19"/>
      <c r="AR174" s="19"/>
      <c r="AS174" s="19"/>
      <c r="AT174" s="19"/>
      <c r="AU174" s="19"/>
      <c r="AV174" s="19"/>
      <c r="AW174" s="19"/>
      <c r="AX174" s="19"/>
      <c r="AY174" s="19"/>
      <c r="AZ174" s="19"/>
      <c r="BA174" s="19"/>
    </row>
    <row r="175" spans="1:53" x14ac:dyDescent="0.2">
      <c r="A175" s="61">
        <v>170</v>
      </c>
      <c r="B175" s="18" t="s">
        <v>341</v>
      </c>
      <c r="C175" s="18" t="s">
        <v>342</v>
      </c>
      <c r="D175" s="18" t="s">
        <v>438</v>
      </c>
      <c r="E175" s="18" t="s">
        <v>440</v>
      </c>
      <c r="F175" s="48"/>
      <c r="G175" s="20" cm="1">
        <f t="array" ref="G175">IF(Parameters!$D$33, SUM(IF(ISNUMBER(R175:W175),(IF(R175:W175&gt;=Parameters!$D$39,1,"")),""))+0.5*(SUM(IF(ISNUMBER(R175:W175),(IF(R175:W175&gt;=Parameters!$D$40,1,"")),""))-SUM(IF(ISNUMBER(R175:W175),(IF(R175:W175&gt;=Parameters!$D$39,1,"")),""))),0) +
   IF(Parameters!$D$34,SUM(IF(ISNUMBER(R175:W175),(IF(R175:W175&gt;=Parameters!$D$39,1,"")),"")),0) +
   IF(Parameters!$D$35,AVERAGE(IF(ISNUMBER(R175:W175),R175:W175)),0) +
   IF(Parameters!$D$36,IF(OR(IF(ISNUMBER(R175:W175),R175:W175)=0),0,GEOMEAN(IF(ISNUMBER(R175:W175),R175:W175))),0)</f>
        <v>2.5</v>
      </c>
      <c r="H175" s="21">
        <f t="shared" si="8"/>
        <v>2.5</v>
      </c>
      <c r="I175" s="81"/>
      <c r="J175" s="20" cm="1">
        <f t="array" ref="J175">IF(Parameters!$D$33, SUM(IF(ISNUMBER(Y175:AD175),(IF(Y175:AD175&gt;=Parameters!$D$43,1,"")),""))+0.5*(SUM(IF(ISNUMBER(Y175:AD175),(IF(Y175:AD175&gt;=Parameters!$D$44,1,"")),""))-SUM(IF(ISNUMBER(Y175:AD175),(IF(Y175:AD175&gt;=Parameters!$D$43,1,"")),""))),0) +
   IF(Parameters!$D$34,SUM(IF(ISNUMBER(Y175:AD175),(IF(Y175:AD175&gt;=Parameters!$D$43,1,"")),"")),0) +
   IF(Parameters!$D$35,AVERAGE(IF(ISNUMBER(Y175:AD175),Y175:AD175)),0) +
   IF(Parameters!$D$36,IF(OR(IF(ISNUMBER(Y175:AD175),Y175:AD175)=0),0,GEOMEAN(IF(ISNUMBER(Y175:AD175),Y175:AD175))),0)</f>
        <v>2.5</v>
      </c>
      <c r="K175" s="21">
        <f t="shared" si="9"/>
        <v>2.5</v>
      </c>
      <c r="L175" s="81"/>
      <c r="M175" s="19" cm="1">
        <f t="array" ref="M175">IF(Parameters!$D$33, SUM(IF(ISNUMBER(AF175:AK175),(IF(AF175:AK175&gt;=Parameters!$D$43,1,"")),""))+0.5*(SUM(IF(ISNUMBER(AF175:AK175),(IF(AF175:AK175&gt;=Parameters!$D$44,1,"")),""))-SUM(IF(ISNUMBER(AF175:AK175),(IF(AF175:AK175&gt;=Parameters!$D$43,1,"")),""))),0) +
   IF(Parameters!$D$34,SUM(IF(ISNUMBER(AF175:AK175),(IF(AF175:AK175&gt;=Parameters!$D$43,1,"")),"")),0) +
   IF(Parameters!$D$35,AVERAGE(IF(ISNUMBER(AF175:AK175),AF175:AK175)),0) +
   IF(Parameters!$D$36,IF(OR(IF(ISNUMBER(AF175:AK175),AF175:AK175)=0),0,GEOMEAN(IF(ISNUMBER(AF175:AK175),AF175:AK175))),0)</f>
        <v>1</v>
      </c>
      <c r="N175" s="21">
        <f t="shared" si="10"/>
        <v>1</v>
      </c>
      <c r="O175" s="81"/>
      <c r="P175" s="22"/>
      <c r="Q175" s="48"/>
      <c r="R175" s="23">
        <f>IF(Parameters!$D$24 = 1, MAX(Y175, AF175),
IF(Parameters!$D$25 = 1, AVERAGE(Y175,AF175),
IF(Parameters!$D$26 = 1, IFERROR(GEOMEAN(Y175, AF175), 0),
IF(Parameters!$D$27, IF(AND(Y175=10,AF175=10),10,0),
IF(Parameters!$D$28, IF(AND(Y175&gt;7,AF175&gt;7),10,0),
IF(Parameters!$D$29, IF(AND(Y175&gt;7,AF175&gt;7), 10, IF(OR(AND(Y175&gt;7,AF175&gt;5),AND(Y175&gt;5,AF175&gt;7)),6,0)),"no method"))))))</f>
        <v>9.16190476190474</v>
      </c>
      <c r="S175" s="23">
        <f>IF(Parameters!$D$24 = 1, MAX(Z175, AG175),
IF(Parameters!$D$25 = 1, AVERAGE(Z175,AG175),
IF(Parameters!$D$26 = 1, IFERROR(GEOMEAN(Z175, AG175), 0),
IF(Parameters!$D$27, IF(AND(Z175=10,AG175=10),10,0),
IF(Parameters!$D$28, IF(AND(Z175&gt;7,AG175&gt;7),10,0),
IF(Parameters!$D$29, IF(AND(Z175&gt;7,AG175&gt;7), 10, IF(OR(AND(Z175&gt;7,AG175&gt;5),AND(Z175&gt;5,AG175&gt;7)),6,0)),"no method"))))))</f>
        <v>4.6531100478468899</v>
      </c>
      <c r="T175" s="23">
        <f>IF(Parameters!$D$24 = 1, MAX(AA175, AH175),
IF(Parameters!$D$25 = 1, AVERAGE(AA175,AH175),
IF(Parameters!$D$26 = 1, IFERROR(GEOMEAN(AA175, AH175), 0),
IF(Parameters!$D$27, IF(AND(AA175=10,AH175=10),10,0),
IF(Parameters!$D$28, IF(AND(AA175&gt;7,AH175&gt;7),10,0),
IF(Parameters!$D$29, IF(AND(AA175&gt;7,AH175&gt;7), 10, IF(OR(AND(AA175&gt;7,AH175&gt;5),AND(AA175&gt;5,AH175&gt;7)),6,0)),"no method"))))))</f>
        <v>4.3119834710743801</v>
      </c>
      <c r="U175" s="23">
        <f>IF(Parameters!$D$24 = 1, MAX(AB175, AI175),
IF(Parameters!$D$25 = 1, AVERAGE(AB175,AI175),
IF(Parameters!$D$26 = 1, IFERROR(GEOMEAN(AB175, AI175), 0),
IF(Parameters!$D$27, IF(AND(AB175=10,AI175=10),10,0),
IF(Parameters!$D$28, IF(AND(AB175&gt;7,AI175&gt;7),10,0),
IF(Parameters!$D$29, IF(AND(AB175&gt;7,AI175&gt;7), 10, IF(OR(AND(AB175&gt;7,AI175&gt;5),AND(AB175&gt;5,AI175&gt;7)),6,0)),"no method"))))))</f>
        <v>7.0714285714285694</v>
      </c>
      <c r="V175" s="23">
        <f>IF(Parameters!$D$24 = 1, MAX(AC175, AJ175),
IF(Parameters!$D$25 = 1, AVERAGE(AC175,AJ175),
IF(Parameters!$D$26 = 1, IFERROR(GEOMEAN(AC175, AJ175), 0),
IF(Parameters!$D$27, IF(AND(AC175=10,AJ175=10),10,0),
IF(Parameters!$D$28, IF(AND(AC175&gt;7,AJ175&gt;7),10,0),
IF(Parameters!$D$29, IF(AND(AC175&gt;7,AJ175&gt;7), 10, IF(OR(AND(AC175&gt;7,AJ175&gt;5),AND(AC175&gt;5,AJ175&gt;7)),6,0)),"no method"))))))</f>
        <v>3</v>
      </c>
      <c r="W175" s="23">
        <f>IF(Parameters!$D$24 = 1, MAX(AD175, AK175),
IF(Parameters!$D$25 = 1, AVERAGE(AD175,AK175),
IF(Parameters!$D$26 = 1, IFERROR(GEOMEAN(AD175, AK175), 0),
IF(Parameters!$D$27, IF(AND(AD175=10,AK175=10),10,0),
IF(Parameters!$D$28, IF(AND(AD175&gt;7,AK175&gt;7),10,0),
IF(Parameters!$D$29, IF(AND(AD175&gt;7,AK175&gt;7), 10, IF(OR(AND(AD175&gt;7,AK175&gt;5),AND(AD175&gt;5,AK175&gt;7)),6,0)),"no method"))))))</f>
        <v>5</v>
      </c>
      <c r="X175" s="49"/>
      <c r="Y175" s="23">
        <v>8.8000000000000007</v>
      </c>
      <c r="Z175" s="23">
        <v>9.3062200956937797</v>
      </c>
      <c r="AA175" s="24">
        <v>6.5785123966942098</v>
      </c>
      <c r="AB175" s="23">
        <v>7.1428571428571397</v>
      </c>
      <c r="AC175" s="23">
        <v>6</v>
      </c>
      <c r="AD175" s="23">
        <v>10</v>
      </c>
      <c r="AE175" s="49"/>
      <c r="AF175" s="23">
        <v>9.5238095238094793</v>
      </c>
      <c r="AG175" s="23">
        <v>0</v>
      </c>
      <c r="AH175" s="23">
        <v>2.0454545454545499</v>
      </c>
      <c r="AI175" s="23">
        <v>7</v>
      </c>
      <c r="AJ175" s="23">
        <v>0</v>
      </c>
      <c r="AK175" s="23">
        <v>0</v>
      </c>
      <c r="AL175" s="48"/>
      <c r="AM175" s="25">
        <v>0</v>
      </c>
      <c r="AN175" s="25">
        <v>0.4</v>
      </c>
      <c r="AO175" s="19"/>
      <c r="AP175" s="19"/>
      <c r="AQ175" s="19"/>
      <c r="AR175" s="19"/>
      <c r="AS175" s="19"/>
      <c r="AT175" s="19"/>
      <c r="AU175" s="19"/>
      <c r="AV175" s="19"/>
      <c r="AW175" s="19"/>
      <c r="AX175" s="19"/>
      <c r="AY175" s="19"/>
      <c r="AZ175" s="19"/>
      <c r="BA175" s="19"/>
    </row>
    <row r="176" spans="1:53" x14ac:dyDescent="0.2">
      <c r="A176" s="61">
        <v>171</v>
      </c>
      <c r="B176" s="18" t="s">
        <v>343</v>
      </c>
      <c r="C176" s="18" t="s">
        <v>344</v>
      </c>
      <c r="D176" s="18" t="s">
        <v>438</v>
      </c>
      <c r="E176" s="18" t="s">
        <v>431</v>
      </c>
      <c r="F176" s="48"/>
      <c r="G176" s="20" cm="1">
        <f t="array" ref="G176">IF(Parameters!$D$33, SUM(IF(ISNUMBER(R176:W176),(IF(R176:W176&gt;=Parameters!$D$39,1,"")),""))+0.5*(SUM(IF(ISNUMBER(R176:W176),(IF(R176:W176&gt;=Parameters!$D$40,1,"")),""))-SUM(IF(ISNUMBER(R176:W176),(IF(R176:W176&gt;=Parameters!$D$39,1,"")),""))),0) +
   IF(Parameters!$D$34,SUM(IF(ISNUMBER(R176:W176),(IF(R176:W176&gt;=Parameters!$D$39,1,"")),"")),0) +
   IF(Parameters!$D$35,AVERAGE(IF(ISNUMBER(R176:W176),R176:W176)),0) +
   IF(Parameters!$D$36,IF(OR(IF(ISNUMBER(R176:W176),R176:W176)=0),0,GEOMEAN(IF(ISNUMBER(R176:W176),R176:W176))),0)</f>
        <v>3</v>
      </c>
      <c r="H176" s="21">
        <f t="shared" si="8"/>
        <v>3</v>
      </c>
      <c r="I176" s="81"/>
      <c r="J176" s="20" cm="1">
        <f t="array" ref="J176">IF(Parameters!$D$33, SUM(IF(ISNUMBER(Y176:AD176),(IF(Y176:AD176&gt;=Parameters!$D$43,1,"")),""))+0.5*(SUM(IF(ISNUMBER(Y176:AD176),(IF(Y176:AD176&gt;=Parameters!$D$44,1,"")),""))-SUM(IF(ISNUMBER(Y176:AD176),(IF(Y176:AD176&gt;=Parameters!$D$43,1,"")),""))),0) +
   IF(Parameters!$D$34,SUM(IF(ISNUMBER(Y176:AD176),(IF(Y176:AD176&gt;=Parameters!$D$43,1,"")),"")),0) +
   IF(Parameters!$D$35,AVERAGE(IF(ISNUMBER(Y176:AD176),Y176:AD176)),0) +
   IF(Parameters!$D$36,IF(OR(IF(ISNUMBER(Y176:AD176),Y176:AD176)=0),0,GEOMEAN(IF(ISNUMBER(Y176:AD176),Y176:AD176))),0)</f>
        <v>1.5</v>
      </c>
      <c r="K176" s="21">
        <f t="shared" si="9"/>
        <v>1.5</v>
      </c>
      <c r="L176" s="81"/>
      <c r="M176" s="19" cm="1">
        <f t="array" ref="M176">IF(Parameters!$D$33, SUM(IF(ISNUMBER(AF176:AK176),(IF(AF176:AK176&gt;=Parameters!$D$43,1,"")),""))+0.5*(SUM(IF(ISNUMBER(AF176:AK176),(IF(AF176:AK176&gt;=Parameters!$D$44,1,"")),""))-SUM(IF(ISNUMBER(AF176:AK176),(IF(AF176:AK176&gt;=Parameters!$D$43,1,"")),""))),0) +
   IF(Parameters!$D$34,SUM(IF(ISNUMBER(AF176:AK176),(IF(AF176:AK176&gt;=Parameters!$D$43,1,"")),"")),0) +
   IF(Parameters!$D$35,AVERAGE(IF(ISNUMBER(AF176:AK176),AF176:AK176)),0) +
   IF(Parameters!$D$36,IF(OR(IF(ISNUMBER(AF176:AK176),AF176:AK176)=0),0,GEOMEAN(IF(ISNUMBER(AF176:AK176),AF176:AK176))),0)</f>
        <v>2</v>
      </c>
      <c r="N176" s="21">
        <f t="shared" si="10"/>
        <v>2</v>
      </c>
      <c r="O176" s="81"/>
      <c r="P176" s="22"/>
      <c r="Q176" s="48"/>
      <c r="R176" s="23">
        <f>IF(Parameters!$D$24 = 1, MAX(Y176, AF176),
IF(Parameters!$D$25 = 1, AVERAGE(Y176,AF176),
IF(Parameters!$D$26 = 1, IFERROR(GEOMEAN(Y176, AF176), 0),
IF(Parameters!$D$27, IF(AND(Y176=10,AF176=10),10,0),
IF(Parameters!$D$28, IF(AND(Y176&gt;7,AF176&gt;7),10,0),
IF(Parameters!$D$29, IF(AND(Y176&gt;7,AF176&gt;7), 10, IF(OR(AND(Y176&gt;7,AF176&gt;5),AND(Y176&gt;5,AF176&gt;7)),6,0)),"no method"))))))</f>
        <v>8.1999999999999993</v>
      </c>
      <c r="S176" s="23">
        <f>IF(Parameters!$D$24 = 1, MAX(Z176, AG176),
IF(Parameters!$D$25 = 1, AVERAGE(Z176,AG176),
IF(Parameters!$D$26 = 1, IFERROR(GEOMEAN(Z176, AG176), 0),
IF(Parameters!$D$27, IF(AND(Z176=10,AG176=10),10,0),
IF(Parameters!$D$28, IF(AND(Z176&gt;7,AG176&gt;7),10,0),
IF(Parameters!$D$29, IF(AND(Z176&gt;7,AG176&gt;7), 10, IF(OR(AND(Z176&gt;7,AG176&gt;5),AND(Z176&gt;5,AG176&gt;7)),6,0)),"no method"))))))</f>
        <v>2.2607655502392352</v>
      </c>
      <c r="T176" s="23">
        <f>IF(Parameters!$D$24 = 1, MAX(AA176, AH176),
IF(Parameters!$D$25 = 1, AVERAGE(AA176,AH176),
IF(Parameters!$D$26 = 1, IFERROR(GEOMEAN(AA176, AH176), 0),
IF(Parameters!$D$27, IF(AND(AA176=10,AH176=10),10,0),
IF(Parameters!$D$28, IF(AND(AA176&gt;7,AH176&gt;7),10,0),
IF(Parameters!$D$29, IF(AND(AA176&gt;7,AH176&gt;7), 10, IF(OR(AND(AA176&gt;7,AH176&gt;5),AND(AA176&gt;5,AH176&gt;7)),6,0)),"no method"))))))</f>
        <v>0</v>
      </c>
      <c r="U176" s="23">
        <f>IF(Parameters!$D$24 = 1, MAX(AB176, AI176),
IF(Parameters!$D$25 = 1, AVERAGE(AB176,AI176),
IF(Parameters!$D$26 = 1, IFERROR(GEOMEAN(AB176, AI176), 0),
IF(Parameters!$D$27, IF(AND(AB176=10,AI176=10),10,0),
IF(Parameters!$D$28, IF(AND(AB176&gt;7,AI176&gt;7),10,0),
IF(Parameters!$D$29, IF(AND(AB176&gt;7,AI176&gt;7), 10, IF(OR(AND(AB176&gt;7,AI176&gt;5),AND(AB176&gt;5,AI176&gt;7)),6,0)),"no method"))))))</f>
        <v>7.4285714285714306</v>
      </c>
      <c r="V176" s="23">
        <f>IF(Parameters!$D$24 = 1, MAX(AC176, AJ176),
IF(Parameters!$D$25 = 1, AVERAGE(AC176,AJ176),
IF(Parameters!$D$26 = 1, IFERROR(GEOMEAN(AC176, AJ176), 0),
IF(Parameters!$D$27, IF(AND(AC176=10,AJ176=10),10,0),
IF(Parameters!$D$28, IF(AND(AC176&gt;7,AJ176&gt;7),10,0),
IF(Parameters!$D$29, IF(AND(AC176&gt;7,AJ176&gt;7), 10, IF(OR(AND(AC176&gt;7,AJ176&gt;5),AND(AC176&gt;5,AJ176&gt;7)),6,0)),"no method"))))))</f>
        <v>8.5</v>
      </c>
      <c r="W176" s="23">
        <f>IF(Parameters!$D$24 = 1, MAX(AD176, AK176),
IF(Parameters!$D$25 = 1, AVERAGE(AD176,AK176),
IF(Parameters!$D$26 = 1, IFERROR(GEOMEAN(AD176, AK176), 0),
IF(Parameters!$D$27, IF(AND(AD176=10,AK176=10),10,0),
IF(Parameters!$D$28, IF(AND(AD176&gt;7,AK176&gt;7),10,0),
IF(Parameters!$D$29, IF(AND(AD176&gt;7,AK176&gt;7), 10, IF(OR(AND(AD176&gt;7,AK176&gt;5),AND(AD176&gt;5,AK176&gt;7)),6,0)),"no method"))))))</f>
        <v>0</v>
      </c>
      <c r="X176" s="49"/>
      <c r="Y176" s="23">
        <v>8.98</v>
      </c>
      <c r="Z176" s="23">
        <v>4.5215311004784704</v>
      </c>
      <c r="AA176" s="24">
        <v>0</v>
      </c>
      <c r="AB176" s="23">
        <v>7.8571428571428603</v>
      </c>
      <c r="AC176" s="23">
        <v>7</v>
      </c>
      <c r="AD176" s="23">
        <v>0</v>
      </c>
      <c r="AE176" s="49"/>
      <c r="AF176" s="23">
        <v>7.42</v>
      </c>
      <c r="AG176" s="23">
        <v>0</v>
      </c>
      <c r="AH176" s="23">
        <v>0</v>
      </c>
      <c r="AI176" s="23">
        <v>7</v>
      </c>
      <c r="AJ176" s="23">
        <v>10</v>
      </c>
      <c r="AK176" s="23">
        <v>0</v>
      </c>
      <c r="AL176" s="48"/>
      <c r="AM176" s="25">
        <v>0</v>
      </c>
      <c r="AN176" s="25">
        <v>0.7</v>
      </c>
      <c r="AO176" s="19"/>
      <c r="AP176" s="19"/>
      <c r="AQ176" s="19"/>
      <c r="AR176" s="19"/>
      <c r="AS176" s="19"/>
      <c r="AT176" s="19"/>
      <c r="AU176" s="19"/>
      <c r="AV176" s="19"/>
      <c r="AW176" s="19"/>
      <c r="AX176" s="19"/>
      <c r="AY176" s="19"/>
      <c r="AZ176" s="19"/>
      <c r="BA176" s="19"/>
    </row>
    <row r="177" spans="1:53" x14ac:dyDescent="0.2">
      <c r="A177" s="61">
        <v>172</v>
      </c>
      <c r="B177" s="18" t="s">
        <v>345</v>
      </c>
      <c r="C177" s="18" t="s">
        <v>346</v>
      </c>
      <c r="D177" s="18" t="s">
        <v>437</v>
      </c>
      <c r="E177" s="18" t="s">
        <v>432</v>
      </c>
      <c r="F177" s="48"/>
      <c r="G177" s="20" cm="1">
        <f t="array" ref="G177">IF(Parameters!$D$33, SUM(IF(ISNUMBER(R177:W177),(IF(R177:W177&gt;=Parameters!$D$39,1,"")),""))+0.5*(SUM(IF(ISNUMBER(R177:W177),(IF(R177:W177&gt;=Parameters!$D$40,1,"")),""))-SUM(IF(ISNUMBER(R177:W177),(IF(R177:W177&gt;=Parameters!$D$39,1,"")),""))),0) +
   IF(Parameters!$D$34,SUM(IF(ISNUMBER(R177:W177),(IF(R177:W177&gt;=Parameters!$D$39,1,"")),"")),0) +
   IF(Parameters!$D$35,AVERAGE(IF(ISNUMBER(R177:W177),R177:W177)),0) +
   IF(Parameters!$D$36,IF(OR(IF(ISNUMBER(R177:W177),R177:W177)=0),0,GEOMEAN(IF(ISNUMBER(R177:W177),R177:W177))),0)</f>
        <v>1.5</v>
      </c>
      <c r="H177" s="21">
        <f t="shared" si="8"/>
        <v>1.5</v>
      </c>
      <c r="I177" s="81"/>
      <c r="J177" s="20" cm="1">
        <f t="array" ref="J177">IF(Parameters!$D$33, SUM(IF(ISNUMBER(Y177:AD177),(IF(Y177:AD177&gt;=Parameters!$D$43,1,"")),""))+0.5*(SUM(IF(ISNUMBER(Y177:AD177),(IF(Y177:AD177&gt;=Parameters!$D$44,1,"")),""))-SUM(IF(ISNUMBER(Y177:AD177),(IF(Y177:AD177&gt;=Parameters!$D$43,1,"")),""))),0) +
   IF(Parameters!$D$34,SUM(IF(ISNUMBER(Y177:AD177),(IF(Y177:AD177&gt;=Parameters!$D$43,1,"")),"")),0) +
   IF(Parameters!$D$35,AVERAGE(IF(ISNUMBER(Y177:AD177),Y177:AD177)),0) +
   IF(Parameters!$D$36,IF(OR(IF(ISNUMBER(Y177:AD177),Y177:AD177)=0),0,GEOMEAN(IF(ISNUMBER(Y177:AD177),Y177:AD177))),0)</f>
        <v>0</v>
      </c>
      <c r="K177" s="21">
        <f t="shared" si="9"/>
        <v>0</v>
      </c>
      <c r="L177" s="81"/>
      <c r="M177" s="19" cm="1">
        <f t="array" ref="M177">IF(Parameters!$D$33, SUM(IF(ISNUMBER(AF177:AK177),(IF(AF177:AK177&gt;=Parameters!$D$43,1,"")),""))+0.5*(SUM(IF(ISNUMBER(AF177:AK177),(IF(AF177:AK177&gt;=Parameters!$D$44,1,"")),""))-SUM(IF(ISNUMBER(AF177:AK177),(IF(AF177:AK177&gt;=Parameters!$D$43,1,"")),""))),0) +
   IF(Parameters!$D$34,SUM(IF(ISNUMBER(AF177:AK177),(IF(AF177:AK177&gt;=Parameters!$D$43,1,"")),"")),0) +
   IF(Parameters!$D$35,AVERAGE(IF(ISNUMBER(AF177:AK177),AF177:AK177)),0) +
   IF(Parameters!$D$36,IF(OR(IF(ISNUMBER(AF177:AK177),AF177:AK177)=0),0,GEOMEAN(IF(ISNUMBER(AF177:AK177),AF177:AK177))),0)</f>
        <v>2</v>
      </c>
      <c r="N177" s="21">
        <f t="shared" si="10"/>
        <v>2</v>
      </c>
      <c r="O177" s="81"/>
      <c r="P177" s="22"/>
      <c r="Q177" s="48"/>
      <c r="R177" s="23">
        <f>IF(Parameters!$D$24 = 1, MAX(Y177, AF177),
IF(Parameters!$D$25 = 1, AVERAGE(Y177,AF177),
IF(Parameters!$D$26 = 1, IFERROR(GEOMEAN(Y177, AF177), 0),
IF(Parameters!$D$27, IF(AND(Y177=10,AF177=10),10,0),
IF(Parameters!$D$28, IF(AND(Y177&gt;7,AF177&gt;7),10,0),
IF(Parameters!$D$29, IF(AND(Y177&gt;7,AF177&gt;7), 10, IF(OR(AND(Y177&gt;7,AF177&gt;5),AND(Y177&gt;5,AF177&gt;7)),6,0)),"no method"))))))</f>
        <v>8.34</v>
      </c>
      <c r="S177" s="23">
        <f>IF(Parameters!$D$24 = 1, MAX(Z177, AG177),
IF(Parameters!$D$25 = 1, AVERAGE(Z177,AG177),
IF(Parameters!$D$26 = 1, IFERROR(GEOMEAN(Z177, AG177), 0),
IF(Parameters!$D$27, IF(AND(Z177=10,AG177=10),10,0),
IF(Parameters!$D$28, IF(AND(Z177&gt;7,AG177&gt;7),10,0),
IF(Parameters!$D$29, IF(AND(Z177&gt;7,AG177&gt;7), 10, IF(OR(AND(Z177&gt;7,AG177&gt;5),AND(Z177&gt;5,AG177&gt;7)),6,0)),"no method"))))))</f>
        <v>1.4473684210526301</v>
      </c>
      <c r="T177" s="23">
        <f>IF(Parameters!$D$24 = 1, MAX(AA177, AH177),
IF(Parameters!$D$25 = 1, AVERAGE(AA177,AH177),
IF(Parameters!$D$26 = 1, IFERROR(GEOMEAN(AA177, AH177), 0),
IF(Parameters!$D$27, IF(AND(AA177=10,AH177=10),10,0),
IF(Parameters!$D$28, IF(AND(AA177&gt;7,AH177&gt;7),10,0),
IF(Parameters!$D$29, IF(AND(AA177&gt;7,AH177&gt;7), 10, IF(OR(AND(AA177&gt;7,AH177&gt;5),AND(AA177&gt;5,AH177&gt;7)),6,0)),"no method"))))))</f>
        <v>3.3595041322314101</v>
      </c>
      <c r="U177" s="23">
        <f>IF(Parameters!$D$24 = 1, MAX(AB177, AI177),
IF(Parameters!$D$25 = 1, AVERAGE(AB177,AI177),
IF(Parameters!$D$26 = 1, IFERROR(GEOMEAN(AB177, AI177), 0),
IF(Parameters!$D$27, IF(AND(AB177=10,AI177=10),10,0),
IF(Parameters!$D$28, IF(AND(AB177&gt;7,AI177&gt;7),10,0),
IF(Parameters!$D$29, IF(AND(AB177&gt;7,AI177&gt;7), 10, IF(OR(AND(AB177&gt;7,AI177&gt;5),AND(AB177&gt;5,AI177&gt;7)),6,0)),"no method"))))))</f>
        <v>1.4285714285714299</v>
      </c>
      <c r="V177" s="23">
        <f>IF(Parameters!$D$24 = 1, MAX(AC177, AJ177),
IF(Parameters!$D$25 = 1, AVERAGE(AC177,AJ177),
IF(Parameters!$D$26 = 1, IFERROR(GEOMEAN(AC177, AJ177), 0),
IF(Parameters!$D$27, IF(AND(AC177=10,AJ177=10),10,0),
IF(Parameters!$D$28, IF(AND(AC177&gt;7,AJ177&gt;7),10,0),
IF(Parameters!$D$29, IF(AND(AC177&gt;7,AJ177&gt;7), 10, IF(OR(AND(AC177&gt;7,AJ177&gt;5),AND(AC177&gt;5,AJ177&gt;7)),6,0)),"no method"))))))</f>
        <v>6.8333333333333348</v>
      </c>
      <c r="W177" s="23">
        <f>IF(Parameters!$D$24 = 1, MAX(AD177, AK177),
IF(Parameters!$D$25 = 1, AVERAGE(AD177,AK177),
IF(Parameters!$D$26 = 1, IFERROR(GEOMEAN(AD177, AK177), 0),
IF(Parameters!$D$27, IF(AND(AD177=10,AK177=10),10,0),
IF(Parameters!$D$28, IF(AND(AD177&gt;7,AK177&gt;7),10,0),
IF(Parameters!$D$29, IF(AND(AD177&gt;7,AK177&gt;7), 10, IF(OR(AND(AD177&gt;7,AK177&gt;5),AND(AD177&gt;5,AK177&gt;7)),6,0)),"no method"))))))</f>
        <v>0</v>
      </c>
      <c r="X177" s="49"/>
      <c r="Y177" s="23">
        <v>6.68</v>
      </c>
      <c r="Z177" s="23">
        <v>2.8947368421052602</v>
      </c>
      <c r="AA177" s="24">
        <v>5.3553719008264498</v>
      </c>
      <c r="AB177" s="23">
        <v>2.8571428571428599</v>
      </c>
      <c r="AC177" s="23">
        <v>3.6666666666666701</v>
      </c>
      <c r="AD177" s="23">
        <v>0</v>
      </c>
      <c r="AE177" s="49"/>
      <c r="AF177" s="23">
        <v>10</v>
      </c>
      <c r="AG177" s="23">
        <v>0</v>
      </c>
      <c r="AH177" s="23">
        <v>1.36363636363637</v>
      </c>
      <c r="AI177" s="23">
        <v>0</v>
      </c>
      <c r="AJ177" s="23">
        <v>10</v>
      </c>
      <c r="AK177" s="23">
        <v>0</v>
      </c>
      <c r="AL177" s="48"/>
      <c r="AM177" s="25">
        <v>0</v>
      </c>
      <c r="AN177" s="25">
        <v>0.4</v>
      </c>
      <c r="AO177" s="19"/>
      <c r="AP177" s="19"/>
      <c r="AQ177" s="19"/>
      <c r="AR177" s="19"/>
      <c r="AS177" s="19"/>
      <c r="AT177" s="19"/>
      <c r="AU177" s="19"/>
      <c r="AV177" s="19"/>
      <c r="AW177" s="19"/>
      <c r="AX177" s="19"/>
      <c r="AY177" s="19"/>
      <c r="AZ177" s="19"/>
      <c r="BA177" s="19"/>
    </row>
    <row r="178" spans="1:53" x14ac:dyDescent="0.2">
      <c r="A178" s="61">
        <v>173</v>
      </c>
      <c r="B178" s="18" t="s">
        <v>347</v>
      </c>
      <c r="C178" s="18" t="s">
        <v>348</v>
      </c>
      <c r="D178" s="18" t="s">
        <v>436</v>
      </c>
      <c r="E178" s="18" t="s">
        <v>432</v>
      </c>
      <c r="F178" s="48"/>
      <c r="G178" s="20" cm="1">
        <f t="array" ref="G178">IF(Parameters!$D$33, SUM(IF(ISNUMBER(R178:W178),(IF(R178:W178&gt;=Parameters!$D$39,1,"")),""))+0.5*(SUM(IF(ISNUMBER(R178:W178),(IF(R178:W178&gt;=Parameters!$D$40,1,"")),""))-SUM(IF(ISNUMBER(R178:W178),(IF(R178:W178&gt;=Parameters!$D$39,1,"")),""))),0) +
   IF(Parameters!$D$34,SUM(IF(ISNUMBER(R178:W178),(IF(R178:W178&gt;=Parameters!$D$39,1,"")),"")),0) +
   IF(Parameters!$D$35,AVERAGE(IF(ISNUMBER(R178:W178),R178:W178)),0) +
   IF(Parameters!$D$36,IF(OR(IF(ISNUMBER(R178:W178),R178:W178)=0),0,GEOMEAN(IF(ISNUMBER(R178:W178),R178:W178))),0)</f>
        <v>2</v>
      </c>
      <c r="H178" s="21">
        <f t="shared" si="8"/>
        <v>2</v>
      </c>
      <c r="I178" s="81"/>
      <c r="J178" s="20" cm="1">
        <f t="array" ref="J178">IF(Parameters!$D$33, SUM(IF(ISNUMBER(Y178:AD178),(IF(Y178:AD178&gt;=Parameters!$D$43,1,"")),""))+0.5*(SUM(IF(ISNUMBER(Y178:AD178),(IF(Y178:AD178&gt;=Parameters!$D$44,1,"")),""))-SUM(IF(ISNUMBER(Y178:AD178),(IF(Y178:AD178&gt;=Parameters!$D$43,1,"")),""))),0) +
   IF(Parameters!$D$34,SUM(IF(ISNUMBER(Y178:AD178),(IF(Y178:AD178&gt;=Parameters!$D$43,1,"")),"")),0) +
   IF(Parameters!$D$35,AVERAGE(IF(ISNUMBER(Y178:AD178),Y178:AD178)),0) +
   IF(Parameters!$D$36,IF(OR(IF(ISNUMBER(Y178:AD178),Y178:AD178)=0),0,GEOMEAN(IF(ISNUMBER(Y178:AD178),Y178:AD178))),0)</f>
        <v>0.5</v>
      </c>
      <c r="K178" s="21">
        <f t="shared" si="9"/>
        <v>0.5</v>
      </c>
      <c r="L178" s="81"/>
      <c r="M178" s="19" cm="1">
        <f t="array" ref="M178">IF(Parameters!$D$33, SUM(IF(ISNUMBER(AF178:AK178),(IF(AF178:AK178&gt;=Parameters!$D$43,1,"")),""))+0.5*(SUM(IF(ISNUMBER(AF178:AK178),(IF(AF178:AK178&gt;=Parameters!$D$44,1,"")),""))-SUM(IF(ISNUMBER(AF178:AK178),(IF(AF178:AK178&gt;=Parameters!$D$43,1,"")),""))),0) +
   IF(Parameters!$D$34,SUM(IF(ISNUMBER(AF178:AK178),(IF(AF178:AK178&gt;=Parameters!$D$43,1,"")),"")),0) +
   IF(Parameters!$D$35,AVERAGE(IF(ISNUMBER(AF178:AK178),AF178:AK178)),0) +
   IF(Parameters!$D$36,IF(OR(IF(ISNUMBER(AF178:AK178),AF178:AK178)=0),0,GEOMEAN(IF(ISNUMBER(AF178:AK178),AF178:AK178))),0)</f>
        <v>1.5</v>
      </c>
      <c r="N178" s="21">
        <f t="shared" si="10"/>
        <v>1.5</v>
      </c>
      <c r="O178" s="81"/>
      <c r="P178" s="22"/>
      <c r="Q178" s="48"/>
      <c r="R178" s="23">
        <f>IF(Parameters!$D$24 = 1, MAX(Y178, AF178),
IF(Parameters!$D$25 = 1, AVERAGE(Y178,AF178),
IF(Parameters!$D$26 = 1, IFERROR(GEOMEAN(Y178, AF178), 0),
IF(Parameters!$D$27, IF(AND(Y178=10,AF178=10),10,0),
IF(Parameters!$D$28, IF(AND(Y178&gt;7,AF178&gt;7),10,0),
IF(Parameters!$D$29, IF(AND(Y178&gt;7,AF178&gt;7), 10, IF(OR(AND(Y178&gt;7,AF178&gt;5),AND(Y178&gt;5,AF178&gt;7)),6,0)),"no method"))))))</f>
        <v>8.3919047619047404</v>
      </c>
      <c r="S178" s="23">
        <f>IF(Parameters!$D$24 = 1, MAX(Z178, AG178),
IF(Parameters!$D$25 = 1, AVERAGE(Z178,AG178),
IF(Parameters!$D$26 = 1, IFERROR(GEOMEAN(Z178, AG178), 0),
IF(Parameters!$D$27, IF(AND(Z178=10,AG178=10),10,0),
IF(Parameters!$D$28, IF(AND(Z178&gt;7,AG178&gt;7),10,0),
IF(Parameters!$D$29, IF(AND(Z178&gt;7,AG178&gt;7), 10, IF(OR(AND(Z178&gt;7,AG178&gt;5),AND(Z178&gt;5,AG178&gt;7)),6,0)),"no method"))))))</f>
        <v>1.02870813397129</v>
      </c>
      <c r="T178" s="23">
        <f>IF(Parameters!$D$24 = 1, MAX(AA178, AH178),
IF(Parameters!$D$25 = 1, AVERAGE(AA178,AH178),
IF(Parameters!$D$26 = 1, IFERROR(GEOMEAN(AA178, AH178), 0),
IF(Parameters!$D$27, IF(AND(AA178=10,AH178=10),10,0),
IF(Parameters!$D$28, IF(AND(AA178&gt;7,AH178&gt;7),10,0),
IF(Parameters!$D$29, IF(AND(AA178&gt;7,AH178&gt;7), 10, IF(OR(AND(AA178&gt;7,AH178&gt;5),AND(AA178&gt;5,AH178&gt;7)),6,0)),"no method"))))))</f>
        <v>5.7582644628099153</v>
      </c>
      <c r="U178" s="23">
        <f>IF(Parameters!$D$24 = 1, MAX(AB178, AI178),
IF(Parameters!$D$25 = 1, AVERAGE(AB178,AI178),
IF(Parameters!$D$26 = 1, IFERROR(GEOMEAN(AB178, AI178), 0),
IF(Parameters!$D$27, IF(AND(AB178=10,AI178=10),10,0),
IF(Parameters!$D$28, IF(AND(AB178&gt;7,AI178&gt;7),10,0),
IF(Parameters!$D$29, IF(AND(AB178&gt;7,AI178&gt;7), 10, IF(OR(AND(AB178&gt;7,AI178&gt;5),AND(AB178&gt;5,AI178&gt;7)),6,0)),"no method"))))))</f>
        <v>6.7142857142857153</v>
      </c>
      <c r="V178" s="23">
        <f>IF(Parameters!$D$24 = 1, MAX(AC178, AJ178),
IF(Parameters!$D$25 = 1, AVERAGE(AC178,AJ178),
IF(Parameters!$D$26 = 1, IFERROR(GEOMEAN(AC178, AJ178), 0),
IF(Parameters!$D$27, IF(AND(AC178=10,AJ178=10),10,0),
IF(Parameters!$D$28, IF(AND(AC178&gt;7,AJ178&gt;7),10,0),
IF(Parameters!$D$29, IF(AND(AC178&gt;7,AJ178&gt;7), 10, IF(OR(AND(AC178&gt;7,AJ178&gt;5),AND(AC178&gt;5,AJ178&gt;7)),6,0)),"no method"))))))</f>
        <v>2.8333333333333348</v>
      </c>
      <c r="W178" s="23">
        <f>IF(Parameters!$D$24 = 1, MAX(AD178, AK178),
IF(Parameters!$D$25 = 1, AVERAGE(AD178,AK178),
IF(Parameters!$D$26 = 1, IFERROR(GEOMEAN(AD178, AK178), 0),
IF(Parameters!$D$27, IF(AND(AD178=10,AK178=10),10,0),
IF(Parameters!$D$28, IF(AND(AD178&gt;7,AK178&gt;7),10,0),
IF(Parameters!$D$29, IF(AND(AD178&gt;7,AK178&gt;7), 10, IF(OR(AND(AD178&gt;7,AK178&gt;5),AND(AD178&gt;5,AK178&gt;7)),6,0)),"no method"))))))</f>
        <v>0</v>
      </c>
      <c r="X178" s="49"/>
      <c r="Y178" s="23">
        <v>7.26</v>
      </c>
      <c r="Z178" s="23">
        <v>2.05741626794258</v>
      </c>
      <c r="AA178" s="24">
        <v>6.74380165289256</v>
      </c>
      <c r="AB178" s="23">
        <v>3.4285714285714302</v>
      </c>
      <c r="AC178" s="23">
        <v>5.6666666666666696</v>
      </c>
      <c r="AD178" s="23">
        <v>0</v>
      </c>
      <c r="AE178" s="49"/>
      <c r="AF178" s="23">
        <v>9.5238095238094793</v>
      </c>
      <c r="AG178" s="23">
        <v>0</v>
      </c>
      <c r="AH178" s="23">
        <v>4.7727272727272698</v>
      </c>
      <c r="AI178" s="23">
        <v>10</v>
      </c>
      <c r="AJ178" s="23">
        <v>0</v>
      </c>
      <c r="AK178" s="23">
        <v>0</v>
      </c>
      <c r="AL178" s="48"/>
      <c r="AM178" s="25">
        <v>0</v>
      </c>
      <c r="AN178" s="25">
        <v>0.3</v>
      </c>
      <c r="AO178" s="19"/>
      <c r="AP178" s="19"/>
      <c r="AQ178" s="19"/>
      <c r="AR178" s="19"/>
      <c r="AS178" s="19"/>
      <c r="AT178" s="19"/>
      <c r="AU178" s="19"/>
      <c r="AV178" s="19"/>
      <c r="AW178" s="19"/>
      <c r="AX178" s="19"/>
      <c r="AY178" s="19"/>
      <c r="AZ178" s="19"/>
      <c r="BA178" s="19"/>
    </row>
    <row r="179" spans="1:53" x14ac:dyDescent="0.2">
      <c r="A179" s="61">
        <v>174</v>
      </c>
      <c r="B179" s="18" t="s">
        <v>349</v>
      </c>
      <c r="C179" s="18" t="s">
        <v>350</v>
      </c>
      <c r="D179" s="18" t="s">
        <v>435</v>
      </c>
      <c r="E179" s="18" t="s">
        <v>432</v>
      </c>
      <c r="F179" s="48"/>
      <c r="G179" s="20" cm="1">
        <f t="array" ref="G179">IF(Parameters!$D$33, SUM(IF(ISNUMBER(R179:W179),(IF(R179:W179&gt;=Parameters!$D$39,1,"")),""))+0.5*(SUM(IF(ISNUMBER(R179:W179),(IF(R179:W179&gt;=Parameters!$D$40,1,"")),""))-SUM(IF(ISNUMBER(R179:W179),(IF(R179:W179&gt;=Parameters!$D$39,1,"")),""))),0) +
   IF(Parameters!$D$34,SUM(IF(ISNUMBER(R179:W179),(IF(R179:W179&gt;=Parameters!$D$39,1,"")),"")),0) +
   IF(Parameters!$D$35,AVERAGE(IF(ISNUMBER(R179:W179),R179:W179)),0) +
   IF(Parameters!$D$36,IF(OR(IF(ISNUMBER(R179:W179),R179:W179)=0),0,GEOMEAN(IF(ISNUMBER(R179:W179),R179:W179))),0)</f>
        <v>2</v>
      </c>
      <c r="H179" s="21">
        <f t="shared" si="8"/>
        <v>2</v>
      </c>
      <c r="I179" s="81"/>
      <c r="J179" s="20" cm="1">
        <f t="array" ref="J179">IF(Parameters!$D$33, SUM(IF(ISNUMBER(Y179:AD179),(IF(Y179:AD179&gt;=Parameters!$D$43,1,"")),""))+0.5*(SUM(IF(ISNUMBER(Y179:AD179),(IF(Y179:AD179&gt;=Parameters!$D$44,1,"")),""))-SUM(IF(ISNUMBER(Y179:AD179),(IF(Y179:AD179&gt;=Parameters!$D$43,1,"")),""))),0) +
   IF(Parameters!$D$34,SUM(IF(ISNUMBER(Y179:AD179),(IF(Y179:AD179&gt;=Parameters!$D$43,1,"")),"")),0) +
   IF(Parameters!$D$35,AVERAGE(IF(ISNUMBER(Y179:AD179),Y179:AD179)),0) +
   IF(Parameters!$D$36,IF(OR(IF(ISNUMBER(Y179:AD179),Y179:AD179)=0),0,GEOMEAN(IF(ISNUMBER(Y179:AD179),Y179:AD179))),0)</f>
        <v>1</v>
      </c>
      <c r="K179" s="21">
        <f t="shared" si="9"/>
        <v>1</v>
      </c>
      <c r="L179" s="81"/>
      <c r="M179" s="19" cm="1">
        <f t="array" ref="M179">IF(Parameters!$D$33, SUM(IF(ISNUMBER(AF179:AK179),(IF(AF179:AK179&gt;=Parameters!$D$43,1,"")),""))+0.5*(SUM(IF(ISNUMBER(AF179:AK179),(IF(AF179:AK179&gt;=Parameters!$D$44,1,"")),""))-SUM(IF(ISNUMBER(AF179:AK179),(IF(AF179:AK179&gt;=Parameters!$D$43,1,"")),""))),0) +
   IF(Parameters!$D$34,SUM(IF(ISNUMBER(AF179:AK179),(IF(AF179:AK179&gt;=Parameters!$D$43,1,"")),"")),0) +
   IF(Parameters!$D$35,AVERAGE(IF(ISNUMBER(AF179:AK179),AF179:AK179)),0) +
   IF(Parameters!$D$36,IF(OR(IF(ISNUMBER(AF179:AK179),AF179:AK179)=0),0,GEOMEAN(IF(ISNUMBER(AF179:AK179),AF179:AK179))),0)</f>
        <v>1.5</v>
      </c>
      <c r="N179" s="21">
        <f t="shared" si="10"/>
        <v>1.5</v>
      </c>
      <c r="O179" s="81"/>
      <c r="P179" s="22"/>
      <c r="Q179" s="48"/>
      <c r="R179" s="23">
        <f>IF(Parameters!$D$24 = 1, MAX(Y179, AF179),
IF(Parameters!$D$25 = 1, AVERAGE(Y179,AF179),
IF(Parameters!$D$26 = 1, IFERROR(GEOMEAN(Y179, AF179), 0),
IF(Parameters!$D$27, IF(AND(Y179=10,AF179=10),10,0),
IF(Parameters!$D$28, IF(AND(Y179&gt;7,AF179&gt;7),10,0),
IF(Parameters!$D$29, IF(AND(Y179&gt;7,AF179&gt;7), 10, IF(OR(AND(Y179&gt;7,AF179&gt;5),AND(Y179&gt;5,AF179&gt;7)),6,0)),"no method"))))))</f>
        <v>7.375</v>
      </c>
      <c r="S179" s="23">
        <f>IF(Parameters!$D$24 = 1, MAX(Z179, AG179),
IF(Parameters!$D$25 = 1, AVERAGE(Z179,AG179),
IF(Parameters!$D$26 = 1, IFERROR(GEOMEAN(Z179, AG179), 0),
IF(Parameters!$D$27, IF(AND(Z179=10,AG179=10),10,0),
IF(Parameters!$D$28, IF(AND(Z179&gt;7,AG179&gt;7),10,0),
IF(Parameters!$D$29, IF(AND(Z179&gt;7,AG179&gt;7), 10, IF(OR(AND(Z179&gt;7,AG179&gt;5),AND(Z179&gt;5,AG179&gt;7)),6,0)),"no method"))))))</f>
        <v>0.22727272727272649</v>
      </c>
      <c r="T179" s="23">
        <f>IF(Parameters!$D$24 = 1, MAX(AA179, AH179),
IF(Parameters!$D$25 = 1, AVERAGE(AA179,AH179),
IF(Parameters!$D$26 = 1, IFERROR(GEOMEAN(AA179, AH179), 0),
IF(Parameters!$D$27, IF(AND(AA179=10,AH179=10),10,0),
IF(Parameters!$D$28, IF(AND(AA179&gt;7,AH179&gt;7),10,0),
IF(Parameters!$D$29, IF(AND(AA179&gt;7,AH179&gt;7), 10, IF(OR(AND(AA179&gt;7,AH179&gt;5),AND(AA179&gt;5,AH179&gt;7)),6,0)),"no method"))))))</f>
        <v>6.7685950413223157</v>
      </c>
      <c r="U179" s="23">
        <f>IF(Parameters!$D$24 = 1, MAX(AB179, AI179),
IF(Parameters!$D$25 = 1, AVERAGE(AB179,AI179),
IF(Parameters!$D$26 = 1, IFERROR(GEOMEAN(AB179, AI179), 0),
IF(Parameters!$D$27, IF(AND(AB179=10,AI179=10),10,0),
IF(Parameters!$D$28, IF(AND(AB179&gt;7,AI179&gt;7),10,0),
IF(Parameters!$D$29, IF(AND(AB179&gt;7,AI179&gt;7), 10, IF(OR(AND(AB179&gt;7,AI179&gt;5),AND(AB179&gt;5,AI179&gt;7)),6,0)),"no method"))))))</f>
        <v>5</v>
      </c>
      <c r="V179" s="23">
        <f>IF(Parameters!$D$24 = 1, MAX(AC179, AJ179),
IF(Parameters!$D$25 = 1, AVERAGE(AC179,AJ179),
IF(Parameters!$D$26 = 1, IFERROR(GEOMEAN(AC179, AJ179), 0),
IF(Parameters!$D$27, IF(AND(AC179=10,AJ179=10),10,0),
IF(Parameters!$D$28, IF(AND(AC179&gt;7,AJ179&gt;7),10,0),
IF(Parameters!$D$29, IF(AND(AC179&gt;7,AJ179&gt;7), 10, IF(OR(AND(AC179&gt;7,AJ179&gt;5),AND(AC179&gt;5,AJ179&gt;7)),6,0)),"no method"))))))</f>
        <v>4.3333333333333348</v>
      </c>
      <c r="W179" s="23">
        <f>IF(Parameters!$D$24 = 1, MAX(AD179, AK179),
IF(Parameters!$D$25 = 1, AVERAGE(AD179,AK179),
IF(Parameters!$D$26 = 1, IFERROR(GEOMEAN(AD179, AK179), 0),
IF(Parameters!$D$27, IF(AND(AD179=10,AK179=10),10,0),
IF(Parameters!$D$28, IF(AND(AD179&gt;7,AK179&gt;7),10,0),
IF(Parameters!$D$29, IF(AND(AD179&gt;7,AK179&gt;7), 10, IF(OR(AND(AD179&gt;7,AK179&gt;5),AND(AD179&gt;5,AK179&gt;7)),6,0)),"no method"))))))</f>
        <v>0</v>
      </c>
      <c r="X179" s="49"/>
      <c r="Y179" s="23">
        <v>4.75</v>
      </c>
      <c r="Z179" s="23">
        <v>0.45454545454545298</v>
      </c>
      <c r="AA179" s="24">
        <v>7.1735537190082601</v>
      </c>
      <c r="AB179" s="23">
        <v>3</v>
      </c>
      <c r="AC179" s="23">
        <v>8.6666666666666696</v>
      </c>
      <c r="AD179" s="23">
        <v>0</v>
      </c>
      <c r="AE179" s="49"/>
      <c r="AF179" s="23">
        <v>10</v>
      </c>
      <c r="AG179" s="23">
        <v>0</v>
      </c>
      <c r="AH179" s="23">
        <v>6.3636363636363704</v>
      </c>
      <c r="AI179" s="23">
        <v>7</v>
      </c>
      <c r="AJ179" s="23">
        <v>0</v>
      </c>
      <c r="AK179" s="23">
        <v>0</v>
      </c>
      <c r="AL179" s="48"/>
      <c r="AM179" s="25">
        <v>0</v>
      </c>
      <c r="AN179" s="25">
        <v>0.3</v>
      </c>
      <c r="AO179" s="19"/>
      <c r="AP179" s="19"/>
      <c r="AQ179" s="19"/>
      <c r="AR179" s="19"/>
      <c r="AS179" s="19"/>
      <c r="AT179" s="19"/>
      <c r="AU179" s="19"/>
      <c r="AV179" s="19"/>
      <c r="AW179" s="19"/>
      <c r="AX179" s="19"/>
      <c r="AY179" s="19"/>
      <c r="AZ179" s="19"/>
      <c r="BA179" s="19"/>
    </row>
    <row r="180" spans="1:53" x14ac:dyDescent="0.2">
      <c r="A180" s="61">
        <v>175</v>
      </c>
      <c r="B180" s="18" t="s">
        <v>351</v>
      </c>
      <c r="C180" s="18" t="s">
        <v>352</v>
      </c>
      <c r="D180" s="18" t="s">
        <v>438</v>
      </c>
      <c r="E180" s="18" t="s">
        <v>431</v>
      </c>
      <c r="F180" s="48"/>
      <c r="G180" s="20" cm="1">
        <f t="array" ref="G180">IF(Parameters!$D$33, SUM(IF(ISNUMBER(R180:W180),(IF(R180:W180&gt;=Parameters!$D$39,1,"")),""))+0.5*(SUM(IF(ISNUMBER(R180:W180),(IF(R180:W180&gt;=Parameters!$D$40,1,"")),""))-SUM(IF(ISNUMBER(R180:W180),(IF(R180:W180&gt;=Parameters!$D$39,1,"")),""))),0) +
   IF(Parameters!$D$34,SUM(IF(ISNUMBER(R180:W180),(IF(R180:W180&gt;=Parameters!$D$39,1,"")),"")),0) +
   IF(Parameters!$D$35,AVERAGE(IF(ISNUMBER(R180:W180),R180:W180)),0) +
   IF(Parameters!$D$36,IF(OR(IF(ISNUMBER(R180:W180),R180:W180)=0),0,GEOMEAN(IF(ISNUMBER(R180:W180),R180:W180))),0)</f>
        <v>1</v>
      </c>
      <c r="H180" s="21">
        <f t="shared" si="8"/>
        <v>1</v>
      </c>
      <c r="I180" s="81"/>
      <c r="J180" s="20" cm="1">
        <f t="array" ref="J180">IF(Parameters!$D$33, SUM(IF(ISNUMBER(Y180:AD180),(IF(Y180:AD180&gt;=Parameters!$D$43,1,"")),""))+0.5*(SUM(IF(ISNUMBER(Y180:AD180),(IF(Y180:AD180&gt;=Parameters!$D$44,1,"")),""))-SUM(IF(ISNUMBER(Y180:AD180),(IF(Y180:AD180&gt;=Parameters!$D$43,1,"")),""))),0) +
   IF(Parameters!$D$34,SUM(IF(ISNUMBER(Y180:AD180),(IF(Y180:AD180&gt;=Parameters!$D$43,1,"")),"")),0) +
   IF(Parameters!$D$35,AVERAGE(IF(ISNUMBER(Y180:AD180),Y180:AD180)),0) +
   IF(Parameters!$D$36,IF(OR(IF(ISNUMBER(Y180:AD180),Y180:AD180)=0),0,GEOMEAN(IF(ISNUMBER(Y180:AD180),Y180:AD180))),0)</f>
        <v>2</v>
      </c>
      <c r="K180" s="21">
        <f t="shared" si="9"/>
        <v>2</v>
      </c>
      <c r="L180" s="81"/>
      <c r="M180" s="19" cm="1">
        <f t="array" ref="M180">IF(Parameters!$D$33, SUM(IF(ISNUMBER(AF180:AK180),(IF(AF180:AK180&gt;=Parameters!$D$43,1,"")),""))+0.5*(SUM(IF(ISNUMBER(AF180:AK180),(IF(AF180:AK180&gt;=Parameters!$D$44,1,"")),""))-SUM(IF(ISNUMBER(AF180:AK180),(IF(AF180:AK180&gt;=Parameters!$D$43,1,"")),""))),0) +
   IF(Parameters!$D$34,SUM(IF(ISNUMBER(AF180:AK180),(IF(AF180:AK180&gt;=Parameters!$D$43,1,"")),"")),0) +
   IF(Parameters!$D$35,AVERAGE(IF(ISNUMBER(AF180:AK180),AF180:AK180)),0) +
   IF(Parameters!$D$36,IF(OR(IF(ISNUMBER(AF180:AK180),AF180:AK180)=0),0,GEOMEAN(IF(ISNUMBER(AF180:AK180),AF180:AK180))),0)</f>
        <v>1</v>
      </c>
      <c r="N180" s="21">
        <f t="shared" si="10"/>
        <v>1</v>
      </c>
      <c r="O180" s="81"/>
      <c r="P180" s="22"/>
      <c r="Q180" s="48"/>
      <c r="R180" s="23">
        <f>IF(Parameters!$D$24 = 1, MAX(Y180, AF180),
IF(Parameters!$D$25 = 1, AVERAGE(Y180,AF180),
IF(Parameters!$D$26 = 1, IFERROR(GEOMEAN(Y180, AF180), 0),
IF(Parameters!$D$27, IF(AND(Y180=10,AF180=10),10,0),
IF(Parameters!$D$28, IF(AND(Y180&gt;7,AF180&gt;7),10,0),
IF(Parameters!$D$29, IF(AND(Y180&gt;7,AF180&gt;7), 10, IF(OR(AND(Y180&gt;7,AF180&gt;5),AND(Y180&gt;5,AF180&gt;7)),6,0)),"no method"))))))</f>
        <v>4.84</v>
      </c>
      <c r="S180" s="23">
        <f>IF(Parameters!$D$24 = 1, MAX(Z180, AG180),
IF(Parameters!$D$25 = 1, AVERAGE(Z180,AG180),
IF(Parameters!$D$26 = 1, IFERROR(GEOMEAN(Z180, AG180), 0),
IF(Parameters!$D$27, IF(AND(Z180=10,AG180=10),10,0),
IF(Parameters!$D$28, IF(AND(Z180&gt;7,AG180&gt;7),10,0),
IF(Parameters!$D$29, IF(AND(Z180&gt;7,AG180&gt;7), 10, IF(OR(AND(Z180&gt;7,AG180&gt;5),AND(Z180&gt;5,AG180&gt;7)),6,0)),"no method"))))))</f>
        <v>0</v>
      </c>
      <c r="T180" s="23">
        <f>IF(Parameters!$D$24 = 1, MAX(AA180, AH180),
IF(Parameters!$D$25 = 1, AVERAGE(AA180,AH180),
IF(Parameters!$D$26 = 1, IFERROR(GEOMEAN(AA180, AH180), 0),
IF(Parameters!$D$27, IF(AND(AA180=10,AH180=10),10,0),
IF(Parameters!$D$28, IF(AND(AA180&gt;7,AH180&gt;7),10,0),
IF(Parameters!$D$29, IF(AND(AA180&gt;7,AH180&gt;7), 10, IF(OR(AND(AA180&gt;7,AH180&gt;5),AND(AA180&gt;5,AH180&gt;7)),6,0)),"no method"))))))</f>
        <v>0</v>
      </c>
      <c r="U180" s="23">
        <f>IF(Parameters!$D$24 = 1, MAX(AB180, AI180),
IF(Parameters!$D$25 = 1, AVERAGE(AB180,AI180),
IF(Parameters!$D$26 = 1, IFERROR(GEOMEAN(AB180, AI180), 0),
IF(Parameters!$D$27, IF(AND(AB180=10,AI180=10),10,0),
IF(Parameters!$D$28, IF(AND(AB180&gt;7,AI180&gt;7),10,0),
IF(Parameters!$D$29, IF(AND(AB180&gt;7,AI180&gt;7), 10, IF(OR(AND(AB180&gt;7,AI180&gt;5),AND(AB180&gt;5,AI180&gt;7)),6,0)),"no method"))))))</f>
        <v>3.5714285714285698</v>
      </c>
      <c r="V180" s="23">
        <f>IF(Parameters!$D$24 = 1, MAX(AC180, AJ180),
IF(Parameters!$D$25 = 1, AVERAGE(AC180,AJ180),
IF(Parameters!$D$26 = 1, IFERROR(GEOMEAN(AC180, AJ180), 0),
IF(Parameters!$D$27, IF(AND(AC180=10,AJ180=10),10,0),
IF(Parameters!$D$28, IF(AND(AC180&gt;7,AJ180&gt;7),10,0),
IF(Parameters!$D$29, IF(AND(AC180&gt;7,AJ180&gt;7), 10, IF(OR(AND(AC180&gt;7,AJ180&gt;5),AND(AC180&gt;5,AJ180&gt;7)),6,0)),"no method"))))))</f>
        <v>6.6666666666666652</v>
      </c>
      <c r="W180" s="23">
        <f>IF(Parameters!$D$24 = 1, MAX(AD180, AK180),
IF(Parameters!$D$25 = 1, AVERAGE(AD180,AK180),
IF(Parameters!$D$26 = 1, IFERROR(GEOMEAN(AD180, AK180), 0),
IF(Parameters!$D$27, IF(AND(AD180=10,AK180=10),10,0),
IF(Parameters!$D$28, IF(AND(AD180&gt;7,AK180&gt;7),10,0),
IF(Parameters!$D$29, IF(AND(AD180&gt;7,AK180&gt;7), 10, IF(OR(AND(AD180&gt;7,AK180&gt;5),AND(AD180&gt;5,AK180&gt;7)),6,0)),"no method"))))))</f>
        <v>5</v>
      </c>
      <c r="X180" s="49"/>
      <c r="Y180" s="23">
        <v>9.68</v>
      </c>
      <c r="Z180" s="23">
        <v>0</v>
      </c>
      <c r="AA180" s="24">
        <v>0</v>
      </c>
      <c r="AB180" s="23">
        <v>7.1428571428571397</v>
      </c>
      <c r="AC180" s="23">
        <v>3.3333333333333299</v>
      </c>
      <c r="AD180" s="23">
        <v>10</v>
      </c>
      <c r="AE180" s="49"/>
      <c r="AF180" s="23">
        <v>0</v>
      </c>
      <c r="AG180" s="23">
        <v>0</v>
      </c>
      <c r="AH180" s="23">
        <v>0</v>
      </c>
      <c r="AI180" s="23">
        <v>0</v>
      </c>
      <c r="AJ180" s="23">
        <v>10</v>
      </c>
      <c r="AK180" s="23">
        <v>0</v>
      </c>
      <c r="AL180" s="48"/>
      <c r="AM180" s="25">
        <v>0.2</v>
      </c>
      <c r="AN180" s="25">
        <v>0.8</v>
      </c>
      <c r="AO180" s="19"/>
      <c r="AP180" s="19"/>
      <c r="AQ180" s="19"/>
      <c r="AR180" s="19"/>
      <c r="AS180" s="19"/>
      <c r="AT180" s="19"/>
      <c r="AU180" s="19"/>
      <c r="AV180" s="19"/>
      <c r="AW180" s="19"/>
      <c r="AX180" s="19"/>
      <c r="AY180" s="19"/>
      <c r="AZ180" s="19"/>
      <c r="BA180" s="19"/>
    </row>
    <row r="181" spans="1:53" x14ac:dyDescent="0.2">
      <c r="A181" s="61">
        <v>176</v>
      </c>
      <c r="B181" s="18" t="s">
        <v>353</v>
      </c>
      <c r="C181" s="18" t="s">
        <v>354</v>
      </c>
      <c r="D181" s="18" t="s">
        <v>434</v>
      </c>
      <c r="E181" s="18" t="s">
        <v>431</v>
      </c>
      <c r="F181" s="48"/>
      <c r="G181" s="20" cm="1">
        <f t="array" ref="G181">IF(Parameters!$D$33, SUM(IF(ISNUMBER(R181:W181),(IF(R181:W181&gt;=Parameters!$D$39,1,"")),""))+0.5*(SUM(IF(ISNUMBER(R181:W181),(IF(R181:W181&gt;=Parameters!$D$40,1,"")),""))-SUM(IF(ISNUMBER(R181:W181),(IF(R181:W181&gt;=Parameters!$D$39,1,"")),""))),0) +
   IF(Parameters!$D$34,SUM(IF(ISNUMBER(R181:W181),(IF(R181:W181&gt;=Parameters!$D$39,1,"")),"")),0) +
   IF(Parameters!$D$35,AVERAGE(IF(ISNUMBER(R181:W181),R181:W181)),0) +
   IF(Parameters!$D$36,IF(OR(IF(ISNUMBER(R181:W181),R181:W181)=0),0,GEOMEAN(IF(ISNUMBER(R181:W181),R181:W181))),0)</f>
        <v>3</v>
      </c>
      <c r="H181" s="21">
        <f t="shared" si="8"/>
        <v>3</v>
      </c>
      <c r="I181" s="81"/>
      <c r="J181" s="20" cm="1">
        <f t="array" ref="J181">IF(Parameters!$D$33, SUM(IF(ISNUMBER(Y181:AD181),(IF(Y181:AD181&gt;=Parameters!$D$43,1,"")),""))+0.5*(SUM(IF(ISNUMBER(Y181:AD181),(IF(Y181:AD181&gt;=Parameters!$D$44,1,"")),""))-SUM(IF(ISNUMBER(Y181:AD181),(IF(Y181:AD181&gt;=Parameters!$D$43,1,"")),""))),0) +
   IF(Parameters!$D$34,SUM(IF(ISNUMBER(Y181:AD181),(IF(Y181:AD181&gt;=Parameters!$D$43,1,"")),"")),0) +
   IF(Parameters!$D$35,AVERAGE(IF(ISNUMBER(Y181:AD181),Y181:AD181)),0) +
   IF(Parameters!$D$36,IF(OR(IF(ISNUMBER(Y181:AD181),Y181:AD181)=0),0,GEOMEAN(IF(ISNUMBER(Y181:AD181),Y181:AD181))),0)</f>
        <v>2</v>
      </c>
      <c r="K181" s="21">
        <f t="shared" si="9"/>
        <v>2</v>
      </c>
      <c r="L181" s="81"/>
      <c r="M181" s="19" cm="1">
        <f t="array" ref="M181">IF(Parameters!$D$33, SUM(IF(ISNUMBER(AF181:AK181),(IF(AF181:AK181&gt;=Parameters!$D$43,1,"")),""))+0.5*(SUM(IF(ISNUMBER(AF181:AK181),(IF(AF181:AK181&gt;=Parameters!$D$44,1,"")),""))-SUM(IF(ISNUMBER(AF181:AK181),(IF(AF181:AK181&gt;=Parameters!$D$43,1,"")),""))),0) +
   IF(Parameters!$D$34,SUM(IF(ISNUMBER(AF181:AK181),(IF(AF181:AK181&gt;=Parameters!$D$43,1,"")),"")),0) +
   IF(Parameters!$D$35,AVERAGE(IF(ISNUMBER(AF181:AK181),AF181:AK181)),0) +
   IF(Parameters!$D$36,IF(OR(IF(ISNUMBER(AF181:AK181),AF181:AK181)=0),0,GEOMEAN(IF(ISNUMBER(AF181:AK181),AF181:AK181))),0)</f>
        <v>2</v>
      </c>
      <c r="N181" s="21">
        <f t="shared" si="10"/>
        <v>2</v>
      </c>
      <c r="O181" s="81"/>
      <c r="P181" s="22"/>
      <c r="Q181" s="48"/>
      <c r="R181" s="23">
        <f>IF(Parameters!$D$24 = 1, MAX(Y181, AF181),
IF(Parameters!$D$25 = 1, AVERAGE(Y181,AF181),
IF(Parameters!$D$26 = 1, IFERROR(GEOMEAN(Y181, AF181), 0),
IF(Parameters!$D$27, IF(AND(Y181=10,AF181=10),10,0),
IF(Parameters!$D$28, IF(AND(Y181&gt;7,AF181&gt;7),10,0),
IF(Parameters!$D$29, IF(AND(Y181&gt;7,AF181&gt;7), 10, IF(OR(AND(Y181&gt;7,AF181&gt;5),AND(Y181&gt;5,AF181&gt;7)),6,0)),"no method"))))))</f>
        <v>9.5</v>
      </c>
      <c r="S181" s="23">
        <f>IF(Parameters!$D$24 = 1, MAX(Z181, AG181),
IF(Parameters!$D$25 = 1, AVERAGE(Z181,AG181),
IF(Parameters!$D$26 = 1, IFERROR(GEOMEAN(Z181, AG181), 0),
IF(Parameters!$D$27, IF(AND(Z181=10,AG181=10),10,0),
IF(Parameters!$D$28, IF(AND(Z181&gt;7,AG181&gt;7),10,0),
IF(Parameters!$D$29, IF(AND(Z181&gt;7,AG181&gt;7), 10, IF(OR(AND(Z181&gt;7,AG181&gt;5),AND(Z181&gt;5,AG181&gt;7)),6,0)),"no method"))))))</f>
        <v>4.8564593301435401</v>
      </c>
      <c r="T181" s="23">
        <f>IF(Parameters!$D$24 = 1, MAX(AA181, AH181),
IF(Parameters!$D$25 = 1, AVERAGE(AA181,AH181),
IF(Parameters!$D$26 = 1, IFERROR(GEOMEAN(AA181, AH181), 0),
IF(Parameters!$D$27, IF(AND(AA181=10,AH181=10),10,0),
IF(Parameters!$D$28, IF(AND(AA181&gt;7,AH181&gt;7),10,0),
IF(Parameters!$D$29, IF(AND(AA181&gt;7,AH181&gt;7), 10, IF(OR(AND(AA181&gt;7,AH181&gt;5),AND(AA181&gt;5,AH181&gt;7)),6,0)),"no method"))))))</f>
        <v>6.2892561983471102</v>
      </c>
      <c r="U181" s="23">
        <f>IF(Parameters!$D$24 = 1, MAX(AB181, AI181),
IF(Parameters!$D$25 = 1, AVERAGE(AB181,AI181),
IF(Parameters!$D$26 = 1, IFERROR(GEOMEAN(AB181, AI181), 0),
IF(Parameters!$D$27, IF(AND(AB181=10,AI181=10),10,0),
IF(Parameters!$D$28, IF(AND(AB181&gt;7,AI181&gt;7),10,0),
IF(Parameters!$D$29, IF(AND(AB181&gt;7,AI181&gt;7), 10, IF(OR(AND(AB181&gt;7,AI181&gt;5),AND(AB181&gt;5,AI181&gt;7)),6,0)),"no method"))))))</f>
        <v>7.7142857142857153</v>
      </c>
      <c r="V181" s="23">
        <f>IF(Parameters!$D$24 = 1, MAX(AC181, AJ181),
IF(Parameters!$D$25 = 1, AVERAGE(AC181,AJ181),
IF(Parameters!$D$26 = 1, IFERROR(GEOMEAN(AC181, AJ181), 0),
IF(Parameters!$D$27, IF(AND(AC181=10,AJ181=10),10,0),
IF(Parameters!$D$28, IF(AND(AC181&gt;7,AJ181&gt;7),10,0),
IF(Parameters!$D$29, IF(AND(AC181&gt;7,AJ181&gt;7), 10, IF(OR(AND(AC181&gt;7,AJ181&gt;5),AND(AC181&gt;5,AJ181&gt;7)),6,0)),"no method"))))))</f>
        <v>6.9166666666666652</v>
      </c>
      <c r="W181" s="23">
        <f>IF(Parameters!$D$24 = 1, MAX(AD181, AK181),
IF(Parameters!$D$25 = 1, AVERAGE(AD181,AK181),
IF(Parameters!$D$26 = 1, IFERROR(GEOMEAN(AD181, AK181), 0),
IF(Parameters!$D$27, IF(AND(AD181=10,AK181=10),10,0),
IF(Parameters!$D$28, IF(AND(AD181&gt;7,AK181&gt;7),10,0),
IF(Parameters!$D$29, IF(AND(AD181&gt;7,AK181&gt;7), 10, IF(OR(AND(AD181&gt;7,AK181&gt;5),AND(AD181&gt;5,AK181&gt;7)),6,0)),"no method"))))))</f>
        <v>0</v>
      </c>
      <c r="X181" s="49"/>
      <c r="Y181" s="23">
        <v>9</v>
      </c>
      <c r="Z181" s="23">
        <v>9.7129186602870803</v>
      </c>
      <c r="AA181" s="24">
        <v>8.0330578512396702</v>
      </c>
      <c r="AB181" s="23">
        <v>8.4285714285714306</v>
      </c>
      <c r="AC181" s="23">
        <v>6.8333333333333304</v>
      </c>
      <c r="AD181" s="23">
        <v>0</v>
      </c>
      <c r="AE181" s="49"/>
      <c r="AF181" s="23">
        <v>10</v>
      </c>
      <c r="AG181" s="23">
        <v>0</v>
      </c>
      <c r="AH181" s="23">
        <v>4.5454545454545503</v>
      </c>
      <c r="AI181" s="23">
        <v>7</v>
      </c>
      <c r="AJ181" s="23">
        <v>7</v>
      </c>
      <c r="AK181" s="23">
        <v>0</v>
      </c>
      <c r="AL181" s="48"/>
      <c r="AM181" s="25">
        <v>0</v>
      </c>
      <c r="AN181" s="25">
        <v>0.3</v>
      </c>
      <c r="AO181" s="19"/>
      <c r="AP181" s="19"/>
      <c r="AQ181" s="19"/>
      <c r="AR181" s="19"/>
      <c r="AS181" s="19"/>
      <c r="AT181" s="19"/>
      <c r="AU181" s="19"/>
      <c r="AV181" s="19"/>
      <c r="AW181" s="19"/>
      <c r="AX181" s="19"/>
      <c r="AY181" s="19"/>
      <c r="AZ181" s="19"/>
      <c r="BA181" s="19"/>
    </row>
    <row r="182" spans="1:53" x14ac:dyDescent="0.2">
      <c r="A182" s="61">
        <v>177</v>
      </c>
      <c r="B182" s="18" t="s">
        <v>355</v>
      </c>
      <c r="C182" s="18" t="s">
        <v>356</v>
      </c>
      <c r="D182" s="18" t="s">
        <v>434</v>
      </c>
      <c r="E182" s="18" t="s">
        <v>431</v>
      </c>
      <c r="F182" s="48"/>
      <c r="G182" s="20" cm="1">
        <f t="array" ref="G182">IF(Parameters!$D$33, SUM(IF(ISNUMBER(R182:W182),(IF(R182:W182&gt;=Parameters!$D$39,1,"")),""))+0.5*(SUM(IF(ISNUMBER(R182:W182),(IF(R182:W182&gt;=Parameters!$D$40,1,"")),""))-SUM(IF(ISNUMBER(R182:W182),(IF(R182:W182&gt;=Parameters!$D$39,1,"")),""))),0) +
   IF(Parameters!$D$34,SUM(IF(ISNUMBER(R182:W182),(IF(R182:W182&gt;=Parameters!$D$39,1,"")),"")),0) +
   IF(Parameters!$D$35,AVERAGE(IF(ISNUMBER(R182:W182),R182:W182)),0) +
   IF(Parameters!$D$36,IF(OR(IF(ISNUMBER(R182:W182),R182:W182)=0),0,GEOMEAN(IF(ISNUMBER(R182:W182),R182:W182))),0)</f>
        <v>4.5</v>
      </c>
      <c r="H182" s="21">
        <f t="shared" si="8"/>
        <v>4.5</v>
      </c>
      <c r="I182" s="81"/>
      <c r="J182" s="20" cm="1">
        <f t="array" ref="J182">IF(Parameters!$D$33, SUM(IF(ISNUMBER(Y182:AD182),(IF(Y182:AD182&gt;=Parameters!$D$43,1,"")),""))+0.5*(SUM(IF(ISNUMBER(Y182:AD182),(IF(Y182:AD182&gt;=Parameters!$D$44,1,"")),""))-SUM(IF(ISNUMBER(Y182:AD182),(IF(Y182:AD182&gt;=Parameters!$D$43,1,"")),""))),0) +
   IF(Parameters!$D$34,SUM(IF(ISNUMBER(Y182:AD182),(IF(Y182:AD182&gt;=Parameters!$D$43,1,"")),"")),0) +
   IF(Parameters!$D$35,AVERAGE(IF(ISNUMBER(Y182:AD182),Y182:AD182)),0) +
   IF(Parameters!$D$36,IF(OR(IF(ISNUMBER(Y182:AD182),Y182:AD182)=0),0,GEOMEAN(IF(ISNUMBER(Y182:AD182),Y182:AD182))),0)</f>
        <v>3</v>
      </c>
      <c r="K182" s="21">
        <f t="shared" si="9"/>
        <v>3</v>
      </c>
      <c r="L182" s="81"/>
      <c r="M182" s="19" cm="1">
        <f t="array" ref="M182">IF(Parameters!$D$33, SUM(IF(ISNUMBER(AF182:AK182),(IF(AF182:AK182&gt;=Parameters!$D$43,1,"")),""))+0.5*(SUM(IF(ISNUMBER(AF182:AK182),(IF(AF182:AK182&gt;=Parameters!$D$44,1,"")),""))-SUM(IF(ISNUMBER(AF182:AK182),(IF(AF182:AK182&gt;=Parameters!$D$43,1,"")),""))),0) +
   IF(Parameters!$D$34,SUM(IF(ISNUMBER(AF182:AK182),(IF(AF182:AK182&gt;=Parameters!$D$43,1,"")),"")),0) +
   IF(Parameters!$D$35,AVERAGE(IF(ISNUMBER(AF182:AK182),AF182:AK182)),0) +
   IF(Parameters!$D$36,IF(OR(IF(ISNUMBER(AF182:AK182),AF182:AK182)=0),0,GEOMEAN(IF(ISNUMBER(AF182:AK182),AF182:AK182))),0)</f>
        <v>3.5</v>
      </c>
      <c r="N182" s="21">
        <f t="shared" si="10"/>
        <v>3.5</v>
      </c>
      <c r="O182" s="81"/>
      <c r="P182" s="22"/>
      <c r="Q182" s="48"/>
      <c r="R182" s="23">
        <f>IF(Parameters!$D$24 = 1, MAX(Y182, AF182),
IF(Parameters!$D$25 = 1, AVERAGE(Y182,AF182),
IF(Parameters!$D$26 = 1, IFERROR(GEOMEAN(Y182, AF182), 0),
IF(Parameters!$D$27, IF(AND(Y182=10,AF182=10),10,0),
IF(Parameters!$D$28, IF(AND(Y182&gt;7,AF182&gt;7),10,0),
IF(Parameters!$D$29, IF(AND(Y182&gt;7,AF182&gt;7), 10, IF(OR(AND(Y182&gt;7,AF182&gt;5),AND(Y182&gt;5,AF182&gt;7)),6,0)),"no method"))))))</f>
        <v>10</v>
      </c>
      <c r="S182" s="23">
        <f>IF(Parameters!$D$24 = 1, MAX(Z182, AG182),
IF(Parameters!$D$25 = 1, AVERAGE(Z182,AG182),
IF(Parameters!$D$26 = 1, IFERROR(GEOMEAN(Z182, AG182), 0),
IF(Parameters!$D$27, IF(AND(Z182=10,AG182=10),10,0),
IF(Parameters!$D$28, IF(AND(Z182&gt;7,AG182&gt;7),10,0),
IF(Parameters!$D$29, IF(AND(Z182&gt;7,AG182&gt;7), 10, IF(OR(AND(Z182&gt;7,AG182&gt;5),AND(Z182&gt;5,AG182&gt;7)),6,0)),"no method"))))))</f>
        <v>8.5</v>
      </c>
      <c r="T182" s="23">
        <f>IF(Parameters!$D$24 = 1, MAX(AA182, AH182),
IF(Parameters!$D$25 = 1, AVERAGE(AA182,AH182),
IF(Parameters!$D$26 = 1, IFERROR(GEOMEAN(AA182, AH182), 0),
IF(Parameters!$D$27, IF(AND(AA182=10,AH182=10),10,0),
IF(Parameters!$D$28, IF(AND(AA182&gt;7,AH182&gt;7),10,0),
IF(Parameters!$D$29, IF(AND(AA182&gt;7,AH182&gt;7), 10, IF(OR(AND(AA182&gt;7,AH182&gt;5),AND(AA182&gt;5,AH182&gt;7)),6,0)),"no method"))))))</f>
        <v>7.4483471074380203</v>
      </c>
      <c r="U182" s="23">
        <f>IF(Parameters!$D$24 = 1, MAX(AB182, AI182),
IF(Parameters!$D$25 = 1, AVERAGE(AB182,AI182),
IF(Parameters!$D$26 = 1, IFERROR(GEOMEAN(AB182, AI182), 0),
IF(Parameters!$D$27, IF(AND(AB182=10,AI182=10),10,0),
IF(Parameters!$D$28, IF(AND(AB182&gt;7,AI182&gt;7),10,0),
IF(Parameters!$D$29, IF(AND(AB182&gt;7,AI182&gt;7), 10, IF(OR(AND(AB182&gt;7,AI182&gt;5),AND(AB182&gt;5,AI182&gt;7)),6,0)),"no method"))))))</f>
        <v>9.5</v>
      </c>
      <c r="V182" s="23">
        <f>IF(Parameters!$D$24 = 1, MAX(AC182, AJ182),
IF(Parameters!$D$25 = 1, AVERAGE(AC182,AJ182),
IF(Parameters!$D$26 = 1, IFERROR(GEOMEAN(AC182, AJ182), 0),
IF(Parameters!$D$27, IF(AND(AC182=10,AJ182=10),10,0),
IF(Parameters!$D$28, IF(AND(AC182&gt;7,AJ182&gt;7),10,0),
IF(Parameters!$D$29, IF(AND(AC182&gt;7,AJ182&gt;7), 10, IF(OR(AND(AC182&gt;7,AJ182&gt;5),AND(AC182&gt;5,AJ182&gt;7)),6,0)),"no method"))))))</f>
        <v>6.3333333333333348</v>
      </c>
      <c r="W182" s="23">
        <f>IF(Parameters!$D$24 = 1, MAX(AD182, AK182),
IF(Parameters!$D$25 = 1, AVERAGE(AD182,AK182),
IF(Parameters!$D$26 = 1, IFERROR(GEOMEAN(AD182, AK182), 0),
IF(Parameters!$D$27, IF(AND(AD182=10,AK182=10),10,0),
IF(Parameters!$D$28, IF(AND(AD182&gt;7,AK182&gt;7),10,0),
IF(Parameters!$D$29, IF(AND(AD182&gt;7,AK182&gt;7), 10, IF(OR(AND(AD182&gt;7,AK182&gt;5),AND(AD182&gt;5,AK182&gt;7)),6,0)),"no method"))))))</f>
        <v>2.7422200813320101</v>
      </c>
      <c r="X182" s="49"/>
      <c r="Y182" s="23">
        <v>10</v>
      </c>
      <c r="Z182" s="23">
        <v>10</v>
      </c>
      <c r="AA182" s="24">
        <v>7.8512396694214903</v>
      </c>
      <c r="AB182" s="23">
        <v>9</v>
      </c>
      <c r="AC182" s="23">
        <v>5.6666666666666696</v>
      </c>
      <c r="AD182" s="23">
        <v>0</v>
      </c>
      <c r="AE182" s="49"/>
      <c r="AF182" s="23">
        <v>10</v>
      </c>
      <c r="AG182" s="23">
        <v>7</v>
      </c>
      <c r="AH182" s="23">
        <v>7.0454545454545503</v>
      </c>
      <c r="AI182" s="23">
        <v>10</v>
      </c>
      <c r="AJ182" s="23">
        <v>7</v>
      </c>
      <c r="AK182" s="23">
        <v>5.4844401626640202</v>
      </c>
      <c r="AL182" s="48"/>
      <c r="AM182" s="25">
        <v>0</v>
      </c>
      <c r="AN182" s="25">
        <v>0.2</v>
      </c>
      <c r="AO182" s="19"/>
      <c r="AP182" s="19"/>
      <c r="AQ182" s="19"/>
      <c r="AR182" s="19"/>
      <c r="AS182" s="19"/>
      <c r="AT182" s="19"/>
      <c r="AU182" s="19"/>
      <c r="AV182" s="19"/>
      <c r="AW182" s="19"/>
      <c r="AX182" s="19"/>
      <c r="AY182" s="19"/>
      <c r="AZ182" s="19"/>
      <c r="BA182" s="19"/>
    </row>
    <row r="183" spans="1:53" x14ac:dyDescent="0.2">
      <c r="A183" s="61">
        <v>178</v>
      </c>
      <c r="B183" s="18" t="s">
        <v>357</v>
      </c>
      <c r="C183" s="18" t="s">
        <v>358</v>
      </c>
      <c r="D183" s="18" t="s">
        <v>435</v>
      </c>
      <c r="E183" s="18" t="s">
        <v>432</v>
      </c>
      <c r="F183" s="48"/>
      <c r="G183" s="20" cm="1">
        <f t="array" ref="G183">IF(Parameters!$D$33, SUM(IF(ISNUMBER(R183:W183),(IF(R183:W183&gt;=Parameters!$D$39,1,"")),""))+0.5*(SUM(IF(ISNUMBER(R183:W183),(IF(R183:W183&gt;=Parameters!$D$40,1,"")),""))-SUM(IF(ISNUMBER(R183:W183),(IF(R183:W183&gt;=Parameters!$D$39,1,"")),""))),0) +
   IF(Parameters!$D$34,SUM(IF(ISNUMBER(R183:W183),(IF(R183:W183&gt;=Parameters!$D$39,1,"")),"")),0) +
   IF(Parameters!$D$35,AVERAGE(IF(ISNUMBER(R183:W183),R183:W183)),0) +
   IF(Parameters!$D$36,IF(OR(IF(ISNUMBER(R183:W183),R183:W183)=0),0,GEOMEAN(IF(ISNUMBER(R183:W183),R183:W183))),0)</f>
        <v>2</v>
      </c>
      <c r="H183" s="21">
        <f t="shared" si="8"/>
        <v>2</v>
      </c>
      <c r="I183" s="81"/>
      <c r="J183" s="20" cm="1">
        <f t="array" ref="J183">IF(Parameters!$D$33, SUM(IF(ISNUMBER(Y183:AD183),(IF(Y183:AD183&gt;=Parameters!$D$43,1,"")),""))+0.5*(SUM(IF(ISNUMBER(Y183:AD183),(IF(Y183:AD183&gt;=Parameters!$D$44,1,"")),""))-SUM(IF(ISNUMBER(Y183:AD183),(IF(Y183:AD183&gt;=Parameters!$D$43,1,"")),""))),0) +
   IF(Parameters!$D$34,SUM(IF(ISNUMBER(Y183:AD183),(IF(Y183:AD183&gt;=Parameters!$D$43,1,"")),"")),0) +
   IF(Parameters!$D$35,AVERAGE(IF(ISNUMBER(Y183:AD183),Y183:AD183)),0) +
   IF(Parameters!$D$36,IF(OR(IF(ISNUMBER(Y183:AD183),Y183:AD183)=0),0,GEOMEAN(IF(ISNUMBER(Y183:AD183),Y183:AD183))),0)</f>
        <v>0.5</v>
      </c>
      <c r="K183" s="21">
        <f t="shared" si="9"/>
        <v>0.5</v>
      </c>
      <c r="L183" s="81"/>
      <c r="M183" s="19" cm="1">
        <f t="array" ref="M183">IF(Parameters!$D$33, SUM(IF(ISNUMBER(AF183:AK183),(IF(AF183:AK183&gt;=Parameters!$D$43,1,"")),""))+0.5*(SUM(IF(ISNUMBER(AF183:AK183),(IF(AF183:AK183&gt;=Parameters!$D$44,1,"")),""))-SUM(IF(ISNUMBER(AF183:AK183),(IF(AF183:AK183&gt;=Parameters!$D$43,1,"")),""))),0) +
   IF(Parameters!$D$34,SUM(IF(ISNUMBER(AF183:AK183),(IF(AF183:AK183&gt;=Parameters!$D$43,1,"")),"")),0) +
   IF(Parameters!$D$35,AVERAGE(IF(ISNUMBER(AF183:AK183),AF183:AK183)),0) +
   IF(Parameters!$D$36,IF(OR(IF(ISNUMBER(AF183:AK183),AF183:AK183)=0),0,GEOMEAN(IF(ISNUMBER(AF183:AK183),AF183:AK183))),0)</f>
        <v>1.5</v>
      </c>
      <c r="N183" s="21">
        <f t="shared" si="10"/>
        <v>1.5</v>
      </c>
      <c r="O183" s="81"/>
      <c r="P183" s="22"/>
      <c r="Q183" s="48"/>
      <c r="R183" s="23">
        <f>IF(Parameters!$D$24 = 1, MAX(Y183, AF183),
IF(Parameters!$D$25 = 1, AVERAGE(Y183,AF183),
IF(Parameters!$D$26 = 1, IFERROR(GEOMEAN(Y183, AF183), 0),
IF(Parameters!$D$27, IF(AND(Y183=10,AF183=10),10,0),
IF(Parameters!$D$28, IF(AND(Y183&gt;7,AF183&gt;7),10,0),
IF(Parameters!$D$29, IF(AND(Y183&gt;7,AF183&gt;7), 10, IF(OR(AND(Y183&gt;7,AF183&gt;5),AND(Y183&gt;5,AF183&gt;7)),6,0)),"no method"))))))</f>
        <v>8.1999999999999993</v>
      </c>
      <c r="S183" s="23">
        <f>IF(Parameters!$D$24 = 1, MAX(Z183, AG183),
IF(Parameters!$D$25 = 1, AVERAGE(Z183,AG183),
IF(Parameters!$D$26 = 1, IFERROR(GEOMEAN(Z183, AG183), 0),
IF(Parameters!$D$27, IF(AND(Z183=10,AG183=10),10,0),
IF(Parameters!$D$28, IF(AND(Z183&gt;7,AG183&gt;7),10,0),
IF(Parameters!$D$29, IF(AND(Z183&gt;7,AG183&gt;7), 10, IF(OR(AND(Z183&gt;7,AG183&gt;5),AND(Z183&gt;5,AG183&gt;7)),6,0)),"no method"))))))</f>
        <v>1.1483253588516751</v>
      </c>
      <c r="T183" s="23">
        <f>IF(Parameters!$D$24 = 1, MAX(AA183, AH183),
IF(Parameters!$D$25 = 1, AVERAGE(AA183,AH183),
IF(Parameters!$D$26 = 1, IFERROR(GEOMEAN(AA183, AH183), 0),
IF(Parameters!$D$27, IF(AND(AA183=10,AH183=10),10,0),
IF(Parameters!$D$28, IF(AND(AA183&gt;7,AH183&gt;7),10,0),
IF(Parameters!$D$29, IF(AND(AA183&gt;7,AH183&gt;7), 10, IF(OR(AND(AA183&gt;7,AH183&gt;5),AND(AA183&gt;5,AH183&gt;7)),6,0)),"no method"))))))</f>
        <v>6.2603305785123897</v>
      </c>
      <c r="U183" s="23">
        <f>IF(Parameters!$D$24 = 1, MAX(AB183, AI183),
IF(Parameters!$D$25 = 1, AVERAGE(AB183,AI183),
IF(Parameters!$D$26 = 1, IFERROR(GEOMEAN(AB183, AI183), 0),
IF(Parameters!$D$27, IF(AND(AB183=10,AI183=10),10,0),
IF(Parameters!$D$28, IF(AND(AB183&gt;7,AI183&gt;7),10,0),
IF(Parameters!$D$29, IF(AND(AB183&gt;7,AI183&gt;7), 10, IF(OR(AND(AB183&gt;7,AI183&gt;5),AND(AB183&gt;5,AI183&gt;7)),6,0)),"no method"))))))</f>
        <v>5.51404761904762</v>
      </c>
      <c r="V183" s="23">
        <f>IF(Parameters!$D$24 = 1, MAX(AC183, AJ183),
IF(Parameters!$D$25 = 1, AVERAGE(AC183,AJ183),
IF(Parameters!$D$26 = 1, IFERROR(GEOMEAN(AC183, AJ183), 0),
IF(Parameters!$D$27, IF(AND(AC183=10,AJ183=10),10,0),
IF(Parameters!$D$28, IF(AND(AC183&gt;7,AJ183&gt;7),10,0),
IF(Parameters!$D$29, IF(AND(AC183&gt;7,AJ183&gt;7), 10, IF(OR(AND(AC183&gt;7,AJ183&gt;5),AND(AC183&gt;5,AJ183&gt;7)),6,0)),"no method"))))))</f>
        <v>1.833333333333335</v>
      </c>
      <c r="W183" s="23">
        <f>IF(Parameters!$D$24 = 1, MAX(AD183, AK183),
IF(Parameters!$D$25 = 1, AVERAGE(AD183,AK183),
IF(Parameters!$D$26 = 1, IFERROR(GEOMEAN(AD183, AK183), 0),
IF(Parameters!$D$27, IF(AND(AD183=10,AK183=10),10,0),
IF(Parameters!$D$28, IF(AND(AD183&gt;7,AK183&gt;7),10,0),
IF(Parameters!$D$29, IF(AND(AD183&gt;7,AK183&gt;7), 10, IF(OR(AND(AD183&gt;7,AK183&gt;5),AND(AD183&gt;5,AK183&gt;7)),6,0)),"no method"))))))</f>
        <v>0</v>
      </c>
      <c r="X183" s="49"/>
      <c r="Y183" s="23">
        <v>6.4</v>
      </c>
      <c r="Z183" s="23">
        <v>2.2966507177033502</v>
      </c>
      <c r="AA183" s="24">
        <v>8.4297520661157002</v>
      </c>
      <c r="AB183" s="23">
        <v>2.5714285714285698</v>
      </c>
      <c r="AC183" s="23">
        <v>3.6666666666666701</v>
      </c>
      <c r="AD183" s="23">
        <v>0</v>
      </c>
      <c r="AE183" s="49"/>
      <c r="AF183" s="23">
        <v>10</v>
      </c>
      <c r="AG183" s="23">
        <v>0</v>
      </c>
      <c r="AH183" s="23">
        <v>4.0909090909090802</v>
      </c>
      <c r="AI183" s="23">
        <v>8.4566666666666706</v>
      </c>
      <c r="AJ183" s="23">
        <v>0</v>
      </c>
      <c r="AK183" s="23">
        <v>0</v>
      </c>
      <c r="AL183" s="48"/>
      <c r="AM183" s="25">
        <v>0</v>
      </c>
      <c r="AN183" s="25">
        <v>0.3</v>
      </c>
      <c r="AO183" s="19"/>
      <c r="AP183" s="19"/>
      <c r="AQ183" s="19"/>
      <c r="AR183" s="19"/>
      <c r="AS183" s="19"/>
      <c r="AT183" s="19"/>
      <c r="AU183" s="19"/>
      <c r="AV183" s="19"/>
      <c r="AW183" s="19"/>
      <c r="AX183" s="19"/>
      <c r="AY183" s="19"/>
      <c r="AZ183" s="19"/>
      <c r="BA183" s="19"/>
    </row>
    <row r="184" spans="1:53" x14ac:dyDescent="0.2">
      <c r="A184" s="61">
        <v>179</v>
      </c>
      <c r="B184" s="18" t="s">
        <v>359</v>
      </c>
      <c r="C184" s="18" t="s">
        <v>360</v>
      </c>
      <c r="D184" s="18" t="s">
        <v>437</v>
      </c>
      <c r="E184" s="18" t="s">
        <v>432</v>
      </c>
      <c r="F184" s="48"/>
      <c r="G184" s="20" cm="1">
        <f t="array" ref="G184">IF(Parameters!$D$33, SUM(IF(ISNUMBER(R184:W184),(IF(R184:W184&gt;=Parameters!$D$39,1,"")),""))+0.5*(SUM(IF(ISNUMBER(R184:W184),(IF(R184:W184&gt;=Parameters!$D$40,1,"")),""))-SUM(IF(ISNUMBER(R184:W184),(IF(R184:W184&gt;=Parameters!$D$39,1,"")),""))),0) +
   IF(Parameters!$D$34,SUM(IF(ISNUMBER(R184:W184),(IF(R184:W184&gt;=Parameters!$D$39,1,"")),"")),0) +
   IF(Parameters!$D$35,AVERAGE(IF(ISNUMBER(R184:W184),R184:W184)),0) +
   IF(Parameters!$D$36,IF(OR(IF(ISNUMBER(R184:W184),R184:W184)=0),0,GEOMEAN(IF(ISNUMBER(R184:W184),R184:W184))),0)</f>
        <v>1</v>
      </c>
      <c r="H184" s="21">
        <f t="shared" si="8"/>
        <v>1</v>
      </c>
      <c r="I184" s="81"/>
      <c r="J184" s="20" cm="1">
        <f t="array" ref="J184">IF(Parameters!$D$33, SUM(IF(ISNUMBER(Y184:AD184),(IF(Y184:AD184&gt;=Parameters!$D$43,1,"")),""))+0.5*(SUM(IF(ISNUMBER(Y184:AD184),(IF(Y184:AD184&gt;=Parameters!$D$44,1,"")),""))-SUM(IF(ISNUMBER(Y184:AD184),(IF(Y184:AD184&gt;=Parameters!$D$43,1,"")),""))),0) +
   IF(Parameters!$D$34,SUM(IF(ISNUMBER(Y184:AD184),(IF(Y184:AD184&gt;=Parameters!$D$43,1,"")),"")),0) +
   IF(Parameters!$D$35,AVERAGE(IF(ISNUMBER(Y184:AD184),Y184:AD184)),0) +
   IF(Parameters!$D$36,IF(OR(IF(ISNUMBER(Y184:AD184),Y184:AD184)=0),0,GEOMEAN(IF(ISNUMBER(Y184:AD184),Y184:AD184))),0)</f>
        <v>0</v>
      </c>
      <c r="K184" s="21">
        <f t="shared" si="9"/>
        <v>0</v>
      </c>
      <c r="L184" s="81"/>
      <c r="M184" s="19" cm="1">
        <f t="array" ref="M184">IF(Parameters!$D$33, SUM(IF(ISNUMBER(AF184:AK184),(IF(AF184:AK184&gt;=Parameters!$D$43,1,"")),""))+0.5*(SUM(IF(ISNUMBER(AF184:AK184),(IF(AF184:AK184&gt;=Parameters!$D$44,1,"")),""))-SUM(IF(ISNUMBER(AF184:AK184),(IF(AF184:AK184&gt;=Parameters!$D$43,1,"")),""))),0) +
   IF(Parameters!$D$34,SUM(IF(ISNUMBER(AF184:AK184),(IF(AF184:AK184&gt;=Parameters!$D$43,1,"")),"")),0) +
   IF(Parameters!$D$35,AVERAGE(IF(ISNUMBER(AF184:AK184),AF184:AK184)),0) +
   IF(Parameters!$D$36,IF(OR(IF(ISNUMBER(AF184:AK184),AF184:AK184)=0),0,GEOMEAN(IF(ISNUMBER(AF184:AK184),AF184:AK184))),0)</f>
        <v>1</v>
      </c>
      <c r="N184" s="21">
        <f t="shared" si="10"/>
        <v>1</v>
      </c>
      <c r="O184" s="81"/>
      <c r="P184" s="22"/>
      <c r="Q184" s="48"/>
      <c r="R184" s="23">
        <f>IF(Parameters!$D$24 = 1, MAX(Y184, AF184),
IF(Parameters!$D$25 = 1, AVERAGE(Y184,AF184),
IF(Parameters!$D$26 = 1, IFERROR(GEOMEAN(Y184, AF184), 0),
IF(Parameters!$D$27, IF(AND(Y184=10,AF184=10),10,0),
IF(Parameters!$D$28, IF(AND(Y184&gt;7,AF184&gt;7),10,0),
IF(Parameters!$D$29, IF(AND(Y184&gt;7,AF184&gt;7), 10, IF(OR(AND(Y184&gt;7,AF184&gt;5),AND(Y184&gt;5,AF184&gt;7)),6,0)),"no method"))))))</f>
        <v>7.87</v>
      </c>
      <c r="S184" s="23">
        <f>IF(Parameters!$D$24 = 1, MAX(Z184, AG184),
IF(Parameters!$D$25 = 1, AVERAGE(Z184,AG184),
IF(Parameters!$D$26 = 1, IFERROR(GEOMEAN(Z184, AG184), 0),
IF(Parameters!$D$27, IF(AND(Z184=10,AG184=10),10,0),
IF(Parameters!$D$28, IF(AND(Z184&gt;7,AG184&gt;7),10,0),
IF(Parameters!$D$29, IF(AND(Z184&gt;7,AG184&gt;7), 10, IF(OR(AND(Z184&gt;7,AG184&gt;5),AND(Z184&gt;5,AG184&gt;7)),6,0)),"no method"))))))</f>
        <v>1.5669856459330149</v>
      </c>
      <c r="T184" s="23">
        <f>IF(Parameters!$D$24 = 1, MAX(AA184, AH184),
IF(Parameters!$D$25 = 1, AVERAGE(AA184,AH184),
IF(Parameters!$D$26 = 1, IFERROR(GEOMEAN(AA184, AH184), 0),
IF(Parameters!$D$27, IF(AND(AA184=10,AH184=10),10,0),
IF(Parameters!$D$28, IF(AND(AA184&gt;7,AH184&gt;7),10,0),
IF(Parameters!$D$29, IF(AND(AA184&gt;7,AH184&gt;7), 10, IF(OR(AND(AA184&gt;7,AH184&gt;5),AND(AA184&gt;5,AH184&gt;7)),6,0)),"no method"))))))</f>
        <v>3.101239669421485</v>
      </c>
      <c r="U184" s="23">
        <f>IF(Parameters!$D$24 = 1, MAX(AB184, AI184),
IF(Parameters!$D$25 = 1, AVERAGE(AB184,AI184),
IF(Parameters!$D$26 = 1, IFERROR(GEOMEAN(AB184, AI184), 0),
IF(Parameters!$D$27, IF(AND(AB184=10,AI184=10),10,0),
IF(Parameters!$D$28, IF(AND(AB184&gt;7,AI184&gt;7),10,0),
IF(Parameters!$D$29, IF(AND(AB184&gt;7,AI184&gt;7), 10, IF(OR(AND(AB184&gt;7,AI184&gt;5),AND(AB184&gt;5,AI184&gt;7)),6,0)),"no method"))))))</f>
        <v>2.857142857142855</v>
      </c>
      <c r="V184" s="23">
        <f>IF(Parameters!$D$24 = 1, MAX(AC184, AJ184),
IF(Parameters!$D$25 = 1, AVERAGE(AC184,AJ184),
IF(Parameters!$D$26 = 1, IFERROR(GEOMEAN(AC184, AJ184), 0),
IF(Parameters!$D$27, IF(AND(AC184=10,AJ184=10),10,0),
IF(Parameters!$D$28, IF(AND(AC184&gt;7,AJ184&gt;7),10,0),
IF(Parameters!$D$29, IF(AND(AC184&gt;7,AJ184&gt;7), 10, IF(OR(AND(AC184&gt;7,AJ184&gt;5),AND(AC184&gt;5,AJ184&gt;7)),6,0)),"no method"))))))</f>
        <v>0.58333333333333504</v>
      </c>
      <c r="W184" s="23">
        <f>IF(Parameters!$D$24 = 1, MAX(AD184, AK184),
IF(Parameters!$D$25 = 1, AVERAGE(AD184,AK184),
IF(Parameters!$D$26 = 1, IFERROR(GEOMEAN(AD184, AK184), 0),
IF(Parameters!$D$27, IF(AND(AD184=10,AK184=10),10,0),
IF(Parameters!$D$28, IF(AND(AD184&gt;7,AK184&gt;7),10,0),
IF(Parameters!$D$29, IF(AND(AD184&gt;7,AK184&gt;7), 10, IF(OR(AND(AD184&gt;7,AK184&gt;5),AND(AD184&gt;5,AK184&gt;7)),6,0)),"no method"))))))</f>
        <v>0</v>
      </c>
      <c r="X184" s="49"/>
      <c r="Y184" s="23">
        <v>5.74</v>
      </c>
      <c r="Z184" s="23">
        <v>3.1339712918660299</v>
      </c>
      <c r="AA184" s="24">
        <v>4.6115702479338898</v>
      </c>
      <c r="AB184" s="23">
        <v>2.71428571428571</v>
      </c>
      <c r="AC184" s="23">
        <v>1.1666666666666701</v>
      </c>
      <c r="AD184" s="23">
        <v>0</v>
      </c>
      <c r="AE184" s="49"/>
      <c r="AF184" s="23">
        <v>10</v>
      </c>
      <c r="AG184" s="23">
        <v>0</v>
      </c>
      <c r="AH184" s="23">
        <v>1.5909090909090799</v>
      </c>
      <c r="AI184" s="23">
        <v>3</v>
      </c>
      <c r="AJ184" s="23">
        <v>0</v>
      </c>
      <c r="AK184" s="23">
        <v>0</v>
      </c>
      <c r="AL184" s="48"/>
      <c r="AM184" s="25">
        <v>0</v>
      </c>
      <c r="AN184" s="25">
        <v>0.3</v>
      </c>
      <c r="AO184" s="19"/>
      <c r="AP184" s="19"/>
      <c r="AQ184" s="19"/>
      <c r="AR184" s="19"/>
      <c r="AS184" s="19"/>
      <c r="AT184" s="19"/>
      <c r="AU184" s="19"/>
      <c r="AV184" s="19"/>
      <c r="AW184" s="19"/>
      <c r="AX184" s="19"/>
      <c r="AY184" s="19"/>
      <c r="AZ184" s="19"/>
      <c r="BA184" s="19"/>
    </row>
    <row r="185" spans="1:53" x14ac:dyDescent="0.2">
      <c r="A185" s="61">
        <v>180</v>
      </c>
      <c r="B185" s="18" t="s">
        <v>361</v>
      </c>
      <c r="C185" s="18" t="s">
        <v>362</v>
      </c>
      <c r="D185" s="18" t="s">
        <v>439</v>
      </c>
      <c r="E185" s="18" t="s">
        <v>429</v>
      </c>
      <c r="F185" s="48"/>
      <c r="G185" s="20" cm="1">
        <f t="array" ref="G185">IF(Parameters!$D$33, SUM(IF(ISNUMBER(R185:W185),(IF(R185:W185&gt;=Parameters!$D$39,1,"")),""))+0.5*(SUM(IF(ISNUMBER(R185:W185),(IF(R185:W185&gt;=Parameters!$D$40,1,"")),""))-SUM(IF(ISNUMBER(R185:W185),(IF(R185:W185&gt;=Parameters!$D$39,1,"")),""))),0) +
   IF(Parameters!$D$34,SUM(IF(ISNUMBER(R185:W185),(IF(R185:W185&gt;=Parameters!$D$39,1,"")),"")),0) +
   IF(Parameters!$D$35,AVERAGE(IF(ISNUMBER(R185:W185),R185:W185)),0) +
   IF(Parameters!$D$36,IF(OR(IF(ISNUMBER(R185:W185),R185:W185)=0),0,GEOMEAN(IF(ISNUMBER(R185:W185),R185:W185))),0)</f>
        <v>1.5</v>
      </c>
      <c r="H185" s="21">
        <f t="shared" si="8"/>
        <v>1.5</v>
      </c>
      <c r="I185" s="81"/>
      <c r="J185" s="20" cm="1">
        <f t="array" ref="J185">IF(Parameters!$D$33, SUM(IF(ISNUMBER(Y185:AD185),(IF(Y185:AD185&gt;=Parameters!$D$43,1,"")),""))+0.5*(SUM(IF(ISNUMBER(Y185:AD185),(IF(Y185:AD185&gt;=Parameters!$D$44,1,"")),""))-SUM(IF(ISNUMBER(Y185:AD185),(IF(Y185:AD185&gt;=Parameters!$D$43,1,"")),""))),0) +
   IF(Parameters!$D$34,SUM(IF(ISNUMBER(Y185:AD185),(IF(Y185:AD185&gt;=Parameters!$D$43,1,"")),"")),0) +
   IF(Parameters!$D$35,AVERAGE(IF(ISNUMBER(Y185:AD185),Y185:AD185)),0) +
   IF(Parameters!$D$36,IF(OR(IF(ISNUMBER(Y185:AD185),Y185:AD185)=0),0,GEOMEAN(IF(ISNUMBER(Y185:AD185),Y185:AD185))),0)</f>
        <v>0.5</v>
      </c>
      <c r="K185" s="21">
        <f t="shared" si="9"/>
        <v>0.5</v>
      </c>
      <c r="L185" s="81"/>
      <c r="M185" s="19" cm="1">
        <f t="array" ref="M185">IF(Parameters!$D$33, SUM(IF(ISNUMBER(AF185:AK185),(IF(AF185:AK185&gt;=Parameters!$D$43,1,"")),""))+0.5*(SUM(IF(ISNUMBER(AF185:AK185),(IF(AF185:AK185&gt;=Parameters!$D$44,1,"")),""))-SUM(IF(ISNUMBER(AF185:AK185),(IF(AF185:AK185&gt;=Parameters!$D$43,1,"")),""))),0) +
   IF(Parameters!$D$34,SUM(IF(ISNUMBER(AF185:AK185),(IF(AF185:AK185&gt;=Parameters!$D$43,1,"")),"")),0) +
   IF(Parameters!$D$35,AVERAGE(IF(ISNUMBER(AF185:AK185),AF185:AK185)),0) +
   IF(Parameters!$D$36,IF(OR(IF(ISNUMBER(AF185:AK185),AF185:AK185)=0),0,GEOMEAN(IF(ISNUMBER(AF185:AK185),AF185:AK185))),0)</f>
        <v>2</v>
      </c>
      <c r="N185" s="21">
        <f t="shared" si="10"/>
        <v>2</v>
      </c>
      <c r="O185" s="81"/>
      <c r="P185" s="22"/>
      <c r="Q185" s="48"/>
      <c r="R185" s="23">
        <f>IF(Parameters!$D$24 = 1, MAX(Y185, AF185),
IF(Parameters!$D$25 = 1, AVERAGE(Y185,AF185),
IF(Parameters!$D$26 = 1, IFERROR(GEOMEAN(Y185, AF185), 0),
IF(Parameters!$D$27, IF(AND(Y185=10,AF185=10),10,0),
IF(Parameters!$D$28, IF(AND(Y185&gt;7,AF185&gt;7),10,0),
IF(Parameters!$D$29, IF(AND(Y185&gt;7,AF185&gt;7), 10, IF(OR(AND(Y185&gt;7,AF185&gt;5),AND(Y185&gt;5,AF185&gt;7)),6,0)),"no method"))))))</f>
        <v>4.4460800000000003</v>
      </c>
      <c r="S185" s="23">
        <f>IF(Parameters!$D$24 = 1, MAX(Z185, AG185),
IF(Parameters!$D$25 = 1, AVERAGE(Z185,AG185),
IF(Parameters!$D$26 = 1, IFERROR(GEOMEAN(Z185, AG185), 0),
IF(Parameters!$D$27, IF(AND(Z185=10,AG185=10),10,0),
IF(Parameters!$D$28, IF(AND(Z185&gt;7,AG185&gt;7),10,0),
IF(Parameters!$D$29, IF(AND(Z185&gt;7,AG185&gt;7), 10, IF(OR(AND(Z185&gt;7,AG185&gt;5),AND(Z185&gt;5,AG185&gt;7)),6,0)),"no method"))))))</f>
        <v>9.5693779904306497E-2</v>
      </c>
      <c r="T185" s="23">
        <f>IF(Parameters!$D$24 = 1, MAX(AA185, AH185),
IF(Parameters!$D$25 = 1, AVERAGE(AA185,AH185),
IF(Parameters!$D$26 = 1, IFERROR(GEOMEAN(AA185, AH185), 0),
IF(Parameters!$D$27, IF(AND(AA185=10,AH185=10),10,0),
IF(Parameters!$D$28, IF(AND(AA185&gt;7,AH185&gt;7),10,0),
IF(Parameters!$D$29, IF(AND(AA185&gt;7,AH185&gt;7), 10, IF(OR(AND(AA185&gt;7,AH185&gt;5),AND(AA185&gt;5,AH185&gt;7)),6,0)),"no method"))))))</f>
        <v>1.8285123966942149</v>
      </c>
      <c r="U185" s="23">
        <f>IF(Parameters!$D$24 = 1, MAX(AB185, AI185),
IF(Parameters!$D$25 = 1, AVERAGE(AB185,AI185),
IF(Parameters!$D$26 = 1, IFERROR(GEOMEAN(AB185, AI185), 0),
IF(Parameters!$D$27, IF(AND(AB185=10,AI185=10),10,0),
IF(Parameters!$D$28, IF(AND(AB185&gt;7,AI185&gt;7),10,0),
IF(Parameters!$D$29, IF(AND(AB185&gt;7,AI185&gt;7), 10, IF(OR(AND(AB185&gt;7,AI185&gt;5),AND(AB185&gt;5,AI185&gt;7)),6,0)),"no method"))))))</f>
        <v>5.5714285714285703</v>
      </c>
      <c r="V185" s="23">
        <f>IF(Parameters!$D$24 = 1, MAX(AC185, AJ185),
IF(Parameters!$D$25 = 1, AVERAGE(AC185,AJ185),
IF(Parameters!$D$26 = 1, IFERROR(GEOMEAN(AC185, AJ185), 0),
IF(Parameters!$D$27, IF(AND(AC185=10,AJ185=10),10,0),
IF(Parameters!$D$28, IF(AND(AC185&gt;7,AJ185&gt;7),10,0),
IF(Parameters!$D$29, IF(AND(AC185&gt;7,AJ185&gt;7), 10, IF(OR(AND(AC185&gt;7,AJ185&gt;5),AND(AC185&gt;5,AJ185&gt;7)),6,0)),"no method"))))))</f>
        <v>8.1666666666666643</v>
      </c>
      <c r="W185" s="23">
        <f>IF(Parameters!$D$24 = 1, MAX(AD185, AK185),
IF(Parameters!$D$25 = 1, AVERAGE(AD185,AK185),
IF(Parameters!$D$26 = 1, IFERROR(GEOMEAN(AD185, AK185), 0),
IF(Parameters!$D$27, IF(AND(AD185=10,AK185=10),10,0),
IF(Parameters!$D$28, IF(AND(AD185&gt;7,AK185&gt;7),10,0),
IF(Parameters!$D$29, IF(AND(AD185&gt;7,AK185&gt;7), 10, IF(OR(AND(AD185&gt;7,AK185&gt;5),AND(AD185&gt;5,AK185&gt;7)),6,0)),"no method"))))))</f>
        <v>0.41250781505067452</v>
      </c>
      <c r="X185" s="49"/>
      <c r="Y185" s="23">
        <v>1.25</v>
      </c>
      <c r="Z185" s="23">
        <v>0.19138755980861299</v>
      </c>
      <c r="AA185" s="24">
        <v>2.06611570247934</v>
      </c>
      <c r="AB185" s="23">
        <v>1.1428571428571399</v>
      </c>
      <c r="AC185" s="23">
        <v>9.3333333333333304</v>
      </c>
      <c r="AD185" s="23">
        <v>0</v>
      </c>
      <c r="AE185" s="49"/>
      <c r="AF185" s="23">
        <v>7.6421599999999996</v>
      </c>
      <c r="AG185" s="23">
        <v>0</v>
      </c>
      <c r="AH185" s="23">
        <v>1.5909090909090899</v>
      </c>
      <c r="AI185" s="23">
        <v>10</v>
      </c>
      <c r="AJ185" s="23">
        <v>7</v>
      </c>
      <c r="AK185" s="23">
        <v>0.82501563010134904</v>
      </c>
      <c r="AL185" s="48"/>
      <c r="AM185" s="25">
        <v>0</v>
      </c>
      <c r="AN185" s="25">
        <v>0.3</v>
      </c>
      <c r="AO185" s="19"/>
      <c r="AP185" s="19"/>
      <c r="AQ185" s="19"/>
      <c r="AR185" s="19"/>
      <c r="AS185" s="19"/>
      <c r="AT185" s="19"/>
      <c r="AU185" s="19"/>
      <c r="AV185" s="19"/>
      <c r="AW185" s="19"/>
      <c r="AX185" s="19"/>
      <c r="AY185" s="19"/>
      <c r="AZ185" s="19"/>
      <c r="BA185" s="19"/>
    </row>
    <row r="186" spans="1:53" x14ac:dyDescent="0.2">
      <c r="A186" s="61">
        <v>181</v>
      </c>
      <c r="B186" s="18" t="s">
        <v>363</v>
      </c>
      <c r="C186" s="18" t="s">
        <v>364</v>
      </c>
      <c r="D186" s="18" t="s">
        <v>435</v>
      </c>
      <c r="E186" s="18" t="s">
        <v>440</v>
      </c>
      <c r="F186" s="48"/>
      <c r="G186" s="20" cm="1">
        <f t="array" ref="G186">IF(Parameters!$D$33, SUM(IF(ISNUMBER(R186:W186),(IF(R186:W186&gt;=Parameters!$D$39,1,"")),""))+0.5*(SUM(IF(ISNUMBER(R186:W186),(IF(R186:W186&gt;=Parameters!$D$40,1,"")),""))-SUM(IF(ISNUMBER(R186:W186),(IF(R186:W186&gt;=Parameters!$D$39,1,"")),""))),0) +
   IF(Parameters!$D$34,SUM(IF(ISNUMBER(R186:W186),(IF(R186:W186&gt;=Parameters!$D$39,1,"")),"")),0) +
   IF(Parameters!$D$35,AVERAGE(IF(ISNUMBER(R186:W186),R186:W186)),0) +
   IF(Parameters!$D$36,IF(OR(IF(ISNUMBER(R186:W186),R186:W186)=0),0,GEOMEAN(IF(ISNUMBER(R186:W186),R186:W186))),0)</f>
        <v>3</v>
      </c>
      <c r="H186" s="21">
        <f t="shared" si="8"/>
        <v>3</v>
      </c>
      <c r="I186" s="81"/>
      <c r="J186" s="20" cm="1">
        <f t="array" ref="J186">IF(Parameters!$D$33, SUM(IF(ISNUMBER(Y186:AD186),(IF(Y186:AD186&gt;=Parameters!$D$43,1,"")),""))+0.5*(SUM(IF(ISNUMBER(Y186:AD186),(IF(Y186:AD186&gt;=Parameters!$D$44,1,"")),""))-SUM(IF(ISNUMBER(Y186:AD186),(IF(Y186:AD186&gt;=Parameters!$D$43,1,"")),""))),0) +
   IF(Parameters!$D$34,SUM(IF(ISNUMBER(Y186:AD186),(IF(Y186:AD186&gt;=Parameters!$D$43,1,"")),"")),0) +
   IF(Parameters!$D$35,AVERAGE(IF(ISNUMBER(Y186:AD186),Y186:AD186)),0) +
   IF(Parameters!$D$36,IF(OR(IF(ISNUMBER(Y186:AD186),Y186:AD186)=0),0,GEOMEAN(IF(ISNUMBER(Y186:AD186),Y186:AD186))),0)</f>
        <v>1.5</v>
      </c>
      <c r="K186" s="21">
        <f t="shared" si="9"/>
        <v>1.5</v>
      </c>
      <c r="L186" s="81"/>
      <c r="M186" s="19" cm="1">
        <f t="array" ref="M186">IF(Parameters!$D$33, SUM(IF(ISNUMBER(AF186:AK186),(IF(AF186:AK186&gt;=Parameters!$D$43,1,"")),""))+0.5*(SUM(IF(ISNUMBER(AF186:AK186),(IF(AF186:AK186&gt;=Parameters!$D$44,1,"")),""))-SUM(IF(ISNUMBER(AF186:AK186),(IF(AF186:AK186&gt;=Parameters!$D$43,1,"")),""))),0) +
   IF(Parameters!$D$34,SUM(IF(ISNUMBER(AF186:AK186),(IF(AF186:AK186&gt;=Parameters!$D$43,1,"")),"")),0) +
   IF(Parameters!$D$35,AVERAGE(IF(ISNUMBER(AF186:AK186),AF186:AK186)),0) +
   IF(Parameters!$D$36,IF(OR(IF(ISNUMBER(AF186:AK186),AF186:AK186)=0),0,GEOMEAN(IF(ISNUMBER(AF186:AK186),AF186:AK186))),0)</f>
        <v>1.5</v>
      </c>
      <c r="N186" s="21">
        <f t="shared" si="10"/>
        <v>1.5</v>
      </c>
      <c r="O186" s="81"/>
      <c r="P186" s="22"/>
      <c r="Q186" s="48"/>
      <c r="R186" s="23">
        <f>IF(Parameters!$D$24 = 1, MAX(Y186, AF186),
IF(Parameters!$D$25 = 1, AVERAGE(Y186,AF186),
IF(Parameters!$D$26 = 1, IFERROR(GEOMEAN(Y186, AF186), 0),
IF(Parameters!$D$27, IF(AND(Y186=10,AF186=10),10,0),
IF(Parameters!$D$28, IF(AND(Y186&gt;7,AF186&gt;7),10,0),
IF(Parameters!$D$29, IF(AND(Y186&gt;7,AF186&gt;7), 10, IF(OR(AND(Y186&gt;7,AF186&gt;5),AND(Y186&gt;5,AF186&gt;7)),6,0)),"no method"))))))</f>
        <v>6.4784615384615396</v>
      </c>
      <c r="S186" s="23">
        <f>IF(Parameters!$D$24 = 1, MAX(Z186, AG186),
IF(Parameters!$D$25 = 1, AVERAGE(Z186,AG186),
IF(Parameters!$D$26 = 1, IFERROR(GEOMEAN(Z186, AG186), 0),
IF(Parameters!$D$27, IF(AND(Z186=10,AG186=10),10,0),
IF(Parameters!$D$28, IF(AND(Z186&gt;7,AG186&gt;7),10,0),
IF(Parameters!$D$29, IF(AND(Z186&gt;7,AG186&gt;7), 10, IF(OR(AND(Z186&gt;7,AG186&gt;5),AND(Z186&gt;5,AG186&gt;7)),6,0)),"no method"))))))</f>
        <v>1.6267942583732049</v>
      </c>
      <c r="T186" s="23">
        <f>IF(Parameters!$D$24 = 1, MAX(AA186, AH186),
IF(Parameters!$D$25 = 1, AVERAGE(AA186,AH186),
IF(Parameters!$D$26 = 1, IFERROR(GEOMEAN(AA186, AH186), 0),
IF(Parameters!$D$27, IF(AND(AA186=10,AH186=10),10,0),
IF(Parameters!$D$28, IF(AND(AA186&gt;7,AH186&gt;7),10,0),
IF(Parameters!$D$29, IF(AND(AA186&gt;7,AH186&gt;7), 10, IF(OR(AND(AA186&gt;7,AH186&gt;5),AND(AA186&gt;5,AH186&gt;7)),6,0)),"no method"))))))</f>
        <v>6.8966942148760406</v>
      </c>
      <c r="U186" s="23">
        <f>IF(Parameters!$D$24 = 1, MAX(AB186, AI186),
IF(Parameters!$D$25 = 1, AVERAGE(AB186,AI186),
IF(Parameters!$D$26 = 1, IFERROR(GEOMEAN(AB186, AI186), 0),
IF(Parameters!$D$27, IF(AND(AB186=10,AI186=10),10,0),
IF(Parameters!$D$28, IF(AND(AB186&gt;7,AI186&gt;7),10,0),
IF(Parameters!$D$29, IF(AND(AB186&gt;7,AI186&gt;7), 10, IF(OR(AND(AB186&gt;7,AI186&gt;5),AND(AB186&gt;5,AI186&gt;7)),6,0)),"no method"))))))</f>
        <v>7.4285714285714306</v>
      </c>
      <c r="V186" s="23">
        <f>IF(Parameters!$D$24 = 1, MAX(AC186, AJ186),
IF(Parameters!$D$25 = 1, AVERAGE(AC186,AJ186),
IF(Parameters!$D$26 = 1, IFERROR(GEOMEAN(AC186, AJ186), 0),
IF(Parameters!$D$27, IF(AND(AC186=10,AJ186=10),10,0),
IF(Parameters!$D$28, IF(AND(AC186&gt;7,AJ186&gt;7),10,0),
IF(Parameters!$D$29, IF(AND(AC186&gt;7,AJ186&gt;7), 10, IF(OR(AND(AC186&gt;7,AJ186&gt;5),AND(AC186&gt;5,AJ186&gt;7)),6,0)),"no method"))))))</f>
        <v>7</v>
      </c>
      <c r="W186" s="23">
        <f>IF(Parameters!$D$24 = 1, MAX(AD186, AK186),
IF(Parameters!$D$25 = 1, AVERAGE(AD186,AK186),
IF(Parameters!$D$26 = 1, IFERROR(GEOMEAN(AD186, AK186), 0),
IF(Parameters!$D$27, IF(AND(AD186=10,AK186=10),10,0),
IF(Parameters!$D$28, IF(AND(AD186&gt;7,AK186&gt;7),10,0),
IF(Parameters!$D$29, IF(AND(AD186&gt;7,AK186&gt;7), 10, IF(OR(AND(AD186&gt;7,AK186&gt;5),AND(AD186&gt;5,AK186&gt;7)),6,0)),"no method"))))))</f>
        <v>0</v>
      </c>
      <c r="X186" s="49"/>
      <c r="Y186" s="23">
        <v>7.14</v>
      </c>
      <c r="Z186" s="23">
        <v>3.2535885167464098</v>
      </c>
      <c r="AA186" s="24">
        <v>9.7024793388429806</v>
      </c>
      <c r="AB186" s="23">
        <v>4.8571428571428603</v>
      </c>
      <c r="AC186" s="23">
        <v>7</v>
      </c>
      <c r="AD186" s="23">
        <v>0</v>
      </c>
      <c r="AE186" s="49"/>
      <c r="AF186" s="23">
        <v>5.8169230769230804</v>
      </c>
      <c r="AG186" s="23">
        <v>0</v>
      </c>
      <c r="AH186" s="23">
        <v>4.0909090909090997</v>
      </c>
      <c r="AI186" s="23">
        <v>10</v>
      </c>
      <c r="AJ186" s="23">
        <v>7</v>
      </c>
      <c r="AK186" s="23">
        <v>0</v>
      </c>
      <c r="AL186" s="48"/>
      <c r="AM186" s="25">
        <v>0</v>
      </c>
      <c r="AN186" s="25">
        <v>0.4</v>
      </c>
      <c r="AO186" s="19"/>
      <c r="AP186" s="19"/>
      <c r="AQ186" s="19"/>
      <c r="AR186" s="19"/>
      <c r="AS186" s="19"/>
      <c r="AT186" s="19"/>
      <c r="AU186" s="19"/>
      <c r="AV186" s="19"/>
      <c r="AW186" s="19"/>
      <c r="AX186" s="19"/>
      <c r="AY186" s="19"/>
      <c r="AZ186" s="19"/>
      <c r="BA186" s="19"/>
    </row>
    <row r="187" spans="1:53" x14ac:dyDescent="0.2">
      <c r="A187" s="61">
        <v>182</v>
      </c>
      <c r="B187" s="18" t="s">
        <v>365</v>
      </c>
      <c r="C187" s="18" t="s">
        <v>366</v>
      </c>
      <c r="D187" s="18" t="s">
        <v>437</v>
      </c>
      <c r="E187" s="18" t="s">
        <v>440</v>
      </c>
      <c r="F187" s="48"/>
      <c r="G187" s="20" cm="1">
        <f t="array" ref="G187">IF(Parameters!$D$33, SUM(IF(ISNUMBER(R187:W187),(IF(R187:W187&gt;=Parameters!$D$39,1,"")),""))+0.5*(SUM(IF(ISNUMBER(R187:W187),(IF(R187:W187&gt;=Parameters!$D$40,1,"")),""))-SUM(IF(ISNUMBER(R187:W187),(IF(R187:W187&gt;=Parameters!$D$39,1,"")),""))),0) +
   IF(Parameters!$D$34,SUM(IF(ISNUMBER(R187:W187),(IF(R187:W187&gt;=Parameters!$D$39,1,"")),"")),0) +
   IF(Parameters!$D$35,AVERAGE(IF(ISNUMBER(R187:W187),R187:W187)),0) +
   IF(Parameters!$D$36,IF(OR(IF(ISNUMBER(R187:W187),R187:W187)=0),0,GEOMEAN(IF(ISNUMBER(R187:W187),R187:W187))),0)</f>
        <v>0.5</v>
      </c>
      <c r="H187" s="21">
        <f t="shared" si="8"/>
        <v>0.5</v>
      </c>
      <c r="I187" s="81"/>
      <c r="J187" s="20" cm="1">
        <f t="array" ref="J187">IF(Parameters!$D$33, SUM(IF(ISNUMBER(Y187:AD187),(IF(Y187:AD187&gt;=Parameters!$D$43,1,"")),""))+0.5*(SUM(IF(ISNUMBER(Y187:AD187),(IF(Y187:AD187&gt;=Parameters!$D$44,1,"")),""))-SUM(IF(ISNUMBER(Y187:AD187),(IF(Y187:AD187&gt;=Parameters!$D$43,1,"")),""))),0) +
   IF(Parameters!$D$34,SUM(IF(ISNUMBER(Y187:AD187),(IF(Y187:AD187&gt;=Parameters!$D$43,1,"")),"")),0) +
   IF(Parameters!$D$35,AVERAGE(IF(ISNUMBER(Y187:AD187),Y187:AD187)),0) +
   IF(Parameters!$D$36,IF(OR(IF(ISNUMBER(Y187:AD187),Y187:AD187)=0),0,GEOMEAN(IF(ISNUMBER(Y187:AD187),Y187:AD187))),0)</f>
        <v>0.5</v>
      </c>
      <c r="K187" s="21">
        <f t="shared" si="9"/>
        <v>0.5</v>
      </c>
      <c r="L187" s="81"/>
      <c r="M187" s="19" cm="1">
        <f t="array" ref="M187">IF(Parameters!$D$33, SUM(IF(ISNUMBER(AF187:AK187),(IF(AF187:AK187&gt;=Parameters!$D$43,1,"")),""))+0.5*(SUM(IF(ISNUMBER(AF187:AK187),(IF(AF187:AK187&gt;=Parameters!$D$44,1,"")),""))-SUM(IF(ISNUMBER(AF187:AK187),(IF(AF187:AK187&gt;=Parameters!$D$43,1,"")),""))),0) +
   IF(Parameters!$D$34,SUM(IF(ISNUMBER(AF187:AK187),(IF(AF187:AK187&gt;=Parameters!$D$43,1,"")),"")),0) +
   IF(Parameters!$D$35,AVERAGE(IF(ISNUMBER(AF187:AK187),AF187:AK187)),0) +
   IF(Parameters!$D$36,IF(OR(IF(ISNUMBER(AF187:AK187),AF187:AK187)=0),0,GEOMEAN(IF(ISNUMBER(AF187:AK187),AF187:AK187))),0)</f>
        <v>1</v>
      </c>
      <c r="N187" s="21">
        <f t="shared" si="10"/>
        <v>1</v>
      </c>
      <c r="O187" s="81"/>
      <c r="P187" s="22"/>
      <c r="Q187" s="48"/>
      <c r="R187" s="23">
        <f>IF(Parameters!$D$24 = 1, MAX(Y187, AF187),
IF(Parameters!$D$25 = 1, AVERAGE(Y187,AF187),
IF(Parameters!$D$26 = 1, IFERROR(GEOMEAN(Y187, AF187), 0),
IF(Parameters!$D$27, IF(AND(Y187=10,AF187=10),10,0),
IF(Parameters!$D$28, IF(AND(Y187&gt;7,AF187&gt;7),10,0),
IF(Parameters!$D$29, IF(AND(Y187&gt;7,AF187&gt;7), 10, IF(OR(AND(Y187&gt;7,AF187&gt;5),AND(Y187&gt;5,AF187&gt;7)),6,0)),"no method"))))))</f>
        <v>4.9880000000000004</v>
      </c>
      <c r="S187" s="23">
        <f>IF(Parameters!$D$24 = 1, MAX(Z187, AG187),
IF(Parameters!$D$25 = 1, AVERAGE(Z187,AG187),
IF(Parameters!$D$26 = 1, IFERROR(GEOMEAN(Z187, AG187), 0),
IF(Parameters!$D$27, IF(AND(Z187=10,AG187=10),10,0),
IF(Parameters!$D$28, IF(AND(Z187&gt;7,AG187&gt;7),10,0),
IF(Parameters!$D$29, IF(AND(Z187&gt;7,AG187&gt;7), 10, IF(OR(AND(Z187&gt;7,AG187&gt;5),AND(Z187&gt;5,AG187&gt;7)),6,0)),"no method"))))))</f>
        <v>2.2368421052631602</v>
      </c>
      <c r="T187" s="23">
        <f>IF(Parameters!$D$24 = 1, MAX(AA187, AH187),
IF(Parameters!$D$25 = 1, AVERAGE(AA187,AH187),
IF(Parameters!$D$26 = 1, IFERROR(GEOMEAN(AA187, AH187), 0),
IF(Parameters!$D$27, IF(AND(AA187=10,AH187=10),10,0),
IF(Parameters!$D$28, IF(AND(AA187&gt;7,AH187&gt;7),10,0),
IF(Parameters!$D$29, IF(AND(AA187&gt;7,AH187&gt;7), 10, IF(OR(AND(AA187&gt;7,AH187&gt;5),AND(AA187&gt;5,AH187&gt;7)),6,0)),"no method"))))))</f>
        <v>0</v>
      </c>
      <c r="U187" s="23">
        <f>IF(Parameters!$D$24 = 1, MAX(AB187, AI187),
IF(Parameters!$D$25 = 1, AVERAGE(AB187,AI187),
IF(Parameters!$D$26 = 1, IFERROR(GEOMEAN(AB187, AI187), 0),
IF(Parameters!$D$27, IF(AND(AB187=10,AI187=10),10,0),
IF(Parameters!$D$28, IF(AND(AB187&gt;7,AI187&gt;7),10,0),
IF(Parameters!$D$29, IF(AND(AB187&gt;7,AI187&gt;7), 10, IF(OR(AND(AB187&gt;7,AI187&gt;5),AND(AB187&gt;5,AI187&gt;7)),6,0)),"no method"))))))</f>
        <v>1.9285714285714299</v>
      </c>
      <c r="V187" s="23">
        <f>IF(Parameters!$D$24 = 1, MAX(AC187, AJ187),
IF(Parameters!$D$25 = 1, AVERAGE(AC187,AJ187),
IF(Parameters!$D$26 = 1, IFERROR(GEOMEAN(AC187, AJ187), 0),
IF(Parameters!$D$27, IF(AND(AC187=10,AJ187=10),10,0),
IF(Parameters!$D$28, IF(AND(AC187&gt;7,AJ187&gt;7),10,0),
IF(Parameters!$D$29, IF(AND(AC187&gt;7,AJ187&gt;7), 10, IF(OR(AND(AC187&gt;7,AJ187&gt;5),AND(AC187&gt;5,AJ187&gt;7)),6,0)),"no method"))))))</f>
        <v>6.3333333333333348</v>
      </c>
      <c r="W187" s="23">
        <f>IF(Parameters!$D$24 = 1, MAX(AD187, AK187),
IF(Parameters!$D$25 = 1, AVERAGE(AD187,AK187),
IF(Parameters!$D$26 = 1, IFERROR(GEOMEAN(AD187, AK187), 0),
IF(Parameters!$D$27, IF(AND(AD187=10,AK187=10),10,0),
IF(Parameters!$D$28, IF(AND(AD187&gt;7,AK187&gt;7),10,0),
IF(Parameters!$D$29, IF(AND(AD187&gt;7,AK187&gt;7), 10, IF(OR(AND(AD187&gt;7,AK187&gt;5),AND(AD187&gt;5,AK187&gt;7)),6,0)),"no method"))))))</f>
        <v>0</v>
      </c>
      <c r="X187" s="49"/>
      <c r="Y187" s="23">
        <v>7.4</v>
      </c>
      <c r="Z187" s="23">
        <v>4.4736842105263204</v>
      </c>
      <c r="AA187" s="24">
        <v>0</v>
      </c>
      <c r="AB187" s="23">
        <v>3.8571428571428599</v>
      </c>
      <c r="AC187" s="23">
        <v>2.6666666666666701</v>
      </c>
      <c r="AD187" s="23">
        <v>0</v>
      </c>
      <c r="AE187" s="49"/>
      <c r="AF187" s="23">
        <v>2.5760000000000001</v>
      </c>
      <c r="AG187" s="23">
        <v>0</v>
      </c>
      <c r="AH187" s="23">
        <v>0</v>
      </c>
      <c r="AI187" s="23">
        <v>0</v>
      </c>
      <c r="AJ187" s="23">
        <v>10</v>
      </c>
      <c r="AK187" s="23">
        <v>0</v>
      </c>
      <c r="AL187" s="48"/>
      <c r="AM187" s="25">
        <v>0</v>
      </c>
      <c r="AN187" s="25">
        <v>0.6</v>
      </c>
      <c r="AO187" s="19"/>
      <c r="AP187" s="19"/>
      <c r="AQ187" s="19"/>
      <c r="AR187" s="19"/>
      <c r="AS187" s="19"/>
      <c r="AT187" s="19"/>
      <c r="AU187" s="19"/>
      <c r="AV187" s="19"/>
      <c r="AW187" s="19"/>
      <c r="AX187" s="19"/>
      <c r="AY187" s="19"/>
      <c r="AZ187" s="19"/>
      <c r="BA187" s="19"/>
    </row>
    <row r="188" spans="1:53" x14ac:dyDescent="0.2">
      <c r="A188" s="61">
        <v>183</v>
      </c>
      <c r="B188" s="18" t="s">
        <v>367</v>
      </c>
      <c r="C188" s="18" t="s">
        <v>368</v>
      </c>
      <c r="D188" s="18" t="s">
        <v>437</v>
      </c>
      <c r="E188" s="18" t="s">
        <v>432</v>
      </c>
      <c r="F188" s="48"/>
      <c r="G188" s="20" cm="1">
        <f t="array" ref="G188">IF(Parameters!$D$33, SUM(IF(ISNUMBER(R188:W188),(IF(R188:W188&gt;=Parameters!$D$39,1,"")),""))+0.5*(SUM(IF(ISNUMBER(R188:W188),(IF(R188:W188&gt;=Parameters!$D$40,1,"")),""))-SUM(IF(ISNUMBER(R188:W188),(IF(R188:W188&gt;=Parameters!$D$39,1,"")),""))),0) +
   IF(Parameters!$D$34,SUM(IF(ISNUMBER(R188:W188),(IF(R188:W188&gt;=Parameters!$D$39,1,"")),"")),0) +
   IF(Parameters!$D$35,AVERAGE(IF(ISNUMBER(R188:W188),R188:W188)),0) +
   IF(Parameters!$D$36,IF(OR(IF(ISNUMBER(R188:W188),R188:W188)=0),0,GEOMEAN(IF(ISNUMBER(R188:W188),R188:W188))),0)</f>
        <v>5</v>
      </c>
      <c r="H188" s="21">
        <f t="shared" si="8"/>
        <v>5</v>
      </c>
      <c r="I188" s="81"/>
      <c r="J188" s="20" cm="1">
        <f t="array" ref="J188">IF(Parameters!$D$33, SUM(IF(ISNUMBER(Y188:AD188),(IF(Y188:AD188&gt;=Parameters!$D$43,1,"")),""))+0.5*(SUM(IF(ISNUMBER(Y188:AD188),(IF(Y188:AD188&gt;=Parameters!$D$44,1,"")),""))-SUM(IF(ISNUMBER(Y188:AD188),(IF(Y188:AD188&gt;=Parameters!$D$43,1,"")),""))),0) +
   IF(Parameters!$D$34,SUM(IF(ISNUMBER(Y188:AD188),(IF(Y188:AD188&gt;=Parameters!$D$43,1,"")),"")),0) +
   IF(Parameters!$D$35,AVERAGE(IF(ISNUMBER(Y188:AD188),Y188:AD188)),0) +
   IF(Parameters!$D$36,IF(OR(IF(ISNUMBER(Y188:AD188),Y188:AD188)=0),0,GEOMEAN(IF(ISNUMBER(Y188:AD188),Y188:AD188))),0)</f>
        <v>3</v>
      </c>
      <c r="K188" s="21">
        <f t="shared" si="9"/>
        <v>3</v>
      </c>
      <c r="L188" s="81"/>
      <c r="M188" s="19" cm="1">
        <f t="array" ref="M188">IF(Parameters!$D$33, SUM(IF(ISNUMBER(AF188:AK188),(IF(AF188:AK188&gt;=Parameters!$D$43,1,"")),""))+0.5*(SUM(IF(ISNUMBER(AF188:AK188),(IF(AF188:AK188&gt;=Parameters!$D$44,1,"")),""))-SUM(IF(ISNUMBER(AF188:AK188),(IF(AF188:AK188&gt;=Parameters!$D$43,1,"")),""))),0) +
   IF(Parameters!$D$34,SUM(IF(ISNUMBER(AF188:AK188),(IF(AF188:AK188&gt;=Parameters!$D$43,1,"")),"")),0) +
   IF(Parameters!$D$35,AVERAGE(IF(ISNUMBER(AF188:AK188),AF188:AK188)),0) +
   IF(Parameters!$D$36,IF(OR(IF(ISNUMBER(AF188:AK188),AF188:AK188)=0),0,GEOMEAN(IF(ISNUMBER(AF188:AK188),AF188:AK188))),0)</f>
        <v>2</v>
      </c>
      <c r="N188" s="21">
        <f t="shared" si="10"/>
        <v>2</v>
      </c>
      <c r="O188" s="81"/>
      <c r="P188" s="22"/>
      <c r="Q188" s="48"/>
      <c r="R188" s="23">
        <f>IF(Parameters!$D$24 = 1, MAX(Y188, AF188),
IF(Parameters!$D$25 = 1, AVERAGE(Y188,AF188),
IF(Parameters!$D$26 = 1, IFERROR(GEOMEAN(Y188, AF188), 0),
IF(Parameters!$D$27, IF(AND(Y188=10,AF188=10),10,0),
IF(Parameters!$D$28, IF(AND(Y188&gt;7,AF188&gt;7),10,0),
IF(Parameters!$D$29, IF(AND(Y188&gt;7,AF188&gt;7), 10, IF(OR(AND(Y188&gt;7,AF188&gt;5),AND(Y188&gt;5,AF188&gt;7)),6,0)),"no method"))))))</f>
        <v>7.08095238095237</v>
      </c>
      <c r="S188" s="23">
        <f>IF(Parameters!$D$24 = 1, MAX(Z188, AG188),
IF(Parameters!$D$25 = 1, AVERAGE(Z188,AG188),
IF(Parameters!$D$26 = 1, IFERROR(GEOMEAN(Z188, AG188), 0),
IF(Parameters!$D$27, IF(AND(Z188=10,AG188=10),10,0),
IF(Parameters!$D$28, IF(AND(Z188&gt;7,AG188&gt;7),10,0),
IF(Parameters!$D$29, IF(AND(Z188&gt;7,AG188&gt;7), 10, IF(OR(AND(Z188&gt;7,AG188&gt;5),AND(Z188&gt;5,AG188&gt;7)),6,0)),"no method"))))))</f>
        <v>7.535885167464115</v>
      </c>
      <c r="T188" s="23">
        <f>IF(Parameters!$D$24 = 1, MAX(AA188, AH188),
IF(Parameters!$D$25 = 1, AVERAGE(AA188,AH188),
IF(Parameters!$D$26 = 1, IFERROR(GEOMEAN(AA188, AH188), 0),
IF(Parameters!$D$27, IF(AND(AA188=10,AH188=10),10,0),
IF(Parameters!$D$28, IF(AND(AA188&gt;7,AH188&gt;7),10,0),
IF(Parameters!$D$29, IF(AND(AA188&gt;7,AH188&gt;7), 10, IF(OR(AND(AA188&gt;7,AH188&gt;5),AND(AA188&gt;5,AH188&gt;7)),6,0)),"no method"))))))</f>
        <v>7.5</v>
      </c>
      <c r="U188" s="23">
        <f>IF(Parameters!$D$24 = 1, MAX(AB188, AI188),
IF(Parameters!$D$25 = 1, AVERAGE(AB188,AI188),
IF(Parameters!$D$26 = 1, IFERROR(GEOMEAN(AB188, AI188), 0),
IF(Parameters!$D$27, IF(AND(AB188=10,AI188=10),10,0),
IF(Parameters!$D$28, IF(AND(AB188&gt;7,AI188&gt;7),10,0),
IF(Parameters!$D$29, IF(AND(AB188&gt;7,AI188&gt;7), 10, IF(OR(AND(AB188&gt;7,AI188&gt;5),AND(AB188&gt;5,AI188&gt;7)),6,0)),"no method"))))))</f>
        <v>5.857142857142855</v>
      </c>
      <c r="V188" s="23">
        <f>IF(Parameters!$D$24 = 1, MAX(AC188, AJ188),
IF(Parameters!$D$25 = 1, AVERAGE(AC188,AJ188),
IF(Parameters!$D$26 = 1, IFERROR(GEOMEAN(AC188, AJ188), 0),
IF(Parameters!$D$27, IF(AND(AC188=10,AJ188=10),10,0),
IF(Parameters!$D$28, IF(AND(AC188&gt;7,AJ188&gt;7),10,0),
IF(Parameters!$D$29, IF(AND(AC188&gt;7,AJ188&gt;7), 10, IF(OR(AND(AC188&gt;7,AJ188&gt;5),AND(AC188&gt;5,AJ188&gt;7)),6,0)),"no method"))))))</f>
        <v>7.75</v>
      </c>
      <c r="W188" s="23">
        <f>IF(Parameters!$D$24 = 1, MAX(AD188, AK188),
IF(Parameters!$D$25 = 1, AVERAGE(AD188,AK188),
IF(Parameters!$D$26 = 1, IFERROR(GEOMEAN(AD188, AK188), 0),
IF(Parameters!$D$27, IF(AND(AD188=10,AK188=10),10,0),
IF(Parameters!$D$28, IF(AND(AD188&gt;7,AK188&gt;7),10,0),
IF(Parameters!$D$29, IF(AND(AD188&gt;7,AK188&gt;7), 10, IF(OR(AND(AD188&gt;7,AK188&gt;5),AND(AD188&gt;5,AK188&gt;7)),6,0)),"no method"))))))</f>
        <v>5</v>
      </c>
      <c r="X188" s="49"/>
      <c r="Y188" s="23">
        <v>9.4</v>
      </c>
      <c r="Z188" s="23">
        <v>5.0717703349282299</v>
      </c>
      <c r="AA188" s="24">
        <v>10</v>
      </c>
      <c r="AB188" s="23">
        <v>4.71428571428571</v>
      </c>
      <c r="AC188" s="23">
        <v>8.5</v>
      </c>
      <c r="AD188" s="23">
        <v>10</v>
      </c>
      <c r="AE188" s="49"/>
      <c r="AF188" s="23">
        <v>4.7619047619047397</v>
      </c>
      <c r="AG188" s="23">
        <v>10</v>
      </c>
      <c r="AH188" s="23">
        <v>5</v>
      </c>
      <c r="AI188" s="23">
        <v>7</v>
      </c>
      <c r="AJ188" s="23">
        <v>7</v>
      </c>
      <c r="AK188" s="23">
        <v>0</v>
      </c>
      <c r="AL188" s="48"/>
      <c r="AM188" s="25">
        <v>0</v>
      </c>
      <c r="AN188" s="25">
        <v>0.3</v>
      </c>
      <c r="AO188" s="19"/>
      <c r="AP188" s="19"/>
      <c r="AQ188" s="19"/>
      <c r="AR188" s="19"/>
      <c r="AS188" s="19"/>
      <c r="AT188" s="19"/>
      <c r="AU188" s="19"/>
      <c r="AV188" s="19"/>
      <c r="AW188" s="19"/>
      <c r="AX188" s="19"/>
      <c r="AY188" s="19"/>
      <c r="AZ188" s="19"/>
      <c r="BA188" s="19"/>
    </row>
    <row r="189" spans="1:53" x14ac:dyDescent="0.2">
      <c r="A189" s="61">
        <v>184</v>
      </c>
      <c r="B189" s="18" t="s">
        <v>369</v>
      </c>
      <c r="C189" s="18" t="s">
        <v>370</v>
      </c>
      <c r="D189" s="18" t="s">
        <v>438</v>
      </c>
      <c r="E189" s="18" t="s">
        <v>432</v>
      </c>
      <c r="F189" s="48"/>
      <c r="G189" s="20" cm="1">
        <f t="array" ref="G189">IF(Parameters!$D$33, SUM(IF(ISNUMBER(R189:W189),(IF(R189:W189&gt;=Parameters!$D$39,1,"")),""))+0.5*(SUM(IF(ISNUMBER(R189:W189),(IF(R189:W189&gt;=Parameters!$D$40,1,"")),""))-SUM(IF(ISNUMBER(R189:W189),(IF(R189:W189&gt;=Parameters!$D$39,1,"")),""))),0) +
   IF(Parameters!$D$34,SUM(IF(ISNUMBER(R189:W189),(IF(R189:W189&gt;=Parameters!$D$39,1,"")),"")),0) +
   IF(Parameters!$D$35,AVERAGE(IF(ISNUMBER(R189:W189),R189:W189)),0) +
   IF(Parameters!$D$36,IF(OR(IF(ISNUMBER(R189:W189),R189:W189)=0),0,GEOMEAN(IF(ISNUMBER(R189:W189),R189:W189))),0)</f>
        <v>2</v>
      </c>
      <c r="H189" s="21">
        <f t="shared" si="8"/>
        <v>2</v>
      </c>
      <c r="I189" s="81"/>
      <c r="J189" s="20" cm="1">
        <f t="array" ref="J189">IF(Parameters!$D$33, SUM(IF(ISNUMBER(Y189:AD189),(IF(Y189:AD189&gt;=Parameters!$D$43,1,"")),""))+0.5*(SUM(IF(ISNUMBER(Y189:AD189),(IF(Y189:AD189&gt;=Parameters!$D$44,1,"")),""))-SUM(IF(ISNUMBER(Y189:AD189),(IF(Y189:AD189&gt;=Parameters!$D$43,1,"")),""))),0) +
   IF(Parameters!$D$34,SUM(IF(ISNUMBER(Y189:AD189),(IF(Y189:AD189&gt;=Parameters!$D$43,1,"")),"")),0) +
   IF(Parameters!$D$35,AVERAGE(IF(ISNUMBER(Y189:AD189),Y189:AD189)),0) +
   IF(Parameters!$D$36,IF(OR(IF(ISNUMBER(Y189:AD189),Y189:AD189)=0),0,GEOMEAN(IF(ISNUMBER(Y189:AD189),Y189:AD189))),0)</f>
        <v>1</v>
      </c>
      <c r="K189" s="21">
        <f t="shared" si="9"/>
        <v>1</v>
      </c>
      <c r="L189" s="81"/>
      <c r="M189" s="19" cm="1">
        <f t="array" ref="M189">IF(Parameters!$D$33, SUM(IF(ISNUMBER(AF189:AK189),(IF(AF189:AK189&gt;=Parameters!$D$43,1,"")),""))+0.5*(SUM(IF(ISNUMBER(AF189:AK189),(IF(AF189:AK189&gt;=Parameters!$D$44,1,"")),""))-SUM(IF(ISNUMBER(AF189:AK189),(IF(AF189:AK189&gt;=Parameters!$D$43,1,"")),""))),0) +
   IF(Parameters!$D$34,SUM(IF(ISNUMBER(AF189:AK189),(IF(AF189:AK189&gt;=Parameters!$D$43,1,"")),"")),0) +
   IF(Parameters!$D$35,AVERAGE(IF(ISNUMBER(AF189:AK189),AF189:AK189)),0) +
   IF(Parameters!$D$36,IF(OR(IF(ISNUMBER(AF189:AK189),AF189:AK189)=0),0,GEOMEAN(IF(ISNUMBER(AF189:AK189),AF189:AK189))),0)</f>
        <v>0.5</v>
      </c>
      <c r="N189" s="21">
        <f t="shared" si="10"/>
        <v>0.5</v>
      </c>
      <c r="O189" s="81"/>
      <c r="P189" s="22"/>
      <c r="Q189" s="48"/>
      <c r="R189" s="23">
        <f>IF(Parameters!$D$24 = 1, MAX(Y189, AF189),
IF(Parameters!$D$25 = 1, AVERAGE(Y189,AF189),
IF(Parameters!$D$26 = 1, IFERROR(GEOMEAN(Y189, AF189), 0),
IF(Parameters!$D$27, IF(AND(Y189=10,AF189=10),10,0),
IF(Parameters!$D$28, IF(AND(Y189&gt;7,AF189&gt;7),10,0),
IF(Parameters!$D$29, IF(AND(Y189&gt;7,AF189&gt;7), 10, IF(OR(AND(Y189&gt;7,AF189&gt;5),AND(Y189&gt;5,AF189&gt;7)),6,0)),"no method"))))))</f>
        <v>3.7607692307692302</v>
      </c>
      <c r="S189" s="23">
        <f>IF(Parameters!$D$24 = 1, MAX(Z189, AG189),
IF(Parameters!$D$25 = 1, AVERAGE(Z189,AG189),
IF(Parameters!$D$26 = 1, IFERROR(GEOMEAN(Z189, AG189), 0),
IF(Parameters!$D$27, IF(AND(Z189=10,AG189=10),10,0),
IF(Parameters!$D$28, IF(AND(Z189&gt;7,AG189&gt;7),10,0),
IF(Parameters!$D$29, IF(AND(Z189&gt;7,AG189&gt;7), 10, IF(OR(AND(Z189&gt;7,AG189&gt;5),AND(Z189&gt;5,AG189&gt;7)),6,0)),"no method"))))))</f>
        <v>2.7631578947368398</v>
      </c>
      <c r="T189" s="23">
        <f>IF(Parameters!$D$24 = 1, MAX(AA189, AH189),
IF(Parameters!$D$25 = 1, AVERAGE(AA189,AH189),
IF(Parameters!$D$26 = 1, IFERROR(GEOMEAN(AA189, AH189), 0),
IF(Parameters!$D$27, IF(AND(AA189=10,AH189=10),10,0),
IF(Parameters!$D$28, IF(AND(AA189&gt;7,AH189&gt;7),10,0),
IF(Parameters!$D$29, IF(AND(AA189&gt;7,AH189&gt;7), 10, IF(OR(AND(AA189&gt;7,AH189&gt;5),AND(AA189&gt;5,AH189&gt;7)),6,0)),"no method"))))))</f>
        <v>5.6053719008264444</v>
      </c>
      <c r="U189" s="23">
        <f>IF(Parameters!$D$24 = 1, MAX(AB189, AI189),
IF(Parameters!$D$25 = 1, AVERAGE(AB189,AI189),
IF(Parameters!$D$26 = 1, IFERROR(GEOMEAN(AB189, AI189), 0),
IF(Parameters!$D$27, IF(AND(AB189=10,AI189=10),10,0),
IF(Parameters!$D$28, IF(AND(AB189&gt;7,AI189&gt;7),10,0),
IF(Parameters!$D$29, IF(AND(AB189&gt;7,AI189&gt;7), 10, IF(OR(AND(AB189&gt;7,AI189&gt;5),AND(AB189&gt;5,AI189&gt;7)),6,0)),"no method"))))))</f>
        <v>5.6374804746536995</v>
      </c>
      <c r="V189" s="23">
        <f>IF(Parameters!$D$24 = 1, MAX(AC189, AJ189),
IF(Parameters!$D$25 = 1, AVERAGE(AC189,AJ189),
IF(Parameters!$D$26 = 1, IFERROR(GEOMEAN(AC189, AJ189), 0),
IF(Parameters!$D$27, IF(AND(AC189=10,AJ189=10),10,0),
IF(Parameters!$D$28, IF(AND(AC189&gt;7,AJ189&gt;7),10,0),
IF(Parameters!$D$29, IF(AND(AC189&gt;7,AJ189&gt;7), 10, IF(OR(AND(AC189&gt;7,AJ189&gt;5),AND(AC189&gt;5,AJ189&gt;7)),6,0)),"no method"))))))</f>
        <v>8.5</v>
      </c>
      <c r="W189" s="23">
        <f>IF(Parameters!$D$24 = 1, MAX(AD189, AK189),
IF(Parameters!$D$25 = 1, AVERAGE(AD189,AK189),
IF(Parameters!$D$26 = 1, IFERROR(GEOMEAN(AD189, AK189), 0),
IF(Parameters!$D$27, IF(AND(AD189=10,AK189=10),10,0),
IF(Parameters!$D$28, IF(AND(AD189&gt;7,AK189&gt;7),10,0),
IF(Parameters!$D$29, IF(AND(AD189&gt;7,AK189&gt;7), 10, IF(OR(AND(AD189&gt;7,AK189&gt;5),AND(AD189&gt;5,AK189&gt;7)),6,0)),"no method"))))))</f>
        <v>0</v>
      </c>
      <c r="X189" s="49"/>
      <c r="Y189" s="23">
        <v>4.5</v>
      </c>
      <c r="Z189" s="23">
        <v>5.5263157894736796</v>
      </c>
      <c r="AA189" s="24">
        <v>5.9834710743801596</v>
      </c>
      <c r="AB189" s="23">
        <v>4.8571428571428603</v>
      </c>
      <c r="AC189" s="23">
        <v>10</v>
      </c>
      <c r="AD189" s="23">
        <v>0</v>
      </c>
      <c r="AE189" s="49"/>
      <c r="AF189" s="23">
        <v>3.02153846153846</v>
      </c>
      <c r="AG189" s="23">
        <v>0</v>
      </c>
      <c r="AH189" s="23">
        <v>5.2272727272727302</v>
      </c>
      <c r="AI189" s="23">
        <v>6.4178180921645396</v>
      </c>
      <c r="AJ189" s="23">
        <v>7</v>
      </c>
      <c r="AK189" s="23">
        <v>0</v>
      </c>
      <c r="AL189" s="48"/>
      <c r="AM189" s="25">
        <v>0</v>
      </c>
      <c r="AN189" s="25">
        <v>0.4</v>
      </c>
      <c r="AO189" s="19"/>
      <c r="AP189" s="19"/>
      <c r="AQ189" s="19"/>
      <c r="AR189" s="19"/>
      <c r="AS189" s="19"/>
      <c r="AT189" s="19"/>
      <c r="AU189" s="19"/>
      <c r="AV189" s="19"/>
      <c r="AW189" s="19"/>
      <c r="AX189" s="19"/>
      <c r="AY189" s="19"/>
      <c r="AZ189" s="19"/>
      <c r="BA189" s="19"/>
    </row>
    <row r="190" spans="1:53" x14ac:dyDescent="0.2">
      <c r="A190" s="61">
        <v>185</v>
      </c>
      <c r="B190" s="18" t="s">
        <v>371</v>
      </c>
      <c r="C190" s="18" t="s">
        <v>372</v>
      </c>
      <c r="D190" s="18" t="s">
        <v>438</v>
      </c>
      <c r="E190" s="18" t="s">
        <v>431</v>
      </c>
      <c r="F190" s="48"/>
      <c r="G190" s="20" cm="1">
        <f t="array" ref="G190">IF(Parameters!$D$33, SUM(IF(ISNUMBER(R190:W190),(IF(R190:W190&gt;=Parameters!$D$39,1,"")),""))+0.5*(SUM(IF(ISNUMBER(R190:W190),(IF(R190:W190&gt;=Parameters!$D$40,1,"")),""))-SUM(IF(ISNUMBER(R190:W190),(IF(R190:W190&gt;=Parameters!$D$39,1,"")),""))),0) +
   IF(Parameters!$D$34,SUM(IF(ISNUMBER(R190:W190),(IF(R190:W190&gt;=Parameters!$D$39,1,"")),"")),0) +
   IF(Parameters!$D$35,AVERAGE(IF(ISNUMBER(R190:W190),R190:W190)),0) +
   IF(Parameters!$D$36,IF(OR(IF(ISNUMBER(R190:W190),R190:W190)=0),0,GEOMEAN(IF(ISNUMBER(R190:W190),R190:W190))),0)</f>
        <v>3</v>
      </c>
      <c r="H190" s="21">
        <f t="shared" si="8"/>
        <v>3</v>
      </c>
      <c r="I190" s="81"/>
      <c r="J190" s="20" cm="1">
        <f t="array" ref="J190">IF(Parameters!$D$33, SUM(IF(ISNUMBER(Y190:AD190),(IF(Y190:AD190&gt;=Parameters!$D$43,1,"")),""))+0.5*(SUM(IF(ISNUMBER(Y190:AD190),(IF(Y190:AD190&gt;=Parameters!$D$44,1,"")),""))-SUM(IF(ISNUMBER(Y190:AD190),(IF(Y190:AD190&gt;=Parameters!$D$43,1,"")),""))),0) +
   IF(Parameters!$D$34,SUM(IF(ISNUMBER(Y190:AD190),(IF(Y190:AD190&gt;=Parameters!$D$43,1,"")),"")),0) +
   IF(Parameters!$D$35,AVERAGE(IF(ISNUMBER(Y190:AD190),Y190:AD190)),0) +
   IF(Parameters!$D$36,IF(OR(IF(ISNUMBER(Y190:AD190),Y190:AD190)=0),0,GEOMEAN(IF(ISNUMBER(Y190:AD190),Y190:AD190))),0)</f>
        <v>2</v>
      </c>
      <c r="K190" s="21">
        <f t="shared" si="9"/>
        <v>2</v>
      </c>
      <c r="L190" s="81"/>
      <c r="M190" s="19" cm="1">
        <f t="array" ref="M190">IF(Parameters!$D$33, SUM(IF(ISNUMBER(AF190:AK190),(IF(AF190:AK190&gt;=Parameters!$D$43,1,"")),""))+0.5*(SUM(IF(ISNUMBER(AF190:AK190),(IF(AF190:AK190&gt;=Parameters!$D$44,1,"")),""))-SUM(IF(ISNUMBER(AF190:AK190),(IF(AF190:AK190&gt;=Parameters!$D$43,1,"")),""))),0) +
   IF(Parameters!$D$34,SUM(IF(ISNUMBER(AF190:AK190),(IF(AF190:AK190&gt;=Parameters!$D$43,1,"")),"")),0) +
   IF(Parameters!$D$35,AVERAGE(IF(ISNUMBER(AF190:AK190),AF190:AK190)),0) +
   IF(Parameters!$D$36,IF(OR(IF(ISNUMBER(AF190:AK190),AF190:AK190)=0),0,GEOMEAN(IF(ISNUMBER(AF190:AK190),AF190:AK190))),0)</f>
        <v>2</v>
      </c>
      <c r="N190" s="21">
        <f t="shared" si="10"/>
        <v>2</v>
      </c>
      <c r="O190" s="81"/>
      <c r="P190" s="22"/>
      <c r="Q190" s="48"/>
      <c r="R190" s="23">
        <f>IF(Parameters!$D$24 = 1, MAX(Y190, AF190),
IF(Parameters!$D$25 = 1, AVERAGE(Y190,AF190),
IF(Parameters!$D$26 = 1, IFERROR(GEOMEAN(Y190, AF190), 0),
IF(Parameters!$D$27, IF(AND(Y190=10,AF190=10),10,0),
IF(Parameters!$D$28, IF(AND(Y190&gt;7,AF190&gt;7),10,0),
IF(Parameters!$D$29, IF(AND(Y190&gt;7,AF190&gt;7), 10, IF(OR(AND(Y190&gt;7,AF190&gt;5),AND(Y190&gt;5,AF190&gt;7)),6,0)),"no method"))))))</f>
        <v>9.1519047619047385</v>
      </c>
      <c r="S190" s="23">
        <f>IF(Parameters!$D$24 = 1, MAX(Z190, AG190),
IF(Parameters!$D$25 = 1, AVERAGE(Z190,AG190),
IF(Parameters!$D$26 = 1, IFERROR(GEOMEAN(Z190, AG190), 0),
IF(Parameters!$D$27, IF(AND(Z190=10,AG190=10),10,0),
IF(Parameters!$D$28, IF(AND(Z190&gt;7,AG190&gt;7),10,0),
IF(Parameters!$D$29, IF(AND(Z190&gt;7,AG190&gt;7), 10, IF(OR(AND(Z190&gt;7,AG190&gt;5),AND(Z190&gt;5,AG190&gt;7)),6,0)),"no method"))))))</f>
        <v>4.1148325358851698</v>
      </c>
      <c r="T190" s="23">
        <f>IF(Parameters!$D$24 = 1, MAX(AA190, AH190),
IF(Parameters!$D$25 = 1, AVERAGE(AA190,AH190),
IF(Parameters!$D$26 = 1, IFERROR(GEOMEAN(AA190, AH190), 0),
IF(Parameters!$D$27, IF(AND(AA190=10,AH190=10),10,0),
IF(Parameters!$D$28, IF(AND(AA190&gt;7,AH190&gt;7),10,0),
IF(Parameters!$D$29, IF(AND(AA190&gt;7,AH190&gt;7), 10, IF(OR(AND(AA190&gt;7,AH190&gt;5),AND(AA190&gt;5,AH190&gt;7)),6,0)),"no method"))))))</f>
        <v>0</v>
      </c>
      <c r="U190" s="23">
        <f>IF(Parameters!$D$24 = 1, MAX(AB190, AI190),
IF(Parameters!$D$25 = 1, AVERAGE(AB190,AI190),
IF(Parameters!$D$26 = 1, IFERROR(GEOMEAN(AB190, AI190), 0),
IF(Parameters!$D$27, IF(AND(AB190=10,AI190=10),10,0),
IF(Parameters!$D$28, IF(AND(AB190&gt;7,AI190&gt;7),10,0),
IF(Parameters!$D$29, IF(AND(AB190&gt;7,AI190&gt;7), 10, IF(OR(AND(AB190&gt;7,AI190&gt;5),AND(AB190&gt;5,AI190&gt;7)),6,0)),"no method"))))))</f>
        <v>7.4285714285714306</v>
      </c>
      <c r="V190" s="23">
        <f>IF(Parameters!$D$24 = 1, MAX(AC190, AJ190),
IF(Parameters!$D$25 = 1, AVERAGE(AC190,AJ190),
IF(Parameters!$D$26 = 1, IFERROR(GEOMEAN(AC190, AJ190), 0),
IF(Parameters!$D$27, IF(AND(AC190=10,AJ190=10),10,0),
IF(Parameters!$D$28, IF(AND(AC190&gt;7,AJ190&gt;7),10,0),
IF(Parameters!$D$29, IF(AND(AC190&gt;7,AJ190&gt;7), 10, IF(OR(AND(AC190&gt;7,AJ190&gt;5),AND(AC190&gt;5,AJ190&gt;7)),6,0)),"no method"))))))</f>
        <v>8.8333333333333357</v>
      </c>
      <c r="W190" s="23">
        <f>IF(Parameters!$D$24 = 1, MAX(AD190, AK190),
IF(Parameters!$D$25 = 1, AVERAGE(AD190,AK190),
IF(Parameters!$D$26 = 1, IFERROR(GEOMEAN(AD190, AK190), 0),
IF(Parameters!$D$27, IF(AND(AD190=10,AK190=10),10,0),
IF(Parameters!$D$28, IF(AND(AD190&gt;7,AK190&gt;7),10,0),
IF(Parameters!$D$29, IF(AND(AD190&gt;7,AK190&gt;7), 10, IF(OR(AND(AD190&gt;7,AK190&gt;5),AND(AD190&gt;5,AK190&gt;7)),6,0)),"no method"))))))</f>
        <v>0</v>
      </c>
      <c r="X190" s="49"/>
      <c r="Y190" s="23">
        <v>8.7799999999999994</v>
      </c>
      <c r="Z190" s="23">
        <v>8.2296650717703397</v>
      </c>
      <c r="AA190" s="24">
        <v>0</v>
      </c>
      <c r="AB190" s="23">
        <v>7.8571428571428603</v>
      </c>
      <c r="AC190" s="23">
        <v>7.6666666666666696</v>
      </c>
      <c r="AD190" s="23">
        <v>0</v>
      </c>
      <c r="AE190" s="49"/>
      <c r="AF190" s="23">
        <v>9.5238095238094793</v>
      </c>
      <c r="AG190" s="23">
        <v>0</v>
      </c>
      <c r="AH190" s="23">
        <v>0</v>
      </c>
      <c r="AI190" s="23">
        <v>7</v>
      </c>
      <c r="AJ190" s="23">
        <v>10</v>
      </c>
      <c r="AK190" s="23">
        <v>0</v>
      </c>
      <c r="AL190" s="48"/>
      <c r="AM190" s="25">
        <v>0</v>
      </c>
      <c r="AN190" s="25">
        <v>0.6</v>
      </c>
      <c r="AO190" s="19"/>
      <c r="AP190" s="19"/>
      <c r="AQ190" s="19"/>
      <c r="AR190" s="19"/>
      <c r="AS190" s="19"/>
      <c r="AT190" s="19"/>
      <c r="AU190" s="19"/>
      <c r="AV190" s="19"/>
      <c r="AW190" s="19"/>
      <c r="AX190" s="19"/>
      <c r="AY190" s="19"/>
      <c r="AZ190" s="19"/>
      <c r="BA190" s="19"/>
    </row>
    <row r="191" spans="1:53" x14ac:dyDescent="0.2">
      <c r="A191" s="61">
        <v>186</v>
      </c>
      <c r="B191" s="18" t="s">
        <v>373</v>
      </c>
      <c r="C191" s="18" t="s">
        <v>374</v>
      </c>
      <c r="D191" s="18" t="s">
        <v>438</v>
      </c>
      <c r="E191" s="18" t="s">
        <v>431</v>
      </c>
      <c r="F191" s="48"/>
      <c r="G191" s="20" cm="1">
        <f t="array" ref="G191">IF(Parameters!$D$33, SUM(IF(ISNUMBER(R191:W191),(IF(R191:W191&gt;=Parameters!$D$39,1,"")),""))+0.5*(SUM(IF(ISNUMBER(R191:W191),(IF(R191:W191&gt;=Parameters!$D$40,1,"")),""))-SUM(IF(ISNUMBER(R191:W191),(IF(R191:W191&gt;=Parameters!$D$39,1,"")),""))),0) +
   IF(Parameters!$D$34,SUM(IF(ISNUMBER(R191:W191),(IF(R191:W191&gt;=Parameters!$D$39,1,"")),"")),0) +
   IF(Parameters!$D$35,AVERAGE(IF(ISNUMBER(R191:W191),R191:W191)),0) +
   IF(Parameters!$D$36,IF(OR(IF(ISNUMBER(R191:W191),R191:W191)=0),0,GEOMEAN(IF(ISNUMBER(R191:W191),R191:W191))),0)</f>
        <v>0</v>
      </c>
      <c r="H191" s="21">
        <f t="shared" si="8"/>
        <v>0</v>
      </c>
      <c r="I191" s="81"/>
      <c r="J191" s="20" cm="1">
        <f t="array" ref="J191">IF(Parameters!$D$33, SUM(IF(ISNUMBER(Y191:AD191),(IF(Y191:AD191&gt;=Parameters!$D$43,1,"")),""))+0.5*(SUM(IF(ISNUMBER(Y191:AD191),(IF(Y191:AD191&gt;=Parameters!$D$44,1,"")),""))-SUM(IF(ISNUMBER(Y191:AD191),(IF(Y191:AD191&gt;=Parameters!$D$43,1,"")),""))),0) +
   IF(Parameters!$D$34,SUM(IF(ISNUMBER(Y191:AD191),(IF(Y191:AD191&gt;=Parameters!$D$43,1,"")),"")),0) +
   IF(Parameters!$D$35,AVERAGE(IF(ISNUMBER(Y191:AD191),Y191:AD191)),0) +
   IF(Parameters!$D$36,IF(OR(IF(ISNUMBER(Y191:AD191),Y191:AD191)=0),0,GEOMEAN(IF(ISNUMBER(Y191:AD191),Y191:AD191))),0)</f>
        <v>1</v>
      </c>
      <c r="K191" s="21">
        <f t="shared" si="9"/>
        <v>1</v>
      </c>
      <c r="L191" s="81"/>
      <c r="M191" s="19" cm="1">
        <f t="array" ref="M191">IF(Parameters!$D$33, SUM(IF(ISNUMBER(AF191:AK191),(IF(AF191:AK191&gt;=Parameters!$D$43,1,"")),""))+0.5*(SUM(IF(ISNUMBER(AF191:AK191),(IF(AF191:AK191&gt;=Parameters!$D$44,1,"")),""))-SUM(IF(ISNUMBER(AF191:AK191),(IF(AF191:AK191&gt;=Parameters!$D$43,1,"")),""))),0) +
   IF(Parameters!$D$34,SUM(IF(ISNUMBER(AF191:AK191),(IF(AF191:AK191&gt;=Parameters!$D$43,1,"")),"")),0) +
   IF(Parameters!$D$35,AVERAGE(IF(ISNUMBER(AF191:AK191),AF191:AK191)),0) +
   IF(Parameters!$D$36,IF(OR(IF(ISNUMBER(AF191:AK191),AF191:AK191)=0),0,GEOMEAN(IF(ISNUMBER(AF191:AK191),AF191:AK191))),0)</f>
        <v>0</v>
      </c>
      <c r="N191" s="21">
        <f t="shared" si="10"/>
        <v>0</v>
      </c>
      <c r="O191" s="81"/>
      <c r="P191" s="22"/>
      <c r="Q191" s="48"/>
      <c r="R191" s="23">
        <f>IF(Parameters!$D$24 = 1, MAX(Y191, AF191),
IF(Parameters!$D$25 = 1, AVERAGE(Y191,AF191),
IF(Parameters!$D$26 = 1, IFERROR(GEOMEAN(Y191, AF191), 0),
IF(Parameters!$D$27, IF(AND(Y191=10,AF191=10),10,0),
IF(Parameters!$D$28, IF(AND(Y191&gt;7,AF191&gt;7),10,0),
IF(Parameters!$D$29, IF(AND(Y191&gt;7,AF191&gt;7), 10, IF(OR(AND(Y191&gt;7,AF191&gt;5),AND(Y191&gt;5,AF191&gt;7)),6,0)),"no method"))))))</f>
        <v>4.3600000000000003</v>
      </c>
      <c r="S191" s="23">
        <f>IF(Parameters!$D$24 = 1, MAX(Z191, AG191),
IF(Parameters!$D$25 = 1, AVERAGE(Z191,AG191),
IF(Parameters!$D$26 = 1, IFERROR(GEOMEAN(Z191, AG191), 0),
IF(Parameters!$D$27, IF(AND(Z191=10,AG191=10),10,0),
IF(Parameters!$D$28, IF(AND(Z191&gt;7,AG191&gt;7),10,0),
IF(Parameters!$D$29, IF(AND(Z191&gt;7,AG191&gt;7), 10, IF(OR(AND(Z191&gt;7,AG191&gt;5),AND(Z191&gt;5,AG191&gt;7)),6,0)),"no method"))))))</f>
        <v>1.6028708133971299</v>
      </c>
      <c r="T191" s="23">
        <f>IF(Parameters!$D$24 = 1, MAX(AA191, AH191),
IF(Parameters!$D$25 = 1, AVERAGE(AA191,AH191),
IF(Parameters!$D$26 = 1, IFERROR(GEOMEAN(AA191, AH191), 0),
IF(Parameters!$D$27, IF(AND(AA191=10,AH191=10),10,0),
IF(Parameters!$D$28, IF(AND(AA191&gt;7,AH191&gt;7),10,0),
IF(Parameters!$D$29, IF(AND(AA191&gt;7,AH191&gt;7), 10, IF(OR(AND(AA191&gt;7,AH191&gt;5),AND(AA191&gt;5,AH191&gt;7)),6,0)),"no method"))))))</f>
        <v>0</v>
      </c>
      <c r="U191" s="23">
        <f>IF(Parameters!$D$24 = 1, MAX(AB191, AI191),
IF(Parameters!$D$25 = 1, AVERAGE(AB191,AI191),
IF(Parameters!$D$26 = 1, IFERROR(GEOMEAN(AB191, AI191), 0),
IF(Parameters!$D$27, IF(AND(AB191=10,AI191=10),10,0),
IF(Parameters!$D$28, IF(AND(AB191&gt;7,AI191&gt;7),10,0),
IF(Parameters!$D$29, IF(AND(AB191&gt;7,AI191&gt;7), 10, IF(OR(AND(AB191&gt;7,AI191&gt;5),AND(AB191&gt;5,AI191&gt;7)),6,0)),"no method"))))))</f>
        <v>3.642857142857145</v>
      </c>
      <c r="V191" s="23">
        <f>IF(Parameters!$D$24 = 1, MAX(AC191, AJ191),
IF(Parameters!$D$25 = 1, AVERAGE(AC191,AJ191),
IF(Parameters!$D$26 = 1, IFERROR(GEOMEAN(AC191, AJ191), 0),
IF(Parameters!$D$27, IF(AND(AC191=10,AJ191=10),10,0),
IF(Parameters!$D$28, IF(AND(AC191&gt;7,AJ191&gt;7),10,0),
IF(Parameters!$D$29, IF(AND(AC191&gt;7,AJ191&gt;7), 10, IF(OR(AND(AC191&gt;7,AJ191&gt;5),AND(AC191&gt;5,AJ191&gt;7)),6,0)),"no method"))))))</f>
        <v>2.0833333333333348</v>
      </c>
      <c r="W191" s="23">
        <f>IF(Parameters!$D$24 = 1, MAX(AD191, AK191),
IF(Parameters!$D$25 = 1, AVERAGE(AD191,AK191),
IF(Parameters!$D$26 = 1, IFERROR(GEOMEAN(AD191, AK191), 0),
IF(Parameters!$D$27, IF(AND(AD191=10,AK191=10),10,0),
IF(Parameters!$D$28, IF(AND(AD191&gt;7,AK191&gt;7),10,0),
IF(Parameters!$D$29, IF(AND(AD191&gt;7,AK191&gt;7), 10, IF(OR(AND(AD191&gt;7,AK191&gt;5),AND(AD191&gt;5,AK191&gt;7)),6,0)),"no method"))))))</f>
        <v>0</v>
      </c>
      <c r="X191" s="49"/>
      <c r="Y191" s="23">
        <v>8.7200000000000006</v>
      </c>
      <c r="Z191" s="23">
        <v>3.2057416267942598</v>
      </c>
      <c r="AA191" s="24">
        <v>0</v>
      </c>
      <c r="AB191" s="23">
        <v>7.28571428571429</v>
      </c>
      <c r="AC191" s="23">
        <v>4.1666666666666696</v>
      </c>
      <c r="AD191" s="23">
        <v>0</v>
      </c>
      <c r="AE191" s="49"/>
      <c r="AF191" s="23">
        <v>0</v>
      </c>
      <c r="AG191" s="23">
        <v>0</v>
      </c>
      <c r="AH191" s="23">
        <v>0</v>
      </c>
      <c r="AI191" s="23">
        <v>0</v>
      </c>
      <c r="AJ191" s="23">
        <v>0</v>
      </c>
      <c r="AK191" s="23">
        <v>0</v>
      </c>
      <c r="AL191" s="48"/>
      <c r="AM191" s="25">
        <v>0</v>
      </c>
      <c r="AN191" s="25">
        <v>0.6</v>
      </c>
      <c r="AO191" s="19"/>
      <c r="AP191" s="19"/>
      <c r="AQ191" s="19"/>
      <c r="AR191" s="19"/>
      <c r="AS191" s="19"/>
      <c r="AT191" s="19"/>
      <c r="AU191" s="19"/>
      <c r="AV191" s="19"/>
      <c r="AW191" s="19"/>
      <c r="AX191" s="19"/>
      <c r="AY191" s="19"/>
      <c r="AZ191" s="19"/>
      <c r="BA191" s="19"/>
    </row>
    <row r="192" spans="1:53" x14ac:dyDescent="0.2">
      <c r="A192" s="61">
        <v>187</v>
      </c>
      <c r="B192" s="18" t="s">
        <v>375</v>
      </c>
      <c r="C192" s="18" t="s">
        <v>376</v>
      </c>
      <c r="D192" s="18" t="s">
        <v>436</v>
      </c>
      <c r="E192" s="18" t="s">
        <v>431</v>
      </c>
      <c r="F192" s="48"/>
      <c r="G192" s="20" cm="1">
        <f t="array" ref="G192">IF(Parameters!$D$33, SUM(IF(ISNUMBER(R192:W192),(IF(R192:W192&gt;=Parameters!$D$39,1,"")),""))+0.5*(SUM(IF(ISNUMBER(R192:W192),(IF(R192:W192&gt;=Parameters!$D$40,1,"")),""))-SUM(IF(ISNUMBER(R192:W192),(IF(R192:W192&gt;=Parameters!$D$39,1,"")),""))),0) +
   IF(Parameters!$D$34,SUM(IF(ISNUMBER(R192:W192),(IF(R192:W192&gt;=Parameters!$D$39,1,"")),"")),0) +
   IF(Parameters!$D$35,AVERAGE(IF(ISNUMBER(R192:W192),R192:W192)),0) +
   IF(Parameters!$D$36,IF(OR(IF(ISNUMBER(R192:W192),R192:W192)=0),0,GEOMEAN(IF(ISNUMBER(R192:W192),R192:W192))),0)</f>
        <v>6</v>
      </c>
      <c r="H192" s="21">
        <f t="shared" si="8"/>
        <v>6</v>
      </c>
      <c r="I192" s="81"/>
      <c r="J192" s="20" cm="1">
        <f t="array" ref="J192">IF(Parameters!$D$33, SUM(IF(ISNUMBER(Y192:AD192),(IF(Y192:AD192&gt;=Parameters!$D$43,1,"")),""))+0.5*(SUM(IF(ISNUMBER(Y192:AD192),(IF(Y192:AD192&gt;=Parameters!$D$44,1,"")),""))-SUM(IF(ISNUMBER(Y192:AD192),(IF(Y192:AD192&gt;=Parameters!$D$43,1,"")),""))),0) +
   IF(Parameters!$D$34,SUM(IF(ISNUMBER(Y192:AD192),(IF(Y192:AD192&gt;=Parameters!$D$43,1,"")),"")),0) +
   IF(Parameters!$D$35,AVERAGE(IF(ISNUMBER(Y192:AD192),Y192:AD192)),0) +
   IF(Parameters!$D$36,IF(OR(IF(ISNUMBER(Y192:AD192),Y192:AD192)=0),0,GEOMEAN(IF(ISNUMBER(Y192:AD192),Y192:AD192))),0)</f>
        <v>5</v>
      </c>
      <c r="K192" s="21">
        <f t="shared" si="9"/>
        <v>5</v>
      </c>
      <c r="L192" s="81"/>
      <c r="M192" s="19" cm="1">
        <f t="array" ref="M192">IF(Parameters!$D$33, SUM(IF(ISNUMBER(AF192:AK192),(IF(AF192:AK192&gt;=Parameters!$D$43,1,"")),""))+0.5*(SUM(IF(ISNUMBER(AF192:AK192),(IF(AF192:AK192&gt;=Parameters!$D$44,1,"")),""))-SUM(IF(ISNUMBER(AF192:AK192),(IF(AF192:AK192&gt;=Parameters!$D$43,1,"")),""))),0) +
   IF(Parameters!$D$34,SUM(IF(ISNUMBER(AF192:AK192),(IF(AF192:AK192&gt;=Parameters!$D$43,1,"")),"")),0) +
   IF(Parameters!$D$35,AVERAGE(IF(ISNUMBER(AF192:AK192),AF192:AK192)),0) +
   IF(Parameters!$D$36,IF(OR(IF(ISNUMBER(AF192:AK192),AF192:AK192)=0),0,GEOMEAN(IF(ISNUMBER(AF192:AK192),AF192:AK192))),0)</f>
        <v>5</v>
      </c>
      <c r="N192" s="21">
        <f t="shared" si="10"/>
        <v>5</v>
      </c>
      <c r="O192" s="81"/>
      <c r="P192" s="22"/>
      <c r="Q192" s="48"/>
      <c r="R192" s="23">
        <f>IF(Parameters!$D$24 = 1, MAX(Y192, AF192),
IF(Parameters!$D$25 = 1, AVERAGE(Y192,AF192),
IF(Parameters!$D$26 = 1, IFERROR(GEOMEAN(Y192, AF192), 0),
IF(Parameters!$D$27, IF(AND(Y192=10,AF192=10),10,0),
IF(Parameters!$D$28, IF(AND(Y192&gt;7,AF192&gt;7),10,0),
IF(Parameters!$D$29, IF(AND(Y192&gt;7,AF192&gt;7), 10, IF(OR(AND(Y192&gt;7,AF192&gt;5),AND(Y192&gt;5,AF192&gt;7)),6,0)),"no method"))))))</f>
        <v>10</v>
      </c>
      <c r="S192" s="23">
        <f>IF(Parameters!$D$24 = 1, MAX(Z192, AG192),
IF(Parameters!$D$25 = 1, AVERAGE(Z192,AG192),
IF(Parameters!$D$26 = 1, IFERROR(GEOMEAN(Z192, AG192), 0),
IF(Parameters!$D$27, IF(AND(Z192=10,AG192=10),10,0),
IF(Parameters!$D$28, IF(AND(Z192&gt;7,AG192&gt;7),10,0),
IF(Parameters!$D$29, IF(AND(Z192&gt;7,AG192&gt;7), 10, IF(OR(AND(Z192&gt;7,AG192&gt;5),AND(Z192&gt;5,AG192&gt;7)),6,0)),"no method"))))))</f>
        <v>10</v>
      </c>
      <c r="T192" s="23">
        <f>IF(Parameters!$D$24 = 1, MAX(AA192, AH192),
IF(Parameters!$D$25 = 1, AVERAGE(AA192,AH192),
IF(Parameters!$D$26 = 1, IFERROR(GEOMEAN(AA192, AH192), 0),
IF(Parameters!$D$27, IF(AND(AA192=10,AH192=10),10,0),
IF(Parameters!$D$28, IF(AND(AA192&gt;7,AH192&gt;7),10,0),
IF(Parameters!$D$29, IF(AND(AA192&gt;7,AH192&gt;7), 10, IF(OR(AND(AA192&gt;7,AH192&gt;5),AND(AA192&gt;5,AH192&gt;7)),6,0)),"no method"))))))</f>
        <v>8.5227272727272645</v>
      </c>
      <c r="U192" s="23">
        <f>IF(Parameters!$D$24 = 1, MAX(AB192, AI192),
IF(Parameters!$D$25 = 1, AVERAGE(AB192,AI192),
IF(Parameters!$D$26 = 1, IFERROR(GEOMEAN(AB192, AI192), 0),
IF(Parameters!$D$27, IF(AND(AB192=10,AI192=10),10,0),
IF(Parameters!$D$28, IF(AND(AB192&gt;7,AI192&gt;7),10,0),
IF(Parameters!$D$29, IF(AND(AB192&gt;7,AI192&gt;7), 10, IF(OR(AND(AB192&gt;7,AI192&gt;5),AND(AB192&gt;5,AI192&gt;7)),6,0)),"no method"))))))</f>
        <v>8.8398536500476652</v>
      </c>
      <c r="V192" s="23">
        <f>IF(Parameters!$D$24 = 1, MAX(AC192, AJ192),
IF(Parameters!$D$25 = 1, AVERAGE(AC192,AJ192),
IF(Parameters!$D$26 = 1, IFERROR(GEOMEAN(AC192, AJ192), 0),
IF(Parameters!$D$27, IF(AND(AC192=10,AJ192=10),10,0),
IF(Parameters!$D$28, IF(AND(AC192&gt;7,AJ192&gt;7),10,0),
IF(Parameters!$D$29, IF(AND(AC192&gt;7,AJ192&gt;7), 10, IF(OR(AND(AC192&gt;7,AJ192&gt;5),AND(AC192&gt;5,AJ192&gt;7)),6,0)),"no method"))))))</f>
        <v>7.75</v>
      </c>
      <c r="W192" s="23">
        <f>IF(Parameters!$D$24 = 1, MAX(AD192, AK192),
IF(Parameters!$D$25 = 1, AVERAGE(AD192,AK192),
IF(Parameters!$D$26 = 1, IFERROR(GEOMEAN(AD192, AK192), 0),
IF(Parameters!$D$27, IF(AND(AD192=10,AK192=10),10,0),
IF(Parameters!$D$28, IF(AND(AD192&gt;7,AK192&gt;7),10,0),
IF(Parameters!$D$29, IF(AND(AD192&gt;7,AK192&gt;7), 10, IF(OR(AND(AD192&gt;7,AK192&gt;5),AND(AD192&gt;5,AK192&gt;7)),6,0)),"no method"))))))</f>
        <v>10</v>
      </c>
      <c r="X192" s="49"/>
      <c r="Y192" s="23">
        <v>10</v>
      </c>
      <c r="Z192" s="23">
        <v>10</v>
      </c>
      <c r="AA192" s="24">
        <v>10</v>
      </c>
      <c r="AB192" s="23">
        <v>10</v>
      </c>
      <c r="AC192" s="23">
        <v>5.5</v>
      </c>
      <c r="AD192" s="23">
        <v>10</v>
      </c>
      <c r="AE192" s="49"/>
      <c r="AF192" s="23">
        <v>10</v>
      </c>
      <c r="AG192" s="23">
        <v>10</v>
      </c>
      <c r="AH192" s="23">
        <v>7.0454545454545299</v>
      </c>
      <c r="AI192" s="23">
        <v>7.6797073000953304</v>
      </c>
      <c r="AJ192" s="23">
        <v>10</v>
      </c>
      <c r="AK192" s="23">
        <v>10</v>
      </c>
      <c r="AL192" s="48"/>
      <c r="AM192" s="25">
        <v>0</v>
      </c>
      <c r="AN192" s="25">
        <v>0.2</v>
      </c>
      <c r="AO192" s="19"/>
      <c r="AP192" s="19"/>
      <c r="AQ192" s="19"/>
      <c r="AR192" s="19"/>
      <c r="AS192" s="19"/>
      <c r="AT192" s="19"/>
      <c r="AU192" s="19"/>
      <c r="AV192" s="19"/>
      <c r="AW192" s="19"/>
      <c r="AX192" s="19"/>
      <c r="AY192" s="19"/>
      <c r="AZ192" s="19"/>
      <c r="BA192" s="19"/>
    </row>
    <row r="193" spans="1:53" x14ac:dyDescent="0.2">
      <c r="A193" s="61">
        <v>188</v>
      </c>
      <c r="B193" s="18" t="s">
        <v>377</v>
      </c>
      <c r="C193" s="18" t="s">
        <v>378</v>
      </c>
      <c r="D193" s="18" t="s">
        <v>434</v>
      </c>
      <c r="E193" s="18" t="s">
        <v>432</v>
      </c>
      <c r="F193" s="48"/>
      <c r="G193" s="20" cm="1">
        <f t="array" ref="G193">IF(Parameters!$D$33, SUM(IF(ISNUMBER(R193:W193),(IF(R193:W193&gt;=Parameters!$D$39,1,"")),""))+0.5*(SUM(IF(ISNUMBER(R193:W193),(IF(R193:W193&gt;=Parameters!$D$40,1,"")),""))-SUM(IF(ISNUMBER(R193:W193),(IF(R193:W193&gt;=Parameters!$D$39,1,"")),""))),0) +
   IF(Parameters!$D$34,SUM(IF(ISNUMBER(R193:W193),(IF(R193:W193&gt;=Parameters!$D$39,1,"")),"")),0) +
   IF(Parameters!$D$35,AVERAGE(IF(ISNUMBER(R193:W193),R193:W193)),0) +
   IF(Parameters!$D$36,IF(OR(IF(ISNUMBER(R193:W193),R193:W193)=0),0,GEOMEAN(IF(ISNUMBER(R193:W193),R193:W193))),0)</f>
        <v>2</v>
      </c>
      <c r="H193" s="21">
        <f t="shared" si="8"/>
        <v>2</v>
      </c>
      <c r="I193" s="81"/>
      <c r="J193" s="20" cm="1">
        <f t="array" ref="J193">IF(Parameters!$D$33, SUM(IF(ISNUMBER(Y193:AD193),(IF(Y193:AD193&gt;=Parameters!$D$43,1,"")),""))+0.5*(SUM(IF(ISNUMBER(Y193:AD193),(IF(Y193:AD193&gt;=Parameters!$D$44,1,"")),""))-SUM(IF(ISNUMBER(Y193:AD193),(IF(Y193:AD193&gt;=Parameters!$D$43,1,"")),""))),0) +
   IF(Parameters!$D$34,SUM(IF(ISNUMBER(Y193:AD193),(IF(Y193:AD193&gt;=Parameters!$D$43,1,"")),"")),0) +
   IF(Parameters!$D$35,AVERAGE(IF(ISNUMBER(Y193:AD193),Y193:AD193)),0) +
   IF(Parameters!$D$36,IF(OR(IF(ISNUMBER(Y193:AD193),Y193:AD193)=0),0,GEOMEAN(IF(ISNUMBER(Y193:AD193),Y193:AD193))),0)</f>
        <v>0</v>
      </c>
      <c r="K193" s="21">
        <f t="shared" si="9"/>
        <v>0</v>
      </c>
      <c r="L193" s="81"/>
      <c r="M193" s="19" cm="1">
        <f t="array" ref="M193">IF(Parameters!$D$33, SUM(IF(ISNUMBER(AF193:AK193),(IF(AF193:AK193&gt;=Parameters!$D$43,1,"")),""))+0.5*(SUM(IF(ISNUMBER(AF193:AK193),(IF(AF193:AK193&gt;=Parameters!$D$44,1,"")),""))-SUM(IF(ISNUMBER(AF193:AK193),(IF(AF193:AK193&gt;=Parameters!$D$43,1,"")),""))),0) +
   IF(Parameters!$D$34,SUM(IF(ISNUMBER(AF193:AK193),(IF(AF193:AK193&gt;=Parameters!$D$43,1,"")),"")),0) +
   IF(Parameters!$D$35,AVERAGE(IF(ISNUMBER(AF193:AK193),AF193:AK193)),0) +
   IF(Parameters!$D$36,IF(OR(IF(ISNUMBER(AF193:AK193),AF193:AK193)=0),0,GEOMEAN(IF(ISNUMBER(AF193:AK193),AF193:AK193))),0)</f>
        <v>1.5</v>
      </c>
      <c r="N193" s="21">
        <f t="shared" si="10"/>
        <v>1.5</v>
      </c>
      <c r="O193" s="81"/>
      <c r="P193" s="22"/>
      <c r="Q193" s="48"/>
      <c r="R193" s="23">
        <f>IF(Parameters!$D$24 = 1, MAX(Y193, AF193),
IF(Parameters!$D$25 = 1, AVERAGE(Y193,AF193),
IF(Parameters!$D$26 = 1, IFERROR(GEOMEAN(Y193, AF193), 0),
IF(Parameters!$D$27, IF(AND(Y193=10,AF193=10),10,0),
IF(Parameters!$D$28, IF(AND(Y193&gt;7,AF193&gt;7),10,0),
IF(Parameters!$D$29, IF(AND(Y193&gt;7,AF193&gt;7), 10, IF(OR(AND(Y193&gt;7,AF193&gt;5),AND(Y193&gt;5,AF193&gt;7)),6,0)),"no method"))))))</f>
        <v>6.9464285714285552</v>
      </c>
      <c r="S193" s="23">
        <f>IF(Parameters!$D$24 = 1, MAX(Z193, AG193),
IF(Parameters!$D$25 = 1, AVERAGE(Z193,AG193),
IF(Parameters!$D$26 = 1, IFERROR(GEOMEAN(Z193, AG193), 0),
IF(Parameters!$D$27, IF(AND(Z193=10,AG193=10),10,0),
IF(Parameters!$D$28, IF(AND(Z193&gt;7,AG193&gt;7),10,0),
IF(Parameters!$D$29, IF(AND(Z193&gt;7,AG193&gt;7), 10, IF(OR(AND(Z193&gt;7,AG193&gt;5),AND(Z193&gt;5,AG193&gt;7)),6,0)),"no method"))))))</f>
        <v>2.7153110047846898</v>
      </c>
      <c r="T193" s="23">
        <f>IF(Parameters!$D$24 = 1, MAX(AA193, AH193),
IF(Parameters!$D$25 = 1, AVERAGE(AA193,AH193),
IF(Parameters!$D$26 = 1, IFERROR(GEOMEAN(AA193, AH193), 0),
IF(Parameters!$D$27, IF(AND(AA193=10,AH193=10),10,0),
IF(Parameters!$D$28, IF(AND(AA193&gt;7,AH193&gt;7),10,0),
IF(Parameters!$D$29, IF(AND(AA193&gt;7,AH193&gt;7), 10, IF(OR(AND(AA193&gt;7,AH193&gt;5),AND(AA193&gt;5,AH193&gt;7)),6,0)),"no method"))))))</f>
        <v>5.1508264462809947</v>
      </c>
      <c r="U193" s="23">
        <f>IF(Parameters!$D$24 = 1, MAX(AB193, AI193),
IF(Parameters!$D$25 = 1, AVERAGE(AB193,AI193),
IF(Parameters!$D$26 = 1, IFERROR(GEOMEAN(AB193, AI193), 0),
IF(Parameters!$D$27, IF(AND(AB193=10,AI193=10),10,0),
IF(Parameters!$D$28, IF(AND(AB193&gt;7,AI193&gt;7),10,0),
IF(Parameters!$D$29, IF(AND(AB193&gt;7,AI193&gt;7), 10, IF(OR(AND(AB193&gt;7,AI193&gt;5),AND(AB193&gt;5,AI193&gt;7)),6,0)),"no method"))))))</f>
        <v>8.0714285714285694</v>
      </c>
      <c r="V193" s="23">
        <f>IF(Parameters!$D$24 = 1, MAX(AC193, AJ193),
IF(Parameters!$D$25 = 1, AVERAGE(AC193,AJ193),
IF(Parameters!$D$26 = 1, IFERROR(GEOMEAN(AC193, AJ193), 0),
IF(Parameters!$D$27, IF(AND(AC193=10,AJ193=10),10,0),
IF(Parameters!$D$28, IF(AND(AC193&gt;7,AJ193&gt;7),10,0),
IF(Parameters!$D$29, IF(AND(AC193&gt;7,AJ193&gt;7), 10, IF(OR(AND(AC193&gt;7,AJ193&gt;5),AND(AC193&gt;5,AJ193&gt;7)),6,0)),"no method"))))))</f>
        <v>3.25</v>
      </c>
      <c r="W193" s="23">
        <f>IF(Parameters!$D$24 = 1, MAX(AD193, AK193),
IF(Parameters!$D$25 = 1, AVERAGE(AD193,AK193),
IF(Parameters!$D$26 = 1, IFERROR(GEOMEAN(AD193, AK193), 0),
IF(Parameters!$D$27, IF(AND(AD193=10,AK193=10),10,0),
IF(Parameters!$D$28, IF(AND(AD193&gt;7,AK193&gt;7),10,0),
IF(Parameters!$D$29, IF(AND(AD193&gt;7,AK193&gt;7), 10, IF(OR(AND(AD193&gt;7,AK193&gt;5),AND(AD193&gt;5,AK193&gt;7)),6,0)),"no method"))))))</f>
        <v>1.6134617485770399</v>
      </c>
      <c r="X193" s="49"/>
      <c r="Y193" s="23">
        <v>6.75</v>
      </c>
      <c r="Z193" s="23">
        <v>5.4306220095693796</v>
      </c>
      <c r="AA193" s="24">
        <v>5.0743801652892602</v>
      </c>
      <c r="AB193" s="23">
        <v>6.1428571428571397</v>
      </c>
      <c r="AC193" s="23">
        <v>6.5</v>
      </c>
      <c r="AD193" s="23">
        <v>0</v>
      </c>
      <c r="AE193" s="49"/>
      <c r="AF193" s="23">
        <v>7.1428571428571104</v>
      </c>
      <c r="AG193" s="23">
        <v>0</v>
      </c>
      <c r="AH193" s="23">
        <v>5.2272727272727302</v>
      </c>
      <c r="AI193" s="23">
        <v>10</v>
      </c>
      <c r="AJ193" s="23">
        <v>0</v>
      </c>
      <c r="AK193" s="23">
        <v>3.2269234971540799</v>
      </c>
      <c r="AL193" s="48"/>
      <c r="AM193" s="25">
        <v>0</v>
      </c>
      <c r="AN193" s="25">
        <v>0.3</v>
      </c>
      <c r="AO193" s="19"/>
      <c r="AP193" s="19"/>
      <c r="AQ193" s="19"/>
      <c r="AR193" s="19"/>
      <c r="AS193" s="19"/>
      <c r="AT193" s="19"/>
      <c r="AU193" s="19"/>
      <c r="AV193" s="19"/>
      <c r="AW193" s="19"/>
      <c r="AX193" s="19"/>
      <c r="AY193" s="19"/>
      <c r="AZ193" s="19"/>
      <c r="BA193" s="19"/>
    </row>
    <row r="194" spans="1:53" x14ac:dyDescent="0.2">
      <c r="A194" s="61">
        <v>189</v>
      </c>
      <c r="B194" s="18" t="s">
        <v>379</v>
      </c>
      <c r="C194" s="18" t="s">
        <v>380</v>
      </c>
      <c r="D194" s="18" t="s">
        <v>434</v>
      </c>
      <c r="E194" s="18" t="s">
        <v>431</v>
      </c>
      <c r="F194" s="48"/>
      <c r="G194" s="20" cm="1">
        <f t="array" ref="G194">IF(Parameters!$D$33, SUM(IF(ISNUMBER(R194:W194),(IF(R194:W194&gt;=Parameters!$D$39,1,"")),""))+0.5*(SUM(IF(ISNUMBER(R194:W194),(IF(R194:W194&gt;=Parameters!$D$40,1,"")),""))-SUM(IF(ISNUMBER(R194:W194),(IF(R194:W194&gt;=Parameters!$D$39,1,"")),""))),0) +
   IF(Parameters!$D$34,SUM(IF(ISNUMBER(R194:W194),(IF(R194:W194&gt;=Parameters!$D$39,1,"")),"")),0) +
   IF(Parameters!$D$35,AVERAGE(IF(ISNUMBER(R194:W194),R194:W194)),0) +
   IF(Parameters!$D$36,IF(OR(IF(ISNUMBER(R194:W194),R194:W194)=0),0,GEOMEAN(IF(ISNUMBER(R194:W194),R194:W194))),0)</f>
        <v>3</v>
      </c>
      <c r="H194" s="21">
        <f t="shared" si="8"/>
        <v>3</v>
      </c>
      <c r="I194" s="81"/>
      <c r="J194" s="20" cm="1">
        <f t="array" ref="J194">IF(Parameters!$D$33, SUM(IF(ISNUMBER(Y194:AD194),(IF(Y194:AD194&gt;=Parameters!$D$43,1,"")),""))+0.5*(SUM(IF(ISNUMBER(Y194:AD194),(IF(Y194:AD194&gt;=Parameters!$D$44,1,"")),""))-SUM(IF(ISNUMBER(Y194:AD194),(IF(Y194:AD194&gt;=Parameters!$D$43,1,"")),""))),0) +
   IF(Parameters!$D$34,SUM(IF(ISNUMBER(Y194:AD194),(IF(Y194:AD194&gt;=Parameters!$D$43,1,"")),"")),0) +
   IF(Parameters!$D$35,AVERAGE(IF(ISNUMBER(Y194:AD194),Y194:AD194)),0) +
   IF(Parameters!$D$36,IF(OR(IF(ISNUMBER(Y194:AD194),Y194:AD194)=0),0,GEOMEAN(IF(ISNUMBER(Y194:AD194),Y194:AD194))),0)</f>
        <v>2.5</v>
      </c>
      <c r="K194" s="21">
        <f t="shared" si="9"/>
        <v>2.5</v>
      </c>
      <c r="L194" s="81"/>
      <c r="M194" s="19" cm="1">
        <f t="array" ref="M194">IF(Parameters!$D$33, SUM(IF(ISNUMBER(AF194:AK194),(IF(AF194:AK194&gt;=Parameters!$D$43,1,"")),""))+0.5*(SUM(IF(ISNUMBER(AF194:AK194),(IF(AF194:AK194&gt;=Parameters!$D$44,1,"")),""))-SUM(IF(ISNUMBER(AF194:AK194),(IF(AF194:AK194&gt;=Parameters!$D$43,1,"")),""))),0) +
   IF(Parameters!$D$34,SUM(IF(ISNUMBER(AF194:AK194),(IF(AF194:AK194&gt;=Parameters!$D$43,1,"")),"")),0) +
   IF(Parameters!$D$35,AVERAGE(IF(ISNUMBER(AF194:AK194),AF194:AK194)),0) +
   IF(Parameters!$D$36,IF(OR(IF(ISNUMBER(AF194:AK194),AF194:AK194)=0),0,GEOMEAN(IF(ISNUMBER(AF194:AK194),AF194:AK194))),0)</f>
        <v>1.5</v>
      </c>
      <c r="N194" s="21">
        <f t="shared" si="10"/>
        <v>1.5</v>
      </c>
      <c r="O194" s="81"/>
      <c r="P194" s="22"/>
      <c r="Q194" s="48"/>
      <c r="R194" s="23">
        <f>IF(Parameters!$D$24 = 1, MAX(Y194, AF194),
IF(Parameters!$D$25 = 1, AVERAGE(Y194,AF194),
IF(Parameters!$D$26 = 1, IFERROR(GEOMEAN(Y194, AF194), 0),
IF(Parameters!$D$27, IF(AND(Y194=10,AF194=10),10,0),
IF(Parameters!$D$28, IF(AND(Y194&gt;7,AF194&gt;7),10,0),
IF(Parameters!$D$29, IF(AND(Y194&gt;7,AF194&gt;7), 10, IF(OR(AND(Y194&gt;7,AF194&gt;5),AND(Y194&gt;5,AF194&gt;7)),6,0)),"no method"))))))</f>
        <v>8.3815384615384598</v>
      </c>
      <c r="S194" s="23">
        <f>IF(Parameters!$D$24 = 1, MAX(Z194, AG194),
IF(Parameters!$D$25 = 1, AVERAGE(Z194,AG194),
IF(Parameters!$D$26 = 1, IFERROR(GEOMEAN(Z194, AG194), 0),
IF(Parameters!$D$27, IF(AND(Z194=10,AG194=10),10,0),
IF(Parameters!$D$28, IF(AND(Z194&gt;7,AG194&gt;7),10,0),
IF(Parameters!$D$29, IF(AND(Z194&gt;7,AG194&gt;7), 10, IF(OR(AND(Z194&gt;7,AG194&gt;5),AND(Z194&gt;5,AG194&gt;7)),6,0)),"no method"))))))</f>
        <v>4.3540669856459351</v>
      </c>
      <c r="T194" s="23">
        <f>IF(Parameters!$D$24 = 1, MAX(AA194, AH194),
IF(Parameters!$D$25 = 1, AVERAGE(AA194,AH194),
IF(Parameters!$D$26 = 1, IFERROR(GEOMEAN(AA194, AH194), 0),
IF(Parameters!$D$27, IF(AND(AA194=10,AH194=10),10,0),
IF(Parameters!$D$28, IF(AND(AA194&gt;7,AH194&gt;7),10,0),
IF(Parameters!$D$29, IF(AND(AA194&gt;7,AH194&gt;7), 10, IF(OR(AND(AA194&gt;7,AH194&gt;5),AND(AA194&gt;5,AH194&gt;7)),6,0)),"no method"))))))</f>
        <v>8.4731404958677707</v>
      </c>
      <c r="U194" s="23">
        <f>IF(Parameters!$D$24 = 1, MAX(AB194, AI194),
IF(Parameters!$D$25 = 1, AVERAGE(AB194,AI194),
IF(Parameters!$D$26 = 1, IFERROR(GEOMEAN(AB194, AI194), 0),
IF(Parameters!$D$27, IF(AND(AB194=10,AI194=10),10,0),
IF(Parameters!$D$28, IF(AND(AB194&gt;7,AI194&gt;7),10,0),
IF(Parameters!$D$29, IF(AND(AB194&gt;7,AI194&gt;7), 10, IF(OR(AND(AB194&gt;7,AI194&gt;5),AND(AB194&gt;5,AI194&gt;7)),6,0)),"no method"))))))</f>
        <v>9.3571428571428541</v>
      </c>
      <c r="V194" s="23">
        <f>IF(Parameters!$D$24 = 1, MAX(AC194, AJ194),
IF(Parameters!$D$25 = 1, AVERAGE(AC194,AJ194),
IF(Parameters!$D$26 = 1, IFERROR(GEOMEAN(AC194, AJ194), 0),
IF(Parameters!$D$27, IF(AND(AC194=10,AJ194=10),10,0),
IF(Parameters!$D$28, IF(AND(AC194&gt;7,AJ194&gt;7),10,0),
IF(Parameters!$D$29, IF(AND(AC194&gt;7,AJ194&gt;7), 10, IF(OR(AND(AC194&gt;7,AJ194&gt;5),AND(AC194&gt;5,AJ194&gt;7)),6,0)),"no method"))))))</f>
        <v>2.0833333333333348</v>
      </c>
      <c r="W194" s="23">
        <f>IF(Parameters!$D$24 = 1, MAX(AD194, AK194),
IF(Parameters!$D$25 = 1, AVERAGE(AD194,AK194),
IF(Parameters!$D$26 = 1, IFERROR(GEOMEAN(AD194, AK194), 0),
IF(Parameters!$D$27, IF(AND(AD194=10,AK194=10),10,0),
IF(Parameters!$D$28, IF(AND(AD194&gt;7,AK194&gt;7),10,0),
IF(Parameters!$D$29, IF(AND(AD194&gt;7,AK194&gt;7), 10, IF(OR(AND(AD194&gt;7,AK194&gt;5),AND(AD194&gt;5,AK194&gt;7)),6,0)),"no method"))))))</f>
        <v>0</v>
      </c>
      <c r="X194" s="49"/>
      <c r="Y194" s="23">
        <v>10</v>
      </c>
      <c r="Z194" s="23">
        <v>8.7081339712918702</v>
      </c>
      <c r="AA194" s="24">
        <v>8.0826446280991693</v>
      </c>
      <c r="AB194" s="23">
        <v>8.71428571428571</v>
      </c>
      <c r="AC194" s="23">
        <v>4.1666666666666696</v>
      </c>
      <c r="AD194" s="23">
        <v>0</v>
      </c>
      <c r="AE194" s="49"/>
      <c r="AF194" s="23">
        <v>6.7630769230769197</v>
      </c>
      <c r="AG194" s="23">
        <v>0</v>
      </c>
      <c r="AH194" s="23">
        <v>8.8636363636363704</v>
      </c>
      <c r="AI194" s="23">
        <v>10</v>
      </c>
      <c r="AJ194" s="23">
        <v>0</v>
      </c>
      <c r="AK194" s="23">
        <v>0</v>
      </c>
      <c r="AL194" s="48"/>
      <c r="AM194" s="25">
        <v>0</v>
      </c>
      <c r="AN194" s="25">
        <v>0.3</v>
      </c>
      <c r="AO194" s="19"/>
      <c r="AP194" s="19"/>
      <c r="AQ194" s="19"/>
      <c r="AR194" s="19"/>
      <c r="AS194" s="19"/>
      <c r="AT194" s="19"/>
      <c r="AU194" s="19"/>
      <c r="AV194" s="19"/>
      <c r="AW194" s="19"/>
      <c r="AX194" s="19"/>
      <c r="AY194" s="19"/>
      <c r="AZ194" s="19"/>
      <c r="BA194" s="19"/>
    </row>
    <row r="195" spans="1:53" x14ac:dyDescent="0.2">
      <c r="A195" s="61">
        <v>190</v>
      </c>
      <c r="B195" s="18" t="s">
        <v>381</v>
      </c>
      <c r="C195" s="18" t="s">
        <v>382</v>
      </c>
      <c r="D195" s="18" t="s">
        <v>434</v>
      </c>
      <c r="E195" s="18" t="s">
        <v>440</v>
      </c>
      <c r="F195" s="48"/>
      <c r="G195" s="20" cm="1">
        <f t="array" ref="G195">IF(Parameters!$D$33, SUM(IF(ISNUMBER(R195:W195),(IF(R195:W195&gt;=Parameters!$D$39,1,"")),""))+0.5*(SUM(IF(ISNUMBER(R195:W195),(IF(R195:W195&gt;=Parameters!$D$40,1,"")),""))-SUM(IF(ISNUMBER(R195:W195),(IF(R195:W195&gt;=Parameters!$D$39,1,"")),""))),0) +
   IF(Parameters!$D$34,SUM(IF(ISNUMBER(R195:W195),(IF(R195:W195&gt;=Parameters!$D$39,1,"")),"")),0) +
   IF(Parameters!$D$35,AVERAGE(IF(ISNUMBER(R195:W195),R195:W195)),0) +
   IF(Parameters!$D$36,IF(OR(IF(ISNUMBER(R195:W195),R195:W195)=0),0,GEOMEAN(IF(ISNUMBER(R195:W195),R195:W195))),0)</f>
        <v>4.5</v>
      </c>
      <c r="H195" s="21">
        <f t="shared" si="8"/>
        <v>4.5</v>
      </c>
      <c r="I195" s="81"/>
      <c r="J195" s="20" cm="1">
        <f t="array" ref="J195">IF(Parameters!$D$33, SUM(IF(ISNUMBER(Y195:AD195),(IF(Y195:AD195&gt;=Parameters!$D$43,1,"")),""))+0.5*(SUM(IF(ISNUMBER(Y195:AD195),(IF(Y195:AD195&gt;=Parameters!$D$44,1,"")),""))-SUM(IF(ISNUMBER(Y195:AD195),(IF(Y195:AD195&gt;=Parameters!$D$43,1,"")),""))),0) +
   IF(Parameters!$D$34,SUM(IF(ISNUMBER(Y195:AD195),(IF(Y195:AD195&gt;=Parameters!$D$43,1,"")),"")),0) +
   IF(Parameters!$D$35,AVERAGE(IF(ISNUMBER(Y195:AD195),Y195:AD195)),0) +
   IF(Parameters!$D$36,IF(OR(IF(ISNUMBER(Y195:AD195),Y195:AD195)=0),0,GEOMEAN(IF(ISNUMBER(Y195:AD195),Y195:AD195))),0)</f>
        <v>4</v>
      </c>
      <c r="K195" s="21">
        <f t="shared" si="9"/>
        <v>4</v>
      </c>
      <c r="L195" s="81"/>
      <c r="M195" s="19" cm="1">
        <f t="array" ref="M195">IF(Parameters!$D$33, SUM(IF(ISNUMBER(AF195:AK195),(IF(AF195:AK195&gt;=Parameters!$D$43,1,"")),""))+0.5*(SUM(IF(ISNUMBER(AF195:AK195),(IF(AF195:AK195&gt;=Parameters!$D$44,1,"")),""))-SUM(IF(ISNUMBER(AF195:AK195),(IF(AF195:AK195&gt;=Parameters!$D$43,1,"")),""))),0) +
   IF(Parameters!$D$34,SUM(IF(ISNUMBER(AF195:AK195),(IF(AF195:AK195&gt;=Parameters!$D$43,1,"")),"")),0) +
   IF(Parameters!$D$35,AVERAGE(IF(ISNUMBER(AF195:AK195),AF195:AK195)),0) +
   IF(Parameters!$D$36,IF(OR(IF(ISNUMBER(AF195:AK195),AF195:AK195)=0),0,GEOMEAN(IF(ISNUMBER(AF195:AK195),AF195:AK195))),0)</f>
        <v>3</v>
      </c>
      <c r="N195" s="21">
        <f t="shared" si="10"/>
        <v>3</v>
      </c>
      <c r="O195" s="81"/>
      <c r="P195" s="22"/>
      <c r="Q195" s="48"/>
      <c r="R195" s="23">
        <f>IF(Parameters!$D$24 = 1, MAX(Y195, AF195),
IF(Parameters!$D$25 = 1, AVERAGE(Y195,AF195),
IF(Parameters!$D$26 = 1, IFERROR(GEOMEAN(Y195, AF195), 0),
IF(Parameters!$D$27, IF(AND(Y195=10,AF195=10),10,0),
IF(Parameters!$D$28, IF(AND(Y195&gt;7,AF195&gt;7),10,0),
IF(Parameters!$D$29, IF(AND(Y195&gt;7,AF195&gt;7), 10, IF(OR(AND(Y195&gt;7,AF195&gt;5),AND(Y195&gt;5,AF195&gt;7)),6,0)),"no method"))))))</f>
        <v>6.8250000000000002</v>
      </c>
      <c r="S195" s="23">
        <f>IF(Parameters!$D$24 = 1, MAX(Z195, AG195),
IF(Parameters!$D$25 = 1, AVERAGE(Z195,AG195),
IF(Parameters!$D$26 = 1, IFERROR(GEOMEAN(Z195, AG195), 0),
IF(Parameters!$D$27, IF(AND(Z195=10,AG195=10),10,0),
IF(Parameters!$D$28, IF(AND(Z195&gt;7,AG195&gt;7),10,0),
IF(Parameters!$D$29, IF(AND(Z195&gt;7,AG195&gt;7), 10, IF(OR(AND(Z195&gt;7,AG195&gt;5),AND(Z195&gt;5,AG195&gt;7)),6,0)),"no method"))))))</f>
        <v>10</v>
      </c>
      <c r="T195" s="23">
        <f>IF(Parameters!$D$24 = 1, MAX(AA195, AH195),
IF(Parameters!$D$25 = 1, AVERAGE(AA195,AH195),
IF(Parameters!$D$26 = 1, IFERROR(GEOMEAN(AA195, AH195), 0),
IF(Parameters!$D$27, IF(AND(AA195=10,AH195=10),10,0),
IF(Parameters!$D$28, IF(AND(AA195&gt;7,AH195&gt;7),10,0),
IF(Parameters!$D$29, IF(AND(AA195&gt;7,AH195&gt;7), 10, IF(OR(AND(AA195&gt;7,AH195&gt;5),AND(AA195&gt;5,AH195&gt;7)),6,0)),"no method"))))))</f>
        <v>7.5</v>
      </c>
      <c r="U195" s="23">
        <f>IF(Parameters!$D$24 = 1, MAX(AB195, AI195),
IF(Parameters!$D$25 = 1, AVERAGE(AB195,AI195),
IF(Parameters!$D$26 = 1, IFERROR(GEOMEAN(AB195, AI195), 0),
IF(Parameters!$D$27, IF(AND(AB195=10,AI195=10),10,0),
IF(Parameters!$D$28, IF(AND(AB195&gt;7,AI195&gt;7),10,0),
IF(Parameters!$D$29, IF(AND(AB195&gt;7,AI195&gt;7), 10, IF(OR(AND(AB195&gt;7,AI195&gt;5),AND(AB195&gt;5,AI195&gt;7)),6,0)),"no method"))))))</f>
        <v>9</v>
      </c>
      <c r="V195" s="23">
        <f>IF(Parameters!$D$24 = 1, MAX(AC195, AJ195),
IF(Parameters!$D$25 = 1, AVERAGE(AC195,AJ195),
IF(Parameters!$D$26 = 1, IFERROR(GEOMEAN(AC195, AJ195), 0),
IF(Parameters!$D$27, IF(AND(AC195=10,AJ195=10),10,0),
IF(Parameters!$D$28, IF(AND(AC195&gt;7,AJ195&gt;7),10,0),
IF(Parameters!$D$29, IF(AND(AC195&gt;7,AJ195&gt;7), 10, IF(OR(AND(AC195&gt;7,AJ195&gt;5),AND(AC195&gt;5,AJ195&gt;7)),6,0)),"no method"))))))</f>
        <v>3.0833333333333348</v>
      </c>
      <c r="W195" s="23">
        <f>IF(Parameters!$D$24 = 1, MAX(AD195, AK195),
IF(Parameters!$D$25 = 1, AVERAGE(AD195,AK195),
IF(Parameters!$D$26 = 1, IFERROR(GEOMEAN(AD195, AK195), 0),
IF(Parameters!$D$27, IF(AND(AD195=10,AK195=10),10,0),
IF(Parameters!$D$28, IF(AND(AD195&gt;7,AK195&gt;7),10,0),
IF(Parameters!$D$29, IF(AND(AD195&gt;7,AK195&gt;7), 10, IF(OR(AND(AD195&gt;7,AK195&gt;5),AND(AD195&gt;5,AK195&gt;7)),6,0)),"no method"))))))</f>
        <v>10</v>
      </c>
      <c r="X195" s="49"/>
      <c r="Y195" s="23">
        <v>8.25</v>
      </c>
      <c r="Z195" s="23">
        <v>10</v>
      </c>
      <c r="AA195" s="24">
        <v>10</v>
      </c>
      <c r="AB195" s="23">
        <v>8</v>
      </c>
      <c r="AC195" s="23">
        <v>6.1666666666666696</v>
      </c>
      <c r="AD195" s="23">
        <v>10</v>
      </c>
      <c r="AE195" s="49"/>
      <c r="AF195" s="23">
        <v>5.4</v>
      </c>
      <c r="AG195" s="23">
        <v>10</v>
      </c>
      <c r="AH195" s="23">
        <v>5</v>
      </c>
      <c r="AI195" s="23">
        <v>10</v>
      </c>
      <c r="AJ195" s="23">
        <v>0</v>
      </c>
      <c r="AK195" s="23">
        <v>10</v>
      </c>
      <c r="AL195" s="48"/>
      <c r="AM195" s="25">
        <v>0</v>
      </c>
      <c r="AN195" s="25">
        <v>0.1</v>
      </c>
      <c r="AO195" s="19"/>
      <c r="AP195" s="19"/>
      <c r="AQ195" s="19"/>
      <c r="AR195" s="19"/>
      <c r="AS195" s="19"/>
      <c r="AT195" s="19"/>
      <c r="AU195" s="19"/>
      <c r="AV195" s="19"/>
      <c r="AW195" s="19"/>
      <c r="AX195" s="19"/>
      <c r="AY195" s="19"/>
      <c r="AZ195" s="19"/>
      <c r="BA195" s="19"/>
    </row>
  </sheetData>
  <autoFilter ref="B5:AN195" xr:uid="{B83457C9-F7DA-6C4E-90F1-5D497C3EFA8E}">
    <sortState xmlns:xlrd2="http://schemas.microsoft.com/office/spreadsheetml/2017/richdata2" ref="B6:AN195">
      <sortCondition ref="C5:C195"/>
    </sortState>
  </autoFilter>
  <mergeCells count="12">
    <mergeCell ref="G2:O2"/>
    <mergeCell ref="R2:W2"/>
    <mergeCell ref="Y2:AD2"/>
    <mergeCell ref="AF2:AK2"/>
    <mergeCell ref="AM2:AN2"/>
    <mergeCell ref="R3:W3"/>
    <mergeCell ref="Y3:AD3"/>
    <mergeCell ref="AF3:AK3"/>
    <mergeCell ref="M4:O4"/>
    <mergeCell ref="G4:I4"/>
    <mergeCell ref="J4:L4"/>
    <mergeCell ref="G3:O3"/>
  </mergeCells>
  <conditionalFormatting sqref="AM5:AN195">
    <cfRule type="expression" dxfId="19" priority="26">
      <formula>AM5=""</formula>
    </cfRule>
    <cfRule type="cellIs" dxfId="18" priority="27" operator="between">
      <formula>0</formula>
      <formula>0.332</formula>
    </cfRule>
    <cfRule type="cellIs" dxfId="17" priority="28" operator="between">
      <formula>0.333333333333333</formula>
      <formula>0.665</formula>
    </cfRule>
    <cfRule type="cellIs" dxfId="16" priority="29" operator="between">
      <formula>0.666666666666667</formula>
      <formula>1</formula>
    </cfRule>
  </conditionalFormatting>
  <conditionalFormatting sqref="J6:J196">
    <cfRule type="dataBar" priority="25">
      <dataBar showValue="0">
        <cfvo type="num" val="0"/>
        <cfvo type="num" val="6"/>
        <color rgb="FFF9696B"/>
      </dataBar>
      <extLst>
        <ext xmlns:x14="http://schemas.microsoft.com/office/spreadsheetml/2009/9/main" uri="{B025F937-C7B1-47D3-B67F-A62EFF666E3E}">
          <x14:id>{76DC19A0-EEFF-B74A-A16B-1AF44A594CD3}</x14:id>
        </ext>
      </extLst>
    </cfRule>
  </conditionalFormatting>
  <conditionalFormatting sqref="Y5:AD195">
    <cfRule type="expression" dxfId="15" priority="30">
      <formula>Y5=""</formula>
    </cfRule>
    <cfRule type="cellIs" dxfId="14" priority="31" operator="between">
      <formula>0</formula>
      <formula>6.999</formula>
    </cfRule>
    <cfRule type="cellIs" dxfId="13" priority="32" operator="between">
      <formula>7</formula>
      <formula>9.99</formula>
    </cfRule>
    <cfRule type="expression" dxfId="12" priority="33">
      <formula>Y5=10</formula>
    </cfRule>
  </conditionalFormatting>
  <conditionalFormatting sqref="AF6:AK195">
    <cfRule type="expression" dxfId="11" priority="21">
      <formula>AF6=""</formula>
    </cfRule>
    <cfRule type="cellIs" dxfId="10" priority="22" operator="between">
      <formula>0</formula>
      <formula>6.999</formula>
    </cfRule>
    <cfRule type="cellIs" dxfId="9" priority="23" operator="between">
      <formula>7</formula>
      <formula>9.9999</formula>
    </cfRule>
    <cfRule type="expression" dxfId="8" priority="24">
      <formula>AF6=10</formula>
    </cfRule>
  </conditionalFormatting>
  <conditionalFormatting sqref="AE6:AE195">
    <cfRule type="colorScale" priority="18">
      <colorScale>
        <cfvo type="min"/>
        <cfvo type="max"/>
        <color rgb="FFF8696B"/>
        <color rgb="FFFCFCFF"/>
      </colorScale>
    </cfRule>
  </conditionalFormatting>
  <conditionalFormatting sqref="AL6:AL15">
    <cfRule type="colorScale" priority="16">
      <colorScale>
        <cfvo type="min"/>
        <cfvo type="max"/>
        <color theme="9" tint="-0.249977111117893"/>
        <color theme="0"/>
      </colorScale>
    </cfRule>
    <cfRule type="colorScale" priority="17">
      <colorScale>
        <cfvo type="min"/>
        <cfvo type="max"/>
        <color rgb="FFF8696B"/>
        <color rgb="FFFCFCFF"/>
      </colorScale>
    </cfRule>
  </conditionalFormatting>
  <conditionalFormatting sqref="M6:M195">
    <cfRule type="dataBar" priority="15">
      <dataBar showValue="0">
        <cfvo type="num" val="0"/>
        <cfvo type="num" val="6"/>
        <color theme="9" tint="-0.249977111117893"/>
      </dataBar>
      <extLst>
        <ext xmlns:x14="http://schemas.microsoft.com/office/spreadsheetml/2009/9/main" uri="{B025F937-C7B1-47D3-B67F-A62EFF666E3E}">
          <x14:id>{0E481C95-ADD7-C847-898D-6F58FDA81A0D}</x14:id>
        </ext>
      </extLst>
    </cfRule>
  </conditionalFormatting>
  <conditionalFormatting sqref="G6:G195">
    <cfRule type="dataBar" priority="13">
      <dataBar showValue="0">
        <cfvo type="num" val="0"/>
        <cfvo type="num" val="6"/>
        <color rgb="FFDD2C03"/>
      </dataBar>
      <extLst>
        <ext xmlns:x14="http://schemas.microsoft.com/office/spreadsheetml/2009/9/main" uri="{B025F937-C7B1-47D3-B67F-A62EFF666E3E}">
          <x14:id>{50296FC9-5C0C-B642-BC04-95322836AAFC}</x14:id>
        </ext>
      </extLst>
    </cfRule>
  </conditionalFormatting>
  <conditionalFormatting sqref="R5:W195">
    <cfRule type="expression" dxfId="7" priority="9">
      <formula>R5=""</formula>
    </cfRule>
    <cfRule type="cellIs" dxfId="6" priority="10" operator="between">
      <formula>0</formula>
      <formula>6.999</formula>
    </cfRule>
    <cfRule type="cellIs" dxfId="5" priority="11" operator="between">
      <formula>7</formula>
      <formula>9.99</formula>
    </cfRule>
    <cfRule type="expression" dxfId="4" priority="12">
      <formula>R5=10</formula>
    </cfRule>
  </conditionalFormatting>
  <conditionalFormatting sqref="X6:X15">
    <cfRule type="colorScale" priority="8">
      <colorScale>
        <cfvo type="min"/>
        <cfvo type="max"/>
        <color rgb="FFF8696B"/>
        <color rgb="FFFCFCFF"/>
      </colorScale>
    </cfRule>
  </conditionalFormatting>
  <conditionalFormatting sqref="AM6:AN195">
    <cfRule type="expression" dxfId="3" priority="1">
      <formula>AM6=""</formula>
    </cfRule>
    <cfRule type="cellIs" dxfId="2" priority="2" operator="between">
      <formula>0</formula>
      <formula>0.332</formula>
    </cfRule>
    <cfRule type="cellIs" dxfId="1" priority="3" operator="between">
      <formula>0.333333333333333</formula>
      <formula>0.665</formula>
    </cfRule>
    <cfRule type="cellIs" dxfId="0" priority="4" operator="between">
      <formula>0.666666666666667</formula>
      <formula>1</formula>
    </cfRule>
  </conditionalFormatting>
  <pageMargins left="0.7" right="0.7" top="0.75" bottom="0.75" header="0.3" footer="0.3"/>
  <pageSetup paperSize="9" orientation="portrait" horizontalDpi="300" verticalDpi="300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76DC19A0-EEFF-B74A-A16B-1AF44A594CD3}">
            <x14:dataBar minLength="0" maxLength="100" gradient="0" direction="rightToLeft">
              <x14:cfvo type="num">
                <xm:f>0</xm:f>
              </x14:cfvo>
              <x14:cfvo type="num">
                <xm:f>6</xm:f>
              </x14:cfvo>
              <x14:negativeFillColor rgb="FFFF0000"/>
              <x14:axisColor rgb="FF000000"/>
            </x14:dataBar>
          </x14:cfRule>
          <xm:sqref>J6:J196</xm:sqref>
        </x14:conditionalFormatting>
        <x14:conditionalFormatting xmlns:xm="http://schemas.microsoft.com/office/excel/2006/main">
          <x14:cfRule type="dataBar" id="{0E481C95-ADD7-C847-898D-6F58FDA81A0D}">
            <x14:dataBar minLength="0" maxLength="100" gradient="0" direction="rightToLeft" negativeBarColorSameAsPositive="1">
              <x14:cfvo type="num">
                <xm:f>0</xm:f>
              </x14:cfvo>
              <x14:cfvo type="num">
                <xm:f>6</xm:f>
              </x14:cfvo>
              <x14:axisColor rgb="FF000000"/>
            </x14:dataBar>
          </x14:cfRule>
          <xm:sqref>M6:M195</xm:sqref>
        </x14:conditionalFormatting>
        <x14:conditionalFormatting xmlns:xm="http://schemas.microsoft.com/office/excel/2006/main">
          <x14:cfRule type="dataBar" id="{50296FC9-5C0C-B642-BC04-95322836AAFC}">
            <x14:dataBar minLength="0" maxLength="100" gradient="0" direction="rightToLeft">
              <x14:cfvo type="num">
                <xm:f>0</xm:f>
              </x14:cfvo>
              <x14:cfvo type="num">
                <xm:f>6</xm:f>
              </x14:cfvo>
              <x14:negativeFillColor rgb="FFFF0000"/>
              <x14:axisColor rgb="FF000000"/>
            </x14:dataBar>
          </x14:cfRule>
          <xm:sqref>G6:G195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6CD4A7-D26B-FC4B-A1B6-27861AFC1984}">
  <dimension ref="A1:H76"/>
  <sheetViews>
    <sheetView topLeftCell="A14" workbookViewId="0">
      <selection activeCell="E30" sqref="E30"/>
    </sheetView>
  </sheetViews>
  <sheetFormatPr baseColWidth="10" defaultRowHeight="16" x14ac:dyDescent="0.2"/>
  <cols>
    <col min="1" max="1" width="6.140625" style="33" customWidth="1"/>
    <col min="2" max="2" width="36.140625" style="33" customWidth="1"/>
    <col min="3" max="3" width="2.140625" style="34" customWidth="1"/>
    <col min="4" max="4" width="8.28515625" style="34" customWidth="1"/>
    <col min="5" max="16384" width="10.7109375" style="33"/>
  </cols>
  <sheetData>
    <row r="1" spans="1:6" x14ac:dyDescent="0.2">
      <c r="A1" s="30"/>
      <c r="B1" s="31"/>
      <c r="C1" s="32"/>
      <c r="D1" s="30"/>
      <c r="E1" s="30"/>
      <c r="F1" s="30"/>
    </row>
    <row r="2" spans="1:6" x14ac:dyDescent="0.2">
      <c r="A2" s="30"/>
      <c r="B2" s="138" t="s">
        <v>399</v>
      </c>
      <c r="C2" s="138"/>
      <c r="D2" s="138"/>
      <c r="E2" s="30"/>
      <c r="F2" s="30"/>
    </row>
    <row r="3" spans="1:6" x14ac:dyDescent="0.2">
      <c r="A3" s="30"/>
      <c r="B3" s="35"/>
      <c r="C3" s="35"/>
      <c r="D3" s="35"/>
      <c r="E3" s="30"/>
      <c r="F3" s="30"/>
    </row>
    <row r="4" spans="1:6" ht="118" customHeight="1" x14ac:dyDescent="0.2">
      <c r="A4" s="30"/>
      <c r="B4" s="140" t="s">
        <v>444</v>
      </c>
      <c r="C4" s="140"/>
      <c r="D4" s="140"/>
      <c r="E4" s="30"/>
      <c r="F4" s="30"/>
    </row>
    <row r="5" spans="1:6" ht="17" customHeight="1" x14ac:dyDescent="0.2">
      <c r="A5" s="30"/>
      <c r="B5" s="113"/>
      <c r="C5" s="113"/>
      <c r="D5" s="113"/>
      <c r="E5" s="30"/>
      <c r="F5" s="30"/>
    </row>
    <row r="6" spans="1:6" ht="17" customHeight="1" x14ac:dyDescent="0.2">
      <c r="A6" s="30"/>
      <c r="B6" s="113"/>
      <c r="C6" s="113"/>
      <c r="D6" s="113"/>
      <c r="E6" s="30"/>
      <c r="F6" s="30"/>
    </row>
    <row r="7" spans="1:6" ht="17" customHeight="1" x14ac:dyDescent="0.2">
      <c r="A7" s="30"/>
      <c r="B7" s="113"/>
      <c r="C7" s="113"/>
      <c r="D7" s="113"/>
      <c r="E7" s="30"/>
      <c r="F7" s="30"/>
    </row>
    <row r="8" spans="1:6" ht="17" customHeight="1" x14ac:dyDescent="0.2">
      <c r="A8" s="30"/>
      <c r="B8" s="35"/>
      <c r="C8" s="36"/>
      <c r="D8" s="36"/>
      <c r="E8" s="30"/>
      <c r="F8" s="30"/>
    </row>
    <row r="9" spans="1:6" ht="17" customHeight="1" x14ac:dyDescent="0.2">
      <c r="A9" s="30"/>
      <c r="B9" s="139" t="s">
        <v>401</v>
      </c>
      <c r="C9" s="139"/>
      <c r="D9" s="139"/>
      <c r="E9" s="30"/>
      <c r="F9" s="30"/>
    </row>
    <row r="10" spans="1:6" x14ac:dyDescent="0.2">
      <c r="A10" s="30"/>
      <c r="B10" s="35"/>
      <c r="C10" s="36"/>
      <c r="D10" s="36"/>
      <c r="E10" s="30"/>
      <c r="F10" s="30"/>
    </row>
    <row r="11" spans="1:6" ht="17" x14ac:dyDescent="0.2">
      <c r="A11" s="30"/>
      <c r="B11" s="35" t="s">
        <v>443</v>
      </c>
      <c r="C11" s="36"/>
      <c r="D11" s="36"/>
      <c r="E11" s="30"/>
      <c r="F11" s="30"/>
    </row>
    <row r="12" spans="1:6" ht="34" customHeight="1" x14ac:dyDescent="0.2">
      <c r="A12" s="30"/>
      <c r="B12" s="141" t="s">
        <v>445</v>
      </c>
      <c r="C12" s="141"/>
      <c r="D12" s="141"/>
      <c r="E12" s="30"/>
      <c r="F12" s="30"/>
    </row>
    <row r="13" spans="1:6" x14ac:dyDescent="0.2">
      <c r="A13" s="30"/>
      <c r="B13" s="37"/>
      <c r="C13" s="36"/>
      <c r="D13" s="36"/>
      <c r="E13" s="30"/>
      <c r="F13" s="30"/>
    </row>
    <row r="14" spans="1:6" x14ac:dyDescent="0.2">
      <c r="A14" s="30"/>
      <c r="B14" s="139" t="s">
        <v>407</v>
      </c>
      <c r="C14" s="139"/>
      <c r="D14" s="139"/>
      <c r="E14" s="30"/>
      <c r="F14" s="30"/>
    </row>
    <row r="15" spans="1:6" x14ac:dyDescent="0.2">
      <c r="A15" s="30"/>
      <c r="B15" s="36"/>
      <c r="C15" s="36"/>
      <c r="D15" s="36"/>
      <c r="E15" s="30"/>
      <c r="F15" s="30"/>
    </row>
    <row r="16" spans="1:6" ht="17" x14ac:dyDescent="0.2">
      <c r="A16" s="30"/>
      <c r="B16" s="35" t="s">
        <v>446</v>
      </c>
      <c r="C16" s="36"/>
      <c r="D16" s="36"/>
      <c r="E16" s="30"/>
      <c r="F16" s="30"/>
    </row>
    <row r="17" spans="1:8" ht="17" x14ac:dyDescent="0.2">
      <c r="A17" s="30"/>
      <c r="B17" s="36" t="s">
        <v>408</v>
      </c>
      <c r="C17" s="36"/>
      <c r="D17" s="36"/>
      <c r="E17" s="30"/>
      <c r="F17" s="30"/>
    </row>
    <row r="18" spans="1:8" ht="51" x14ac:dyDescent="0.2">
      <c r="A18" s="30"/>
      <c r="B18" s="38" t="s">
        <v>448</v>
      </c>
      <c r="C18" s="36"/>
      <c r="D18" s="70">
        <v>1</v>
      </c>
      <c r="E18" s="30"/>
      <c r="F18" s="30"/>
    </row>
    <row r="19" spans="1:8" ht="17" x14ac:dyDescent="0.2">
      <c r="A19" s="30"/>
      <c r="B19" s="38" t="s">
        <v>406</v>
      </c>
      <c r="C19" s="36"/>
      <c r="D19" s="70">
        <v>0</v>
      </c>
      <c r="E19" s="30"/>
      <c r="F19" s="30"/>
    </row>
    <row r="20" spans="1:8" ht="17" x14ac:dyDescent="0.2">
      <c r="A20" s="30"/>
      <c r="B20" s="38" t="s">
        <v>405</v>
      </c>
      <c r="C20" s="36"/>
      <c r="D20" s="70">
        <v>0</v>
      </c>
      <c r="E20" s="30"/>
      <c r="F20" s="30"/>
    </row>
    <row r="21" spans="1:8" x14ac:dyDescent="0.2">
      <c r="A21" s="30"/>
      <c r="B21" s="36"/>
      <c r="C21" s="36"/>
      <c r="D21" s="41"/>
      <c r="E21" s="30"/>
      <c r="F21" s="30"/>
      <c r="H21" s="34"/>
    </row>
    <row r="22" spans="1:8" ht="17" x14ac:dyDescent="0.2">
      <c r="A22" s="30"/>
      <c r="B22" s="35" t="s">
        <v>447</v>
      </c>
      <c r="C22" s="36"/>
      <c r="D22" s="41"/>
      <c r="E22" s="30"/>
      <c r="F22" s="30"/>
      <c r="H22" s="34"/>
    </row>
    <row r="23" spans="1:8" ht="17" x14ac:dyDescent="0.2">
      <c r="A23" s="30"/>
      <c r="B23" s="36" t="s">
        <v>408</v>
      </c>
      <c r="C23" s="36"/>
      <c r="D23" s="41"/>
      <c r="E23" s="30"/>
      <c r="F23" s="30"/>
    </row>
    <row r="24" spans="1:8" ht="17" x14ac:dyDescent="0.2">
      <c r="A24" s="30"/>
      <c r="B24" s="38" t="s">
        <v>409</v>
      </c>
      <c r="C24" s="36"/>
      <c r="D24" s="70">
        <v>0</v>
      </c>
      <c r="E24" s="30"/>
      <c r="F24" s="30"/>
    </row>
    <row r="25" spans="1:8" ht="17" x14ac:dyDescent="0.2">
      <c r="A25" s="30"/>
      <c r="B25" s="38" t="s">
        <v>406</v>
      </c>
      <c r="C25" s="36"/>
      <c r="D25" s="70">
        <f>IF(Dashboard!$B$10=Parameters!B73,1,0)</f>
        <v>1</v>
      </c>
      <c r="E25" s="30"/>
      <c r="F25" s="30"/>
    </row>
    <row r="26" spans="1:8" ht="17" x14ac:dyDescent="0.2">
      <c r="A26" s="30"/>
      <c r="B26" s="38" t="s">
        <v>410</v>
      </c>
      <c r="C26" s="36"/>
      <c r="D26" s="70">
        <f>IF(Dashboard!$B$10=Parameters!B72,1,0)</f>
        <v>0</v>
      </c>
      <c r="E26" s="30"/>
      <c r="F26" s="30"/>
    </row>
    <row r="27" spans="1:8" x14ac:dyDescent="0.2">
      <c r="A27" s="30"/>
      <c r="B27" s="108" t="s">
        <v>456</v>
      </c>
      <c r="C27" s="82"/>
      <c r="D27" s="70">
        <f>IF(Dashboard!$B$10=Parameters!B69,1,0)</f>
        <v>0</v>
      </c>
      <c r="E27" s="30"/>
      <c r="F27" s="30"/>
    </row>
    <row r="28" spans="1:8" x14ac:dyDescent="0.2">
      <c r="A28" s="30"/>
      <c r="B28" s="108" t="s">
        <v>457</v>
      </c>
      <c r="C28" s="82"/>
      <c r="D28" s="70">
        <f>IF(Dashboard!$B$10=Parameters!B70,1,0)</f>
        <v>0</v>
      </c>
      <c r="E28" s="30"/>
      <c r="F28" s="30"/>
    </row>
    <row r="29" spans="1:8" ht="51" x14ac:dyDescent="0.2">
      <c r="A29" s="30"/>
      <c r="B29" s="109" t="s">
        <v>458</v>
      </c>
      <c r="C29" s="82"/>
      <c r="D29" s="70">
        <f>IF(Dashboard!$B$10=Parameters!B71,1,0)</f>
        <v>0</v>
      </c>
      <c r="E29" s="30"/>
      <c r="F29" s="30"/>
    </row>
    <row r="30" spans="1:8" x14ac:dyDescent="0.2">
      <c r="A30" s="30"/>
      <c r="B30" s="35"/>
      <c r="C30" s="36"/>
      <c r="D30" s="41"/>
      <c r="E30" s="30"/>
      <c r="F30" s="30"/>
    </row>
    <row r="31" spans="1:8" ht="21" customHeight="1" x14ac:dyDescent="0.2">
      <c r="A31" s="30"/>
      <c r="B31" s="35" t="s">
        <v>451</v>
      </c>
      <c r="C31" s="36"/>
      <c r="D31" s="41"/>
      <c r="E31" s="30"/>
      <c r="F31" s="30"/>
    </row>
    <row r="32" spans="1:8" ht="17" x14ac:dyDescent="0.2">
      <c r="A32" s="30"/>
      <c r="B32" s="36" t="s">
        <v>408</v>
      </c>
      <c r="C32" s="36"/>
      <c r="D32" s="41"/>
      <c r="E32" s="30"/>
      <c r="F32" s="30"/>
    </row>
    <row r="33" spans="1:6" ht="85" x14ac:dyDescent="0.2">
      <c r="A33" s="30"/>
      <c r="B33" s="38" t="s">
        <v>449</v>
      </c>
      <c r="C33" s="36"/>
      <c r="D33" s="70">
        <f>IF(Dashboard!B14=Parameters!B75, 1, 0)</f>
        <v>1</v>
      </c>
      <c r="E33" s="30"/>
      <c r="F33" s="30"/>
    </row>
    <row r="34" spans="1:6" ht="17" x14ac:dyDescent="0.2">
      <c r="A34" s="30"/>
      <c r="B34" s="38" t="s">
        <v>411</v>
      </c>
      <c r="C34" s="36"/>
      <c r="D34" s="70">
        <f>IF(Dashboard!B14=Parameters!B76, 1, 0)</f>
        <v>0</v>
      </c>
      <c r="E34" s="30"/>
      <c r="F34" s="30"/>
    </row>
    <row r="35" spans="1:6" ht="17" x14ac:dyDescent="0.2">
      <c r="A35" s="30"/>
      <c r="B35" s="38" t="s">
        <v>406</v>
      </c>
      <c r="C35" s="36"/>
      <c r="D35" s="70">
        <v>0</v>
      </c>
      <c r="E35" s="30"/>
      <c r="F35" s="30"/>
    </row>
    <row r="36" spans="1:6" ht="17" x14ac:dyDescent="0.2">
      <c r="A36" s="30"/>
      <c r="B36" s="38" t="s">
        <v>405</v>
      </c>
      <c r="C36" s="36"/>
      <c r="D36" s="70">
        <v>0</v>
      </c>
      <c r="E36" s="30"/>
      <c r="F36" s="30"/>
    </row>
    <row r="37" spans="1:6" x14ac:dyDescent="0.2">
      <c r="A37" s="30"/>
      <c r="B37" s="37"/>
      <c r="C37" s="36"/>
      <c r="D37" s="39"/>
      <c r="E37" s="30"/>
      <c r="F37" s="30"/>
    </row>
    <row r="38" spans="1:6" x14ac:dyDescent="0.2">
      <c r="A38" s="30"/>
      <c r="B38" s="34" t="s">
        <v>450</v>
      </c>
      <c r="C38" s="33"/>
      <c r="D38" s="40"/>
      <c r="E38" s="30"/>
      <c r="F38" s="30"/>
    </row>
    <row r="39" spans="1:6" ht="17" x14ac:dyDescent="0.2">
      <c r="A39" s="30"/>
      <c r="B39" s="38" t="s">
        <v>402</v>
      </c>
      <c r="C39" s="36" t="s">
        <v>404</v>
      </c>
      <c r="D39" s="71">
        <v>7</v>
      </c>
      <c r="E39" s="30"/>
      <c r="F39" s="30"/>
    </row>
    <row r="40" spans="1:6" ht="17" x14ac:dyDescent="0.2">
      <c r="A40" s="30"/>
      <c r="B40" s="38" t="s">
        <v>403</v>
      </c>
      <c r="C40" s="36" t="s">
        <v>404</v>
      </c>
      <c r="D40" s="71">
        <v>5</v>
      </c>
      <c r="E40" s="30"/>
      <c r="F40" s="30"/>
    </row>
    <row r="41" spans="1:6" x14ac:dyDescent="0.2">
      <c r="A41" s="30"/>
      <c r="B41" s="35"/>
      <c r="C41" s="36"/>
      <c r="D41" s="36"/>
      <c r="E41" s="30"/>
      <c r="F41" s="30"/>
    </row>
    <row r="42" spans="1:6" x14ac:dyDescent="0.2">
      <c r="A42" s="30"/>
      <c r="B42" s="34" t="s">
        <v>452</v>
      </c>
      <c r="C42" s="33"/>
      <c r="D42" s="33"/>
      <c r="E42" s="30"/>
      <c r="F42" s="30"/>
    </row>
    <row r="43" spans="1:6" ht="17" x14ac:dyDescent="0.2">
      <c r="A43" s="30"/>
      <c r="B43" s="38" t="s">
        <v>402</v>
      </c>
      <c r="C43" s="36" t="s">
        <v>404</v>
      </c>
      <c r="D43" s="71">
        <v>10</v>
      </c>
      <c r="E43" s="30"/>
      <c r="F43" s="30"/>
    </row>
    <row r="44" spans="1:6" ht="17" x14ac:dyDescent="0.2">
      <c r="A44" s="30"/>
      <c r="B44" s="38" t="s">
        <v>403</v>
      </c>
      <c r="C44" s="36" t="s">
        <v>404</v>
      </c>
      <c r="D44" s="71">
        <v>7</v>
      </c>
      <c r="E44" s="30"/>
      <c r="F44" s="30"/>
    </row>
    <row r="45" spans="1:6" x14ac:dyDescent="0.2">
      <c r="A45" s="30"/>
      <c r="B45" s="36"/>
      <c r="C45" s="36"/>
      <c r="D45" s="36"/>
      <c r="E45" s="30"/>
      <c r="F45" s="30"/>
    </row>
    <row r="46" spans="1:6" x14ac:dyDescent="0.2">
      <c r="A46" s="30"/>
      <c r="B46" s="35"/>
      <c r="C46" s="36"/>
      <c r="D46" s="36"/>
      <c r="E46" s="30"/>
      <c r="F46" s="30"/>
    </row>
    <row r="47" spans="1:6" x14ac:dyDescent="0.2">
      <c r="A47" s="30"/>
      <c r="B47" s="35"/>
      <c r="C47" s="36"/>
      <c r="D47" s="36"/>
      <c r="E47" s="30"/>
      <c r="F47" s="30"/>
    </row>
    <row r="48" spans="1:6" x14ac:dyDescent="0.2">
      <c r="A48" s="30"/>
      <c r="C48" s="33"/>
      <c r="D48" s="33"/>
    </row>
    <row r="49" spans="1:4" x14ac:dyDescent="0.2">
      <c r="A49" s="30"/>
      <c r="C49" s="33"/>
      <c r="D49" s="33"/>
    </row>
    <row r="50" spans="1:4" x14ac:dyDescent="0.2">
      <c r="C50" s="33"/>
      <c r="D50" s="33"/>
    </row>
    <row r="51" spans="1:4" x14ac:dyDescent="0.2">
      <c r="C51" s="33"/>
    </row>
    <row r="52" spans="1:4" x14ac:dyDescent="0.2">
      <c r="C52" s="33"/>
      <c r="D52" s="33"/>
    </row>
    <row r="53" spans="1:4" x14ac:dyDescent="0.2">
      <c r="C53" s="33"/>
      <c r="D53" s="33"/>
    </row>
    <row r="54" spans="1:4" x14ac:dyDescent="0.2">
      <c r="C54" s="33"/>
      <c r="D54" s="33"/>
    </row>
    <row r="55" spans="1:4" x14ac:dyDescent="0.2">
      <c r="C55" s="33"/>
      <c r="D55" s="33"/>
    </row>
    <row r="56" spans="1:4" x14ac:dyDescent="0.2">
      <c r="C56" s="33"/>
      <c r="D56" s="33"/>
    </row>
    <row r="57" spans="1:4" x14ac:dyDescent="0.2">
      <c r="C57" s="33"/>
      <c r="D57" s="33"/>
    </row>
    <row r="58" spans="1:4" x14ac:dyDescent="0.2">
      <c r="C58" s="33"/>
      <c r="D58" s="33"/>
    </row>
    <row r="59" spans="1:4" x14ac:dyDescent="0.2">
      <c r="C59" s="33"/>
      <c r="D59" s="33"/>
    </row>
    <row r="60" spans="1:4" x14ac:dyDescent="0.2">
      <c r="C60" s="33"/>
      <c r="D60" s="33"/>
    </row>
    <row r="61" spans="1:4" x14ac:dyDescent="0.2">
      <c r="C61" s="33"/>
      <c r="D61" s="33"/>
    </row>
    <row r="62" spans="1:4" x14ac:dyDescent="0.2">
      <c r="C62" s="33"/>
      <c r="D62" s="33"/>
    </row>
    <row r="63" spans="1:4" x14ac:dyDescent="0.2">
      <c r="B63" s="85" t="s">
        <v>455</v>
      </c>
      <c r="C63" s="33"/>
      <c r="D63" s="33"/>
    </row>
    <row r="64" spans="1:4" x14ac:dyDescent="0.2">
      <c r="C64" s="33"/>
      <c r="D64" s="33"/>
    </row>
    <row r="65" spans="2:4" x14ac:dyDescent="0.2">
      <c r="B65" s="34" t="s">
        <v>2</v>
      </c>
      <c r="C65" s="33"/>
      <c r="D65" s="33"/>
    </row>
    <row r="66" spans="2:4" x14ac:dyDescent="0.2">
      <c r="B66" s="34" t="s">
        <v>441</v>
      </c>
      <c r="C66" s="33"/>
      <c r="D66" s="33"/>
    </row>
    <row r="67" spans="2:4" x14ac:dyDescent="0.2">
      <c r="B67" s="34" t="s">
        <v>1</v>
      </c>
      <c r="C67" s="33"/>
      <c r="D67" s="33"/>
    </row>
    <row r="68" spans="2:4" x14ac:dyDescent="0.2">
      <c r="C68" s="33"/>
      <c r="D68" s="33"/>
    </row>
    <row r="69" spans="2:4" x14ac:dyDescent="0.2">
      <c r="B69" s="34" t="s">
        <v>470</v>
      </c>
      <c r="C69" s="33"/>
      <c r="D69" s="33"/>
    </row>
    <row r="70" spans="2:4" x14ac:dyDescent="0.2">
      <c r="B70" s="34" t="s">
        <v>471</v>
      </c>
      <c r="C70" s="33"/>
      <c r="D70" s="33"/>
    </row>
    <row r="71" spans="2:4" ht="51" x14ac:dyDescent="0.2">
      <c r="B71" s="86" t="s">
        <v>472</v>
      </c>
      <c r="C71" s="33"/>
      <c r="D71" s="33"/>
    </row>
    <row r="72" spans="2:4" x14ac:dyDescent="0.2">
      <c r="B72" s="34" t="s">
        <v>474</v>
      </c>
    </row>
    <row r="73" spans="2:4" x14ac:dyDescent="0.2">
      <c r="B73" s="34" t="s">
        <v>473</v>
      </c>
    </row>
    <row r="75" spans="2:4" x14ac:dyDescent="0.2">
      <c r="B75" s="34" t="s">
        <v>462</v>
      </c>
    </row>
    <row r="76" spans="2:4" x14ac:dyDescent="0.2">
      <c r="B76" s="34" t="s">
        <v>463</v>
      </c>
    </row>
  </sheetData>
  <mergeCells count="5">
    <mergeCell ref="B2:D2"/>
    <mergeCell ref="B14:D14"/>
    <mergeCell ref="B4:D4"/>
    <mergeCell ref="B9:D9"/>
    <mergeCell ref="B12:D12"/>
  </mergeCells>
  <hyperlinks>
    <hyperlink ref="B12" location="'Data Dictionary'!A1" display="To select indicators, use the Data Dictionary sheet." xr:uid="{90C6A5D3-6796-4149-B380-6A440F056775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Dashboard</vt:lpstr>
      <vt:lpstr>Data</vt:lpstr>
      <vt:lpstr>Parameters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bennotkin</dc:creator>
  <cp:lastModifiedBy>Notkin, Benjamin</cp:lastModifiedBy>
  <dcterms:created xsi:type="dcterms:W3CDTF">2021-03-11T13:03:26Z</dcterms:created>
  <dcterms:modified xsi:type="dcterms:W3CDTF">2021-04-20T22:15:01Z</dcterms:modified>
</cp:coreProperties>
</file>