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bernet/Desktop/"/>
    </mc:Choice>
  </mc:AlternateContent>
  <bookViews>
    <workbookView xWindow="3560" yWindow="740" windowWidth="26920" windowHeight="16860"/>
  </bookViews>
  <sheets>
    <sheet name="Open-Data-Approach" sheetId="1" r:id="rId1"/>
    <sheet name="In-County-Data-Approach" sheetId="4" r:id="rId2"/>
    <sheet name="regions" sheetId="2" r:id="rId3"/>
    <sheet name="Totals" sheetId="3" r:id="rId4"/>
    <sheet name="Data Release" sheetId="5" r:id="rId5"/>
  </sheets>
  <calcPr calcId="150001" concurrentCalc="0"/>
  <pivotCaches>
    <pivotCache cacheId="1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7" i="1" l="1"/>
  <c r="I207" i="1"/>
  <c r="H207" i="1"/>
  <c r="G207" i="1"/>
  <c r="D207" i="1"/>
  <c r="E207" i="1"/>
  <c r="F207" i="1"/>
  <c r="C207" i="1"/>
  <c r="I4" i="4"/>
  <c r="I3" i="4"/>
  <c r="G3" i="4"/>
  <c r="G4" i="4"/>
  <c r="D4" i="4"/>
  <c r="I2" i="4"/>
  <c r="G2" i="4"/>
  <c r="K4" i="4"/>
  <c r="J4" i="4"/>
  <c r="K3" i="4"/>
  <c r="J3" i="4"/>
  <c r="K2" i="4"/>
  <c r="J2" i="4"/>
  <c r="L39" i="1"/>
  <c r="L171" i="1"/>
  <c r="L160" i="1"/>
  <c r="L169" i="1"/>
  <c r="L148" i="1"/>
  <c r="L181" i="1"/>
  <c r="L164" i="1"/>
  <c r="L128" i="1"/>
  <c r="L117" i="1"/>
  <c r="L70" i="1"/>
  <c r="L163" i="1"/>
  <c r="L133" i="1"/>
  <c r="L205" i="1"/>
  <c r="L185" i="1"/>
  <c r="L55" i="1"/>
  <c r="L40" i="1"/>
  <c r="L199" i="1"/>
  <c r="L121" i="1"/>
  <c r="L159" i="1"/>
  <c r="L56" i="1"/>
  <c r="L16" i="1"/>
  <c r="L135" i="1"/>
  <c r="L94" i="1"/>
  <c r="L144" i="1"/>
  <c r="L127" i="1"/>
  <c r="L36" i="1"/>
  <c r="L123" i="1"/>
  <c r="L203" i="1"/>
  <c r="L59" i="1"/>
  <c r="L29" i="1"/>
  <c r="L38" i="1"/>
  <c r="L142" i="1"/>
  <c r="L3" i="1"/>
  <c r="L125" i="1"/>
  <c r="L77" i="1"/>
  <c r="L173" i="1"/>
  <c r="L161" i="1"/>
  <c r="L106" i="1"/>
  <c r="L45" i="1"/>
  <c r="L48" i="1"/>
  <c r="L23" i="1"/>
  <c r="L68" i="1"/>
  <c r="L97" i="1"/>
  <c r="L132" i="1"/>
  <c r="L201" i="1"/>
  <c r="L78" i="1"/>
  <c r="L71" i="1"/>
  <c r="L25" i="1"/>
  <c r="L108" i="1"/>
  <c r="L105" i="1"/>
  <c r="L184" i="1"/>
  <c r="L96" i="1"/>
  <c r="L102" i="1"/>
  <c r="L30" i="1"/>
  <c r="L206" i="1"/>
  <c r="L153" i="1"/>
  <c r="L165" i="1"/>
  <c r="L63" i="1"/>
  <c r="L74" i="1"/>
  <c r="L37" i="1"/>
  <c r="L103" i="1"/>
  <c r="L80" i="1"/>
  <c r="L192" i="1"/>
  <c r="L15" i="1"/>
  <c r="L31" i="1"/>
  <c r="L145" i="1"/>
  <c r="L86" i="1"/>
  <c r="L75" i="1"/>
  <c r="L5" i="1"/>
  <c r="L7" i="1"/>
  <c r="L197" i="1"/>
  <c r="L85" i="1"/>
  <c r="L95" i="1"/>
  <c r="L110" i="1"/>
  <c r="L182" i="1"/>
  <c r="L67" i="1"/>
  <c r="L143" i="1"/>
  <c r="L172" i="1"/>
  <c r="L134" i="1"/>
  <c r="L130" i="1"/>
  <c r="L12" i="1"/>
  <c r="L61" i="1"/>
  <c r="L2" i="1"/>
  <c r="L202" i="1"/>
  <c r="L17" i="1"/>
  <c r="L53" i="1"/>
  <c r="L186" i="1"/>
  <c r="L51" i="1"/>
  <c r="L43" i="1"/>
  <c r="L198" i="1"/>
  <c r="L139" i="1"/>
  <c r="L20" i="1"/>
  <c r="L155" i="1"/>
  <c r="L189" i="1"/>
  <c r="L26" i="1"/>
  <c r="L6" i="1"/>
  <c r="L90" i="1"/>
  <c r="L44" i="1"/>
  <c r="L193" i="1"/>
  <c r="L9" i="1"/>
  <c r="L18" i="1"/>
  <c r="L82" i="1"/>
  <c r="L124" i="1"/>
  <c r="L69" i="1"/>
  <c r="L157" i="1"/>
  <c r="L131" i="1"/>
  <c r="L204" i="1"/>
  <c r="L41" i="1"/>
  <c r="L114" i="1"/>
  <c r="L83" i="1"/>
  <c r="L170" i="1"/>
  <c r="L120" i="1"/>
  <c r="L177" i="1"/>
  <c r="L87" i="1"/>
  <c r="L138" i="1"/>
  <c r="L52" i="1"/>
  <c r="L147" i="1"/>
  <c r="L188" i="1"/>
  <c r="L49" i="1"/>
  <c r="L183" i="1"/>
  <c r="L35" i="1"/>
  <c r="L195" i="1"/>
  <c r="L107" i="1"/>
  <c r="L118" i="1"/>
  <c r="L158" i="1"/>
  <c r="L156" i="1"/>
  <c r="L180" i="1"/>
  <c r="L119" i="1"/>
  <c r="L34" i="1"/>
  <c r="L32" i="1"/>
  <c r="L66" i="1"/>
  <c r="L141" i="1"/>
  <c r="L166" i="1"/>
  <c r="L42" i="1"/>
  <c r="L21" i="1"/>
  <c r="L200" i="1"/>
  <c r="L146" i="1"/>
  <c r="L194" i="1"/>
  <c r="L98" i="1"/>
  <c r="L151" i="1"/>
  <c r="L88" i="1"/>
  <c r="L10" i="1"/>
  <c r="L92" i="1"/>
  <c r="L54" i="1"/>
  <c r="L60" i="1"/>
  <c r="L179" i="1"/>
  <c r="L196" i="1"/>
  <c r="L28" i="1"/>
  <c r="L4" i="1"/>
  <c r="L57" i="1"/>
  <c r="L99" i="1"/>
  <c r="L8" i="1"/>
  <c r="L176" i="1"/>
  <c r="L81" i="1"/>
  <c r="L113" i="1"/>
  <c r="L13" i="1"/>
  <c r="L116" i="1"/>
  <c r="L190" i="1"/>
  <c r="L111" i="1"/>
  <c r="L175" i="1"/>
  <c r="L187" i="1"/>
  <c r="L11" i="1"/>
  <c r="L178" i="1"/>
  <c r="L72" i="1"/>
  <c r="L136" i="1"/>
  <c r="L191" i="1"/>
  <c r="L149" i="1"/>
  <c r="L73" i="1"/>
  <c r="L109" i="1"/>
  <c r="L84" i="1"/>
  <c r="L76" i="1"/>
  <c r="L93" i="1"/>
  <c r="L79" i="1"/>
  <c r="L174" i="1"/>
  <c r="L33" i="1"/>
  <c r="L22" i="1"/>
  <c r="L154" i="1"/>
  <c r="L129" i="1"/>
  <c r="L100" i="1"/>
  <c r="L65" i="1"/>
  <c r="L50" i="1"/>
  <c r="L19" i="1"/>
  <c r="L58" i="1"/>
  <c r="L122" i="1"/>
  <c r="L104" i="1"/>
  <c r="L137" i="1"/>
  <c r="L152" i="1"/>
  <c r="L47" i="1"/>
  <c r="L126" i="1"/>
  <c r="L14" i="1"/>
  <c r="L89" i="1"/>
  <c r="L62" i="1"/>
  <c r="L46" i="1"/>
  <c r="L24" i="1"/>
  <c r="L150" i="1"/>
  <c r="L91" i="1"/>
  <c r="L112" i="1"/>
  <c r="L162" i="1"/>
  <c r="L27" i="1"/>
  <c r="L115" i="1"/>
  <c r="L140" i="1"/>
  <c r="L167" i="1"/>
  <c r="L64" i="1"/>
  <c r="K40" i="1"/>
  <c r="K199" i="1"/>
  <c r="K121" i="1"/>
  <c r="K159" i="1"/>
  <c r="K56" i="1"/>
  <c r="K16" i="1"/>
  <c r="K135" i="1"/>
  <c r="K94" i="1"/>
  <c r="K144" i="1"/>
  <c r="K127" i="1"/>
  <c r="K36" i="1"/>
  <c r="K123" i="1"/>
  <c r="K203" i="1"/>
  <c r="K59" i="1"/>
  <c r="K29" i="1"/>
  <c r="K38" i="1"/>
  <c r="K142" i="1"/>
  <c r="K3" i="1"/>
  <c r="K125" i="1"/>
  <c r="K77" i="1"/>
  <c r="K173" i="1"/>
  <c r="K161" i="1"/>
  <c r="K106" i="1"/>
  <c r="K45" i="1"/>
  <c r="K48" i="1"/>
  <c r="K23" i="1"/>
  <c r="K68" i="1"/>
  <c r="K97" i="1"/>
  <c r="K132" i="1"/>
  <c r="K201" i="1"/>
  <c r="K78" i="1"/>
  <c r="K71" i="1"/>
  <c r="K25" i="1"/>
  <c r="K108" i="1"/>
  <c r="K105" i="1"/>
  <c r="K184" i="1"/>
  <c r="K96" i="1"/>
  <c r="K102" i="1"/>
  <c r="K30" i="1"/>
  <c r="K206" i="1"/>
  <c r="K153" i="1"/>
  <c r="K165" i="1"/>
  <c r="K63" i="1"/>
  <c r="K74" i="1"/>
  <c r="K37" i="1"/>
  <c r="K103" i="1"/>
  <c r="K80" i="1"/>
  <c r="K192" i="1"/>
  <c r="K15" i="1"/>
  <c r="K31" i="1"/>
  <c r="K145" i="1"/>
  <c r="K86" i="1"/>
  <c r="K75" i="1"/>
  <c r="K5" i="1"/>
  <c r="K7" i="1"/>
  <c r="K197" i="1"/>
  <c r="K85" i="1"/>
  <c r="K95" i="1"/>
  <c r="K110" i="1"/>
  <c r="K182" i="1"/>
  <c r="K67" i="1"/>
  <c r="K143" i="1"/>
  <c r="K172" i="1"/>
  <c r="K134" i="1"/>
  <c r="K130" i="1"/>
  <c r="K12" i="1"/>
  <c r="K61" i="1"/>
  <c r="K2" i="1"/>
  <c r="K202" i="1"/>
  <c r="K17" i="1"/>
  <c r="K53" i="1"/>
  <c r="K186" i="1"/>
  <c r="K51" i="1"/>
  <c r="K43" i="1"/>
  <c r="K198" i="1"/>
  <c r="K139" i="1"/>
  <c r="K20" i="1"/>
  <c r="K155" i="1"/>
  <c r="K189" i="1"/>
  <c r="K26" i="1"/>
  <c r="K6" i="1"/>
  <c r="K90" i="1"/>
  <c r="K44" i="1"/>
  <c r="K193" i="1"/>
  <c r="K9" i="1"/>
  <c r="K18" i="1"/>
  <c r="K82" i="1"/>
  <c r="K124" i="1"/>
  <c r="K69" i="1"/>
  <c r="K157" i="1"/>
  <c r="K131" i="1"/>
  <c r="K204" i="1"/>
  <c r="K41" i="1"/>
  <c r="K114" i="1"/>
  <c r="K83" i="1"/>
  <c r="K170" i="1"/>
  <c r="K120" i="1"/>
  <c r="K177" i="1"/>
  <c r="K87" i="1"/>
  <c r="K138" i="1"/>
  <c r="K52" i="1"/>
  <c r="K147" i="1"/>
  <c r="K188" i="1"/>
  <c r="K49" i="1"/>
  <c r="K183" i="1"/>
  <c r="K35" i="1"/>
  <c r="K195" i="1"/>
  <c r="K107" i="1"/>
  <c r="K118" i="1"/>
  <c r="K158" i="1"/>
  <c r="K156" i="1"/>
  <c r="K180" i="1"/>
  <c r="K119" i="1"/>
  <c r="K34" i="1"/>
  <c r="K32" i="1"/>
  <c r="K66" i="1"/>
  <c r="K141" i="1"/>
  <c r="K166" i="1"/>
  <c r="K42" i="1"/>
  <c r="K21" i="1"/>
  <c r="K200" i="1"/>
  <c r="K146" i="1"/>
  <c r="K194" i="1"/>
  <c r="K98" i="1"/>
  <c r="K151" i="1"/>
  <c r="K88" i="1"/>
  <c r="K10" i="1"/>
  <c r="K92" i="1"/>
  <c r="K54" i="1"/>
  <c r="K60" i="1"/>
  <c r="K179" i="1"/>
  <c r="K196" i="1"/>
  <c r="K28" i="1"/>
  <c r="K4" i="1"/>
  <c r="K57" i="1"/>
  <c r="K99" i="1"/>
  <c r="K8" i="1"/>
  <c r="K176" i="1"/>
  <c r="K81" i="1"/>
  <c r="K113" i="1"/>
  <c r="K13" i="1"/>
  <c r="K116" i="1"/>
  <c r="K190" i="1"/>
  <c r="K111" i="1"/>
  <c r="K175" i="1"/>
  <c r="K187" i="1"/>
  <c r="K11" i="1"/>
  <c r="K178" i="1"/>
  <c r="K72" i="1"/>
  <c r="K136" i="1"/>
  <c r="K191" i="1"/>
  <c r="K149" i="1"/>
  <c r="K73" i="1"/>
  <c r="K109" i="1"/>
  <c r="K84" i="1"/>
  <c r="K76" i="1"/>
  <c r="K93" i="1"/>
  <c r="K79" i="1"/>
  <c r="K174" i="1"/>
  <c r="K33" i="1"/>
  <c r="K22" i="1"/>
  <c r="K154" i="1"/>
  <c r="K129" i="1"/>
  <c r="K100" i="1"/>
  <c r="K65" i="1"/>
  <c r="K50" i="1"/>
  <c r="K19" i="1"/>
  <c r="K58" i="1"/>
  <c r="K122" i="1"/>
  <c r="K104" i="1"/>
  <c r="K137" i="1"/>
  <c r="K152" i="1"/>
  <c r="K47" i="1"/>
  <c r="K126" i="1"/>
  <c r="K14" i="1"/>
  <c r="K89" i="1"/>
  <c r="K62" i="1"/>
  <c r="K46" i="1"/>
  <c r="K24" i="1"/>
  <c r="K150" i="1"/>
  <c r="K91" i="1"/>
  <c r="K112" i="1"/>
  <c r="K162" i="1"/>
  <c r="K27" i="1"/>
  <c r="K115" i="1"/>
  <c r="K140" i="1"/>
  <c r="K167" i="1"/>
  <c r="K55" i="1"/>
  <c r="K185" i="1"/>
  <c r="K205" i="1"/>
  <c r="K133" i="1"/>
  <c r="K163" i="1"/>
  <c r="K70" i="1"/>
  <c r="K117" i="1"/>
  <c r="K128" i="1"/>
  <c r="K164" i="1"/>
  <c r="K181" i="1"/>
  <c r="K148" i="1"/>
  <c r="K169" i="1"/>
  <c r="K160" i="1"/>
  <c r="K171" i="1"/>
  <c r="K39" i="1"/>
  <c r="K64" i="1"/>
  <c r="J167" i="1"/>
  <c r="J140" i="1"/>
  <c r="J115" i="1"/>
  <c r="J27" i="1"/>
  <c r="J162" i="1"/>
  <c r="J112" i="1"/>
  <c r="J91" i="1"/>
  <c r="J150" i="1"/>
  <c r="J24" i="1"/>
  <c r="J46" i="1"/>
  <c r="J62" i="1"/>
  <c r="J89" i="1"/>
  <c r="J14" i="1"/>
  <c r="J126" i="1"/>
  <c r="J47" i="1"/>
  <c r="J152" i="1"/>
  <c r="J137" i="1"/>
  <c r="J104" i="1"/>
  <c r="J122" i="1"/>
  <c r="J58" i="1"/>
  <c r="J19" i="1"/>
  <c r="J50" i="1"/>
  <c r="J65" i="1"/>
  <c r="J100" i="1"/>
  <c r="J129" i="1"/>
  <c r="J154" i="1"/>
  <c r="J22" i="1"/>
  <c r="J33" i="1"/>
  <c r="J174" i="1"/>
  <c r="J79" i="1"/>
  <c r="J93" i="1"/>
  <c r="J76" i="1"/>
  <c r="J84" i="1"/>
  <c r="J109" i="1"/>
  <c r="J73" i="1"/>
  <c r="J149" i="1"/>
  <c r="J191" i="1"/>
  <c r="J136" i="1"/>
  <c r="J72" i="1"/>
  <c r="J178" i="1"/>
  <c r="J11" i="1"/>
  <c r="J187" i="1"/>
  <c r="J175" i="1"/>
  <c r="J111" i="1"/>
  <c r="J190" i="1"/>
  <c r="J116" i="1"/>
  <c r="J13" i="1"/>
  <c r="J113" i="1"/>
  <c r="J81" i="1"/>
  <c r="J176" i="1"/>
  <c r="J8" i="1"/>
  <c r="J99" i="1"/>
  <c r="J57" i="1"/>
  <c r="J4" i="1"/>
  <c r="J28" i="1"/>
  <c r="J196" i="1"/>
  <c r="J179" i="1"/>
  <c r="J60" i="1"/>
  <c r="J54" i="1"/>
  <c r="J92" i="1"/>
  <c r="J10" i="1"/>
  <c r="J88" i="1"/>
  <c r="J151" i="1"/>
  <c r="J98" i="1"/>
  <c r="J194" i="1"/>
  <c r="J146" i="1"/>
  <c r="J200" i="1"/>
  <c r="J21" i="1"/>
  <c r="J42" i="1"/>
  <c r="J166" i="1"/>
  <c r="J101" i="1"/>
  <c r="J141" i="1"/>
  <c r="J66" i="1"/>
  <c r="J32" i="1"/>
  <c r="J34" i="1"/>
  <c r="J119" i="1"/>
  <c r="J180" i="1"/>
  <c r="J156" i="1"/>
  <c r="J158" i="1"/>
  <c r="J118" i="1"/>
  <c r="J107" i="1"/>
  <c r="J195" i="1"/>
  <c r="J35" i="1"/>
  <c r="J183" i="1"/>
  <c r="J49" i="1"/>
  <c r="J188" i="1"/>
  <c r="J147" i="1"/>
  <c r="J52" i="1"/>
  <c r="J138" i="1"/>
  <c r="J87" i="1"/>
  <c r="J177" i="1"/>
  <c r="J120" i="1"/>
  <c r="J170" i="1"/>
  <c r="J83" i="1"/>
  <c r="J114" i="1"/>
  <c r="J41" i="1"/>
  <c r="J204" i="1"/>
  <c r="J131" i="1"/>
  <c r="J157" i="1"/>
  <c r="J69" i="1"/>
  <c r="J124" i="1"/>
  <c r="J82" i="1"/>
  <c r="J18" i="1"/>
  <c r="J9" i="1"/>
  <c r="J193" i="1"/>
  <c r="J44" i="1"/>
  <c r="J90" i="1"/>
  <c r="J6" i="1"/>
  <c r="J26" i="1"/>
  <c r="J189" i="1"/>
  <c r="J155" i="1"/>
  <c r="J20" i="1"/>
  <c r="J139" i="1"/>
  <c r="J198" i="1"/>
  <c r="J43" i="1"/>
  <c r="J51" i="1"/>
  <c r="J186" i="1"/>
  <c r="J53" i="1"/>
  <c r="J17" i="1"/>
  <c r="J202" i="1"/>
  <c r="J2" i="1"/>
  <c r="J61" i="1"/>
  <c r="J12" i="1"/>
  <c r="J130" i="1"/>
  <c r="J134" i="1"/>
  <c r="J172" i="1"/>
  <c r="J143" i="1"/>
  <c r="J67" i="1"/>
  <c r="J182" i="1"/>
  <c r="J110" i="1"/>
  <c r="J95" i="1"/>
  <c r="J85" i="1"/>
  <c r="J197" i="1"/>
  <c r="J7" i="1"/>
  <c r="J5" i="1"/>
  <c r="J75" i="1"/>
  <c r="J86" i="1"/>
  <c r="J145" i="1"/>
  <c r="J31" i="1"/>
  <c r="J15" i="1"/>
  <c r="J192" i="1"/>
  <c r="J80" i="1"/>
  <c r="J103" i="1"/>
  <c r="J37" i="1"/>
  <c r="J74" i="1"/>
  <c r="J63" i="1"/>
  <c r="J165" i="1"/>
  <c r="J153" i="1"/>
  <c r="J206" i="1"/>
  <c r="J30" i="1"/>
  <c r="J102" i="1"/>
  <c r="J96" i="1"/>
  <c r="J184" i="1"/>
  <c r="J105" i="1"/>
  <c r="J108" i="1"/>
  <c r="J25" i="1"/>
  <c r="J71" i="1"/>
  <c r="J78" i="1"/>
  <c r="J201" i="1"/>
  <c r="J132" i="1"/>
  <c r="J97" i="1"/>
  <c r="J68" i="1"/>
  <c r="J23" i="1"/>
  <c r="J48" i="1"/>
  <c r="J45" i="1"/>
  <c r="J106" i="1"/>
  <c r="J161" i="1"/>
  <c r="J173" i="1"/>
  <c r="J77" i="1"/>
  <c r="J125" i="1"/>
  <c r="J3" i="1"/>
  <c r="J142" i="1"/>
  <c r="J38" i="1"/>
  <c r="J29" i="1"/>
  <c r="J59" i="1"/>
  <c r="J203" i="1"/>
  <c r="J123" i="1"/>
  <c r="J36" i="1"/>
  <c r="J127" i="1"/>
  <c r="J144" i="1"/>
  <c r="J94" i="1"/>
  <c r="J135" i="1"/>
  <c r="J16" i="1"/>
  <c r="J56" i="1"/>
  <c r="J159" i="1"/>
  <c r="J121" i="1"/>
  <c r="J199" i="1"/>
  <c r="J40" i="1"/>
  <c r="J55" i="1"/>
  <c r="J185" i="1"/>
  <c r="J205" i="1"/>
  <c r="J133" i="1"/>
  <c r="J163" i="1"/>
  <c r="J70" i="1"/>
  <c r="J117" i="1"/>
  <c r="J128" i="1"/>
  <c r="J164" i="1"/>
  <c r="J181" i="1"/>
  <c r="J148" i="1"/>
  <c r="J169" i="1"/>
  <c r="J168" i="1"/>
  <c r="J160" i="1"/>
  <c r="J171" i="1"/>
  <c r="J39" i="1"/>
  <c r="J64" i="1"/>
</calcChain>
</file>

<file path=xl/sharedStrings.xml><?xml version="1.0" encoding="utf-8"?>
<sst xmlns="http://schemas.openxmlformats.org/spreadsheetml/2006/main" count="2089" uniqueCount="1088">
  <si>
    <t>code</t>
  </si>
  <si>
    <t>name</t>
  </si>
  <si>
    <t>pop</t>
  </si>
  <si>
    <t>pop_urban</t>
  </si>
  <si>
    <t>pop_rural</t>
  </si>
  <si>
    <t>roads_total_km</t>
  </si>
  <si>
    <t>roads_included_km</t>
  </si>
  <si>
    <t>pop_not_served</t>
  </si>
  <si>
    <t>GAB</t>
  </si>
  <si>
    <t>Gabon</t>
  </si>
  <si>
    <t>COG</t>
  </si>
  <si>
    <t>Republic Of Congo</t>
  </si>
  <si>
    <t>SSD</t>
  </si>
  <si>
    <t>South Sudan</t>
  </si>
  <si>
    <t>SDN</t>
  </si>
  <si>
    <t>Sudan</t>
  </si>
  <si>
    <t>SOL</t>
  </si>
  <si>
    <t>Somaliland</t>
  </si>
  <si>
    <t>SOM</t>
  </si>
  <si>
    <t>Somalia</t>
  </si>
  <si>
    <t>PNG</t>
  </si>
  <si>
    <t>Papua New Guinea</t>
  </si>
  <si>
    <t>TCD</t>
  </si>
  <si>
    <t>Chad</t>
  </si>
  <si>
    <t>SLB</t>
  </si>
  <si>
    <t>Solomon Islands</t>
  </si>
  <si>
    <t>MRT</t>
  </si>
  <si>
    <t>Mauritania</t>
  </si>
  <si>
    <t>MDG</t>
  </si>
  <si>
    <t>Madagascar</t>
  </si>
  <si>
    <t>GNB</t>
  </si>
  <si>
    <t>Guinea Bissau</t>
  </si>
  <si>
    <t>SHN</t>
  </si>
  <si>
    <t>Saint Helena</t>
  </si>
  <si>
    <t>NER</t>
  </si>
  <si>
    <t>Niger</t>
  </si>
  <si>
    <t>ZMB</t>
  </si>
  <si>
    <t>Zambia</t>
  </si>
  <si>
    <t>TKM</t>
  </si>
  <si>
    <t>Turkmenistan</t>
  </si>
  <si>
    <t>ERI</t>
  </si>
  <si>
    <t>Eritrea</t>
  </si>
  <si>
    <t>COL</t>
  </si>
  <si>
    <t>Colombia</t>
  </si>
  <si>
    <t>VEN</t>
  </si>
  <si>
    <t>Venezuela</t>
  </si>
  <si>
    <t>MLI</t>
  </si>
  <si>
    <t>Mali</t>
  </si>
  <si>
    <t>SAU</t>
  </si>
  <si>
    <t>Saudi Arabia</t>
  </si>
  <si>
    <t>ESH</t>
  </si>
  <si>
    <t>Western Sahara</t>
  </si>
  <si>
    <t>BFA</t>
  </si>
  <si>
    <t>Burkina Faso</t>
  </si>
  <si>
    <t>NIC</t>
  </si>
  <si>
    <t>Nicaragua</t>
  </si>
  <si>
    <t>KAZ</t>
  </si>
  <si>
    <t>Kazakhstan</t>
  </si>
  <si>
    <t>PAN</t>
  </si>
  <si>
    <t>Panama</t>
  </si>
  <si>
    <t>MOZ</t>
  </si>
  <si>
    <t>Mozambique</t>
  </si>
  <si>
    <t>CIV</t>
  </si>
  <si>
    <t>Ivory Coast</t>
  </si>
  <si>
    <t>MMR</t>
  </si>
  <si>
    <t>Myanmar</t>
  </si>
  <si>
    <t>YEM</t>
  </si>
  <si>
    <t>Yemen</t>
  </si>
  <si>
    <t>ETH</t>
  </si>
  <si>
    <t>Ethiopia</t>
  </si>
  <si>
    <t>BTN</t>
  </si>
  <si>
    <t>Bhutan</t>
  </si>
  <si>
    <t>COD</t>
  </si>
  <si>
    <t>Democratic Republic of the Congo</t>
  </si>
  <si>
    <t>OMN</t>
  </si>
  <si>
    <t>Oman</t>
  </si>
  <si>
    <t>AGO</t>
  </si>
  <si>
    <t>Angola</t>
  </si>
  <si>
    <t>MNG</t>
  </si>
  <si>
    <t>Mongolia</t>
  </si>
  <si>
    <t>GUY</t>
  </si>
  <si>
    <t>Guyana</t>
  </si>
  <si>
    <t>SUR</t>
  </si>
  <si>
    <t>Suriname</t>
  </si>
  <si>
    <t>SEN</t>
  </si>
  <si>
    <t>Senegal</t>
  </si>
  <si>
    <t>LBY</t>
  </si>
  <si>
    <t>Libya</t>
  </si>
  <si>
    <t>CYP</t>
  </si>
  <si>
    <t>Cyprus</t>
  </si>
  <si>
    <t>DJI</t>
  </si>
  <si>
    <t>Djibouti</t>
  </si>
  <si>
    <t>BLZ</t>
  </si>
  <si>
    <t>Belize</t>
  </si>
  <si>
    <t>GIN</t>
  </si>
  <si>
    <t>Guinea</t>
  </si>
  <si>
    <t>KHM</t>
  </si>
  <si>
    <t>Cambodia</t>
  </si>
  <si>
    <t>NAM</t>
  </si>
  <si>
    <t>Namibia</t>
  </si>
  <si>
    <t>VUT</t>
  </si>
  <si>
    <t>Vanuatu</t>
  </si>
  <si>
    <t>HND</t>
  </si>
  <si>
    <t>Honduras</t>
  </si>
  <si>
    <t>GNQ</t>
  </si>
  <si>
    <t>Equatorial Guinea</t>
  </si>
  <si>
    <t>BOL</t>
  </si>
  <si>
    <t>Bolivia</t>
  </si>
  <si>
    <t>LIE</t>
  </si>
  <si>
    <t>Liechtenstein</t>
  </si>
  <si>
    <t>LBR</t>
  </si>
  <si>
    <t>Liberia</t>
  </si>
  <si>
    <t>TJK</t>
  </si>
  <si>
    <t>Tajikistan</t>
  </si>
  <si>
    <t>KGZ</t>
  </si>
  <si>
    <t>Kyrgyzstan</t>
  </si>
  <si>
    <t>KWT</t>
  </si>
  <si>
    <t>Kuwait</t>
  </si>
  <si>
    <t>BWA</t>
  </si>
  <si>
    <t>Botswana</t>
  </si>
  <si>
    <t>ZWE</t>
  </si>
  <si>
    <t>Zimbabwe</t>
  </si>
  <si>
    <t>PRY</t>
  </si>
  <si>
    <t>Paraguay</t>
  </si>
  <si>
    <t>SLE</t>
  </si>
  <si>
    <t>Sierra Leone</t>
  </si>
  <si>
    <t>FSM</t>
  </si>
  <si>
    <t>Federated States of Micronesia</t>
  </si>
  <si>
    <t>GRL</t>
  </si>
  <si>
    <t>Greenland</t>
  </si>
  <si>
    <t>CMR</t>
  </si>
  <si>
    <t>Cameroon</t>
  </si>
  <si>
    <t>LAO</t>
  </si>
  <si>
    <t>Laos</t>
  </si>
  <si>
    <t>HTI</t>
  </si>
  <si>
    <t>Haiti</t>
  </si>
  <si>
    <t>TZA</t>
  </si>
  <si>
    <t>United Republic of Tanzania</t>
  </si>
  <si>
    <t>BEN</t>
  </si>
  <si>
    <t>Benin</t>
  </si>
  <si>
    <t>CAF</t>
  </si>
  <si>
    <t>Central African Republic</t>
  </si>
  <si>
    <t>PER</t>
  </si>
  <si>
    <t>Peru</t>
  </si>
  <si>
    <t>IRQ</t>
  </si>
  <si>
    <t>Iraq</t>
  </si>
  <si>
    <t>GTM</t>
  </si>
  <si>
    <t>Guatemala</t>
  </si>
  <si>
    <t>AND</t>
  </si>
  <si>
    <t>Andorra</t>
  </si>
  <si>
    <t>ARG</t>
  </si>
  <si>
    <t>Argentina</t>
  </si>
  <si>
    <t>UZB</t>
  </si>
  <si>
    <t>Uzbekistan</t>
  </si>
  <si>
    <t>IRN</t>
  </si>
  <si>
    <t>Iran</t>
  </si>
  <si>
    <t>KEN</t>
  </si>
  <si>
    <t>Kenya</t>
  </si>
  <si>
    <t>LSO</t>
  </si>
  <si>
    <t>Lesotho</t>
  </si>
  <si>
    <t>TGO</t>
  </si>
  <si>
    <t>Togo</t>
  </si>
  <si>
    <t>GHA</t>
  </si>
  <si>
    <t>Ghana</t>
  </si>
  <si>
    <t>PAK</t>
  </si>
  <si>
    <t>Pakistan</t>
  </si>
  <si>
    <t>STP</t>
  </si>
  <si>
    <t>Sao Tome and Principe</t>
  </si>
  <si>
    <t>NGA</t>
  </si>
  <si>
    <t>Nigeria</t>
  </si>
  <si>
    <t>MWI</t>
  </si>
  <si>
    <t>Malawi</t>
  </si>
  <si>
    <t>AZE</t>
  </si>
  <si>
    <t>Azerbaijan</t>
  </si>
  <si>
    <t>FJI</t>
  </si>
  <si>
    <t>Fiji</t>
  </si>
  <si>
    <t>AFG</t>
  </si>
  <si>
    <t>Afghanistan</t>
  </si>
  <si>
    <t>WSM</t>
  </si>
  <si>
    <t>Samoa</t>
  </si>
  <si>
    <t>BGD</t>
  </si>
  <si>
    <t>Bangladesh</t>
  </si>
  <si>
    <t>ECU</t>
  </si>
  <si>
    <t>Ecuador</t>
  </si>
  <si>
    <t>TLS</t>
  </si>
  <si>
    <t>East Timor</t>
  </si>
  <si>
    <t>DOM</t>
  </si>
  <si>
    <t>Dominican Republic</t>
  </si>
  <si>
    <t>CRI</t>
  </si>
  <si>
    <t>Costa Rica</t>
  </si>
  <si>
    <t>VCT</t>
  </si>
  <si>
    <t>Saint Vincent and the Grenadines</t>
  </si>
  <si>
    <t>NPL</t>
  </si>
  <si>
    <t>Nepal</t>
  </si>
  <si>
    <t>BHS</t>
  </si>
  <si>
    <t>The Bahamas</t>
  </si>
  <si>
    <t>QAT</t>
  </si>
  <si>
    <t>Qatar</t>
  </si>
  <si>
    <t>TUN</t>
  </si>
  <si>
    <t>Tunisia</t>
  </si>
  <si>
    <t>BRA</t>
  </si>
  <si>
    <t>Brazil</t>
  </si>
  <si>
    <t>ARE</t>
  </si>
  <si>
    <t>United Arab Emirates</t>
  </si>
  <si>
    <t>JAM</t>
  </si>
  <si>
    <t>Jamaica</t>
  </si>
  <si>
    <t>CUB</t>
  </si>
  <si>
    <t>Cuba</t>
  </si>
  <si>
    <t>UGA</t>
  </si>
  <si>
    <t>Uganda</t>
  </si>
  <si>
    <t>ATG</t>
  </si>
  <si>
    <t>Antigua and Barbuda</t>
  </si>
  <si>
    <t>BGR</t>
  </si>
  <si>
    <t>Bulgaria</t>
  </si>
  <si>
    <t>IDN</t>
  </si>
  <si>
    <t>Indonesia</t>
  </si>
  <si>
    <t>MNE</t>
  </si>
  <si>
    <t>Montenegro</t>
  </si>
  <si>
    <t>GMB</t>
  </si>
  <si>
    <t>Gambia</t>
  </si>
  <si>
    <t>RUS</t>
  </si>
  <si>
    <t>Russia</t>
  </si>
  <si>
    <t>MYS</t>
  </si>
  <si>
    <t>Malaysia</t>
  </si>
  <si>
    <t>ZAF</t>
  </si>
  <si>
    <t>South Africa</t>
  </si>
  <si>
    <t>COM</t>
  </si>
  <si>
    <t>Comoros</t>
  </si>
  <si>
    <t>MAR</t>
  </si>
  <si>
    <t>Morocco</t>
  </si>
  <si>
    <t>IND</t>
  </si>
  <si>
    <t>India</t>
  </si>
  <si>
    <t>SRB</t>
  </si>
  <si>
    <t>Republic of Serbia</t>
  </si>
  <si>
    <t>MKD</t>
  </si>
  <si>
    <t>Macedonia</t>
  </si>
  <si>
    <t>SWZ</t>
  </si>
  <si>
    <t>Swaziland</t>
  </si>
  <si>
    <t>ISL</t>
  </si>
  <si>
    <t>Iceland</t>
  </si>
  <si>
    <t>NOR</t>
  </si>
  <si>
    <t>Norway</t>
  </si>
  <si>
    <t>DZA</t>
  </si>
  <si>
    <t>Algeria</t>
  </si>
  <si>
    <t>PLW</t>
  </si>
  <si>
    <t>Palau</t>
  </si>
  <si>
    <t>TTO</t>
  </si>
  <si>
    <t>Trinidad and Tobago</t>
  </si>
  <si>
    <t>DMA</t>
  </si>
  <si>
    <t>Dominica</t>
  </si>
  <si>
    <t>THA</t>
  </si>
  <si>
    <t>Thailand</t>
  </si>
  <si>
    <t>CHN</t>
  </si>
  <si>
    <t>China</t>
  </si>
  <si>
    <t>URY</t>
  </si>
  <si>
    <t>Uruguay</t>
  </si>
  <si>
    <t>LCA</t>
  </si>
  <si>
    <t>Saint Lucia</t>
  </si>
  <si>
    <t>MDV</t>
  </si>
  <si>
    <t>Maldives</t>
  </si>
  <si>
    <t>RWA</t>
  </si>
  <si>
    <t>Rwanda</t>
  </si>
  <si>
    <t>ROU</t>
  </si>
  <si>
    <t>Romania</t>
  </si>
  <si>
    <t>TCA</t>
  </si>
  <si>
    <t>Turks and Caicos Islands</t>
  </si>
  <si>
    <t>MEX</t>
  </si>
  <si>
    <t>Mexico</t>
  </si>
  <si>
    <t>CHL</t>
  </si>
  <si>
    <t>Chile</t>
  </si>
  <si>
    <t>CAN</t>
  </si>
  <si>
    <t>Canada</t>
  </si>
  <si>
    <t>GEO</t>
  </si>
  <si>
    <t>Georgia</t>
  </si>
  <si>
    <t>NZL</t>
  </si>
  <si>
    <t>New Zealand</t>
  </si>
  <si>
    <t>KOS</t>
  </si>
  <si>
    <t>Kosovo</t>
  </si>
  <si>
    <t>SLV</t>
  </si>
  <si>
    <t>El Salvador</t>
  </si>
  <si>
    <t>CPV</t>
  </si>
  <si>
    <t>Cape Verde</t>
  </si>
  <si>
    <t>BIH</t>
  </si>
  <si>
    <t>Bosnia and Herzegovina</t>
  </si>
  <si>
    <t>VNM</t>
  </si>
  <si>
    <t>Vietnam</t>
  </si>
  <si>
    <t>PHL</t>
  </si>
  <si>
    <t>Philippines</t>
  </si>
  <si>
    <t>UKR</t>
  </si>
  <si>
    <t>Ukraine</t>
  </si>
  <si>
    <t>KIR</t>
  </si>
  <si>
    <t>Kiribati</t>
  </si>
  <si>
    <t>PRK</t>
  </si>
  <si>
    <t>North Korea</t>
  </si>
  <si>
    <t>ISR</t>
  </si>
  <si>
    <t>Israel</t>
  </si>
  <si>
    <t>AUS</t>
  </si>
  <si>
    <t>Australia</t>
  </si>
  <si>
    <t>JOR</t>
  </si>
  <si>
    <t>Jordan</t>
  </si>
  <si>
    <t>EGY</t>
  </si>
  <si>
    <t>Egypt</t>
  </si>
  <si>
    <t>FIN</t>
  </si>
  <si>
    <t>Finland</t>
  </si>
  <si>
    <t>SYR</t>
  </si>
  <si>
    <t>Syria</t>
  </si>
  <si>
    <t>USA</t>
  </si>
  <si>
    <t>United States Of America</t>
  </si>
  <si>
    <t>BRN</t>
  </si>
  <si>
    <t>Brunei</t>
  </si>
  <si>
    <t>ALB</t>
  </si>
  <si>
    <t>Albania</t>
  </si>
  <si>
    <t>ESP</t>
  </si>
  <si>
    <t>Spain</t>
  </si>
  <si>
    <t>KNA</t>
  </si>
  <si>
    <t>Saint Kitts and Nevis</t>
  </si>
  <si>
    <t>ARM</t>
  </si>
  <si>
    <t>Armenia</t>
  </si>
  <si>
    <t>SWE</t>
  </si>
  <si>
    <t>Sweden</t>
  </si>
  <si>
    <t>HUN</t>
  </si>
  <si>
    <t>Hungary</t>
  </si>
  <si>
    <t>LVA</t>
  </si>
  <si>
    <t>Latvia</t>
  </si>
  <si>
    <t>BDI</t>
  </si>
  <si>
    <t>Burundi</t>
  </si>
  <si>
    <t>MDA</t>
  </si>
  <si>
    <t>Moldova</t>
  </si>
  <si>
    <t>TUR</t>
  </si>
  <si>
    <t>Turkey</t>
  </si>
  <si>
    <t>LTU</t>
  </si>
  <si>
    <t>Lithuania</t>
  </si>
  <si>
    <t>SVN</t>
  </si>
  <si>
    <t>Slovenia</t>
  </si>
  <si>
    <t>TON</t>
  </si>
  <si>
    <t>Tonga</t>
  </si>
  <si>
    <t>AUT</t>
  </si>
  <si>
    <t>Austria</t>
  </si>
  <si>
    <t>SYC</t>
  </si>
  <si>
    <t>Seychelles</t>
  </si>
  <si>
    <t>GRC</t>
  </si>
  <si>
    <t>Greece</t>
  </si>
  <si>
    <t>NIU</t>
  </si>
  <si>
    <t>Niue</t>
  </si>
  <si>
    <t>TWN</t>
  </si>
  <si>
    <t>Taiwan</t>
  </si>
  <si>
    <t>POL</t>
  </si>
  <si>
    <t>Poland</t>
  </si>
  <si>
    <t>GRD</t>
  </si>
  <si>
    <t>Grenada</t>
  </si>
  <si>
    <t>LKA</t>
  </si>
  <si>
    <t>Sri Lanka</t>
  </si>
  <si>
    <t>IRL</t>
  </si>
  <si>
    <t>Ireland</t>
  </si>
  <si>
    <t>GUM</t>
  </si>
  <si>
    <t>Guam</t>
  </si>
  <si>
    <t>JPN</t>
  </si>
  <si>
    <t>Japan</t>
  </si>
  <si>
    <t>HRV</t>
  </si>
  <si>
    <t>Croatia</t>
  </si>
  <si>
    <t>SVK</t>
  </si>
  <si>
    <t>Slovakia</t>
  </si>
  <si>
    <t>CHE</t>
  </si>
  <si>
    <t>Switzerland</t>
  </si>
  <si>
    <t>BLR</t>
  </si>
  <si>
    <t>Belarus</t>
  </si>
  <si>
    <t>PSE</t>
  </si>
  <si>
    <t>Palestine</t>
  </si>
  <si>
    <t>MUS</t>
  </si>
  <si>
    <t>Mauritius</t>
  </si>
  <si>
    <t>KOR</t>
  </si>
  <si>
    <t>South Korea</t>
  </si>
  <si>
    <t>GBR</t>
  </si>
  <si>
    <t>United Kingdom</t>
  </si>
  <si>
    <t>DNK</t>
  </si>
  <si>
    <t>Denmark</t>
  </si>
  <si>
    <t>BHR</t>
  </si>
  <si>
    <t>Bahrain</t>
  </si>
  <si>
    <t>EST</t>
  </si>
  <si>
    <t>Estonia</t>
  </si>
  <si>
    <t>MLT</t>
  </si>
  <si>
    <t>Malta</t>
  </si>
  <si>
    <t>LBN</t>
  </si>
  <si>
    <t>Lebanon</t>
  </si>
  <si>
    <t>NLD</t>
  </si>
  <si>
    <t>Netherlands</t>
  </si>
  <si>
    <t>PRT</t>
  </si>
  <si>
    <t>Portugal</t>
  </si>
  <si>
    <t>DEU</t>
  </si>
  <si>
    <t>Germany</t>
  </si>
  <si>
    <t>MNP</t>
  </si>
  <si>
    <t>Northern Mariana Islands</t>
  </si>
  <si>
    <t>BEL</t>
  </si>
  <si>
    <t>Belgium</t>
  </si>
  <si>
    <t>ITA</t>
  </si>
  <si>
    <t>Italy</t>
  </si>
  <si>
    <t>FRA</t>
  </si>
  <si>
    <t>France</t>
  </si>
  <si>
    <t>CZE</t>
  </si>
  <si>
    <t>Czech Republic</t>
  </si>
  <si>
    <t>BMU</t>
  </si>
  <si>
    <t>Bermuda</t>
  </si>
  <si>
    <t>PRI</t>
  </si>
  <si>
    <t>Puerto Rico</t>
  </si>
  <si>
    <t>JEY</t>
  </si>
  <si>
    <t>Jersey</t>
  </si>
  <si>
    <t>LUX</t>
  </si>
  <si>
    <t>Luxembourg</t>
  </si>
  <si>
    <t>SGP</t>
  </si>
  <si>
    <t>Singapore</t>
  </si>
  <si>
    <t>BRB</t>
  </si>
  <si>
    <t>Barbados</t>
  </si>
  <si>
    <t>MCO</t>
  </si>
  <si>
    <t>Monaco</t>
  </si>
  <si>
    <t>NRU</t>
  </si>
  <si>
    <t>Nauru</t>
  </si>
  <si>
    <t>SMR</t>
  </si>
  <si>
    <t>San Marino</t>
  </si>
  <si>
    <t>TOTAL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</si>
  <si>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</si>
  <si>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</si>
  <si>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</si>
  <si>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</si>
  <si>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</si>
  <si>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</si>
  <si>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</si>
  <si>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</si>
  <si>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</si>
  <si>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</si>
  <si>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</si>
  <si>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</si>
  <si>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</si>
  <si>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</si>
  <si>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</si>
  <si>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</si>
  <si>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</si>
  <si>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</si>
  <si>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</si>
  <si>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</si>
  <si>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</t>
  </si>
  <si>
    <t>ISO 3166-2:AL</t>
  </si>
  <si>
    <t>Southern Europe</t>
  </si>
  <si>
    <t>DZ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</si>
  <si>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</si>
  <si>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</si>
  <si>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</si>
  <si>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</si>
  <si>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</si>
  <si>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</si>
  <si>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</si>
  <si>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</si>
  <si>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</si>
  <si>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AD</t>
  </si>
  <si>
    <t>ISO 3166-2:AD</t>
  </si>
  <si>
    <t>AO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</si>
  <si>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</si>
  <si>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</si>
  <si>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</si>
  <si>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</si>
  <si>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</si>
  <si>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</si>
  <si>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</si>
  <si>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</si>
  <si>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</si>
  <si>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</si>
  <si>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</si>
  <si>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</si>
  <si>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</si>
  <si>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</si>
  <si>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AG</t>
  </si>
  <si>
    <t>ISO 3166-2:AG</t>
  </si>
  <si>
    <t>AR</t>
  </si>
  <si>
    <t>ISO 3166-2:AR</t>
  </si>
  <si>
    <t>South America</t>
  </si>
  <si>
    <t>AM</t>
  </si>
  <si>
    <t>ISO 3166-2:AM</t>
  </si>
  <si>
    <t>Western Asia</t>
  </si>
  <si>
    <t>Aruba</t>
  </si>
  <si>
    <t>AW</t>
  </si>
  <si>
    <t>ABW</t>
  </si>
  <si>
    <t>ISO 3166-2:AW</t>
  </si>
  <si>
    <t>AU</t>
  </si>
  <si>
    <t>ISO 3166-2:AU</t>
  </si>
  <si>
    <t>Australia and New Zealand</t>
  </si>
  <si>
    <t>AT</t>
  </si>
  <si>
    <t>ISO 3166-2:AT</t>
  </si>
  <si>
    <t>Western Europe</t>
  </si>
  <si>
    <t>AZ</t>
  </si>
  <si>
    <t>ISO 3166-2:AZ</t>
  </si>
  <si>
    <t>Bahamas</t>
  </si>
  <si>
    <t>BS</t>
  </si>
  <si>
    <t>ISO 3166-2:BS</t>
  </si>
  <si>
    <t>BH</t>
  </si>
  <si>
    <t>ISO 3166-2:BH</t>
  </si>
  <si>
    <t>BD</t>
  </si>
  <si>
    <t>ISO 3166-2:BD</t>
  </si>
  <si>
    <t>BB</t>
  </si>
  <si>
    <t>ISO 3166-2:BB</t>
  </si>
  <si>
    <t>BY</t>
  </si>
  <si>
    <t>ISO 3166-2:BY</t>
  </si>
  <si>
    <t>Eastern Europe</t>
  </si>
  <si>
    <t>BE</t>
  </si>
  <si>
    <t>ISO 3166-2:BE</t>
  </si>
  <si>
    <t>BZ</t>
  </si>
  <si>
    <t>ISO 3166-2:BZ</t>
  </si>
  <si>
    <t>Central America</t>
  </si>
  <si>
    <t>BJ</t>
  </si>
  <si>
    <t>ISO 3166-2:BJ</t>
  </si>
  <si>
    <t>Western Africa</t>
  </si>
  <si>
    <t>BM</t>
  </si>
  <si>
    <t>ISO 3166-2:BM</t>
  </si>
  <si>
    <t>Northern America</t>
  </si>
  <si>
    <t>BT</t>
  </si>
  <si>
    <t>ISO 3166-2:BT</t>
  </si>
  <si>
    <t>Bolivia (Plurinational State of)</t>
  </si>
  <si>
    <t>BO</t>
  </si>
  <si>
    <t>ISO 3166-2:BO</t>
  </si>
  <si>
    <t>Bonaire, Sint Eustatius and Saba</t>
  </si>
  <si>
    <t>BQ</t>
  </si>
  <si>
    <t>BES</t>
  </si>
  <si>
    <t>ISO 3166-2:BQ</t>
  </si>
  <si>
    <t>BA</t>
  </si>
  <si>
    <t>ISO 3166-2:BA</t>
  </si>
  <si>
    <t>BW</t>
  </si>
  <si>
    <t>ISO 3166-2:BW</t>
  </si>
  <si>
    <t>Southern Africa</t>
  </si>
  <si>
    <t>Bouvet Island</t>
  </si>
  <si>
    <t>BV</t>
  </si>
  <si>
    <t>BVT</t>
  </si>
  <si>
    <t>ISO 3166-2:BV</t>
  </si>
  <si>
    <t>BR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</si>
  <si>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</si>
  <si>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</si>
  <si>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</si>
  <si>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</si>
  <si>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</si>
  <si>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</si>
  <si>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</si>
  <si>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</si>
  <si>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ISO 3166-2:BN</t>
  </si>
  <si>
    <t>South-eastern Asia</t>
  </si>
  <si>
    <t>BG</t>
  </si>
  <si>
    <t>ISO 3166-2:BG</t>
  </si>
  <si>
    <t>BF</t>
  </si>
  <si>
    <t>ISO 3166-2:BF</t>
  </si>
  <si>
    <t>BI</t>
  </si>
  <si>
    <t>ISO 3166-2:BI</t>
  </si>
  <si>
    <t>Cabo Verde</t>
  </si>
  <si>
    <t>CV</t>
  </si>
  <si>
    <t>ISO 3166-2:CV</t>
  </si>
  <si>
    <t>KH</t>
  </si>
  <si>
    <t>ISO 3166-2:KH</t>
  </si>
  <si>
    <t>CM</t>
  </si>
  <si>
    <t>ISO 3166-2:CM</t>
  </si>
  <si>
    <t>CA</t>
  </si>
  <si>
    <t>ISO 3166-2:CA</t>
  </si>
  <si>
    <t>Cayman Islands</t>
  </si>
  <si>
    <t>KY</t>
  </si>
  <si>
    <t>CYM</t>
  </si>
  <si>
    <t>ISO 3166-2:KY</t>
  </si>
  <si>
    <t>CF</t>
  </si>
  <si>
    <t>ISO 3166-2:CF</t>
  </si>
  <si>
    <t>TD</t>
  </si>
  <si>
    <t>ISO 3166-2:TD</t>
  </si>
  <si>
    <t>CL</t>
  </si>
  <si>
    <t>ISO 3166-2:CL</t>
  </si>
  <si>
    <t>CN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</si>
  <si>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</si>
  <si>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</si>
  <si>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</si>
  <si>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</si>
  <si>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</si>
  <si>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</si>
  <si>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</si>
  <si>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</si>
  <si>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</si>
  <si>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</si>
  <si>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</t>
  </si>
  <si>
    <t>ISO 3166-2:CO</t>
  </si>
  <si>
    <t>KM</t>
  </si>
  <si>
    <t>ISO 3166-2:KM</t>
  </si>
  <si>
    <t>Congo</t>
  </si>
  <si>
    <t>CG</t>
  </si>
  <si>
    <t>ISO 3166-2:CG</t>
  </si>
  <si>
    <t>Congo, Democratic Republic of the</t>
  </si>
  <si>
    <t>CD</t>
  </si>
  <si>
    <t>ISO 3166-2:CD</t>
  </si>
  <si>
    <t>Cook Islands</t>
  </si>
  <si>
    <t>CK</t>
  </si>
  <si>
    <t>COK</t>
  </si>
  <si>
    <t>ISO 3166-2:CK</t>
  </si>
  <si>
    <t>CR</t>
  </si>
  <si>
    <t>ISO 3166-2:CR</t>
  </si>
  <si>
    <t>Côte d'Ivoire</t>
  </si>
  <si>
    <t>CI</t>
  </si>
  <si>
    <t>ISO 3166-2:CI</t>
  </si>
  <si>
    <t>HR</t>
  </si>
  <si>
    <t>ISO 3166-2:HR</t>
  </si>
  <si>
    <t>CU</t>
  </si>
  <si>
    <t>ISO 3166-2:CU</t>
  </si>
  <si>
    <t>Curaçao</t>
  </si>
  <si>
    <t>CW</t>
  </si>
  <si>
    <t>CUW</t>
  </si>
  <si>
    <t>ISO 3166-2:CW</t>
  </si>
  <si>
    <t>CY</t>
  </si>
  <si>
    <t>ISO 3166-2:CY</t>
  </si>
  <si>
    <t>Czechia</t>
  </si>
  <si>
    <t>CZ</t>
  </si>
  <si>
    <t>ISO 3166-2:CZ</t>
  </si>
  <si>
    <t>DK</t>
  </si>
  <si>
    <t>ISO 3166-2:DK</t>
  </si>
  <si>
    <t>DJ</t>
  </si>
  <si>
    <t>ISO 3166-2:DJ</t>
  </si>
  <si>
    <t>DM</t>
  </si>
  <si>
    <t>ISO 3166-2:DM</t>
  </si>
  <si>
    <t>DO</t>
  </si>
  <si>
    <t>ISO 3166-2:DO</t>
  </si>
  <si>
    <t>EC</t>
  </si>
  <si>
    <t>ISO 3166-2:EC</t>
  </si>
  <si>
    <t>EG</t>
  </si>
  <si>
    <t>ISO 3166-2:EG</t>
  </si>
  <si>
    <t>SV</t>
  </si>
  <si>
    <t>ISO 3166-2:SV</t>
  </si>
  <si>
    <t>GQ</t>
  </si>
  <si>
    <t>ISO 3166-2:GQ</t>
  </si>
  <si>
    <t>ER</t>
  </si>
  <si>
    <t>ISO 3166-2:ER</t>
  </si>
  <si>
    <t>EE</t>
  </si>
  <si>
    <t>ISO 3166-2:EE</t>
  </si>
  <si>
    <t>Eswatini</t>
  </si>
  <si>
    <t>SZ</t>
  </si>
  <si>
    <t>ISO 3166-2:SZ</t>
  </si>
  <si>
    <t>ET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</si>
  <si>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</si>
  <si>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</si>
  <si>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</si>
  <si>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</si>
  <si>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</si>
  <si>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</si>
  <si>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</si>
  <si>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</si>
  <si>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</si>
  <si>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FJ</t>
  </si>
  <si>
    <t>ISO 3166-2:FJ</t>
  </si>
  <si>
    <t>Melanesia</t>
  </si>
  <si>
    <t>FI</t>
  </si>
  <si>
    <t>ISO 3166-2:FI</t>
  </si>
  <si>
    <t>FR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</si>
  <si>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</si>
  <si>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</si>
  <si>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</si>
  <si>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</si>
  <si>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</si>
  <si>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</si>
  <si>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</si>
  <si>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</si>
  <si>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</si>
  <si>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</si>
  <si>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</si>
  <si>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</si>
  <si>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</si>
  <si>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</t>
  </si>
  <si>
    <t>ISO 3166-2:GA</t>
  </si>
  <si>
    <t>GM</t>
  </si>
  <si>
    <t>ISO 3166-2:GM</t>
  </si>
  <si>
    <t>GE</t>
  </si>
  <si>
    <t>ISO 3166-2:GE</t>
  </si>
  <si>
    <t>DE</t>
  </si>
  <si>
    <t>ISO 3166-2:DE</t>
  </si>
  <si>
    <t>GH</t>
  </si>
  <si>
    <t>ISO 3166-2:GH</t>
  </si>
  <si>
    <t>Gibraltar</t>
  </si>
  <si>
    <t>GI</t>
  </si>
  <si>
    <t>GIB</t>
  </si>
  <si>
    <t>ISO 3166-2:GI</t>
  </si>
  <si>
    <t>GR</t>
  </si>
  <si>
    <t>ISO 3166-2:GR</t>
  </si>
  <si>
    <t>GL</t>
  </si>
  <si>
    <t>ISO 3166-2:GL</t>
  </si>
  <si>
    <t>GD</t>
  </si>
  <si>
    <t>ISO 3166-2:GD</t>
  </si>
  <si>
    <t>Guadeloupe</t>
  </si>
  <si>
    <t>GP</t>
  </si>
  <si>
    <t>GLP</t>
  </si>
  <si>
    <t>ISO 3166-2:GP</t>
  </si>
  <si>
    <t>GU</t>
  </si>
  <si>
    <t>ISO 3166-2:GU</t>
  </si>
  <si>
    <t>Micronesia</t>
  </si>
  <si>
    <t>GT</t>
  </si>
  <si>
    <t>ISO 3166-2:GT</t>
  </si>
  <si>
    <t>Guernsey</t>
  </si>
  <si>
    <t>GG</t>
  </si>
  <si>
    <t>GGY</t>
  </si>
  <si>
    <t>ISO 3166-2:GG</t>
  </si>
  <si>
    <t>Channel Islands</t>
  </si>
  <si>
    <t>GN</t>
  </si>
  <si>
    <t>ISO 3166-2:GN</t>
  </si>
  <si>
    <t>Guinea-Bissau</t>
  </si>
  <si>
    <t>GW</t>
  </si>
  <si>
    <t>ISO 3166-2:GW</t>
  </si>
  <si>
    <t>GY</t>
  </si>
  <si>
    <t>ISO 3166-2:GY</t>
  </si>
  <si>
    <t>HT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</si>
  <si>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</si>
  <si>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</si>
  <si>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</si>
  <si>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</si>
  <si>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</si>
  <si>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</si>
  <si>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</si>
  <si>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</si>
  <si>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</si>
  <si>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HN</t>
  </si>
  <si>
    <t>ISO 3166-2:HN</t>
  </si>
  <si>
    <t>Hong Kong</t>
  </si>
  <si>
    <t>HK</t>
  </si>
  <si>
    <t>HKG</t>
  </si>
  <si>
    <t>ISO 3166-2:HK</t>
  </si>
  <si>
    <t>HU</t>
  </si>
  <si>
    <t>ISO 3166-2:HU</t>
  </si>
  <si>
    <t>IS</t>
  </si>
  <si>
    <t>ISO 3166-2:IS</t>
  </si>
  <si>
    <t>IN</t>
  </si>
  <si>
    <t>ISO 3166-2:IN</t>
  </si>
  <si>
    <t>ID</t>
  </si>
  <si>
    <t>ISO 3166-2:ID</t>
  </si>
  <si>
    <t>Iran (Islamic Republic of)</t>
  </si>
  <si>
    <t>IR</t>
  </si>
  <si>
    <t>ISO 3166-2:IR</t>
  </si>
  <si>
    <t>IQ</t>
  </si>
  <si>
    <t>ISO 3166-2:IQ</t>
  </si>
  <si>
    <t>IE</t>
  </si>
  <si>
    <t>ISO 3166-2:IE</t>
  </si>
  <si>
    <t>Isle of Man</t>
  </si>
  <si>
    <t>IM</t>
  </si>
  <si>
    <t>IMN</t>
  </si>
  <si>
    <t>ISO 3166-2:IM</t>
  </si>
  <si>
    <t>IL</t>
  </si>
  <si>
    <t>ISO 3166-2:IL</t>
  </si>
  <si>
    <t>IT</t>
  </si>
  <si>
    <t>ISO 3166-2:IT</t>
  </si>
  <si>
    <t>JM</t>
  </si>
  <si>
    <t>ISO 3166-2:JM</t>
  </si>
  <si>
    <t>JP</t>
  </si>
  <si>
    <t>ISO 3166-2:JP</t>
  </si>
  <si>
    <t>JE</t>
  </si>
  <si>
    <t>ISO 3166-2:JE</t>
  </si>
  <si>
    <t>JO</t>
  </si>
  <si>
    <t>ISO 3166-2:JO</t>
  </si>
  <si>
    <t>KZ</t>
  </si>
  <si>
    <t>ISO 3166-2:KZ</t>
  </si>
  <si>
    <t>Central Asia</t>
  </si>
  <si>
    <t>KE</t>
  </si>
  <si>
    <t>ISO 3166-2:KE</t>
  </si>
  <si>
    <t>KI</t>
  </si>
  <si>
    <t>ISO 3166-2:KI</t>
  </si>
  <si>
    <t>Korea (Democratic People's Republic of)</t>
  </si>
  <si>
    <t>KP</t>
  </si>
  <si>
    <t>ISO 3166-2:KP</t>
  </si>
  <si>
    <t>Korea, Republic of</t>
  </si>
  <si>
    <t>KR</t>
  </si>
  <si>
    <t>ISO 3166-2:KR</t>
  </si>
  <si>
    <t>KW</t>
  </si>
  <si>
    <t>ISO 3166-2:KW</t>
  </si>
  <si>
    <t>KG</t>
  </si>
  <si>
    <t>ISO 3166-2:KG</t>
  </si>
  <si>
    <t>Lao People's Democratic Republic</t>
  </si>
  <si>
    <t>LA</t>
  </si>
  <si>
    <t>ISO 3166-2:LA</t>
  </si>
  <si>
    <t>LV</t>
  </si>
  <si>
    <t>ISO 3166-2:LV</t>
  </si>
  <si>
    <t>LB</t>
  </si>
  <si>
    <t>ISO 3166-2:LB</t>
  </si>
  <si>
    <t>LS</t>
  </si>
  <si>
    <t>ISO 3166-2:LS</t>
  </si>
  <si>
    <t>LR</t>
  </si>
  <si>
    <t>ISO 3166-2:LR</t>
  </si>
  <si>
    <t>LY</t>
  </si>
  <si>
    <t>ISO 3166-2:LY</t>
  </si>
  <si>
    <t>LI</t>
  </si>
  <si>
    <t>ISO 3166-2:LI</t>
  </si>
  <si>
    <t>LT</t>
  </si>
  <si>
    <t>ISO 3166-2:LT</t>
  </si>
  <si>
    <t>LU</t>
  </si>
  <si>
    <t>ISO 3166-2:LU</t>
  </si>
  <si>
    <t>Macao</t>
  </si>
  <si>
    <t>MO</t>
  </si>
  <si>
    <t>MAC</t>
  </si>
  <si>
    <t>ISO 3166-2:MO</t>
  </si>
  <si>
    <t>MG</t>
  </si>
  <si>
    <t>ISO 3166-2:MG</t>
  </si>
  <si>
    <t>MW</t>
  </si>
  <si>
    <t>ISO 3166-2:MW</t>
  </si>
  <si>
    <t>MY</t>
  </si>
  <si>
    <t>ISO 3166-2:MY</t>
  </si>
  <si>
    <t>MV</t>
  </si>
  <si>
    <t>ISO 3166-2:MV</t>
  </si>
  <si>
    <t>ML</t>
  </si>
  <si>
    <t>ISO 3166-2:ML</t>
  </si>
  <si>
    <t>MT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</si>
  <si>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</si>
  <si>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</si>
  <si>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</si>
  <si>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</si>
  <si>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</si>
  <si>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</si>
  <si>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</si>
  <si>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</si>
  <si>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</si>
  <si>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MR</t>
  </si>
  <si>
    <t>ISO 3166-2:MR</t>
  </si>
  <si>
    <t>MU</t>
  </si>
  <si>
    <t>ISO 3166-2:MU</t>
  </si>
  <si>
    <t>Mayotte</t>
  </si>
  <si>
    <t>YT</t>
  </si>
  <si>
    <t>MYT</t>
  </si>
  <si>
    <t>ISO 3166-2:YT</t>
  </si>
  <si>
    <t>MX</t>
  </si>
  <si>
    <t>ISO 3166-2:MX</t>
  </si>
  <si>
    <t>Micronesia (Federated States of)</t>
  </si>
  <si>
    <t>FM</t>
  </si>
  <si>
    <t>ISO 3166-2:FM</t>
  </si>
  <si>
    <t>Moldova, Republic of</t>
  </si>
  <si>
    <t>MD</t>
  </si>
  <si>
    <t>ISO 3166-2:MD</t>
  </si>
  <si>
    <t>MC</t>
  </si>
  <si>
    <t>ISO 3166-2:MC</t>
  </si>
  <si>
    <t>MN</t>
  </si>
  <si>
    <t>ISO 3166-2:MN</t>
  </si>
  <si>
    <t>ME</t>
  </si>
  <si>
    <t>ISO 3166-2:ME</t>
  </si>
  <si>
    <t>Montserrat</t>
  </si>
  <si>
    <t>MS</t>
  </si>
  <si>
    <t>MSR</t>
  </si>
  <si>
    <t>ISO 3166-2:MS</t>
  </si>
  <si>
    <t>MA</t>
  </si>
  <si>
    <t>ISO 3166-2:MA</t>
  </si>
  <si>
    <t>MZ</t>
  </si>
  <si>
    <t>ISO 3166-2:MZ</t>
  </si>
  <si>
    <t>MM</t>
  </si>
  <si>
    <t>ISO 3166-2:MM</t>
  </si>
  <si>
    <t>NA</t>
  </si>
  <si>
    <t>ISO 3166-2:NA</t>
  </si>
  <si>
    <t>NR</t>
  </si>
  <si>
    <t>ISO 3166-2:NR</t>
  </si>
  <si>
    <t>NP</t>
  </si>
  <si>
    <t>ISO 3166-2:NP</t>
  </si>
  <si>
    <t>NL</t>
  </si>
  <si>
    <t>ISO 3166-2:NL</t>
  </si>
  <si>
    <t>New Caledonia</t>
  </si>
  <si>
    <t>NC</t>
  </si>
  <si>
    <t>NCL</t>
  </si>
  <si>
    <t>ISO 3166-2:NC</t>
  </si>
  <si>
    <t>NZ</t>
  </si>
  <si>
    <t>ISO 3166-2:NZ</t>
  </si>
  <si>
    <t>NI</t>
  </si>
  <si>
    <t>ISO 3166-2:NI</t>
  </si>
  <si>
    <t>NE</t>
  </si>
  <si>
    <t>ISO 3166-2:NE</t>
  </si>
  <si>
    <t>NG</t>
  </si>
  <si>
    <t>ISO 3166-2:NG</t>
  </si>
  <si>
    <t>NU</t>
  </si>
  <si>
    <t>ISO 3166-2:NU</t>
  </si>
  <si>
    <t>Norfolk Island</t>
  </si>
  <si>
    <t>NF</t>
  </si>
  <si>
    <t>NFK</t>
  </si>
  <si>
    <t>ISO 3166-2:NF</t>
  </si>
  <si>
    <t>North Macedonia</t>
  </si>
  <si>
    <t>MK</t>
  </si>
  <si>
    <t>ISO 3166-2:MK</t>
  </si>
  <si>
    <t>MP</t>
  </si>
  <si>
    <t>ISO 3166-2:MP</t>
  </si>
  <si>
    <t>NO</t>
  </si>
  <si>
    <t>ISO 3166-2:NO</t>
  </si>
  <si>
    <t>OM</t>
  </si>
  <si>
    <t>ISO 3166-2:OM</t>
  </si>
  <si>
    <t>PK</t>
  </si>
  <si>
    <t>ISO 3166-2:PK</t>
  </si>
  <si>
    <t>PW</t>
  </si>
  <si>
    <t>ISO 3166-2:PW</t>
  </si>
  <si>
    <t>Palestine, State of</t>
  </si>
  <si>
    <t>PS</t>
  </si>
  <si>
    <t>ISO 3166-2:PS</t>
  </si>
  <si>
    <t>PA</t>
  </si>
  <si>
    <t>ISO 3166-2:PA</t>
  </si>
  <si>
    <t>PG</t>
  </si>
  <si>
    <t>ISO 3166-2:PG</t>
  </si>
  <si>
    <t>PY</t>
  </si>
  <si>
    <t>ISO 3166-2:PY</t>
  </si>
  <si>
    <t>PE</t>
  </si>
  <si>
    <t>ISO 3166-2:PE</t>
  </si>
  <si>
    <t>PH</t>
  </si>
  <si>
    <t>ISO 3166-2:PH</t>
  </si>
  <si>
    <t>Pitcairn</t>
  </si>
  <si>
    <t>PN</t>
  </si>
  <si>
    <t>PCN</t>
  </si>
  <si>
    <t>ISO 3166-2:PN</t>
  </si>
  <si>
    <t>PL</t>
  </si>
  <si>
    <t>ISO 3166-2:PL</t>
  </si>
  <si>
    <t>PT</t>
  </si>
  <si>
    <t>ISO 3166-2:PT</t>
  </si>
  <si>
    <t>PR</t>
  </si>
  <si>
    <t>ISO 3166-2:PR</t>
  </si>
  <si>
    <t>QA</t>
  </si>
  <si>
    <t>ISO 3166-2:QA</t>
  </si>
  <si>
    <t>Réunion</t>
  </si>
  <si>
    <t>RE</t>
  </si>
  <si>
    <t>REU</t>
  </si>
  <si>
    <t>ISO 3166-2:RE</t>
  </si>
  <si>
    <t>RO</t>
  </si>
  <si>
    <t>ISO 3166-2:RO</t>
  </si>
  <si>
    <t>Russian Federation</t>
  </si>
  <si>
    <t>RU</t>
  </si>
  <si>
    <t>ISO 3166-2:RU</t>
  </si>
  <si>
    <t>RW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</si>
  <si>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</si>
  <si>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</si>
  <si>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</si>
  <si>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</si>
  <si>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</si>
  <si>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</si>
  <si>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</si>
  <si>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ISO 3166-2:SH</t>
  </si>
  <si>
    <t>KN</t>
  </si>
  <si>
    <t>ISO 3166-2:KN</t>
  </si>
  <si>
    <t>LC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</si>
  <si>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</si>
  <si>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</si>
  <si>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</si>
  <si>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</si>
  <si>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</si>
  <si>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</si>
  <si>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</si>
  <si>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</si>
  <si>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</si>
  <si>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VC</t>
  </si>
  <si>
    <t>ISO 3166-2:VC</t>
  </si>
  <si>
    <t>WS</t>
  </si>
  <si>
    <t>ISO 3166-2:WS</t>
  </si>
  <si>
    <t>SM</t>
  </si>
  <si>
    <t>ISO 3166-2:SM</t>
  </si>
  <si>
    <t>ST</t>
  </si>
  <si>
    <t>ISO 3166-2:ST</t>
  </si>
  <si>
    <t>SA</t>
  </si>
  <si>
    <t>ISO 3166-2:SA</t>
  </si>
  <si>
    <t>SN</t>
  </si>
  <si>
    <t>ISO 3166-2:SN</t>
  </si>
  <si>
    <t>Serbia</t>
  </si>
  <si>
    <t>RS</t>
  </si>
  <si>
    <t>ISO 3166-2:RS</t>
  </si>
  <si>
    <t>SC</t>
  </si>
  <si>
    <t>ISO 3166-2:SC</t>
  </si>
  <si>
    <t>SL</t>
  </si>
  <si>
    <t>ISO 3166-2:SL</t>
  </si>
  <si>
    <t>SG</t>
  </si>
  <si>
    <t>ISO 3166-2:SG</t>
  </si>
  <si>
    <t>Sint Maarten (Dutch part)</t>
  </si>
  <si>
    <t>SX</t>
  </si>
  <si>
    <t>SXM</t>
  </si>
  <si>
    <t>ISO 3166-2:SX</t>
  </si>
  <si>
    <t>SK</t>
  </si>
  <si>
    <t>ISO 3166-2:SK</t>
  </si>
  <si>
    <t>SI</t>
  </si>
  <si>
    <t>ISO 3166-2:SI</t>
  </si>
  <si>
    <t>SB</t>
  </si>
  <si>
    <t>ISO 3166-2:SB</t>
  </si>
  <si>
    <t>SO</t>
  </si>
  <si>
    <t>ISO 3166-2:SO</t>
  </si>
  <si>
    <t>ZA</t>
  </si>
  <si>
    <t>ISO 3166-2:ZA</t>
  </si>
  <si>
    <t>South Georgia and the South Sandwich Islands</t>
  </si>
  <si>
    <t>GS</t>
  </si>
  <si>
    <t>SGS</t>
  </si>
  <si>
    <t>ISO 3166-2:GS</t>
  </si>
  <si>
    <t>SS</t>
  </si>
  <si>
    <t>ISO 3166-2:SS</t>
  </si>
  <si>
    <t>ES</t>
  </si>
  <si>
    <t>ISO 3166-2:ES</t>
  </si>
  <si>
    <t>LK</t>
  </si>
  <si>
    <t>ISO 3166-2:LK</t>
  </si>
  <si>
    <t>SD</t>
  </si>
  <si>
    <t>ISO 3166-2:SD</t>
  </si>
  <si>
    <t>SR</t>
  </si>
  <si>
    <t>ISO 3166-2:SR</t>
  </si>
  <si>
    <t>Svalbard and Jan Mayen</t>
  </si>
  <si>
    <t>SJ</t>
  </si>
  <si>
    <t>SJM</t>
  </si>
  <si>
    <t>ISO 3166-2:SJ</t>
  </si>
  <si>
    <t>SE</t>
  </si>
  <si>
    <t>ISO 3166-2:SE</t>
  </si>
  <si>
    <t>CH</t>
  </si>
  <si>
    <t>ISO 3166-2:CH</t>
  </si>
  <si>
    <t>Syrian Arab Republic</t>
  </si>
  <si>
    <t>SY</t>
  </si>
  <si>
    <t>ISO 3166-2:SY</t>
  </si>
  <si>
    <t>Taiwan, Province of China</t>
  </si>
  <si>
    <t>TW</t>
  </si>
  <si>
    <t>ISO 3166-2:TW</t>
  </si>
  <si>
    <t>TJ</t>
  </si>
  <si>
    <t>ISO 3166-2:TJ</t>
  </si>
  <si>
    <t>Tanzania, United Republic of</t>
  </si>
  <si>
    <t>TZ</t>
  </si>
  <si>
    <t>ISO 3166-2:TZ</t>
  </si>
  <si>
    <t>TH</t>
  </si>
  <si>
    <t>ISO 3166-2:TH</t>
  </si>
  <si>
    <t>Timor-Leste</t>
  </si>
  <si>
    <t>TL</t>
  </si>
  <si>
    <t>ISO 3166-2:TL</t>
  </si>
  <si>
    <t>TG</t>
  </si>
  <si>
    <t>ISO 3166-2:TG</t>
  </si>
  <si>
    <t>Tokelau</t>
  </si>
  <si>
    <t>TK</t>
  </si>
  <si>
    <t>TKL</t>
  </si>
  <si>
    <t>ISO 3166-2:TK</t>
  </si>
  <si>
    <t>TO</t>
  </si>
  <si>
    <t>ISO 3166-2:TO</t>
  </si>
  <si>
    <t>TT</t>
  </si>
  <si>
    <t>ISO 3166-2:TT</t>
  </si>
  <si>
    <t>TN</t>
  </si>
  <si>
    <t>ISO 3166-2:TN</t>
  </si>
  <si>
    <t>TR</t>
  </si>
  <si>
    <t>ISO 3166-2:TR</t>
  </si>
  <si>
    <t>TM</t>
  </si>
  <si>
    <t>ISO 3166-2:TM</t>
  </si>
  <si>
    <t>TC</t>
  </si>
  <si>
    <t>ISO 3166-2:TC</t>
  </si>
  <si>
    <t>Tuvalu</t>
  </si>
  <si>
    <t>TV</t>
  </si>
  <si>
    <t>TUV</t>
  </si>
  <si>
    <t>ISO 3166-2:TV</t>
  </si>
  <si>
    <t>UG</t>
  </si>
  <si>
    <t>ISO 3166-2:UG</t>
  </si>
  <si>
    <t>UA</t>
  </si>
  <si>
    <t>ISO 3166-2:UA</t>
  </si>
  <si>
    <t>AE</t>
  </si>
  <si>
    <t>ISO 3166-2:AE</t>
  </si>
  <si>
    <t>United Kingdom of Great Britain and Northern Ireland</t>
  </si>
  <si>
    <t>GB</t>
  </si>
  <si>
    <t>ISO 3166-2:GB</t>
  </si>
  <si>
    <t>United States of America</t>
  </si>
  <si>
    <t>US</t>
  </si>
  <si>
    <t>ISO 3166-2:US</t>
  </si>
  <si>
    <t>United States Minor Outlying Islands</t>
  </si>
  <si>
    <t>UM</t>
  </si>
  <si>
    <t>UMI</t>
  </si>
  <si>
    <t>ISO 3166-2:UM</t>
  </si>
  <si>
    <t>UY</t>
  </si>
  <si>
    <t>ISO 3166-2:UY</t>
  </si>
  <si>
    <t>UZ</t>
  </si>
  <si>
    <t>ISO 3166-2:UZ</t>
  </si>
  <si>
    <t>VU</t>
  </si>
  <si>
    <t>ISO 3166-2:VU</t>
  </si>
  <si>
    <t>Venezuela (Bolivarian Republic of)</t>
  </si>
  <si>
    <t>VE</t>
  </si>
  <si>
    <t>ISO 3166-2:VE</t>
  </si>
  <si>
    <t>Viet Nam</t>
  </si>
  <si>
    <t>VN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</si>
  <si>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</si>
  <si>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</si>
  <si>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</si>
  <si>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</si>
  <si>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</si>
  <si>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</si>
  <si>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</si>
  <si>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</si>
  <si>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</si>
  <si>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</si>
  <si>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</si>
  <si>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</si>
  <si>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</si>
  <si>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EH</t>
  </si>
  <si>
    <t>ISO 3166-2:EH</t>
  </si>
  <si>
    <t>YE</t>
  </si>
  <si>
    <t>ISO 3166-2:YE</t>
  </si>
  <si>
    <t>ZM</t>
  </si>
  <si>
    <t>ISO 3166-2:ZM</t>
  </si>
  <si>
    <t>ZW</t>
  </si>
  <si>
    <t>ISO 3166-2:ZW</t>
  </si>
  <si>
    <t>Sum of pop</t>
  </si>
  <si>
    <t>Row Labels</t>
  </si>
  <si>
    <t>Grand Total</t>
  </si>
  <si>
    <t>Sum of pop_rural</t>
  </si>
  <si>
    <t>Sum of pop_not_served</t>
  </si>
  <si>
    <t>pop_rural_served</t>
  </si>
  <si>
    <t>pct_rural_served (RAI)</t>
  </si>
  <si>
    <t>Based on version:</t>
  </si>
  <si>
    <t>https://github.com/geotrellis/geotrellis-road-distance-sdg/releases/download/v3.0/rai-v3.0.2.geojson.zip</t>
  </si>
  <si>
    <t>Last data release: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</si>
</sst>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4" fontId="4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7" fillId="0" borderId="0" xfId="0" applyFont="1" applyAlignment="1"/>
    <xf numFmtId="15" fontId="0" fillId="0" borderId="0" xfId="0" applyNumberFormat="1" applyFont="1" applyAlignment="1"/>
    <xf numFmtId="0" fontId="6" fillId="0" borderId="0" xfId="0" applyFont="1"/>
  </cellXfs>
  <cellStyles count="1">
    <cellStyle name="Normal" xfId="0" builtinId="0"/>
  </cellStyles>
  <dxfs count="6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38.659760995368" createdVersion="4" refreshedVersion="4" minRefreshableVersion="3" recordCount="204">
  <cacheSource type="worksheet">
    <worksheetSource ref="A1:L205" sheet="Open-Data-Approach"/>
  </cacheSource>
  <cacheFields count="12">
    <cacheField name="code" numFmtId="0">
      <sharedItems/>
    </cacheField>
    <cacheField name="name" numFmtId="0">
      <sharedItems/>
    </cacheField>
    <cacheField name="pop" numFmtId="0">
      <sharedItems containsSemiMixedTypes="0" containsString="0" containsNumber="1" minValue="1389.7816718956501" maxValue="1432292923.9049101"/>
    </cacheField>
    <cacheField name="pop_urban" numFmtId="0">
      <sharedItems containsSemiMixedTypes="0" containsString="0" containsNumber="1" minValue="161.18066389113699" maxValue="706045639.35140598"/>
    </cacheField>
    <cacheField name="pop_rural" numFmtId="0">
      <sharedItems containsSemiMixedTypes="0" containsString="0" containsNumber="1" minValue="175.26535782963001" maxValue="930625378.21355402"/>
    </cacheField>
    <cacheField name="pop_rural_served" numFmtId="0">
      <sharedItems containsSemiMixedTypes="0" containsString="0" containsNumber="1" minValue="175.26535782963001" maxValue="700011305.02829397"/>
    </cacheField>
    <cacheField name="pct_rural_served (RAI)" numFmtId="0">
      <sharedItems containsSemiMixedTypes="0" containsString="0" containsNumber="1" minValue="5.7044074844777902E-3" maxValue="1"/>
    </cacheField>
    <cacheField name="roads_total_km" numFmtId="0">
      <sharedItems containsSemiMixedTypes="0" containsString="0" containsNumber="1" minValue="76.791389239995794" maxValue="10337372.3598543"/>
    </cacheField>
    <cacheField name="roads_included_km" numFmtId="0">
      <sharedItems containsSemiMixedTypes="0" containsString="0" containsNumber="1" minValue="16.8566111505843" maxValue="1914260.7875419599"/>
    </cacheField>
    <cacheField name="pop_not_served" numFmtId="0">
      <sharedItems containsSemiMixedTypes="0" containsString="0" containsNumber="1" minValue="0" maxValue="230614073.18526006"/>
    </cacheField>
    <cacheField name="region" numFmtId="0">
      <sharedItems count="6">
        <s v="Asia"/>
        <s v="Africa"/>
        <s v="Europe"/>
        <s v="Americas"/>
        <s v="Oceania"/>
        <e v="#N/A" u="1"/>
      </sharedItems>
    </cacheField>
    <cacheField name="sub-region" numFmtId="0">
      <sharedItems count="18">
        <s v="Southern Asia"/>
        <s v="Sub-Saharan Africa"/>
        <s v="Southern Europe"/>
        <s v="Western Asia"/>
        <s v="Latin America and the Caribbean"/>
        <s v="Australia and New Zealand"/>
        <s v="Western Europe"/>
        <s v="Eastern Europe"/>
        <s v="Northern America"/>
        <s v="South-eastern Asia"/>
        <s v="Eastern Asia"/>
        <s v="Northern Europe"/>
        <s v="Northern Africa"/>
        <s v="Melanesia"/>
        <s v="Micronesia"/>
        <s v="Central Asia"/>
        <s v="Polynesia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AFG"/>
    <s v="Afghanistan"/>
    <n v="29702941.929200701"/>
    <n v="4520216.3747832403"/>
    <n v="25182725.554417498"/>
    <n v="16860878.153382499"/>
    <n v="0.66954143295362101"/>
    <n v="135770.55608493599"/>
    <n v="86674.855554899099"/>
    <n v="8321847.4010349996"/>
    <x v="0"/>
    <x v="0"/>
  </r>
  <r>
    <s v="AGO"/>
    <s v="Angola"/>
    <n v="33566248.609667301"/>
    <n v="11931028.460867601"/>
    <n v="21635220.148799699"/>
    <n v="10598862.2856478"/>
    <n v="0.48988927372831897"/>
    <n v="151447.38031349899"/>
    <n v="43119.191717354901"/>
    <n v="11036357.863151899"/>
    <x v="1"/>
    <x v="1"/>
  </r>
  <r>
    <s v="ALB"/>
    <s v="Albania"/>
    <n v="2791076.3472044901"/>
    <n v="1798173.74411253"/>
    <n v="992902.603091956"/>
    <n v="884692.16818827495"/>
    <n v="0.89101606283767698"/>
    <n v="31276.101780233199"/>
    <n v="9062.7777633686401"/>
    <n v="108210.43490368105"/>
    <x v="2"/>
    <x v="2"/>
  </r>
  <r>
    <s v="AND"/>
    <s v="Andorra"/>
    <n v="111084.262750879"/>
    <n v="108951.363534786"/>
    <n v="2132.8992160931198"/>
    <n v="1309.7818270297701"/>
    <n v="0.614085193124562"/>
    <n v="589.84863612789695"/>
    <n v="338.19463349749901"/>
    <n v="823.11738906334972"/>
    <x v="2"/>
    <x v="2"/>
  </r>
  <r>
    <s v="ARE"/>
    <s v="United Arab Emirates"/>
    <n v="8897319.1575544793"/>
    <n v="6169744.1276941597"/>
    <n v="2727575.02986032"/>
    <n v="1930860.8835009299"/>
    <n v="0.70790385685551804"/>
    <n v="73854.773213737397"/>
    <n v="18310.721199928801"/>
    <n v="796714.14635939011"/>
    <x v="0"/>
    <x v="3"/>
  </r>
  <r>
    <s v="ARG"/>
    <s v="Argentina"/>
    <n v="44719503.272495598"/>
    <n v="38512931.063753501"/>
    <n v="6206572.2087420505"/>
    <n v="3811147.31911596"/>
    <n v="0.61405026654614603"/>
    <n v="799011.86469213001"/>
    <n v="199993.82792608"/>
    <n v="2395424.8896260904"/>
    <x v="3"/>
    <x v="4"/>
  </r>
  <r>
    <s v="ARM"/>
    <s v="Armenia"/>
    <n v="2785923.53413954"/>
    <n v="1957110.89974955"/>
    <n v="828812.63438999106"/>
    <n v="752181.10782198398"/>
    <n v="0.90754059073386595"/>
    <n v="26603.667658209"/>
    <n v="8215.8567714075107"/>
    <n v="76631.526568007073"/>
    <x v="0"/>
    <x v="3"/>
  </r>
  <r>
    <s v="ATG"/>
    <s v="Antigua and Barbuda"/>
    <n v="95456.352906970307"/>
    <n v="92771.474273093001"/>
    <n v="2684.8786338772602"/>
    <n v="1945.2929969877"/>
    <n v="0.72453665966214698"/>
    <n v="1480.63557843488"/>
    <n v="239.425373620074"/>
    <n v="739.58563688956019"/>
    <x v="3"/>
    <x v="4"/>
  </r>
  <r>
    <s v="AUS"/>
    <s v="Australia"/>
    <n v="21458217.229370601"/>
    <n v="18976195.736967701"/>
    <n v="2482021.49240286"/>
    <n v="2145524.51296004"/>
    <n v="0.86442624269258195"/>
    <n v="960240.02169439197"/>
    <n v="309759.04674072302"/>
    <n v="336496.97944281995"/>
    <x v="4"/>
    <x v="5"/>
  </r>
  <r>
    <s v="AUT"/>
    <s v="Austria"/>
    <n v="8738518.7681230791"/>
    <n v="6082980.24776999"/>
    <n v="2655538.52035309"/>
    <n v="2489958.5665332898"/>
    <n v="0.93764731614671504"/>
    <n v="188053.288011406"/>
    <n v="42398.859718684602"/>
    <n v="165579.95381980017"/>
    <x v="2"/>
    <x v="6"/>
  </r>
  <r>
    <s v="AZE"/>
    <s v="Azerbaijan"/>
    <n v="10126675.8729089"/>
    <n v="5614778.0751326103"/>
    <n v="4511897.7977762902"/>
    <n v="2931096.69264613"/>
    <n v="0.64963720900121802"/>
    <n v="60828.115597625103"/>
    <n v="17586.214000625001"/>
    <n v="1580801.1051301602"/>
    <x v="0"/>
    <x v="3"/>
  </r>
  <r>
    <s v="BDI"/>
    <s v="Burundi"/>
    <n v="11026877.293105699"/>
    <n v="1406616.2052784001"/>
    <n v="9620261.0878273193"/>
    <n v="8880815.2815632205"/>
    <n v="0.92313661765378296"/>
    <n v="40147.183706746597"/>
    <n v="14366.6772216016"/>
    <n v="739445.80626409873"/>
    <x v="1"/>
    <x v="1"/>
  </r>
  <r>
    <s v="BEL"/>
    <s v="Belgium"/>
    <n v="11530862.546630699"/>
    <n v="9521830.2693997901"/>
    <n v="2009032.27723091"/>
    <n v="1992488.5204827699"/>
    <n v="0.99176531062460505"/>
    <n v="140933.863638746"/>
    <n v="32674.793738418299"/>
    <n v="16543.756748140091"/>
    <x v="2"/>
    <x v="6"/>
  </r>
  <r>
    <s v="BEN"/>
    <s v="Benin"/>
    <n v="12563632.001351301"/>
    <n v="2737137.7475382099"/>
    <n v="9826494.2538130395"/>
    <n v="5850236.0331876501"/>
    <n v="0.59535332561941301"/>
    <n v="57220.691287347101"/>
    <n v="13457.331868801401"/>
    <n v="3976258.2206253894"/>
    <x v="1"/>
    <x v="1"/>
  </r>
  <r>
    <s v="BFA"/>
    <s v="Burkina Faso"/>
    <n v="21992713.0568051"/>
    <n v="4058528.34519795"/>
    <n v="17934184.711607199"/>
    <n v="7352004.0921749799"/>
    <n v="0.40994359154875298"/>
    <n v="83685.554839015997"/>
    <n v="20406.2959906002"/>
    <n v="10582180.619432218"/>
    <x v="1"/>
    <x v="1"/>
  </r>
  <r>
    <s v="BGD"/>
    <s v="Bangladesh"/>
    <n v="163306062.279257"/>
    <n v="48438257.733389199"/>
    <n v="114867804.54586799"/>
    <n v="77425189.934799597"/>
    <n v="0.67403734441431595"/>
    <n v="148709.46038568899"/>
    <n v="37758.3030034486"/>
    <n v="37442614.611068398"/>
    <x v="0"/>
    <x v="0"/>
  </r>
  <r>
    <s v="BGR"/>
    <s v="Bulgaria"/>
    <n v="6991252.2999070901"/>
    <n v="4079547.1327034798"/>
    <n v="2911705.1672036098"/>
    <n v="2110829.7666923399"/>
    <n v="0.72494625845637195"/>
    <n v="111944.157916421"/>
    <n v="24448.038563881"/>
    <n v="800875.40051126992"/>
    <x v="2"/>
    <x v="7"/>
  </r>
  <r>
    <s v="BHR"/>
    <s v="Bahrain"/>
    <n v="2186566.0474885399"/>
    <n v="1898559.24504006"/>
    <n v="288006.80244848097"/>
    <n v="282246.99982604402"/>
    <n v="0.98000115770367002"/>
    <n v="6655.8681082428902"/>
    <n v="1326.50217476851"/>
    <n v="5759.8026224369532"/>
    <x v="0"/>
    <x v="3"/>
  </r>
  <r>
    <s v="BHS"/>
    <s v="The Bahamas"/>
    <n v="403861.27194120601"/>
    <n v="328854.21173130802"/>
    <n v="75007.060209898307"/>
    <n v="50547.686745465697"/>
    <n v="0.67390571772862595"/>
    <n v="6736.5905758880899"/>
    <n v="1754.90130966112"/>
    <n v="24459.37346443261"/>
    <x v="3"/>
    <x v="4"/>
  </r>
  <r>
    <s v="BIH"/>
    <s v="Bosnia and Herzegovina"/>
    <n v="3376874.7509155199"/>
    <n v="1105707.7079294401"/>
    <n v="2271167.0429860801"/>
    <n v="1907521.66131849"/>
    <n v="0.83988611370941602"/>
    <n v="59475.643383843497"/>
    <n v="13286.5152927198"/>
    <n v="363645.38166759"/>
    <x v="2"/>
    <x v="2"/>
  </r>
  <r>
    <s v="BLR"/>
    <s v="Belarus"/>
    <n v="9180119.1418409105"/>
    <n v="6534011.3173094802"/>
    <n v="2646107.8245314402"/>
    <n v="2529170.21482484"/>
    <n v="0.95580769286024903"/>
    <n v="183178.54910745501"/>
    <n v="75049.195243874899"/>
    <n v="116937.6097066002"/>
    <x v="2"/>
    <x v="7"/>
  </r>
  <r>
    <s v="BLZ"/>
    <s v="Belize"/>
    <n v="408597.52593491698"/>
    <n v="121581.96590411699"/>
    <n v="287015.5600308"/>
    <n v="146269.75924746401"/>
    <n v="0.50962309929039196"/>
    <n v="9547.0887057494092"/>
    <n v="2462.4117301177798"/>
    <n v="140745.80078333599"/>
    <x v="3"/>
    <x v="4"/>
  </r>
  <r>
    <s v="BMU"/>
    <s v="Bermuda"/>
    <n v="66564.532224461407"/>
    <n v="44949.418908119202"/>
    <n v="21615.113316342198"/>
    <n v="21560.294182181398"/>
    <n v="0.99746385164127604"/>
    <n v="660.43553499365805"/>
    <n v="140.43301557721699"/>
    <n v="54.819134160799877"/>
    <x v="3"/>
    <x v="8"/>
  </r>
  <r>
    <s v="BOL"/>
    <s v="Bolivia"/>
    <n v="11604633.959903199"/>
    <n v="5783287.1971248304"/>
    <n v="5821346.76277838"/>
    <n v="3098885.0215513301"/>
    <n v="0.532331288245113"/>
    <n v="201225.592712671"/>
    <n v="54282.933455748404"/>
    <n v="2722461.7412270498"/>
    <x v="3"/>
    <x v="4"/>
  </r>
  <r>
    <s v="BRA"/>
    <s v="Brazil"/>
    <n v="214305984.88648799"/>
    <n v="170611706.783115"/>
    <n v="43694278.103372999"/>
    <n v="31017854.7591887"/>
    <n v="0.70988367597711299"/>
    <n v="2251668.1905026701"/>
    <n v="607148.37853900099"/>
    <n v="12676423.344184298"/>
    <x v="3"/>
    <x v="4"/>
  </r>
  <r>
    <s v="BRB"/>
    <s v="Barbados"/>
    <n v="288140.84287646401"/>
    <n v="280431.13319242001"/>
    <n v="7709.70968404412"/>
    <n v="7709.70968404412"/>
    <n v="1"/>
    <n v="2552.3923770104602"/>
    <n v="580.23708099645796"/>
    <n v="0"/>
    <x v="3"/>
    <x v="4"/>
  </r>
  <r>
    <s v="BRN"/>
    <s v="Brunei"/>
    <n v="450327.64886831498"/>
    <n v="421636.38847932097"/>
    <n v="28691.260388994098"/>
    <n v="25552.123929829999"/>
    <n v="0.89058910565085503"/>
    <n v="5548.5056987327998"/>
    <n v="1539.58722891194"/>
    <n v="3139.1364591640995"/>
    <x v="0"/>
    <x v="9"/>
  </r>
  <r>
    <s v="BTN"/>
    <s v="Bhutan"/>
    <n v="820467.95878008497"/>
    <n v="74370.313211910398"/>
    <n v="746097.64556817396"/>
    <n v="355877.755074416"/>
    <n v="0.47698549538164597"/>
    <n v="10886.182298554801"/>
    <n v="3590.12711475897"/>
    <n v="390219.89049375796"/>
    <x v="0"/>
    <x v="0"/>
  </r>
  <r>
    <s v="BWA"/>
    <s v="Botswana"/>
    <n v="2361515.15498904"/>
    <n v="716139.06429824606"/>
    <n v="1645376.09069079"/>
    <n v="929734.19098862796"/>
    <n v="0.56505877060501797"/>
    <n v="60617.080979015998"/>
    <n v="20188.105001300199"/>
    <n v="715641.89970216202"/>
    <x v="1"/>
    <x v="1"/>
  </r>
  <r>
    <s v="CAF"/>
    <s v="Central African Republic"/>
    <n v="5285741.9249859396"/>
    <n v="1427088.99295505"/>
    <n v="3858652.9320308901"/>
    <n v="2327173.7701756698"/>
    <n v="0.60310523158423301"/>
    <n v="28683.416506868602"/>
    <n v="18884.394088323301"/>
    <n v="1531479.1618552203"/>
    <x v="1"/>
    <x v="1"/>
  </r>
  <r>
    <s v="CAN"/>
    <s v="Canada"/>
    <n v="36856637.9417345"/>
    <n v="33759581.760070302"/>
    <n v="3097056.18166418"/>
    <n v="2535466.20704732"/>
    <n v="0.81866974905340595"/>
    <n v="1248833.00361691"/>
    <n v="339348.91024557402"/>
    <n v="561589.97461686004"/>
    <x v="3"/>
    <x v="8"/>
  </r>
  <r>
    <s v="CHE"/>
    <s v="Switzerland"/>
    <n v="8651852.1658530608"/>
    <n v="6642437.90179253"/>
    <n v="2009414.2640605301"/>
    <n v="1919571.0238318399"/>
    <n v="0.95528884121328705"/>
    <n v="107663.628901538"/>
    <n v="24329.6824442119"/>
    <n v="89843.240228690207"/>
    <x v="2"/>
    <x v="6"/>
  </r>
  <r>
    <s v="CHL"/>
    <s v="Chile"/>
    <n v="20371104.061133102"/>
    <n v="16348093.4686992"/>
    <n v="4023010.5924338899"/>
    <n v="3286047.6190810199"/>
    <n v="0.81681306662754505"/>
    <n v="180164.08637249601"/>
    <n v="89461.915455535607"/>
    <n v="736962.97335286997"/>
    <x v="3"/>
    <x v="4"/>
  </r>
  <r>
    <s v="CHN"/>
    <s v="China"/>
    <n v="1432292923.9049101"/>
    <n v="706045639.35140598"/>
    <n v="726247284.55350304"/>
    <n v="576799591.39825797"/>
    <n v="0.79421927443470497"/>
    <n v="2904020.4134642002"/>
    <n v="1649524.9869762501"/>
    <n v="149447693.15524507"/>
    <x v="0"/>
    <x v="10"/>
  </r>
  <r>
    <s v="CIV"/>
    <s v="Ivory Coast"/>
    <n v="25847094.048450898"/>
    <n v="8212719.0399485398"/>
    <n v="17634375.008502401"/>
    <n v="7826262.3083719602"/>
    <n v="0.44380718367384903"/>
    <n v="108338.993446753"/>
    <n v="22389.072733176199"/>
    <n v="9808112.7001304403"/>
    <x v="1"/>
    <x v="1"/>
  </r>
  <r>
    <s v="CMR"/>
    <s v="Cameroon"/>
    <n v="27285200.718339302"/>
    <n v="7810556.2355942298"/>
    <n v="19474644.482744999"/>
    <n v="11245884.3356164"/>
    <n v="0.57746288234327103"/>
    <n v="119163.93643817199"/>
    <n v="43693.116121335297"/>
    <n v="8228760.1471285988"/>
    <x v="1"/>
    <x v="1"/>
  </r>
  <r>
    <s v="COD"/>
    <s v="Democratic Republic of the Congo"/>
    <n v="108683255.287637"/>
    <n v="20167415.205602001"/>
    <n v="88515840.082034796"/>
    <n v="42301725.458221398"/>
    <n v="0.477900061943907"/>
    <n v="301763.702279113"/>
    <n v="84251.425354487204"/>
    <n v="46214114.623813398"/>
    <x v="1"/>
    <x v="1"/>
  </r>
  <r>
    <s v="COG"/>
    <s v="Republic Of Congo"/>
    <n v="3903697.4363362798"/>
    <n v="1434409.11352168"/>
    <n v="2469288.3228145898"/>
    <n v="472541.49188912503"/>
    <n v="0.19136748330405701"/>
    <n v="33809.134924986"/>
    <n v="12232.1470167188"/>
    <n v="1996746.8309254649"/>
    <x v="1"/>
    <x v="1"/>
  </r>
  <r>
    <s v="COL"/>
    <s v="Colombia"/>
    <n v="61535122.610953599"/>
    <n v="43382465.382289603"/>
    <n v="18152657.228663899"/>
    <n v="6816084.2232387103"/>
    <n v="0.37548685778497498"/>
    <n v="202949.382378321"/>
    <n v="59655.805957499302"/>
    <n v="11336573.005425189"/>
    <x v="3"/>
    <x v="4"/>
  </r>
  <r>
    <s v="COM"/>
    <s v="Comoros"/>
    <n v="870069.39605584706"/>
    <n v="186638.75009173201"/>
    <n v="683430.64596411597"/>
    <n v="504420.56339103001"/>
    <n v="0.738071326432024"/>
    <n v="1522.2951278865301"/>
    <n v="616.33145568700195"/>
    <n v="179010.08257308597"/>
    <x v="1"/>
    <x v="1"/>
  </r>
  <r>
    <s v="CPV"/>
    <s v="Cape Verde"/>
    <n v="539714.24672497401"/>
    <n v="86674.2130080387"/>
    <n v="453040.03371693601"/>
    <n v="379496.29378875298"/>
    <n v="0.83766613443673499"/>
    <n v="3676.2052855960101"/>
    <n v="1125.31006934825"/>
    <n v="73543.739928183029"/>
    <x v="1"/>
    <x v="1"/>
  </r>
  <r>
    <s v="CRI"/>
    <s v="Costa Rica"/>
    <n v="4765222.9905466205"/>
    <n v="3500468.2242489001"/>
    <n v="1264754.7662977299"/>
    <n v="858709.60522616096"/>
    <n v="0.67895344465855001"/>
    <n v="44957.684912217897"/>
    <n v="8815.1570794483105"/>
    <n v="406045.16107156896"/>
    <x v="3"/>
    <x v="4"/>
  </r>
  <r>
    <s v="CUB"/>
    <s v="Cuba"/>
    <n v="11187307.4369849"/>
    <n v="6197034.7140563903"/>
    <n v="4990272.7229285296"/>
    <n v="3564154.67593103"/>
    <n v="0.71422041916767398"/>
    <n v="62239.724645010298"/>
    <n v="18543.782754629901"/>
    <n v="1426118.0469974997"/>
    <x v="3"/>
    <x v="4"/>
  </r>
  <r>
    <s v="CYP"/>
    <s v="Cyprus"/>
    <n v="1334751.13586514"/>
    <n v="1153688.0752400099"/>
    <n v="181063.06062513101"/>
    <n v="81973.181898632494"/>
    <n v="0.45273277506530302"/>
    <n v="14705.4460145825"/>
    <n v="3978.3152160637901"/>
    <n v="99089.878726498515"/>
    <x v="0"/>
    <x v="3"/>
  </r>
  <r>
    <s v="CZE"/>
    <s v="Czech Republic"/>
    <n v="10766050.573679101"/>
    <n v="7356755.2872408601"/>
    <n v="3409295.2864382002"/>
    <n v="3397661.7261476698"/>
    <n v="0.99658769355156496"/>
    <n v="152316.29882763099"/>
    <n v="60946.450249353104"/>
    <n v="11633.560290530324"/>
    <x v="2"/>
    <x v="7"/>
  </r>
  <r>
    <s v="DEU"/>
    <s v="Germany"/>
    <n v="78574997.024366096"/>
    <n v="53726148.850620702"/>
    <n v="24848848.173745401"/>
    <n v="24563841.857574999"/>
    <n v="0.98853040132171999"/>
    <n v="1011970.06177553"/>
    <n v="256235.99609477501"/>
    <n v="285006.31617040187"/>
    <x v="2"/>
    <x v="6"/>
  </r>
  <r>
    <s v="DJI"/>
    <s v="Djibouti"/>
    <n v="1130508.62141784"/>
    <n v="542425.43358170998"/>
    <n v="588083.18783613504"/>
    <n v="300566.73894833401"/>
    <n v="0.51109561566328099"/>
    <n v="2973.1726821839002"/>
    <n v="1225.13553173931"/>
    <n v="287516.44888780103"/>
    <x v="1"/>
    <x v="1"/>
  </r>
  <r>
    <s v="DMA"/>
    <s v="Dominica"/>
    <n v="71312.312756709798"/>
    <n v="49969.9125343263"/>
    <n v="21342.4002223834"/>
    <n v="16889.719507470702"/>
    <n v="0.79136926172704603"/>
    <n v="971.89921125355499"/>
    <n v="318.13660257368798"/>
    <n v="4452.680714912698"/>
    <x v="3"/>
    <x v="4"/>
  </r>
  <r>
    <s v="DNK"/>
    <s v="Denmark"/>
    <n v="5880125.9250280503"/>
    <n v="4761551.0638582101"/>
    <n v="1118574.86116984"/>
    <n v="1095030.5687629101"/>
    <n v="0.978951527319051"/>
    <n v="146576.33406682601"/>
    <n v="34333.1545803318"/>
    <n v="23544.29240692989"/>
    <x v="2"/>
    <x v="11"/>
  </r>
  <r>
    <s v="DOM"/>
    <s v="Dominican Republic"/>
    <n v="11783449.374712501"/>
    <n v="8926852.4773580506"/>
    <n v="2856596.8973544599"/>
    <n v="1933517.5248274801"/>
    <n v="0.67686047219967904"/>
    <n v="43588.113830429502"/>
    <n v="8355.4259603125993"/>
    <n v="923079.37252697977"/>
    <x v="3"/>
    <x v="4"/>
  </r>
  <r>
    <s v="DZA"/>
    <s v="Algeria"/>
    <n v="43049686.620697901"/>
    <n v="30213537.979203001"/>
    <n v="12836148.6414949"/>
    <n v="10016601.1113488"/>
    <n v="0.780343184790531"/>
    <n v="225259.587000239"/>
    <n v="96195.146886083501"/>
    <n v="2819547.5301460996"/>
    <x v="1"/>
    <x v="12"/>
  </r>
  <r>
    <s v="ECU"/>
    <s v="Ecuador"/>
    <n v="17327514.130411699"/>
    <n v="11466465.1381969"/>
    <n v="5861048.9922147105"/>
    <n v="3952337.6101684701"/>
    <n v="0.67433963022974197"/>
    <n v="119068.06620726601"/>
    <n v="35204.856748201499"/>
    <n v="1908711.3820462404"/>
    <x v="3"/>
    <x v="4"/>
  </r>
  <r>
    <s v="EGY"/>
    <s v="Egypt"/>
    <n v="94020676.057358101"/>
    <n v="69290219.045206293"/>
    <n v="24730457.0121518"/>
    <n v="21442967.981930502"/>
    <n v="0.867067194568792"/>
    <n v="266140.17355301901"/>
    <n v="56116.2129990213"/>
    <n v="3287489.0302212983"/>
    <x v="1"/>
    <x v="12"/>
  </r>
  <r>
    <s v="ERI"/>
    <s v="Eritrea"/>
    <n v="4129411.3310157498"/>
    <n v="441821.28428007697"/>
    <n v="3687590.04673567"/>
    <n v="1367270.8641773199"/>
    <n v="0.37077626494508398"/>
    <n v="12239.407391963399"/>
    <n v="4915.5604399141102"/>
    <n v="2320319.1825583503"/>
    <x v="1"/>
    <x v="1"/>
  </r>
  <r>
    <s v="ESH"/>
    <s v="Western Sahara"/>
    <n v="435046.84201754199"/>
    <n v="141238.237692261"/>
    <n v="293808.60432528198"/>
    <n v="1676.0040015171101"/>
    <n v="5.7044074844777902E-3"/>
    <n v="2777.1296157546899"/>
    <n v="714.67777312115504"/>
    <n v="292132.6003237649"/>
    <x v="1"/>
    <x v="12"/>
  </r>
  <r>
    <s v="ESP"/>
    <s v="Spain"/>
    <n v="52432127.450040497"/>
    <n v="47721356.772714302"/>
    <n v="4710770.6773261698"/>
    <n v="4227834.2452769997"/>
    <n v="0.89748250018332698"/>
    <n v="606302.73587416799"/>
    <n v="190089.82602104399"/>
    <n v="482936.43204917014"/>
    <x v="2"/>
    <x v="2"/>
  </r>
  <r>
    <s v="EST"/>
    <s v="Estonia"/>
    <n v="1377915.4189399099"/>
    <n v="1095840.1499822901"/>
    <n v="282075.26895762101"/>
    <n v="276490.05583083699"/>
    <n v="0.98019956465016"/>
    <n v="53319.374649756101"/>
    <n v="17915.432087372799"/>
    <n v="5585.2131267840159"/>
    <x v="2"/>
    <x v="11"/>
  </r>
  <r>
    <s v="ETH"/>
    <s v="Ethiopia"/>
    <n v="101209088.291326"/>
    <n v="12254587.106538599"/>
    <n v="88954501.184787706"/>
    <n v="41978237.750974901"/>
    <n v="0.47190684217061002"/>
    <n v="198939.88796612"/>
    <n v="56963.371737856098"/>
    <n v="46976263.433812805"/>
    <x v="1"/>
    <x v="1"/>
  </r>
  <r>
    <s v="FIN"/>
    <s v="Finland"/>
    <n v="5593011.2907114699"/>
    <n v="4622191.1945313802"/>
    <n v="970820.09618009499"/>
    <n v="841858.96287062496"/>
    <n v="0.86716268666368101"/>
    <n v="298966.16396187601"/>
    <n v="81385.672550070507"/>
    <n v="128961.13330947002"/>
    <x v="2"/>
    <x v="11"/>
  </r>
  <r>
    <s v="FJI"/>
    <s v="Fiji"/>
    <n v="881381.58054509305"/>
    <n v="609815.43356011796"/>
    <n v="271566.14698497602"/>
    <n v="173649.63239819201"/>
    <n v="0.63943769989784205"/>
    <n v="8854.1247381718695"/>
    <n v="2742.6722047920698"/>
    <n v="97916.514586784004"/>
    <x v="4"/>
    <x v="13"/>
  </r>
  <r>
    <s v="FRA"/>
    <s v="France"/>
    <n v="67446782.966614902"/>
    <n v="50250750.414383903"/>
    <n v="17196032.552230999"/>
    <n v="17056162.365976401"/>
    <n v="0.99186613622475095"/>
    <n v="1397261.5879224001"/>
    <n v="445204.85734289198"/>
    <n v="139870.1862545982"/>
    <x v="2"/>
    <x v="6"/>
  </r>
  <r>
    <s v="FSM"/>
    <s v="Federated States of Micronesia"/>
    <n v="89108.753907567807"/>
    <n v="46596.055011309698"/>
    <n v="42512.698896258102"/>
    <n v="21500.366350619101"/>
    <n v="0.50573985912034203"/>
    <n v="561.25031452056896"/>
    <n v="183.78689545796999"/>
    <n v="21012.332545639001"/>
    <x v="4"/>
    <x v="14"/>
  </r>
  <r>
    <s v="GAB"/>
    <s v="Gabon"/>
    <n v="2919133.6950171101"/>
    <n v="875457.05736860295"/>
    <n v="2043676.6376485"/>
    <n v="366724.199003427"/>
    <n v="0.17944335823371099"/>
    <n v="16315.878141896999"/>
    <n v="5984.5233096977699"/>
    <n v="1676952.438645073"/>
    <x v="1"/>
    <x v="1"/>
  </r>
  <r>
    <s v="GBR"/>
    <s v="United Kingdom"/>
    <n v="67071481.740582399"/>
    <n v="60590621.685872599"/>
    <n v="6480860.0547098499"/>
    <n v="6313008.8538804902"/>
    <n v="0.97410047441043301"/>
    <n v="605586.51146358496"/>
    <n v="156370.93599813399"/>
    <n v="167851.2008293597"/>
    <x v="2"/>
    <x v="11"/>
  </r>
  <r>
    <s v="GEO"/>
    <s v="Georgia"/>
    <n v="3766778.73933142"/>
    <n v="2317726.1702236501"/>
    <n v="1449052.56910777"/>
    <n v="1191957.5550584099"/>
    <n v="0.82257716556987304"/>
    <n v="57506.279423698797"/>
    <n v="14104.756322282899"/>
    <n v="257095.01404936006"/>
    <x v="0"/>
    <x v="3"/>
  </r>
  <r>
    <s v="GHA"/>
    <s v="Ghana"/>
    <n v="32048205.8959965"/>
    <n v="12399706.7208346"/>
    <n v="19648499.175161999"/>
    <n v="12538746.349683899"/>
    <n v="0.63815288068079601"/>
    <n v="124807.035139714"/>
    <n v="28319.6343363292"/>
    <n v="7109752.8254780993"/>
    <x v="1"/>
    <x v="1"/>
  </r>
  <r>
    <s v="GIN"/>
    <s v="Guinea"/>
    <n v="12031352.003662201"/>
    <n v="2796812.1409586999"/>
    <n v="9234539.8627034705"/>
    <n v="4804425.7394145401"/>
    <n v="0.52026693379912603"/>
    <n v="83086.518834577495"/>
    <n v="21468.683915159399"/>
    <n v="4430114.1232889304"/>
    <x v="1"/>
    <x v="1"/>
  </r>
  <r>
    <s v="GMB"/>
    <s v="Gambia"/>
    <n v="2343099.6587587399"/>
    <n v="1001034.1952790699"/>
    <n v="1342065.46347968"/>
    <n v="962993.53401899699"/>
    <n v="0.71754587255540503"/>
    <n v="12880.657787444499"/>
    <n v="1727.8049176301799"/>
    <n v="379071.92946068302"/>
    <x v="1"/>
    <x v="1"/>
  </r>
  <r>
    <s v="GNB"/>
    <s v="Guinea Bissau"/>
    <n v="1830593.29034332"/>
    <n v="482168.05753045197"/>
    <n v="1348425.2328128701"/>
    <n v="447146.563649124"/>
    <n v="0.331606493833075"/>
    <n v="7757.2840564452999"/>
    <n v="2039.1827228803299"/>
    <n v="901278.66916374606"/>
    <x v="1"/>
    <x v="1"/>
  </r>
  <r>
    <s v="GNQ"/>
    <s v="Equatorial Guinea"/>
    <n v="1284648.1724299199"/>
    <n v="89538.893642216906"/>
    <n v="1195109.2787877"/>
    <n v="636800.31524886203"/>
    <n v="0.532838566775099"/>
    <n v="7052.8727412263797"/>
    <n v="3515.3956607353898"/>
    <n v="558308.96353883797"/>
    <x v="1"/>
    <x v="1"/>
  </r>
  <r>
    <s v="GRC"/>
    <s v="Greece"/>
    <n v="10727198.1542121"/>
    <n v="9021093.5531389304"/>
    <n v="1706104.6010731501"/>
    <n v="1601305.4604479701"/>
    <n v="0.93857402379709798"/>
    <n v="189945.30774627099"/>
    <n v="76751.822219784197"/>
    <n v="104799.14062517998"/>
    <x v="2"/>
    <x v="2"/>
  </r>
  <r>
    <s v="GRD"/>
    <s v="Grenada"/>
    <n v="103747.11489857"/>
    <n v="74234.261368185296"/>
    <n v="29512.8535303846"/>
    <n v="27739.6394278482"/>
    <n v="0.939917226210917"/>
    <n v="1089.2309314991301"/>
    <n v="244.55777510377899"/>
    <n v="1773.2141025363999"/>
    <x v="3"/>
    <x v="4"/>
  </r>
  <r>
    <s v="GRL"/>
    <s v="Greenland"/>
    <n v="57561.758925427697"/>
    <n v="33282.737546855598"/>
    <n v="24279.021378572099"/>
    <n v="11513.7369231228"/>
    <n v="0.47422574178728799"/>
    <n v="835.58260344618702"/>
    <n v="138.66190443635901"/>
    <n v="12765.284455449299"/>
    <x v="3"/>
    <x v="8"/>
  </r>
  <r>
    <s v="GTM"/>
    <s v="Guatemala"/>
    <n v="17834066.693300501"/>
    <n v="6355738.9186195396"/>
    <n v="11478327.774681"/>
    <n v="6968796.4783500703"/>
    <n v="0.60712645736793802"/>
    <n v="59784.635334820297"/>
    <n v="18157.5844464906"/>
    <n v="4509531.2963309297"/>
    <x v="3"/>
    <x v="4"/>
  </r>
  <r>
    <s v="GUM"/>
    <s v="Guam"/>
    <n v="164797.49856805301"/>
    <n v="162629.33722736099"/>
    <n v="2168.1613406920801"/>
    <n v="2054.7209458295301"/>
    <n v="0.94767898830520403"/>
    <n v="1966.13078240307"/>
    <n v="343.84790983887501"/>
    <n v="113.44039486254997"/>
    <x v="4"/>
    <x v="14"/>
  </r>
  <r>
    <s v="GUY"/>
    <s v="Guyana"/>
    <n v="738467.95501322299"/>
    <n v="402100.69459064899"/>
    <n v="336367.26042257401"/>
    <n v="166695.16504461199"/>
    <n v="0.495574880965511"/>
    <n v="7719.9473287709498"/>
    <n v="2635.2326898371298"/>
    <n v="169672.09537796202"/>
    <x v="3"/>
    <x v="4"/>
  </r>
  <r>
    <s v="HND"/>
    <s v="Honduras"/>
    <n v="9399564.8022750597"/>
    <n v="4139418.9042189601"/>
    <n v="5260145.8980561001"/>
    <n v="2782053.0338402502"/>
    <n v="0.52889275083954701"/>
    <n v="40006.209173703697"/>
    <n v="12284.8695620486"/>
    <n v="2478092.8642158499"/>
    <x v="3"/>
    <x v="4"/>
  </r>
  <r>
    <s v="HRV"/>
    <s v="Croatia"/>
    <n v="4178874.0733814999"/>
    <n v="2543949.63488713"/>
    <n v="1634924.4384943701"/>
    <n v="1553579.2408755999"/>
    <n v="0.95024528614075898"/>
    <n v="80411.911903052795"/>
    <n v="29692.498233611099"/>
    <n v="81345.19761877018"/>
    <x v="2"/>
    <x v="2"/>
  </r>
  <r>
    <s v="HTI"/>
    <s v="Haiti"/>
    <n v="14204044.878866499"/>
    <n v="4626253.5656403303"/>
    <n v="9577791.3132261802"/>
    <n v="5651399.2878208002"/>
    <n v="0.59005245604136902"/>
    <n v="22621.006610158001"/>
    <n v="4401.1337086685398"/>
    <n v="3926392.0254053799"/>
    <x v="3"/>
    <x v="4"/>
  </r>
  <r>
    <s v="HUN"/>
    <s v="Hungary"/>
    <n v="9416500.0949457008"/>
    <n v="7153272.1760266498"/>
    <n v="2263227.9189190501"/>
    <n v="2082619.5905323599"/>
    <n v="0.920198789137885"/>
    <n v="119127.364196202"/>
    <n v="34962.305596555801"/>
    <n v="180608.32838669023"/>
    <x v="2"/>
    <x v="7"/>
  </r>
  <r>
    <s v="IDN"/>
    <s v="Indonesia"/>
    <n v="278780065.99465102"/>
    <n v="112347405.30807599"/>
    <n v="166432660.68657601"/>
    <n v="120811536.14850999"/>
    <n v="0.72588839023622298"/>
    <n v="1148934.95134643"/>
    <n v="226240.60917901201"/>
    <n v="45621124.538066015"/>
    <x v="0"/>
    <x v="9"/>
  </r>
  <r>
    <s v="IND"/>
    <s v="India"/>
    <n v="1384877824.89679"/>
    <n v="454252446.683236"/>
    <n v="930625378.21355402"/>
    <n v="700011305.02829397"/>
    <n v="0.75219451501747103"/>
    <n v="1772310.44216485"/>
    <n v="945309.09545546898"/>
    <n v="230614073.18526006"/>
    <x v="0"/>
    <x v="0"/>
  </r>
  <r>
    <s v="IRL"/>
    <s v="Ireland"/>
    <n v="5380993.6594461696"/>
    <n v="3684966.0741051999"/>
    <n v="1696027.58534097"/>
    <n v="1603807.96014944"/>
    <n v="0.945626105383783"/>
    <n v="128152.11672657799"/>
    <n v="37167.6461560155"/>
    <n v="92219.62519152998"/>
    <x v="2"/>
    <x v="11"/>
  </r>
  <r>
    <s v="IRN"/>
    <s v="Iran"/>
    <n v="79611369.374347001"/>
    <n v="51643771.584110498"/>
    <n v="27967597.790236499"/>
    <n v="17574908.893293999"/>
    <n v="0.62840251869716801"/>
    <n v="504968.68085996399"/>
    <n v="232622.667306046"/>
    <n v="10392688.8969425"/>
    <x v="0"/>
    <x v="0"/>
  </r>
  <r>
    <s v="IRQ"/>
    <s v="Iraq"/>
    <n v="43116371.3410495"/>
    <n v="17832506.578869101"/>
    <n v="25283864.762180399"/>
    <n v="15346399.6174314"/>
    <n v="0.60696415527370196"/>
    <n v="149512.39196901399"/>
    <n v="50608.601696538499"/>
    <n v="9937465.1447489988"/>
    <x v="0"/>
    <x v="3"/>
  </r>
  <r>
    <s v="ISL"/>
    <s v="Iceland"/>
    <n v="361197.84955141001"/>
    <n v="293634.02736531099"/>
    <n v="67563.822186098594"/>
    <n v="51441.141537180098"/>
    <n v="0.76137109880329201"/>
    <n v="22176.154948546799"/>
    <n v="13202.4313437662"/>
    <n v="16122.680648918496"/>
    <x v="2"/>
    <x v="11"/>
  </r>
  <r>
    <s v="ISR"/>
    <s v="Israel"/>
    <n v="7495557.4110987801"/>
    <n v="6917758.3934154799"/>
    <n v="577799.01768330904"/>
    <n v="498840.82812794799"/>
    <n v="0.86334661856653105"/>
    <n v="46276.018289858199"/>
    <n v="14050.501194443301"/>
    <n v="78958.189555361052"/>
    <x v="0"/>
    <x v="3"/>
  </r>
  <r>
    <s v="ITA"/>
    <s v="Italy"/>
    <n v="61795152.453703403"/>
    <n v="51080837.5384399"/>
    <n v="10714314.9152635"/>
    <n v="10623993.1923867"/>
    <n v="0.991569995506841"/>
    <n v="725442.548480795"/>
    <n v="210073.27448745401"/>
    <n v="90321.722876800224"/>
    <x v="2"/>
    <x v="2"/>
  </r>
  <r>
    <s v="JAM"/>
    <s v="Jamaica"/>
    <n v="2773853.39917809"/>
    <n v="2065843.3922522401"/>
    <n v="708010.00692585495"/>
    <n v="507167.58864259702"/>
    <n v="0.71632827739920601"/>
    <n v="17666.8873095913"/>
    <n v="3288.1056302070901"/>
    <n v="200842.41828325792"/>
    <x v="3"/>
    <x v="4"/>
  </r>
  <r>
    <s v="JEY"/>
    <s v="Jersey"/>
    <n v="107520.285497844"/>
    <n v="77281.585624843807"/>
    <n v="30238.699873000402"/>
    <n v="30228.295582398801"/>
    <n v="0.99965592797821001"/>
    <n v="927.40308787175798"/>
    <n v="255.648534297987"/>
    <n v="10.404290601600223"/>
    <x v="2"/>
    <x v="11"/>
  </r>
  <r>
    <s v="JOR"/>
    <s v="Jordan"/>
    <n v="6997099.9639712302"/>
    <n v="5087918.7032675203"/>
    <n v="1909181.2607037099"/>
    <n v="1646254.0095923201"/>
    <n v="0.86228271954938696"/>
    <n v="51256.608780513001"/>
    <n v="11432.2201089551"/>
    <n v="262927.25111138984"/>
    <x v="0"/>
    <x v="3"/>
  </r>
  <r>
    <s v="JPN"/>
    <s v="Japan"/>
    <n v="128764174.327531"/>
    <n v="117772597.978971"/>
    <n v="10991576.3485606"/>
    <n v="10437895.228600301"/>
    <n v="0.94962677759748504"/>
    <n v="1408111.6328904899"/>
    <n v="324690.791300649"/>
    <n v="553681.11996029876"/>
    <x v="0"/>
    <x v="10"/>
  </r>
  <r>
    <s v="KAZ"/>
    <s v="Kazakhstan"/>
    <n v="17882180.908558901"/>
    <n v="8270399.9905192005"/>
    <n v="9611780.9180397391"/>
    <n v="4081353.3719571498"/>
    <n v="0.42461989164746"/>
    <n v="229224.130848478"/>
    <n v="88021.108413382201"/>
    <n v="5530427.5460825898"/>
    <x v="0"/>
    <x v="15"/>
  </r>
  <r>
    <s v="KEN"/>
    <s v="Kenya"/>
    <n v="53356715.6316135"/>
    <n v="12047899.899076"/>
    <n v="41308815.732537501"/>
    <n v="26020626.201423299"/>
    <n v="0.62990491835687701"/>
    <n v="274951.78240069799"/>
    <n v="40493.450127844299"/>
    <n v="15288189.531114202"/>
    <x v="1"/>
    <x v="1"/>
  </r>
  <r>
    <s v="KGZ"/>
    <s v="Kyrgyzstan"/>
    <n v="5650384.0667845998"/>
    <n v="2537494.1941749798"/>
    <n v="3112889.8726096302"/>
    <n v="1757469.9585571999"/>
    <n v="0.56457826343977402"/>
    <n v="53219.748852596698"/>
    <n v="14840.726969401099"/>
    <n v="1355419.9140524303"/>
    <x v="0"/>
    <x v="15"/>
  </r>
  <r>
    <s v="KHM"/>
    <s v="Cambodia"/>
    <n v="18726125.173293401"/>
    <n v="3172385.67179436"/>
    <n v="15553739.5014991"/>
    <n v="8124162.9976962795"/>
    <n v="0.52232860122887304"/>
    <n v="70493.059408576097"/>
    <n v="14693.9214819396"/>
    <n v="7429576.5038028201"/>
    <x v="0"/>
    <x v="9"/>
  </r>
  <r>
    <s v="KIR"/>
    <s v="Kiribati"/>
    <n v="129984.97114081901"/>
    <n v="27002.779614945401"/>
    <n v="102982.191525873"/>
    <n v="81752.592333925699"/>
    <n v="0.79385174390453905"/>
    <n v="679.373187738865"/>
    <n v="315.35688059205302"/>
    <n v="21229.599191947302"/>
    <x v="4"/>
    <x v="14"/>
  </r>
  <r>
    <s v="KNA"/>
    <s v="Saint Kitts and Nevis"/>
    <n v="60114.828072443597"/>
    <n v="56155.327790513598"/>
    <n v="3959.5002819299698"/>
    <n v="3575.1081662625102"/>
    <n v="0.90291903313614597"/>
    <n v="880.15810582999097"/>
    <n v="182.62228010872599"/>
    <n v="384.39211566745962"/>
    <x v="3"/>
    <x v="4"/>
  </r>
  <r>
    <s v="KOR"/>
    <s v="South Korea"/>
    <n v="51678922.825996697"/>
    <n v="44873309.005307697"/>
    <n v="6805613.8206890002"/>
    <n v="6596754.4740797896"/>
    <n v="0.96931072609875701"/>
    <n v="200217.420871034"/>
    <n v="77097.493313828207"/>
    <n v="208859.3466092106"/>
    <x v="0"/>
    <x v="10"/>
  </r>
  <r>
    <s v="KOS"/>
    <s v="Kosovo"/>
    <n v="2091507.80773592"/>
    <n v="425808.06132529699"/>
    <n v="1665699.7464106299"/>
    <n v="1391099.81915233"/>
    <n v="0.83514440231498999"/>
    <n v="21638.394774506502"/>
    <n v="4442.3627202011303"/>
    <n v="274599.9272582999"/>
    <x v="2"/>
    <x v="2"/>
  </r>
  <r>
    <s v="KWT"/>
    <s v="Kuwait"/>
    <n v="3511116.13450698"/>
    <n v="3042713.0491677099"/>
    <n v="468403.085339271"/>
    <n v="264142.97541312501"/>
    <n v="0.56392236447760102"/>
    <n v="21157.3638791224"/>
    <n v="4612.9442668523097"/>
    <n v="204260.10992614599"/>
    <x v="0"/>
    <x v="3"/>
  </r>
  <r>
    <s v="LAO"/>
    <s v="Laos"/>
    <n v="7416791.7725018002"/>
    <n v="973687.41092752595"/>
    <n v="6443104.3615742801"/>
    <n v="3778337.1000135601"/>
    <n v="0.58641562948242798"/>
    <n v="58214.295866614702"/>
    <n v="19645.086552296001"/>
    <n v="2664767.2615607199"/>
    <x v="0"/>
    <x v="9"/>
  </r>
  <r>
    <s v="LBN"/>
    <s v="Lebanon"/>
    <n v="9526075.4815601707"/>
    <n v="6854548.47984822"/>
    <n v="2671527.0017119502"/>
    <n v="2625658.2832700699"/>
    <n v="0.982830524111309"/>
    <n v="37078.770313736102"/>
    <n v="8772.4795389859191"/>
    <n v="45868.718441880308"/>
    <x v="0"/>
    <x v="3"/>
  </r>
  <r>
    <s v="LBR"/>
    <s v="Liberia"/>
    <n v="4460867.7783547696"/>
    <n v="668082.54903455102"/>
    <n v="3792785.2293202202"/>
    <n v="2112130.8183881799"/>
    <n v="0.55688120752535697"/>
    <n v="24186.092128246801"/>
    <n v="7264.5994562694004"/>
    <n v="1680654.4109320403"/>
    <x v="1"/>
    <x v="1"/>
  </r>
  <r>
    <s v="LBY"/>
    <s v="Libya"/>
    <n v="6850819.8619475998"/>
    <n v="4651781.5089426897"/>
    <n v="2199038.3530049198"/>
    <n v="1099600.0100571199"/>
    <n v="0.50003675859247898"/>
    <n v="106449.148264252"/>
    <n v="27820.212982601701"/>
    <n v="1099438.3429477999"/>
    <x v="1"/>
    <x v="12"/>
  </r>
  <r>
    <s v="LCA"/>
    <s v="Saint Lucia"/>
    <n v="175107.36634124801"/>
    <n v="152427.817331731"/>
    <n v="22679.549009516799"/>
    <n v="18239.5310770422"/>
    <n v="0.804228120646866"/>
    <n v="1269.52350314111"/>
    <n v="269.961034604041"/>
    <n v="4440.0179324745986"/>
    <x v="3"/>
    <x v="4"/>
  </r>
  <r>
    <s v="LIE"/>
    <s v="Liechtenstein"/>
    <n v="39188.210861295498"/>
    <n v="33484.832265093901"/>
    <n v="5703.3785962015399"/>
    <n v="3128.5474496185798"/>
    <n v="0.54854283243658397"/>
    <n v="1240.5289561074101"/>
    <n v="199.25919316041299"/>
    <n v="2574.8311465829602"/>
    <x v="2"/>
    <x v="6"/>
  </r>
  <r>
    <s v="LKA"/>
    <s v="Sri Lanka"/>
    <n v="21467696.037769601"/>
    <n v="8614830.4724777602"/>
    <n v="12852865.5652919"/>
    <n v="12138229.286023401"/>
    <n v="0.94439868092931001"/>
    <n v="91834.528666485305"/>
    <n v="25653.016900979201"/>
    <n v="714636.27926849946"/>
    <x v="0"/>
    <x v="0"/>
  </r>
  <r>
    <s v="LSO"/>
    <s v="Lesotho"/>
    <n v="1884068.80425775"/>
    <n v="461908.401837699"/>
    <n v="1422160.40242005"/>
    <n v="897181.06915075297"/>
    <n v="0.63085786077579198"/>
    <n v="21657.124385455401"/>
    <n v="5353.7966798242496"/>
    <n v="524979.33326929703"/>
    <x v="1"/>
    <x v="1"/>
  </r>
  <r>
    <s v="LTU"/>
    <s v="Lithuania"/>
    <n v="2783101.6245309999"/>
    <n v="1575966.11288543"/>
    <n v="1207135.5116455699"/>
    <n v="1125107.51715023"/>
    <n v="0.93204740171754397"/>
    <n v="86941.613763972695"/>
    <n v="24017.713601072101"/>
    <n v="82027.994495339924"/>
    <x v="2"/>
    <x v="11"/>
  </r>
  <r>
    <s v="LUX"/>
    <s v="Luxembourg"/>
    <n v="583431.55917048501"/>
    <n v="467466.02041228098"/>
    <n v="115965.53875820299"/>
    <n v="115936.639187858"/>
    <n v="0.99975079173817205"/>
    <n v="10713.284130997199"/>
    <n v="4218.9583507109601"/>
    <n v="28.899570344990934"/>
    <x v="2"/>
    <x v="6"/>
  </r>
  <r>
    <s v="LVA"/>
    <s v="Latvia"/>
    <n v="2439080.2512989198"/>
    <n v="1612035.5065099399"/>
    <n v="827044.74478898"/>
    <n v="762859.79310915305"/>
    <n v="0.922392407322287"/>
    <n v="76311.223494186997"/>
    <n v="25531.4403917298"/>
    <n v="64184.951679826947"/>
    <x v="2"/>
    <x v="11"/>
  </r>
  <r>
    <s v="MAR"/>
    <s v="Morocco"/>
    <n v="35310671.910702303"/>
    <n v="23053729.4995405"/>
    <n v="12256942.411161801"/>
    <n v="9189491.3540109191"/>
    <n v="0.74973766260356201"/>
    <n v="173354.481621905"/>
    <n v="62070.2738396512"/>
    <n v="3067451.0571508817"/>
    <x v="1"/>
    <x v="12"/>
  </r>
  <r>
    <s v="MCO"/>
    <s v="Monaco"/>
    <n v="40704.163705825798"/>
    <n v="40448.438499450698"/>
    <n v="255.72520637512201"/>
    <n v="255.72520637512201"/>
    <n v="1"/>
    <n v="535.42094352773699"/>
    <n v="182.20086501369801"/>
    <n v="0"/>
    <x v="2"/>
    <x v="6"/>
  </r>
  <r>
    <s v="MDA"/>
    <s v="Moldova"/>
    <n v="3710950.3381833402"/>
    <n v="1411768.63867579"/>
    <n v="2299181.6995075499"/>
    <n v="2135701.1954710502"/>
    <n v="0.92889622248145398"/>
    <n v="47378.432065447203"/>
    <n v="12705.5743683568"/>
    <n v="163480.50403649965"/>
    <x v="2"/>
    <x v="7"/>
  </r>
  <r>
    <s v="MDG"/>
    <s v="Madagascar"/>
    <n v="26930184.159862898"/>
    <n v="3447770.2784000202"/>
    <n v="23482413.881462902"/>
    <n v="6737357.28964167"/>
    <n v="0.28691076324824299"/>
    <n v="63941.825753054203"/>
    <n v="18953.4832511694"/>
    <n v="16745056.591821231"/>
    <x v="1"/>
    <x v="1"/>
  </r>
  <r>
    <s v="MDV"/>
    <s v="Maldives"/>
    <n v="472622.36195863102"/>
    <n v="2841.93842172623"/>
    <n v="469780.42353690497"/>
    <n v="269351.44073009503"/>
    <n v="0.57335603451116401"/>
    <n v="1455.85982691563"/>
    <n v="96.524844368020894"/>
    <n v="200428.98280680995"/>
    <x v="0"/>
    <x v="0"/>
  </r>
  <r>
    <s v="MEX"/>
    <s v="Mexico"/>
    <n v="136254150.94967401"/>
    <n v="111524867.215464"/>
    <n v="24729283.7342101"/>
    <n v="20242799.566874299"/>
    <n v="0.81857605680955003"/>
    <n v="952987.10728590598"/>
    <n v="274913.20190874499"/>
    <n v="4486484.1673358008"/>
    <x v="3"/>
    <x v="4"/>
  </r>
  <r>
    <s v="MKD"/>
    <s v="Macedonia"/>
    <n v="2095025.4512153901"/>
    <n v="1082765.58596152"/>
    <n v="1012259.86525388"/>
    <n v="765910.54016481596"/>
    <n v="0.75663430553252498"/>
    <n v="21635.1069391522"/>
    <n v="6797.4207953248497"/>
    <n v="246349.32508906408"/>
    <x v="2"/>
    <x v="2"/>
  </r>
  <r>
    <s v="MLI"/>
    <s v="Mali"/>
    <n v="22204554.9458047"/>
    <n v="6180876.7188118799"/>
    <n v="16023678.2269929"/>
    <n v="6236494.4038086003"/>
    <n v="0.38920492008525498"/>
    <n v="187752.13880812901"/>
    <n v="29003.750672275601"/>
    <n v="9787183.8231843002"/>
    <x v="1"/>
    <x v="1"/>
  </r>
  <r>
    <s v="MLT"/>
    <s v="Malta"/>
    <n v="438375.22656443698"/>
    <n v="418451.30795898999"/>
    <n v="19923.918605446801"/>
    <n v="19572.809022009402"/>
    <n v="0.98237748354676302"/>
    <n v="2669.2358336866801"/>
    <n v="677.22728067574496"/>
    <n v="351.10958343739912"/>
    <x v="2"/>
    <x v="2"/>
  </r>
  <r>
    <s v="MMR"/>
    <s v="Myanmar"/>
    <n v="48801992.228393398"/>
    <n v="11757452.8097135"/>
    <n v="37044539.4186799"/>
    <n v="17138992.671277002"/>
    <n v="0.46265908390899302"/>
    <n v="202864.787715299"/>
    <n v="46348.398218110997"/>
    <n v="19905546.747402899"/>
    <x v="0"/>
    <x v="9"/>
  </r>
  <r>
    <s v="MNE"/>
    <s v="Montenegro"/>
    <n v="615265.36556873005"/>
    <n v="375014.14227705798"/>
    <n v="240251.22329167099"/>
    <n v="175623.726916891"/>
    <n v="0.731000344184217"/>
    <n v="17447.1595082145"/>
    <n v="3399.9277131602298"/>
    <n v="64627.496374779992"/>
    <x v="2"/>
    <x v="2"/>
  </r>
  <r>
    <s v="MNG"/>
    <s v="Mongolia"/>
    <n v="3096784.6961316499"/>
    <n v="1518640.00135728"/>
    <n v="1578144.6947743699"/>
    <n v="775506.85401929403"/>
    <n v="0.49140415108145202"/>
    <n v="100965.87336868999"/>
    <n v="38690.223831825002"/>
    <n v="802637.84075507591"/>
    <x v="0"/>
    <x v="10"/>
  </r>
  <r>
    <s v="MNP"/>
    <s v="Northern Mariana Islands"/>
    <n v="43048.4506273355"/>
    <n v="41771.621372294598"/>
    <n v="1276.8292550409701"/>
    <n v="1262.7302991950401"/>
    <n v="0.98895783771380297"/>
    <n v="918.98323433952396"/>
    <n v="277.03855849294501"/>
    <n v="14.09895584593005"/>
    <x v="4"/>
    <x v="14"/>
  </r>
  <r>
    <s v="MOZ"/>
    <s v="Mozambique"/>
    <n v="29933872.205584299"/>
    <n v="5601702.2105890401"/>
    <n v="24332169.9949953"/>
    <n v="10690779.951280801"/>
    <n v="0.439368126783583"/>
    <n v="184933.64708361501"/>
    <n v="38539.851867970297"/>
    <n v="13641390.043714499"/>
    <x v="1"/>
    <x v="1"/>
  </r>
  <r>
    <s v="MRT"/>
    <s v="Mauritania"/>
    <n v="4313712.3086981801"/>
    <n v="1621046.7929038201"/>
    <n v="2692665.5157943601"/>
    <n v="716943.84105331602"/>
    <n v="0.26625803942151"/>
    <n v="32122.344669046201"/>
    <n v="7280.0116747817701"/>
    <n v="1975721.6747410442"/>
    <x v="1"/>
    <x v="1"/>
  </r>
  <r>
    <s v="MUS"/>
    <s v="Mauritius"/>
    <n v="1284641.7163357399"/>
    <n v="1082990.04869188"/>
    <n v="201651.66764386199"/>
    <n v="195324.036174751"/>
    <n v="0.96862098120464502"/>
    <n v="5814.0755050264897"/>
    <n v="1561.4230842437701"/>
    <n v="6327.6314691109874"/>
    <x v="1"/>
    <x v="1"/>
  </r>
  <r>
    <s v="MWI"/>
    <s v="Malawi"/>
    <n v="17908438.458254799"/>
    <n v="3336035.0901774401"/>
    <n v="14572403.368077399"/>
    <n v="9431741.4687272608"/>
    <n v="0.64723307682990905"/>
    <n v="128533.601230417"/>
    <n v="15816.533146338499"/>
    <n v="5140661.8993501384"/>
    <x v="1"/>
    <x v="1"/>
  </r>
  <r>
    <s v="MYS"/>
    <s v="Malaysia"/>
    <n v="33958464.201798096"/>
    <n v="22248427.213125098"/>
    <n v="11710036.988673"/>
    <n v="8616845.2543300893"/>
    <n v="0.73585124134663804"/>
    <n v="220275.150542544"/>
    <n v="49799.507279048099"/>
    <n v="3093191.7343429103"/>
    <x v="0"/>
    <x v="9"/>
  </r>
  <r>
    <s v="NAM"/>
    <s v="Namibia"/>
    <n v="2399726.4741618098"/>
    <n v="1097496.05729602"/>
    <n v="1302230.4168658"/>
    <n v="683984.24835159397"/>
    <n v="0.52524057147874303"/>
    <n v="68299.551348843204"/>
    <n v="43381.484742911802"/>
    <n v="618246.16851420607"/>
    <x v="1"/>
    <x v="1"/>
  </r>
  <r>
    <s v="NER"/>
    <s v="Niger"/>
    <n v="22966684.849598002"/>
    <n v="2074031.56920932"/>
    <n v="20892653.280388702"/>
    <n v="7008901.2033064105"/>
    <n v="0.33547204891804999"/>
    <n v="62445.601496816802"/>
    <n v="16306.94062519"/>
    <n v="13883752.077082291"/>
    <x v="1"/>
    <x v="1"/>
  </r>
  <r>
    <s v="NGA"/>
    <s v="Nigeria"/>
    <n v="209989255.54227"/>
    <n v="53653200.695797101"/>
    <n v="156336054.84647301"/>
    <n v="100685036.31611501"/>
    <n v="0.64402953250285999"/>
    <n v="648150.19148450799"/>
    <n v="115835.60797492899"/>
    <n v="55651018.530358002"/>
    <x v="1"/>
    <x v="1"/>
  </r>
  <r>
    <s v="NIC"/>
    <s v="Nicaragua"/>
    <n v="6740897.6592558203"/>
    <n v="2729337.0156062702"/>
    <n v="4011560.6436495502"/>
    <n v="1700264.6430554099"/>
    <n v="0.42384119151906302"/>
    <n v="27881.755344570702"/>
    <n v="8528.2638539820891"/>
    <n v="2311296.00059414"/>
    <x v="3"/>
    <x v="4"/>
  </r>
  <r>
    <s v="NIU"/>
    <s v="Niue"/>
    <n v="1389.7816718956501"/>
    <n v="161.18066389113699"/>
    <n v="1228.60100800451"/>
    <n v="1155.74726923089"/>
    <n v="0.94070187286274198"/>
    <n v="140.69634536562901"/>
    <n v="105.22925428422199"/>
    <n v="72.85373877362008"/>
    <x v="4"/>
    <x v="16"/>
  </r>
  <r>
    <s v="NLD"/>
    <s v="Netherlands"/>
    <n v="17268066.472189199"/>
    <n v="13620251.5884926"/>
    <n v="3647814.8836966301"/>
    <n v="3598804.9863661602"/>
    <n v="0.98656458759749399"/>
    <n v="209677.157910076"/>
    <n v="38060.886763043301"/>
    <n v="49009.897330469918"/>
    <x v="2"/>
    <x v="6"/>
  </r>
  <r>
    <s v="NOR"/>
    <s v="Norway"/>
    <n v="5315738.74052737"/>
    <n v="4176460.59358405"/>
    <n v="1139278.1469433301"/>
    <n v="883657.81137614197"/>
    <n v="0.77562956311150799"/>
    <n v="229983.923311953"/>
    <n v="61698.317182389503"/>
    <n v="255620.3355671881"/>
    <x v="2"/>
    <x v="11"/>
  </r>
  <r>
    <s v="NPL"/>
    <s v="Nepal"/>
    <n v="28609714.760384299"/>
    <n v="8199577.3095910596"/>
    <n v="20410137.4507933"/>
    <n v="14282491.5292804"/>
    <n v="0.699774392196721"/>
    <n v="107649.08965966001"/>
    <n v="24576.162099696401"/>
    <n v="6127645.9215128999"/>
    <x v="0"/>
    <x v="0"/>
  </r>
  <r>
    <s v="NRU"/>
    <s v="Nauru"/>
    <n v="10193.050668656801"/>
    <n v="7179.1968495249703"/>
    <n v="3013.8538191318498"/>
    <n v="3013.8538191318498"/>
    <n v="1"/>
    <n v="76.791389239995794"/>
    <n v="16.8566111505843"/>
    <n v="0"/>
    <x v="4"/>
    <x v="14"/>
  </r>
  <r>
    <s v="NZL"/>
    <s v="New Zealand"/>
    <n v="4444180.2953275004"/>
    <n v="3663678.9661608902"/>
    <n v="780501.32916661003"/>
    <n v="646512.17367128795"/>
    <n v="0.82832936922940203"/>
    <n v="116874.042816784"/>
    <n v="29280.2080360658"/>
    <n v="133989.15549532208"/>
    <x v="4"/>
    <x v="5"/>
  </r>
  <r>
    <s v="OMN"/>
    <s v="Oman"/>
    <n v="3551238.40241133"/>
    <n v="2121786.03454581"/>
    <n v="1429452.3678655101"/>
    <n v="682254.67832489999"/>
    <n v="0.47728395409470997"/>
    <n v="54231.827407653102"/>
    <n v="19764.3191248355"/>
    <n v="747197.68954061007"/>
    <x v="0"/>
    <x v="3"/>
  </r>
  <r>
    <s v="PAK"/>
    <s v="Pakistan"/>
    <n v="225720205.77206901"/>
    <n v="94403480.968666896"/>
    <n v="131316724.80340301"/>
    <n v="83810842.839056402"/>
    <n v="0.63823433735901902"/>
    <n v="237702.04278137299"/>
    <n v="104638.819129027"/>
    <n v="47505881.964346603"/>
    <x v="0"/>
    <x v="0"/>
  </r>
  <r>
    <s v="PAN"/>
    <s v="Panama"/>
    <n v="4028562.6621004902"/>
    <n v="2681570.4164130301"/>
    <n v="1346992.2456874601"/>
    <n v="587426.49114386097"/>
    <n v="0.43610235546980097"/>
    <n v="24278.650318330099"/>
    <n v="5958.6551354298699"/>
    <n v="759565.75454359909"/>
    <x v="3"/>
    <x v="4"/>
  </r>
  <r>
    <s v="PER"/>
    <s v="Peru"/>
    <n v="35036282.323755801"/>
    <n v="22977371.7776586"/>
    <n v="12058910.5460972"/>
    <n v="7283267.3479568297"/>
    <n v="0.60397390959285602"/>
    <n v="245412.92856618401"/>
    <n v="125684.17946297801"/>
    <n v="4775643.1981403707"/>
    <x v="3"/>
    <x v="4"/>
  </r>
  <r>
    <s v="PHL"/>
    <s v="Philippines"/>
    <n v="108056890.90471999"/>
    <n v="43205525.624288902"/>
    <n v="64851365.280431397"/>
    <n v="55163966.326991998"/>
    <n v="0.85062151102680705"/>
    <n v="241764.08759853899"/>
    <n v="83295.082871921404"/>
    <n v="9687398.9534393996"/>
    <x v="0"/>
    <x v="9"/>
  </r>
  <r>
    <s v="PLW"/>
    <s v="Palau"/>
    <n v="27257.320169594601"/>
    <n v="6206.5282574221501"/>
    <n v="21050.791912172499"/>
    <n v="14326.9532423825"/>
    <n v="0.68058975178497005"/>
    <n v="377.997607587576"/>
    <n v="169.89570578881299"/>
    <n v="6723.8386697899987"/>
    <x v="4"/>
    <x v="14"/>
  </r>
  <r>
    <s v="PNG"/>
    <s v="Papua New Guinea"/>
    <n v="8979056.8894497696"/>
    <n v="767910.20115115296"/>
    <n v="8211146.68829861"/>
    <n v="1906286.9765436801"/>
    <n v="0.23215843644107001"/>
    <n v="25572.723945156202"/>
    <n v="9720.6637370088592"/>
    <n v="6304859.7117549302"/>
    <x v="4"/>
    <x v="13"/>
  </r>
  <r>
    <s v="POL"/>
    <s v="Poland"/>
    <n v="39137388.647079296"/>
    <n v="24552967.718377698"/>
    <n v="14584420.9287016"/>
    <n v="13753453.2344706"/>
    <n v="0.94302360729347801"/>
    <n v="474739.00368432503"/>
    <n v="146806.775445935"/>
    <n v="830967.6942309998"/>
    <x v="2"/>
    <x v="7"/>
  </r>
  <r>
    <s v="PRI"/>
    <s v="Puerto Rico"/>
    <n v="3668877.1793751302"/>
    <n v="3525730.9411538001"/>
    <n v="143146.23822132999"/>
    <n v="142841.68860218499"/>
    <n v="0.99787245810348002"/>
    <n v="36536.4563295716"/>
    <n v="8241.9479231293699"/>
    <n v="304.5496191449929"/>
    <x v="3"/>
    <x v="4"/>
  </r>
  <r>
    <s v="PRK"/>
    <s v="North Korea"/>
    <n v="23552489.594277099"/>
    <n v="4161016.68888458"/>
    <n v="19391472.905392502"/>
    <n v="16683188.718477"/>
    <n v="0.86033633442241297"/>
    <n v="66549.341491096697"/>
    <n v="30687.996649623699"/>
    <n v="2708284.186915502"/>
    <x v="0"/>
    <x v="10"/>
  </r>
  <r>
    <s v="PRT"/>
    <s v="Portugal"/>
    <n v="10682042.8119496"/>
    <n v="8507701.6208419707"/>
    <n v="2174341.1911076098"/>
    <n v="2149452.5109519502"/>
    <n v="0.98855346150022505"/>
    <n v="173011.46372316001"/>
    <n v="55916.438147657798"/>
    <n v="24888.68015565956"/>
    <x v="2"/>
    <x v="2"/>
  </r>
  <r>
    <s v="PRY"/>
    <s v="Paraguay"/>
    <n v="7364578.254857"/>
    <n v="4552484.2116280701"/>
    <n v="2812094.0432289299"/>
    <n v="1599331.7300318"/>
    <n v="0.56873337286949299"/>
    <n v="108805.902830051"/>
    <n v="22847.4406075152"/>
    <n v="1212762.3131971299"/>
    <x v="3"/>
    <x v="4"/>
  </r>
  <r>
    <s v="PSE"/>
    <s v="Palestine"/>
    <n v="5627937.9124118201"/>
    <n v="4990234.4956922"/>
    <n v="637703.41671961499"/>
    <n v="612962.51136960101"/>
    <n v="0.96120311621147803"/>
    <n v="23040.407904886"/>
    <n v="6041.5934753704596"/>
    <n v="24740.905350013985"/>
    <x v="0"/>
    <x v="3"/>
  </r>
  <r>
    <s v="QAT"/>
    <s v="Qatar"/>
    <n v="5865875.4174275398"/>
    <n v="5278761.3714930499"/>
    <n v="587114.04593449098"/>
    <n v="413172.01826080203"/>
    <n v="0.70373383352321195"/>
    <n v="17265.8147407092"/>
    <n v="3856.7660964910301"/>
    <n v="173942.02767368895"/>
    <x v="0"/>
    <x v="3"/>
  </r>
  <r>
    <s v="ROU"/>
    <s v="Romania"/>
    <n v="28608073.215764102"/>
    <n v="14769409.8224476"/>
    <n v="13838663.3933165"/>
    <n v="11268493.8070678"/>
    <n v="0.81427616864428898"/>
    <n v="205182.77734252199"/>
    <n v="70743.427783898806"/>
    <n v="2570169.5862486996"/>
    <x v="2"/>
    <x v="7"/>
  </r>
  <r>
    <s v="RUS"/>
    <s v="Russia"/>
    <n v="139997498.455863"/>
    <n v="108207721.969825"/>
    <n v="31789776.486038599"/>
    <n v="23301877.8371321"/>
    <n v="0.73299910892314102"/>
    <n v="2102119.3654859099"/>
    <n v="629602.02223334403"/>
    <n v="8487898.6489064991"/>
    <x v="2"/>
    <x v="7"/>
  </r>
  <r>
    <s v="RWA"/>
    <s v="Rwanda"/>
    <n v="13077494.534918001"/>
    <n v="1597773.86430418"/>
    <n v="11479720.670613799"/>
    <n v="9284869.7632291298"/>
    <n v="0.80880624447569105"/>
    <n v="50156.690576003501"/>
    <n v="8455.6042093525903"/>
    <n v="2194850.9073846694"/>
    <x v="1"/>
    <x v="1"/>
  </r>
  <r>
    <s v="SAU"/>
    <s v="Saudi Arabia"/>
    <n v="35909424.975940503"/>
    <n v="22129362.518141299"/>
    <n v="13780062.4577992"/>
    <n v="5340526.5895341896"/>
    <n v="0.38755459968989903"/>
    <n v="269033.47907843097"/>
    <n v="122627.387138673"/>
    <n v="8439535.8682650104"/>
    <x v="0"/>
    <x v="3"/>
  </r>
  <r>
    <s v="SDN"/>
    <s v="Sudan"/>
    <n v="41531131.521349497"/>
    <n v="6683740.03472328"/>
    <n v="34847391.4866262"/>
    <n v="7024682.35822869"/>
    <n v="0.20158416623306299"/>
    <n v="145810.31388874099"/>
    <n v="29539.809084702101"/>
    <n v="27822709.128397509"/>
    <x v="1"/>
    <x v="12"/>
  </r>
  <r>
    <s v="SEN"/>
    <s v="Senegal"/>
    <n v="16041109.446186099"/>
    <n v="4752824.5573398303"/>
    <n v="11288284.888846301"/>
    <n v="5636669.1871456802"/>
    <n v="0.49933796344165299"/>
    <n v="74115.419714423799"/>
    <n v="14753.026542664"/>
    <n v="5651615.7017006204"/>
    <x v="1"/>
    <x v="1"/>
  </r>
  <r>
    <s v="SGP"/>
    <s v="Singapore"/>
    <n v="4448209.4418980004"/>
    <n v="4337982.42077005"/>
    <n v="110227.02112795399"/>
    <n v="110212.89545379599"/>
    <n v="0.99987184926151695"/>
    <n v="12701.8891455801"/>
    <n v="2591.6492429149198"/>
    <n v="14.125674158000038"/>
    <x v="0"/>
    <x v="9"/>
  </r>
  <r>
    <s v="SHN"/>
    <s v="Saint Helena"/>
    <n v="3825.9452588334698"/>
    <n v="585.16998271830403"/>
    <n v="3240.7752761151601"/>
    <n v="1082.7148310048501"/>
    <n v="0.33409130185130897"/>
    <n v="248.232611237394"/>
    <n v="93.738845153888505"/>
    <n v="2158.06044511031"/>
    <x v="1"/>
    <x v="1"/>
  </r>
  <r>
    <s v="SLB"/>
    <s v="Solomon Islands"/>
    <n v="656264.19246978802"/>
    <n v="124265.94454476101"/>
    <n v="531998.24792502797"/>
    <n v="130198.48749162701"/>
    <n v="0.24473480504765699"/>
    <n v="3461.4026194793901"/>
    <n v="745.774150321668"/>
    <n v="401799.76043340098"/>
    <x v="4"/>
    <x v="13"/>
  </r>
  <r>
    <s v="SLE"/>
    <s v="Sierra Leone"/>
    <n v="6737135.9953709599"/>
    <n v="1906339.0241225699"/>
    <n v="4830796.9712483902"/>
    <n v="2764297.1647435701"/>
    <n v="0.57222383412011002"/>
    <n v="35480.834258209397"/>
    <n v="7463.4185886524801"/>
    <n v="2066499.80650482"/>
    <x v="1"/>
    <x v="1"/>
  </r>
  <r>
    <s v="SLV"/>
    <s v="El Salvador"/>
    <n v="6655221.4017977603"/>
    <n v="4349653.9460973097"/>
    <n v="2305567.4557004501"/>
    <n v="1923647.22609416"/>
    <n v="0.83434870722953403"/>
    <n v="28310.195575313199"/>
    <n v="9150.0645099922003"/>
    <n v="381920.22960629012"/>
    <x v="3"/>
    <x v="4"/>
  </r>
  <r>
    <s v="SMR"/>
    <s v="San Marino"/>
    <n v="34654.464803911702"/>
    <n v="34479.199446082101"/>
    <n v="175.26535782963001"/>
    <n v="175.26535782963001"/>
    <n v="1"/>
    <n v="1047.6089074507199"/>
    <n v="305.56752675019101"/>
    <n v="0"/>
    <x v="2"/>
    <x v="2"/>
  </r>
  <r>
    <s v="SOL"/>
    <s v="Somaliland"/>
    <n v="3768723.9278869601"/>
    <n v="36376.898388117603"/>
    <n v="3732347.0294988402"/>
    <n v="566366.427011583"/>
    <n v="0.15174538233858501"/>
    <n v="27464.304976974199"/>
    <n v="4347.8034797668997"/>
    <n v="3165980.6024872572"/>
    <x v="1"/>
    <x v="1"/>
  </r>
  <r>
    <s v="SOM"/>
    <s v="Somalia"/>
    <n v="8849738.1029937901"/>
    <n v="794621.47321313596"/>
    <n v="8055116.6297806501"/>
    <n v="1650165.7388224399"/>
    <n v="0.204859322920489"/>
    <n v="51972.983375021497"/>
    <n v="9131.6364096652796"/>
    <n v="6404950.8909582105"/>
    <x v="1"/>
    <x v="1"/>
  </r>
  <r>
    <s v="SRB"/>
    <s v="Republic of Serbia"/>
    <n v="6996254.2370145004"/>
    <n v="5073864.9397475803"/>
    <n v="1922389.2972669201"/>
    <n v="1453703.46855987"/>
    <n v="0.75619619326148502"/>
    <n v="90381.836786291402"/>
    <n v="19002.580607470802"/>
    <n v="468685.82870705007"/>
    <x v="2"/>
    <x v="2"/>
  </r>
  <r>
    <s v="SSD"/>
    <s v="South Sudan"/>
    <n v="15516842.1707332"/>
    <n v="76149.351157732293"/>
    <n v="15440692.8195755"/>
    <n v="2994857.1795813101"/>
    <n v="0.193958730646107"/>
    <n v="41999.416566726002"/>
    <n v="17442.536574346599"/>
    <n v="12445835.639994189"/>
    <x v="1"/>
    <x v="1"/>
  </r>
  <r>
    <s v="STP"/>
    <s v="Sao Tome and Principe"/>
    <n v="211313.13806160499"/>
    <n v="112619.923145086"/>
    <n v="98693.214916519806"/>
    <n v="63062.430793315201"/>
    <n v="0.63897432915380104"/>
    <n v="785.56575173970703"/>
    <n v="303.84327172267598"/>
    <n v="35630.784123204605"/>
    <x v="1"/>
    <x v="1"/>
  </r>
  <r>
    <s v="SUR"/>
    <s v="Suriname"/>
    <n v="611868.98115267802"/>
    <n v="388006.50399747601"/>
    <n v="223862.47715520201"/>
    <n v="110251.819655119"/>
    <n v="0.49249798830146302"/>
    <n v="6966.0200092025798"/>
    <n v="1749.22993704083"/>
    <n v="113610.65750008301"/>
    <x v="3"/>
    <x v="4"/>
  </r>
  <r>
    <s v="SVK"/>
    <s v="Slovakia"/>
    <n v="5441105.7653542701"/>
    <n v="3249050.3622484398"/>
    <n v="2192055.4031058298"/>
    <n v="2087124.3555447001"/>
    <n v="0.95213120644101901"/>
    <n v="63893.770628038001"/>
    <n v="20421.7990644848"/>
    <n v="104931.04756112979"/>
    <x v="2"/>
    <x v="7"/>
  </r>
  <r>
    <s v="SVN"/>
    <s v="Slovenia"/>
    <n v="2181594.3586604302"/>
    <n v="1408849.9384568699"/>
    <n v="772744.42020355398"/>
    <n v="722821.795286012"/>
    <n v="0.93539568373150905"/>
    <n v="54389.933822432897"/>
    <n v="11372.991175721099"/>
    <n v="49922.62491754198"/>
    <x v="2"/>
    <x v="2"/>
  </r>
  <r>
    <s v="SWE"/>
    <s v="Sweden"/>
    <n v="10154912.032203401"/>
    <n v="8814413.6036252193"/>
    <n v="1340498.42857816"/>
    <n v="1219347.88735437"/>
    <n v="0.90962276520361696"/>
    <n v="362866.49182033102"/>
    <n v="109921.760213495"/>
    <n v="121150.54122379003"/>
    <x v="2"/>
    <x v="11"/>
  </r>
  <r>
    <s v="SWZ"/>
    <s v="Swaziland"/>
    <n v="1089295.79825991"/>
    <n v="324639.23165864497"/>
    <n v="764656.56660126895"/>
    <n v="584628.89490190905"/>
    <n v="0.76456401532057205"/>
    <n v="15096.961561390701"/>
    <n v="4583.9988718881104"/>
    <n v="180027.6716993599"/>
    <x v="1"/>
    <x v="1"/>
  </r>
  <r>
    <s v="SYC"/>
    <s v="Seychelles"/>
    <n v="102904.56181525"/>
    <n v="67401.703682512001"/>
    <n v="35502.858132737703"/>
    <n v="32847.476044595198"/>
    <n v="0.92520652624037902"/>
    <n v="651.99064280140203"/>
    <n v="192.37291335793401"/>
    <n v="2655.3820881425054"/>
    <x v="1"/>
    <x v="1"/>
  </r>
  <r>
    <s v="SYR"/>
    <s v="Syria"/>
    <n v="26178167.985032599"/>
    <n v="15335000.6754738"/>
    <n v="10843167.309558799"/>
    <n v="9455932.1692831293"/>
    <n v="0.87206365993700696"/>
    <n v="122769.437469307"/>
    <n v="46861.112492934903"/>
    <n v="1387235.1402756702"/>
    <x v="0"/>
    <x v="3"/>
  </r>
  <r>
    <s v="TCA"/>
    <s v="Turks and Caicos Islands"/>
    <n v="43640.890087651103"/>
    <n v="38006.873023968197"/>
    <n v="5634.0170636828998"/>
    <n v="3435.4190976002701"/>
    <n v="0.60976370123994195"/>
    <n v="894.77011664288796"/>
    <n v="157.03197851384499"/>
    <n v="2198.5979660826297"/>
    <x v="3"/>
    <x v="4"/>
  </r>
  <r>
    <s v="TCD"/>
    <s v="Chad"/>
    <n v="15982934.1135523"/>
    <n v="988330.90203397803"/>
    <n v="14994603.211518301"/>
    <n v="3667060.8425309299"/>
    <n v="0.244558711611256"/>
    <n v="74123.890231095997"/>
    <n v="18601.3130621276"/>
    <n v="11327542.36898737"/>
    <x v="1"/>
    <x v="1"/>
  </r>
  <r>
    <s v="TGO"/>
    <s v="Togo"/>
    <n v="8455833.3241986595"/>
    <n v="2824414.22799636"/>
    <n v="5631419.0962022999"/>
    <n v="3554583.9928876399"/>
    <n v="0.63120572846101397"/>
    <n v="37080.288746369602"/>
    <n v="7335.1578698662397"/>
    <n v="2076835.10331466"/>
    <x v="1"/>
    <x v="1"/>
  </r>
  <r>
    <s v="THA"/>
    <s v="Thailand"/>
    <n v="73934384.953832"/>
    <n v="35722294.896486104"/>
    <n v="38212090.0573458"/>
    <n v="30264212.8801824"/>
    <n v="0.79200621674355098"/>
    <n v="600124.53079586604"/>
    <n v="132211.082913083"/>
    <n v="7947877.1771633998"/>
    <x v="0"/>
    <x v="9"/>
  </r>
  <r>
    <s v="TJK"/>
    <s v="Tajikistan"/>
    <n v="9187306.6070813406"/>
    <n v="4496694.4878921797"/>
    <n v="4690612.1191891599"/>
    <n v="2647506.9117232901"/>
    <n v="0.56442674099877499"/>
    <n v="40285.154373343299"/>
    <n v="12875.8156308248"/>
    <n v="2043105.2074658698"/>
    <x v="0"/>
    <x v="15"/>
  </r>
  <r>
    <s v="TKM"/>
    <s v="Turkmenistan"/>
    <n v="9598640.3179068305"/>
    <n v="4820775.6337364204"/>
    <n v="4777864.6841703998"/>
    <n v="1689056.8467866101"/>
    <n v="0.353517095698135"/>
    <n v="43430.617871704497"/>
    <n v="15314.234061400301"/>
    <n v="3088807.8373837899"/>
    <x v="0"/>
    <x v="15"/>
  </r>
  <r>
    <s v="TLS"/>
    <s v="East Timor"/>
    <n v="1376447.17638528"/>
    <n v="399320.434551768"/>
    <n v="977126.74183351395"/>
    <n v="660270.85111520696"/>
    <n v="0.67572692757978603"/>
    <n v="7055.4786123930699"/>
    <n v="2760.4592417335198"/>
    <n v="316855.890718307"/>
    <x v="0"/>
    <x v="9"/>
  </r>
  <r>
    <s v="TON"/>
    <s v="Tonga"/>
    <n v="105305.564132769"/>
    <n v="67663.083739161506"/>
    <n v="37642.480393607198"/>
    <n v="33407.197374992102"/>
    <n v="0.88748661155351605"/>
    <n v="1211.2890346474401"/>
    <n v="337.727350838245"/>
    <n v="4235.2830186150968"/>
    <x v="4"/>
    <x v="16"/>
  </r>
  <r>
    <s v="TTO"/>
    <s v="Trinidad and Tobago"/>
    <n v="1384998.3663655899"/>
    <n v="1206754.2184339201"/>
    <n v="178244.14793166099"/>
    <n v="140072.59673774199"/>
    <n v="0.78584681945039803"/>
    <n v="11539.000215022201"/>
    <n v="2153.43152942906"/>
    <n v="38171.551193919004"/>
    <x v="3"/>
    <x v="4"/>
  </r>
  <r>
    <s v="TUN"/>
    <s v="Tunisia"/>
    <n v="11633212.5963865"/>
    <n v="8149936.27520373"/>
    <n v="3483276.3211827399"/>
    <n v="2466768.8647207501"/>
    <n v="0.708174901232976"/>
    <n v="129141.4799187"/>
    <n v="24657.674225150098"/>
    <n v="1016507.4564619898"/>
    <x v="1"/>
    <x v="12"/>
  </r>
  <r>
    <s v="TUR"/>
    <s v="Turkey"/>
    <n v="79944753.126247704"/>
    <n v="59989541.955999397"/>
    <n v="19955211.170248199"/>
    <n v="18584179.453180298"/>
    <n v="0.93129455231664005"/>
    <n v="611490.15308739804"/>
    <n v="328386.06199893099"/>
    <n v="1371031.717067901"/>
    <x v="0"/>
    <x v="3"/>
  </r>
  <r>
    <s v="TWN"/>
    <s v="Taiwan"/>
    <n v="24024097.771134298"/>
    <n v="22654559.8880377"/>
    <n v="1369537.8830966901"/>
    <n v="1282020.47182826"/>
    <n v="0.93609712272395496"/>
    <n v="118192.18006685399"/>
    <n v="30702.704031223198"/>
    <n v="87517.411268430064"/>
    <x v="0"/>
    <x v="10"/>
  </r>
  <r>
    <s v="TZA"/>
    <s v="United Republic of Tanzania"/>
    <n v="54820428.695492201"/>
    <n v="11768487.1498204"/>
    <n v="43051941.545671798"/>
    <n v="25489954.0279071"/>
    <n v="0.59207443643084101"/>
    <n v="342873.70330107602"/>
    <n v="65001.484759204403"/>
    <n v="17561987.517764699"/>
    <x v="1"/>
    <x v="1"/>
  </r>
  <r>
    <s v="UGA"/>
    <s v="Uganda"/>
    <n v="40832147.998791002"/>
    <n v="5169528.04779163"/>
    <n v="35662619.950999402"/>
    <n v="25799633.8352862"/>
    <n v="0.72343630027000205"/>
    <n v="159437.615931042"/>
    <n v="37884.349728742498"/>
    <n v="9862986.1157132015"/>
    <x v="1"/>
    <x v="1"/>
  </r>
  <r>
    <s v="UKR"/>
    <s v="Ukraine"/>
    <n v="44010513.5212446"/>
    <n v="28685033.848558601"/>
    <n v="15325479.672685999"/>
    <n v="12903637.404889699"/>
    <n v="0.84197282437347198"/>
    <n v="538904.87361637305"/>
    <n v="141113.41091784599"/>
    <n v="2421842.2677963004"/>
    <x v="2"/>
    <x v="7"/>
  </r>
  <r>
    <s v="URY"/>
    <s v="Uruguay"/>
    <n v="3365216.5169611699"/>
    <n v="3134160.86899783"/>
    <n v="231055.64796333999"/>
    <n v="184233.06728112799"/>
    <n v="0.79735366308967703"/>
    <n v="49105.255551418602"/>
    <n v="12723.8862655803"/>
    <n v="46822.580682211992"/>
    <x v="3"/>
    <x v="4"/>
  </r>
  <r>
    <s v="USA"/>
    <s v="United States Of America"/>
    <n v="339418459.97043699"/>
    <n v="296696865.06686902"/>
    <n v="42721594.903569601"/>
    <n v="37370845.481015198"/>
    <n v="0.874753050895407"/>
    <n v="10337372.3598543"/>
    <n v="1914260.7875419599"/>
    <n v="5350749.4225544035"/>
    <x v="3"/>
    <x v="8"/>
  </r>
  <r>
    <s v="UZB"/>
    <s v="Uzbekistan"/>
    <n v="33144102.851523198"/>
    <n v="14795969.790633701"/>
    <n v="18348133.060889401"/>
    <n v="11462969.3586493"/>
    <n v="0.62474854093376797"/>
    <n v="144778.64989196401"/>
    <n v="32662.726606986998"/>
    <n v="6885163.7022401001"/>
    <x v="0"/>
    <x v="15"/>
  </r>
  <r>
    <s v="VCT"/>
    <s v="Saint Vincent and the Grenadines"/>
    <n v="110480.20923988501"/>
    <n v="83640.111319750504"/>
    <n v="26840.0979201347"/>
    <n v="17965.123236954201"/>
    <n v="0.66933896032761098"/>
    <n v="1013.56849020066"/>
    <n v="153.70562883292001"/>
    <n v="8874.9746831804987"/>
    <x v="3"/>
    <x v="4"/>
  </r>
  <r>
    <s v="VEN"/>
    <s v="Venezuela"/>
    <n v="31513376.976070601"/>
    <n v="23560684.107705601"/>
    <n v="7952692.8683649898"/>
    <n v="3036477.0460544"/>
    <n v="0.38181746690271401"/>
    <n v="149368.66683721199"/>
    <n v="46148.270072494401"/>
    <n v="4916215.8223105893"/>
    <x v="3"/>
    <x v="4"/>
  </r>
  <r>
    <s v="VNM"/>
    <s v="Vietnam"/>
    <n v="97926854.781059697"/>
    <n v="29298153.4193426"/>
    <n v="68628701.361717001"/>
    <n v="58339016.359202199"/>
    <n v="0.85006732171308896"/>
    <n v="210006.117347169"/>
    <n v="91095.461522227095"/>
    <n v="10289685.002514802"/>
    <x v="0"/>
    <x v="9"/>
  </r>
  <r>
    <s v="VUT"/>
    <s v="Vanuatu"/>
    <n v="296739.78339090198"/>
    <n v="83720.938846048797"/>
    <n v="213018.844544853"/>
    <n v="109613.72681197499"/>
    <n v="0.51457291042105402"/>
    <n v="2575.7085463058902"/>
    <n v="991.10213330512397"/>
    <n v="103405.117732878"/>
    <x v="4"/>
    <x v="13"/>
  </r>
  <r>
    <s v="WSM"/>
    <s v="Samoa"/>
    <n v="198807.482840952"/>
    <n v="70446.350986018806"/>
    <n v="128361.131854933"/>
    <n v="86225.479173628599"/>
    <n v="0.67174134356400295"/>
    <n v="1465.90841360685"/>
    <n v="557.47919481535905"/>
    <n v="42135.652681304404"/>
    <x v="4"/>
    <x v="16"/>
  </r>
  <r>
    <s v="YEM"/>
    <s v="Yemen"/>
    <n v="29508130.1551724"/>
    <n v="8698367.5853712093"/>
    <n v="20809762.5698012"/>
    <n v="9775036.9909952097"/>
    <n v="0.46973323017056301"/>
    <n v="58557.912536871401"/>
    <n v="21850.558238337599"/>
    <n v="11034725.578805991"/>
    <x v="0"/>
    <x v="3"/>
  </r>
  <r>
    <s v="ZAF"/>
    <s v="South Africa"/>
    <n v="58949461.6379814"/>
    <n v="43674982.890640803"/>
    <n v="15274478.747340599"/>
    <n v="11305383.339341201"/>
    <n v="0.74014855278184699"/>
    <n v="442137.35474448698"/>
    <n v="154467.928872683"/>
    <n v="3969095.4079993982"/>
    <x v="1"/>
    <x v="1"/>
  </r>
  <r>
    <s v="ZMB"/>
    <s v="Zambia"/>
    <n v="17988462.5500088"/>
    <n v="5936426.8368719602"/>
    <n v="12052035.7131368"/>
    <n v="4172282.30196448"/>
    <n v="0.34618900916603301"/>
    <n v="107605.143495749"/>
    <n v="30108.7469240311"/>
    <n v="7879753.411172319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21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 defaultSubtotal="0"/>
    <pivotField showAll="0" defaultSubtotal="0"/>
    <pivotField numFmtId="4" showAll="0"/>
    <pivotField numFmtId="4" showAll="0"/>
    <pivotField dataField="1" showAll="0"/>
    <pivotField showAll="0"/>
    <pivotField axis="axisRow" showAll="0">
      <items count="19">
        <item x="5"/>
        <item x="15"/>
        <item x="10"/>
        <item x="7"/>
        <item x="4"/>
        <item x="13"/>
        <item x="14"/>
        <item x="12"/>
        <item x="8"/>
        <item x="11"/>
        <item x="16"/>
        <item x="9"/>
        <item x="0"/>
        <item x="2"/>
        <item x="1"/>
        <item x="3"/>
        <item x="6"/>
        <item m="1" x="17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 defaultSubtotal="0"/>
    <pivotField showAll="0" defaultSubtotal="0"/>
    <pivotField numFmtId="4" showAll="0"/>
    <pivotField numFmtId="4" showAll="0"/>
    <pivotField dataField="1" showAll="0"/>
    <pivotField axis="axisRow" showAll="0">
      <items count="7">
        <item x="1"/>
        <item x="3"/>
        <item x="0"/>
        <item x="2"/>
        <item x="4"/>
        <item m="1" x="5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tabSelected="1" workbookViewId="0">
      <pane ySplit="1" topLeftCell="A2" activePane="bottomLeft" state="frozen"/>
      <selection pane="bottomLeft" activeCell="J211" sqref="J211"/>
    </sheetView>
  </sheetViews>
  <sheetFormatPr baseColWidth="10" defaultColWidth="14.5" defaultRowHeight="15.75" customHeight="1" x14ac:dyDescent="0.2"/>
  <cols>
    <col min="1" max="2" width="14.5" style="18"/>
    <col min="3" max="6" width="15.33203125" style="18" bestFit="1" customWidth="1"/>
    <col min="7" max="7" width="18.5" style="23" customWidth="1"/>
    <col min="8" max="8" width="13.1640625" style="18" bestFit="1" customWidth="1"/>
    <col min="9" max="9" width="16.83203125" style="18" bestFit="1" customWidth="1"/>
    <col min="10" max="10" width="15.33203125" style="18" bestFit="1" customWidth="1"/>
    <col min="11" max="11" width="14.5" style="18"/>
    <col min="12" max="12" width="28.1640625" style="18" bestFit="1" customWidth="1"/>
    <col min="13" max="16384" width="14.5" style="18"/>
  </cols>
  <sheetData>
    <row r="1" spans="1:12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1083</v>
      </c>
      <c r="G1" s="16" t="s">
        <v>1084</v>
      </c>
      <c r="H1" s="17" t="s">
        <v>5</v>
      </c>
      <c r="I1" s="17" t="s">
        <v>6</v>
      </c>
      <c r="J1" s="14" t="s">
        <v>7</v>
      </c>
      <c r="K1" s="14" t="s">
        <v>423</v>
      </c>
      <c r="L1" s="14" t="s">
        <v>424</v>
      </c>
    </row>
    <row r="2" spans="1:12" ht="15.75" customHeight="1" x14ac:dyDescent="0.2">
      <c r="A2" s="14" t="s">
        <v>176</v>
      </c>
      <c r="B2" s="14" t="s">
        <v>177</v>
      </c>
      <c r="C2" s="25">
        <v>29702941.929200701</v>
      </c>
      <c r="D2" s="25">
        <v>4520216.3747832403</v>
      </c>
      <c r="E2" s="25">
        <v>25182725.554417498</v>
      </c>
      <c r="F2" s="25">
        <v>16860878.153382499</v>
      </c>
      <c r="G2" s="25">
        <v>0.66954143295362101</v>
      </c>
      <c r="H2" s="25">
        <v>135770.55608493599</v>
      </c>
      <c r="I2" s="25">
        <v>86674.855554899099</v>
      </c>
      <c r="J2" s="18">
        <f>E2-F2</f>
        <v>8321847.4010349996</v>
      </c>
      <c r="K2" s="18" t="str">
        <f>VLOOKUP(A2,regions!$C$1:$H$250,4,FALSE)</f>
        <v>Asia</v>
      </c>
      <c r="L2" s="18" t="str">
        <f>VLOOKUP(A2,regions!$C$1:$H$250,5,FALSE)</f>
        <v>Southern Asia</v>
      </c>
    </row>
    <row r="3" spans="1:12" ht="15.75" customHeight="1" x14ac:dyDescent="0.2">
      <c r="A3" s="14" t="s">
        <v>76</v>
      </c>
      <c r="B3" s="14" t="s">
        <v>77</v>
      </c>
      <c r="C3" s="25">
        <v>33566248.609667301</v>
      </c>
      <c r="D3" s="25">
        <v>11931028.460867601</v>
      </c>
      <c r="E3" s="25">
        <v>21635220.148799699</v>
      </c>
      <c r="F3" s="25">
        <v>10598862.2856478</v>
      </c>
      <c r="G3" s="25">
        <v>0.48988927372831897</v>
      </c>
      <c r="H3" s="25">
        <v>151447.38031349899</v>
      </c>
      <c r="I3" s="25">
        <v>43119.191717354901</v>
      </c>
      <c r="J3" s="18">
        <f>E3-F3</f>
        <v>11036357.863151899</v>
      </c>
      <c r="K3" s="18" t="str">
        <f>VLOOKUP(A3,regions!$C$1:$H$250,4,FALSE)</f>
        <v>Africa</v>
      </c>
      <c r="L3" s="18" t="str">
        <f>VLOOKUP(A3,regions!$C$1:$H$250,5,FALSE)</f>
        <v>Sub-Saharan Africa</v>
      </c>
    </row>
    <row r="4" spans="1:12" ht="15.75" customHeight="1" x14ac:dyDescent="0.2">
      <c r="A4" s="14" t="s">
        <v>310</v>
      </c>
      <c r="B4" s="14" t="s">
        <v>311</v>
      </c>
      <c r="C4" s="25">
        <v>2791076.3472044901</v>
      </c>
      <c r="D4" s="25">
        <v>1798173.74411253</v>
      </c>
      <c r="E4" s="25">
        <v>992902.603091956</v>
      </c>
      <c r="F4" s="25">
        <v>884692.16818827495</v>
      </c>
      <c r="G4" s="25">
        <v>0.89101606283767698</v>
      </c>
      <c r="H4" s="25">
        <v>31276.101780233199</v>
      </c>
      <c r="I4" s="25">
        <v>9062.7777633686401</v>
      </c>
      <c r="J4" s="18">
        <f>E4-F4</f>
        <v>108210.43490368105</v>
      </c>
      <c r="K4" s="18" t="str">
        <f>VLOOKUP(A4,regions!$C$1:$H$250,4,FALSE)</f>
        <v>Europe</v>
      </c>
      <c r="L4" s="18" t="str">
        <f>VLOOKUP(A4,regions!$C$1:$H$250,5,FALSE)</f>
        <v>Southern Europe</v>
      </c>
    </row>
    <row r="5" spans="1:12" ht="15.75" customHeight="1" x14ac:dyDescent="0.2">
      <c r="A5" s="14" t="s">
        <v>148</v>
      </c>
      <c r="B5" s="14" t="s">
        <v>149</v>
      </c>
      <c r="C5" s="25">
        <v>111084.262750879</v>
      </c>
      <c r="D5" s="25">
        <v>108951.363534786</v>
      </c>
      <c r="E5" s="25">
        <v>2132.8992160931198</v>
      </c>
      <c r="F5" s="25">
        <v>1309.7818270297701</v>
      </c>
      <c r="G5" s="25">
        <v>0.614085193124562</v>
      </c>
      <c r="H5" s="25">
        <v>589.84863612789695</v>
      </c>
      <c r="I5" s="25">
        <v>338.19463349749901</v>
      </c>
      <c r="J5" s="18">
        <f>E5-F5</f>
        <v>823.11738906334972</v>
      </c>
      <c r="K5" s="18" t="str">
        <f>VLOOKUP(A5,regions!$C$1:$H$250,4,FALSE)</f>
        <v>Europe</v>
      </c>
      <c r="L5" s="18" t="str">
        <f>VLOOKUP(A5,regions!$C$1:$H$250,5,FALSE)</f>
        <v>Southern Europe</v>
      </c>
    </row>
    <row r="6" spans="1:12" ht="15.75" customHeight="1" x14ac:dyDescent="0.2">
      <c r="A6" s="14" t="s">
        <v>202</v>
      </c>
      <c r="B6" s="14" t="s">
        <v>203</v>
      </c>
      <c r="C6" s="25">
        <v>8897319.1575544793</v>
      </c>
      <c r="D6" s="25">
        <v>6169744.1276941597</v>
      </c>
      <c r="E6" s="25">
        <v>2727575.02986032</v>
      </c>
      <c r="F6" s="25">
        <v>1930860.8835009299</v>
      </c>
      <c r="G6" s="25">
        <v>0.70790385685551804</v>
      </c>
      <c r="H6" s="25">
        <v>73854.773213737397</v>
      </c>
      <c r="I6" s="25">
        <v>18310.721199928801</v>
      </c>
      <c r="J6" s="18">
        <f>E6-F6</f>
        <v>796714.14635939011</v>
      </c>
      <c r="K6" s="18" t="str">
        <f>VLOOKUP(A6,regions!$C$1:$H$250,4,FALSE)</f>
        <v>Asia</v>
      </c>
      <c r="L6" s="18" t="str">
        <f>VLOOKUP(A6,regions!$C$1:$H$250,5,FALSE)</f>
        <v>Western Asia</v>
      </c>
    </row>
    <row r="7" spans="1:12" ht="15.75" customHeight="1" x14ac:dyDescent="0.2">
      <c r="A7" s="14" t="s">
        <v>150</v>
      </c>
      <c r="B7" s="14" t="s">
        <v>151</v>
      </c>
      <c r="C7" s="25">
        <v>44719503.272495598</v>
      </c>
      <c r="D7" s="25">
        <v>38512931.063753501</v>
      </c>
      <c r="E7" s="25">
        <v>6206572.2087420505</v>
      </c>
      <c r="F7" s="25">
        <v>3811147.31911596</v>
      </c>
      <c r="G7" s="25">
        <v>0.61405026654614603</v>
      </c>
      <c r="H7" s="25">
        <v>799011.86469213001</v>
      </c>
      <c r="I7" s="25">
        <v>199993.82792608</v>
      </c>
      <c r="J7" s="18">
        <f>E7-F7</f>
        <v>2395424.8896260904</v>
      </c>
      <c r="K7" s="18" t="str">
        <f>VLOOKUP(A7,regions!$C$1:$H$250,4,FALSE)</f>
        <v>Americas</v>
      </c>
      <c r="L7" s="18" t="str">
        <f>VLOOKUP(A7,regions!$C$1:$H$250,5,FALSE)</f>
        <v>Latin America and the Caribbean</v>
      </c>
    </row>
    <row r="8" spans="1:12" ht="15.75" customHeight="1" x14ac:dyDescent="0.2">
      <c r="A8" s="14" t="s">
        <v>316</v>
      </c>
      <c r="B8" s="14" t="s">
        <v>317</v>
      </c>
      <c r="C8" s="25">
        <v>2785923.53413954</v>
      </c>
      <c r="D8" s="25">
        <v>1957110.89974955</v>
      </c>
      <c r="E8" s="25">
        <v>828812.63438999106</v>
      </c>
      <c r="F8" s="25">
        <v>752181.10782198398</v>
      </c>
      <c r="G8" s="25">
        <v>0.90754059073386595</v>
      </c>
      <c r="H8" s="25">
        <v>26603.667658209</v>
      </c>
      <c r="I8" s="25">
        <v>8215.8567714075107</v>
      </c>
      <c r="J8" s="18">
        <f>E8-F8</f>
        <v>76631.526568007073</v>
      </c>
      <c r="K8" s="18" t="str">
        <f>VLOOKUP(A8,regions!$C$1:$H$250,4,FALSE)</f>
        <v>Asia</v>
      </c>
      <c r="L8" s="18" t="str">
        <f>VLOOKUP(A8,regions!$C$1:$H$250,5,FALSE)</f>
        <v>Western Asia</v>
      </c>
    </row>
    <row r="9" spans="1:12" ht="15.75" customHeight="1" x14ac:dyDescent="0.2">
      <c r="A9" s="14" t="s">
        <v>210</v>
      </c>
      <c r="B9" s="14" t="s">
        <v>211</v>
      </c>
      <c r="C9" s="25">
        <v>95456.352906970307</v>
      </c>
      <c r="D9" s="25">
        <v>92771.474273093001</v>
      </c>
      <c r="E9" s="25">
        <v>2684.8786338772602</v>
      </c>
      <c r="F9" s="25">
        <v>1945.2929969877</v>
      </c>
      <c r="G9" s="25">
        <v>0.72453665966214698</v>
      </c>
      <c r="H9" s="25">
        <v>1480.63557843488</v>
      </c>
      <c r="I9" s="25">
        <v>239.425373620074</v>
      </c>
      <c r="J9" s="18">
        <f>E9-F9</f>
        <v>739.58563688956019</v>
      </c>
      <c r="K9" s="18" t="str">
        <f>VLOOKUP(A9,regions!$C$1:$H$250,4,FALSE)</f>
        <v>Americas</v>
      </c>
      <c r="L9" s="18" t="str">
        <f>VLOOKUP(A9,regions!$C$1:$H$250,5,FALSE)</f>
        <v>Latin America and the Caribbean</v>
      </c>
    </row>
    <row r="10" spans="1:12" ht="15.75" customHeight="1" x14ac:dyDescent="0.2">
      <c r="A10" s="14" t="s">
        <v>296</v>
      </c>
      <c r="B10" s="14" t="s">
        <v>297</v>
      </c>
      <c r="C10" s="25">
        <v>21458217.229370601</v>
      </c>
      <c r="D10" s="25">
        <v>18976195.736967701</v>
      </c>
      <c r="E10" s="25">
        <v>2482021.49240286</v>
      </c>
      <c r="F10" s="25">
        <v>2145524.51296004</v>
      </c>
      <c r="G10" s="25">
        <v>0.86442624269258195</v>
      </c>
      <c r="H10" s="25">
        <v>960240.02169439197</v>
      </c>
      <c r="I10" s="25">
        <v>309759.04674072302</v>
      </c>
      <c r="J10" s="18">
        <f>E10-F10</f>
        <v>336496.97944281995</v>
      </c>
      <c r="K10" s="18" t="str">
        <f>VLOOKUP(A10,regions!$C$1:$H$250,4,FALSE)</f>
        <v>Oceania</v>
      </c>
      <c r="L10" s="18" t="str">
        <f>VLOOKUP(A10,regions!$C$1:$H$250,5,FALSE)</f>
        <v>Australia and New Zealand</v>
      </c>
    </row>
    <row r="11" spans="1:12" ht="15.75" customHeight="1" x14ac:dyDescent="0.2">
      <c r="A11" s="14" t="s">
        <v>336</v>
      </c>
      <c r="B11" s="14" t="s">
        <v>337</v>
      </c>
      <c r="C11" s="25">
        <v>8738518.7681230791</v>
      </c>
      <c r="D11" s="25">
        <v>6082980.24776999</v>
      </c>
      <c r="E11" s="25">
        <v>2655538.52035309</v>
      </c>
      <c r="F11" s="25">
        <v>2489958.5665332898</v>
      </c>
      <c r="G11" s="25">
        <v>0.93764731614671504</v>
      </c>
      <c r="H11" s="25">
        <v>188053.288011406</v>
      </c>
      <c r="I11" s="25">
        <v>42398.859718684602</v>
      </c>
      <c r="J11" s="18">
        <f>E11-F11</f>
        <v>165579.95381980017</v>
      </c>
      <c r="K11" s="18" t="str">
        <f>VLOOKUP(A11,regions!$C$1:$H$250,4,FALSE)</f>
        <v>Europe</v>
      </c>
      <c r="L11" s="18" t="str">
        <f>VLOOKUP(A11,regions!$C$1:$H$250,5,FALSE)</f>
        <v>Western Europe</v>
      </c>
    </row>
    <row r="12" spans="1:12" ht="15.75" customHeight="1" x14ac:dyDescent="0.2">
      <c r="A12" s="14" t="s">
        <v>172</v>
      </c>
      <c r="B12" s="14" t="s">
        <v>173</v>
      </c>
      <c r="C12" s="25">
        <v>10126675.8729089</v>
      </c>
      <c r="D12" s="25">
        <v>5614778.0751326103</v>
      </c>
      <c r="E12" s="25">
        <v>4511897.7977762902</v>
      </c>
      <c r="F12" s="25">
        <v>2931096.69264613</v>
      </c>
      <c r="G12" s="25">
        <v>0.64963720900121802</v>
      </c>
      <c r="H12" s="25">
        <v>60828.115597625103</v>
      </c>
      <c r="I12" s="25">
        <v>17586.214000625001</v>
      </c>
      <c r="J12" s="18">
        <f>E12-F12</f>
        <v>1580801.1051301602</v>
      </c>
      <c r="K12" s="18" t="str">
        <f>VLOOKUP(A12,regions!$C$1:$H$250,4,FALSE)</f>
        <v>Asia</v>
      </c>
      <c r="L12" s="18" t="str">
        <f>VLOOKUP(A12,regions!$C$1:$H$250,5,FALSE)</f>
        <v>Western Asia</v>
      </c>
    </row>
    <row r="13" spans="1:12" ht="15.75" customHeight="1" x14ac:dyDescent="0.2">
      <c r="A13" s="14" t="s">
        <v>324</v>
      </c>
      <c r="B13" s="14" t="s">
        <v>325</v>
      </c>
      <c r="C13" s="25">
        <v>11026877.293105699</v>
      </c>
      <c r="D13" s="25">
        <v>1406616.2052784001</v>
      </c>
      <c r="E13" s="25">
        <v>9620261.0878273193</v>
      </c>
      <c r="F13" s="25">
        <v>8880815.2815632205</v>
      </c>
      <c r="G13" s="25">
        <v>0.92313661765378296</v>
      </c>
      <c r="H13" s="25">
        <v>40147.183706746597</v>
      </c>
      <c r="I13" s="25">
        <v>14366.6772216016</v>
      </c>
      <c r="J13" s="18">
        <f>E13-F13</f>
        <v>739445.80626409873</v>
      </c>
      <c r="K13" s="18" t="str">
        <f>VLOOKUP(A13,regions!$C$1:$H$250,4,FALSE)</f>
        <v>Africa</v>
      </c>
      <c r="L13" s="18" t="str">
        <f>VLOOKUP(A13,regions!$C$1:$H$250,5,FALSE)</f>
        <v>Sub-Saharan Africa</v>
      </c>
    </row>
    <row r="14" spans="1:12" ht="15.75" customHeight="1" x14ac:dyDescent="0.2">
      <c r="A14" s="14" t="s">
        <v>392</v>
      </c>
      <c r="B14" s="14" t="s">
        <v>393</v>
      </c>
      <c r="C14" s="25">
        <v>11530862.546630699</v>
      </c>
      <c r="D14" s="25">
        <v>9521830.2693997901</v>
      </c>
      <c r="E14" s="25">
        <v>2009032.27723091</v>
      </c>
      <c r="F14" s="25">
        <v>1992488.5204827699</v>
      </c>
      <c r="G14" s="25">
        <v>0.99176531062460505</v>
      </c>
      <c r="H14" s="25">
        <v>140933.863638746</v>
      </c>
      <c r="I14" s="25">
        <v>32674.793738418299</v>
      </c>
      <c r="J14" s="18">
        <f>E14-F14</f>
        <v>16543.756748140091</v>
      </c>
      <c r="K14" s="18" t="str">
        <f>VLOOKUP(A14,regions!$C$1:$H$250,4,FALSE)</f>
        <v>Europe</v>
      </c>
      <c r="L14" s="18" t="str">
        <f>VLOOKUP(A14,regions!$C$1:$H$250,5,FALSE)</f>
        <v>Western Europe</v>
      </c>
    </row>
    <row r="15" spans="1:12" ht="15.75" customHeight="1" x14ac:dyDescent="0.2">
      <c r="A15" s="14" t="s">
        <v>138</v>
      </c>
      <c r="B15" s="14" t="s">
        <v>139</v>
      </c>
      <c r="C15" s="25">
        <v>12563632.001351301</v>
      </c>
      <c r="D15" s="25">
        <v>2737137.7475382099</v>
      </c>
      <c r="E15" s="25">
        <v>9826494.2538130395</v>
      </c>
      <c r="F15" s="25">
        <v>5850236.0331876501</v>
      </c>
      <c r="G15" s="25">
        <v>0.59535332561941301</v>
      </c>
      <c r="H15" s="25">
        <v>57220.691287347101</v>
      </c>
      <c r="I15" s="25">
        <v>13457.331868801401</v>
      </c>
      <c r="J15" s="18">
        <f>E15-F15</f>
        <v>3976258.2206253894</v>
      </c>
      <c r="K15" s="18" t="str">
        <f>VLOOKUP(A15,regions!$C$1:$H$250,4,FALSE)</f>
        <v>Africa</v>
      </c>
      <c r="L15" s="18" t="str">
        <f>VLOOKUP(A15,regions!$C$1:$H$250,5,FALSE)</f>
        <v>Sub-Saharan Africa</v>
      </c>
    </row>
    <row r="16" spans="1:12" ht="15.75" customHeight="1" x14ac:dyDescent="0.2">
      <c r="A16" s="14" t="s">
        <v>52</v>
      </c>
      <c r="B16" s="14" t="s">
        <v>53</v>
      </c>
      <c r="C16" s="25">
        <v>21992713.0568051</v>
      </c>
      <c r="D16" s="25">
        <v>4058528.34519795</v>
      </c>
      <c r="E16" s="25">
        <v>17934184.711607199</v>
      </c>
      <c r="F16" s="25">
        <v>7352004.0921749799</v>
      </c>
      <c r="G16" s="25">
        <v>0.40994359154875298</v>
      </c>
      <c r="H16" s="25">
        <v>83685.554839015997</v>
      </c>
      <c r="I16" s="25">
        <v>20406.2959906002</v>
      </c>
      <c r="J16" s="18">
        <f>E16-F16</f>
        <v>10582180.619432218</v>
      </c>
      <c r="K16" s="18" t="str">
        <f>VLOOKUP(A16,regions!$C$1:$H$250,4,FALSE)</f>
        <v>Africa</v>
      </c>
      <c r="L16" s="18" t="str">
        <f>VLOOKUP(A16,regions!$C$1:$H$250,5,FALSE)</f>
        <v>Sub-Saharan Africa</v>
      </c>
    </row>
    <row r="17" spans="1:12" ht="15.75" customHeight="1" x14ac:dyDescent="0.2">
      <c r="A17" s="14" t="s">
        <v>180</v>
      </c>
      <c r="B17" s="14" t="s">
        <v>181</v>
      </c>
      <c r="C17" s="25">
        <v>163306062.279257</v>
      </c>
      <c r="D17" s="25">
        <v>48438257.733389199</v>
      </c>
      <c r="E17" s="25">
        <v>114867804.54586799</v>
      </c>
      <c r="F17" s="25">
        <v>77425189.934799597</v>
      </c>
      <c r="G17" s="25">
        <v>0.67403734441431595</v>
      </c>
      <c r="H17" s="25">
        <v>148709.46038568899</v>
      </c>
      <c r="I17" s="25">
        <v>37758.3030034486</v>
      </c>
      <c r="J17" s="18">
        <f>E17-F17</f>
        <v>37442614.611068398</v>
      </c>
      <c r="K17" s="18" t="str">
        <f>VLOOKUP(A17,regions!$C$1:$H$250,4,FALSE)</f>
        <v>Asia</v>
      </c>
      <c r="L17" s="18" t="str">
        <f>VLOOKUP(A17,regions!$C$1:$H$250,5,FALSE)</f>
        <v>Southern Asia</v>
      </c>
    </row>
    <row r="18" spans="1:12" ht="15.75" customHeight="1" x14ac:dyDescent="0.2">
      <c r="A18" s="14" t="s">
        <v>212</v>
      </c>
      <c r="B18" s="14" t="s">
        <v>213</v>
      </c>
      <c r="C18" s="25">
        <v>6991252.2999070901</v>
      </c>
      <c r="D18" s="25">
        <v>4079547.1327034798</v>
      </c>
      <c r="E18" s="25">
        <v>2911705.1672036098</v>
      </c>
      <c r="F18" s="25">
        <v>2110829.7666923399</v>
      </c>
      <c r="G18" s="25">
        <v>0.72494625845637195</v>
      </c>
      <c r="H18" s="25">
        <v>111944.157916421</v>
      </c>
      <c r="I18" s="25">
        <v>24448.038563881</v>
      </c>
      <c r="J18" s="18">
        <f>E18-F18</f>
        <v>800875.40051126992</v>
      </c>
      <c r="K18" s="18" t="str">
        <f>VLOOKUP(A18,regions!$C$1:$H$250,4,FALSE)</f>
        <v>Europe</v>
      </c>
      <c r="L18" s="18" t="str">
        <f>VLOOKUP(A18,regions!$C$1:$H$250,5,FALSE)</f>
        <v>Eastern Europe</v>
      </c>
    </row>
    <row r="19" spans="1:12" ht="15.75" customHeight="1" x14ac:dyDescent="0.2">
      <c r="A19" s="14" t="s">
        <v>376</v>
      </c>
      <c r="B19" s="14" t="s">
        <v>377</v>
      </c>
      <c r="C19" s="25">
        <v>2186566.0474885399</v>
      </c>
      <c r="D19" s="25">
        <v>1898559.24504006</v>
      </c>
      <c r="E19" s="25">
        <v>288006.80244848097</v>
      </c>
      <c r="F19" s="25">
        <v>282246.99982604402</v>
      </c>
      <c r="G19" s="25">
        <v>0.98000115770367002</v>
      </c>
      <c r="H19" s="25">
        <v>6655.8681082428902</v>
      </c>
      <c r="I19" s="25">
        <v>1326.50217476851</v>
      </c>
      <c r="J19" s="18">
        <f>E19-F19</f>
        <v>5759.8026224369532</v>
      </c>
      <c r="K19" s="18" t="str">
        <f>VLOOKUP(A19,regions!$C$1:$H$250,4,FALSE)</f>
        <v>Asia</v>
      </c>
      <c r="L19" s="18" t="str">
        <f>VLOOKUP(A19,regions!$C$1:$H$250,5,FALSE)</f>
        <v>Western Asia</v>
      </c>
    </row>
    <row r="20" spans="1:12" ht="15.75" customHeight="1" x14ac:dyDescent="0.2">
      <c r="A20" s="14" t="s">
        <v>194</v>
      </c>
      <c r="B20" s="14" t="s">
        <v>195</v>
      </c>
      <c r="C20" s="25">
        <v>403861.27194120601</v>
      </c>
      <c r="D20" s="25">
        <v>328854.21173130802</v>
      </c>
      <c r="E20" s="25">
        <v>75007.060209898307</v>
      </c>
      <c r="F20" s="25">
        <v>50547.686745465697</v>
      </c>
      <c r="G20" s="25">
        <v>0.67390571772862595</v>
      </c>
      <c r="H20" s="25">
        <v>6736.5905758880899</v>
      </c>
      <c r="I20" s="25">
        <v>1754.90130966112</v>
      </c>
      <c r="J20" s="18">
        <f>E20-F20</f>
        <v>24459.37346443261</v>
      </c>
      <c r="K20" s="18" t="str">
        <f>VLOOKUP(A20,regions!$C$1:$H$250,4,FALSE)</f>
        <v>Americas</v>
      </c>
      <c r="L20" s="18" t="str">
        <f>VLOOKUP(A20,regions!$C$1:$H$250,5,FALSE)</f>
        <v>Latin America and the Caribbean</v>
      </c>
    </row>
    <row r="21" spans="1:12" ht="15.75" customHeight="1" x14ac:dyDescent="0.2">
      <c r="A21" s="14" t="s">
        <v>282</v>
      </c>
      <c r="B21" s="14" t="s">
        <v>283</v>
      </c>
      <c r="C21" s="25">
        <v>3376874.7509155199</v>
      </c>
      <c r="D21" s="25">
        <v>1105707.7079294401</v>
      </c>
      <c r="E21" s="25">
        <v>2271167.0429860801</v>
      </c>
      <c r="F21" s="25">
        <v>1907521.66131849</v>
      </c>
      <c r="G21" s="25">
        <v>0.83988611370941602</v>
      </c>
      <c r="H21" s="25">
        <v>59475.643383843497</v>
      </c>
      <c r="I21" s="25">
        <v>13286.5152927198</v>
      </c>
      <c r="J21" s="18">
        <f>E21-F21</f>
        <v>363645.38166759</v>
      </c>
      <c r="K21" s="18" t="str">
        <f>VLOOKUP(A21,regions!$C$1:$H$250,4,FALSE)</f>
        <v>Europe</v>
      </c>
      <c r="L21" s="18" t="str">
        <f>VLOOKUP(A21,regions!$C$1:$H$250,5,FALSE)</f>
        <v>Southern Europe</v>
      </c>
    </row>
    <row r="22" spans="1:12" ht="15.75" customHeight="1" x14ac:dyDescent="0.2">
      <c r="A22" s="14" t="s">
        <v>364</v>
      </c>
      <c r="B22" s="14" t="s">
        <v>365</v>
      </c>
      <c r="C22" s="25">
        <v>9180119.1418409105</v>
      </c>
      <c r="D22" s="25">
        <v>6534011.3173094802</v>
      </c>
      <c r="E22" s="25">
        <v>2646107.8245314402</v>
      </c>
      <c r="F22" s="25">
        <v>2529170.21482484</v>
      </c>
      <c r="G22" s="25">
        <v>0.95580769286024903</v>
      </c>
      <c r="H22" s="25">
        <v>183178.54910745501</v>
      </c>
      <c r="I22" s="25">
        <v>75049.195243874899</v>
      </c>
      <c r="J22" s="18">
        <f>E22-F22</f>
        <v>116937.6097066002</v>
      </c>
      <c r="K22" s="18" t="str">
        <f>VLOOKUP(A22,regions!$C$1:$H$250,4,FALSE)</f>
        <v>Europe</v>
      </c>
      <c r="L22" s="18" t="str">
        <f>VLOOKUP(A22,regions!$C$1:$H$250,5,FALSE)</f>
        <v>Eastern Europe</v>
      </c>
    </row>
    <row r="23" spans="1:12" ht="15.75" customHeight="1" x14ac:dyDescent="0.2">
      <c r="A23" s="14" t="s">
        <v>92</v>
      </c>
      <c r="B23" s="14" t="s">
        <v>93</v>
      </c>
      <c r="C23" s="25">
        <v>408597.52593491698</v>
      </c>
      <c r="D23" s="25">
        <v>121581.96590411699</v>
      </c>
      <c r="E23" s="25">
        <v>287015.5600308</v>
      </c>
      <c r="F23" s="25">
        <v>146269.75924746401</v>
      </c>
      <c r="G23" s="25">
        <v>0.50962309929039196</v>
      </c>
      <c r="H23" s="25">
        <v>9547.0887057494092</v>
      </c>
      <c r="I23" s="25">
        <v>2462.4117301177798</v>
      </c>
      <c r="J23" s="18">
        <f>E23-F23</f>
        <v>140745.80078333599</v>
      </c>
      <c r="K23" s="18" t="str">
        <f>VLOOKUP(A23,regions!$C$1:$H$250,4,FALSE)</f>
        <v>Americas</v>
      </c>
      <c r="L23" s="18" t="str">
        <f>VLOOKUP(A23,regions!$C$1:$H$250,5,FALSE)</f>
        <v>Latin America and the Caribbean</v>
      </c>
    </row>
    <row r="24" spans="1:12" ht="15.75" customHeight="1" x14ac:dyDescent="0.2">
      <c r="A24" s="14" t="s">
        <v>400</v>
      </c>
      <c r="B24" s="14" t="s">
        <v>401</v>
      </c>
      <c r="C24" s="25">
        <v>66564.532224461407</v>
      </c>
      <c r="D24" s="25">
        <v>44949.418908119202</v>
      </c>
      <c r="E24" s="25">
        <v>21615.113316342198</v>
      </c>
      <c r="F24" s="25">
        <v>21560.294182181398</v>
      </c>
      <c r="G24" s="25">
        <v>0.99746385164127604</v>
      </c>
      <c r="H24" s="25">
        <v>660.43553499365805</v>
      </c>
      <c r="I24" s="25">
        <v>140.43301557721699</v>
      </c>
      <c r="J24" s="18">
        <f>E24-F24</f>
        <v>54.819134160799877</v>
      </c>
      <c r="K24" s="18" t="str">
        <f>VLOOKUP(A24,regions!$C$1:$H$250,4,FALSE)</f>
        <v>Americas</v>
      </c>
      <c r="L24" s="18" t="str">
        <f>VLOOKUP(A24,regions!$C$1:$H$250,5,FALSE)</f>
        <v>Northern America</v>
      </c>
    </row>
    <row r="25" spans="1:12" ht="15.75" customHeight="1" x14ac:dyDescent="0.2">
      <c r="A25" s="14" t="s">
        <v>106</v>
      </c>
      <c r="B25" s="14" t="s">
        <v>107</v>
      </c>
      <c r="C25" s="25">
        <v>11604633.959903199</v>
      </c>
      <c r="D25" s="25">
        <v>5783287.1971248304</v>
      </c>
      <c r="E25" s="25">
        <v>5821346.76277838</v>
      </c>
      <c r="F25" s="25">
        <v>3098885.0215513301</v>
      </c>
      <c r="G25" s="25">
        <v>0.532331288245113</v>
      </c>
      <c r="H25" s="25">
        <v>201225.592712671</v>
      </c>
      <c r="I25" s="25">
        <v>54282.933455748404</v>
      </c>
      <c r="J25" s="18">
        <f>E25-F25</f>
        <v>2722461.7412270498</v>
      </c>
      <c r="K25" s="18" t="str">
        <f>VLOOKUP(A25,regions!$C$1:$H$250,4,FALSE)</f>
        <v>Americas</v>
      </c>
      <c r="L25" s="18" t="str">
        <f>VLOOKUP(A25,regions!$C$1:$H$250,5,FALSE)</f>
        <v>Latin America and the Caribbean</v>
      </c>
    </row>
    <row r="26" spans="1:12" ht="15.75" customHeight="1" x14ac:dyDescent="0.2">
      <c r="A26" s="14" t="s">
        <v>200</v>
      </c>
      <c r="B26" s="14" t="s">
        <v>201</v>
      </c>
      <c r="C26" s="25">
        <v>214305984.88648799</v>
      </c>
      <c r="D26" s="25">
        <v>170611706.783115</v>
      </c>
      <c r="E26" s="25">
        <v>43694278.103372999</v>
      </c>
      <c r="F26" s="25">
        <v>31017854.7591887</v>
      </c>
      <c r="G26" s="25">
        <v>0.70988367597711299</v>
      </c>
      <c r="H26" s="25">
        <v>2251668.1905026701</v>
      </c>
      <c r="I26" s="25">
        <v>607148.37853900099</v>
      </c>
      <c r="J26" s="18">
        <f>E26-F26</f>
        <v>12676423.344184298</v>
      </c>
      <c r="K26" s="18" t="str">
        <f>VLOOKUP(A26,regions!$C$1:$H$250,4,FALSE)</f>
        <v>Americas</v>
      </c>
      <c r="L26" s="18" t="str">
        <f>VLOOKUP(A26,regions!$C$1:$H$250,5,FALSE)</f>
        <v>Latin America and the Caribbean</v>
      </c>
    </row>
    <row r="27" spans="1:12" ht="15.75" customHeight="1" x14ac:dyDescent="0.2">
      <c r="A27" s="14" t="s">
        <v>410</v>
      </c>
      <c r="B27" s="14" t="s">
        <v>411</v>
      </c>
      <c r="C27" s="25">
        <v>288140.84287646401</v>
      </c>
      <c r="D27" s="25">
        <v>280431.13319242001</v>
      </c>
      <c r="E27" s="25">
        <v>7709.70968404412</v>
      </c>
      <c r="F27" s="25">
        <v>7709.70968404412</v>
      </c>
      <c r="G27" s="25">
        <v>1</v>
      </c>
      <c r="H27" s="25">
        <v>2552.3923770104602</v>
      </c>
      <c r="I27" s="25">
        <v>580.23708099645796</v>
      </c>
      <c r="J27" s="18">
        <f>E27-F27</f>
        <v>0</v>
      </c>
      <c r="K27" s="18" t="str">
        <f>VLOOKUP(A27,regions!$C$1:$H$250,4,FALSE)</f>
        <v>Americas</v>
      </c>
      <c r="L27" s="18" t="str">
        <f>VLOOKUP(A27,regions!$C$1:$H$250,5,FALSE)</f>
        <v>Latin America and the Caribbean</v>
      </c>
    </row>
    <row r="28" spans="1:12" ht="15.75" customHeight="1" x14ac:dyDescent="0.2">
      <c r="A28" s="14" t="s">
        <v>308</v>
      </c>
      <c r="B28" s="14" t="s">
        <v>309</v>
      </c>
      <c r="C28" s="25">
        <v>450327.64886831498</v>
      </c>
      <c r="D28" s="25">
        <v>421636.38847932097</v>
      </c>
      <c r="E28" s="25">
        <v>28691.260388994098</v>
      </c>
      <c r="F28" s="25">
        <v>25552.123929829999</v>
      </c>
      <c r="G28" s="25">
        <v>0.89058910565085503</v>
      </c>
      <c r="H28" s="25">
        <v>5548.5056987327998</v>
      </c>
      <c r="I28" s="25">
        <v>1539.58722891194</v>
      </c>
      <c r="J28" s="18">
        <f>E28-F28</f>
        <v>3139.1364591640995</v>
      </c>
      <c r="K28" s="18" t="str">
        <f>VLOOKUP(A28,regions!$C$1:$H$250,4,FALSE)</f>
        <v>Asia</v>
      </c>
      <c r="L28" s="18" t="str">
        <f>VLOOKUP(A28,regions!$C$1:$H$250,5,FALSE)</f>
        <v>South-eastern Asia</v>
      </c>
    </row>
    <row r="29" spans="1:12" ht="15.75" customHeight="1" x14ac:dyDescent="0.2">
      <c r="A29" s="14" t="s">
        <v>70</v>
      </c>
      <c r="B29" s="14" t="s">
        <v>71</v>
      </c>
      <c r="C29" s="25">
        <v>820467.95878008497</v>
      </c>
      <c r="D29" s="25">
        <v>74370.313211910398</v>
      </c>
      <c r="E29" s="25">
        <v>746097.64556817396</v>
      </c>
      <c r="F29" s="25">
        <v>355877.755074416</v>
      </c>
      <c r="G29" s="25">
        <v>0.47698549538164597</v>
      </c>
      <c r="H29" s="25">
        <v>10886.182298554801</v>
      </c>
      <c r="I29" s="25">
        <v>3590.12711475897</v>
      </c>
      <c r="J29" s="18">
        <f>E29-F29</f>
        <v>390219.89049375796</v>
      </c>
      <c r="K29" s="18" t="str">
        <f>VLOOKUP(A29,regions!$C$1:$H$250,4,FALSE)</f>
        <v>Asia</v>
      </c>
      <c r="L29" s="18" t="str">
        <f>VLOOKUP(A29,regions!$C$1:$H$250,5,FALSE)</f>
        <v>Southern Asia</v>
      </c>
    </row>
    <row r="30" spans="1:12" ht="15.75" customHeight="1" x14ac:dyDescent="0.2">
      <c r="A30" s="14" t="s">
        <v>118</v>
      </c>
      <c r="B30" s="14" t="s">
        <v>119</v>
      </c>
      <c r="C30" s="25">
        <v>2361515.15498904</v>
      </c>
      <c r="D30" s="25">
        <v>716139.06429824606</v>
      </c>
      <c r="E30" s="25">
        <v>1645376.09069079</v>
      </c>
      <c r="F30" s="25">
        <v>929734.19098862796</v>
      </c>
      <c r="G30" s="25">
        <v>0.56505877060501797</v>
      </c>
      <c r="H30" s="25">
        <v>60617.080979015998</v>
      </c>
      <c r="I30" s="25">
        <v>20188.105001300199</v>
      </c>
      <c r="J30" s="18">
        <f>E30-F30</f>
        <v>715641.89970216202</v>
      </c>
      <c r="K30" s="18" t="str">
        <f>VLOOKUP(A30,regions!$C$1:$H$250,4,FALSE)</f>
        <v>Africa</v>
      </c>
      <c r="L30" s="18" t="str">
        <f>VLOOKUP(A30,regions!$C$1:$H$250,5,FALSE)</f>
        <v>Sub-Saharan Africa</v>
      </c>
    </row>
    <row r="31" spans="1:12" ht="16" x14ac:dyDescent="0.2">
      <c r="A31" s="14" t="s">
        <v>140</v>
      </c>
      <c r="B31" s="14" t="s">
        <v>141</v>
      </c>
      <c r="C31" s="25">
        <v>5285741.9249859396</v>
      </c>
      <c r="D31" s="25">
        <v>1427088.99295505</v>
      </c>
      <c r="E31" s="25">
        <v>3858652.9320308901</v>
      </c>
      <c r="F31" s="25">
        <v>2327173.7701756698</v>
      </c>
      <c r="G31" s="25">
        <v>0.60310523158423301</v>
      </c>
      <c r="H31" s="25">
        <v>28683.416506868602</v>
      </c>
      <c r="I31" s="25">
        <v>18884.394088323301</v>
      </c>
      <c r="J31" s="18">
        <f>E31-F31</f>
        <v>1531479.1618552203</v>
      </c>
      <c r="K31" s="18" t="str">
        <f>VLOOKUP(A31,regions!$C$1:$H$250,4,FALSE)</f>
        <v>Africa</v>
      </c>
      <c r="L31" s="18" t="str">
        <f>VLOOKUP(A31,regions!$C$1:$H$250,5,FALSE)</f>
        <v>Sub-Saharan Africa</v>
      </c>
    </row>
    <row r="32" spans="1:12" ht="16" x14ac:dyDescent="0.2">
      <c r="A32" s="14" t="s">
        <v>270</v>
      </c>
      <c r="B32" s="14" t="s">
        <v>271</v>
      </c>
      <c r="C32" s="25">
        <v>36856637.9417345</v>
      </c>
      <c r="D32" s="25">
        <v>33759581.760070302</v>
      </c>
      <c r="E32" s="25">
        <v>3097056.18166418</v>
      </c>
      <c r="F32" s="25">
        <v>2535466.20704732</v>
      </c>
      <c r="G32" s="25">
        <v>0.81866974905340595</v>
      </c>
      <c r="H32" s="25">
        <v>1248833.00361691</v>
      </c>
      <c r="I32" s="25">
        <v>339348.91024557402</v>
      </c>
      <c r="J32" s="18">
        <f>E32-F32</f>
        <v>561589.97461686004</v>
      </c>
      <c r="K32" s="18" t="str">
        <f>VLOOKUP(A32,regions!$C$1:$H$250,4,FALSE)</f>
        <v>Americas</v>
      </c>
      <c r="L32" s="18" t="str">
        <f>VLOOKUP(A32,regions!$C$1:$H$250,5,FALSE)</f>
        <v>Northern America</v>
      </c>
    </row>
    <row r="33" spans="1:12" ht="16" x14ac:dyDescent="0.2">
      <c r="A33" s="14" t="s">
        <v>362</v>
      </c>
      <c r="B33" s="14" t="s">
        <v>363</v>
      </c>
      <c r="C33" s="25">
        <v>8651852.1658530608</v>
      </c>
      <c r="D33" s="25">
        <v>6642437.90179253</v>
      </c>
      <c r="E33" s="25">
        <v>2009414.2640605301</v>
      </c>
      <c r="F33" s="25">
        <v>1919571.0238318399</v>
      </c>
      <c r="G33" s="25">
        <v>0.95528884121328705</v>
      </c>
      <c r="H33" s="25">
        <v>107663.628901538</v>
      </c>
      <c r="I33" s="25">
        <v>24329.6824442119</v>
      </c>
      <c r="J33" s="18">
        <f>E33-F33</f>
        <v>89843.240228690207</v>
      </c>
      <c r="K33" s="18" t="str">
        <f>VLOOKUP(A33,regions!$C$1:$H$250,4,FALSE)</f>
        <v>Europe</v>
      </c>
      <c r="L33" s="18" t="str">
        <f>VLOOKUP(A33,regions!$C$1:$H$250,5,FALSE)</f>
        <v>Western Europe</v>
      </c>
    </row>
    <row r="34" spans="1:12" ht="16" x14ac:dyDescent="0.2">
      <c r="A34" s="14" t="s">
        <v>268</v>
      </c>
      <c r="B34" s="14" t="s">
        <v>269</v>
      </c>
      <c r="C34" s="25">
        <v>20371104.061133102</v>
      </c>
      <c r="D34" s="25">
        <v>16348093.4686992</v>
      </c>
      <c r="E34" s="25">
        <v>4023010.5924338899</v>
      </c>
      <c r="F34" s="25">
        <v>3286047.6190810199</v>
      </c>
      <c r="G34" s="25">
        <v>0.81681306662754505</v>
      </c>
      <c r="H34" s="25">
        <v>180164.08637249601</v>
      </c>
      <c r="I34" s="25">
        <v>89461.915455535607</v>
      </c>
      <c r="J34" s="18">
        <f>E34-F34</f>
        <v>736962.97335286997</v>
      </c>
      <c r="K34" s="18" t="str">
        <f>VLOOKUP(A34,regions!$C$1:$H$250,4,FALSE)</f>
        <v>Americas</v>
      </c>
      <c r="L34" s="18" t="str">
        <f>VLOOKUP(A34,regions!$C$1:$H$250,5,FALSE)</f>
        <v>Latin America and the Caribbean</v>
      </c>
    </row>
    <row r="35" spans="1:12" ht="16" x14ac:dyDescent="0.2">
      <c r="A35" s="14" t="s">
        <v>252</v>
      </c>
      <c r="B35" s="14" t="s">
        <v>253</v>
      </c>
      <c r="C35" s="25">
        <v>1432292923.9049101</v>
      </c>
      <c r="D35" s="25">
        <v>706045639.35140598</v>
      </c>
      <c r="E35" s="25">
        <v>726247284.55350304</v>
      </c>
      <c r="F35" s="25">
        <v>576799591.39825797</v>
      </c>
      <c r="G35" s="25">
        <v>0.79421927443470497</v>
      </c>
      <c r="H35" s="25">
        <v>2904020.4134642002</v>
      </c>
      <c r="I35" s="25">
        <v>1649524.9869762501</v>
      </c>
      <c r="J35" s="18">
        <f>E35-F35</f>
        <v>149447693.15524507</v>
      </c>
      <c r="K35" s="18" t="str">
        <f>VLOOKUP(A35,regions!$C$1:$H$250,4,FALSE)</f>
        <v>Asia</v>
      </c>
      <c r="L35" s="18" t="str">
        <f>VLOOKUP(A35,regions!$C$1:$H$250,5,FALSE)</f>
        <v>Eastern Asia</v>
      </c>
    </row>
    <row r="36" spans="1:12" ht="16" x14ac:dyDescent="0.2">
      <c r="A36" s="14" t="s">
        <v>62</v>
      </c>
      <c r="B36" s="14" t="s">
        <v>63</v>
      </c>
      <c r="C36" s="25">
        <v>25847094.048450898</v>
      </c>
      <c r="D36" s="25">
        <v>8212719.0399485398</v>
      </c>
      <c r="E36" s="25">
        <v>17634375.008502401</v>
      </c>
      <c r="F36" s="25">
        <v>7826262.3083719602</v>
      </c>
      <c r="G36" s="25">
        <v>0.44380718367384903</v>
      </c>
      <c r="H36" s="25">
        <v>108338.993446753</v>
      </c>
      <c r="I36" s="25">
        <v>22389.072733176199</v>
      </c>
      <c r="J36" s="18">
        <f>E36-F36</f>
        <v>9808112.7001304403</v>
      </c>
      <c r="K36" s="18" t="str">
        <f>VLOOKUP(A36,regions!$C$1:$H$250,4,FALSE)</f>
        <v>Africa</v>
      </c>
      <c r="L36" s="18" t="str">
        <f>VLOOKUP(A36,regions!$C$1:$H$250,5,FALSE)</f>
        <v>Sub-Saharan Africa</v>
      </c>
    </row>
    <row r="37" spans="1:12" ht="16" x14ac:dyDescent="0.2">
      <c r="A37" s="14" t="s">
        <v>130</v>
      </c>
      <c r="B37" s="14" t="s">
        <v>131</v>
      </c>
      <c r="C37" s="25">
        <v>27285200.718339302</v>
      </c>
      <c r="D37" s="25">
        <v>7810556.2355942298</v>
      </c>
      <c r="E37" s="25">
        <v>19474644.482744999</v>
      </c>
      <c r="F37" s="25">
        <v>11245884.3356164</v>
      </c>
      <c r="G37" s="25">
        <v>0.57746288234327103</v>
      </c>
      <c r="H37" s="25">
        <v>119163.93643817199</v>
      </c>
      <c r="I37" s="25">
        <v>43693.116121335297</v>
      </c>
      <c r="J37" s="18">
        <f>E37-F37</f>
        <v>8228760.1471285988</v>
      </c>
      <c r="K37" s="18" t="str">
        <f>VLOOKUP(A37,regions!$C$1:$H$250,4,FALSE)</f>
        <v>Africa</v>
      </c>
      <c r="L37" s="18" t="str">
        <f>VLOOKUP(A37,regions!$C$1:$H$250,5,FALSE)</f>
        <v>Sub-Saharan Africa</v>
      </c>
    </row>
    <row r="38" spans="1:12" ht="16" x14ac:dyDescent="0.2">
      <c r="A38" s="14" t="s">
        <v>72</v>
      </c>
      <c r="B38" s="14" t="s">
        <v>73</v>
      </c>
      <c r="C38" s="25">
        <v>108683255.287637</v>
      </c>
      <c r="D38" s="25">
        <v>20167415.205602001</v>
      </c>
      <c r="E38" s="25">
        <v>88515840.082034796</v>
      </c>
      <c r="F38" s="25">
        <v>42301725.458221398</v>
      </c>
      <c r="G38" s="25">
        <v>0.477900061943907</v>
      </c>
      <c r="H38" s="25">
        <v>301763.702279113</v>
      </c>
      <c r="I38" s="25">
        <v>84251.425354487204</v>
      </c>
      <c r="J38" s="18">
        <f>E38-F38</f>
        <v>46214114.623813398</v>
      </c>
      <c r="K38" s="18" t="str">
        <f>VLOOKUP(A38,regions!$C$1:$H$250,4,FALSE)</f>
        <v>Africa</v>
      </c>
      <c r="L38" s="18" t="str">
        <f>VLOOKUP(A38,regions!$C$1:$H$250,5,FALSE)</f>
        <v>Sub-Saharan Africa</v>
      </c>
    </row>
    <row r="39" spans="1:12" ht="16" x14ac:dyDescent="0.2">
      <c r="A39" s="14" t="s">
        <v>10</v>
      </c>
      <c r="B39" s="14" t="s">
        <v>11</v>
      </c>
      <c r="C39" s="25">
        <v>3903697.4363362798</v>
      </c>
      <c r="D39" s="25">
        <v>1434409.11352168</v>
      </c>
      <c r="E39" s="25">
        <v>2469288.3228145898</v>
      </c>
      <c r="F39" s="25">
        <v>472541.49188912503</v>
      </c>
      <c r="G39" s="25">
        <v>0.19136748330405701</v>
      </c>
      <c r="H39" s="25">
        <v>33809.134924986</v>
      </c>
      <c r="I39" s="25">
        <v>12232.1470167188</v>
      </c>
      <c r="J39" s="18">
        <f>E39-F39</f>
        <v>1996746.8309254649</v>
      </c>
      <c r="K39" s="18" t="str">
        <f>VLOOKUP(A39,regions!$C$1:$H$250,4,FALSE)</f>
        <v>Africa</v>
      </c>
      <c r="L39" s="18" t="str">
        <f>VLOOKUP(A39,regions!$C$1:$H$250,5,FALSE)</f>
        <v>Sub-Saharan Africa</v>
      </c>
    </row>
    <row r="40" spans="1:12" ht="16" x14ac:dyDescent="0.2">
      <c r="A40" s="14" t="s">
        <v>42</v>
      </c>
      <c r="B40" s="14" t="s">
        <v>43</v>
      </c>
      <c r="C40" s="25">
        <v>61535122.610953599</v>
      </c>
      <c r="D40" s="25">
        <v>43382465.382289603</v>
      </c>
      <c r="E40" s="25">
        <v>18152657.228663899</v>
      </c>
      <c r="F40" s="25">
        <v>6816084.2232387103</v>
      </c>
      <c r="G40" s="25">
        <v>0.37548685778497498</v>
      </c>
      <c r="H40" s="25">
        <v>202949.382378321</v>
      </c>
      <c r="I40" s="25">
        <v>59655.805957499302</v>
      </c>
      <c r="J40" s="18">
        <f>E40-F40</f>
        <v>11336573.005425189</v>
      </c>
      <c r="K40" s="18" t="str">
        <f>VLOOKUP(A40,regions!$C$1:$H$250,4,FALSE)</f>
        <v>Americas</v>
      </c>
      <c r="L40" s="18" t="str">
        <f>VLOOKUP(A40,regions!$C$1:$H$250,5,FALSE)</f>
        <v>Latin America and the Caribbean</v>
      </c>
    </row>
    <row r="41" spans="1:12" ht="16" x14ac:dyDescent="0.2">
      <c r="A41" s="14" t="s">
        <v>226</v>
      </c>
      <c r="B41" s="14" t="s">
        <v>227</v>
      </c>
      <c r="C41" s="25">
        <v>870069.39605584706</v>
      </c>
      <c r="D41" s="25">
        <v>186638.75009173201</v>
      </c>
      <c r="E41" s="25">
        <v>683430.64596411597</v>
      </c>
      <c r="F41" s="25">
        <v>504420.56339103001</v>
      </c>
      <c r="G41" s="25">
        <v>0.738071326432024</v>
      </c>
      <c r="H41" s="25">
        <v>1522.2951278865301</v>
      </c>
      <c r="I41" s="25">
        <v>616.33145568700195</v>
      </c>
      <c r="J41" s="18">
        <f>E41-F41</f>
        <v>179010.08257308597</v>
      </c>
      <c r="K41" s="18" t="str">
        <f>VLOOKUP(A41,regions!$C$1:$H$250,4,FALSE)</f>
        <v>Africa</v>
      </c>
      <c r="L41" s="18" t="str">
        <f>VLOOKUP(A41,regions!$C$1:$H$250,5,FALSE)</f>
        <v>Sub-Saharan Africa</v>
      </c>
    </row>
    <row r="42" spans="1:12" ht="16" x14ac:dyDescent="0.2">
      <c r="A42" s="14" t="s">
        <v>280</v>
      </c>
      <c r="B42" s="14" t="s">
        <v>281</v>
      </c>
      <c r="C42" s="25">
        <v>539714.24672497401</v>
      </c>
      <c r="D42" s="25">
        <v>86674.2130080387</v>
      </c>
      <c r="E42" s="25">
        <v>453040.03371693601</v>
      </c>
      <c r="F42" s="25">
        <v>379496.29378875298</v>
      </c>
      <c r="G42" s="25">
        <v>0.83766613443673499</v>
      </c>
      <c r="H42" s="25">
        <v>3676.2052855960101</v>
      </c>
      <c r="I42" s="25">
        <v>1125.31006934825</v>
      </c>
      <c r="J42" s="18">
        <f>E42-F42</f>
        <v>73543.739928183029</v>
      </c>
      <c r="K42" s="18" t="str">
        <f>VLOOKUP(A42,regions!$C$1:$H$250,4,FALSE)</f>
        <v>Africa</v>
      </c>
      <c r="L42" s="18" t="str">
        <f>VLOOKUP(A42,regions!$C$1:$H$250,5,FALSE)</f>
        <v>Sub-Saharan Africa</v>
      </c>
    </row>
    <row r="43" spans="1:12" ht="16" x14ac:dyDescent="0.2">
      <c r="A43" s="14" t="s">
        <v>188</v>
      </c>
      <c r="B43" s="14" t="s">
        <v>189</v>
      </c>
      <c r="C43" s="25">
        <v>4765222.9905466205</v>
      </c>
      <c r="D43" s="25">
        <v>3500468.2242489001</v>
      </c>
      <c r="E43" s="25">
        <v>1264754.7662977299</v>
      </c>
      <c r="F43" s="25">
        <v>858709.60522616096</v>
      </c>
      <c r="G43" s="25">
        <v>0.67895344465855001</v>
      </c>
      <c r="H43" s="25">
        <v>44957.684912217897</v>
      </c>
      <c r="I43" s="25">
        <v>8815.1570794483105</v>
      </c>
      <c r="J43" s="18">
        <f>E43-F43</f>
        <v>406045.16107156896</v>
      </c>
      <c r="K43" s="18" t="str">
        <f>VLOOKUP(A43,regions!$C$1:$H$250,4,FALSE)</f>
        <v>Americas</v>
      </c>
      <c r="L43" s="18" t="str">
        <f>VLOOKUP(A43,regions!$C$1:$H$250,5,FALSE)</f>
        <v>Latin America and the Caribbean</v>
      </c>
    </row>
    <row r="44" spans="1:12" ht="16" x14ac:dyDescent="0.2">
      <c r="A44" s="14" t="s">
        <v>206</v>
      </c>
      <c r="B44" s="14" t="s">
        <v>207</v>
      </c>
      <c r="C44" s="25">
        <v>11187307.4369849</v>
      </c>
      <c r="D44" s="25">
        <v>6197034.7140563903</v>
      </c>
      <c r="E44" s="25">
        <v>4990272.7229285296</v>
      </c>
      <c r="F44" s="25">
        <v>3564154.67593103</v>
      </c>
      <c r="G44" s="25">
        <v>0.71422041916767398</v>
      </c>
      <c r="H44" s="25">
        <v>62239.724645010298</v>
      </c>
      <c r="I44" s="25">
        <v>18543.782754629901</v>
      </c>
      <c r="J44" s="18">
        <f>E44-F44</f>
        <v>1426118.0469974997</v>
      </c>
      <c r="K44" s="18" t="str">
        <f>VLOOKUP(A44,regions!$C$1:$H$250,4,FALSE)</f>
        <v>Americas</v>
      </c>
      <c r="L44" s="18" t="str">
        <f>VLOOKUP(A44,regions!$C$1:$H$250,5,FALSE)</f>
        <v>Latin America and the Caribbean</v>
      </c>
    </row>
    <row r="45" spans="1:12" ht="16" x14ac:dyDescent="0.2">
      <c r="A45" s="14" t="s">
        <v>88</v>
      </c>
      <c r="B45" s="14" t="s">
        <v>89</v>
      </c>
      <c r="C45" s="25">
        <v>1334751.13586514</v>
      </c>
      <c r="D45" s="25">
        <v>1153688.0752400099</v>
      </c>
      <c r="E45" s="25">
        <v>181063.06062513101</v>
      </c>
      <c r="F45" s="25">
        <v>81973.181898632494</v>
      </c>
      <c r="G45" s="25">
        <v>0.45273277506530302</v>
      </c>
      <c r="H45" s="25">
        <v>14705.4460145825</v>
      </c>
      <c r="I45" s="25">
        <v>3978.3152160637901</v>
      </c>
      <c r="J45" s="18">
        <f>E45-F45</f>
        <v>99089.878726498515</v>
      </c>
      <c r="K45" s="18" t="str">
        <f>VLOOKUP(A45,regions!$C$1:$H$250,4,FALSE)</f>
        <v>Asia</v>
      </c>
      <c r="L45" s="18" t="str">
        <f>VLOOKUP(A45,regions!$C$1:$H$250,5,FALSE)</f>
        <v>Western Asia</v>
      </c>
    </row>
    <row r="46" spans="1:12" ht="16" x14ac:dyDescent="0.2">
      <c r="A46" s="14" t="s">
        <v>398</v>
      </c>
      <c r="B46" s="14" t="s">
        <v>399</v>
      </c>
      <c r="C46" s="25">
        <v>10766050.573679101</v>
      </c>
      <c r="D46" s="25">
        <v>7356755.2872408601</v>
      </c>
      <c r="E46" s="25">
        <v>3409295.2864382002</v>
      </c>
      <c r="F46" s="25">
        <v>3397661.7261476698</v>
      </c>
      <c r="G46" s="25">
        <v>0.99658769355156496</v>
      </c>
      <c r="H46" s="25">
        <v>152316.29882763099</v>
      </c>
      <c r="I46" s="25">
        <v>60946.450249353104</v>
      </c>
      <c r="J46" s="18">
        <f>E46-F46</f>
        <v>11633.560290530324</v>
      </c>
      <c r="K46" s="18" t="str">
        <f>VLOOKUP(A46,regions!$C$1:$H$250,4,FALSE)</f>
        <v>Europe</v>
      </c>
      <c r="L46" s="18" t="str">
        <f>VLOOKUP(A46,regions!$C$1:$H$250,5,FALSE)</f>
        <v>Eastern Europe</v>
      </c>
    </row>
    <row r="47" spans="1:12" ht="16" x14ac:dyDescent="0.2">
      <c r="A47" s="14" t="s">
        <v>388</v>
      </c>
      <c r="B47" s="14" t="s">
        <v>389</v>
      </c>
      <c r="C47" s="25">
        <v>78574997.024366096</v>
      </c>
      <c r="D47" s="25">
        <v>53726148.850620702</v>
      </c>
      <c r="E47" s="25">
        <v>24848848.173745401</v>
      </c>
      <c r="F47" s="25">
        <v>24563841.857574999</v>
      </c>
      <c r="G47" s="25">
        <v>0.98853040132171999</v>
      </c>
      <c r="H47" s="25">
        <v>1011970.06177553</v>
      </c>
      <c r="I47" s="25">
        <v>256235.99609477501</v>
      </c>
      <c r="J47" s="18">
        <f>E47-F47</f>
        <v>285006.31617040187</v>
      </c>
      <c r="K47" s="18" t="str">
        <f>VLOOKUP(A47,regions!$C$1:$H$250,4,FALSE)</f>
        <v>Europe</v>
      </c>
      <c r="L47" s="18" t="str">
        <f>VLOOKUP(A47,regions!$C$1:$H$250,5,FALSE)</f>
        <v>Western Europe</v>
      </c>
    </row>
    <row r="48" spans="1:12" ht="16" x14ac:dyDescent="0.2">
      <c r="A48" s="14" t="s">
        <v>90</v>
      </c>
      <c r="B48" s="14" t="s">
        <v>91</v>
      </c>
      <c r="C48" s="25">
        <v>1130508.62141784</v>
      </c>
      <c r="D48" s="25">
        <v>542425.43358170998</v>
      </c>
      <c r="E48" s="25">
        <v>588083.18783613504</v>
      </c>
      <c r="F48" s="25">
        <v>300566.73894833401</v>
      </c>
      <c r="G48" s="25">
        <v>0.51109561566328099</v>
      </c>
      <c r="H48" s="25">
        <v>2973.1726821839002</v>
      </c>
      <c r="I48" s="25">
        <v>1225.13553173931</v>
      </c>
      <c r="J48" s="18">
        <f>E48-F48</f>
        <v>287516.44888780103</v>
      </c>
      <c r="K48" s="18" t="str">
        <f>VLOOKUP(A48,regions!$C$1:$H$250,4,FALSE)</f>
        <v>Africa</v>
      </c>
      <c r="L48" s="18" t="str">
        <f>VLOOKUP(A48,regions!$C$1:$H$250,5,FALSE)</f>
        <v>Sub-Saharan Africa</v>
      </c>
    </row>
    <row r="49" spans="1:12" ht="16" x14ac:dyDescent="0.2">
      <c r="A49" s="14" t="s">
        <v>248</v>
      </c>
      <c r="B49" s="14" t="s">
        <v>249</v>
      </c>
      <c r="C49" s="25">
        <v>71312.312756709798</v>
      </c>
      <c r="D49" s="25">
        <v>49969.9125343263</v>
      </c>
      <c r="E49" s="25">
        <v>21342.4002223834</v>
      </c>
      <c r="F49" s="25">
        <v>16889.719507470702</v>
      </c>
      <c r="G49" s="25">
        <v>0.79136926172704603</v>
      </c>
      <c r="H49" s="25">
        <v>971.89921125355499</v>
      </c>
      <c r="I49" s="25">
        <v>318.13660257368798</v>
      </c>
      <c r="J49" s="18">
        <f>E49-F49</f>
        <v>4452.680714912698</v>
      </c>
      <c r="K49" s="18" t="str">
        <f>VLOOKUP(A49,regions!$C$1:$H$250,4,FALSE)</f>
        <v>Americas</v>
      </c>
      <c r="L49" s="18" t="str">
        <f>VLOOKUP(A49,regions!$C$1:$H$250,5,FALSE)</f>
        <v>Latin America and the Caribbean</v>
      </c>
    </row>
    <row r="50" spans="1:12" ht="16" x14ac:dyDescent="0.2">
      <c r="A50" s="14" t="s">
        <v>374</v>
      </c>
      <c r="B50" s="14" t="s">
        <v>375</v>
      </c>
      <c r="C50" s="25">
        <v>5880125.9250280503</v>
      </c>
      <c r="D50" s="25">
        <v>4761551.0638582101</v>
      </c>
      <c r="E50" s="25">
        <v>1118574.86116984</v>
      </c>
      <c r="F50" s="25">
        <v>1095030.5687629101</v>
      </c>
      <c r="G50" s="25">
        <v>0.978951527319051</v>
      </c>
      <c r="H50" s="25">
        <v>146576.33406682601</v>
      </c>
      <c r="I50" s="25">
        <v>34333.1545803318</v>
      </c>
      <c r="J50" s="18">
        <f>E50-F50</f>
        <v>23544.29240692989</v>
      </c>
      <c r="K50" s="18" t="str">
        <f>VLOOKUP(A50,regions!$C$1:$H$250,4,FALSE)</f>
        <v>Europe</v>
      </c>
      <c r="L50" s="18" t="str">
        <f>VLOOKUP(A50,regions!$C$1:$H$250,5,FALSE)</f>
        <v>Northern Europe</v>
      </c>
    </row>
    <row r="51" spans="1:12" ht="16" x14ac:dyDescent="0.2">
      <c r="A51" s="14" t="s">
        <v>186</v>
      </c>
      <c r="B51" s="14" t="s">
        <v>187</v>
      </c>
      <c r="C51" s="25">
        <v>11783449.374712501</v>
      </c>
      <c r="D51" s="25">
        <v>8926852.4773580506</v>
      </c>
      <c r="E51" s="25">
        <v>2856596.8973544599</v>
      </c>
      <c r="F51" s="25">
        <v>1933517.5248274801</v>
      </c>
      <c r="G51" s="25">
        <v>0.67686047219967904</v>
      </c>
      <c r="H51" s="25">
        <v>43588.113830429502</v>
      </c>
      <c r="I51" s="25">
        <v>8355.4259603125993</v>
      </c>
      <c r="J51" s="18">
        <f>E51-F51</f>
        <v>923079.37252697977</v>
      </c>
      <c r="K51" s="18" t="str">
        <f>VLOOKUP(A51,regions!$C$1:$H$250,4,FALSE)</f>
        <v>Americas</v>
      </c>
      <c r="L51" s="18" t="str">
        <f>VLOOKUP(A51,regions!$C$1:$H$250,5,FALSE)</f>
        <v>Latin America and the Caribbean</v>
      </c>
    </row>
    <row r="52" spans="1:12" ht="16" x14ac:dyDescent="0.2">
      <c r="A52" s="14" t="s">
        <v>242</v>
      </c>
      <c r="B52" s="14" t="s">
        <v>243</v>
      </c>
      <c r="C52" s="25">
        <v>43049686.620697901</v>
      </c>
      <c r="D52" s="25">
        <v>30213537.979203001</v>
      </c>
      <c r="E52" s="25">
        <v>12836148.6414949</v>
      </c>
      <c r="F52" s="25">
        <v>10016601.1113488</v>
      </c>
      <c r="G52" s="25">
        <v>0.780343184790531</v>
      </c>
      <c r="H52" s="25">
        <v>225259.587000239</v>
      </c>
      <c r="I52" s="25">
        <v>96195.146886083501</v>
      </c>
      <c r="J52" s="18">
        <f>E52-F52</f>
        <v>2819547.5301460996</v>
      </c>
      <c r="K52" s="18" t="str">
        <f>VLOOKUP(A52,regions!$C$1:$H$250,4,FALSE)</f>
        <v>Africa</v>
      </c>
      <c r="L52" s="18" t="str">
        <f>VLOOKUP(A52,regions!$C$1:$H$250,5,FALSE)</f>
        <v>Northern Africa</v>
      </c>
    </row>
    <row r="53" spans="1:12" ht="16" x14ac:dyDescent="0.2">
      <c r="A53" s="14" t="s">
        <v>182</v>
      </c>
      <c r="B53" s="14" t="s">
        <v>183</v>
      </c>
      <c r="C53" s="25">
        <v>17327514.130411699</v>
      </c>
      <c r="D53" s="25">
        <v>11466465.1381969</v>
      </c>
      <c r="E53" s="25">
        <v>5861048.9922147105</v>
      </c>
      <c r="F53" s="25">
        <v>3952337.6101684701</v>
      </c>
      <c r="G53" s="25">
        <v>0.67433963022974197</v>
      </c>
      <c r="H53" s="25">
        <v>119068.06620726601</v>
      </c>
      <c r="I53" s="25">
        <v>35204.856748201499</v>
      </c>
      <c r="J53" s="18">
        <f>E53-F53</f>
        <v>1908711.3820462404</v>
      </c>
      <c r="K53" s="18" t="str">
        <f>VLOOKUP(A53,regions!$C$1:$H$250,4,FALSE)</f>
        <v>Americas</v>
      </c>
      <c r="L53" s="18" t="str">
        <f>VLOOKUP(A53,regions!$C$1:$H$250,5,FALSE)</f>
        <v>Latin America and the Caribbean</v>
      </c>
    </row>
    <row r="54" spans="1:12" ht="16" x14ac:dyDescent="0.2">
      <c r="A54" s="14" t="s">
        <v>300</v>
      </c>
      <c r="B54" s="14" t="s">
        <v>301</v>
      </c>
      <c r="C54" s="25">
        <v>94020676.057358101</v>
      </c>
      <c r="D54" s="25">
        <v>69290219.045206293</v>
      </c>
      <c r="E54" s="25">
        <v>24730457.0121518</v>
      </c>
      <c r="F54" s="25">
        <v>21442967.981930502</v>
      </c>
      <c r="G54" s="25">
        <v>0.867067194568792</v>
      </c>
      <c r="H54" s="25">
        <v>266140.17355301901</v>
      </c>
      <c r="I54" s="25">
        <v>56116.2129990213</v>
      </c>
      <c r="J54" s="18">
        <f>E54-F54</f>
        <v>3287489.0302212983</v>
      </c>
      <c r="K54" s="18" t="str">
        <f>VLOOKUP(A54,regions!$C$1:$H$250,4,FALSE)</f>
        <v>Africa</v>
      </c>
      <c r="L54" s="18" t="str">
        <f>VLOOKUP(A54,regions!$C$1:$H$250,5,FALSE)</f>
        <v>Northern Africa</v>
      </c>
    </row>
    <row r="55" spans="1:12" ht="16" x14ac:dyDescent="0.2">
      <c r="A55" s="14" t="s">
        <v>40</v>
      </c>
      <c r="B55" s="14" t="s">
        <v>41</v>
      </c>
      <c r="C55" s="25">
        <v>4129411.3310157498</v>
      </c>
      <c r="D55" s="25">
        <v>441821.28428007697</v>
      </c>
      <c r="E55" s="25">
        <v>3687590.04673567</v>
      </c>
      <c r="F55" s="25">
        <v>1367270.8641773199</v>
      </c>
      <c r="G55" s="25">
        <v>0.37077626494508398</v>
      </c>
      <c r="H55" s="25">
        <v>12239.407391963399</v>
      </c>
      <c r="I55" s="25">
        <v>4915.5604399141102</v>
      </c>
      <c r="J55" s="18">
        <f>E55-F55</f>
        <v>2320319.1825583503</v>
      </c>
      <c r="K55" s="18" t="str">
        <f>VLOOKUP(A55,regions!$C$1:$H$250,4,FALSE)</f>
        <v>Africa</v>
      </c>
      <c r="L55" s="18" t="str">
        <f>VLOOKUP(A55,regions!$C$1:$H$250,5,FALSE)</f>
        <v>Sub-Saharan Africa</v>
      </c>
    </row>
    <row r="56" spans="1:12" ht="16" x14ac:dyDescent="0.2">
      <c r="A56" s="14" t="s">
        <v>50</v>
      </c>
      <c r="B56" s="14" t="s">
        <v>51</v>
      </c>
      <c r="C56" s="25">
        <v>435046.84201754199</v>
      </c>
      <c r="D56" s="25">
        <v>141238.237692261</v>
      </c>
      <c r="E56" s="25">
        <v>293808.60432528198</v>
      </c>
      <c r="F56" s="25">
        <v>1676.0040015171101</v>
      </c>
      <c r="G56" s="25">
        <v>5.7044074844777902E-3</v>
      </c>
      <c r="H56" s="25">
        <v>2777.1296157546899</v>
      </c>
      <c r="I56" s="25">
        <v>714.67777312115504</v>
      </c>
      <c r="J56" s="18">
        <f>E56-F56</f>
        <v>292132.6003237649</v>
      </c>
      <c r="K56" s="18" t="str">
        <f>VLOOKUP(A56,regions!$C$1:$H$250,4,FALSE)</f>
        <v>Africa</v>
      </c>
      <c r="L56" s="18" t="str">
        <f>VLOOKUP(A56,regions!$C$1:$H$250,5,FALSE)</f>
        <v>Northern Africa</v>
      </c>
    </row>
    <row r="57" spans="1:12" ht="16" x14ac:dyDescent="0.2">
      <c r="A57" s="14" t="s">
        <v>312</v>
      </c>
      <c r="B57" s="14" t="s">
        <v>313</v>
      </c>
      <c r="C57" s="25">
        <v>52432127.450040497</v>
      </c>
      <c r="D57" s="25">
        <v>47721356.772714302</v>
      </c>
      <c r="E57" s="25">
        <v>4710770.6773261698</v>
      </c>
      <c r="F57" s="25">
        <v>4227834.2452769997</v>
      </c>
      <c r="G57" s="25">
        <v>0.89748250018332698</v>
      </c>
      <c r="H57" s="25">
        <v>606302.73587416799</v>
      </c>
      <c r="I57" s="25">
        <v>190089.82602104399</v>
      </c>
      <c r="J57" s="18">
        <f>E57-F57</f>
        <v>482936.43204917014</v>
      </c>
      <c r="K57" s="18" t="str">
        <f>VLOOKUP(A57,regions!$C$1:$H$250,4,FALSE)</f>
        <v>Europe</v>
      </c>
      <c r="L57" s="18" t="str">
        <f>VLOOKUP(A57,regions!$C$1:$H$250,5,FALSE)</f>
        <v>Southern Europe</v>
      </c>
    </row>
    <row r="58" spans="1:12" ht="16" x14ac:dyDescent="0.2">
      <c r="A58" s="14" t="s">
        <v>378</v>
      </c>
      <c r="B58" s="14" t="s">
        <v>379</v>
      </c>
      <c r="C58" s="25">
        <v>1377915.4189399099</v>
      </c>
      <c r="D58" s="25">
        <v>1095840.1499822901</v>
      </c>
      <c r="E58" s="25">
        <v>282075.26895762101</v>
      </c>
      <c r="F58" s="25">
        <v>276490.05583083699</v>
      </c>
      <c r="G58" s="25">
        <v>0.98019956465016</v>
      </c>
      <c r="H58" s="25">
        <v>53319.374649756101</v>
      </c>
      <c r="I58" s="25">
        <v>17915.432087372799</v>
      </c>
      <c r="J58" s="18">
        <f>E58-F58</f>
        <v>5585.2131267840159</v>
      </c>
      <c r="K58" s="18" t="str">
        <f>VLOOKUP(A58,regions!$C$1:$H$250,4,FALSE)</f>
        <v>Europe</v>
      </c>
      <c r="L58" s="18" t="str">
        <f>VLOOKUP(A58,regions!$C$1:$H$250,5,FALSE)</f>
        <v>Northern Europe</v>
      </c>
    </row>
    <row r="59" spans="1:12" ht="16" x14ac:dyDescent="0.2">
      <c r="A59" s="14" t="s">
        <v>68</v>
      </c>
      <c r="B59" s="14" t="s">
        <v>69</v>
      </c>
      <c r="C59" s="25">
        <v>101209088.291326</v>
      </c>
      <c r="D59" s="25">
        <v>12254587.106538599</v>
      </c>
      <c r="E59" s="25">
        <v>88954501.184787706</v>
      </c>
      <c r="F59" s="25">
        <v>41978237.750974901</v>
      </c>
      <c r="G59" s="25">
        <v>0.47190684217061002</v>
      </c>
      <c r="H59" s="25">
        <v>198939.88796612</v>
      </c>
      <c r="I59" s="25">
        <v>56963.371737856098</v>
      </c>
      <c r="J59" s="18">
        <f>E59-F59</f>
        <v>46976263.433812805</v>
      </c>
      <c r="K59" s="18" t="str">
        <f>VLOOKUP(A59,regions!$C$1:$H$250,4,FALSE)</f>
        <v>Africa</v>
      </c>
      <c r="L59" s="18" t="str">
        <f>VLOOKUP(A59,regions!$C$1:$H$250,5,FALSE)</f>
        <v>Sub-Saharan Africa</v>
      </c>
    </row>
    <row r="60" spans="1:12" ht="16" x14ac:dyDescent="0.2">
      <c r="A60" s="14" t="s">
        <v>302</v>
      </c>
      <c r="B60" s="14" t="s">
        <v>303</v>
      </c>
      <c r="C60" s="25">
        <v>5593011.2907114699</v>
      </c>
      <c r="D60" s="25">
        <v>4622191.1945313802</v>
      </c>
      <c r="E60" s="25">
        <v>970820.09618009499</v>
      </c>
      <c r="F60" s="25">
        <v>841858.96287062496</v>
      </c>
      <c r="G60" s="25">
        <v>0.86716268666368101</v>
      </c>
      <c r="H60" s="25">
        <v>298966.16396187601</v>
      </c>
      <c r="I60" s="25">
        <v>81385.672550070507</v>
      </c>
      <c r="J60" s="18">
        <f>E60-F60</f>
        <v>128961.13330947002</v>
      </c>
      <c r="K60" s="18" t="str">
        <f>VLOOKUP(A60,regions!$C$1:$H$250,4,FALSE)</f>
        <v>Europe</v>
      </c>
      <c r="L60" s="18" t="str">
        <f>VLOOKUP(A60,regions!$C$1:$H$250,5,FALSE)</f>
        <v>Northern Europe</v>
      </c>
    </row>
    <row r="61" spans="1:12" ht="16" x14ac:dyDescent="0.2">
      <c r="A61" s="14" t="s">
        <v>174</v>
      </c>
      <c r="B61" s="14" t="s">
        <v>175</v>
      </c>
      <c r="C61" s="25">
        <v>881381.58054509305</v>
      </c>
      <c r="D61" s="25">
        <v>609815.43356011796</v>
      </c>
      <c r="E61" s="25">
        <v>271566.14698497602</v>
      </c>
      <c r="F61" s="25">
        <v>173649.63239819201</v>
      </c>
      <c r="G61" s="25">
        <v>0.63943769989784205</v>
      </c>
      <c r="H61" s="25">
        <v>8854.1247381718695</v>
      </c>
      <c r="I61" s="25">
        <v>2742.6722047920698</v>
      </c>
      <c r="J61" s="18">
        <f>E61-F61</f>
        <v>97916.514586784004</v>
      </c>
      <c r="K61" s="18" t="str">
        <f>VLOOKUP(A61,regions!$C$1:$H$250,4,FALSE)</f>
        <v>Oceania</v>
      </c>
      <c r="L61" s="18" t="str">
        <f>VLOOKUP(A61,regions!$C$1:$H$250,5,FALSE)</f>
        <v>Melanesia</v>
      </c>
    </row>
    <row r="62" spans="1:12" ht="16" x14ac:dyDescent="0.2">
      <c r="A62" s="14" t="s">
        <v>396</v>
      </c>
      <c r="B62" s="14" t="s">
        <v>397</v>
      </c>
      <c r="C62" s="25">
        <v>67446782.966614902</v>
      </c>
      <c r="D62" s="25">
        <v>50250750.414383903</v>
      </c>
      <c r="E62" s="25">
        <v>17196032.552230999</v>
      </c>
      <c r="F62" s="25">
        <v>17056162.365976401</v>
      </c>
      <c r="G62" s="25">
        <v>0.99186613622475095</v>
      </c>
      <c r="H62" s="25">
        <v>1397261.5879224001</v>
      </c>
      <c r="I62" s="25">
        <v>445204.85734289198</v>
      </c>
      <c r="J62" s="18">
        <f>E62-F62</f>
        <v>139870.1862545982</v>
      </c>
      <c r="K62" s="18" t="str">
        <f>VLOOKUP(A62,regions!$C$1:$H$250,4,FALSE)</f>
        <v>Europe</v>
      </c>
      <c r="L62" s="18" t="str">
        <f>VLOOKUP(A62,regions!$C$1:$H$250,5,FALSE)</f>
        <v>Western Europe</v>
      </c>
    </row>
    <row r="63" spans="1:12" ht="16" x14ac:dyDescent="0.2">
      <c r="A63" s="14" t="s">
        <v>126</v>
      </c>
      <c r="B63" s="14" t="s">
        <v>127</v>
      </c>
      <c r="C63" s="25">
        <v>89108.753907567807</v>
      </c>
      <c r="D63" s="25">
        <v>46596.055011309698</v>
      </c>
      <c r="E63" s="25">
        <v>42512.698896258102</v>
      </c>
      <c r="F63" s="25">
        <v>21500.366350619101</v>
      </c>
      <c r="G63" s="25">
        <v>0.50573985912034203</v>
      </c>
      <c r="H63" s="25">
        <v>561.25031452056896</v>
      </c>
      <c r="I63" s="25">
        <v>183.78689545796999</v>
      </c>
      <c r="J63" s="18">
        <f>E63-F63</f>
        <v>21012.332545639001</v>
      </c>
      <c r="K63" s="18" t="str">
        <f>VLOOKUP(A63,regions!$C$1:$H$250,4,FALSE)</f>
        <v>Oceania</v>
      </c>
      <c r="L63" s="18" t="str">
        <f>VLOOKUP(A63,regions!$C$1:$H$250,5,FALSE)</f>
        <v>Micronesia</v>
      </c>
    </row>
    <row r="64" spans="1:12" ht="16" x14ac:dyDescent="0.2">
      <c r="A64" s="14" t="s">
        <v>8</v>
      </c>
      <c r="B64" s="14" t="s">
        <v>9</v>
      </c>
      <c r="C64" s="25">
        <v>2919133.6950171101</v>
      </c>
      <c r="D64" s="25">
        <v>875457.05736860295</v>
      </c>
      <c r="E64" s="25">
        <v>2043676.6376485</v>
      </c>
      <c r="F64" s="25">
        <v>366724.199003427</v>
      </c>
      <c r="G64" s="25">
        <v>0.17944335823371099</v>
      </c>
      <c r="H64" s="25">
        <v>16315.878141896999</v>
      </c>
      <c r="I64" s="25">
        <v>5984.5233096977699</v>
      </c>
      <c r="J64" s="18">
        <f>E64-F64</f>
        <v>1676952.438645073</v>
      </c>
      <c r="K64" s="18" t="str">
        <f>VLOOKUP(A64,regions!$C$1:$H$250,4,FALSE)</f>
        <v>Africa</v>
      </c>
      <c r="L64" s="18" t="str">
        <f>VLOOKUP(A64,regions!$C$1:$H$250,5,FALSE)</f>
        <v>Sub-Saharan Africa</v>
      </c>
    </row>
    <row r="65" spans="1:12" ht="16" x14ac:dyDescent="0.2">
      <c r="A65" s="14" t="s">
        <v>372</v>
      </c>
      <c r="B65" s="14" t="s">
        <v>373</v>
      </c>
      <c r="C65" s="25">
        <v>67071481.740582399</v>
      </c>
      <c r="D65" s="25">
        <v>60590621.685872599</v>
      </c>
      <c r="E65" s="25">
        <v>6480860.0547098499</v>
      </c>
      <c r="F65" s="25">
        <v>6313008.8538804902</v>
      </c>
      <c r="G65" s="25">
        <v>0.97410047441043301</v>
      </c>
      <c r="H65" s="25">
        <v>605586.51146358496</v>
      </c>
      <c r="I65" s="25">
        <v>156370.93599813399</v>
      </c>
      <c r="J65" s="18">
        <f>E65-F65</f>
        <v>167851.2008293597</v>
      </c>
      <c r="K65" s="18" t="str">
        <f>VLOOKUP(A65,regions!$C$1:$H$250,4,FALSE)</f>
        <v>Europe</v>
      </c>
      <c r="L65" s="18" t="str">
        <f>VLOOKUP(A65,regions!$C$1:$H$250,5,FALSE)</f>
        <v>Northern Europe</v>
      </c>
    </row>
    <row r="66" spans="1:12" ht="16" x14ac:dyDescent="0.2">
      <c r="A66" s="14" t="s">
        <v>272</v>
      </c>
      <c r="B66" s="14" t="s">
        <v>273</v>
      </c>
      <c r="C66" s="25">
        <v>3766778.73933142</v>
      </c>
      <c r="D66" s="25">
        <v>2317726.1702236501</v>
      </c>
      <c r="E66" s="25">
        <v>1449052.56910777</v>
      </c>
      <c r="F66" s="25">
        <v>1191957.5550584099</v>
      </c>
      <c r="G66" s="25">
        <v>0.82257716556987304</v>
      </c>
      <c r="H66" s="25">
        <v>57506.279423698797</v>
      </c>
      <c r="I66" s="25">
        <v>14104.756322282899</v>
      </c>
      <c r="J66" s="18">
        <f>E66-F66</f>
        <v>257095.01404936006</v>
      </c>
      <c r="K66" s="18" t="str">
        <f>VLOOKUP(A66,regions!$C$1:$H$250,4,FALSE)</f>
        <v>Asia</v>
      </c>
      <c r="L66" s="18" t="str">
        <f>VLOOKUP(A66,regions!$C$1:$H$250,5,FALSE)</f>
        <v>Western Asia</v>
      </c>
    </row>
    <row r="67" spans="1:12" ht="16" x14ac:dyDescent="0.2">
      <c r="A67" s="14" t="s">
        <v>162</v>
      </c>
      <c r="B67" s="14" t="s">
        <v>163</v>
      </c>
      <c r="C67" s="25">
        <v>32048205.8959965</v>
      </c>
      <c r="D67" s="25">
        <v>12399706.7208346</v>
      </c>
      <c r="E67" s="25">
        <v>19648499.175161999</v>
      </c>
      <c r="F67" s="25">
        <v>12538746.349683899</v>
      </c>
      <c r="G67" s="25">
        <v>0.63815288068079601</v>
      </c>
      <c r="H67" s="25">
        <v>124807.035139714</v>
      </c>
      <c r="I67" s="25">
        <v>28319.6343363292</v>
      </c>
      <c r="J67" s="18">
        <f>E67-F67</f>
        <v>7109752.8254780993</v>
      </c>
      <c r="K67" s="18" t="str">
        <f>VLOOKUP(A67,regions!$C$1:$H$250,4,FALSE)</f>
        <v>Africa</v>
      </c>
      <c r="L67" s="18" t="str">
        <f>VLOOKUP(A67,regions!$C$1:$H$250,5,FALSE)</f>
        <v>Sub-Saharan Africa</v>
      </c>
    </row>
    <row r="68" spans="1:12" ht="16" x14ac:dyDescent="0.2">
      <c r="A68" s="14" t="s">
        <v>94</v>
      </c>
      <c r="B68" s="14" t="s">
        <v>95</v>
      </c>
      <c r="C68" s="25">
        <v>12031352.003662201</v>
      </c>
      <c r="D68" s="25">
        <v>2796812.1409586999</v>
      </c>
      <c r="E68" s="25">
        <v>9234539.8627034705</v>
      </c>
      <c r="F68" s="25">
        <v>4804425.7394145401</v>
      </c>
      <c r="G68" s="25">
        <v>0.52026693379912603</v>
      </c>
      <c r="H68" s="25">
        <v>83086.518834577495</v>
      </c>
      <c r="I68" s="25">
        <v>21468.683915159399</v>
      </c>
      <c r="J68" s="18">
        <f>E68-F68</f>
        <v>4430114.1232889304</v>
      </c>
      <c r="K68" s="18" t="str">
        <f>VLOOKUP(A68,regions!$C$1:$H$250,4,FALSE)</f>
        <v>Africa</v>
      </c>
      <c r="L68" s="18" t="str">
        <f>VLOOKUP(A68,regions!$C$1:$H$250,5,FALSE)</f>
        <v>Sub-Saharan Africa</v>
      </c>
    </row>
    <row r="69" spans="1:12" ht="16" x14ac:dyDescent="0.2">
      <c r="A69" s="14" t="s">
        <v>218</v>
      </c>
      <c r="B69" s="14" t="s">
        <v>219</v>
      </c>
      <c r="C69" s="25">
        <v>2343099.6587587399</v>
      </c>
      <c r="D69" s="25">
        <v>1001034.1952790699</v>
      </c>
      <c r="E69" s="25">
        <v>1342065.46347968</v>
      </c>
      <c r="F69" s="25">
        <v>962993.53401899699</v>
      </c>
      <c r="G69" s="25">
        <v>0.71754587255540503</v>
      </c>
      <c r="H69" s="25">
        <v>12880.657787444499</v>
      </c>
      <c r="I69" s="25">
        <v>1727.8049176301799</v>
      </c>
      <c r="J69" s="18">
        <f>E69-F69</f>
        <v>379071.92946068302</v>
      </c>
      <c r="K69" s="18" t="str">
        <f>VLOOKUP(A69,regions!$C$1:$H$250,4,FALSE)</f>
        <v>Africa</v>
      </c>
      <c r="L69" s="18" t="str">
        <f>VLOOKUP(A69,regions!$C$1:$H$250,5,FALSE)</f>
        <v>Sub-Saharan Africa</v>
      </c>
    </row>
    <row r="70" spans="1:12" ht="16" x14ac:dyDescent="0.2">
      <c r="A70" s="14" t="s">
        <v>30</v>
      </c>
      <c r="B70" s="14" t="s">
        <v>31</v>
      </c>
      <c r="C70" s="25">
        <v>1830593.29034332</v>
      </c>
      <c r="D70" s="25">
        <v>482168.05753045197</v>
      </c>
      <c r="E70" s="25">
        <v>1348425.2328128701</v>
      </c>
      <c r="F70" s="25">
        <v>447146.563649124</v>
      </c>
      <c r="G70" s="25">
        <v>0.331606493833075</v>
      </c>
      <c r="H70" s="25">
        <v>7757.2840564452999</v>
      </c>
      <c r="I70" s="25">
        <v>2039.1827228803299</v>
      </c>
      <c r="J70" s="18">
        <f>E70-F70</f>
        <v>901278.66916374606</v>
      </c>
      <c r="K70" s="18" t="str">
        <f>VLOOKUP(A70,regions!$C$1:$H$250,4,FALSE)</f>
        <v>Africa</v>
      </c>
      <c r="L70" s="18" t="str">
        <f>VLOOKUP(A70,regions!$C$1:$H$250,5,FALSE)</f>
        <v>Sub-Saharan Africa</v>
      </c>
    </row>
    <row r="71" spans="1:12" ht="16" x14ac:dyDescent="0.2">
      <c r="A71" s="14" t="s">
        <v>104</v>
      </c>
      <c r="B71" s="14" t="s">
        <v>105</v>
      </c>
      <c r="C71" s="25">
        <v>1284648.1724299199</v>
      </c>
      <c r="D71" s="25">
        <v>89538.893642216906</v>
      </c>
      <c r="E71" s="25">
        <v>1195109.2787877</v>
      </c>
      <c r="F71" s="25">
        <v>636800.31524886203</v>
      </c>
      <c r="G71" s="25">
        <v>0.532838566775099</v>
      </c>
      <c r="H71" s="25">
        <v>7052.8727412263797</v>
      </c>
      <c r="I71" s="25">
        <v>3515.3956607353898</v>
      </c>
      <c r="J71" s="18">
        <f>E71-F71</f>
        <v>558308.96353883797</v>
      </c>
      <c r="K71" s="18" t="str">
        <f>VLOOKUP(A71,regions!$C$1:$H$250,4,FALSE)</f>
        <v>Africa</v>
      </c>
      <c r="L71" s="18" t="str">
        <f>VLOOKUP(A71,regions!$C$1:$H$250,5,FALSE)</f>
        <v>Sub-Saharan Africa</v>
      </c>
    </row>
    <row r="72" spans="1:12" ht="16" x14ac:dyDescent="0.2">
      <c r="A72" s="14" t="s">
        <v>340</v>
      </c>
      <c r="B72" s="14" t="s">
        <v>341</v>
      </c>
      <c r="C72" s="25">
        <v>10727198.1542121</v>
      </c>
      <c r="D72" s="25">
        <v>9021093.5531389304</v>
      </c>
      <c r="E72" s="25">
        <v>1706104.6010731501</v>
      </c>
      <c r="F72" s="25">
        <v>1601305.4604479701</v>
      </c>
      <c r="G72" s="25">
        <v>0.93857402379709798</v>
      </c>
      <c r="H72" s="25">
        <v>189945.30774627099</v>
      </c>
      <c r="I72" s="25">
        <v>76751.822219784197</v>
      </c>
      <c r="J72" s="18">
        <f>E72-F72</f>
        <v>104799.14062517998</v>
      </c>
      <c r="K72" s="18" t="str">
        <f>VLOOKUP(A72,regions!$C$1:$H$250,4,FALSE)</f>
        <v>Europe</v>
      </c>
      <c r="L72" s="18" t="str">
        <f>VLOOKUP(A72,regions!$C$1:$H$250,5,FALSE)</f>
        <v>Southern Europe</v>
      </c>
    </row>
    <row r="73" spans="1:12" ht="16" x14ac:dyDescent="0.2">
      <c r="A73" s="14" t="s">
        <v>348</v>
      </c>
      <c r="B73" s="14" t="s">
        <v>349</v>
      </c>
      <c r="C73" s="25">
        <v>103747.11489857</v>
      </c>
      <c r="D73" s="25">
        <v>74234.261368185296</v>
      </c>
      <c r="E73" s="25">
        <v>29512.8535303846</v>
      </c>
      <c r="F73" s="25">
        <v>27739.6394278482</v>
      </c>
      <c r="G73" s="25">
        <v>0.939917226210917</v>
      </c>
      <c r="H73" s="25">
        <v>1089.2309314991301</v>
      </c>
      <c r="I73" s="25">
        <v>244.55777510377899</v>
      </c>
      <c r="J73" s="18">
        <f>E73-F73</f>
        <v>1773.2141025363999</v>
      </c>
      <c r="K73" s="18" t="str">
        <f>VLOOKUP(A73,regions!$C$1:$H$250,4,FALSE)</f>
        <v>Americas</v>
      </c>
      <c r="L73" s="18" t="str">
        <f>VLOOKUP(A73,regions!$C$1:$H$250,5,FALSE)</f>
        <v>Latin America and the Caribbean</v>
      </c>
    </row>
    <row r="74" spans="1:12" ht="16" x14ac:dyDescent="0.2">
      <c r="A74" s="14" t="s">
        <v>128</v>
      </c>
      <c r="B74" s="14" t="s">
        <v>129</v>
      </c>
      <c r="C74" s="25">
        <v>57561.758925427697</v>
      </c>
      <c r="D74" s="25">
        <v>33282.737546855598</v>
      </c>
      <c r="E74" s="25">
        <v>24279.021378572099</v>
      </c>
      <c r="F74" s="25">
        <v>11513.7369231228</v>
      </c>
      <c r="G74" s="25">
        <v>0.47422574178728799</v>
      </c>
      <c r="H74" s="25">
        <v>835.58260344618702</v>
      </c>
      <c r="I74" s="25">
        <v>138.66190443635901</v>
      </c>
      <c r="J74" s="18">
        <f>E74-F74</f>
        <v>12765.284455449299</v>
      </c>
      <c r="K74" s="18" t="str">
        <f>VLOOKUP(A74,regions!$C$1:$H$250,4,FALSE)</f>
        <v>Americas</v>
      </c>
      <c r="L74" s="18" t="str">
        <f>VLOOKUP(A74,regions!$C$1:$H$250,5,FALSE)</f>
        <v>Northern America</v>
      </c>
    </row>
    <row r="75" spans="1:12" ht="16" x14ac:dyDescent="0.2">
      <c r="A75" s="14" t="s">
        <v>146</v>
      </c>
      <c r="B75" s="14" t="s">
        <v>147</v>
      </c>
      <c r="C75" s="25">
        <v>17834066.693300501</v>
      </c>
      <c r="D75" s="25">
        <v>6355738.9186195396</v>
      </c>
      <c r="E75" s="25">
        <v>11478327.774681</v>
      </c>
      <c r="F75" s="25">
        <v>6968796.4783500703</v>
      </c>
      <c r="G75" s="25">
        <v>0.60712645736793802</v>
      </c>
      <c r="H75" s="25">
        <v>59784.635334820297</v>
      </c>
      <c r="I75" s="25">
        <v>18157.5844464906</v>
      </c>
      <c r="J75" s="18">
        <f>E75-F75</f>
        <v>4509531.2963309297</v>
      </c>
      <c r="K75" s="18" t="str">
        <f>VLOOKUP(A75,regions!$C$1:$H$250,4,FALSE)</f>
        <v>Americas</v>
      </c>
      <c r="L75" s="18" t="str">
        <f>VLOOKUP(A75,regions!$C$1:$H$250,5,FALSE)</f>
        <v>Latin America and the Caribbean</v>
      </c>
    </row>
    <row r="76" spans="1:12" ht="16" x14ac:dyDescent="0.2">
      <c r="A76" s="14" t="s">
        <v>354</v>
      </c>
      <c r="B76" s="14" t="s">
        <v>355</v>
      </c>
      <c r="C76" s="25">
        <v>164797.49856805301</v>
      </c>
      <c r="D76" s="25">
        <v>162629.33722736099</v>
      </c>
      <c r="E76" s="25">
        <v>2168.1613406920801</v>
      </c>
      <c r="F76" s="25">
        <v>2054.7209458295301</v>
      </c>
      <c r="G76" s="25">
        <v>0.94767898830520403</v>
      </c>
      <c r="H76" s="25">
        <v>1966.13078240307</v>
      </c>
      <c r="I76" s="25">
        <v>343.84790983887501</v>
      </c>
      <c r="J76" s="18">
        <f>E76-F76</f>
        <v>113.44039486254997</v>
      </c>
      <c r="K76" s="18" t="str">
        <f>VLOOKUP(A76,regions!$C$1:$H$250,4,FALSE)</f>
        <v>Oceania</v>
      </c>
      <c r="L76" s="18" t="str">
        <f>VLOOKUP(A76,regions!$C$1:$H$250,5,FALSE)</f>
        <v>Micronesia</v>
      </c>
    </row>
    <row r="77" spans="1:12" ht="16" x14ac:dyDescent="0.2">
      <c r="A77" s="14" t="s">
        <v>80</v>
      </c>
      <c r="B77" s="14" t="s">
        <v>81</v>
      </c>
      <c r="C77" s="25">
        <v>738467.95501322299</v>
      </c>
      <c r="D77" s="25">
        <v>402100.69459064899</v>
      </c>
      <c r="E77" s="25">
        <v>336367.26042257401</v>
      </c>
      <c r="F77" s="25">
        <v>166695.16504461199</v>
      </c>
      <c r="G77" s="25">
        <v>0.495574880965511</v>
      </c>
      <c r="H77" s="25">
        <v>7719.9473287709498</v>
      </c>
      <c r="I77" s="25">
        <v>2635.2326898371298</v>
      </c>
      <c r="J77" s="18">
        <f>E77-F77</f>
        <v>169672.09537796202</v>
      </c>
      <c r="K77" s="18" t="str">
        <f>VLOOKUP(A77,regions!$C$1:$H$250,4,FALSE)</f>
        <v>Americas</v>
      </c>
      <c r="L77" s="18" t="str">
        <f>VLOOKUP(A77,regions!$C$1:$H$250,5,FALSE)</f>
        <v>Latin America and the Caribbean</v>
      </c>
    </row>
    <row r="78" spans="1:12" ht="16" x14ac:dyDescent="0.2">
      <c r="A78" s="14" t="s">
        <v>102</v>
      </c>
      <c r="B78" s="14" t="s">
        <v>103</v>
      </c>
      <c r="C78" s="25">
        <v>9399564.8022750597</v>
      </c>
      <c r="D78" s="25">
        <v>4139418.9042189601</v>
      </c>
      <c r="E78" s="25">
        <v>5260145.8980561001</v>
      </c>
      <c r="F78" s="25">
        <v>2782053.0338402502</v>
      </c>
      <c r="G78" s="25">
        <v>0.52889275083954701</v>
      </c>
      <c r="H78" s="25">
        <v>40006.209173703697</v>
      </c>
      <c r="I78" s="25">
        <v>12284.8695620486</v>
      </c>
      <c r="J78" s="18">
        <f>E78-F78</f>
        <v>2478092.8642158499</v>
      </c>
      <c r="K78" s="18" t="str">
        <f>VLOOKUP(A78,regions!$C$1:$H$250,4,FALSE)</f>
        <v>Americas</v>
      </c>
      <c r="L78" s="18" t="str">
        <f>VLOOKUP(A78,regions!$C$1:$H$250,5,FALSE)</f>
        <v>Latin America and the Caribbean</v>
      </c>
    </row>
    <row r="79" spans="1:12" ht="16" x14ac:dyDescent="0.2">
      <c r="A79" s="14" t="s">
        <v>358</v>
      </c>
      <c r="B79" s="14" t="s">
        <v>359</v>
      </c>
      <c r="C79" s="25">
        <v>4178874.0733814999</v>
      </c>
      <c r="D79" s="25">
        <v>2543949.63488713</v>
      </c>
      <c r="E79" s="25">
        <v>1634924.4384943701</v>
      </c>
      <c r="F79" s="25">
        <v>1553579.2408755999</v>
      </c>
      <c r="G79" s="25">
        <v>0.95024528614075898</v>
      </c>
      <c r="H79" s="25">
        <v>80411.911903052795</v>
      </c>
      <c r="I79" s="25">
        <v>29692.498233611099</v>
      </c>
      <c r="J79" s="18">
        <f>E79-F79</f>
        <v>81345.19761877018</v>
      </c>
      <c r="K79" s="18" t="str">
        <f>VLOOKUP(A79,regions!$C$1:$H$250,4,FALSE)</f>
        <v>Europe</v>
      </c>
      <c r="L79" s="18" t="str">
        <f>VLOOKUP(A79,regions!$C$1:$H$250,5,FALSE)</f>
        <v>Southern Europe</v>
      </c>
    </row>
    <row r="80" spans="1:12" ht="16" x14ac:dyDescent="0.2">
      <c r="A80" s="14" t="s">
        <v>134</v>
      </c>
      <c r="B80" s="14" t="s">
        <v>135</v>
      </c>
      <c r="C80" s="25">
        <v>14204044.878866499</v>
      </c>
      <c r="D80" s="25">
        <v>4626253.5656403303</v>
      </c>
      <c r="E80" s="25">
        <v>9577791.3132261802</v>
      </c>
      <c r="F80" s="25">
        <v>5651399.2878208002</v>
      </c>
      <c r="G80" s="25">
        <v>0.59005245604136902</v>
      </c>
      <c r="H80" s="25">
        <v>22621.006610158001</v>
      </c>
      <c r="I80" s="25">
        <v>4401.1337086685398</v>
      </c>
      <c r="J80" s="18">
        <f>E80-F80</f>
        <v>3926392.0254053799</v>
      </c>
      <c r="K80" s="18" t="str">
        <f>VLOOKUP(A80,regions!$C$1:$H$250,4,FALSE)</f>
        <v>Americas</v>
      </c>
      <c r="L80" s="18" t="str">
        <f>VLOOKUP(A80,regions!$C$1:$H$250,5,FALSE)</f>
        <v>Latin America and the Caribbean</v>
      </c>
    </row>
    <row r="81" spans="1:12" ht="16" x14ac:dyDescent="0.2">
      <c r="A81" s="14" t="s">
        <v>320</v>
      </c>
      <c r="B81" s="14" t="s">
        <v>321</v>
      </c>
      <c r="C81" s="25">
        <v>9416500.0949457008</v>
      </c>
      <c r="D81" s="25">
        <v>7153272.1760266498</v>
      </c>
      <c r="E81" s="25">
        <v>2263227.9189190501</v>
      </c>
      <c r="F81" s="25">
        <v>2082619.5905323599</v>
      </c>
      <c r="G81" s="25">
        <v>0.920198789137885</v>
      </c>
      <c r="H81" s="25">
        <v>119127.364196202</v>
      </c>
      <c r="I81" s="25">
        <v>34962.305596555801</v>
      </c>
      <c r="J81" s="18">
        <f>E81-F81</f>
        <v>180608.32838669023</v>
      </c>
      <c r="K81" s="18" t="str">
        <f>VLOOKUP(A81,regions!$C$1:$H$250,4,FALSE)</f>
        <v>Europe</v>
      </c>
      <c r="L81" s="18" t="str">
        <f>VLOOKUP(A81,regions!$C$1:$H$250,5,FALSE)</f>
        <v>Eastern Europe</v>
      </c>
    </row>
    <row r="82" spans="1:12" ht="16" x14ac:dyDescent="0.2">
      <c r="A82" s="14" t="s">
        <v>214</v>
      </c>
      <c r="B82" s="14" t="s">
        <v>215</v>
      </c>
      <c r="C82" s="25">
        <v>278780065.99465102</v>
      </c>
      <c r="D82" s="25">
        <v>112347405.30807599</v>
      </c>
      <c r="E82" s="25">
        <v>166432660.68657601</v>
      </c>
      <c r="F82" s="25">
        <v>120811536.14850999</v>
      </c>
      <c r="G82" s="25">
        <v>0.72588839023622298</v>
      </c>
      <c r="H82" s="25">
        <v>1148934.95134643</v>
      </c>
      <c r="I82" s="25">
        <v>226240.60917901201</v>
      </c>
      <c r="J82" s="18">
        <f>E82-F82</f>
        <v>45621124.538066015</v>
      </c>
      <c r="K82" s="18" t="str">
        <f>VLOOKUP(A82,regions!$C$1:$H$250,4,FALSE)</f>
        <v>Asia</v>
      </c>
      <c r="L82" s="18" t="str">
        <f>VLOOKUP(A82,regions!$C$1:$H$250,5,FALSE)</f>
        <v>South-eastern Asia</v>
      </c>
    </row>
    <row r="83" spans="1:12" ht="16" x14ac:dyDescent="0.2">
      <c r="A83" s="14" t="s">
        <v>230</v>
      </c>
      <c r="B83" s="14" t="s">
        <v>231</v>
      </c>
      <c r="C83" s="25">
        <v>1384877824.89679</v>
      </c>
      <c r="D83" s="25">
        <v>454252446.683236</v>
      </c>
      <c r="E83" s="25">
        <v>930625378.21355402</v>
      </c>
      <c r="F83" s="25">
        <v>700011305.02829397</v>
      </c>
      <c r="G83" s="25">
        <v>0.75219451501747103</v>
      </c>
      <c r="H83" s="25">
        <v>1772310.44216485</v>
      </c>
      <c r="I83" s="25">
        <v>945309.09545546898</v>
      </c>
      <c r="J83" s="18">
        <f>E83-F83</f>
        <v>230614073.18526006</v>
      </c>
      <c r="K83" s="18" t="str">
        <f>VLOOKUP(A83,regions!$C$1:$H$250,4,FALSE)</f>
        <v>Asia</v>
      </c>
      <c r="L83" s="18" t="str">
        <f>VLOOKUP(A83,regions!$C$1:$H$250,5,FALSE)</f>
        <v>Southern Asia</v>
      </c>
    </row>
    <row r="84" spans="1:12" ht="16" x14ac:dyDescent="0.2">
      <c r="A84" s="14" t="s">
        <v>352</v>
      </c>
      <c r="B84" s="14" t="s">
        <v>353</v>
      </c>
      <c r="C84" s="25">
        <v>5380993.6594461696</v>
      </c>
      <c r="D84" s="25">
        <v>3684966.0741051999</v>
      </c>
      <c r="E84" s="25">
        <v>1696027.58534097</v>
      </c>
      <c r="F84" s="25">
        <v>1603807.96014944</v>
      </c>
      <c r="G84" s="25">
        <v>0.945626105383783</v>
      </c>
      <c r="H84" s="25">
        <v>128152.11672657799</v>
      </c>
      <c r="I84" s="25">
        <v>37167.6461560155</v>
      </c>
      <c r="J84" s="18">
        <f>E84-F84</f>
        <v>92219.62519152998</v>
      </c>
      <c r="K84" s="18" t="str">
        <f>VLOOKUP(A84,regions!$C$1:$H$250,4,FALSE)</f>
        <v>Europe</v>
      </c>
      <c r="L84" s="18" t="str">
        <f>VLOOKUP(A84,regions!$C$1:$H$250,5,FALSE)</f>
        <v>Northern Europe</v>
      </c>
    </row>
    <row r="85" spans="1:12" ht="16" x14ac:dyDescent="0.2">
      <c r="A85" s="14" t="s">
        <v>154</v>
      </c>
      <c r="B85" s="14" t="s">
        <v>155</v>
      </c>
      <c r="C85" s="25">
        <v>79611369.374347001</v>
      </c>
      <c r="D85" s="25">
        <v>51643771.584110498</v>
      </c>
      <c r="E85" s="25">
        <v>27967597.790236499</v>
      </c>
      <c r="F85" s="25">
        <v>17574908.893293999</v>
      </c>
      <c r="G85" s="25">
        <v>0.62840251869716801</v>
      </c>
      <c r="H85" s="25">
        <v>504968.68085996399</v>
      </c>
      <c r="I85" s="25">
        <v>232622.667306046</v>
      </c>
      <c r="J85" s="18">
        <f>E85-F85</f>
        <v>10392688.8969425</v>
      </c>
      <c r="K85" s="18" t="str">
        <f>VLOOKUP(A85,regions!$C$1:$H$250,4,FALSE)</f>
        <v>Asia</v>
      </c>
      <c r="L85" s="18" t="str">
        <f>VLOOKUP(A85,regions!$C$1:$H$250,5,FALSE)</f>
        <v>Southern Asia</v>
      </c>
    </row>
    <row r="86" spans="1:12" ht="16" x14ac:dyDescent="0.2">
      <c r="A86" s="14" t="s">
        <v>144</v>
      </c>
      <c r="B86" s="14" t="s">
        <v>145</v>
      </c>
      <c r="C86" s="25">
        <v>43116371.3410495</v>
      </c>
      <c r="D86" s="25">
        <v>17832506.578869101</v>
      </c>
      <c r="E86" s="25">
        <v>25283864.762180399</v>
      </c>
      <c r="F86" s="25">
        <v>15346399.6174314</v>
      </c>
      <c r="G86" s="25">
        <v>0.60696415527370196</v>
      </c>
      <c r="H86" s="25">
        <v>149512.39196901399</v>
      </c>
      <c r="I86" s="25">
        <v>50608.601696538499</v>
      </c>
      <c r="J86" s="18">
        <f>E86-F86</f>
        <v>9937465.1447489988</v>
      </c>
      <c r="K86" s="18" t="str">
        <f>VLOOKUP(A86,regions!$C$1:$H$250,4,FALSE)</f>
        <v>Asia</v>
      </c>
      <c r="L86" s="18" t="str">
        <f>VLOOKUP(A86,regions!$C$1:$H$250,5,FALSE)</f>
        <v>Western Asia</v>
      </c>
    </row>
    <row r="87" spans="1:12" ht="16" x14ac:dyDescent="0.2">
      <c r="A87" s="14" t="s">
        <v>238</v>
      </c>
      <c r="B87" s="14" t="s">
        <v>239</v>
      </c>
      <c r="C87" s="25">
        <v>361197.84955141001</v>
      </c>
      <c r="D87" s="25">
        <v>293634.02736531099</v>
      </c>
      <c r="E87" s="25">
        <v>67563.822186098594</v>
      </c>
      <c r="F87" s="25">
        <v>51441.141537180098</v>
      </c>
      <c r="G87" s="25">
        <v>0.76137109880329201</v>
      </c>
      <c r="H87" s="25">
        <v>22176.154948546799</v>
      </c>
      <c r="I87" s="25">
        <v>13202.4313437662</v>
      </c>
      <c r="J87" s="18">
        <f>E87-F87</f>
        <v>16122.680648918496</v>
      </c>
      <c r="K87" s="18" t="str">
        <f>VLOOKUP(A87,regions!$C$1:$H$250,4,FALSE)</f>
        <v>Europe</v>
      </c>
      <c r="L87" s="18" t="str">
        <f>VLOOKUP(A87,regions!$C$1:$H$250,5,FALSE)</f>
        <v>Northern Europe</v>
      </c>
    </row>
    <row r="88" spans="1:12" ht="16" x14ac:dyDescent="0.2">
      <c r="A88" s="14" t="s">
        <v>294</v>
      </c>
      <c r="B88" s="14" t="s">
        <v>295</v>
      </c>
      <c r="C88" s="25">
        <v>7495557.4110987801</v>
      </c>
      <c r="D88" s="25">
        <v>6917758.3934154799</v>
      </c>
      <c r="E88" s="25">
        <v>577799.01768330904</v>
      </c>
      <c r="F88" s="25">
        <v>498840.82812794799</v>
      </c>
      <c r="G88" s="25">
        <v>0.86334661856653105</v>
      </c>
      <c r="H88" s="25">
        <v>46276.018289858199</v>
      </c>
      <c r="I88" s="25">
        <v>14050.501194443301</v>
      </c>
      <c r="J88" s="18">
        <f>E88-F88</f>
        <v>78958.189555361052</v>
      </c>
      <c r="K88" s="18" t="str">
        <f>VLOOKUP(A88,regions!$C$1:$H$250,4,FALSE)</f>
        <v>Asia</v>
      </c>
      <c r="L88" s="18" t="str">
        <f>VLOOKUP(A88,regions!$C$1:$H$250,5,FALSE)</f>
        <v>Western Asia</v>
      </c>
    </row>
    <row r="89" spans="1:12" ht="16" x14ac:dyDescent="0.2">
      <c r="A89" s="14" t="s">
        <v>394</v>
      </c>
      <c r="B89" s="14" t="s">
        <v>395</v>
      </c>
      <c r="C89" s="25">
        <v>61795152.453703403</v>
      </c>
      <c r="D89" s="25">
        <v>51080837.5384399</v>
      </c>
      <c r="E89" s="25">
        <v>10714314.9152635</v>
      </c>
      <c r="F89" s="25">
        <v>10623993.1923867</v>
      </c>
      <c r="G89" s="25">
        <v>0.991569995506841</v>
      </c>
      <c r="H89" s="25">
        <v>725442.548480795</v>
      </c>
      <c r="I89" s="25">
        <v>210073.27448745401</v>
      </c>
      <c r="J89" s="18">
        <f>E89-F89</f>
        <v>90321.722876800224</v>
      </c>
      <c r="K89" s="18" t="str">
        <f>VLOOKUP(A89,regions!$C$1:$H$250,4,FALSE)</f>
        <v>Europe</v>
      </c>
      <c r="L89" s="18" t="str">
        <f>VLOOKUP(A89,regions!$C$1:$H$250,5,FALSE)</f>
        <v>Southern Europe</v>
      </c>
    </row>
    <row r="90" spans="1:12" ht="16" x14ac:dyDescent="0.2">
      <c r="A90" s="14" t="s">
        <v>204</v>
      </c>
      <c r="B90" s="14" t="s">
        <v>205</v>
      </c>
      <c r="C90" s="25">
        <v>2773853.39917809</v>
      </c>
      <c r="D90" s="25">
        <v>2065843.3922522401</v>
      </c>
      <c r="E90" s="25">
        <v>708010.00692585495</v>
      </c>
      <c r="F90" s="25">
        <v>507167.58864259702</v>
      </c>
      <c r="G90" s="25">
        <v>0.71632827739920601</v>
      </c>
      <c r="H90" s="25">
        <v>17666.8873095913</v>
      </c>
      <c r="I90" s="25">
        <v>3288.1056302070901</v>
      </c>
      <c r="J90" s="18">
        <f>E90-F90</f>
        <v>200842.41828325792</v>
      </c>
      <c r="K90" s="18" t="str">
        <f>VLOOKUP(A90,regions!$C$1:$H$250,4,FALSE)</f>
        <v>Americas</v>
      </c>
      <c r="L90" s="18" t="str">
        <f>VLOOKUP(A90,regions!$C$1:$H$250,5,FALSE)</f>
        <v>Latin America and the Caribbean</v>
      </c>
    </row>
    <row r="91" spans="1:12" ht="16" x14ac:dyDescent="0.2">
      <c r="A91" s="14" t="s">
        <v>404</v>
      </c>
      <c r="B91" s="14" t="s">
        <v>405</v>
      </c>
      <c r="C91" s="25">
        <v>107520.285497844</v>
      </c>
      <c r="D91" s="25">
        <v>77281.585624843807</v>
      </c>
      <c r="E91" s="25">
        <v>30238.699873000402</v>
      </c>
      <c r="F91" s="25">
        <v>30228.295582398801</v>
      </c>
      <c r="G91" s="25">
        <v>0.99965592797821001</v>
      </c>
      <c r="H91" s="25">
        <v>927.40308787175798</v>
      </c>
      <c r="I91" s="25">
        <v>255.648534297987</v>
      </c>
      <c r="J91" s="18">
        <f>E91-F91</f>
        <v>10.404290601600223</v>
      </c>
      <c r="K91" s="18" t="str">
        <f>VLOOKUP(A91,regions!$C$1:$H$250,4,FALSE)</f>
        <v>Europe</v>
      </c>
      <c r="L91" s="18" t="str">
        <f>VLOOKUP(A91,regions!$C$1:$H$250,5,FALSE)</f>
        <v>Northern Europe</v>
      </c>
    </row>
    <row r="92" spans="1:12" ht="16" x14ac:dyDescent="0.2">
      <c r="A92" s="14" t="s">
        <v>298</v>
      </c>
      <c r="B92" s="14" t="s">
        <v>299</v>
      </c>
      <c r="C92" s="25">
        <v>6997099.9639712302</v>
      </c>
      <c r="D92" s="25">
        <v>5087918.7032675203</v>
      </c>
      <c r="E92" s="25">
        <v>1909181.2607037099</v>
      </c>
      <c r="F92" s="25">
        <v>1646254.0095923201</v>
      </c>
      <c r="G92" s="25">
        <v>0.86228271954938696</v>
      </c>
      <c r="H92" s="25">
        <v>51256.608780513001</v>
      </c>
      <c r="I92" s="25">
        <v>11432.2201089551</v>
      </c>
      <c r="J92" s="18">
        <f>E92-F92</f>
        <v>262927.25111138984</v>
      </c>
      <c r="K92" s="18" t="str">
        <f>VLOOKUP(A92,regions!$C$1:$H$250,4,FALSE)</f>
        <v>Asia</v>
      </c>
      <c r="L92" s="18" t="str">
        <f>VLOOKUP(A92,regions!$C$1:$H$250,5,FALSE)</f>
        <v>Western Asia</v>
      </c>
    </row>
    <row r="93" spans="1:12" ht="16" x14ac:dyDescent="0.2">
      <c r="A93" s="14" t="s">
        <v>356</v>
      </c>
      <c r="B93" s="14" t="s">
        <v>357</v>
      </c>
      <c r="C93" s="25">
        <v>128764174.327531</v>
      </c>
      <c r="D93" s="25">
        <v>117772597.978971</v>
      </c>
      <c r="E93" s="25">
        <v>10991576.3485606</v>
      </c>
      <c r="F93" s="25">
        <v>10437895.228600301</v>
      </c>
      <c r="G93" s="25">
        <v>0.94962677759748504</v>
      </c>
      <c r="H93" s="25">
        <v>1408111.6328904899</v>
      </c>
      <c r="I93" s="25">
        <v>324690.791300649</v>
      </c>
      <c r="J93" s="18">
        <f>E93-F93</f>
        <v>553681.11996029876</v>
      </c>
      <c r="K93" s="18" t="str">
        <f>VLOOKUP(A93,regions!$C$1:$H$250,4,FALSE)</f>
        <v>Asia</v>
      </c>
      <c r="L93" s="18" t="str">
        <f>VLOOKUP(A93,regions!$C$1:$H$250,5,FALSE)</f>
        <v>Eastern Asia</v>
      </c>
    </row>
    <row r="94" spans="1:12" ht="16" x14ac:dyDescent="0.2">
      <c r="A94" s="14" t="s">
        <v>56</v>
      </c>
      <c r="B94" s="14" t="s">
        <v>57</v>
      </c>
      <c r="C94" s="25">
        <v>17882180.908558901</v>
      </c>
      <c r="D94" s="25">
        <v>8270399.9905192005</v>
      </c>
      <c r="E94" s="25">
        <v>9611780.9180397391</v>
      </c>
      <c r="F94" s="25">
        <v>4081353.3719571498</v>
      </c>
      <c r="G94" s="25">
        <v>0.42461989164746</v>
      </c>
      <c r="H94" s="25">
        <v>229224.130848478</v>
      </c>
      <c r="I94" s="25">
        <v>88021.108413382201</v>
      </c>
      <c r="J94" s="18">
        <f>E94-F94</f>
        <v>5530427.5460825898</v>
      </c>
      <c r="K94" s="18" t="str">
        <f>VLOOKUP(A94,regions!$C$1:$H$250,4,FALSE)</f>
        <v>Asia</v>
      </c>
      <c r="L94" s="18" t="str">
        <f>VLOOKUP(A94,regions!$C$1:$H$250,5,FALSE)</f>
        <v>Central Asia</v>
      </c>
    </row>
    <row r="95" spans="1:12" ht="16" x14ac:dyDescent="0.2">
      <c r="A95" s="14" t="s">
        <v>156</v>
      </c>
      <c r="B95" s="14" t="s">
        <v>157</v>
      </c>
      <c r="C95" s="25">
        <v>53356715.6316135</v>
      </c>
      <c r="D95" s="25">
        <v>12047899.899076</v>
      </c>
      <c r="E95" s="25">
        <v>41308815.732537501</v>
      </c>
      <c r="F95" s="25">
        <v>26020626.201423299</v>
      </c>
      <c r="G95" s="25">
        <v>0.62990491835687701</v>
      </c>
      <c r="H95" s="25">
        <v>274951.78240069799</v>
      </c>
      <c r="I95" s="25">
        <v>40493.450127844299</v>
      </c>
      <c r="J95" s="18">
        <f>E95-F95</f>
        <v>15288189.531114202</v>
      </c>
      <c r="K95" s="18" t="str">
        <f>VLOOKUP(A95,regions!$C$1:$H$250,4,FALSE)</f>
        <v>Africa</v>
      </c>
      <c r="L95" s="18" t="str">
        <f>VLOOKUP(A95,regions!$C$1:$H$250,5,FALSE)</f>
        <v>Sub-Saharan Africa</v>
      </c>
    </row>
    <row r="96" spans="1:12" ht="16" x14ac:dyDescent="0.2">
      <c r="A96" s="14" t="s">
        <v>114</v>
      </c>
      <c r="B96" s="14" t="s">
        <v>115</v>
      </c>
      <c r="C96" s="25">
        <v>5650384.0667845998</v>
      </c>
      <c r="D96" s="25">
        <v>2537494.1941749798</v>
      </c>
      <c r="E96" s="25">
        <v>3112889.8726096302</v>
      </c>
      <c r="F96" s="25">
        <v>1757469.9585571999</v>
      </c>
      <c r="G96" s="25">
        <v>0.56457826343977402</v>
      </c>
      <c r="H96" s="25">
        <v>53219.748852596698</v>
      </c>
      <c r="I96" s="25">
        <v>14840.726969401099</v>
      </c>
      <c r="J96" s="18">
        <f>E96-F96</f>
        <v>1355419.9140524303</v>
      </c>
      <c r="K96" s="18" t="str">
        <f>VLOOKUP(A96,regions!$C$1:$H$250,4,FALSE)</f>
        <v>Asia</v>
      </c>
      <c r="L96" s="18" t="str">
        <f>VLOOKUP(A96,regions!$C$1:$H$250,5,FALSE)</f>
        <v>Central Asia</v>
      </c>
    </row>
    <row r="97" spans="1:12" ht="16" x14ac:dyDescent="0.2">
      <c r="A97" s="14" t="s">
        <v>96</v>
      </c>
      <c r="B97" s="14" t="s">
        <v>97</v>
      </c>
      <c r="C97" s="25">
        <v>18726125.173293401</v>
      </c>
      <c r="D97" s="25">
        <v>3172385.67179436</v>
      </c>
      <c r="E97" s="25">
        <v>15553739.5014991</v>
      </c>
      <c r="F97" s="25">
        <v>8124162.9976962795</v>
      </c>
      <c r="G97" s="25">
        <v>0.52232860122887304</v>
      </c>
      <c r="H97" s="25">
        <v>70493.059408576097</v>
      </c>
      <c r="I97" s="25">
        <v>14693.9214819396</v>
      </c>
      <c r="J97" s="18">
        <f>E97-F97</f>
        <v>7429576.5038028201</v>
      </c>
      <c r="K97" s="18" t="str">
        <f>VLOOKUP(A97,regions!$C$1:$H$250,4,FALSE)</f>
        <v>Asia</v>
      </c>
      <c r="L97" s="18" t="str">
        <f>VLOOKUP(A97,regions!$C$1:$H$250,5,FALSE)</f>
        <v>South-eastern Asia</v>
      </c>
    </row>
    <row r="98" spans="1:12" ht="16" x14ac:dyDescent="0.2">
      <c r="A98" s="14" t="s">
        <v>290</v>
      </c>
      <c r="B98" s="14" t="s">
        <v>291</v>
      </c>
      <c r="C98" s="25">
        <v>129984.97114081901</v>
      </c>
      <c r="D98" s="25">
        <v>27002.779614945401</v>
      </c>
      <c r="E98" s="25">
        <v>102982.191525873</v>
      </c>
      <c r="F98" s="25">
        <v>81752.592333925699</v>
      </c>
      <c r="G98" s="25">
        <v>0.79385174390453905</v>
      </c>
      <c r="H98" s="25">
        <v>679.373187738865</v>
      </c>
      <c r="I98" s="25">
        <v>315.35688059205302</v>
      </c>
      <c r="J98" s="18">
        <f>E98-F98</f>
        <v>21229.599191947302</v>
      </c>
      <c r="K98" s="18" t="str">
        <f>VLOOKUP(A98,regions!$C$1:$H$250,4,FALSE)</f>
        <v>Oceania</v>
      </c>
      <c r="L98" s="18" t="str">
        <f>VLOOKUP(A98,regions!$C$1:$H$250,5,FALSE)</f>
        <v>Micronesia</v>
      </c>
    </row>
    <row r="99" spans="1:12" ht="16" x14ac:dyDescent="0.2">
      <c r="A99" s="14" t="s">
        <v>314</v>
      </c>
      <c r="B99" s="14" t="s">
        <v>315</v>
      </c>
      <c r="C99" s="25">
        <v>60114.828072443597</v>
      </c>
      <c r="D99" s="25">
        <v>56155.327790513598</v>
      </c>
      <c r="E99" s="25">
        <v>3959.5002819299698</v>
      </c>
      <c r="F99" s="25">
        <v>3575.1081662625102</v>
      </c>
      <c r="G99" s="25">
        <v>0.90291903313614597</v>
      </c>
      <c r="H99" s="25">
        <v>880.15810582999097</v>
      </c>
      <c r="I99" s="25">
        <v>182.62228010872599</v>
      </c>
      <c r="J99" s="18">
        <f>E99-F99</f>
        <v>384.39211566745962</v>
      </c>
      <c r="K99" s="18" t="str">
        <f>VLOOKUP(A99,regions!$C$1:$H$250,4,FALSE)</f>
        <v>Americas</v>
      </c>
      <c r="L99" s="18" t="str">
        <f>VLOOKUP(A99,regions!$C$1:$H$250,5,FALSE)</f>
        <v>Latin America and the Caribbean</v>
      </c>
    </row>
    <row r="100" spans="1:12" ht="16" x14ac:dyDescent="0.2">
      <c r="A100" s="14" t="s">
        <v>370</v>
      </c>
      <c r="B100" s="14" t="s">
        <v>371</v>
      </c>
      <c r="C100" s="25">
        <v>51678922.825996697</v>
      </c>
      <c r="D100" s="25">
        <v>44873309.005307697</v>
      </c>
      <c r="E100" s="25">
        <v>6805613.8206890002</v>
      </c>
      <c r="F100" s="25">
        <v>6596754.4740797896</v>
      </c>
      <c r="G100" s="25">
        <v>0.96931072609875701</v>
      </c>
      <c r="H100" s="25">
        <v>200217.420871034</v>
      </c>
      <c r="I100" s="25">
        <v>77097.493313828207</v>
      </c>
      <c r="J100" s="18">
        <f>E100-F100</f>
        <v>208859.3466092106</v>
      </c>
      <c r="K100" s="18" t="str">
        <f>VLOOKUP(A100,regions!$C$1:$H$250,4,FALSE)</f>
        <v>Asia</v>
      </c>
      <c r="L100" s="18" t="str">
        <f>VLOOKUP(A100,regions!$C$1:$H$250,5,FALSE)</f>
        <v>Eastern Asia</v>
      </c>
    </row>
    <row r="101" spans="1:12" ht="16" x14ac:dyDescent="0.2">
      <c r="A101" s="14" t="s">
        <v>276</v>
      </c>
      <c r="B101" s="14" t="s">
        <v>277</v>
      </c>
      <c r="C101" s="25">
        <v>2091507.80773592</v>
      </c>
      <c r="D101" s="25">
        <v>425808.06132529699</v>
      </c>
      <c r="E101" s="25">
        <v>1665699.7464106299</v>
      </c>
      <c r="F101" s="25">
        <v>1391099.81915233</v>
      </c>
      <c r="G101" s="25">
        <v>0.83514440231498999</v>
      </c>
      <c r="H101" s="25">
        <v>21638.394774506502</v>
      </c>
      <c r="I101" s="25">
        <v>4442.3627202011303</v>
      </c>
      <c r="J101" s="18">
        <f>E101-F101</f>
        <v>274599.9272582999</v>
      </c>
      <c r="K101" s="18" t="s">
        <v>437</v>
      </c>
      <c r="L101" s="18" t="s">
        <v>441</v>
      </c>
    </row>
    <row r="102" spans="1:12" ht="16" x14ac:dyDescent="0.2">
      <c r="A102" s="14" t="s">
        <v>116</v>
      </c>
      <c r="B102" s="14" t="s">
        <v>117</v>
      </c>
      <c r="C102" s="25">
        <v>3511116.13450698</v>
      </c>
      <c r="D102" s="25">
        <v>3042713.0491677099</v>
      </c>
      <c r="E102" s="25">
        <v>468403.085339271</v>
      </c>
      <c r="F102" s="25">
        <v>264142.97541312501</v>
      </c>
      <c r="G102" s="25">
        <v>0.56392236447760102</v>
      </c>
      <c r="H102" s="25">
        <v>21157.3638791224</v>
      </c>
      <c r="I102" s="25">
        <v>4612.9442668523097</v>
      </c>
      <c r="J102" s="18">
        <f>E102-F102</f>
        <v>204260.10992614599</v>
      </c>
      <c r="K102" s="18" t="str">
        <f>VLOOKUP(A102,regions!$C$1:$H$250,4,FALSE)</f>
        <v>Asia</v>
      </c>
      <c r="L102" s="18" t="str">
        <f>VLOOKUP(A102,regions!$C$1:$H$250,5,FALSE)</f>
        <v>Western Asia</v>
      </c>
    </row>
    <row r="103" spans="1:12" ht="16" x14ac:dyDescent="0.2">
      <c r="A103" s="14" t="s">
        <v>132</v>
      </c>
      <c r="B103" s="14" t="s">
        <v>133</v>
      </c>
      <c r="C103" s="25">
        <v>7416791.7725018002</v>
      </c>
      <c r="D103" s="25">
        <v>973687.41092752595</v>
      </c>
      <c r="E103" s="25">
        <v>6443104.3615742801</v>
      </c>
      <c r="F103" s="25">
        <v>3778337.1000135601</v>
      </c>
      <c r="G103" s="25">
        <v>0.58641562948242798</v>
      </c>
      <c r="H103" s="25">
        <v>58214.295866614702</v>
      </c>
      <c r="I103" s="25">
        <v>19645.086552296001</v>
      </c>
      <c r="J103" s="18">
        <f>E103-F103</f>
        <v>2664767.2615607199</v>
      </c>
      <c r="K103" s="18" t="str">
        <f>VLOOKUP(A103,regions!$C$1:$H$250,4,FALSE)</f>
        <v>Asia</v>
      </c>
      <c r="L103" s="18" t="str">
        <f>VLOOKUP(A103,regions!$C$1:$H$250,5,FALSE)</f>
        <v>South-eastern Asia</v>
      </c>
    </row>
    <row r="104" spans="1:12" ht="16" x14ac:dyDescent="0.2">
      <c r="A104" s="14" t="s">
        <v>382</v>
      </c>
      <c r="B104" s="14" t="s">
        <v>383</v>
      </c>
      <c r="C104" s="25">
        <v>9526075.4815601707</v>
      </c>
      <c r="D104" s="25">
        <v>6854548.47984822</v>
      </c>
      <c r="E104" s="25">
        <v>2671527.0017119502</v>
      </c>
      <c r="F104" s="25">
        <v>2625658.2832700699</v>
      </c>
      <c r="G104" s="25">
        <v>0.982830524111309</v>
      </c>
      <c r="H104" s="25">
        <v>37078.770313736102</v>
      </c>
      <c r="I104" s="25">
        <v>8772.4795389859191</v>
      </c>
      <c r="J104" s="18">
        <f>E104-F104</f>
        <v>45868.718441880308</v>
      </c>
      <c r="K104" s="18" t="str">
        <f>VLOOKUP(A104,regions!$C$1:$H$250,4,FALSE)</f>
        <v>Asia</v>
      </c>
      <c r="L104" s="18" t="str">
        <f>VLOOKUP(A104,regions!$C$1:$H$250,5,FALSE)</f>
        <v>Western Asia</v>
      </c>
    </row>
    <row r="105" spans="1:12" ht="16" x14ac:dyDescent="0.2">
      <c r="A105" s="14" t="s">
        <v>110</v>
      </c>
      <c r="B105" s="14" t="s">
        <v>111</v>
      </c>
      <c r="C105" s="25">
        <v>4460867.7783547696</v>
      </c>
      <c r="D105" s="25">
        <v>668082.54903455102</v>
      </c>
      <c r="E105" s="25">
        <v>3792785.2293202202</v>
      </c>
      <c r="F105" s="25">
        <v>2112130.8183881799</v>
      </c>
      <c r="G105" s="25">
        <v>0.55688120752535697</v>
      </c>
      <c r="H105" s="25">
        <v>24186.092128246801</v>
      </c>
      <c r="I105" s="25">
        <v>7264.5994562694004</v>
      </c>
      <c r="J105" s="18">
        <f>E105-F105</f>
        <v>1680654.4109320403</v>
      </c>
      <c r="K105" s="18" t="str">
        <f>VLOOKUP(A105,regions!$C$1:$H$250,4,FALSE)</f>
        <v>Africa</v>
      </c>
      <c r="L105" s="18" t="str">
        <f>VLOOKUP(A105,regions!$C$1:$H$250,5,FALSE)</f>
        <v>Sub-Saharan Africa</v>
      </c>
    </row>
    <row r="106" spans="1:12" ht="16" x14ac:dyDescent="0.2">
      <c r="A106" s="14" t="s">
        <v>86</v>
      </c>
      <c r="B106" s="14" t="s">
        <v>87</v>
      </c>
      <c r="C106" s="25">
        <v>6850819.8619475998</v>
      </c>
      <c r="D106" s="25">
        <v>4651781.5089426897</v>
      </c>
      <c r="E106" s="25">
        <v>2199038.3530049198</v>
      </c>
      <c r="F106" s="25">
        <v>1099600.0100571199</v>
      </c>
      <c r="G106" s="25">
        <v>0.50003675859247898</v>
      </c>
      <c r="H106" s="25">
        <v>106449.148264252</v>
      </c>
      <c r="I106" s="25">
        <v>27820.212982601701</v>
      </c>
      <c r="J106" s="18">
        <f>E106-F106</f>
        <v>1099438.3429477999</v>
      </c>
      <c r="K106" s="18" t="str">
        <f>VLOOKUP(A106,regions!$C$1:$H$250,4,FALSE)</f>
        <v>Africa</v>
      </c>
      <c r="L106" s="18" t="str">
        <f>VLOOKUP(A106,regions!$C$1:$H$250,5,FALSE)</f>
        <v>Northern Africa</v>
      </c>
    </row>
    <row r="107" spans="1:12" ht="16" x14ac:dyDescent="0.2">
      <c r="A107" s="14" t="s">
        <v>256</v>
      </c>
      <c r="B107" s="14" t="s">
        <v>257</v>
      </c>
      <c r="C107" s="25">
        <v>175107.36634124801</v>
      </c>
      <c r="D107" s="25">
        <v>152427.817331731</v>
      </c>
      <c r="E107" s="25">
        <v>22679.549009516799</v>
      </c>
      <c r="F107" s="25">
        <v>18239.5310770422</v>
      </c>
      <c r="G107" s="25">
        <v>0.804228120646866</v>
      </c>
      <c r="H107" s="25">
        <v>1269.52350314111</v>
      </c>
      <c r="I107" s="25">
        <v>269.961034604041</v>
      </c>
      <c r="J107" s="18">
        <f>E107-F107</f>
        <v>4440.0179324745986</v>
      </c>
      <c r="K107" s="18" t="str">
        <f>VLOOKUP(A107,regions!$C$1:$H$250,4,FALSE)</f>
        <v>Americas</v>
      </c>
      <c r="L107" s="18" t="str">
        <f>VLOOKUP(A107,regions!$C$1:$H$250,5,FALSE)</f>
        <v>Latin America and the Caribbean</v>
      </c>
    </row>
    <row r="108" spans="1:12" ht="16" x14ac:dyDescent="0.2">
      <c r="A108" s="14" t="s">
        <v>108</v>
      </c>
      <c r="B108" s="14" t="s">
        <v>109</v>
      </c>
      <c r="C108" s="25">
        <v>39188.210861295498</v>
      </c>
      <c r="D108" s="25">
        <v>33484.832265093901</v>
      </c>
      <c r="E108" s="25">
        <v>5703.3785962015399</v>
      </c>
      <c r="F108" s="25">
        <v>3128.5474496185798</v>
      </c>
      <c r="G108" s="25">
        <v>0.54854283243658397</v>
      </c>
      <c r="H108" s="25">
        <v>1240.5289561074101</v>
      </c>
      <c r="I108" s="25">
        <v>199.25919316041299</v>
      </c>
      <c r="J108" s="18">
        <f>E108-F108</f>
        <v>2574.8311465829602</v>
      </c>
      <c r="K108" s="18" t="str">
        <f>VLOOKUP(A108,regions!$C$1:$H$250,4,FALSE)</f>
        <v>Europe</v>
      </c>
      <c r="L108" s="18" t="str">
        <f>VLOOKUP(A108,regions!$C$1:$H$250,5,FALSE)</f>
        <v>Western Europe</v>
      </c>
    </row>
    <row r="109" spans="1:12" ht="16" x14ac:dyDescent="0.2">
      <c r="A109" s="14" t="s">
        <v>350</v>
      </c>
      <c r="B109" s="14" t="s">
        <v>351</v>
      </c>
      <c r="C109" s="25">
        <v>21467696.037769601</v>
      </c>
      <c r="D109" s="25">
        <v>8614830.4724777602</v>
      </c>
      <c r="E109" s="25">
        <v>12852865.5652919</v>
      </c>
      <c r="F109" s="25">
        <v>12138229.286023401</v>
      </c>
      <c r="G109" s="25">
        <v>0.94439868092931001</v>
      </c>
      <c r="H109" s="25">
        <v>91834.528666485305</v>
      </c>
      <c r="I109" s="25">
        <v>25653.016900979201</v>
      </c>
      <c r="J109" s="18">
        <f>E109-F109</f>
        <v>714636.27926849946</v>
      </c>
      <c r="K109" s="18" t="str">
        <f>VLOOKUP(A109,regions!$C$1:$H$250,4,FALSE)</f>
        <v>Asia</v>
      </c>
      <c r="L109" s="18" t="str">
        <f>VLOOKUP(A109,regions!$C$1:$H$250,5,FALSE)</f>
        <v>Southern Asia</v>
      </c>
    </row>
    <row r="110" spans="1:12" ht="16" x14ac:dyDescent="0.2">
      <c r="A110" s="14" t="s">
        <v>158</v>
      </c>
      <c r="B110" s="14" t="s">
        <v>159</v>
      </c>
      <c r="C110" s="25">
        <v>1884068.80425775</v>
      </c>
      <c r="D110" s="25">
        <v>461908.401837699</v>
      </c>
      <c r="E110" s="25">
        <v>1422160.40242005</v>
      </c>
      <c r="F110" s="25">
        <v>897181.06915075297</v>
      </c>
      <c r="G110" s="25">
        <v>0.63085786077579198</v>
      </c>
      <c r="H110" s="25">
        <v>21657.124385455401</v>
      </c>
      <c r="I110" s="25">
        <v>5353.7966798242496</v>
      </c>
      <c r="J110" s="18">
        <f>E110-F110</f>
        <v>524979.33326929703</v>
      </c>
      <c r="K110" s="18" t="str">
        <f>VLOOKUP(A110,regions!$C$1:$H$250,4,FALSE)</f>
        <v>Africa</v>
      </c>
      <c r="L110" s="18" t="str">
        <f>VLOOKUP(A110,regions!$C$1:$H$250,5,FALSE)</f>
        <v>Sub-Saharan Africa</v>
      </c>
    </row>
    <row r="111" spans="1:12" ht="16" x14ac:dyDescent="0.2">
      <c r="A111" s="14" t="s">
        <v>330</v>
      </c>
      <c r="B111" s="14" t="s">
        <v>331</v>
      </c>
      <c r="C111" s="25">
        <v>2783101.6245309999</v>
      </c>
      <c r="D111" s="25">
        <v>1575966.11288543</v>
      </c>
      <c r="E111" s="25">
        <v>1207135.5116455699</v>
      </c>
      <c r="F111" s="25">
        <v>1125107.51715023</v>
      </c>
      <c r="G111" s="25">
        <v>0.93204740171754397</v>
      </c>
      <c r="H111" s="25">
        <v>86941.613763972695</v>
      </c>
      <c r="I111" s="25">
        <v>24017.713601072101</v>
      </c>
      <c r="J111" s="18">
        <f>E111-F111</f>
        <v>82027.994495339924</v>
      </c>
      <c r="K111" s="18" t="str">
        <f>VLOOKUP(A111,regions!$C$1:$H$250,4,FALSE)</f>
        <v>Europe</v>
      </c>
      <c r="L111" s="18" t="str">
        <f>VLOOKUP(A111,regions!$C$1:$H$250,5,FALSE)</f>
        <v>Northern Europe</v>
      </c>
    </row>
    <row r="112" spans="1:12" ht="16" x14ac:dyDescent="0.2">
      <c r="A112" s="14" t="s">
        <v>406</v>
      </c>
      <c r="B112" s="14" t="s">
        <v>407</v>
      </c>
      <c r="C112" s="25">
        <v>583431.55917048501</v>
      </c>
      <c r="D112" s="25">
        <v>467466.02041228098</v>
      </c>
      <c r="E112" s="25">
        <v>115965.53875820299</v>
      </c>
      <c r="F112" s="25">
        <v>115936.639187858</v>
      </c>
      <c r="G112" s="25">
        <v>0.99975079173817205</v>
      </c>
      <c r="H112" s="25">
        <v>10713.284130997199</v>
      </c>
      <c r="I112" s="25">
        <v>4218.9583507109601</v>
      </c>
      <c r="J112" s="18">
        <f>E112-F112</f>
        <v>28.899570344990934</v>
      </c>
      <c r="K112" s="18" t="str">
        <f>VLOOKUP(A112,regions!$C$1:$H$250,4,FALSE)</f>
        <v>Europe</v>
      </c>
      <c r="L112" s="18" t="str">
        <f>VLOOKUP(A112,regions!$C$1:$H$250,5,FALSE)</f>
        <v>Western Europe</v>
      </c>
    </row>
    <row r="113" spans="1:12" ht="16" x14ac:dyDescent="0.2">
      <c r="A113" s="14" t="s">
        <v>322</v>
      </c>
      <c r="B113" s="14" t="s">
        <v>323</v>
      </c>
      <c r="C113" s="25">
        <v>2439080.2512989198</v>
      </c>
      <c r="D113" s="25">
        <v>1612035.5065099399</v>
      </c>
      <c r="E113" s="25">
        <v>827044.74478898</v>
      </c>
      <c r="F113" s="25">
        <v>762859.79310915305</v>
      </c>
      <c r="G113" s="25">
        <v>0.922392407322287</v>
      </c>
      <c r="H113" s="25">
        <v>76311.223494186997</v>
      </c>
      <c r="I113" s="25">
        <v>25531.4403917298</v>
      </c>
      <c r="J113" s="18">
        <f>E113-F113</f>
        <v>64184.951679826947</v>
      </c>
      <c r="K113" s="18" t="str">
        <f>VLOOKUP(A113,regions!$C$1:$H$250,4,FALSE)</f>
        <v>Europe</v>
      </c>
      <c r="L113" s="18" t="str">
        <f>VLOOKUP(A113,regions!$C$1:$H$250,5,FALSE)</f>
        <v>Northern Europe</v>
      </c>
    </row>
    <row r="114" spans="1:12" ht="16" x14ac:dyDescent="0.2">
      <c r="A114" s="14" t="s">
        <v>228</v>
      </c>
      <c r="B114" s="14" t="s">
        <v>229</v>
      </c>
      <c r="C114" s="25">
        <v>35310671.910702303</v>
      </c>
      <c r="D114" s="25">
        <v>23053729.4995405</v>
      </c>
      <c r="E114" s="25">
        <v>12256942.411161801</v>
      </c>
      <c r="F114" s="25">
        <v>9189491.3540109191</v>
      </c>
      <c r="G114" s="25">
        <v>0.74973766260356201</v>
      </c>
      <c r="H114" s="25">
        <v>173354.481621905</v>
      </c>
      <c r="I114" s="25">
        <v>62070.2738396512</v>
      </c>
      <c r="J114" s="18">
        <f>E114-F114</f>
        <v>3067451.0571508817</v>
      </c>
      <c r="K114" s="18" t="str">
        <f>VLOOKUP(A114,regions!$C$1:$H$250,4,FALSE)</f>
        <v>Africa</v>
      </c>
      <c r="L114" s="18" t="str">
        <f>VLOOKUP(A114,regions!$C$1:$H$250,5,FALSE)</f>
        <v>Northern Africa</v>
      </c>
    </row>
    <row r="115" spans="1:12" ht="16" x14ac:dyDescent="0.2">
      <c r="A115" s="14" t="s">
        <v>412</v>
      </c>
      <c r="B115" s="14" t="s">
        <v>413</v>
      </c>
      <c r="C115" s="25">
        <v>40704.163705825798</v>
      </c>
      <c r="D115" s="25">
        <v>40448.438499450698</v>
      </c>
      <c r="E115" s="25">
        <v>255.72520637512201</v>
      </c>
      <c r="F115" s="25">
        <v>255.72520637512201</v>
      </c>
      <c r="G115" s="25">
        <v>1</v>
      </c>
      <c r="H115" s="25">
        <v>535.42094352773699</v>
      </c>
      <c r="I115" s="25">
        <v>182.20086501369801</v>
      </c>
      <c r="J115" s="18">
        <f>E115-F115</f>
        <v>0</v>
      </c>
      <c r="K115" s="18" t="str">
        <f>VLOOKUP(A115,regions!$C$1:$H$250,4,FALSE)</f>
        <v>Europe</v>
      </c>
      <c r="L115" s="18" t="str">
        <f>VLOOKUP(A115,regions!$C$1:$H$250,5,FALSE)</f>
        <v>Western Europe</v>
      </c>
    </row>
    <row r="116" spans="1:12" ht="16" x14ac:dyDescent="0.2">
      <c r="A116" s="14" t="s">
        <v>326</v>
      </c>
      <c r="B116" s="14" t="s">
        <v>327</v>
      </c>
      <c r="C116" s="25">
        <v>3710950.3381833402</v>
      </c>
      <c r="D116" s="25">
        <v>1411768.63867579</v>
      </c>
      <c r="E116" s="25">
        <v>2299181.6995075499</v>
      </c>
      <c r="F116" s="25">
        <v>2135701.1954710502</v>
      </c>
      <c r="G116" s="25">
        <v>0.92889622248145398</v>
      </c>
      <c r="H116" s="25">
        <v>47378.432065447203</v>
      </c>
      <c r="I116" s="25">
        <v>12705.5743683568</v>
      </c>
      <c r="J116" s="18">
        <f>E116-F116</f>
        <v>163480.50403649965</v>
      </c>
      <c r="K116" s="18" t="str">
        <f>VLOOKUP(A116,regions!$C$1:$H$250,4,FALSE)</f>
        <v>Europe</v>
      </c>
      <c r="L116" s="18" t="str">
        <f>VLOOKUP(A116,regions!$C$1:$H$250,5,FALSE)</f>
        <v>Eastern Europe</v>
      </c>
    </row>
    <row r="117" spans="1:12" ht="16" x14ac:dyDescent="0.2">
      <c r="A117" s="14" t="s">
        <v>28</v>
      </c>
      <c r="B117" s="14" t="s">
        <v>29</v>
      </c>
      <c r="C117" s="25">
        <v>26930184.159862898</v>
      </c>
      <c r="D117" s="25">
        <v>3447770.2784000202</v>
      </c>
      <c r="E117" s="25">
        <v>23482413.881462902</v>
      </c>
      <c r="F117" s="25">
        <v>6737357.28964167</v>
      </c>
      <c r="G117" s="25">
        <v>0.28691076324824299</v>
      </c>
      <c r="H117" s="25">
        <v>63941.825753054203</v>
      </c>
      <c r="I117" s="25">
        <v>18953.4832511694</v>
      </c>
      <c r="J117" s="18">
        <f>E117-F117</f>
        <v>16745056.591821231</v>
      </c>
      <c r="K117" s="18" t="str">
        <f>VLOOKUP(A117,regions!$C$1:$H$250,4,FALSE)</f>
        <v>Africa</v>
      </c>
      <c r="L117" s="18" t="str">
        <f>VLOOKUP(A117,regions!$C$1:$H$250,5,FALSE)</f>
        <v>Sub-Saharan Africa</v>
      </c>
    </row>
    <row r="118" spans="1:12" ht="16" x14ac:dyDescent="0.2">
      <c r="A118" s="14" t="s">
        <v>258</v>
      </c>
      <c r="B118" s="14" t="s">
        <v>259</v>
      </c>
      <c r="C118" s="25">
        <v>472622.36195863102</v>
      </c>
      <c r="D118" s="25">
        <v>2841.93842172623</v>
      </c>
      <c r="E118" s="25">
        <v>469780.42353690497</v>
      </c>
      <c r="F118" s="25">
        <v>269351.44073009503</v>
      </c>
      <c r="G118" s="25">
        <v>0.57335603451116401</v>
      </c>
      <c r="H118" s="25">
        <v>1455.85982691563</v>
      </c>
      <c r="I118" s="25">
        <v>96.524844368020894</v>
      </c>
      <c r="J118" s="18">
        <f>E118-F118</f>
        <v>200428.98280680995</v>
      </c>
      <c r="K118" s="18" t="str">
        <f>VLOOKUP(A118,regions!$C$1:$H$250,4,FALSE)</f>
        <v>Asia</v>
      </c>
      <c r="L118" s="18" t="str">
        <f>VLOOKUP(A118,regions!$C$1:$H$250,5,FALSE)</f>
        <v>Southern Asia</v>
      </c>
    </row>
    <row r="119" spans="1:12" ht="16" x14ac:dyDescent="0.2">
      <c r="A119" s="14" t="s">
        <v>266</v>
      </c>
      <c r="B119" s="14" t="s">
        <v>267</v>
      </c>
      <c r="C119" s="25">
        <v>136254150.94967401</v>
      </c>
      <c r="D119" s="25">
        <v>111524867.215464</v>
      </c>
      <c r="E119" s="25">
        <v>24729283.7342101</v>
      </c>
      <c r="F119" s="25">
        <v>20242799.566874299</v>
      </c>
      <c r="G119" s="25">
        <v>0.81857605680955003</v>
      </c>
      <c r="H119" s="25">
        <v>952987.10728590598</v>
      </c>
      <c r="I119" s="25">
        <v>274913.20190874499</v>
      </c>
      <c r="J119" s="18">
        <f>E119-F119</f>
        <v>4486484.1673358008</v>
      </c>
      <c r="K119" s="18" t="str">
        <f>VLOOKUP(A119,regions!$C$1:$H$250,4,FALSE)</f>
        <v>Americas</v>
      </c>
      <c r="L119" s="18" t="str">
        <f>VLOOKUP(A119,regions!$C$1:$H$250,5,FALSE)</f>
        <v>Latin America and the Caribbean</v>
      </c>
    </row>
    <row r="120" spans="1:12" ht="16" x14ac:dyDescent="0.2">
      <c r="A120" s="14" t="s">
        <v>234</v>
      </c>
      <c r="B120" s="14" t="s">
        <v>235</v>
      </c>
      <c r="C120" s="25">
        <v>2095025.4512153901</v>
      </c>
      <c r="D120" s="25">
        <v>1082765.58596152</v>
      </c>
      <c r="E120" s="25">
        <v>1012259.86525388</v>
      </c>
      <c r="F120" s="25">
        <v>765910.54016481596</v>
      </c>
      <c r="G120" s="25">
        <v>0.75663430553252498</v>
      </c>
      <c r="H120" s="25">
        <v>21635.1069391522</v>
      </c>
      <c r="I120" s="25">
        <v>6797.4207953248497</v>
      </c>
      <c r="J120" s="18">
        <f>E120-F120</f>
        <v>246349.32508906408</v>
      </c>
      <c r="K120" s="18" t="str">
        <f>VLOOKUP(A120,regions!$C$1:$H$250,4,FALSE)</f>
        <v>Europe</v>
      </c>
      <c r="L120" s="18" t="str">
        <f>VLOOKUP(A120,regions!$C$1:$H$250,5,FALSE)</f>
        <v>Southern Europe</v>
      </c>
    </row>
    <row r="121" spans="1:12" ht="16" x14ac:dyDescent="0.2">
      <c r="A121" s="14" t="s">
        <v>46</v>
      </c>
      <c r="B121" s="14" t="s">
        <v>47</v>
      </c>
      <c r="C121" s="25">
        <v>22204554.9458047</v>
      </c>
      <c r="D121" s="25">
        <v>6180876.7188118799</v>
      </c>
      <c r="E121" s="25">
        <v>16023678.2269929</v>
      </c>
      <c r="F121" s="25">
        <v>6236494.4038086003</v>
      </c>
      <c r="G121" s="25">
        <v>0.38920492008525498</v>
      </c>
      <c r="H121" s="25">
        <v>187752.13880812901</v>
      </c>
      <c r="I121" s="25">
        <v>29003.750672275601</v>
      </c>
      <c r="J121" s="18">
        <f>E121-F121</f>
        <v>9787183.8231843002</v>
      </c>
      <c r="K121" s="18" t="str">
        <f>VLOOKUP(A121,regions!$C$1:$H$250,4,FALSE)</f>
        <v>Africa</v>
      </c>
      <c r="L121" s="18" t="str">
        <f>VLOOKUP(A121,regions!$C$1:$H$250,5,FALSE)</f>
        <v>Sub-Saharan Africa</v>
      </c>
    </row>
    <row r="122" spans="1:12" ht="16" x14ac:dyDescent="0.2">
      <c r="A122" s="14" t="s">
        <v>380</v>
      </c>
      <c r="B122" s="14" t="s">
        <v>381</v>
      </c>
      <c r="C122" s="25">
        <v>438375.22656443698</v>
      </c>
      <c r="D122" s="25">
        <v>418451.30795898999</v>
      </c>
      <c r="E122" s="25">
        <v>19923.918605446801</v>
      </c>
      <c r="F122" s="25">
        <v>19572.809022009402</v>
      </c>
      <c r="G122" s="25">
        <v>0.98237748354676302</v>
      </c>
      <c r="H122" s="25">
        <v>2669.2358336866801</v>
      </c>
      <c r="I122" s="25">
        <v>677.22728067574496</v>
      </c>
      <c r="J122" s="18">
        <f>E122-F122</f>
        <v>351.10958343739912</v>
      </c>
      <c r="K122" s="18" t="str">
        <f>VLOOKUP(A122,regions!$C$1:$H$250,4,FALSE)</f>
        <v>Europe</v>
      </c>
      <c r="L122" s="18" t="str">
        <f>VLOOKUP(A122,regions!$C$1:$H$250,5,FALSE)</f>
        <v>Southern Europe</v>
      </c>
    </row>
    <row r="123" spans="1:12" ht="16" x14ac:dyDescent="0.2">
      <c r="A123" s="14" t="s">
        <v>64</v>
      </c>
      <c r="B123" s="14" t="s">
        <v>65</v>
      </c>
      <c r="C123" s="25">
        <v>48801992.228393398</v>
      </c>
      <c r="D123" s="25">
        <v>11757452.8097135</v>
      </c>
      <c r="E123" s="25">
        <v>37044539.4186799</v>
      </c>
      <c r="F123" s="25">
        <v>17138992.671277002</v>
      </c>
      <c r="G123" s="25">
        <v>0.46265908390899302</v>
      </c>
      <c r="H123" s="25">
        <v>202864.787715299</v>
      </c>
      <c r="I123" s="25">
        <v>46348.398218110997</v>
      </c>
      <c r="J123" s="18">
        <f>E123-F123</f>
        <v>19905546.747402899</v>
      </c>
      <c r="K123" s="18" t="str">
        <f>VLOOKUP(A123,regions!$C$1:$H$250,4,FALSE)</f>
        <v>Asia</v>
      </c>
      <c r="L123" s="18" t="str">
        <f>VLOOKUP(A123,regions!$C$1:$H$250,5,FALSE)</f>
        <v>South-eastern Asia</v>
      </c>
    </row>
    <row r="124" spans="1:12" ht="16" x14ac:dyDescent="0.2">
      <c r="A124" s="14" t="s">
        <v>216</v>
      </c>
      <c r="B124" s="14" t="s">
        <v>217</v>
      </c>
      <c r="C124" s="25">
        <v>615265.36556873005</v>
      </c>
      <c r="D124" s="25">
        <v>375014.14227705798</v>
      </c>
      <c r="E124" s="25">
        <v>240251.22329167099</v>
      </c>
      <c r="F124" s="25">
        <v>175623.726916891</v>
      </c>
      <c r="G124" s="25">
        <v>0.731000344184217</v>
      </c>
      <c r="H124" s="25">
        <v>17447.1595082145</v>
      </c>
      <c r="I124" s="25">
        <v>3399.9277131602298</v>
      </c>
      <c r="J124" s="18">
        <f>E124-F124</f>
        <v>64627.496374779992</v>
      </c>
      <c r="K124" s="18" t="str">
        <f>VLOOKUP(A124,regions!$C$1:$H$250,4,FALSE)</f>
        <v>Europe</v>
      </c>
      <c r="L124" s="18" t="str">
        <f>VLOOKUP(A124,regions!$C$1:$H$250,5,FALSE)</f>
        <v>Southern Europe</v>
      </c>
    </row>
    <row r="125" spans="1:12" ht="16" x14ac:dyDescent="0.2">
      <c r="A125" s="14" t="s">
        <v>78</v>
      </c>
      <c r="B125" s="14" t="s">
        <v>79</v>
      </c>
      <c r="C125" s="25">
        <v>3096784.6961316499</v>
      </c>
      <c r="D125" s="25">
        <v>1518640.00135728</v>
      </c>
      <c r="E125" s="25">
        <v>1578144.6947743699</v>
      </c>
      <c r="F125" s="25">
        <v>775506.85401929403</v>
      </c>
      <c r="G125" s="25">
        <v>0.49140415108145202</v>
      </c>
      <c r="H125" s="25">
        <v>100965.87336868999</v>
      </c>
      <c r="I125" s="25">
        <v>38690.223831825002</v>
      </c>
      <c r="J125" s="18">
        <f>E125-F125</f>
        <v>802637.84075507591</v>
      </c>
      <c r="K125" s="18" t="str">
        <f>VLOOKUP(A125,regions!$C$1:$H$250,4,FALSE)</f>
        <v>Asia</v>
      </c>
      <c r="L125" s="18" t="str">
        <f>VLOOKUP(A125,regions!$C$1:$H$250,5,FALSE)</f>
        <v>Eastern Asia</v>
      </c>
    </row>
    <row r="126" spans="1:12" ht="16" x14ac:dyDescent="0.2">
      <c r="A126" s="14" t="s">
        <v>390</v>
      </c>
      <c r="B126" s="14" t="s">
        <v>391</v>
      </c>
      <c r="C126" s="25">
        <v>43048.4506273355</v>
      </c>
      <c r="D126" s="25">
        <v>41771.621372294598</v>
      </c>
      <c r="E126" s="25">
        <v>1276.8292550409701</v>
      </c>
      <c r="F126" s="25">
        <v>1262.7302991950401</v>
      </c>
      <c r="G126" s="25">
        <v>0.98895783771380297</v>
      </c>
      <c r="H126" s="25">
        <v>918.98323433952396</v>
      </c>
      <c r="I126" s="25">
        <v>277.03855849294501</v>
      </c>
      <c r="J126" s="18">
        <f>E126-F126</f>
        <v>14.09895584593005</v>
      </c>
      <c r="K126" s="18" t="str">
        <f>VLOOKUP(A126,regions!$C$1:$H$250,4,FALSE)</f>
        <v>Oceania</v>
      </c>
      <c r="L126" s="18" t="str">
        <f>VLOOKUP(A126,regions!$C$1:$H$250,5,FALSE)</f>
        <v>Micronesia</v>
      </c>
    </row>
    <row r="127" spans="1:12" ht="16" x14ac:dyDescent="0.2">
      <c r="A127" s="14" t="s">
        <v>60</v>
      </c>
      <c r="B127" s="14" t="s">
        <v>61</v>
      </c>
      <c r="C127" s="25">
        <v>29933872.205584299</v>
      </c>
      <c r="D127" s="25">
        <v>5601702.2105890401</v>
      </c>
      <c r="E127" s="25">
        <v>24332169.9949953</v>
      </c>
      <c r="F127" s="25">
        <v>10690779.951280801</v>
      </c>
      <c r="G127" s="25">
        <v>0.439368126783583</v>
      </c>
      <c r="H127" s="25">
        <v>184933.64708361501</v>
      </c>
      <c r="I127" s="25">
        <v>38539.851867970297</v>
      </c>
      <c r="J127" s="18">
        <f>E127-F127</f>
        <v>13641390.043714499</v>
      </c>
      <c r="K127" s="18" t="str">
        <f>VLOOKUP(A127,regions!$C$1:$H$250,4,FALSE)</f>
        <v>Africa</v>
      </c>
      <c r="L127" s="18" t="str">
        <f>VLOOKUP(A127,regions!$C$1:$H$250,5,FALSE)</f>
        <v>Sub-Saharan Africa</v>
      </c>
    </row>
    <row r="128" spans="1:12" ht="16" x14ac:dyDescent="0.2">
      <c r="A128" s="14" t="s">
        <v>26</v>
      </c>
      <c r="B128" s="14" t="s">
        <v>27</v>
      </c>
      <c r="C128" s="25">
        <v>4313712.3086981801</v>
      </c>
      <c r="D128" s="25">
        <v>1621046.7929038201</v>
      </c>
      <c r="E128" s="25">
        <v>2692665.5157943601</v>
      </c>
      <c r="F128" s="25">
        <v>716943.84105331602</v>
      </c>
      <c r="G128" s="25">
        <v>0.26625803942151</v>
      </c>
      <c r="H128" s="25">
        <v>32122.344669046201</v>
      </c>
      <c r="I128" s="25">
        <v>7280.0116747817701</v>
      </c>
      <c r="J128" s="18">
        <f>E128-F128</f>
        <v>1975721.6747410442</v>
      </c>
      <c r="K128" s="18" t="str">
        <f>VLOOKUP(A128,regions!$C$1:$H$250,4,FALSE)</f>
        <v>Africa</v>
      </c>
      <c r="L128" s="18" t="str">
        <f>VLOOKUP(A128,regions!$C$1:$H$250,5,FALSE)</f>
        <v>Sub-Saharan Africa</v>
      </c>
    </row>
    <row r="129" spans="1:12" ht="16" x14ac:dyDescent="0.2">
      <c r="A129" s="14" t="s">
        <v>368</v>
      </c>
      <c r="B129" s="14" t="s">
        <v>369</v>
      </c>
      <c r="C129" s="25">
        <v>1284641.7163357399</v>
      </c>
      <c r="D129" s="25">
        <v>1082990.04869188</v>
      </c>
      <c r="E129" s="25">
        <v>201651.66764386199</v>
      </c>
      <c r="F129" s="25">
        <v>195324.036174751</v>
      </c>
      <c r="G129" s="25">
        <v>0.96862098120464502</v>
      </c>
      <c r="H129" s="25">
        <v>5814.0755050264897</v>
      </c>
      <c r="I129" s="25">
        <v>1561.4230842437701</v>
      </c>
      <c r="J129" s="18">
        <f>E129-F129</f>
        <v>6327.6314691109874</v>
      </c>
      <c r="K129" s="18" t="str">
        <f>VLOOKUP(A129,regions!$C$1:$H$250,4,FALSE)</f>
        <v>Africa</v>
      </c>
      <c r="L129" s="18" t="str">
        <f>VLOOKUP(A129,regions!$C$1:$H$250,5,FALSE)</f>
        <v>Sub-Saharan Africa</v>
      </c>
    </row>
    <row r="130" spans="1:12" ht="16" x14ac:dyDescent="0.2">
      <c r="A130" s="14" t="s">
        <v>170</v>
      </c>
      <c r="B130" s="14" t="s">
        <v>171</v>
      </c>
      <c r="C130" s="25">
        <v>17908438.458254799</v>
      </c>
      <c r="D130" s="25">
        <v>3336035.0901774401</v>
      </c>
      <c r="E130" s="25">
        <v>14572403.368077399</v>
      </c>
      <c r="F130" s="25">
        <v>9431741.4687272608</v>
      </c>
      <c r="G130" s="25">
        <v>0.64723307682990905</v>
      </c>
      <c r="H130" s="25">
        <v>128533.601230417</v>
      </c>
      <c r="I130" s="25">
        <v>15816.533146338499</v>
      </c>
      <c r="J130" s="18">
        <f>E130-F130</f>
        <v>5140661.8993501384</v>
      </c>
      <c r="K130" s="18" t="str">
        <f>VLOOKUP(A130,regions!$C$1:$H$250,4,FALSE)</f>
        <v>Africa</v>
      </c>
      <c r="L130" s="18" t="str">
        <f>VLOOKUP(A130,regions!$C$1:$H$250,5,FALSE)</f>
        <v>Sub-Saharan Africa</v>
      </c>
    </row>
    <row r="131" spans="1:12" ht="16" x14ac:dyDescent="0.2">
      <c r="A131" s="14" t="s">
        <v>222</v>
      </c>
      <c r="B131" s="14" t="s">
        <v>223</v>
      </c>
      <c r="C131" s="25">
        <v>33958464.201798096</v>
      </c>
      <c r="D131" s="25">
        <v>22248427.213125098</v>
      </c>
      <c r="E131" s="25">
        <v>11710036.988673</v>
      </c>
      <c r="F131" s="25">
        <v>8616845.2543300893</v>
      </c>
      <c r="G131" s="25">
        <v>0.73585124134663804</v>
      </c>
      <c r="H131" s="25">
        <v>220275.150542544</v>
      </c>
      <c r="I131" s="25">
        <v>49799.507279048099</v>
      </c>
      <c r="J131" s="18">
        <f>E131-F131</f>
        <v>3093191.7343429103</v>
      </c>
      <c r="K131" s="18" t="str">
        <f>VLOOKUP(A131,regions!$C$1:$H$250,4,FALSE)</f>
        <v>Asia</v>
      </c>
      <c r="L131" s="18" t="str">
        <f>VLOOKUP(A131,regions!$C$1:$H$250,5,FALSE)</f>
        <v>South-eastern Asia</v>
      </c>
    </row>
    <row r="132" spans="1:12" ht="16" x14ac:dyDescent="0.2">
      <c r="A132" s="14" t="s">
        <v>98</v>
      </c>
      <c r="B132" s="14" t="s">
        <v>99</v>
      </c>
      <c r="C132" s="25">
        <v>2399726.4741618098</v>
      </c>
      <c r="D132" s="25">
        <v>1097496.05729602</v>
      </c>
      <c r="E132" s="25">
        <v>1302230.4168658</v>
      </c>
      <c r="F132" s="25">
        <v>683984.24835159397</v>
      </c>
      <c r="G132" s="25">
        <v>0.52524057147874303</v>
      </c>
      <c r="H132" s="25">
        <v>68299.551348843204</v>
      </c>
      <c r="I132" s="25">
        <v>43381.484742911802</v>
      </c>
      <c r="J132" s="18">
        <f>E132-F132</f>
        <v>618246.16851420607</v>
      </c>
      <c r="K132" s="18" t="str">
        <f>VLOOKUP(A132,regions!$C$1:$H$250,4,FALSE)</f>
        <v>Africa</v>
      </c>
      <c r="L132" s="18" t="str">
        <f>VLOOKUP(A132,regions!$C$1:$H$250,5,FALSE)</f>
        <v>Sub-Saharan Africa</v>
      </c>
    </row>
    <row r="133" spans="1:12" ht="16" x14ac:dyDescent="0.2">
      <c r="A133" s="14" t="s">
        <v>34</v>
      </c>
      <c r="B133" s="14" t="s">
        <v>35</v>
      </c>
      <c r="C133" s="25">
        <v>22966684.849598002</v>
      </c>
      <c r="D133" s="25">
        <v>2074031.56920932</v>
      </c>
      <c r="E133" s="25">
        <v>20892653.280388702</v>
      </c>
      <c r="F133" s="25">
        <v>7008901.2033064105</v>
      </c>
      <c r="G133" s="25">
        <v>0.33547204891804999</v>
      </c>
      <c r="H133" s="25">
        <v>62445.601496816802</v>
      </c>
      <c r="I133" s="25">
        <v>16306.94062519</v>
      </c>
      <c r="J133" s="18">
        <f>E133-F133</f>
        <v>13883752.077082291</v>
      </c>
      <c r="K133" s="18" t="str">
        <f>VLOOKUP(A133,regions!$C$1:$H$250,4,FALSE)</f>
        <v>Africa</v>
      </c>
      <c r="L133" s="18" t="str">
        <f>VLOOKUP(A133,regions!$C$1:$H$250,5,FALSE)</f>
        <v>Sub-Saharan Africa</v>
      </c>
    </row>
    <row r="134" spans="1:12" ht="16" x14ac:dyDescent="0.2">
      <c r="A134" s="14" t="s">
        <v>168</v>
      </c>
      <c r="B134" s="14" t="s">
        <v>169</v>
      </c>
      <c r="C134" s="25">
        <v>209989255.54227</v>
      </c>
      <c r="D134" s="25">
        <v>53653200.695797101</v>
      </c>
      <c r="E134" s="25">
        <v>156336054.84647301</v>
      </c>
      <c r="F134" s="25">
        <v>100685036.31611501</v>
      </c>
      <c r="G134" s="25">
        <v>0.64402953250285999</v>
      </c>
      <c r="H134" s="25">
        <v>648150.19148450799</v>
      </c>
      <c r="I134" s="25">
        <v>115835.60797492899</v>
      </c>
      <c r="J134" s="18">
        <f>E134-F134</f>
        <v>55651018.530358002</v>
      </c>
      <c r="K134" s="18" t="str">
        <f>VLOOKUP(A134,regions!$C$1:$H$250,4,FALSE)</f>
        <v>Africa</v>
      </c>
      <c r="L134" s="18" t="str">
        <f>VLOOKUP(A134,regions!$C$1:$H$250,5,FALSE)</f>
        <v>Sub-Saharan Africa</v>
      </c>
    </row>
    <row r="135" spans="1:12" ht="16" x14ac:dyDescent="0.2">
      <c r="A135" s="14" t="s">
        <v>54</v>
      </c>
      <c r="B135" s="14" t="s">
        <v>55</v>
      </c>
      <c r="C135" s="25">
        <v>6740897.6592558203</v>
      </c>
      <c r="D135" s="25">
        <v>2729337.0156062702</v>
      </c>
      <c r="E135" s="25">
        <v>4011560.6436495502</v>
      </c>
      <c r="F135" s="25">
        <v>1700264.6430554099</v>
      </c>
      <c r="G135" s="25">
        <v>0.42384119151906302</v>
      </c>
      <c r="H135" s="25">
        <v>27881.755344570702</v>
      </c>
      <c r="I135" s="25">
        <v>8528.2638539820891</v>
      </c>
      <c r="J135" s="18">
        <f>E135-F135</f>
        <v>2311296.00059414</v>
      </c>
      <c r="K135" s="18" t="str">
        <f>VLOOKUP(A135,regions!$C$1:$H$250,4,FALSE)</f>
        <v>Americas</v>
      </c>
      <c r="L135" s="18" t="str">
        <f>VLOOKUP(A135,regions!$C$1:$H$250,5,FALSE)</f>
        <v>Latin America and the Caribbean</v>
      </c>
    </row>
    <row r="136" spans="1:12" ht="16" x14ac:dyDescent="0.2">
      <c r="A136" s="14" t="s">
        <v>342</v>
      </c>
      <c r="B136" s="14" t="s">
        <v>343</v>
      </c>
      <c r="C136" s="25">
        <v>1389.7816718956501</v>
      </c>
      <c r="D136" s="25">
        <v>161.18066389113699</v>
      </c>
      <c r="E136" s="25">
        <v>1228.60100800451</v>
      </c>
      <c r="F136" s="25">
        <v>1155.74726923089</v>
      </c>
      <c r="G136" s="25">
        <v>0.94070187286274198</v>
      </c>
      <c r="H136" s="25">
        <v>140.69634536562901</v>
      </c>
      <c r="I136" s="25">
        <v>105.22925428422199</v>
      </c>
      <c r="J136" s="18">
        <f>E136-F136</f>
        <v>72.85373877362008</v>
      </c>
      <c r="K136" s="18" t="str">
        <f>VLOOKUP(A136,regions!$C$1:$H$250,4,FALSE)</f>
        <v>Oceania</v>
      </c>
      <c r="L136" s="18" t="str">
        <f>VLOOKUP(A136,regions!$C$1:$H$250,5,FALSE)</f>
        <v>Polynesia</v>
      </c>
    </row>
    <row r="137" spans="1:12" ht="16" x14ac:dyDescent="0.2">
      <c r="A137" s="14" t="s">
        <v>384</v>
      </c>
      <c r="B137" s="14" t="s">
        <v>385</v>
      </c>
      <c r="C137" s="25">
        <v>17268066.472189199</v>
      </c>
      <c r="D137" s="25">
        <v>13620251.5884926</v>
      </c>
      <c r="E137" s="25">
        <v>3647814.8836966301</v>
      </c>
      <c r="F137" s="25">
        <v>3598804.9863661602</v>
      </c>
      <c r="G137" s="25">
        <v>0.98656458759749399</v>
      </c>
      <c r="H137" s="25">
        <v>209677.157910076</v>
      </c>
      <c r="I137" s="25">
        <v>38060.886763043301</v>
      </c>
      <c r="J137" s="18">
        <f>E137-F137</f>
        <v>49009.897330469918</v>
      </c>
      <c r="K137" s="18" t="str">
        <f>VLOOKUP(A137,regions!$C$1:$H$250,4,FALSE)</f>
        <v>Europe</v>
      </c>
      <c r="L137" s="18" t="str">
        <f>VLOOKUP(A137,regions!$C$1:$H$250,5,FALSE)</f>
        <v>Western Europe</v>
      </c>
    </row>
    <row r="138" spans="1:12" ht="16" x14ac:dyDescent="0.2">
      <c r="A138" s="14" t="s">
        <v>240</v>
      </c>
      <c r="B138" s="14" t="s">
        <v>241</v>
      </c>
      <c r="C138" s="25">
        <v>5315738.74052737</v>
      </c>
      <c r="D138" s="25">
        <v>4176460.59358405</v>
      </c>
      <c r="E138" s="25">
        <v>1139278.1469433301</v>
      </c>
      <c r="F138" s="25">
        <v>883657.81137614197</v>
      </c>
      <c r="G138" s="25">
        <v>0.77562956311150799</v>
      </c>
      <c r="H138" s="25">
        <v>229983.923311953</v>
      </c>
      <c r="I138" s="25">
        <v>61698.317182389503</v>
      </c>
      <c r="J138" s="18">
        <f>E138-F138</f>
        <v>255620.3355671881</v>
      </c>
      <c r="K138" s="18" t="str">
        <f>VLOOKUP(A138,regions!$C$1:$H$250,4,FALSE)</f>
        <v>Europe</v>
      </c>
      <c r="L138" s="18" t="str">
        <f>VLOOKUP(A138,regions!$C$1:$H$250,5,FALSE)</f>
        <v>Northern Europe</v>
      </c>
    </row>
    <row r="139" spans="1:12" ht="16" x14ac:dyDescent="0.2">
      <c r="A139" s="14" t="s">
        <v>192</v>
      </c>
      <c r="B139" s="14" t="s">
        <v>193</v>
      </c>
      <c r="C139" s="25">
        <v>28609714.760384299</v>
      </c>
      <c r="D139" s="25">
        <v>8199577.3095910596</v>
      </c>
      <c r="E139" s="25">
        <v>20410137.4507933</v>
      </c>
      <c r="F139" s="25">
        <v>14282491.5292804</v>
      </c>
      <c r="G139" s="25">
        <v>0.699774392196721</v>
      </c>
      <c r="H139" s="25">
        <v>107649.08965966001</v>
      </c>
      <c r="I139" s="25">
        <v>24576.162099696401</v>
      </c>
      <c r="J139" s="18">
        <f>E139-F139</f>
        <v>6127645.9215128999</v>
      </c>
      <c r="K139" s="18" t="str">
        <f>VLOOKUP(A139,regions!$C$1:$H$250,4,FALSE)</f>
        <v>Asia</v>
      </c>
      <c r="L139" s="18" t="str">
        <f>VLOOKUP(A139,regions!$C$1:$H$250,5,FALSE)</f>
        <v>Southern Asia</v>
      </c>
    </row>
    <row r="140" spans="1:12" ht="16" x14ac:dyDescent="0.2">
      <c r="A140" s="14" t="s">
        <v>414</v>
      </c>
      <c r="B140" s="14" t="s">
        <v>415</v>
      </c>
      <c r="C140" s="25">
        <v>10193.050668656801</v>
      </c>
      <c r="D140" s="25">
        <v>7179.1968495249703</v>
      </c>
      <c r="E140" s="25">
        <v>3013.8538191318498</v>
      </c>
      <c r="F140" s="25">
        <v>3013.8538191318498</v>
      </c>
      <c r="G140" s="25">
        <v>1</v>
      </c>
      <c r="H140" s="25">
        <v>76.791389239995794</v>
      </c>
      <c r="I140" s="25">
        <v>16.8566111505843</v>
      </c>
      <c r="J140" s="18">
        <f>E140-F140</f>
        <v>0</v>
      </c>
      <c r="K140" s="18" t="str">
        <f>VLOOKUP(A140,regions!$C$1:$H$250,4,FALSE)</f>
        <v>Oceania</v>
      </c>
      <c r="L140" s="18" t="str">
        <f>VLOOKUP(A140,regions!$C$1:$H$250,5,FALSE)</f>
        <v>Micronesia</v>
      </c>
    </row>
    <row r="141" spans="1:12" ht="16" x14ac:dyDescent="0.2">
      <c r="A141" s="14" t="s">
        <v>274</v>
      </c>
      <c r="B141" s="14" t="s">
        <v>275</v>
      </c>
      <c r="C141" s="25">
        <v>4444180.2953275004</v>
      </c>
      <c r="D141" s="25">
        <v>3663678.9661608902</v>
      </c>
      <c r="E141" s="25">
        <v>780501.32916661003</v>
      </c>
      <c r="F141" s="25">
        <v>646512.17367128795</v>
      </c>
      <c r="G141" s="25">
        <v>0.82832936922940203</v>
      </c>
      <c r="H141" s="25">
        <v>116874.042816784</v>
      </c>
      <c r="I141" s="25">
        <v>29280.2080360658</v>
      </c>
      <c r="J141" s="18">
        <f>E141-F141</f>
        <v>133989.15549532208</v>
      </c>
      <c r="K141" s="18" t="str">
        <f>VLOOKUP(A141,regions!$C$1:$H$250,4,FALSE)</f>
        <v>Oceania</v>
      </c>
      <c r="L141" s="18" t="str">
        <f>VLOOKUP(A141,regions!$C$1:$H$250,5,FALSE)</f>
        <v>Australia and New Zealand</v>
      </c>
    </row>
    <row r="142" spans="1:12" ht="16" x14ac:dyDescent="0.2">
      <c r="A142" s="14" t="s">
        <v>74</v>
      </c>
      <c r="B142" s="14" t="s">
        <v>75</v>
      </c>
      <c r="C142" s="25">
        <v>3551238.40241133</v>
      </c>
      <c r="D142" s="25">
        <v>2121786.03454581</v>
      </c>
      <c r="E142" s="25">
        <v>1429452.3678655101</v>
      </c>
      <c r="F142" s="25">
        <v>682254.67832489999</v>
      </c>
      <c r="G142" s="25">
        <v>0.47728395409470997</v>
      </c>
      <c r="H142" s="25">
        <v>54231.827407653102</v>
      </c>
      <c r="I142" s="25">
        <v>19764.3191248355</v>
      </c>
      <c r="J142" s="18">
        <f>E142-F142</f>
        <v>747197.68954061007</v>
      </c>
      <c r="K142" s="18" t="str">
        <f>VLOOKUP(A142,regions!$C$1:$H$250,4,FALSE)</f>
        <v>Asia</v>
      </c>
      <c r="L142" s="18" t="str">
        <f>VLOOKUP(A142,regions!$C$1:$H$250,5,FALSE)</f>
        <v>Western Asia</v>
      </c>
    </row>
    <row r="143" spans="1:12" ht="16" x14ac:dyDescent="0.2">
      <c r="A143" s="14" t="s">
        <v>164</v>
      </c>
      <c r="B143" s="14" t="s">
        <v>165</v>
      </c>
      <c r="C143" s="25">
        <v>225720205.77206901</v>
      </c>
      <c r="D143" s="25">
        <v>94403480.968666896</v>
      </c>
      <c r="E143" s="25">
        <v>131316724.80340301</v>
      </c>
      <c r="F143" s="25">
        <v>83810842.839056402</v>
      </c>
      <c r="G143" s="25">
        <v>0.63823433735901902</v>
      </c>
      <c r="H143" s="25">
        <v>237702.04278137299</v>
      </c>
      <c r="I143" s="25">
        <v>104638.819129027</v>
      </c>
      <c r="J143" s="18">
        <f>E143-F143</f>
        <v>47505881.964346603</v>
      </c>
      <c r="K143" s="18" t="str">
        <f>VLOOKUP(A143,regions!$C$1:$H$250,4,FALSE)</f>
        <v>Asia</v>
      </c>
      <c r="L143" s="18" t="str">
        <f>VLOOKUP(A143,regions!$C$1:$H$250,5,FALSE)</f>
        <v>Southern Asia</v>
      </c>
    </row>
    <row r="144" spans="1:12" ht="16" x14ac:dyDescent="0.2">
      <c r="A144" s="14" t="s">
        <v>58</v>
      </c>
      <c r="B144" s="14" t="s">
        <v>59</v>
      </c>
      <c r="C144" s="25">
        <v>4028562.6621004902</v>
      </c>
      <c r="D144" s="25">
        <v>2681570.4164130301</v>
      </c>
      <c r="E144" s="25">
        <v>1346992.2456874601</v>
      </c>
      <c r="F144" s="25">
        <v>587426.49114386097</v>
      </c>
      <c r="G144" s="25">
        <v>0.43610235546980097</v>
      </c>
      <c r="H144" s="25">
        <v>24278.650318330099</v>
      </c>
      <c r="I144" s="25">
        <v>5958.6551354298699</v>
      </c>
      <c r="J144" s="18">
        <f>E144-F144</f>
        <v>759565.75454359909</v>
      </c>
      <c r="K144" s="18" t="str">
        <f>VLOOKUP(A144,regions!$C$1:$H$250,4,FALSE)</f>
        <v>Americas</v>
      </c>
      <c r="L144" s="18" t="str">
        <f>VLOOKUP(A144,regions!$C$1:$H$250,5,FALSE)</f>
        <v>Latin America and the Caribbean</v>
      </c>
    </row>
    <row r="145" spans="1:12" ht="16" x14ac:dyDescent="0.2">
      <c r="A145" s="14" t="s">
        <v>142</v>
      </c>
      <c r="B145" s="14" t="s">
        <v>143</v>
      </c>
      <c r="C145" s="25">
        <v>35036282.323755801</v>
      </c>
      <c r="D145" s="25">
        <v>22977371.7776586</v>
      </c>
      <c r="E145" s="25">
        <v>12058910.5460972</v>
      </c>
      <c r="F145" s="25">
        <v>7283267.3479568297</v>
      </c>
      <c r="G145" s="25">
        <v>0.60397390959285602</v>
      </c>
      <c r="H145" s="25">
        <v>245412.92856618401</v>
      </c>
      <c r="I145" s="25">
        <v>125684.17946297801</v>
      </c>
      <c r="J145" s="18">
        <f>E145-F145</f>
        <v>4775643.1981403707</v>
      </c>
      <c r="K145" s="18" t="str">
        <f>VLOOKUP(A145,regions!$C$1:$H$250,4,FALSE)</f>
        <v>Americas</v>
      </c>
      <c r="L145" s="18" t="str">
        <f>VLOOKUP(A145,regions!$C$1:$H$250,5,FALSE)</f>
        <v>Latin America and the Caribbean</v>
      </c>
    </row>
    <row r="146" spans="1:12" ht="16" x14ac:dyDescent="0.2">
      <c r="A146" s="14" t="s">
        <v>286</v>
      </c>
      <c r="B146" s="14" t="s">
        <v>287</v>
      </c>
      <c r="C146" s="25">
        <v>108056890.90471999</v>
      </c>
      <c r="D146" s="25">
        <v>43205525.624288902</v>
      </c>
      <c r="E146" s="25">
        <v>64851365.280431397</v>
      </c>
      <c r="F146" s="25">
        <v>55163966.326991998</v>
      </c>
      <c r="G146" s="25">
        <v>0.85062151102680705</v>
      </c>
      <c r="H146" s="25">
        <v>241764.08759853899</v>
      </c>
      <c r="I146" s="25">
        <v>83295.082871921404</v>
      </c>
      <c r="J146" s="18">
        <f>E146-F146</f>
        <v>9687398.9534393996</v>
      </c>
      <c r="K146" s="18" t="str">
        <f>VLOOKUP(A146,regions!$C$1:$H$250,4,FALSE)</f>
        <v>Asia</v>
      </c>
      <c r="L146" s="18" t="str">
        <f>VLOOKUP(A146,regions!$C$1:$H$250,5,FALSE)</f>
        <v>South-eastern Asia</v>
      </c>
    </row>
    <row r="147" spans="1:12" ht="16" x14ac:dyDescent="0.2">
      <c r="A147" s="14" t="s">
        <v>244</v>
      </c>
      <c r="B147" s="14" t="s">
        <v>245</v>
      </c>
      <c r="C147" s="25">
        <v>27257.320169594601</v>
      </c>
      <c r="D147" s="25">
        <v>6206.5282574221501</v>
      </c>
      <c r="E147" s="25">
        <v>21050.791912172499</v>
      </c>
      <c r="F147" s="25">
        <v>14326.9532423825</v>
      </c>
      <c r="G147" s="25">
        <v>0.68058975178497005</v>
      </c>
      <c r="H147" s="25">
        <v>377.997607587576</v>
      </c>
      <c r="I147" s="25">
        <v>169.89570578881299</v>
      </c>
      <c r="J147" s="18">
        <f>E147-F147</f>
        <v>6723.8386697899987</v>
      </c>
      <c r="K147" s="18" t="str">
        <f>VLOOKUP(A147,regions!$C$1:$H$250,4,FALSE)</f>
        <v>Oceania</v>
      </c>
      <c r="L147" s="18" t="str">
        <f>VLOOKUP(A147,regions!$C$1:$H$250,5,FALSE)</f>
        <v>Micronesia</v>
      </c>
    </row>
    <row r="148" spans="1:12" ht="16" x14ac:dyDescent="0.2">
      <c r="A148" s="14" t="s">
        <v>20</v>
      </c>
      <c r="B148" s="14" t="s">
        <v>21</v>
      </c>
      <c r="C148" s="25">
        <v>8979056.8894497696</v>
      </c>
      <c r="D148" s="25">
        <v>767910.20115115296</v>
      </c>
      <c r="E148" s="25">
        <v>8211146.68829861</v>
      </c>
      <c r="F148" s="25">
        <v>1906286.9765436801</v>
      </c>
      <c r="G148" s="25">
        <v>0.23215843644107001</v>
      </c>
      <c r="H148" s="25">
        <v>25572.723945156202</v>
      </c>
      <c r="I148" s="25">
        <v>9720.6637370088592</v>
      </c>
      <c r="J148" s="18">
        <f>E148-F148</f>
        <v>6304859.7117549302</v>
      </c>
      <c r="K148" s="18" t="str">
        <f>VLOOKUP(A148,regions!$C$1:$H$250,4,FALSE)</f>
        <v>Oceania</v>
      </c>
      <c r="L148" s="18" t="str">
        <f>VLOOKUP(A148,regions!$C$1:$H$250,5,FALSE)</f>
        <v>Melanesia</v>
      </c>
    </row>
    <row r="149" spans="1:12" ht="16" x14ac:dyDescent="0.2">
      <c r="A149" s="14" t="s">
        <v>346</v>
      </c>
      <c r="B149" s="14" t="s">
        <v>347</v>
      </c>
      <c r="C149" s="25">
        <v>39137388.647079296</v>
      </c>
      <c r="D149" s="25">
        <v>24552967.718377698</v>
      </c>
      <c r="E149" s="25">
        <v>14584420.9287016</v>
      </c>
      <c r="F149" s="25">
        <v>13753453.2344706</v>
      </c>
      <c r="G149" s="25">
        <v>0.94302360729347801</v>
      </c>
      <c r="H149" s="25">
        <v>474739.00368432503</v>
      </c>
      <c r="I149" s="25">
        <v>146806.775445935</v>
      </c>
      <c r="J149" s="18">
        <f>E149-F149</f>
        <v>830967.6942309998</v>
      </c>
      <c r="K149" s="18" t="str">
        <f>VLOOKUP(A149,regions!$C$1:$H$250,4,FALSE)</f>
        <v>Europe</v>
      </c>
      <c r="L149" s="18" t="str">
        <f>VLOOKUP(A149,regions!$C$1:$H$250,5,FALSE)</f>
        <v>Eastern Europe</v>
      </c>
    </row>
    <row r="150" spans="1:12" ht="16" x14ac:dyDescent="0.2">
      <c r="A150" s="14" t="s">
        <v>402</v>
      </c>
      <c r="B150" s="14" t="s">
        <v>403</v>
      </c>
      <c r="C150" s="25">
        <v>3668877.1793751302</v>
      </c>
      <c r="D150" s="25">
        <v>3525730.9411538001</v>
      </c>
      <c r="E150" s="25">
        <v>143146.23822132999</v>
      </c>
      <c r="F150" s="25">
        <v>142841.68860218499</v>
      </c>
      <c r="G150" s="25">
        <v>0.99787245810348002</v>
      </c>
      <c r="H150" s="25">
        <v>36536.4563295716</v>
      </c>
      <c r="I150" s="25">
        <v>8241.9479231293699</v>
      </c>
      <c r="J150" s="18">
        <f>E150-F150</f>
        <v>304.5496191449929</v>
      </c>
      <c r="K150" s="18" t="str">
        <f>VLOOKUP(A150,regions!$C$1:$H$250,4,FALSE)</f>
        <v>Americas</v>
      </c>
      <c r="L150" s="18" t="str">
        <f>VLOOKUP(A150,regions!$C$1:$H$250,5,FALSE)</f>
        <v>Latin America and the Caribbean</v>
      </c>
    </row>
    <row r="151" spans="1:12" ht="16" x14ac:dyDescent="0.2">
      <c r="A151" s="14" t="s">
        <v>292</v>
      </c>
      <c r="B151" s="14" t="s">
        <v>293</v>
      </c>
      <c r="C151" s="25">
        <v>23552489.594277099</v>
      </c>
      <c r="D151" s="25">
        <v>4161016.68888458</v>
      </c>
      <c r="E151" s="25">
        <v>19391472.905392502</v>
      </c>
      <c r="F151" s="25">
        <v>16683188.718477</v>
      </c>
      <c r="G151" s="25">
        <v>0.86033633442241297</v>
      </c>
      <c r="H151" s="25">
        <v>66549.341491096697</v>
      </c>
      <c r="I151" s="25">
        <v>30687.996649623699</v>
      </c>
      <c r="J151" s="18">
        <f>E151-F151</f>
        <v>2708284.186915502</v>
      </c>
      <c r="K151" s="18" t="str">
        <f>VLOOKUP(A151,regions!$C$1:$H$250,4,FALSE)</f>
        <v>Asia</v>
      </c>
      <c r="L151" s="18" t="str">
        <f>VLOOKUP(A151,regions!$C$1:$H$250,5,FALSE)</f>
        <v>Eastern Asia</v>
      </c>
    </row>
    <row r="152" spans="1:12" ht="16" x14ac:dyDescent="0.2">
      <c r="A152" s="14" t="s">
        <v>386</v>
      </c>
      <c r="B152" s="14" t="s">
        <v>387</v>
      </c>
      <c r="C152" s="25">
        <v>10682042.8119496</v>
      </c>
      <c r="D152" s="25">
        <v>8507701.6208419707</v>
      </c>
      <c r="E152" s="25">
        <v>2174341.1911076098</v>
      </c>
      <c r="F152" s="25">
        <v>2149452.5109519502</v>
      </c>
      <c r="G152" s="25">
        <v>0.98855346150022505</v>
      </c>
      <c r="H152" s="25">
        <v>173011.46372316001</v>
      </c>
      <c r="I152" s="25">
        <v>55916.438147657798</v>
      </c>
      <c r="J152" s="18">
        <f>E152-F152</f>
        <v>24888.68015565956</v>
      </c>
      <c r="K152" s="18" t="str">
        <f>VLOOKUP(A152,regions!$C$1:$H$250,4,FALSE)</f>
        <v>Europe</v>
      </c>
      <c r="L152" s="18" t="str">
        <f>VLOOKUP(A152,regions!$C$1:$H$250,5,FALSE)</f>
        <v>Southern Europe</v>
      </c>
    </row>
    <row r="153" spans="1:12" ht="16" x14ac:dyDescent="0.2">
      <c r="A153" s="14" t="s">
        <v>122</v>
      </c>
      <c r="B153" s="14" t="s">
        <v>123</v>
      </c>
      <c r="C153" s="25">
        <v>7364578.254857</v>
      </c>
      <c r="D153" s="25">
        <v>4552484.2116280701</v>
      </c>
      <c r="E153" s="25">
        <v>2812094.0432289299</v>
      </c>
      <c r="F153" s="25">
        <v>1599331.7300318</v>
      </c>
      <c r="G153" s="25">
        <v>0.56873337286949299</v>
      </c>
      <c r="H153" s="25">
        <v>108805.902830051</v>
      </c>
      <c r="I153" s="25">
        <v>22847.4406075152</v>
      </c>
      <c r="J153" s="18">
        <f>E153-F153</f>
        <v>1212762.3131971299</v>
      </c>
      <c r="K153" s="18" t="str">
        <f>VLOOKUP(A153,regions!$C$1:$H$250,4,FALSE)</f>
        <v>Americas</v>
      </c>
      <c r="L153" s="18" t="str">
        <f>VLOOKUP(A153,regions!$C$1:$H$250,5,FALSE)</f>
        <v>Latin America and the Caribbean</v>
      </c>
    </row>
    <row r="154" spans="1:12" ht="16" x14ac:dyDescent="0.2">
      <c r="A154" s="14" t="s">
        <v>366</v>
      </c>
      <c r="B154" s="14" t="s">
        <v>367</v>
      </c>
      <c r="C154" s="25">
        <v>5627937.9124118201</v>
      </c>
      <c r="D154" s="25">
        <v>4990234.4956922</v>
      </c>
      <c r="E154" s="25">
        <v>637703.41671961499</v>
      </c>
      <c r="F154" s="25">
        <v>612962.51136960101</v>
      </c>
      <c r="G154" s="25">
        <v>0.96120311621147803</v>
      </c>
      <c r="H154" s="25">
        <v>23040.407904886</v>
      </c>
      <c r="I154" s="25">
        <v>6041.5934753704596</v>
      </c>
      <c r="J154" s="18">
        <f>E154-F154</f>
        <v>24740.905350013985</v>
      </c>
      <c r="K154" s="18" t="str">
        <f>VLOOKUP(A154,regions!$C$1:$H$250,4,FALSE)</f>
        <v>Asia</v>
      </c>
      <c r="L154" s="18" t="str">
        <f>VLOOKUP(A154,regions!$C$1:$H$250,5,FALSE)</f>
        <v>Western Asia</v>
      </c>
    </row>
    <row r="155" spans="1:12" ht="16" x14ac:dyDescent="0.2">
      <c r="A155" s="14" t="s">
        <v>196</v>
      </c>
      <c r="B155" s="14" t="s">
        <v>197</v>
      </c>
      <c r="C155" s="25">
        <v>5865875.4174275398</v>
      </c>
      <c r="D155" s="25">
        <v>5278761.3714930499</v>
      </c>
      <c r="E155" s="25">
        <v>587114.04593449098</v>
      </c>
      <c r="F155" s="25">
        <v>413172.01826080203</v>
      </c>
      <c r="G155" s="25">
        <v>0.70373383352321195</v>
      </c>
      <c r="H155" s="25">
        <v>17265.8147407092</v>
      </c>
      <c r="I155" s="25">
        <v>3856.7660964910301</v>
      </c>
      <c r="J155" s="18">
        <f>E155-F155</f>
        <v>173942.02767368895</v>
      </c>
      <c r="K155" s="18" t="str">
        <f>VLOOKUP(A155,regions!$C$1:$H$250,4,FALSE)</f>
        <v>Asia</v>
      </c>
      <c r="L155" s="18" t="str">
        <f>VLOOKUP(A155,regions!$C$1:$H$250,5,FALSE)</f>
        <v>Western Asia</v>
      </c>
    </row>
    <row r="156" spans="1:12" ht="16" x14ac:dyDescent="0.2">
      <c r="A156" s="14" t="s">
        <v>262</v>
      </c>
      <c r="B156" s="14" t="s">
        <v>263</v>
      </c>
      <c r="C156" s="25">
        <v>28608073.215764102</v>
      </c>
      <c r="D156" s="25">
        <v>14769409.8224476</v>
      </c>
      <c r="E156" s="25">
        <v>13838663.3933165</v>
      </c>
      <c r="F156" s="25">
        <v>11268493.8070678</v>
      </c>
      <c r="G156" s="25">
        <v>0.81427616864428898</v>
      </c>
      <c r="H156" s="25">
        <v>205182.77734252199</v>
      </c>
      <c r="I156" s="25">
        <v>70743.427783898806</v>
      </c>
      <c r="J156" s="18">
        <f>E156-F156</f>
        <v>2570169.5862486996</v>
      </c>
      <c r="K156" s="18" t="str">
        <f>VLOOKUP(A156,regions!$C$1:$H$250,4,FALSE)</f>
        <v>Europe</v>
      </c>
      <c r="L156" s="18" t="str">
        <f>VLOOKUP(A156,regions!$C$1:$H$250,5,FALSE)</f>
        <v>Eastern Europe</v>
      </c>
    </row>
    <row r="157" spans="1:12" ht="16" x14ac:dyDescent="0.2">
      <c r="A157" s="14" t="s">
        <v>220</v>
      </c>
      <c r="B157" s="14" t="s">
        <v>221</v>
      </c>
      <c r="C157" s="25">
        <v>139997498.455863</v>
      </c>
      <c r="D157" s="25">
        <v>108207721.969825</v>
      </c>
      <c r="E157" s="25">
        <v>31789776.486038599</v>
      </c>
      <c r="F157" s="25">
        <v>23301877.8371321</v>
      </c>
      <c r="G157" s="25">
        <v>0.73299910892314102</v>
      </c>
      <c r="H157" s="25">
        <v>2102119.3654859099</v>
      </c>
      <c r="I157" s="25">
        <v>629602.02223334403</v>
      </c>
      <c r="J157" s="18">
        <f>E157-F157</f>
        <v>8487898.6489064991</v>
      </c>
      <c r="K157" s="18" t="str">
        <f>VLOOKUP(A157,regions!$C$1:$H$250,4,FALSE)</f>
        <v>Europe</v>
      </c>
      <c r="L157" s="18" t="str">
        <f>VLOOKUP(A157,regions!$C$1:$H$250,5,FALSE)</f>
        <v>Eastern Europe</v>
      </c>
    </row>
    <row r="158" spans="1:12" ht="16" x14ac:dyDescent="0.2">
      <c r="A158" s="14" t="s">
        <v>260</v>
      </c>
      <c r="B158" s="14" t="s">
        <v>261</v>
      </c>
      <c r="C158" s="25">
        <v>13077494.534918001</v>
      </c>
      <c r="D158" s="25">
        <v>1597773.86430418</v>
      </c>
      <c r="E158" s="25">
        <v>11479720.670613799</v>
      </c>
      <c r="F158" s="25">
        <v>9284869.7632291298</v>
      </c>
      <c r="G158" s="25">
        <v>0.80880624447569105</v>
      </c>
      <c r="H158" s="25">
        <v>50156.690576003501</v>
      </c>
      <c r="I158" s="25">
        <v>8455.6042093525903</v>
      </c>
      <c r="J158" s="18">
        <f>E158-F158</f>
        <v>2194850.9073846694</v>
      </c>
      <c r="K158" s="18" t="str">
        <f>VLOOKUP(A158,regions!$C$1:$H$250,4,FALSE)</f>
        <v>Africa</v>
      </c>
      <c r="L158" s="18" t="str">
        <f>VLOOKUP(A158,regions!$C$1:$H$250,5,FALSE)</f>
        <v>Sub-Saharan Africa</v>
      </c>
    </row>
    <row r="159" spans="1:12" ht="16" x14ac:dyDescent="0.2">
      <c r="A159" s="14" t="s">
        <v>48</v>
      </c>
      <c r="B159" s="14" t="s">
        <v>49</v>
      </c>
      <c r="C159" s="25">
        <v>35909424.975940503</v>
      </c>
      <c r="D159" s="25">
        <v>22129362.518141299</v>
      </c>
      <c r="E159" s="25">
        <v>13780062.4577992</v>
      </c>
      <c r="F159" s="25">
        <v>5340526.5895341896</v>
      </c>
      <c r="G159" s="25">
        <v>0.38755459968989903</v>
      </c>
      <c r="H159" s="25">
        <v>269033.47907843097</v>
      </c>
      <c r="I159" s="25">
        <v>122627.387138673</v>
      </c>
      <c r="J159" s="18">
        <f>E159-F159</f>
        <v>8439535.8682650104</v>
      </c>
      <c r="K159" s="18" t="str">
        <f>VLOOKUP(A159,regions!$C$1:$H$250,4,FALSE)</f>
        <v>Asia</v>
      </c>
      <c r="L159" s="18" t="str">
        <f>VLOOKUP(A159,regions!$C$1:$H$250,5,FALSE)</f>
        <v>Western Asia</v>
      </c>
    </row>
    <row r="160" spans="1:12" ht="16" x14ac:dyDescent="0.2">
      <c r="A160" s="14" t="s">
        <v>14</v>
      </c>
      <c r="B160" s="14" t="s">
        <v>15</v>
      </c>
      <c r="C160" s="25">
        <v>41531131.521349497</v>
      </c>
      <c r="D160" s="25">
        <v>6683740.03472328</v>
      </c>
      <c r="E160" s="25">
        <v>34847391.4866262</v>
      </c>
      <c r="F160" s="25">
        <v>7024682.35822869</v>
      </c>
      <c r="G160" s="25">
        <v>0.20158416623306299</v>
      </c>
      <c r="H160" s="25">
        <v>145810.31388874099</v>
      </c>
      <c r="I160" s="25">
        <v>29539.809084702101</v>
      </c>
      <c r="J160" s="18">
        <f>E160-F160</f>
        <v>27822709.128397509</v>
      </c>
      <c r="K160" s="18" t="str">
        <f>VLOOKUP(A160,regions!$C$1:$H$250,4,FALSE)</f>
        <v>Africa</v>
      </c>
      <c r="L160" s="18" t="str">
        <f>VLOOKUP(A160,regions!$C$1:$H$250,5,FALSE)</f>
        <v>Northern Africa</v>
      </c>
    </row>
    <row r="161" spans="1:12" ht="16" x14ac:dyDescent="0.2">
      <c r="A161" s="14" t="s">
        <v>84</v>
      </c>
      <c r="B161" s="14" t="s">
        <v>85</v>
      </c>
      <c r="C161" s="25">
        <v>16041109.446186099</v>
      </c>
      <c r="D161" s="25">
        <v>4752824.5573398303</v>
      </c>
      <c r="E161" s="25">
        <v>11288284.888846301</v>
      </c>
      <c r="F161" s="25">
        <v>5636669.1871456802</v>
      </c>
      <c r="G161" s="25">
        <v>0.49933796344165299</v>
      </c>
      <c r="H161" s="25">
        <v>74115.419714423799</v>
      </c>
      <c r="I161" s="25">
        <v>14753.026542664</v>
      </c>
      <c r="J161" s="18">
        <f>E161-F161</f>
        <v>5651615.7017006204</v>
      </c>
      <c r="K161" s="18" t="str">
        <f>VLOOKUP(A161,regions!$C$1:$H$250,4,FALSE)</f>
        <v>Africa</v>
      </c>
      <c r="L161" s="18" t="str">
        <f>VLOOKUP(A161,regions!$C$1:$H$250,5,FALSE)</f>
        <v>Sub-Saharan Africa</v>
      </c>
    </row>
    <row r="162" spans="1:12" ht="16" x14ac:dyDescent="0.2">
      <c r="A162" s="14" t="s">
        <v>408</v>
      </c>
      <c r="B162" s="14" t="s">
        <v>409</v>
      </c>
      <c r="C162" s="25">
        <v>4448209.4418980004</v>
      </c>
      <c r="D162" s="25">
        <v>4337982.42077005</v>
      </c>
      <c r="E162" s="25">
        <v>110227.02112795399</v>
      </c>
      <c r="F162" s="25">
        <v>110212.89545379599</v>
      </c>
      <c r="G162" s="25">
        <v>0.99987184926151695</v>
      </c>
      <c r="H162" s="25">
        <v>12701.8891455801</v>
      </c>
      <c r="I162" s="25">
        <v>2591.6492429149198</v>
      </c>
      <c r="J162" s="18">
        <f>E162-F162</f>
        <v>14.125674158000038</v>
      </c>
      <c r="K162" s="18" t="str">
        <f>VLOOKUP(A162,regions!$C$1:$H$250,4,FALSE)</f>
        <v>Asia</v>
      </c>
      <c r="L162" s="18" t="str">
        <f>VLOOKUP(A162,regions!$C$1:$H$250,5,FALSE)</f>
        <v>South-eastern Asia</v>
      </c>
    </row>
    <row r="163" spans="1:12" ht="16" x14ac:dyDescent="0.2">
      <c r="A163" s="14" t="s">
        <v>32</v>
      </c>
      <c r="B163" s="14" t="s">
        <v>33</v>
      </c>
      <c r="C163" s="25">
        <v>3825.9452588334698</v>
      </c>
      <c r="D163" s="25">
        <v>585.16998271830403</v>
      </c>
      <c r="E163" s="25">
        <v>3240.7752761151601</v>
      </c>
      <c r="F163" s="25">
        <v>1082.7148310048501</v>
      </c>
      <c r="G163" s="25">
        <v>0.33409130185130897</v>
      </c>
      <c r="H163" s="25">
        <v>248.232611237394</v>
      </c>
      <c r="I163" s="25">
        <v>93.738845153888505</v>
      </c>
      <c r="J163" s="18">
        <f>E163-F163</f>
        <v>2158.06044511031</v>
      </c>
      <c r="K163" s="18" t="str">
        <f>VLOOKUP(A163,regions!$C$1:$H$250,4,FALSE)</f>
        <v>Africa</v>
      </c>
      <c r="L163" s="18" t="str">
        <f>VLOOKUP(A163,regions!$C$1:$H$250,5,FALSE)</f>
        <v>Sub-Saharan Africa</v>
      </c>
    </row>
    <row r="164" spans="1:12" ht="16" x14ac:dyDescent="0.2">
      <c r="A164" s="14" t="s">
        <v>24</v>
      </c>
      <c r="B164" s="14" t="s">
        <v>25</v>
      </c>
      <c r="C164" s="25">
        <v>656264.19246978802</v>
      </c>
      <c r="D164" s="25">
        <v>124265.94454476101</v>
      </c>
      <c r="E164" s="25">
        <v>531998.24792502797</v>
      </c>
      <c r="F164" s="25">
        <v>130198.48749162701</v>
      </c>
      <c r="G164" s="25">
        <v>0.24473480504765699</v>
      </c>
      <c r="H164" s="25">
        <v>3461.4026194793901</v>
      </c>
      <c r="I164" s="25">
        <v>745.774150321668</v>
      </c>
      <c r="J164" s="18">
        <f>E164-F164</f>
        <v>401799.76043340098</v>
      </c>
      <c r="K164" s="18" t="str">
        <f>VLOOKUP(A164,regions!$C$1:$H$250,4,FALSE)</f>
        <v>Oceania</v>
      </c>
      <c r="L164" s="18" t="str">
        <f>VLOOKUP(A164,regions!$C$1:$H$250,5,FALSE)</f>
        <v>Melanesia</v>
      </c>
    </row>
    <row r="165" spans="1:12" ht="16" x14ac:dyDescent="0.2">
      <c r="A165" s="14" t="s">
        <v>124</v>
      </c>
      <c r="B165" s="14" t="s">
        <v>125</v>
      </c>
      <c r="C165" s="25">
        <v>6737135.9953709599</v>
      </c>
      <c r="D165" s="25">
        <v>1906339.0241225699</v>
      </c>
      <c r="E165" s="25">
        <v>4830796.9712483902</v>
      </c>
      <c r="F165" s="25">
        <v>2764297.1647435701</v>
      </c>
      <c r="G165" s="25">
        <v>0.57222383412011002</v>
      </c>
      <c r="H165" s="25">
        <v>35480.834258209397</v>
      </c>
      <c r="I165" s="25">
        <v>7463.4185886524801</v>
      </c>
      <c r="J165" s="18">
        <f>E165-F165</f>
        <v>2066499.80650482</v>
      </c>
      <c r="K165" s="18" t="str">
        <f>VLOOKUP(A165,regions!$C$1:$H$250,4,FALSE)</f>
        <v>Africa</v>
      </c>
      <c r="L165" s="18" t="str">
        <f>VLOOKUP(A165,regions!$C$1:$H$250,5,FALSE)</f>
        <v>Sub-Saharan Africa</v>
      </c>
    </row>
    <row r="166" spans="1:12" ht="16" x14ac:dyDescent="0.2">
      <c r="A166" s="14" t="s">
        <v>278</v>
      </c>
      <c r="B166" s="14" t="s">
        <v>279</v>
      </c>
      <c r="C166" s="25">
        <v>6655221.4017977603</v>
      </c>
      <c r="D166" s="25">
        <v>4349653.9460973097</v>
      </c>
      <c r="E166" s="25">
        <v>2305567.4557004501</v>
      </c>
      <c r="F166" s="25">
        <v>1923647.22609416</v>
      </c>
      <c r="G166" s="25">
        <v>0.83434870722953403</v>
      </c>
      <c r="H166" s="25">
        <v>28310.195575313199</v>
      </c>
      <c r="I166" s="25">
        <v>9150.0645099922003</v>
      </c>
      <c r="J166" s="18">
        <f>E166-F166</f>
        <v>381920.22960629012</v>
      </c>
      <c r="K166" s="18" t="str">
        <f>VLOOKUP(A166,regions!$C$1:$H$250,4,FALSE)</f>
        <v>Americas</v>
      </c>
      <c r="L166" s="18" t="str">
        <f>VLOOKUP(A166,regions!$C$1:$H$250,5,FALSE)</f>
        <v>Latin America and the Caribbean</v>
      </c>
    </row>
    <row r="167" spans="1:12" ht="16" x14ac:dyDescent="0.2">
      <c r="A167" s="14" t="s">
        <v>416</v>
      </c>
      <c r="B167" s="14" t="s">
        <v>417</v>
      </c>
      <c r="C167" s="25">
        <v>34654.464803911702</v>
      </c>
      <c r="D167" s="25">
        <v>34479.199446082101</v>
      </c>
      <c r="E167" s="25">
        <v>175.26535782963001</v>
      </c>
      <c r="F167" s="25">
        <v>175.26535782963001</v>
      </c>
      <c r="G167" s="25">
        <v>1</v>
      </c>
      <c r="H167" s="25">
        <v>1047.6089074507199</v>
      </c>
      <c r="I167" s="25">
        <v>305.56752675019101</v>
      </c>
      <c r="J167" s="18">
        <f>E167-F167</f>
        <v>0</v>
      </c>
      <c r="K167" s="18" t="str">
        <f>VLOOKUP(A167,regions!$C$1:$H$250,4,FALSE)</f>
        <v>Europe</v>
      </c>
      <c r="L167" s="18" t="str">
        <f>VLOOKUP(A167,regions!$C$1:$H$250,5,FALSE)</f>
        <v>Southern Europe</v>
      </c>
    </row>
    <row r="168" spans="1:12" ht="16" x14ac:dyDescent="0.2">
      <c r="A168" s="14" t="s">
        <v>16</v>
      </c>
      <c r="B168" s="14" t="s">
        <v>17</v>
      </c>
      <c r="C168" s="25">
        <v>3768723.9278869601</v>
      </c>
      <c r="D168" s="25">
        <v>36376.898388117603</v>
      </c>
      <c r="E168" s="25">
        <v>3732347.0294988402</v>
      </c>
      <c r="F168" s="25">
        <v>566366.427011583</v>
      </c>
      <c r="G168" s="25">
        <v>0.15174538233858501</v>
      </c>
      <c r="H168" s="25">
        <v>27464.304976974199</v>
      </c>
      <c r="I168" s="25">
        <v>4347.8034797668997</v>
      </c>
      <c r="J168" s="18">
        <f>E168-F168</f>
        <v>3165980.6024872572</v>
      </c>
      <c r="K168" s="18" t="s">
        <v>444</v>
      </c>
      <c r="L168" s="18" t="s">
        <v>456</v>
      </c>
    </row>
    <row r="169" spans="1:12" ht="16" x14ac:dyDescent="0.2">
      <c r="A169" s="14" t="s">
        <v>18</v>
      </c>
      <c r="B169" s="14" t="s">
        <v>19</v>
      </c>
      <c r="C169" s="25">
        <v>8849738.1029937901</v>
      </c>
      <c r="D169" s="25">
        <v>794621.47321313596</v>
      </c>
      <c r="E169" s="25">
        <v>8055116.6297806501</v>
      </c>
      <c r="F169" s="25">
        <v>1650165.7388224399</v>
      </c>
      <c r="G169" s="25">
        <v>0.204859322920489</v>
      </c>
      <c r="H169" s="25">
        <v>51972.983375021497</v>
      </c>
      <c r="I169" s="25">
        <v>9131.6364096652796</v>
      </c>
      <c r="J169" s="18">
        <f>E169-F169</f>
        <v>6404950.8909582105</v>
      </c>
      <c r="K169" s="18" t="str">
        <f>VLOOKUP(A169,regions!$C$1:$H$250,4,FALSE)</f>
        <v>Africa</v>
      </c>
      <c r="L169" s="18" t="str">
        <f>VLOOKUP(A169,regions!$C$1:$H$250,5,FALSE)</f>
        <v>Sub-Saharan Africa</v>
      </c>
    </row>
    <row r="170" spans="1:12" ht="16" x14ac:dyDescent="0.2">
      <c r="A170" s="14" t="s">
        <v>232</v>
      </c>
      <c r="B170" s="14" t="s">
        <v>233</v>
      </c>
      <c r="C170" s="25">
        <v>6996254.2370145004</v>
      </c>
      <c r="D170" s="25">
        <v>5073864.9397475803</v>
      </c>
      <c r="E170" s="25">
        <v>1922389.2972669201</v>
      </c>
      <c r="F170" s="25">
        <v>1453703.46855987</v>
      </c>
      <c r="G170" s="25">
        <v>0.75619619326148502</v>
      </c>
      <c r="H170" s="25">
        <v>90381.836786291402</v>
      </c>
      <c r="I170" s="25">
        <v>19002.580607470802</v>
      </c>
      <c r="J170" s="18">
        <f>E170-F170</f>
        <v>468685.82870705007</v>
      </c>
      <c r="K170" s="18" t="str">
        <f>VLOOKUP(A170,regions!$C$1:$H$250,4,FALSE)</f>
        <v>Europe</v>
      </c>
      <c r="L170" s="18" t="str">
        <f>VLOOKUP(A170,regions!$C$1:$H$250,5,FALSE)</f>
        <v>Southern Europe</v>
      </c>
    </row>
    <row r="171" spans="1:12" ht="16" x14ac:dyDescent="0.2">
      <c r="A171" s="14" t="s">
        <v>12</v>
      </c>
      <c r="B171" s="14" t="s">
        <v>13</v>
      </c>
      <c r="C171" s="25">
        <v>15516842.1707332</v>
      </c>
      <c r="D171" s="25">
        <v>76149.351157732293</v>
      </c>
      <c r="E171" s="25">
        <v>15440692.8195755</v>
      </c>
      <c r="F171" s="25">
        <v>2994857.1795813101</v>
      </c>
      <c r="G171" s="25">
        <v>0.193958730646107</v>
      </c>
      <c r="H171" s="25">
        <v>41999.416566726002</v>
      </c>
      <c r="I171" s="25">
        <v>17442.536574346599</v>
      </c>
      <c r="J171" s="18">
        <f>E171-F171</f>
        <v>12445835.639994189</v>
      </c>
      <c r="K171" s="18" t="str">
        <f>VLOOKUP(A171,regions!$C$1:$H$250,4,FALSE)</f>
        <v>Africa</v>
      </c>
      <c r="L171" s="18" t="str">
        <f>VLOOKUP(A171,regions!$C$1:$H$250,5,FALSE)</f>
        <v>Sub-Saharan Africa</v>
      </c>
    </row>
    <row r="172" spans="1:12" ht="16" x14ac:dyDescent="0.2">
      <c r="A172" s="14" t="s">
        <v>166</v>
      </c>
      <c r="B172" s="14" t="s">
        <v>167</v>
      </c>
      <c r="C172" s="25">
        <v>211313.13806160499</v>
      </c>
      <c r="D172" s="25">
        <v>112619.923145086</v>
      </c>
      <c r="E172" s="25">
        <v>98693.214916519806</v>
      </c>
      <c r="F172" s="25">
        <v>63062.430793315201</v>
      </c>
      <c r="G172" s="25">
        <v>0.63897432915380104</v>
      </c>
      <c r="H172" s="25">
        <v>785.56575173970703</v>
      </c>
      <c r="I172" s="25">
        <v>303.84327172267598</v>
      </c>
      <c r="J172" s="18">
        <f>E172-F172</f>
        <v>35630.784123204605</v>
      </c>
      <c r="K172" s="18" t="str">
        <f>VLOOKUP(A172,regions!$C$1:$H$250,4,FALSE)</f>
        <v>Africa</v>
      </c>
      <c r="L172" s="18" t="str">
        <f>VLOOKUP(A172,regions!$C$1:$H$250,5,FALSE)</f>
        <v>Sub-Saharan Africa</v>
      </c>
    </row>
    <row r="173" spans="1:12" ht="16" x14ac:dyDescent="0.2">
      <c r="A173" s="14" t="s">
        <v>82</v>
      </c>
      <c r="B173" s="14" t="s">
        <v>83</v>
      </c>
      <c r="C173" s="25">
        <v>611868.98115267802</v>
      </c>
      <c r="D173" s="25">
        <v>388006.50399747601</v>
      </c>
      <c r="E173" s="25">
        <v>223862.47715520201</v>
      </c>
      <c r="F173" s="25">
        <v>110251.819655119</v>
      </c>
      <c r="G173" s="25">
        <v>0.49249798830146302</v>
      </c>
      <c r="H173" s="25">
        <v>6966.0200092025798</v>
      </c>
      <c r="I173" s="25">
        <v>1749.22993704083</v>
      </c>
      <c r="J173" s="18">
        <f>E173-F173</f>
        <v>113610.65750008301</v>
      </c>
      <c r="K173" s="18" t="str">
        <f>VLOOKUP(A173,regions!$C$1:$H$250,4,FALSE)</f>
        <v>Americas</v>
      </c>
      <c r="L173" s="18" t="str">
        <f>VLOOKUP(A173,regions!$C$1:$H$250,5,FALSE)</f>
        <v>Latin America and the Caribbean</v>
      </c>
    </row>
    <row r="174" spans="1:12" ht="16" x14ac:dyDescent="0.2">
      <c r="A174" s="14" t="s">
        <v>360</v>
      </c>
      <c r="B174" s="14" t="s">
        <v>361</v>
      </c>
      <c r="C174" s="25">
        <v>5441105.7653542701</v>
      </c>
      <c r="D174" s="25">
        <v>3249050.3622484398</v>
      </c>
      <c r="E174" s="25">
        <v>2192055.4031058298</v>
      </c>
      <c r="F174" s="25">
        <v>2087124.3555447001</v>
      </c>
      <c r="G174" s="25">
        <v>0.95213120644101901</v>
      </c>
      <c r="H174" s="25">
        <v>63893.770628038001</v>
      </c>
      <c r="I174" s="25">
        <v>20421.7990644848</v>
      </c>
      <c r="J174" s="18">
        <f>E174-F174</f>
        <v>104931.04756112979</v>
      </c>
      <c r="K174" s="18" t="str">
        <f>VLOOKUP(A174,regions!$C$1:$H$250,4,FALSE)</f>
        <v>Europe</v>
      </c>
      <c r="L174" s="18" t="str">
        <f>VLOOKUP(A174,regions!$C$1:$H$250,5,FALSE)</f>
        <v>Eastern Europe</v>
      </c>
    </row>
    <row r="175" spans="1:12" ht="16" x14ac:dyDescent="0.2">
      <c r="A175" s="14" t="s">
        <v>332</v>
      </c>
      <c r="B175" s="14" t="s">
        <v>333</v>
      </c>
      <c r="C175" s="25">
        <v>2181594.3586604302</v>
      </c>
      <c r="D175" s="25">
        <v>1408849.9384568699</v>
      </c>
      <c r="E175" s="25">
        <v>772744.42020355398</v>
      </c>
      <c r="F175" s="25">
        <v>722821.795286012</v>
      </c>
      <c r="G175" s="25">
        <v>0.93539568373150905</v>
      </c>
      <c r="H175" s="25">
        <v>54389.933822432897</v>
      </c>
      <c r="I175" s="25">
        <v>11372.991175721099</v>
      </c>
      <c r="J175" s="18">
        <f>E175-F175</f>
        <v>49922.62491754198</v>
      </c>
      <c r="K175" s="18" t="str">
        <f>VLOOKUP(A175,regions!$C$1:$H$250,4,FALSE)</f>
        <v>Europe</v>
      </c>
      <c r="L175" s="18" t="str">
        <f>VLOOKUP(A175,regions!$C$1:$H$250,5,FALSE)</f>
        <v>Southern Europe</v>
      </c>
    </row>
    <row r="176" spans="1:12" ht="16" x14ac:dyDescent="0.2">
      <c r="A176" s="14" t="s">
        <v>318</v>
      </c>
      <c r="B176" s="14" t="s">
        <v>319</v>
      </c>
      <c r="C176" s="25">
        <v>10154912.032203401</v>
      </c>
      <c r="D176" s="25">
        <v>8814413.6036252193</v>
      </c>
      <c r="E176" s="25">
        <v>1340498.42857816</v>
      </c>
      <c r="F176" s="25">
        <v>1219347.88735437</v>
      </c>
      <c r="G176" s="25">
        <v>0.90962276520361696</v>
      </c>
      <c r="H176" s="25">
        <v>362866.49182033102</v>
      </c>
      <c r="I176" s="25">
        <v>109921.760213495</v>
      </c>
      <c r="J176" s="18">
        <f>E176-F176</f>
        <v>121150.54122379003</v>
      </c>
      <c r="K176" s="18" t="str">
        <f>VLOOKUP(A176,regions!$C$1:$H$250,4,FALSE)</f>
        <v>Europe</v>
      </c>
      <c r="L176" s="18" t="str">
        <f>VLOOKUP(A176,regions!$C$1:$H$250,5,FALSE)</f>
        <v>Northern Europe</v>
      </c>
    </row>
    <row r="177" spans="1:12" ht="16" x14ac:dyDescent="0.2">
      <c r="A177" s="14" t="s">
        <v>236</v>
      </c>
      <c r="B177" s="14" t="s">
        <v>237</v>
      </c>
      <c r="C177" s="25">
        <v>1089295.79825991</v>
      </c>
      <c r="D177" s="25">
        <v>324639.23165864497</v>
      </c>
      <c r="E177" s="25">
        <v>764656.56660126895</v>
      </c>
      <c r="F177" s="25">
        <v>584628.89490190905</v>
      </c>
      <c r="G177" s="25">
        <v>0.76456401532057205</v>
      </c>
      <c r="H177" s="25">
        <v>15096.961561390701</v>
      </c>
      <c r="I177" s="25">
        <v>4583.9988718881104</v>
      </c>
      <c r="J177" s="18">
        <f>E177-F177</f>
        <v>180027.6716993599</v>
      </c>
      <c r="K177" s="18" t="str">
        <f>VLOOKUP(A177,regions!$C$1:$H$250,4,FALSE)</f>
        <v>Africa</v>
      </c>
      <c r="L177" s="18" t="str">
        <f>VLOOKUP(A177,regions!$C$1:$H$250,5,FALSE)</f>
        <v>Sub-Saharan Africa</v>
      </c>
    </row>
    <row r="178" spans="1:12" ht="16" x14ac:dyDescent="0.2">
      <c r="A178" s="14" t="s">
        <v>338</v>
      </c>
      <c r="B178" s="14" t="s">
        <v>339</v>
      </c>
      <c r="C178" s="25">
        <v>102904.56181525</v>
      </c>
      <c r="D178" s="25">
        <v>67401.703682512001</v>
      </c>
      <c r="E178" s="25">
        <v>35502.858132737703</v>
      </c>
      <c r="F178" s="25">
        <v>32847.476044595198</v>
      </c>
      <c r="G178" s="25">
        <v>0.92520652624037902</v>
      </c>
      <c r="H178" s="25">
        <v>651.99064280140203</v>
      </c>
      <c r="I178" s="25">
        <v>192.37291335793401</v>
      </c>
      <c r="J178" s="18">
        <f>E178-F178</f>
        <v>2655.3820881425054</v>
      </c>
      <c r="K178" s="18" t="str">
        <f>VLOOKUP(A178,regions!$C$1:$H$250,4,FALSE)</f>
        <v>Africa</v>
      </c>
      <c r="L178" s="18" t="str">
        <f>VLOOKUP(A178,regions!$C$1:$H$250,5,FALSE)</f>
        <v>Sub-Saharan Africa</v>
      </c>
    </row>
    <row r="179" spans="1:12" ht="16" x14ac:dyDescent="0.2">
      <c r="A179" s="14" t="s">
        <v>304</v>
      </c>
      <c r="B179" s="14" t="s">
        <v>305</v>
      </c>
      <c r="C179" s="25">
        <v>26178167.985032599</v>
      </c>
      <c r="D179" s="25">
        <v>15335000.6754738</v>
      </c>
      <c r="E179" s="25">
        <v>10843167.309558799</v>
      </c>
      <c r="F179" s="25">
        <v>9455932.1692831293</v>
      </c>
      <c r="G179" s="25">
        <v>0.87206365993700696</v>
      </c>
      <c r="H179" s="25">
        <v>122769.437469307</v>
      </c>
      <c r="I179" s="25">
        <v>46861.112492934903</v>
      </c>
      <c r="J179" s="18">
        <f>E179-F179</f>
        <v>1387235.1402756702</v>
      </c>
      <c r="K179" s="18" t="str">
        <f>VLOOKUP(A179,regions!$C$1:$H$250,4,FALSE)</f>
        <v>Asia</v>
      </c>
      <c r="L179" s="18" t="str">
        <f>VLOOKUP(A179,regions!$C$1:$H$250,5,FALSE)</f>
        <v>Western Asia</v>
      </c>
    </row>
    <row r="180" spans="1:12" ht="16" x14ac:dyDescent="0.2">
      <c r="A180" s="14" t="s">
        <v>264</v>
      </c>
      <c r="B180" s="14" t="s">
        <v>265</v>
      </c>
      <c r="C180" s="25">
        <v>43640.890087651103</v>
      </c>
      <c r="D180" s="25">
        <v>38006.873023968197</v>
      </c>
      <c r="E180" s="25">
        <v>5634.0170636828998</v>
      </c>
      <c r="F180" s="25">
        <v>3435.4190976002701</v>
      </c>
      <c r="G180" s="25">
        <v>0.60976370123994195</v>
      </c>
      <c r="H180" s="25">
        <v>894.77011664288796</v>
      </c>
      <c r="I180" s="25">
        <v>157.03197851384499</v>
      </c>
      <c r="J180" s="18">
        <f>E180-F180</f>
        <v>2198.5979660826297</v>
      </c>
      <c r="K180" s="18" t="str">
        <f>VLOOKUP(A180,regions!$C$1:$H$250,4,FALSE)</f>
        <v>Americas</v>
      </c>
      <c r="L180" s="18" t="str">
        <f>VLOOKUP(A180,regions!$C$1:$H$250,5,FALSE)</f>
        <v>Latin America and the Caribbean</v>
      </c>
    </row>
    <row r="181" spans="1:12" ht="16" x14ac:dyDescent="0.2">
      <c r="A181" s="14" t="s">
        <v>22</v>
      </c>
      <c r="B181" s="14" t="s">
        <v>23</v>
      </c>
      <c r="C181" s="25">
        <v>15982934.1135523</v>
      </c>
      <c r="D181" s="25">
        <v>988330.90203397803</v>
      </c>
      <c r="E181" s="25">
        <v>14994603.211518301</v>
      </c>
      <c r="F181" s="25">
        <v>3667060.8425309299</v>
      </c>
      <c r="G181" s="25">
        <v>0.244558711611256</v>
      </c>
      <c r="H181" s="25">
        <v>74123.890231095997</v>
      </c>
      <c r="I181" s="25">
        <v>18601.3130621276</v>
      </c>
      <c r="J181" s="18">
        <f>E181-F181</f>
        <v>11327542.36898737</v>
      </c>
      <c r="K181" s="18" t="str">
        <f>VLOOKUP(A181,regions!$C$1:$H$250,4,FALSE)</f>
        <v>Africa</v>
      </c>
      <c r="L181" s="18" t="str">
        <f>VLOOKUP(A181,regions!$C$1:$H$250,5,FALSE)</f>
        <v>Sub-Saharan Africa</v>
      </c>
    </row>
    <row r="182" spans="1:12" ht="16" x14ac:dyDescent="0.2">
      <c r="A182" s="14" t="s">
        <v>160</v>
      </c>
      <c r="B182" s="14" t="s">
        <v>161</v>
      </c>
      <c r="C182" s="25">
        <v>8455833.3241986595</v>
      </c>
      <c r="D182" s="25">
        <v>2824414.22799636</v>
      </c>
      <c r="E182" s="25">
        <v>5631419.0962022999</v>
      </c>
      <c r="F182" s="25">
        <v>3554583.9928876399</v>
      </c>
      <c r="G182" s="25">
        <v>0.63120572846101397</v>
      </c>
      <c r="H182" s="25">
        <v>37080.288746369602</v>
      </c>
      <c r="I182" s="25">
        <v>7335.1578698662397</v>
      </c>
      <c r="J182" s="18">
        <f>E182-F182</f>
        <v>2076835.10331466</v>
      </c>
      <c r="K182" s="18" t="str">
        <f>VLOOKUP(A182,regions!$C$1:$H$250,4,FALSE)</f>
        <v>Africa</v>
      </c>
      <c r="L182" s="18" t="str">
        <f>VLOOKUP(A182,regions!$C$1:$H$250,5,FALSE)</f>
        <v>Sub-Saharan Africa</v>
      </c>
    </row>
    <row r="183" spans="1:12" ht="16" x14ac:dyDescent="0.2">
      <c r="A183" s="14" t="s">
        <v>250</v>
      </c>
      <c r="B183" s="14" t="s">
        <v>251</v>
      </c>
      <c r="C183" s="25">
        <v>73934384.953832</v>
      </c>
      <c r="D183" s="25">
        <v>35722294.896486104</v>
      </c>
      <c r="E183" s="25">
        <v>38212090.0573458</v>
      </c>
      <c r="F183" s="25">
        <v>30264212.8801824</v>
      </c>
      <c r="G183" s="25">
        <v>0.79200621674355098</v>
      </c>
      <c r="H183" s="25">
        <v>600124.53079586604</v>
      </c>
      <c r="I183" s="25">
        <v>132211.082913083</v>
      </c>
      <c r="J183" s="18">
        <f>E183-F183</f>
        <v>7947877.1771633998</v>
      </c>
      <c r="K183" s="18" t="str">
        <f>VLOOKUP(A183,regions!$C$1:$H$250,4,FALSE)</f>
        <v>Asia</v>
      </c>
      <c r="L183" s="18" t="str">
        <f>VLOOKUP(A183,regions!$C$1:$H$250,5,FALSE)</f>
        <v>South-eastern Asia</v>
      </c>
    </row>
    <row r="184" spans="1:12" ht="16" x14ac:dyDescent="0.2">
      <c r="A184" s="14" t="s">
        <v>112</v>
      </c>
      <c r="B184" s="14" t="s">
        <v>113</v>
      </c>
      <c r="C184" s="25">
        <v>9187306.6070813406</v>
      </c>
      <c r="D184" s="25">
        <v>4496694.4878921797</v>
      </c>
      <c r="E184" s="25">
        <v>4690612.1191891599</v>
      </c>
      <c r="F184" s="25">
        <v>2647506.9117232901</v>
      </c>
      <c r="G184" s="25">
        <v>0.56442674099877499</v>
      </c>
      <c r="H184" s="25">
        <v>40285.154373343299</v>
      </c>
      <c r="I184" s="25">
        <v>12875.8156308248</v>
      </c>
      <c r="J184" s="18">
        <f>E184-F184</f>
        <v>2043105.2074658698</v>
      </c>
      <c r="K184" s="18" t="str">
        <f>VLOOKUP(A184,regions!$C$1:$H$250,4,FALSE)</f>
        <v>Asia</v>
      </c>
      <c r="L184" s="18" t="str">
        <f>VLOOKUP(A184,regions!$C$1:$H$250,5,FALSE)</f>
        <v>Central Asia</v>
      </c>
    </row>
    <row r="185" spans="1:12" ht="16" x14ac:dyDescent="0.2">
      <c r="A185" s="14" t="s">
        <v>38</v>
      </c>
      <c r="B185" s="14" t="s">
        <v>39</v>
      </c>
      <c r="C185" s="25">
        <v>9598640.3179068305</v>
      </c>
      <c r="D185" s="25">
        <v>4820775.6337364204</v>
      </c>
      <c r="E185" s="25">
        <v>4777864.6841703998</v>
      </c>
      <c r="F185" s="25">
        <v>1689056.8467866101</v>
      </c>
      <c r="G185" s="25">
        <v>0.353517095698135</v>
      </c>
      <c r="H185" s="25">
        <v>43430.617871704497</v>
      </c>
      <c r="I185" s="25">
        <v>15314.234061400301</v>
      </c>
      <c r="J185" s="18">
        <f>E185-F185</f>
        <v>3088807.8373837899</v>
      </c>
      <c r="K185" s="18" t="str">
        <f>VLOOKUP(A185,regions!$C$1:$H$250,4,FALSE)</f>
        <v>Asia</v>
      </c>
      <c r="L185" s="18" t="str">
        <f>VLOOKUP(A185,regions!$C$1:$H$250,5,FALSE)</f>
        <v>Central Asia</v>
      </c>
    </row>
    <row r="186" spans="1:12" ht="16" x14ac:dyDescent="0.2">
      <c r="A186" s="14" t="s">
        <v>184</v>
      </c>
      <c r="B186" s="14" t="s">
        <v>185</v>
      </c>
      <c r="C186" s="25">
        <v>1376447.17638528</v>
      </c>
      <c r="D186" s="25">
        <v>399320.434551768</v>
      </c>
      <c r="E186" s="25">
        <v>977126.74183351395</v>
      </c>
      <c r="F186" s="25">
        <v>660270.85111520696</v>
      </c>
      <c r="G186" s="25">
        <v>0.67572692757978603</v>
      </c>
      <c r="H186" s="25">
        <v>7055.4786123930699</v>
      </c>
      <c r="I186" s="25">
        <v>2760.4592417335198</v>
      </c>
      <c r="J186" s="18">
        <f>E186-F186</f>
        <v>316855.890718307</v>
      </c>
      <c r="K186" s="18" t="str">
        <f>VLOOKUP(A186,regions!$C$1:$H$250,4,FALSE)</f>
        <v>Asia</v>
      </c>
      <c r="L186" s="18" t="str">
        <f>VLOOKUP(A186,regions!$C$1:$H$250,5,FALSE)</f>
        <v>South-eastern Asia</v>
      </c>
    </row>
    <row r="187" spans="1:12" ht="16" x14ac:dyDescent="0.2">
      <c r="A187" s="14" t="s">
        <v>334</v>
      </c>
      <c r="B187" s="14" t="s">
        <v>335</v>
      </c>
      <c r="C187" s="25">
        <v>105305.564132769</v>
      </c>
      <c r="D187" s="25">
        <v>67663.083739161506</v>
      </c>
      <c r="E187" s="25">
        <v>37642.480393607198</v>
      </c>
      <c r="F187" s="25">
        <v>33407.197374992102</v>
      </c>
      <c r="G187" s="25">
        <v>0.88748661155351605</v>
      </c>
      <c r="H187" s="25">
        <v>1211.2890346474401</v>
      </c>
      <c r="I187" s="25">
        <v>337.727350838245</v>
      </c>
      <c r="J187" s="18">
        <f>E187-F187</f>
        <v>4235.2830186150968</v>
      </c>
      <c r="K187" s="18" t="str">
        <f>VLOOKUP(A187,regions!$C$1:$H$250,4,FALSE)</f>
        <v>Oceania</v>
      </c>
      <c r="L187" s="18" t="str">
        <f>VLOOKUP(A187,regions!$C$1:$H$250,5,FALSE)</f>
        <v>Polynesia</v>
      </c>
    </row>
    <row r="188" spans="1:12" ht="16" x14ac:dyDescent="0.2">
      <c r="A188" s="14" t="s">
        <v>246</v>
      </c>
      <c r="B188" s="14" t="s">
        <v>247</v>
      </c>
      <c r="C188" s="25">
        <v>1384998.3663655899</v>
      </c>
      <c r="D188" s="25">
        <v>1206754.2184339201</v>
      </c>
      <c r="E188" s="25">
        <v>178244.14793166099</v>
      </c>
      <c r="F188" s="25">
        <v>140072.59673774199</v>
      </c>
      <c r="G188" s="25">
        <v>0.78584681945039803</v>
      </c>
      <c r="H188" s="25">
        <v>11539.000215022201</v>
      </c>
      <c r="I188" s="25">
        <v>2153.43152942906</v>
      </c>
      <c r="J188" s="18">
        <f>E188-F188</f>
        <v>38171.551193919004</v>
      </c>
      <c r="K188" s="18" t="str">
        <f>VLOOKUP(A188,regions!$C$1:$H$250,4,FALSE)</f>
        <v>Americas</v>
      </c>
      <c r="L188" s="18" t="str">
        <f>VLOOKUP(A188,regions!$C$1:$H$250,5,FALSE)</f>
        <v>Latin America and the Caribbean</v>
      </c>
    </row>
    <row r="189" spans="1:12" ht="16" x14ac:dyDescent="0.2">
      <c r="A189" s="14" t="s">
        <v>198</v>
      </c>
      <c r="B189" s="14" t="s">
        <v>199</v>
      </c>
      <c r="C189" s="25">
        <v>11633212.5963865</v>
      </c>
      <c r="D189" s="25">
        <v>8149936.27520373</v>
      </c>
      <c r="E189" s="25">
        <v>3483276.3211827399</v>
      </c>
      <c r="F189" s="25">
        <v>2466768.8647207501</v>
      </c>
      <c r="G189" s="25">
        <v>0.708174901232976</v>
      </c>
      <c r="H189" s="25">
        <v>129141.4799187</v>
      </c>
      <c r="I189" s="25">
        <v>24657.674225150098</v>
      </c>
      <c r="J189" s="18">
        <f>E189-F189</f>
        <v>1016507.4564619898</v>
      </c>
      <c r="K189" s="18" t="str">
        <f>VLOOKUP(A189,regions!$C$1:$H$250,4,FALSE)</f>
        <v>Africa</v>
      </c>
      <c r="L189" s="18" t="str">
        <f>VLOOKUP(A189,regions!$C$1:$H$250,5,FALSE)</f>
        <v>Northern Africa</v>
      </c>
    </row>
    <row r="190" spans="1:12" ht="16" x14ac:dyDescent="0.2">
      <c r="A190" s="14" t="s">
        <v>328</v>
      </c>
      <c r="B190" s="14" t="s">
        <v>329</v>
      </c>
      <c r="C190" s="25">
        <v>79944753.126247704</v>
      </c>
      <c r="D190" s="25">
        <v>59989541.955999397</v>
      </c>
      <c r="E190" s="25">
        <v>19955211.170248199</v>
      </c>
      <c r="F190" s="25">
        <v>18584179.453180298</v>
      </c>
      <c r="G190" s="25">
        <v>0.93129455231664005</v>
      </c>
      <c r="H190" s="25">
        <v>611490.15308739804</v>
      </c>
      <c r="I190" s="25">
        <v>328386.06199893099</v>
      </c>
      <c r="J190" s="18">
        <f>E190-F190</f>
        <v>1371031.717067901</v>
      </c>
      <c r="K190" s="18" t="str">
        <f>VLOOKUP(A190,regions!$C$1:$H$250,4,FALSE)</f>
        <v>Asia</v>
      </c>
      <c r="L190" s="18" t="str">
        <f>VLOOKUP(A190,regions!$C$1:$H$250,5,FALSE)</f>
        <v>Western Asia</v>
      </c>
    </row>
    <row r="191" spans="1:12" ht="16" x14ac:dyDescent="0.2">
      <c r="A191" s="14" t="s">
        <v>344</v>
      </c>
      <c r="B191" s="14" t="s">
        <v>345</v>
      </c>
      <c r="C191" s="25">
        <v>24024097.771134298</v>
      </c>
      <c r="D191" s="25">
        <v>22654559.8880377</v>
      </c>
      <c r="E191" s="25">
        <v>1369537.8830966901</v>
      </c>
      <c r="F191" s="25">
        <v>1282020.47182826</v>
      </c>
      <c r="G191" s="25">
        <v>0.93609712272395496</v>
      </c>
      <c r="H191" s="25">
        <v>118192.18006685399</v>
      </c>
      <c r="I191" s="25">
        <v>30702.704031223198</v>
      </c>
      <c r="J191" s="18">
        <f>E191-F191</f>
        <v>87517.411268430064</v>
      </c>
      <c r="K191" s="18" t="str">
        <f>VLOOKUP(A191,regions!$C$1:$H$250,4,FALSE)</f>
        <v>Asia</v>
      </c>
      <c r="L191" s="18" t="str">
        <f>VLOOKUP(A191,regions!$C$1:$H$250,5,FALSE)</f>
        <v>Eastern Asia</v>
      </c>
    </row>
    <row r="192" spans="1:12" ht="16" x14ac:dyDescent="0.2">
      <c r="A192" s="14" t="s">
        <v>136</v>
      </c>
      <c r="B192" s="14" t="s">
        <v>137</v>
      </c>
      <c r="C192" s="25">
        <v>54820428.695492201</v>
      </c>
      <c r="D192" s="25">
        <v>11768487.1498204</v>
      </c>
      <c r="E192" s="25">
        <v>43051941.545671798</v>
      </c>
      <c r="F192" s="25">
        <v>25489954.0279071</v>
      </c>
      <c r="G192" s="25">
        <v>0.59207443643084101</v>
      </c>
      <c r="H192" s="25">
        <v>342873.70330107602</v>
      </c>
      <c r="I192" s="25">
        <v>65001.484759204403</v>
      </c>
      <c r="J192" s="18">
        <f>E192-F192</f>
        <v>17561987.517764699</v>
      </c>
      <c r="K192" s="18" t="str">
        <f>VLOOKUP(A192,regions!$C$1:$H$250,4,FALSE)</f>
        <v>Africa</v>
      </c>
      <c r="L192" s="18" t="str">
        <f>VLOOKUP(A192,regions!$C$1:$H$250,5,FALSE)</f>
        <v>Sub-Saharan Africa</v>
      </c>
    </row>
    <row r="193" spans="1:26" ht="16" x14ac:dyDescent="0.2">
      <c r="A193" s="14" t="s">
        <v>208</v>
      </c>
      <c r="B193" s="14" t="s">
        <v>209</v>
      </c>
      <c r="C193" s="25">
        <v>40832147.998791002</v>
      </c>
      <c r="D193" s="25">
        <v>5169528.04779163</v>
      </c>
      <c r="E193" s="25">
        <v>35662619.950999402</v>
      </c>
      <c r="F193" s="25">
        <v>25799633.8352862</v>
      </c>
      <c r="G193" s="25">
        <v>0.72343630027000205</v>
      </c>
      <c r="H193" s="25">
        <v>159437.615931042</v>
      </c>
      <c r="I193" s="25">
        <v>37884.349728742498</v>
      </c>
      <c r="J193" s="18">
        <f>E193-F193</f>
        <v>9862986.1157132015</v>
      </c>
      <c r="K193" s="18" t="str">
        <f>VLOOKUP(A193,regions!$C$1:$H$250,4,FALSE)</f>
        <v>Africa</v>
      </c>
      <c r="L193" s="18" t="str">
        <f>VLOOKUP(A193,regions!$C$1:$H$250,5,FALSE)</f>
        <v>Sub-Saharan Africa</v>
      </c>
    </row>
    <row r="194" spans="1:26" ht="16" x14ac:dyDescent="0.2">
      <c r="A194" s="14" t="s">
        <v>288</v>
      </c>
      <c r="B194" s="14" t="s">
        <v>289</v>
      </c>
      <c r="C194" s="25">
        <v>44010513.5212446</v>
      </c>
      <c r="D194" s="25">
        <v>28685033.848558601</v>
      </c>
      <c r="E194" s="25">
        <v>15325479.672685999</v>
      </c>
      <c r="F194" s="25">
        <v>12903637.404889699</v>
      </c>
      <c r="G194" s="25">
        <v>0.84197282437347198</v>
      </c>
      <c r="H194" s="25">
        <v>538904.87361637305</v>
      </c>
      <c r="I194" s="25">
        <v>141113.41091784599</v>
      </c>
      <c r="J194" s="18">
        <f>E194-F194</f>
        <v>2421842.2677963004</v>
      </c>
      <c r="K194" s="18" t="str">
        <f>VLOOKUP(A194,regions!$C$1:$H$250,4,FALSE)</f>
        <v>Europe</v>
      </c>
      <c r="L194" s="18" t="str">
        <f>VLOOKUP(A194,regions!$C$1:$H$250,5,FALSE)</f>
        <v>Eastern Europe</v>
      </c>
    </row>
    <row r="195" spans="1:26" ht="16" x14ac:dyDescent="0.2">
      <c r="A195" s="14" t="s">
        <v>254</v>
      </c>
      <c r="B195" s="14" t="s">
        <v>255</v>
      </c>
      <c r="C195" s="25">
        <v>3365216.5169611699</v>
      </c>
      <c r="D195" s="25">
        <v>3134160.86899783</v>
      </c>
      <c r="E195" s="25">
        <v>231055.64796333999</v>
      </c>
      <c r="F195" s="25">
        <v>184233.06728112799</v>
      </c>
      <c r="G195" s="25">
        <v>0.79735366308967703</v>
      </c>
      <c r="H195" s="25">
        <v>49105.255551418602</v>
      </c>
      <c r="I195" s="25">
        <v>12723.8862655803</v>
      </c>
      <c r="J195" s="18">
        <f>E195-F195</f>
        <v>46822.580682211992</v>
      </c>
      <c r="K195" s="18" t="str">
        <f>VLOOKUP(A195,regions!$C$1:$H$250,4,FALSE)</f>
        <v>Americas</v>
      </c>
      <c r="L195" s="18" t="str">
        <f>VLOOKUP(A195,regions!$C$1:$H$250,5,FALSE)</f>
        <v>Latin America and the Caribbean</v>
      </c>
    </row>
    <row r="196" spans="1:26" ht="16" x14ac:dyDescent="0.2">
      <c r="A196" s="14" t="s">
        <v>306</v>
      </c>
      <c r="B196" s="14" t="s">
        <v>307</v>
      </c>
      <c r="C196" s="25">
        <v>339418459.97043699</v>
      </c>
      <c r="D196" s="25">
        <v>296696865.06686902</v>
      </c>
      <c r="E196" s="25">
        <v>42721594.903569601</v>
      </c>
      <c r="F196" s="25">
        <v>37370845.481015198</v>
      </c>
      <c r="G196" s="25">
        <v>0.874753050895407</v>
      </c>
      <c r="H196" s="25">
        <v>10337372.3598543</v>
      </c>
      <c r="I196" s="25">
        <v>1914260.7875419599</v>
      </c>
      <c r="J196" s="18">
        <f>E196-F196</f>
        <v>5350749.4225544035</v>
      </c>
      <c r="K196" s="18" t="str">
        <f>VLOOKUP(A196,regions!$C$1:$H$250,4,FALSE)</f>
        <v>Americas</v>
      </c>
      <c r="L196" s="18" t="str">
        <f>VLOOKUP(A196,regions!$C$1:$H$250,5,FALSE)</f>
        <v>Northern America</v>
      </c>
    </row>
    <row r="197" spans="1:26" ht="16" x14ac:dyDescent="0.2">
      <c r="A197" s="14" t="s">
        <v>152</v>
      </c>
      <c r="B197" s="14" t="s">
        <v>153</v>
      </c>
      <c r="C197" s="25">
        <v>33144102.851523198</v>
      </c>
      <c r="D197" s="25">
        <v>14795969.790633701</v>
      </c>
      <c r="E197" s="25">
        <v>18348133.060889401</v>
      </c>
      <c r="F197" s="25">
        <v>11462969.3586493</v>
      </c>
      <c r="G197" s="25">
        <v>0.62474854093376797</v>
      </c>
      <c r="H197" s="25">
        <v>144778.64989196401</v>
      </c>
      <c r="I197" s="25">
        <v>32662.726606986998</v>
      </c>
      <c r="J197" s="18">
        <f>E197-F197</f>
        <v>6885163.7022401001</v>
      </c>
      <c r="K197" s="18" t="str">
        <f>VLOOKUP(A197,regions!$C$1:$H$250,4,FALSE)</f>
        <v>Asia</v>
      </c>
      <c r="L197" s="18" t="str">
        <f>VLOOKUP(A197,regions!$C$1:$H$250,5,FALSE)</f>
        <v>Central Asia</v>
      </c>
    </row>
    <row r="198" spans="1:26" ht="16" x14ac:dyDescent="0.2">
      <c r="A198" s="14" t="s">
        <v>190</v>
      </c>
      <c r="B198" s="14" t="s">
        <v>191</v>
      </c>
      <c r="C198" s="25">
        <v>110480.20923988501</v>
      </c>
      <c r="D198" s="25">
        <v>83640.111319750504</v>
      </c>
      <c r="E198" s="25">
        <v>26840.0979201347</v>
      </c>
      <c r="F198" s="25">
        <v>17965.123236954201</v>
      </c>
      <c r="G198" s="25">
        <v>0.66933896032761098</v>
      </c>
      <c r="H198" s="25">
        <v>1013.56849020066</v>
      </c>
      <c r="I198" s="25">
        <v>153.70562883292001</v>
      </c>
      <c r="J198" s="18">
        <f>E198-F198</f>
        <v>8874.9746831804987</v>
      </c>
      <c r="K198" s="18" t="str">
        <f>VLOOKUP(A198,regions!$C$1:$H$250,4,FALSE)</f>
        <v>Americas</v>
      </c>
      <c r="L198" s="18" t="str">
        <f>VLOOKUP(A198,regions!$C$1:$H$250,5,FALSE)</f>
        <v>Latin America and the Caribbean</v>
      </c>
    </row>
    <row r="199" spans="1:26" ht="16" x14ac:dyDescent="0.2">
      <c r="A199" s="14" t="s">
        <v>44</v>
      </c>
      <c r="B199" s="14" t="s">
        <v>45</v>
      </c>
      <c r="C199" s="25">
        <v>31513376.976070601</v>
      </c>
      <c r="D199" s="25">
        <v>23560684.107705601</v>
      </c>
      <c r="E199" s="25">
        <v>7952692.8683649898</v>
      </c>
      <c r="F199" s="25">
        <v>3036477.0460544</v>
      </c>
      <c r="G199" s="25">
        <v>0.38181746690271401</v>
      </c>
      <c r="H199" s="25">
        <v>149368.66683721199</v>
      </c>
      <c r="I199" s="25">
        <v>46148.270072494401</v>
      </c>
      <c r="J199" s="18">
        <f>E199-F199</f>
        <v>4916215.8223105893</v>
      </c>
      <c r="K199" s="18" t="str">
        <f>VLOOKUP(A199,regions!$C$1:$H$250,4,FALSE)</f>
        <v>Americas</v>
      </c>
      <c r="L199" s="18" t="str">
        <f>VLOOKUP(A199,regions!$C$1:$H$250,5,FALSE)</f>
        <v>Latin America and the Caribbean</v>
      </c>
    </row>
    <row r="200" spans="1:26" ht="16" x14ac:dyDescent="0.2">
      <c r="A200" s="14" t="s">
        <v>284</v>
      </c>
      <c r="B200" s="14" t="s">
        <v>285</v>
      </c>
      <c r="C200" s="25">
        <v>97926854.781059697</v>
      </c>
      <c r="D200" s="25">
        <v>29298153.4193426</v>
      </c>
      <c r="E200" s="25">
        <v>68628701.361717001</v>
      </c>
      <c r="F200" s="25">
        <v>58339016.359202199</v>
      </c>
      <c r="G200" s="25">
        <v>0.85006732171308896</v>
      </c>
      <c r="H200" s="25">
        <v>210006.117347169</v>
      </c>
      <c r="I200" s="25">
        <v>91095.461522227095</v>
      </c>
      <c r="J200" s="18">
        <f>E200-F200</f>
        <v>10289685.002514802</v>
      </c>
      <c r="K200" s="18" t="str">
        <f>VLOOKUP(A200,regions!$C$1:$H$250,4,FALSE)</f>
        <v>Asia</v>
      </c>
      <c r="L200" s="18" t="str">
        <f>VLOOKUP(A200,regions!$C$1:$H$250,5,FALSE)</f>
        <v>South-eastern Asia</v>
      </c>
    </row>
    <row r="201" spans="1:26" ht="16" x14ac:dyDescent="0.2">
      <c r="A201" s="14" t="s">
        <v>100</v>
      </c>
      <c r="B201" s="14" t="s">
        <v>101</v>
      </c>
      <c r="C201" s="25">
        <v>296739.78339090198</v>
      </c>
      <c r="D201" s="25">
        <v>83720.938846048797</v>
      </c>
      <c r="E201" s="25">
        <v>213018.844544853</v>
      </c>
      <c r="F201" s="25">
        <v>109613.72681197499</v>
      </c>
      <c r="G201" s="25">
        <v>0.51457291042105402</v>
      </c>
      <c r="H201" s="25">
        <v>2575.7085463058902</v>
      </c>
      <c r="I201" s="25">
        <v>991.10213330512397</v>
      </c>
      <c r="J201" s="18">
        <f>E201-F201</f>
        <v>103405.117732878</v>
      </c>
      <c r="K201" s="18" t="str">
        <f>VLOOKUP(A201,regions!$C$1:$H$250,4,FALSE)</f>
        <v>Oceania</v>
      </c>
      <c r="L201" s="18" t="str">
        <f>VLOOKUP(A201,regions!$C$1:$H$250,5,FALSE)</f>
        <v>Melanesia</v>
      </c>
    </row>
    <row r="202" spans="1:26" ht="16" x14ac:dyDescent="0.2">
      <c r="A202" s="14" t="s">
        <v>178</v>
      </c>
      <c r="B202" s="14" t="s">
        <v>179</v>
      </c>
      <c r="C202" s="25">
        <v>198807.482840952</v>
      </c>
      <c r="D202" s="25">
        <v>70446.350986018806</v>
      </c>
      <c r="E202" s="25">
        <v>128361.131854933</v>
      </c>
      <c r="F202" s="25">
        <v>86225.479173628599</v>
      </c>
      <c r="G202" s="25">
        <v>0.67174134356400295</v>
      </c>
      <c r="H202" s="25">
        <v>1465.90841360685</v>
      </c>
      <c r="I202" s="25">
        <v>557.47919481535905</v>
      </c>
      <c r="J202" s="18">
        <f>E202-F202</f>
        <v>42135.652681304404</v>
      </c>
      <c r="K202" s="18" t="str">
        <f>VLOOKUP(A202,regions!$C$1:$H$250,4,FALSE)</f>
        <v>Oceania</v>
      </c>
      <c r="L202" s="18" t="str">
        <f>VLOOKUP(A202,regions!$C$1:$H$250,5,FALSE)</f>
        <v>Polynesia</v>
      </c>
    </row>
    <row r="203" spans="1:26" ht="16" x14ac:dyDescent="0.2">
      <c r="A203" s="14" t="s">
        <v>66</v>
      </c>
      <c r="B203" s="14" t="s">
        <v>67</v>
      </c>
      <c r="C203" s="25">
        <v>29508130.1551724</v>
      </c>
      <c r="D203" s="25">
        <v>8698367.5853712093</v>
      </c>
      <c r="E203" s="25">
        <v>20809762.5698012</v>
      </c>
      <c r="F203" s="25">
        <v>9775036.9909952097</v>
      </c>
      <c r="G203" s="25">
        <v>0.46973323017056301</v>
      </c>
      <c r="H203" s="25">
        <v>58557.912536871401</v>
      </c>
      <c r="I203" s="25">
        <v>21850.558238337599</v>
      </c>
      <c r="J203" s="18">
        <f>E203-F203</f>
        <v>11034725.578805991</v>
      </c>
      <c r="K203" s="18" t="str">
        <f>VLOOKUP(A203,regions!$C$1:$H$250,4,FALSE)</f>
        <v>Asia</v>
      </c>
      <c r="L203" s="18" t="str">
        <f>VLOOKUP(A203,regions!$C$1:$H$250,5,FALSE)</f>
        <v>Western Asia</v>
      </c>
    </row>
    <row r="204" spans="1:26" ht="16" x14ac:dyDescent="0.2">
      <c r="A204" s="14" t="s">
        <v>224</v>
      </c>
      <c r="B204" s="14" t="s">
        <v>225</v>
      </c>
      <c r="C204" s="25">
        <v>58949461.6379814</v>
      </c>
      <c r="D204" s="25">
        <v>43674982.890640803</v>
      </c>
      <c r="E204" s="25">
        <v>15274478.747340599</v>
      </c>
      <c r="F204" s="25">
        <v>11305383.339341201</v>
      </c>
      <c r="G204" s="25">
        <v>0.74014855278184699</v>
      </c>
      <c r="H204" s="25">
        <v>442137.35474448698</v>
      </c>
      <c r="I204" s="25">
        <v>154467.928872683</v>
      </c>
      <c r="J204" s="18">
        <f>E204-F204</f>
        <v>3969095.4079993982</v>
      </c>
      <c r="K204" s="18" t="str">
        <f>VLOOKUP(A204,regions!$C$1:$H$250,4,FALSE)</f>
        <v>Africa</v>
      </c>
      <c r="L204" s="18" t="str">
        <f>VLOOKUP(A204,regions!$C$1:$H$250,5,FALSE)</f>
        <v>Sub-Saharan Africa</v>
      </c>
    </row>
    <row r="205" spans="1:26" ht="16" x14ac:dyDescent="0.2">
      <c r="A205" s="14" t="s">
        <v>36</v>
      </c>
      <c r="B205" s="14" t="s">
        <v>37</v>
      </c>
      <c r="C205" s="25">
        <v>17988462.5500088</v>
      </c>
      <c r="D205" s="25">
        <v>5936426.8368719602</v>
      </c>
      <c r="E205" s="25">
        <v>12052035.7131368</v>
      </c>
      <c r="F205" s="25">
        <v>4172282.30196448</v>
      </c>
      <c r="G205" s="25">
        <v>0.34618900916603301</v>
      </c>
      <c r="H205" s="25">
        <v>107605.143495749</v>
      </c>
      <c r="I205" s="25">
        <v>30108.7469240311</v>
      </c>
      <c r="J205" s="18">
        <f>E205-F205</f>
        <v>7879753.4111723192</v>
      </c>
      <c r="K205" s="18" t="str">
        <f>VLOOKUP(A205,regions!$C$1:$H$250,4,FALSE)</f>
        <v>Africa</v>
      </c>
      <c r="L205" s="18" t="str">
        <f>VLOOKUP(A205,regions!$C$1:$H$250,5,FALSE)</f>
        <v>Sub-Saharan Africa</v>
      </c>
    </row>
    <row r="206" spans="1:26" ht="16" x14ac:dyDescent="0.2">
      <c r="A206" s="14" t="s">
        <v>120</v>
      </c>
      <c r="B206" s="14" t="s">
        <v>121</v>
      </c>
      <c r="C206" s="25">
        <v>14189596.114186101</v>
      </c>
      <c r="D206" s="25">
        <v>5027664.5222864999</v>
      </c>
      <c r="E206" s="25">
        <v>9161931.5918995906</v>
      </c>
      <c r="F206" s="25">
        <v>5190143.1275329497</v>
      </c>
      <c r="G206" s="25">
        <v>0.56649005457776502</v>
      </c>
      <c r="H206" s="25">
        <v>113838.182767301</v>
      </c>
      <c r="I206" s="25">
        <v>35189.757049999498</v>
      </c>
      <c r="J206" s="18">
        <f>E206-F206</f>
        <v>3971788.4643666409</v>
      </c>
      <c r="K206" s="18" t="str">
        <f>VLOOKUP(A206,regions!$C$1:$H$250,4,FALSE)</f>
        <v>Africa</v>
      </c>
      <c r="L206" s="18" t="str">
        <f>VLOOKUP(A206,regions!$C$1:$H$250,5,FALSE)</f>
        <v>Sub-Saharan Africa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6" x14ac:dyDescent="0.2">
      <c r="A207" s="19" t="s">
        <v>418</v>
      </c>
      <c r="B207" s="21"/>
      <c r="C207" s="22">
        <f>SUM(C1:C206)</f>
        <v>7805565576.2409821</v>
      </c>
      <c r="D207" s="22">
        <f t="shared" ref="D207:F207" si="0">SUM(D1:D206)</f>
        <v>3880760739.4713182</v>
      </c>
      <c r="E207" s="22">
        <f t="shared" si="0"/>
        <v>3924804836.7696676</v>
      </c>
      <c r="F207" s="22">
        <f t="shared" si="0"/>
        <v>2745827218.6367908</v>
      </c>
      <c r="G207" s="22">
        <f>AVERAGE(G1:G206)</f>
        <v>0.69682952707422541</v>
      </c>
      <c r="H207" s="22">
        <f>SUM(H1:H206)</f>
        <v>48170288.934758492</v>
      </c>
      <c r="I207" s="22">
        <f t="shared" ref="I207:J207" si="1">SUM(I1:I206)</f>
        <v>14131226.607480431</v>
      </c>
      <c r="J207" s="22">
        <f t="shared" si="1"/>
        <v>1178977618.1328721</v>
      </c>
      <c r="K207" s="21"/>
      <c r="L207" s="21"/>
    </row>
    <row r="208" spans="1:26" ht="16" x14ac:dyDescent="0.2">
      <c r="H208" s="20"/>
      <c r="I208" s="20"/>
    </row>
    <row r="209" spans="8:9" ht="16" x14ac:dyDescent="0.2">
      <c r="H209" s="20"/>
      <c r="I209" s="20"/>
    </row>
    <row r="210" spans="8:9" ht="16" x14ac:dyDescent="0.2">
      <c r="H210" s="20"/>
      <c r="I210" s="20"/>
    </row>
    <row r="211" spans="8:9" ht="16" x14ac:dyDescent="0.2">
      <c r="H211" s="20"/>
      <c r="I211" s="20"/>
    </row>
    <row r="212" spans="8:9" ht="16" x14ac:dyDescent="0.2">
      <c r="H212" s="20"/>
      <c r="I212" s="20"/>
    </row>
    <row r="213" spans="8:9" ht="16" x14ac:dyDescent="0.2">
      <c r="H213" s="20"/>
      <c r="I213" s="20"/>
    </row>
    <row r="214" spans="8:9" ht="16" x14ac:dyDescent="0.2">
      <c r="H214" s="20"/>
      <c r="I214" s="20"/>
    </row>
    <row r="215" spans="8:9" ht="16" x14ac:dyDescent="0.2">
      <c r="H215" s="20"/>
      <c r="I215" s="20"/>
    </row>
    <row r="216" spans="8:9" ht="16" x14ac:dyDescent="0.2">
      <c r="H216" s="20"/>
      <c r="I216" s="20"/>
    </row>
    <row r="217" spans="8:9" ht="16" x14ac:dyDescent="0.2">
      <c r="H217" s="20"/>
      <c r="I217" s="20"/>
    </row>
    <row r="218" spans="8:9" ht="16" x14ac:dyDescent="0.2">
      <c r="H218" s="20"/>
      <c r="I218" s="20"/>
    </row>
    <row r="219" spans="8:9" ht="16" x14ac:dyDescent="0.2">
      <c r="H219" s="20"/>
      <c r="I219" s="20"/>
    </row>
    <row r="220" spans="8:9" ht="16" x14ac:dyDescent="0.2">
      <c r="H220" s="20"/>
      <c r="I220" s="20"/>
    </row>
    <row r="221" spans="8:9" ht="16" x14ac:dyDescent="0.2">
      <c r="H221" s="20"/>
      <c r="I221" s="20"/>
    </row>
    <row r="222" spans="8:9" ht="16" x14ac:dyDescent="0.2">
      <c r="H222" s="20"/>
      <c r="I222" s="20"/>
    </row>
    <row r="223" spans="8:9" ht="16" x14ac:dyDescent="0.2">
      <c r="H223" s="20"/>
      <c r="I223" s="20"/>
    </row>
    <row r="224" spans="8:9" ht="16" x14ac:dyDescent="0.2">
      <c r="H224" s="20"/>
      <c r="I224" s="20"/>
    </row>
    <row r="225" spans="8:9" ht="16" x14ac:dyDescent="0.2">
      <c r="H225" s="20"/>
      <c r="I225" s="20"/>
    </row>
    <row r="226" spans="8:9" ht="16" x14ac:dyDescent="0.2">
      <c r="H226" s="20"/>
      <c r="I226" s="20"/>
    </row>
    <row r="227" spans="8:9" ht="16" x14ac:dyDescent="0.2">
      <c r="H227" s="20"/>
      <c r="I227" s="20"/>
    </row>
    <row r="228" spans="8:9" ht="16" x14ac:dyDescent="0.2">
      <c r="H228" s="20"/>
      <c r="I228" s="20"/>
    </row>
    <row r="229" spans="8:9" ht="16" x14ac:dyDescent="0.2">
      <c r="H229" s="20"/>
      <c r="I229" s="20"/>
    </row>
    <row r="230" spans="8:9" ht="16" x14ac:dyDescent="0.2">
      <c r="H230" s="20"/>
      <c r="I230" s="20"/>
    </row>
    <row r="231" spans="8:9" ht="16" x14ac:dyDescent="0.2">
      <c r="H231" s="20"/>
      <c r="I231" s="20"/>
    </row>
    <row r="232" spans="8:9" ht="16" x14ac:dyDescent="0.2">
      <c r="H232" s="20"/>
      <c r="I232" s="20"/>
    </row>
    <row r="233" spans="8:9" ht="16" x14ac:dyDescent="0.2">
      <c r="H233" s="20"/>
      <c r="I233" s="20"/>
    </row>
    <row r="234" spans="8:9" ht="16" x14ac:dyDescent="0.2">
      <c r="H234" s="20"/>
      <c r="I234" s="20"/>
    </row>
    <row r="235" spans="8:9" ht="16" x14ac:dyDescent="0.2">
      <c r="H235" s="20"/>
      <c r="I235" s="20"/>
    </row>
    <row r="236" spans="8:9" ht="16" x14ac:dyDescent="0.2">
      <c r="H236" s="20"/>
      <c r="I236" s="20"/>
    </row>
    <row r="237" spans="8:9" ht="16" x14ac:dyDescent="0.2">
      <c r="H237" s="20"/>
      <c r="I237" s="20"/>
    </row>
    <row r="238" spans="8:9" ht="16" x14ac:dyDescent="0.2">
      <c r="H238" s="20"/>
      <c r="I238" s="20"/>
    </row>
    <row r="239" spans="8:9" ht="16" x14ac:dyDescent="0.2">
      <c r="H239" s="20"/>
      <c r="I239" s="20"/>
    </row>
    <row r="240" spans="8:9" ht="16" x14ac:dyDescent="0.2">
      <c r="H240" s="20"/>
      <c r="I240" s="20"/>
    </row>
    <row r="241" spans="8:9" ht="16" x14ac:dyDescent="0.2">
      <c r="H241" s="20"/>
      <c r="I241" s="20"/>
    </row>
    <row r="242" spans="8:9" ht="16" x14ac:dyDescent="0.2">
      <c r="H242" s="20"/>
      <c r="I242" s="20"/>
    </row>
    <row r="243" spans="8:9" ht="16" x14ac:dyDescent="0.2">
      <c r="H243" s="20"/>
      <c r="I243" s="20"/>
    </row>
    <row r="244" spans="8:9" ht="16" x14ac:dyDescent="0.2">
      <c r="H244" s="20"/>
      <c r="I244" s="20"/>
    </row>
    <row r="245" spans="8:9" ht="16" x14ac:dyDescent="0.2">
      <c r="H245" s="20"/>
      <c r="I245" s="20"/>
    </row>
    <row r="246" spans="8:9" ht="16" x14ac:dyDescent="0.2">
      <c r="H246" s="20"/>
      <c r="I246" s="20"/>
    </row>
    <row r="247" spans="8:9" ht="16" x14ac:dyDescent="0.2">
      <c r="H247" s="20"/>
      <c r="I247" s="20"/>
    </row>
    <row r="248" spans="8:9" ht="16" x14ac:dyDescent="0.2">
      <c r="H248" s="20"/>
      <c r="I248" s="20"/>
    </row>
    <row r="249" spans="8:9" ht="16" x14ac:dyDescent="0.2">
      <c r="H249" s="20"/>
      <c r="I249" s="20"/>
    </row>
    <row r="250" spans="8:9" ht="16" x14ac:dyDescent="0.2">
      <c r="H250" s="20"/>
      <c r="I250" s="20"/>
    </row>
    <row r="251" spans="8:9" ht="16" x14ac:dyDescent="0.2">
      <c r="H251" s="20"/>
      <c r="I251" s="20"/>
    </row>
    <row r="252" spans="8:9" ht="16" x14ac:dyDescent="0.2">
      <c r="H252" s="20"/>
      <c r="I252" s="20"/>
    </row>
    <row r="253" spans="8:9" ht="16" x14ac:dyDescent="0.2">
      <c r="H253" s="20"/>
      <c r="I253" s="20"/>
    </row>
    <row r="254" spans="8:9" ht="16" x14ac:dyDescent="0.2">
      <c r="H254" s="20"/>
      <c r="I254" s="20"/>
    </row>
    <row r="255" spans="8:9" ht="16" x14ac:dyDescent="0.2">
      <c r="H255" s="20"/>
      <c r="I255" s="20"/>
    </row>
    <row r="256" spans="8:9" ht="16" x14ac:dyDescent="0.2">
      <c r="H256" s="20"/>
      <c r="I256" s="20"/>
    </row>
    <row r="257" spans="8:9" ht="16" x14ac:dyDescent="0.2">
      <c r="H257" s="20"/>
      <c r="I257" s="20"/>
    </row>
    <row r="258" spans="8:9" ht="16" x14ac:dyDescent="0.2">
      <c r="H258" s="20"/>
      <c r="I258" s="20"/>
    </row>
    <row r="259" spans="8:9" ht="16" x14ac:dyDescent="0.2">
      <c r="H259" s="20"/>
      <c r="I259" s="20"/>
    </row>
    <row r="260" spans="8:9" ht="16" x14ac:dyDescent="0.2">
      <c r="H260" s="20"/>
      <c r="I260" s="20"/>
    </row>
    <row r="261" spans="8:9" ht="16" x14ac:dyDescent="0.2">
      <c r="H261" s="20"/>
      <c r="I261" s="20"/>
    </row>
    <row r="262" spans="8:9" ht="16" x14ac:dyDescent="0.2">
      <c r="H262" s="20"/>
      <c r="I262" s="20"/>
    </row>
    <row r="263" spans="8:9" ht="16" x14ac:dyDescent="0.2">
      <c r="H263" s="20"/>
      <c r="I263" s="20"/>
    </row>
    <row r="264" spans="8:9" ht="16" x14ac:dyDescent="0.2">
      <c r="H264" s="20"/>
      <c r="I264" s="20"/>
    </row>
    <row r="265" spans="8:9" ht="16" x14ac:dyDescent="0.2">
      <c r="H265" s="20"/>
      <c r="I265" s="20"/>
    </row>
    <row r="266" spans="8:9" ht="16" x14ac:dyDescent="0.2">
      <c r="H266" s="20"/>
      <c r="I266" s="20"/>
    </row>
    <row r="267" spans="8:9" ht="16" x14ac:dyDescent="0.2">
      <c r="H267" s="20"/>
      <c r="I267" s="20"/>
    </row>
    <row r="268" spans="8:9" ht="16" x14ac:dyDescent="0.2">
      <c r="H268" s="20"/>
      <c r="I268" s="20"/>
    </row>
    <row r="269" spans="8:9" ht="16" x14ac:dyDescent="0.2">
      <c r="H269" s="20"/>
      <c r="I269" s="20"/>
    </row>
    <row r="270" spans="8:9" ht="16" x14ac:dyDescent="0.2">
      <c r="H270" s="20"/>
      <c r="I270" s="20"/>
    </row>
    <row r="271" spans="8:9" ht="16" x14ac:dyDescent="0.2">
      <c r="H271" s="20"/>
      <c r="I271" s="20"/>
    </row>
    <row r="272" spans="8:9" ht="16" x14ac:dyDescent="0.2">
      <c r="H272" s="20"/>
      <c r="I272" s="20"/>
    </row>
    <row r="273" spans="8:9" ht="16" x14ac:dyDescent="0.2">
      <c r="H273" s="20"/>
      <c r="I273" s="20"/>
    </row>
    <row r="274" spans="8:9" ht="16" x14ac:dyDescent="0.2">
      <c r="H274" s="20"/>
      <c r="I274" s="20"/>
    </row>
    <row r="275" spans="8:9" ht="16" x14ac:dyDescent="0.2">
      <c r="H275" s="20"/>
      <c r="I275" s="20"/>
    </row>
    <row r="276" spans="8:9" ht="16" x14ac:dyDescent="0.2">
      <c r="H276" s="20"/>
      <c r="I276" s="20"/>
    </row>
    <row r="277" spans="8:9" ht="16" x14ac:dyDescent="0.2">
      <c r="H277" s="20"/>
      <c r="I277" s="20"/>
    </row>
    <row r="278" spans="8:9" ht="16" x14ac:dyDescent="0.2">
      <c r="H278" s="20"/>
      <c r="I278" s="20"/>
    </row>
    <row r="279" spans="8:9" ht="16" x14ac:dyDescent="0.2">
      <c r="H279" s="20"/>
      <c r="I279" s="20"/>
    </row>
    <row r="280" spans="8:9" ht="16" x14ac:dyDescent="0.2">
      <c r="H280" s="20"/>
      <c r="I280" s="20"/>
    </row>
    <row r="281" spans="8:9" ht="16" x14ac:dyDescent="0.2">
      <c r="H281" s="20"/>
      <c r="I281" s="20"/>
    </row>
    <row r="282" spans="8:9" ht="16" x14ac:dyDescent="0.2">
      <c r="H282" s="20"/>
      <c r="I282" s="20"/>
    </row>
    <row r="283" spans="8:9" ht="16" x14ac:dyDescent="0.2">
      <c r="H283" s="20"/>
      <c r="I283" s="20"/>
    </row>
    <row r="284" spans="8:9" ht="16" x14ac:dyDescent="0.2">
      <c r="H284" s="20"/>
      <c r="I284" s="20"/>
    </row>
    <row r="285" spans="8:9" ht="16" x14ac:dyDescent="0.2">
      <c r="H285" s="20"/>
      <c r="I285" s="20"/>
    </row>
    <row r="286" spans="8:9" ht="16" x14ac:dyDescent="0.2">
      <c r="H286" s="20"/>
      <c r="I286" s="20"/>
    </row>
    <row r="287" spans="8:9" ht="16" x14ac:dyDescent="0.2">
      <c r="H287" s="20"/>
      <c r="I287" s="20"/>
    </row>
    <row r="288" spans="8:9" ht="16" x14ac:dyDescent="0.2">
      <c r="H288" s="20"/>
      <c r="I288" s="20"/>
    </row>
    <row r="289" spans="8:9" ht="16" x14ac:dyDescent="0.2">
      <c r="H289" s="20"/>
      <c r="I289" s="20"/>
    </row>
    <row r="290" spans="8:9" ht="16" x14ac:dyDescent="0.2">
      <c r="H290" s="20"/>
      <c r="I290" s="20"/>
    </row>
    <row r="291" spans="8:9" ht="16" x14ac:dyDescent="0.2">
      <c r="H291" s="20"/>
      <c r="I291" s="20"/>
    </row>
    <row r="292" spans="8:9" ht="16" x14ac:dyDescent="0.2">
      <c r="H292" s="20"/>
      <c r="I292" s="20"/>
    </row>
    <row r="293" spans="8:9" ht="16" x14ac:dyDescent="0.2">
      <c r="H293" s="20"/>
      <c r="I293" s="20"/>
    </row>
    <row r="294" spans="8:9" ht="16" x14ac:dyDescent="0.2">
      <c r="H294" s="20"/>
      <c r="I294" s="20"/>
    </row>
    <row r="295" spans="8:9" ht="16" x14ac:dyDescent="0.2">
      <c r="H295" s="20"/>
      <c r="I295" s="20"/>
    </row>
    <row r="296" spans="8:9" ht="16" x14ac:dyDescent="0.2">
      <c r="H296" s="20"/>
      <c r="I296" s="20"/>
    </row>
    <row r="297" spans="8:9" ht="16" x14ac:dyDescent="0.2">
      <c r="H297" s="20"/>
      <c r="I297" s="20"/>
    </row>
    <row r="298" spans="8:9" ht="16" x14ac:dyDescent="0.2">
      <c r="H298" s="20"/>
      <c r="I298" s="20"/>
    </row>
    <row r="299" spans="8:9" ht="16" x14ac:dyDescent="0.2">
      <c r="H299" s="20"/>
      <c r="I299" s="20"/>
    </row>
    <row r="300" spans="8:9" ht="16" x14ac:dyDescent="0.2">
      <c r="H300" s="20"/>
      <c r="I300" s="20"/>
    </row>
    <row r="301" spans="8:9" ht="16" x14ac:dyDescent="0.2">
      <c r="H301" s="20"/>
      <c r="I301" s="20"/>
    </row>
    <row r="302" spans="8:9" ht="16" x14ac:dyDescent="0.2">
      <c r="H302" s="20"/>
      <c r="I302" s="20"/>
    </row>
    <row r="303" spans="8:9" ht="16" x14ac:dyDescent="0.2">
      <c r="H303" s="20"/>
      <c r="I303" s="20"/>
    </row>
    <row r="304" spans="8:9" ht="16" x14ac:dyDescent="0.2">
      <c r="H304" s="20"/>
      <c r="I304" s="20"/>
    </row>
    <row r="305" spans="8:9" ht="16" x14ac:dyDescent="0.2">
      <c r="H305" s="20"/>
      <c r="I305" s="20"/>
    </row>
    <row r="306" spans="8:9" ht="16" x14ac:dyDescent="0.2">
      <c r="H306" s="20"/>
      <c r="I306" s="20"/>
    </row>
    <row r="307" spans="8:9" ht="16" x14ac:dyDescent="0.2">
      <c r="H307" s="20"/>
      <c r="I307" s="20"/>
    </row>
    <row r="308" spans="8:9" ht="16" x14ac:dyDescent="0.2">
      <c r="H308" s="20"/>
      <c r="I308" s="20"/>
    </row>
    <row r="309" spans="8:9" ht="16" x14ac:dyDescent="0.2">
      <c r="H309" s="20"/>
      <c r="I309" s="20"/>
    </row>
    <row r="310" spans="8:9" ht="16" x14ac:dyDescent="0.2">
      <c r="H310" s="20"/>
      <c r="I310" s="20"/>
    </row>
    <row r="311" spans="8:9" ht="16" x14ac:dyDescent="0.2">
      <c r="H311" s="20"/>
      <c r="I311" s="20"/>
    </row>
    <row r="312" spans="8:9" ht="16" x14ac:dyDescent="0.2">
      <c r="H312" s="20"/>
      <c r="I312" s="20"/>
    </row>
    <row r="313" spans="8:9" ht="16" x14ac:dyDescent="0.2">
      <c r="H313" s="20"/>
      <c r="I313" s="20"/>
    </row>
    <row r="314" spans="8:9" ht="16" x14ac:dyDescent="0.2">
      <c r="H314" s="20"/>
      <c r="I314" s="20"/>
    </row>
    <row r="315" spans="8:9" ht="16" x14ac:dyDescent="0.2">
      <c r="H315" s="20"/>
      <c r="I315" s="20"/>
    </row>
    <row r="316" spans="8:9" ht="16" x14ac:dyDescent="0.2">
      <c r="H316" s="20"/>
      <c r="I316" s="20"/>
    </row>
    <row r="317" spans="8:9" ht="16" x14ac:dyDescent="0.2">
      <c r="H317" s="20"/>
      <c r="I317" s="20"/>
    </row>
    <row r="318" spans="8:9" ht="16" x14ac:dyDescent="0.2">
      <c r="H318" s="20"/>
      <c r="I318" s="20"/>
    </row>
    <row r="319" spans="8:9" ht="16" x14ac:dyDescent="0.2">
      <c r="H319" s="20"/>
      <c r="I319" s="20"/>
    </row>
    <row r="320" spans="8:9" ht="16" x14ac:dyDescent="0.2">
      <c r="H320" s="20"/>
      <c r="I320" s="20"/>
    </row>
    <row r="321" spans="8:9" ht="16" x14ac:dyDescent="0.2">
      <c r="H321" s="20"/>
      <c r="I321" s="20"/>
    </row>
    <row r="322" spans="8:9" ht="16" x14ac:dyDescent="0.2">
      <c r="H322" s="20"/>
      <c r="I322" s="20"/>
    </row>
    <row r="323" spans="8:9" ht="16" x14ac:dyDescent="0.2">
      <c r="H323" s="20"/>
      <c r="I323" s="20"/>
    </row>
    <row r="324" spans="8:9" ht="16" x14ac:dyDescent="0.2">
      <c r="H324" s="20"/>
      <c r="I324" s="20"/>
    </row>
    <row r="325" spans="8:9" ht="16" x14ac:dyDescent="0.2">
      <c r="H325" s="20"/>
      <c r="I325" s="20"/>
    </row>
    <row r="326" spans="8:9" ht="16" x14ac:dyDescent="0.2">
      <c r="H326" s="20"/>
      <c r="I326" s="20"/>
    </row>
    <row r="327" spans="8:9" ht="16" x14ac:dyDescent="0.2">
      <c r="H327" s="20"/>
      <c r="I327" s="20"/>
    </row>
    <row r="328" spans="8:9" ht="16" x14ac:dyDescent="0.2">
      <c r="H328" s="20"/>
      <c r="I328" s="20"/>
    </row>
    <row r="329" spans="8:9" ht="16" x14ac:dyDescent="0.2">
      <c r="H329" s="20"/>
      <c r="I329" s="20"/>
    </row>
    <row r="330" spans="8:9" ht="16" x14ac:dyDescent="0.2">
      <c r="H330" s="20"/>
      <c r="I330" s="20"/>
    </row>
    <row r="331" spans="8:9" ht="16" x14ac:dyDescent="0.2">
      <c r="H331" s="20"/>
      <c r="I331" s="20"/>
    </row>
    <row r="332" spans="8:9" ht="16" x14ac:dyDescent="0.2">
      <c r="H332" s="20"/>
      <c r="I332" s="20"/>
    </row>
    <row r="333" spans="8:9" ht="16" x14ac:dyDescent="0.2">
      <c r="H333" s="20"/>
      <c r="I333" s="20"/>
    </row>
    <row r="334" spans="8:9" ht="16" x14ac:dyDescent="0.2">
      <c r="H334" s="20"/>
      <c r="I334" s="20"/>
    </row>
    <row r="335" spans="8:9" ht="16" x14ac:dyDescent="0.2">
      <c r="H335" s="20"/>
      <c r="I335" s="20"/>
    </row>
    <row r="336" spans="8:9" ht="16" x14ac:dyDescent="0.2">
      <c r="H336" s="20"/>
      <c r="I336" s="20"/>
    </row>
    <row r="337" spans="8:9" ht="16" x14ac:dyDescent="0.2">
      <c r="H337" s="20"/>
      <c r="I337" s="20"/>
    </row>
    <row r="338" spans="8:9" ht="16" x14ac:dyDescent="0.2">
      <c r="H338" s="20"/>
      <c r="I338" s="20"/>
    </row>
    <row r="339" spans="8:9" ht="16" x14ac:dyDescent="0.2">
      <c r="H339" s="20"/>
      <c r="I339" s="20"/>
    </row>
    <row r="340" spans="8:9" ht="16" x14ac:dyDescent="0.2">
      <c r="H340" s="20"/>
      <c r="I340" s="20"/>
    </row>
    <row r="341" spans="8:9" ht="16" x14ac:dyDescent="0.2">
      <c r="H341" s="20"/>
      <c r="I341" s="20"/>
    </row>
    <row r="342" spans="8:9" ht="16" x14ac:dyDescent="0.2">
      <c r="H342" s="20"/>
      <c r="I342" s="20"/>
    </row>
    <row r="343" spans="8:9" ht="16" x14ac:dyDescent="0.2">
      <c r="H343" s="20"/>
      <c r="I343" s="20"/>
    </row>
    <row r="344" spans="8:9" ht="16" x14ac:dyDescent="0.2">
      <c r="H344" s="20"/>
      <c r="I344" s="20"/>
    </row>
    <row r="345" spans="8:9" ht="16" x14ac:dyDescent="0.2">
      <c r="H345" s="20"/>
      <c r="I345" s="20"/>
    </row>
    <row r="346" spans="8:9" ht="16" x14ac:dyDescent="0.2">
      <c r="H346" s="20"/>
      <c r="I346" s="20"/>
    </row>
    <row r="347" spans="8:9" ht="16" x14ac:dyDescent="0.2">
      <c r="H347" s="20"/>
      <c r="I347" s="20"/>
    </row>
    <row r="348" spans="8:9" ht="16" x14ac:dyDescent="0.2">
      <c r="H348" s="20"/>
      <c r="I348" s="20"/>
    </row>
    <row r="349" spans="8:9" ht="16" x14ac:dyDescent="0.2">
      <c r="H349" s="20"/>
      <c r="I349" s="20"/>
    </row>
    <row r="350" spans="8:9" ht="16" x14ac:dyDescent="0.2">
      <c r="H350" s="20"/>
      <c r="I350" s="20"/>
    </row>
    <row r="351" spans="8:9" ht="16" x14ac:dyDescent="0.2">
      <c r="H351" s="20"/>
      <c r="I351" s="20"/>
    </row>
    <row r="352" spans="8:9" ht="16" x14ac:dyDescent="0.2">
      <c r="H352" s="20"/>
      <c r="I352" s="20"/>
    </row>
    <row r="353" spans="8:9" ht="16" x14ac:dyDescent="0.2">
      <c r="H353" s="20"/>
      <c r="I353" s="20"/>
    </row>
    <row r="354" spans="8:9" ht="16" x14ac:dyDescent="0.2">
      <c r="H354" s="20"/>
      <c r="I354" s="20"/>
    </row>
    <row r="355" spans="8:9" ht="16" x14ac:dyDescent="0.2">
      <c r="H355" s="20"/>
      <c r="I355" s="20"/>
    </row>
    <row r="356" spans="8:9" ht="16" x14ac:dyDescent="0.2">
      <c r="H356" s="20"/>
      <c r="I356" s="20"/>
    </row>
    <row r="357" spans="8:9" ht="16" x14ac:dyDescent="0.2">
      <c r="H357" s="20"/>
      <c r="I357" s="20"/>
    </row>
    <row r="358" spans="8:9" ht="16" x14ac:dyDescent="0.2">
      <c r="H358" s="20"/>
      <c r="I358" s="20"/>
    </row>
    <row r="359" spans="8:9" ht="16" x14ac:dyDescent="0.2">
      <c r="H359" s="20"/>
      <c r="I359" s="20"/>
    </row>
    <row r="360" spans="8:9" ht="16" x14ac:dyDescent="0.2">
      <c r="H360" s="20"/>
      <c r="I360" s="20"/>
    </row>
    <row r="361" spans="8:9" ht="16" x14ac:dyDescent="0.2">
      <c r="H361" s="20"/>
      <c r="I361" s="20"/>
    </row>
    <row r="362" spans="8:9" ht="16" x14ac:dyDescent="0.2">
      <c r="H362" s="20"/>
      <c r="I362" s="20"/>
    </row>
    <row r="363" spans="8:9" ht="16" x14ac:dyDescent="0.2">
      <c r="H363" s="20"/>
      <c r="I363" s="20"/>
    </row>
    <row r="364" spans="8:9" ht="16" x14ac:dyDescent="0.2">
      <c r="H364" s="20"/>
      <c r="I364" s="20"/>
    </row>
    <row r="365" spans="8:9" ht="16" x14ac:dyDescent="0.2">
      <c r="H365" s="20"/>
      <c r="I365" s="20"/>
    </row>
    <row r="366" spans="8:9" ht="16" x14ac:dyDescent="0.2">
      <c r="H366" s="20"/>
      <c r="I366" s="20"/>
    </row>
    <row r="367" spans="8:9" ht="16" x14ac:dyDescent="0.2">
      <c r="H367" s="20"/>
      <c r="I367" s="20"/>
    </row>
    <row r="368" spans="8:9" ht="16" x14ac:dyDescent="0.2">
      <c r="H368" s="20"/>
      <c r="I368" s="20"/>
    </row>
    <row r="369" spans="8:9" ht="16" x14ac:dyDescent="0.2">
      <c r="H369" s="20"/>
      <c r="I369" s="20"/>
    </row>
    <row r="370" spans="8:9" ht="16" x14ac:dyDescent="0.2">
      <c r="H370" s="20"/>
      <c r="I370" s="20"/>
    </row>
    <row r="371" spans="8:9" ht="16" x14ac:dyDescent="0.2">
      <c r="H371" s="20"/>
      <c r="I371" s="20"/>
    </row>
    <row r="372" spans="8:9" ht="16" x14ac:dyDescent="0.2">
      <c r="H372" s="20"/>
      <c r="I372" s="20"/>
    </row>
    <row r="373" spans="8:9" ht="16" x14ac:dyDescent="0.2">
      <c r="H373" s="20"/>
      <c r="I373" s="20"/>
    </row>
    <row r="374" spans="8:9" ht="16" x14ac:dyDescent="0.2">
      <c r="H374" s="20"/>
      <c r="I374" s="20"/>
    </row>
    <row r="375" spans="8:9" ht="16" x14ac:dyDescent="0.2">
      <c r="H375" s="20"/>
      <c r="I375" s="20"/>
    </row>
    <row r="376" spans="8:9" ht="16" x14ac:dyDescent="0.2">
      <c r="H376" s="20"/>
      <c r="I376" s="20"/>
    </row>
    <row r="377" spans="8:9" ht="16" x14ac:dyDescent="0.2">
      <c r="H377" s="20"/>
      <c r="I377" s="20"/>
    </row>
    <row r="378" spans="8:9" ht="16" x14ac:dyDescent="0.2">
      <c r="H378" s="20"/>
      <c r="I378" s="20"/>
    </row>
    <row r="379" spans="8:9" ht="16" x14ac:dyDescent="0.2">
      <c r="H379" s="20"/>
      <c r="I379" s="20"/>
    </row>
    <row r="380" spans="8:9" ht="16" x14ac:dyDescent="0.2">
      <c r="H380" s="20"/>
      <c r="I380" s="20"/>
    </row>
    <row r="381" spans="8:9" ht="16" x14ac:dyDescent="0.2">
      <c r="H381" s="20"/>
      <c r="I381" s="20"/>
    </row>
    <row r="382" spans="8:9" ht="16" x14ac:dyDescent="0.2">
      <c r="H382" s="20"/>
      <c r="I382" s="20"/>
    </row>
    <row r="383" spans="8:9" ht="16" x14ac:dyDescent="0.2">
      <c r="H383" s="20"/>
      <c r="I383" s="20"/>
    </row>
    <row r="384" spans="8:9" ht="16" x14ac:dyDescent="0.2">
      <c r="H384" s="20"/>
      <c r="I384" s="20"/>
    </row>
    <row r="385" spans="8:9" ht="16" x14ac:dyDescent="0.2">
      <c r="H385" s="20"/>
      <c r="I385" s="20"/>
    </row>
    <row r="386" spans="8:9" ht="16" x14ac:dyDescent="0.2">
      <c r="H386" s="20"/>
      <c r="I386" s="20"/>
    </row>
    <row r="387" spans="8:9" ht="16" x14ac:dyDescent="0.2">
      <c r="H387" s="20"/>
      <c r="I387" s="20"/>
    </row>
    <row r="388" spans="8:9" ht="16" x14ac:dyDescent="0.2">
      <c r="H388" s="20"/>
      <c r="I388" s="20"/>
    </row>
    <row r="389" spans="8:9" ht="16" x14ac:dyDescent="0.2">
      <c r="H389" s="20"/>
      <c r="I389" s="20"/>
    </row>
    <row r="390" spans="8:9" ht="16" x14ac:dyDescent="0.2">
      <c r="H390" s="20"/>
      <c r="I390" s="20"/>
    </row>
    <row r="391" spans="8:9" ht="16" x14ac:dyDescent="0.2">
      <c r="H391" s="20"/>
      <c r="I391" s="20"/>
    </row>
    <row r="392" spans="8:9" ht="16" x14ac:dyDescent="0.2">
      <c r="H392" s="20"/>
      <c r="I392" s="20"/>
    </row>
    <row r="393" spans="8:9" ht="16" x14ac:dyDescent="0.2">
      <c r="H393" s="20"/>
      <c r="I393" s="20"/>
    </row>
    <row r="394" spans="8:9" ht="16" x14ac:dyDescent="0.2">
      <c r="H394" s="20"/>
      <c r="I394" s="20"/>
    </row>
    <row r="395" spans="8:9" ht="16" x14ac:dyDescent="0.2">
      <c r="H395" s="20"/>
      <c r="I395" s="20"/>
    </row>
    <row r="396" spans="8:9" ht="16" x14ac:dyDescent="0.2">
      <c r="H396" s="20"/>
      <c r="I396" s="20"/>
    </row>
    <row r="397" spans="8:9" ht="16" x14ac:dyDescent="0.2">
      <c r="H397" s="20"/>
      <c r="I397" s="20"/>
    </row>
    <row r="398" spans="8:9" ht="16" x14ac:dyDescent="0.2">
      <c r="H398" s="20"/>
      <c r="I398" s="20"/>
    </row>
    <row r="399" spans="8:9" ht="16" x14ac:dyDescent="0.2">
      <c r="H399" s="20"/>
      <c r="I399" s="20"/>
    </row>
    <row r="400" spans="8:9" ht="16" x14ac:dyDescent="0.2">
      <c r="H400" s="20"/>
      <c r="I400" s="20"/>
    </row>
    <row r="401" spans="8:9" ht="16" x14ac:dyDescent="0.2">
      <c r="H401" s="20"/>
      <c r="I401" s="20"/>
    </row>
    <row r="402" spans="8:9" ht="16" x14ac:dyDescent="0.2">
      <c r="H402" s="20"/>
      <c r="I402" s="20"/>
    </row>
    <row r="403" spans="8:9" ht="16" x14ac:dyDescent="0.2">
      <c r="H403" s="20"/>
      <c r="I403" s="20"/>
    </row>
    <row r="404" spans="8:9" ht="16" x14ac:dyDescent="0.2">
      <c r="H404" s="20"/>
      <c r="I404" s="20"/>
    </row>
    <row r="405" spans="8:9" ht="16" x14ac:dyDescent="0.2">
      <c r="H405" s="20"/>
      <c r="I405" s="20"/>
    </row>
    <row r="406" spans="8:9" ht="16" x14ac:dyDescent="0.2">
      <c r="H406" s="20"/>
      <c r="I406" s="20"/>
    </row>
    <row r="407" spans="8:9" ht="16" x14ac:dyDescent="0.2">
      <c r="H407" s="20"/>
      <c r="I407" s="20"/>
    </row>
    <row r="408" spans="8:9" ht="16" x14ac:dyDescent="0.2">
      <c r="H408" s="20"/>
      <c r="I408" s="20"/>
    </row>
    <row r="409" spans="8:9" ht="16" x14ac:dyDescent="0.2">
      <c r="H409" s="20"/>
      <c r="I409" s="20"/>
    </row>
    <row r="410" spans="8:9" ht="16" x14ac:dyDescent="0.2">
      <c r="H410" s="20"/>
      <c r="I410" s="20"/>
    </row>
    <row r="411" spans="8:9" ht="16" x14ac:dyDescent="0.2">
      <c r="H411" s="20"/>
      <c r="I411" s="20"/>
    </row>
    <row r="412" spans="8:9" ht="16" x14ac:dyDescent="0.2">
      <c r="H412" s="20"/>
      <c r="I412" s="20"/>
    </row>
    <row r="413" spans="8:9" ht="16" x14ac:dyDescent="0.2">
      <c r="H413" s="20"/>
      <c r="I413" s="20"/>
    </row>
    <row r="414" spans="8:9" ht="16" x14ac:dyDescent="0.2">
      <c r="H414" s="20"/>
      <c r="I414" s="20"/>
    </row>
    <row r="415" spans="8:9" ht="16" x14ac:dyDescent="0.2">
      <c r="H415" s="20"/>
      <c r="I415" s="20"/>
    </row>
    <row r="416" spans="8:9" ht="16" x14ac:dyDescent="0.2">
      <c r="H416" s="20"/>
      <c r="I416" s="20"/>
    </row>
    <row r="417" spans="8:9" ht="16" x14ac:dyDescent="0.2">
      <c r="H417" s="20"/>
      <c r="I417" s="20"/>
    </row>
    <row r="418" spans="8:9" ht="16" x14ac:dyDescent="0.2">
      <c r="H418" s="20"/>
      <c r="I418" s="20"/>
    </row>
    <row r="419" spans="8:9" ht="16" x14ac:dyDescent="0.2">
      <c r="H419" s="20"/>
      <c r="I419" s="20"/>
    </row>
    <row r="420" spans="8:9" ht="16" x14ac:dyDescent="0.2">
      <c r="H420" s="20"/>
      <c r="I420" s="20"/>
    </row>
    <row r="421" spans="8:9" ht="16" x14ac:dyDescent="0.2">
      <c r="H421" s="20"/>
      <c r="I421" s="20"/>
    </row>
    <row r="422" spans="8:9" ht="16" x14ac:dyDescent="0.2">
      <c r="H422" s="20"/>
      <c r="I422" s="20"/>
    </row>
    <row r="423" spans="8:9" ht="16" x14ac:dyDescent="0.2">
      <c r="H423" s="20"/>
      <c r="I423" s="20"/>
    </row>
    <row r="424" spans="8:9" ht="16" x14ac:dyDescent="0.2">
      <c r="H424" s="20"/>
      <c r="I424" s="20"/>
    </row>
    <row r="425" spans="8:9" ht="16" x14ac:dyDescent="0.2">
      <c r="H425" s="20"/>
      <c r="I425" s="20"/>
    </row>
    <row r="426" spans="8:9" ht="16" x14ac:dyDescent="0.2">
      <c r="H426" s="20"/>
      <c r="I426" s="20"/>
    </row>
    <row r="427" spans="8:9" ht="16" x14ac:dyDescent="0.2">
      <c r="H427" s="20"/>
      <c r="I427" s="20"/>
    </row>
    <row r="428" spans="8:9" ht="16" x14ac:dyDescent="0.2">
      <c r="H428" s="20"/>
      <c r="I428" s="20"/>
    </row>
    <row r="429" spans="8:9" ht="16" x14ac:dyDescent="0.2">
      <c r="H429" s="20"/>
      <c r="I429" s="20"/>
    </row>
    <row r="430" spans="8:9" ht="16" x14ac:dyDescent="0.2">
      <c r="H430" s="20"/>
      <c r="I430" s="20"/>
    </row>
    <row r="431" spans="8:9" ht="16" x14ac:dyDescent="0.2">
      <c r="H431" s="20"/>
      <c r="I431" s="20"/>
    </row>
    <row r="432" spans="8:9" ht="16" x14ac:dyDescent="0.2">
      <c r="H432" s="20"/>
      <c r="I432" s="20"/>
    </row>
    <row r="433" spans="8:9" ht="16" x14ac:dyDescent="0.2">
      <c r="H433" s="20"/>
      <c r="I433" s="20"/>
    </row>
    <row r="434" spans="8:9" ht="16" x14ac:dyDescent="0.2">
      <c r="H434" s="20"/>
      <c r="I434" s="20"/>
    </row>
    <row r="435" spans="8:9" ht="16" x14ac:dyDescent="0.2">
      <c r="H435" s="20"/>
      <c r="I435" s="20"/>
    </row>
    <row r="436" spans="8:9" ht="16" x14ac:dyDescent="0.2">
      <c r="H436" s="20"/>
      <c r="I436" s="20"/>
    </row>
    <row r="437" spans="8:9" ht="16" x14ac:dyDescent="0.2">
      <c r="H437" s="20"/>
      <c r="I437" s="20"/>
    </row>
    <row r="438" spans="8:9" ht="16" x14ac:dyDescent="0.2">
      <c r="H438" s="20"/>
      <c r="I438" s="20"/>
    </row>
    <row r="439" spans="8:9" ht="16" x14ac:dyDescent="0.2">
      <c r="H439" s="20"/>
      <c r="I439" s="20"/>
    </row>
    <row r="440" spans="8:9" ht="16" x14ac:dyDescent="0.2">
      <c r="H440" s="20"/>
      <c r="I440" s="20"/>
    </row>
    <row r="441" spans="8:9" ht="16" x14ac:dyDescent="0.2">
      <c r="H441" s="20"/>
      <c r="I441" s="20"/>
    </row>
    <row r="442" spans="8:9" ht="16" x14ac:dyDescent="0.2">
      <c r="H442" s="20"/>
      <c r="I442" s="20"/>
    </row>
    <row r="443" spans="8:9" ht="16" x14ac:dyDescent="0.2">
      <c r="H443" s="20"/>
      <c r="I443" s="20"/>
    </row>
    <row r="444" spans="8:9" ht="16" x14ac:dyDescent="0.2">
      <c r="H444" s="20"/>
      <c r="I444" s="20"/>
    </row>
    <row r="445" spans="8:9" ht="16" x14ac:dyDescent="0.2">
      <c r="H445" s="20"/>
      <c r="I445" s="20"/>
    </row>
    <row r="446" spans="8:9" ht="16" x14ac:dyDescent="0.2">
      <c r="H446" s="20"/>
      <c r="I446" s="20"/>
    </row>
    <row r="447" spans="8:9" ht="16" x14ac:dyDescent="0.2">
      <c r="H447" s="20"/>
      <c r="I447" s="20"/>
    </row>
    <row r="448" spans="8:9" ht="16" x14ac:dyDescent="0.2">
      <c r="H448" s="20"/>
      <c r="I448" s="20"/>
    </row>
    <row r="449" spans="8:9" ht="16" x14ac:dyDescent="0.2">
      <c r="H449" s="20"/>
      <c r="I449" s="20"/>
    </row>
    <row r="450" spans="8:9" ht="16" x14ac:dyDescent="0.2">
      <c r="H450" s="20"/>
      <c r="I450" s="20"/>
    </row>
    <row r="451" spans="8:9" ht="16" x14ac:dyDescent="0.2">
      <c r="H451" s="20"/>
      <c r="I451" s="20"/>
    </row>
    <row r="452" spans="8:9" ht="16" x14ac:dyDescent="0.2">
      <c r="H452" s="20"/>
      <c r="I452" s="20"/>
    </row>
    <row r="453" spans="8:9" ht="16" x14ac:dyDescent="0.2">
      <c r="H453" s="20"/>
      <c r="I453" s="20"/>
    </row>
    <row r="454" spans="8:9" ht="16" x14ac:dyDescent="0.2">
      <c r="H454" s="20"/>
      <c r="I454" s="20"/>
    </row>
    <row r="455" spans="8:9" ht="16" x14ac:dyDescent="0.2">
      <c r="H455" s="20"/>
      <c r="I455" s="20"/>
    </row>
    <row r="456" spans="8:9" ht="16" x14ac:dyDescent="0.2">
      <c r="H456" s="20"/>
      <c r="I456" s="20"/>
    </row>
    <row r="457" spans="8:9" ht="16" x14ac:dyDescent="0.2">
      <c r="H457" s="20"/>
      <c r="I457" s="20"/>
    </row>
    <row r="458" spans="8:9" ht="16" x14ac:dyDescent="0.2">
      <c r="H458" s="20"/>
      <c r="I458" s="20"/>
    </row>
    <row r="459" spans="8:9" ht="16" x14ac:dyDescent="0.2">
      <c r="H459" s="20"/>
      <c r="I459" s="20"/>
    </row>
    <row r="460" spans="8:9" ht="16" x14ac:dyDescent="0.2">
      <c r="H460" s="20"/>
      <c r="I460" s="20"/>
    </row>
    <row r="461" spans="8:9" ht="16" x14ac:dyDescent="0.2">
      <c r="H461" s="20"/>
      <c r="I461" s="20"/>
    </row>
    <row r="462" spans="8:9" ht="16" x14ac:dyDescent="0.2">
      <c r="H462" s="20"/>
      <c r="I462" s="20"/>
    </row>
    <row r="463" spans="8:9" ht="16" x14ac:dyDescent="0.2">
      <c r="H463" s="20"/>
      <c r="I463" s="20"/>
    </row>
    <row r="464" spans="8:9" ht="16" x14ac:dyDescent="0.2">
      <c r="H464" s="20"/>
      <c r="I464" s="20"/>
    </row>
    <row r="465" spans="8:9" ht="16" x14ac:dyDescent="0.2">
      <c r="H465" s="20"/>
      <c r="I465" s="20"/>
    </row>
    <row r="466" spans="8:9" ht="16" x14ac:dyDescent="0.2">
      <c r="H466" s="20"/>
      <c r="I466" s="20"/>
    </row>
    <row r="467" spans="8:9" ht="16" x14ac:dyDescent="0.2">
      <c r="H467" s="20"/>
      <c r="I467" s="20"/>
    </row>
    <row r="468" spans="8:9" ht="16" x14ac:dyDescent="0.2">
      <c r="H468" s="20"/>
      <c r="I468" s="20"/>
    </row>
    <row r="469" spans="8:9" ht="16" x14ac:dyDescent="0.2">
      <c r="H469" s="20"/>
      <c r="I469" s="20"/>
    </row>
    <row r="470" spans="8:9" ht="16" x14ac:dyDescent="0.2">
      <c r="H470" s="20"/>
      <c r="I470" s="20"/>
    </row>
    <row r="471" spans="8:9" ht="16" x14ac:dyDescent="0.2">
      <c r="H471" s="20"/>
      <c r="I471" s="20"/>
    </row>
    <row r="472" spans="8:9" ht="16" x14ac:dyDescent="0.2">
      <c r="H472" s="20"/>
      <c r="I472" s="20"/>
    </row>
    <row r="473" spans="8:9" ht="16" x14ac:dyDescent="0.2">
      <c r="H473" s="20"/>
      <c r="I473" s="20"/>
    </row>
    <row r="474" spans="8:9" ht="16" x14ac:dyDescent="0.2">
      <c r="H474" s="20"/>
      <c r="I474" s="20"/>
    </row>
    <row r="475" spans="8:9" ht="16" x14ac:dyDescent="0.2">
      <c r="H475" s="20"/>
      <c r="I475" s="20"/>
    </row>
    <row r="476" spans="8:9" ht="16" x14ac:dyDescent="0.2">
      <c r="H476" s="20"/>
      <c r="I476" s="20"/>
    </row>
    <row r="477" spans="8:9" ht="16" x14ac:dyDescent="0.2">
      <c r="H477" s="20"/>
      <c r="I477" s="20"/>
    </row>
    <row r="478" spans="8:9" ht="16" x14ac:dyDescent="0.2">
      <c r="H478" s="20"/>
      <c r="I478" s="20"/>
    </row>
    <row r="479" spans="8:9" ht="16" x14ac:dyDescent="0.2">
      <c r="H479" s="20"/>
      <c r="I479" s="20"/>
    </row>
    <row r="480" spans="8:9" ht="16" x14ac:dyDescent="0.2">
      <c r="H480" s="20"/>
      <c r="I480" s="20"/>
    </row>
    <row r="481" spans="8:9" ht="16" x14ac:dyDescent="0.2">
      <c r="H481" s="20"/>
      <c r="I481" s="20"/>
    </row>
    <row r="482" spans="8:9" ht="16" x14ac:dyDescent="0.2">
      <c r="H482" s="20"/>
      <c r="I482" s="20"/>
    </row>
    <row r="483" spans="8:9" ht="16" x14ac:dyDescent="0.2">
      <c r="H483" s="20"/>
      <c r="I483" s="20"/>
    </row>
    <row r="484" spans="8:9" ht="16" x14ac:dyDescent="0.2">
      <c r="H484" s="20"/>
      <c r="I484" s="20"/>
    </row>
    <row r="485" spans="8:9" ht="16" x14ac:dyDescent="0.2">
      <c r="H485" s="20"/>
      <c r="I485" s="20"/>
    </row>
    <row r="486" spans="8:9" ht="16" x14ac:dyDescent="0.2">
      <c r="H486" s="20"/>
      <c r="I486" s="20"/>
    </row>
    <row r="487" spans="8:9" ht="16" x14ac:dyDescent="0.2">
      <c r="H487" s="20"/>
      <c r="I487" s="20"/>
    </row>
    <row r="488" spans="8:9" ht="16" x14ac:dyDescent="0.2">
      <c r="H488" s="20"/>
      <c r="I488" s="20"/>
    </row>
    <row r="489" spans="8:9" ht="16" x14ac:dyDescent="0.2">
      <c r="H489" s="20"/>
      <c r="I489" s="20"/>
    </row>
    <row r="490" spans="8:9" ht="16" x14ac:dyDescent="0.2">
      <c r="H490" s="20"/>
      <c r="I490" s="20"/>
    </row>
    <row r="491" spans="8:9" ht="16" x14ac:dyDescent="0.2">
      <c r="H491" s="20"/>
      <c r="I491" s="20"/>
    </row>
    <row r="492" spans="8:9" ht="16" x14ac:dyDescent="0.2">
      <c r="H492" s="20"/>
      <c r="I492" s="20"/>
    </row>
    <row r="493" spans="8:9" ht="16" x14ac:dyDescent="0.2">
      <c r="H493" s="20"/>
      <c r="I493" s="20"/>
    </row>
    <row r="494" spans="8:9" ht="16" x14ac:dyDescent="0.2">
      <c r="H494" s="20"/>
      <c r="I494" s="20"/>
    </row>
    <row r="495" spans="8:9" ht="16" x14ac:dyDescent="0.2">
      <c r="H495" s="20"/>
      <c r="I495" s="20"/>
    </row>
    <row r="496" spans="8:9" ht="16" x14ac:dyDescent="0.2">
      <c r="H496" s="20"/>
      <c r="I496" s="20"/>
    </row>
    <row r="497" spans="8:9" ht="16" x14ac:dyDescent="0.2">
      <c r="H497" s="20"/>
      <c r="I497" s="20"/>
    </row>
    <row r="498" spans="8:9" ht="16" x14ac:dyDescent="0.2">
      <c r="H498" s="20"/>
      <c r="I498" s="20"/>
    </row>
    <row r="499" spans="8:9" ht="16" x14ac:dyDescent="0.2">
      <c r="H499" s="20"/>
      <c r="I499" s="20"/>
    </row>
    <row r="500" spans="8:9" ht="16" x14ac:dyDescent="0.2">
      <c r="H500" s="20"/>
      <c r="I500" s="20"/>
    </row>
    <row r="501" spans="8:9" ht="16" x14ac:dyDescent="0.2">
      <c r="H501" s="20"/>
      <c r="I501" s="20"/>
    </row>
    <row r="502" spans="8:9" ht="16" x14ac:dyDescent="0.2">
      <c r="H502" s="20"/>
      <c r="I502" s="20"/>
    </row>
    <row r="503" spans="8:9" ht="16" x14ac:dyDescent="0.2">
      <c r="H503" s="20"/>
      <c r="I503" s="20"/>
    </row>
    <row r="504" spans="8:9" ht="16" x14ac:dyDescent="0.2">
      <c r="H504" s="20"/>
      <c r="I504" s="20"/>
    </row>
    <row r="505" spans="8:9" ht="16" x14ac:dyDescent="0.2">
      <c r="H505" s="20"/>
      <c r="I505" s="20"/>
    </row>
    <row r="506" spans="8:9" ht="16" x14ac:dyDescent="0.2">
      <c r="H506" s="20"/>
      <c r="I506" s="20"/>
    </row>
    <row r="507" spans="8:9" ht="16" x14ac:dyDescent="0.2">
      <c r="H507" s="20"/>
      <c r="I507" s="20"/>
    </row>
    <row r="508" spans="8:9" ht="16" x14ac:dyDescent="0.2">
      <c r="H508" s="20"/>
      <c r="I508" s="20"/>
    </row>
    <row r="509" spans="8:9" ht="16" x14ac:dyDescent="0.2">
      <c r="H509" s="20"/>
      <c r="I509" s="20"/>
    </row>
    <row r="510" spans="8:9" ht="16" x14ac:dyDescent="0.2">
      <c r="H510" s="20"/>
      <c r="I510" s="20"/>
    </row>
    <row r="511" spans="8:9" ht="16" x14ac:dyDescent="0.2">
      <c r="H511" s="20"/>
      <c r="I511" s="20"/>
    </row>
    <row r="512" spans="8:9" ht="16" x14ac:dyDescent="0.2">
      <c r="H512" s="20"/>
      <c r="I512" s="20"/>
    </row>
    <row r="513" spans="8:9" ht="16" x14ac:dyDescent="0.2">
      <c r="H513" s="20"/>
      <c r="I513" s="20"/>
    </row>
    <row r="514" spans="8:9" ht="16" x14ac:dyDescent="0.2">
      <c r="H514" s="20"/>
      <c r="I514" s="20"/>
    </row>
    <row r="515" spans="8:9" ht="16" x14ac:dyDescent="0.2">
      <c r="H515" s="20"/>
      <c r="I515" s="20"/>
    </row>
    <row r="516" spans="8:9" ht="16" x14ac:dyDescent="0.2">
      <c r="H516" s="20"/>
      <c r="I516" s="20"/>
    </row>
    <row r="517" spans="8:9" ht="16" x14ac:dyDescent="0.2">
      <c r="H517" s="20"/>
      <c r="I517" s="20"/>
    </row>
    <row r="518" spans="8:9" ht="16" x14ac:dyDescent="0.2">
      <c r="H518" s="20"/>
      <c r="I518" s="20"/>
    </row>
    <row r="519" spans="8:9" ht="16" x14ac:dyDescent="0.2">
      <c r="H519" s="20"/>
      <c r="I519" s="20"/>
    </row>
    <row r="520" spans="8:9" ht="16" x14ac:dyDescent="0.2">
      <c r="H520" s="20"/>
      <c r="I520" s="20"/>
    </row>
    <row r="521" spans="8:9" ht="16" x14ac:dyDescent="0.2">
      <c r="H521" s="20"/>
      <c r="I521" s="20"/>
    </row>
    <row r="522" spans="8:9" ht="16" x14ac:dyDescent="0.2">
      <c r="H522" s="20"/>
      <c r="I522" s="20"/>
    </row>
    <row r="523" spans="8:9" ht="16" x14ac:dyDescent="0.2">
      <c r="H523" s="20"/>
      <c r="I523" s="20"/>
    </row>
    <row r="524" spans="8:9" ht="16" x14ac:dyDescent="0.2">
      <c r="H524" s="20"/>
      <c r="I524" s="20"/>
    </row>
    <row r="525" spans="8:9" ht="16" x14ac:dyDescent="0.2">
      <c r="H525" s="20"/>
      <c r="I525" s="20"/>
    </row>
    <row r="526" spans="8:9" ht="16" x14ac:dyDescent="0.2">
      <c r="H526" s="20"/>
      <c r="I526" s="20"/>
    </row>
    <row r="527" spans="8:9" ht="16" x14ac:dyDescent="0.2">
      <c r="H527" s="20"/>
      <c r="I527" s="20"/>
    </row>
    <row r="528" spans="8:9" ht="16" x14ac:dyDescent="0.2">
      <c r="H528" s="20"/>
      <c r="I528" s="20"/>
    </row>
    <row r="529" spans="8:9" ht="16" x14ac:dyDescent="0.2">
      <c r="H529" s="20"/>
      <c r="I529" s="20"/>
    </row>
    <row r="530" spans="8:9" ht="16" x14ac:dyDescent="0.2">
      <c r="H530" s="20"/>
      <c r="I530" s="20"/>
    </row>
    <row r="531" spans="8:9" ht="16" x14ac:dyDescent="0.2">
      <c r="H531" s="20"/>
      <c r="I531" s="20"/>
    </row>
    <row r="532" spans="8:9" ht="16" x14ac:dyDescent="0.2">
      <c r="H532" s="20"/>
      <c r="I532" s="20"/>
    </row>
    <row r="533" spans="8:9" ht="16" x14ac:dyDescent="0.2">
      <c r="H533" s="20"/>
      <c r="I533" s="20"/>
    </row>
    <row r="534" spans="8:9" ht="16" x14ac:dyDescent="0.2">
      <c r="H534" s="20"/>
      <c r="I534" s="20"/>
    </row>
    <row r="535" spans="8:9" ht="16" x14ac:dyDescent="0.2">
      <c r="H535" s="20"/>
      <c r="I535" s="20"/>
    </row>
    <row r="536" spans="8:9" ht="16" x14ac:dyDescent="0.2">
      <c r="H536" s="20"/>
      <c r="I536" s="20"/>
    </row>
    <row r="537" spans="8:9" ht="16" x14ac:dyDescent="0.2">
      <c r="H537" s="20"/>
      <c r="I537" s="20"/>
    </row>
    <row r="538" spans="8:9" ht="16" x14ac:dyDescent="0.2">
      <c r="H538" s="20"/>
      <c r="I538" s="20"/>
    </row>
    <row r="539" spans="8:9" ht="16" x14ac:dyDescent="0.2">
      <c r="H539" s="20"/>
      <c r="I539" s="20"/>
    </row>
    <row r="540" spans="8:9" ht="16" x14ac:dyDescent="0.2">
      <c r="H540" s="20"/>
      <c r="I540" s="20"/>
    </row>
    <row r="541" spans="8:9" ht="16" x14ac:dyDescent="0.2">
      <c r="H541" s="20"/>
      <c r="I541" s="20"/>
    </row>
    <row r="542" spans="8:9" ht="16" x14ac:dyDescent="0.2">
      <c r="H542" s="20"/>
      <c r="I542" s="20"/>
    </row>
    <row r="543" spans="8:9" ht="16" x14ac:dyDescent="0.2">
      <c r="H543" s="20"/>
      <c r="I543" s="20"/>
    </row>
    <row r="544" spans="8:9" ht="16" x14ac:dyDescent="0.2">
      <c r="H544" s="20"/>
      <c r="I544" s="20"/>
    </row>
    <row r="545" spans="8:9" ht="16" x14ac:dyDescent="0.2">
      <c r="H545" s="20"/>
      <c r="I545" s="20"/>
    </row>
    <row r="546" spans="8:9" ht="16" x14ac:dyDescent="0.2">
      <c r="H546" s="20"/>
      <c r="I546" s="20"/>
    </row>
    <row r="547" spans="8:9" ht="16" x14ac:dyDescent="0.2">
      <c r="H547" s="20"/>
      <c r="I547" s="20"/>
    </row>
    <row r="548" spans="8:9" ht="16" x14ac:dyDescent="0.2">
      <c r="H548" s="20"/>
      <c r="I548" s="20"/>
    </row>
    <row r="549" spans="8:9" ht="16" x14ac:dyDescent="0.2">
      <c r="H549" s="20"/>
      <c r="I549" s="20"/>
    </row>
    <row r="550" spans="8:9" ht="16" x14ac:dyDescent="0.2">
      <c r="H550" s="20"/>
      <c r="I550" s="20"/>
    </row>
    <row r="551" spans="8:9" ht="16" x14ac:dyDescent="0.2">
      <c r="H551" s="20"/>
      <c r="I551" s="20"/>
    </row>
    <row r="552" spans="8:9" ht="16" x14ac:dyDescent="0.2">
      <c r="H552" s="20"/>
      <c r="I552" s="20"/>
    </row>
    <row r="553" spans="8:9" ht="16" x14ac:dyDescent="0.2">
      <c r="H553" s="20"/>
      <c r="I553" s="20"/>
    </row>
    <row r="554" spans="8:9" ht="16" x14ac:dyDescent="0.2">
      <c r="H554" s="20"/>
      <c r="I554" s="20"/>
    </row>
    <row r="555" spans="8:9" ht="16" x14ac:dyDescent="0.2">
      <c r="H555" s="20"/>
      <c r="I555" s="20"/>
    </row>
    <row r="556" spans="8:9" ht="16" x14ac:dyDescent="0.2">
      <c r="H556" s="20"/>
      <c r="I556" s="20"/>
    </row>
    <row r="557" spans="8:9" ht="16" x14ac:dyDescent="0.2">
      <c r="H557" s="20"/>
      <c r="I557" s="20"/>
    </row>
    <row r="558" spans="8:9" ht="16" x14ac:dyDescent="0.2">
      <c r="H558" s="20"/>
      <c r="I558" s="20"/>
    </row>
    <row r="559" spans="8:9" ht="16" x14ac:dyDescent="0.2">
      <c r="H559" s="20"/>
      <c r="I559" s="20"/>
    </row>
    <row r="560" spans="8:9" ht="16" x14ac:dyDescent="0.2">
      <c r="H560" s="20"/>
      <c r="I560" s="20"/>
    </row>
    <row r="561" spans="8:9" ht="16" x14ac:dyDescent="0.2">
      <c r="H561" s="20"/>
      <c r="I561" s="20"/>
    </row>
    <row r="562" spans="8:9" ht="16" x14ac:dyDescent="0.2">
      <c r="H562" s="20"/>
      <c r="I562" s="20"/>
    </row>
    <row r="563" spans="8:9" ht="16" x14ac:dyDescent="0.2">
      <c r="H563" s="20"/>
      <c r="I563" s="20"/>
    </row>
    <row r="564" spans="8:9" ht="16" x14ac:dyDescent="0.2">
      <c r="H564" s="20"/>
      <c r="I564" s="20"/>
    </row>
    <row r="565" spans="8:9" ht="16" x14ac:dyDescent="0.2">
      <c r="H565" s="20"/>
      <c r="I565" s="20"/>
    </row>
    <row r="566" spans="8:9" ht="16" x14ac:dyDescent="0.2">
      <c r="H566" s="20"/>
      <c r="I566" s="20"/>
    </row>
    <row r="567" spans="8:9" ht="16" x14ac:dyDescent="0.2">
      <c r="H567" s="20"/>
      <c r="I567" s="20"/>
    </row>
    <row r="568" spans="8:9" ht="16" x14ac:dyDescent="0.2">
      <c r="H568" s="20"/>
      <c r="I568" s="20"/>
    </row>
    <row r="569" spans="8:9" ht="16" x14ac:dyDescent="0.2">
      <c r="H569" s="20"/>
      <c r="I569" s="20"/>
    </row>
    <row r="570" spans="8:9" ht="16" x14ac:dyDescent="0.2">
      <c r="H570" s="20"/>
      <c r="I570" s="20"/>
    </row>
    <row r="571" spans="8:9" ht="16" x14ac:dyDescent="0.2">
      <c r="H571" s="20"/>
      <c r="I571" s="20"/>
    </row>
    <row r="572" spans="8:9" ht="16" x14ac:dyDescent="0.2">
      <c r="H572" s="20"/>
      <c r="I572" s="20"/>
    </row>
    <row r="573" spans="8:9" ht="16" x14ac:dyDescent="0.2">
      <c r="H573" s="20"/>
      <c r="I573" s="20"/>
    </row>
    <row r="574" spans="8:9" ht="16" x14ac:dyDescent="0.2">
      <c r="H574" s="20"/>
      <c r="I574" s="20"/>
    </row>
    <row r="575" spans="8:9" ht="16" x14ac:dyDescent="0.2">
      <c r="H575" s="20"/>
      <c r="I575" s="20"/>
    </row>
    <row r="576" spans="8:9" ht="16" x14ac:dyDescent="0.2">
      <c r="H576" s="20"/>
      <c r="I576" s="20"/>
    </row>
    <row r="577" spans="8:9" ht="16" x14ac:dyDescent="0.2">
      <c r="H577" s="20"/>
      <c r="I577" s="20"/>
    </row>
    <row r="578" spans="8:9" ht="16" x14ac:dyDescent="0.2">
      <c r="H578" s="20"/>
      <c r="I578" s="20"/>
    </row>
    <row r="579" spans="8:9" ht="16" x14ac:dyDescent="0.2">
      <c r="H579" s="20"/>
      <c r="I579" s="20"/>
    </row>
    <row r="580" spans="8:9" ht="16" x14ac:dyDescent="0.2">
      <c r="H580" s="20"/>
      <c r="I580" s="20"/>
    </row>
    <row r="581" spans="8:9" ht="16" x14ac:dyDescent="0.2">
      <c r="H581" s="20"/>
      <c r="I581" s="20"/>
    </row>
    <row r="582" spans="8:9" ht="16" x14ac:dyDescent="0.2">
      <c r="H582" s="20"/>
      <c r="I582" s="20"/>
    </row>
    <row r="583" spans="8:9" ht="16" x14ac:dyDescent="0.2">
      <c r="H583" s="20"/>
      <c r="I583" s="20"/>
    </row>
    <row r="584" spans="8:9" ht="16" x14ac:dyDescent="0.2">
      <c r="H584" s="20"/>
      <c r="I584" s="20"/>
    </row>
    <row r="585" spans="8:9" ht="16" x14ac:dyDescent="0.2">
      <c r="H585" s="20"/>
      <c r="I585" s="20"/>
    </row>
    <row r="586" spans="8:9" ht="16" x14ac:dyDescent="0.2">
      <c r="H586" s="20"/>
      <c r="I586" s="20"/>
    </row>
    <row r="587" spans="8:9" ht="16" x14ac:dyDescent="0.2">
      <c r="H587" s="20"/>
      <c r="I587" s="20"/>
    </row>
    <row r="588" spans="8:9" ht="16" x14ac:dyDescent="0.2">
      <c r="H588" s="20"/>
      <c r="I588" s="20"/>
    </row>
    <row r="589" spans="8:9" ht="16" x14ac:dyDescent="0.2">
      <c r="H589" s="20"/>
      <c r="I589" s="20"/>
    </row>
    <row r="590" spans="8:9" ht="16" x14ac:dyDescent="0.2">
      <c r="H590" s="20"/>
      <c r="I590" s="20"/>
    </row>
    <row r="591" spans="8:9" ht="16" x14ac:dyDescent="0.2">
      <c r="H591" s="20"/>
      <c r="I591" s="20"/>
    </row>
    <row r="592" spans="8:9" ht="16" x14ac:dyDescent="0.2">
      <c r="H592" s="20"/>
      <c r="I592" s="20"/>
    </row>
    <row r="593" spans="8:9" ht="16" x14ac:dyDescent="0.2">
      <c r="H593" s="20"/>
      <c r="I593" s="20"/>
    </row>
    <row r="594" spans="8:9" ht="16" x14ac:dyDescent="0.2">
      <c r="H594" s="20"/>
      <c r="I594" s="20"/>
    </row>
    <row r="595" spans="8:9" ht="16" x14ac:dyDescent="0.2">
      <c r="H595" s="20"/>
      <c r="I595" s="20"/>
    </row>
    <row r="596" spans="8:9" ht="16" x14ac:dyDescent="0.2">
      <c r="H596" s="20"/>
      <c r="I596" s="20"/>
    </row>
    <row r="597" spans="8:9" ht="16" x14ac:dyDescent="0.2">
      <c r="H597" s="20"/>
      <c r="I597" s="20"/>
    </row>
    <row r="598" spans="8:9" ht="16" x14ac:dyDescent="0.2">
      <c r="H598" s="20"/>
      <c r="I598" s="20"/>
    </row>
    <row r="599" spans="8:9" ht="16" x14ac:dyDescent="0.2">
      <c r="H599" s="20"/>
      <c r="I599" s="20"/>
    </row>
    <row r="600" spans="8:9" ht="16" x14ac:dyDescent="0.2">
      <c r="H600" s="20"/>
      <c r="I600" s="20"/>
    </row>
    <row r="601" spans="8:9" ht="16" x14ac:dyDescent="0.2">
      <c r="H601" s="20"/>
      <c r="I601" s="20"/>
    </row>
    <row r="602" spans="8:9" ht="16" x14ac:dyDescent="0.2">
      <c r="H602" s="20"/>
      <c r="I602" s="20"/>
    </row>
    <row r="603" spans="8:9" ht="16" x14ac:dyDescent="0.2">
      <c r="H603" s="20"/>
      <c r="I603" s="20"/>
    </row>
    <row r="604" spans="8:9" ht="16" x14ac:dyDescent="0.2">
      <c r="H604" s="20"/>
      <c r="I604" s="20"/>
    </row>
    <row r="605" spans="8:9" ht="16" x14ac:dyDescent="0.2">
      <c r="H605" s="20"/>
      <c r="I605" s="20"/>
    </row>
    <row r="606" spans="8:9" ht="16" x14ac:dyDescent="0.2">
      <c r="H606" s="20"/>
      <c r="I606" s="20"/>
    </row>
    <row r="607" spans="8:9" ht="16" x14ac:dyDescent="0.2">
      <c r="H607" s="20"/>
      <c r="I607" s="20"/>
    </row>
    <row r="608" spans="8:9" ht="16" x14ac:dyDescent="0.2">
      <c r="H608" s="20"/>
      <c r="I608" s="20"/>
    </row>
    <row r="609" spans="8:9" ht="16" x14ac:dyDescent="0.2">
      <c r="H609" s="20"/>
      <c r="I609" s="20"/>
    </row>
    <row r="610" spans="8:9" ht="16" x14ac:dyDescent="0.2">
      <c r="H610" s="20"/>
      <c r="I610" s="20"/>
    </row>
    <row r="611" spans="8:9" ht="16" x14ac:dyDescent="0.2">
      <c r="H611" s="20"/>
      <c r="I611" s="20"/>
    </row>
    <row r="612" spans="8:9" ht="16" x14ac:dyDescent="0.2">
      <c r="H612" s="20"/>
      <c r="I612" s="20"/>
    </row>
    <row r="613" spans="8:9" ht="16" x14ac:dyDescent="0.2">
      <c r="H613" s="20"/>
      <c r="I613" s="20"/>
    </row>
    <row r="614" spans="8:9" ht="16" x14ac:dyDescent="0.2">
      <c r="H614" s="20"/>
      <c r="I614" s="20"/>
    </row>
    <row r="615" spans="8:9" ht="16" x14ac:dyDescent="0.2">
      <c r="H615" s="20"/>
      <c r="I615" s="20"/>
    </row>
    <row r="616" spans="8:9" ht="16" x14ac:dyDescent="0.2">
      <c r="H616" s="20"/>
      <c r="I616" s="20"/>
    </row>
    <row r="617" spans="8:9" ht="16" x14ac:dyDescent="0.2">
      <c r="H617" s="20"/>
      <c r="I617" s="20"/>
    </row>
    <row r="618" spans="8:9" ht="16" x14ac:dyDescent="0.2">
      <c r="H618" s="20"/>
      <c r="I618" s="20"/>
    </row>
    <row r="619" spans="8:9" ht="16" x14ac:dyDescent="0.2">
      <c r="H619" s="20"/>
      <c r="I619" s="20"/>
    </row>
    <row r="620" spans="8:9" ht="16" x14ac:dyDescent="0.2">
      <c r="H620" s="20"/>
      <c r="I620" s="20"/>
    </row>
    <row r="621" spans="8:9" ht="16" x14ac:dyDescent="0.2">
      <c r="H621" s="20"/>
      <c r="I621" s="20"/>
    </row>
    <row r="622" spans="8:9" ht="16" x14ac:dyDescent="0.2">
      <c r="H622" s="20"/>
      <c r="I622" s="20"/>
    </row>
    <row r="623" spans="8:9" ht="16" x14ac:dyDescent="0.2">
      <c r="H623" s="20"/>
      <c r="I623" s="20"/>
    </row>
    <row r="624" spans="8:9" ht="16" x14ac:dyDescent="0.2">
      <c r="H624" s="20"/>
      <c r="I624" s="20"/>
    </row>
    <row r="625" spans="8:9" ht="16" x14ac:dyDescent="0.2">
      <c r="H625" s="20"/>
      <c r="I625" s="20"/>
    </row>
    <row r="626" spans="8:9" ht="16" x14ac:dyDescent="0.2">
      <c r="H626" s="20"/>
      <c r="I626" s="20"/>
    </row>
    <row r="627" spans="8:9" ht="16" x14ac:dyDescent="0.2">
      <c r="H627" s="20"/>
      <c r="I627" s="20"/>
    </row>
    <row r="628" spans="8:9" ht="16" x14ac:dyDescent="0.2">
      <c r="H628" s="20"/>
      <c r="I628" s="20"/>
    </row>
    <row r="629" spans="8:9" ht="16" x14ac:dyDescent="0.2">
      <c r="H629" s="20"/>
      <c r="I629" s="20"/>
    </row>
    <row r="630" spans="8:9" ht="16" x14ac:dyDescent="0.2">
      <c r="H630" s="20"/>
      <c r="I630" s="20"/>
    </row>
    <row r="631" spans="8:9" ht="16" x14ac:dyDescent="0.2">
      <c r="H631" s="20"/>
      <c r="I631" s="20"/>
    </row>
    <row r="632" spans="8:9" ht="16" x14ac:dyDescent="0.2">
      <c r="H632" s="20"/>
      <c r="I632" s="20"/>
    </row>
    <row r="633" spans="8:9" ht="16" x14ac:dyDescent="0.2">
      <c r="H633" s="20"/>
      <c r="I633" s="20"/>
    </row>
    <row r="634" spans="8:9" ht="16" x14ac:dyDescent="0.2">
      <c r="H634" s="20"/>
      <c r="I634" s="20"/>
    </row>
    <row r="635" spans="8:9" ht="16" x14ac:dyDescent="0.2">
      <c r="H635" s="20"/>
      <c r="I635" s="20"/>
    </row>
    <row r="636" spans="8:9" ht="16" x14ac:dyDescent="0.2">
      <c r="H636" s="20"/>
      <c r="I636" s="20"/>
    </row>
    <row r="637" spans="8:9" ht="16" x14ac:dyDescent="0.2">
      <c r="H637" s="20"/>
      <c r="I637" s="20"/>
    </row>
    <row r="638" spans="8:9" ht="16" x14ac:dyDescent="0.2">
      <c r="H638" s="20"/>
      <c r="I638" s="20"/>
    </row>
    <row r="639" spans="8:9" ht="16" x14ac:dyDescent="0.2">
      <c r="H639" s="20"/>
      <c r="I639" s="20"/>
    </row>
    <row r="640" spans="8:9" ht="16" x14ac:dyDescent="0.2">
      <c r="H640" s="20"/>
      <c r="I640" s="20"/>
    </row>
    <row r="641" spans="8:9" ht="16" x14ac:dyDescent="0.2">
      <c r="H641" s="20"/>
      <c r="I641" s="20"/>
    </row>
    <row r="642" spans="8:9" ht="16" x14ac:dyDescent="0.2">
      <c r="H642" s="20"/>
      <c r="I642" s="20"/>
    </row>
    <row r="643" spans="8:9" ht="16" x14ac:dyDescent="0.2">
      <c r="H643" s="20"/>
      <c r="I643" s="20"/>
    </row>
    <row r="644" spans="8:9" ht="16" x14ac:dyDescent="0.2">
      <c r="H644" s="20"/>
      <c r="I644" s="20"/>
    </row>
    <row r="645" spans="8:9" ht="16" x14ac:dyDescent="0.2">
      <c r="H645" s="20"/>
      <c r="I645" s="20"/>
    </row>
    <row r="646" spans="8:9" ht="16" x14ac:dyDescent="0.2">
      <c r="H646" s="20"/>
      <c r="I646" s="20"/>
    </row>
    <row r="647" spans="8:9" ht="16" x14ac:dyDescent="0.2">
      <c r="H647" s="20"/>
      <c r="I647" s="20"/>
    </row>
    <row r="648" spans="8:9" ht="16" x14ac:dyDescent="0.2">
      <c r="H648" s="20"/>
      <c r="I648" s="20"/>
    </row>
    <row r="649" spans="8:9" ht="16" x14ac:dyDescent="0.2">
      <c r="H649" s="20"/>
      <c r="I649" s="20"/>
    </row>
    <row r="650" spans="8:9" ht="16" x14ac:dyDescent="0.2">
      <c r="H650" s="20"/>
      <c r="I650" s="20"/>
    </row>
    <row r="651" spans="8:9" ht="16" x14ac:dyDescent="0.2">
      <c r="H651" s="20"/>
      <c r="I651" s="20"/>
    </row>
    <row r="652" spans="8:9" ht="16" x14ac:dyDescent="0.2">
      <c r="H652" s="20"/>
      <c r="I652" s="20"/>
    </row>
    <row r="653" spans="8:9" ht="16" x14ac:dyDescent="0.2">
      <c r="H653" s="20"/>
      <c r="I653" s="20"/>
    </row>
    <row r="654" spans="8:9" ht="16" x14ac:dyDescent="0.2">
      <c r="H654" s="20"/>
      <c r="I654" s="20"/>
    </row>
    <row r="655" spans="8:9" ht="16" x14ac:dyDescent="0.2">
      <c r="H655" s="20"/>
      <c r="I655" s="20"/>
    </row>
    <row r="656" spans="8:9" ht="16" x14ac:dyDescent="0.2">
      <c r="H656" s="20"/>
      <c r="I656" s="20"/>
    </row>
    <row r="657" spans="8:9" ht="16" x14ac:dyDescent="0.2">
      <c r="H657" s="20"/>
      <c r="I657" s="20"/>
    </row>
    <row r="658" spans="8:9" ht="16" x14ac:dyDescent="0.2">
      <c r="H658" s="20"/>
      <c r="I658" s="20"/>
    </row>
    <row r="659" spans="8:9" ht="16" x14ac:dyDescent="0.2">
      <c r="H659" s="20"/>
      <c r="I659" s="20"/>
    </row>
    <row r="660" spans="8:9" ht="16" x14ac:dyDescent="0.2">
      <c r="H660" s="20"/>
      <c r="I660" s="20"/>
    </row>
    <row r="661" spans="8:9" ht="16" x14ac:dyDescent="0.2">
      <c r="H661" s="20"/>
      <c r="I661" s="20"/>
    </row>
    <row r="662" spans="8:9" ht="16" x14ac:dyDescent="0.2">
      <c r="H662" s="20"/>
      <c r="I662" s="20"/>
    </row>
    <row r="663" spans="8:9" ht="16" x14ac:dyDescent="0.2">
      <c r="H663" s="20"/>
      <c r="I663" s="20"/>
    </row>
    <row r="664" spans="8:9" ht="16" x14ac:dyDescent="0.2">
      <c r="H664" s="20"/>
      <c r="I664" s="20"/>
    </row>
    <row r="665" spans="8:9" ht="16" x14ac:dyDescent="0.2">
      <c r="H665" s="20"/>
      <c r="I665" s="20"/>
    </row>
    <row r="666" spans="8:9" ht="16" x14ac:dyDescent="0.2">
      <c r="H666" s="20"/>
      <c r="I666" s="20"/>
    </row>
    <row r="667" spans="8:9" ht="16" x14ac:dyDescent="0.2">
      <c r="H667" s="20"/>
      <c r="I667" s="20"/>
    </row>
    <row r="668" spans="8:9" ht="16" x14ac:dyDescent="0.2">
      <c r="H668" s="20"/>
      <c r="I668" s="20"/>
    </row>
    <row r="669" spans="8:9" ht="16" x14ac:dyDescent="0.2">
      <c r="H669" s="20"/>
      <c r="I669" s="20"/>
    </row>
    <row r="670" spans="8:9" ht="16" x14ac:dyDescent="0.2">
      <c r="H670" s="20"/>
      <c r="I670" s="20"/>
    </row>
    <row r="671" spans="8:9" ht="16" x14ac:dyDescent="0.2">
      <c r="H671" s="20"/>
      <c r="I671" s="20"/>
    </row>
    <row r="672" spans="8:9" ht="16" x14ac:dyDescent="0.2">
      <c r="H672" s="20"/>
      <c r="I672" s="20"/>
    </row>
    <row r="673" spans="8:9" ht="16" x14ac:dyDescent="0.2">
      <c r="H673" s="20"/>
      <c r="I673" s="20"/>
    </row>
    <row r="674" spans="8:9" ht="16" x14ac:dyDescent="0.2">
      <c r="H674" s="20"/>
      <c r="I674" s="20"/>
    </row>
    <row r="675" spans="8:9" ht="16" x14ac:dyDescent="0.2">
      <c r="H675" s="20"/>
      <c r="I675" s="20"/>
    </row>
    <row r="676" spans="8:9" ht="16" x14ac:dyDescent="0.2">
      <c r="H676" s="20"/>
      <c r="I676" s="20"/>
    </row>
    <row r="677" spans="8:9" ht="16" x14ac:dyDescent="0.2">
      <c r="H677" s="20"/>
      <c r="I677" s="20"/>
    </row>
    <row r="678" spans="8:9" ht="16" x14ac:dyDescent="0.2">
      <c r="H678" s="20"/>
      <c r="I678" s="20"/>
    </row>
    <row r="679" spans="8:9" ht="16" x14ac:dyDescent="0.2">
      <c r="H679" s="20"/>
      <c r="I679" s="20"/>
    </row>
    <row r="680" spans="8:9" ht="16" x14ac:dyDescent="0.2">
      <c r="H680" s="20"/>
      <c r="I680" s="20"/>
    </row>
    <row r="681" spans="8:9" ht="16" x14ac:dyDescent="0.2">
      <c r="H681" s="20"/>
      <c r="I681" s="20"/>
    </row>
    <row r="682" spans="8:9" ht="16" x14ac:dyDescent="0.2">
      <c r="H682" s="20"/>
      <c r="I682" s="20"/>
    </row>
    <row r="683" spans="8:9" ht="16" x14ac:dyDescent="0.2">
      <c r="H683" s="20"/>
      <c r="I683" s="20"/>
    </row>
    <row r="684" spans="8:9" ht="16" x14ac:dyDescent="0.2">
      <c r="H684" s="20"/>
      <c r="I684" s="20"/>
    </row>
    <row r="685" spans="8:9" ht="16" x14ac:dyDescent="0.2">
      <c r="H685" s="20"/>
      <c r="I685" s="20"/>
    </row>
    <row r="686" spans="8:9" ht="16" x14ac:dyDescent="0.2">
      <c r="H686" s="20"/>
      <c r="I686" s="20"/>
    </row>
    <row r="687" spans="8:9" ht="16" x14ac:dyDescent="0.2">
      <c r="H687" s="20"/>
      <c r="I687" s="20"/>
    </row>
    <row r="688" spans="8:9" ht="16" x14ac:dyDescent="0.2">
      <c r="H688" s="20"/>
      <c r="I688" s="20"/>
    </row>
    <row r="689" spans="8:9" ht="16" x14ac:dyDescent="0.2">
      <c r="H689" s="20"/>
      <c r="I689" s="20"/>
    </row>
    <row r="690" spans="8:9" ht="16" x14ac:dyDescent="0.2">
      <c r="H690" s="20"/>
      <c r="I690" s="20"/>
    </row>
    <row r="691" spans="8:9" ht="16" x14ac:dyDescent="0.2">
      <c r="H691" s="20"/>
      <c r="I691" s="20"/>
    </row>
    <row r="692" spans="8:9" ht="16" x14ac:dyDescent="0.2">
      <c r="H692" s="20"/>
      <c r="I692" s="20"/>
    </row>
    <row r="693" spans="8:9" ht="16" x14ac:dyDescent="0.2">
      <c r="H693" s="20"/>
      <c r="I693" s="20"/>
    </row>
    <row r="694" spans="8:9" ht="16" x14ac:dyDescent="0.2">
      <c r="H694" s="20"/>
      <c r="I694" s="20"/>
    </row>
    <row r="695" spans="8:9" ht="16" x14ac:dyDescent="0.2">
      <c r="H695" s="20"/>
      <c r="I695" s="20"/>
    </row>
    <row r="696" spans="8:9" ht="16" x14ac:dyDescent="0.2">
      <c r="H696" s="20"/>
      <c r="I696" s="20"/>
    </row>
    <row r="697" spans="8:9" ht="16" x14ac:dyDescent="0.2">
      <c r="H697" s="20"/>
      <c r="I697" s="20"/>
    </row>
    <row r="698" spans="8:9" ht="16" x14ac:dyDescent="0.2">
      <c r="H698" s="20"/>
      <c r="I698" s="20"/>
    </row>
    <row r="699" spans="8:9" ht="16" x14ac:dyDescent="0.2">
      <c r="H699" s="20"/>
      <c r="I699" s="20"/>
    </row>
    <row r="700" spans="8:9" ht="16" x14ac:dyDescent="0.2">
      <c r="H700" s="20"/>
      <c r="I700" s="20"/>
    </row>
    <row r="701" spans="8:9" ht="16" x14ac:dyDescent="0.2">
      <c r="H701" s="20"/>
      <c r="I701" s="20"/>
    </row>
    <row r="702" spans="8:9" ht="16" x14ac:dyDescent="0.2">
      <c r="H702" s="20"/>
      <c r="I702" s="20"/>
    </row>
    <row r="703" spans="8:9" ht="16" x14ac:dyDescent="0.2">
      <c r="H703" s="20"/>
      <c r="I703" s="20"/>
    </row>
    <row r="704" spans="8:9" ht="16" x14ac:dyDescent="0.2">
      <c r="H704" s="20"/>
      <c r="I704" s="20"/>
    </row>
    <row r="705" spans="8:9" ht="16" x14ac:dyDescent="0.2">
      <c r="H705" s="20"/>
      <c r="I705" s="20"/>
    </row>
    <row r="706" spans="8:9" ht="16" x14ac:dyDescent="0.2">
      <c r="H706" s="20"/>
      <c r="I706" s="20"/>
    </row>
    <row r="707" spans="8:9" ht="16" x14ac:dyDescent="0.2">
      <c r="H707" s="20"/>
      <c r="I707" s="20"/>
    </row>
    <row r="708" spans="8:9" ht="16" x14ac:dyDescent="0.2">
      <c r="H708" s="20"/>
      <c r="I708" s="20"/>
    </row>
    <row r="709" spans="8:9" ht="16" x14ac:dyDescent="0.2">
      <c r="H709" s="20"/>
      <c r="I709" s="20"/>
    </row>
    <row r="710" spans="8:9" ht="16" x14ac:dyDescent="0.2">
      <c r="H710" s="20"/>
      <c r="I710" s="20"/>
    </row>
    <row r="711" spans="8:9" ht="16" x14ac:dyDescent="0.2">
      <c r="H711" s="20"/>
      <c r="I711" s="20"/>
    </row>
    <row r="712" spans="8:9" ht="16" x14ac:dyDescent="0.2">
      <c r="H712" s="20"/>
      <c r="I712" s="20"/>
    </row>
    <row r="713" spans="8:9" ht="16" x14ac:dyDescent="0.2">
      <c r="H713" s="20"/>
      <c r="I713" s="20"/>
    </row>
    <row r="714" spans="8:9" ht="16" x14ac:dyDescent="0.2">
      <c r="H714" s="20"/>
      <c r="I714" s="20"/>
    </row>
    <row r="715" spans="8:9" ht="16" x14ac:dyDescent="0.2">
      <c r="H715" s="20"/>
      <c r="I715" s="20"/>
    </row>
    <row r="716" spans="8:9" ht="16" x14ac:dyDescent="0.2">
      <c r="H716" s="20"/>
      <c r="I716" s="20"/>
    </row>
    <row r="717" spans="8:9" ht="16" x14ac:dyDescent="0.2">
      <c r="H717" s="20"/>
      <c r="I717" s="20"/>
    </row>
    <row r="718" spans="8:9" ht="16" x14ac:dyDescent="0.2">
      <c r="H718" s="20"/>
      <c r="I718" s="20"/>
    </row>
    <row r="719" spans="8:9" ht="16" x14ac:dyDescent="0.2">
      <c r="H719" s="20"/>
      <c r="I719" s="20"/>
    </row>
    <row r="720" spans="8:9" ht="16" x14ac:dyDescent="0.2">
      <c r="H720" s="20"/>
      <c r="I720" s="20"/>
    </row>
    <row r="721" spans="8:9" ht="16" x14ac:dyDescent="0.2">
      <c r="H721" s="20"/>
      <c r="I721" s="20"/>
    </row>
    <row r="722" spans="8:9" ht="16" x14ac:dyDescent="0.2">
      <c r="H722" s="20"/>
      <c r="I722" s="20"/>
    </row>
    <row r="723" spans="8:9" ht="16" x14ac:dyDescent="0.2">
      <c r="H723" s="20"/>
      <c r="I723" s="20"/>
    </row>
    <row r="724" spans="8:9" ht="16" x14ac:dyDescent="0.2">
      <c r="H724" s="20"/>
      <c r="I724" s="20"/>
    </row>
    <row r="725" spans="8:9" ht="16" x14ac:dyDescent="0.2">
      <c r="H725" s="20"/>
      <c r="I725" s="20"/>
    </row>
    <row r="726" spans="8:9" ht="16" x14ac:dyDescent="0.2">
      <c r="H726" s="20"/>
      <c r="I726" s="20"/>
    </row>
    <row r="727" spans="8:9" ht="16" x14ac:dyDescent="0.2">
      <c r="H727" s="20"/>
      <c r="I727" s="20"/>
    </row>
    <row r="728" spans="8:9" ht="16" x14ac:dyDescent="0.2">
      <c r="H728" s="20"/>
      <c r="I728" s="20"/>
    </row>
    <row r="729" spans="8:9" ht="16" x14ac:dyDescent="0.2">
      <c r="H729" s="20"/>
      <c r="I729" s="20"/>
    </row>
    <row r="730" spans="8:9" ht="16" x14ac:dyDescent="0.2">
      <c r="H730" s="20"/>
      <c r="I730" s="20"/>
    </row>
    <row r="731" spans="8:9" ht="16" x14ac:dyDescent="0.2">
      <c r="H731" s="20"/>
      <c r="I731" s="20"/>
    </row>
    <row r="732" spans="8:9" ht="16" x14ac:dyDescent="0.2">
      <c r="H732" s="20"/>
      <c r="I732" s="20"/>
    </row>
    <row r="733" spans="8:9" ht="16" x14ac:dyDescent="0.2">
      <c r="H733" s="20"/>
      <c r="I733" s="20"/>
    </row>
    <row r="734" spans="8:9" ht="16" x14ac:dyDescent="0.2">
      <c r="H734" s="20"/>
      <c r="I734" s="20"/>
    </row>
    <row r="735" spans="8:9" ht="16" x14ac:dyDescent="0.2">
      <c r="H735" s="20"/>
      <c r="I735" s="20"/>
    </row>
    <row r="736" spans="8:9" ht="16" x14ac:dyDescent="0.2">
      <c r="H736" s="20"/>
      <c r="I736" s="20"/>
    </row>
    <row r="737" spans="8:9" ht="16" x14ac:dyDescent="0.2">
      <c r="H737" s="20"/>
      <c r="I737" s="20"/>
    </row>
    <row r="738" spans="8:9" ht="16" x14ac:dyDescent="0.2">
      <c r="H738" s="20"/>
      <c r="I738" s="20"/>
    </row>
    <row r="739" spans="8:9" ht="16" x14ac:dyDescent="0.2">
      <c r="H739" s="20"/>
      <c r="I739" s="20"/>
    </row>
    <row r="740" spans="8:9" ht="16" x14ac:dyDescent="0.2">
      <c r="H740" s="20"/>
      <c r="I740" s="20"/>
    </row>
    <row r="741" spans="8:9" ht="16" x14ac:dyDescent="0.2">
      <c r="H741" s="20"/>
      <c r="I741" s="20"/>
    </row>
    <row r="742" spans="8:9" ht="16" x14ac:dyDescent="0.2">
      <c r="H742" s="20"/>
      <c r="I742" s="20"/>
    </row>
    <row r="743" spans="8:9" ht="16" x14ac:dyDescent="0.2">
      <c r="H743" s="20"/>
      <c r="I743" s="20"/>
    </row>
    <row r="744" spans="8:9" ht="16" x14ac:dyDescent="0.2">
      <c r="H744" s="20"/>
      <c r="I744" s="20"/>
    </row>
    <row r="745" spans="8:9" ht="16" x14ac:dyDescent="0.2">
      <c r="H745" s="20"/>
      <c r="I745" s="20"/>
    </row>
    <row r="746" spans="8:9" ht="16" x14ac:dyDescent="0.2">
      <c r="H746" s="20"/>
      <c r="I746" s="20"/>
    </row>
    <row r="747" spans="8:9" ht="16" x14ac:dyDescent="0.2">
      <c r="H747" s="20"/>
      <c r="I747" s="20"/>
    </row>
    <row r="748" spans="8:9" ht="16" x14ac:dyDescent="0.2">
      <c r="H748" s="20"/>
      <c r="I748" s="20"/>
    </row>
    <row r="749" spans="8:9" ht="16" x14ac:dyDescent="0.2">
      <c r="H749" s="20"/>
      <c r="I749" s="20"/>
    </row>
    <row r="750" spans="8:9" ht="16" x14ac:dyDescent="0.2">
      <c r="H750" s="20"/>
      <c r="I750" s="20"/>
    </row>
    <row r="751" spans="8:9" ht="16" x14ac:dyDescent="0.2">
      <c r="H751" s="20"/>
      <c r="I751" s="20"/>
    </row>
    <row r="752" spans="8:9" ht="16" x14ac:dyDescent="0.2">
      <c r="H752" s="20"/>
      <c r="I752" s="20"/>
    </row>
    <row r="753" spans="8:9" ht="16" x14ac:dyDescent="0.2">
      <c r="H753" s="20"/>
      <c r="I753" s="20"/>
    </row>
    <row r="754" spans="8:9" ht="16" x14ac:dyDescent="0.2">
      <c r="H754" s="20"/>
      <c r="I754" s="20"/>
    </row>
    <row r="755" spans="8:9" ht="16" x14ac:dyDescent="0.2">
      <c r="H755" s="20"/>
      <c r="I755" s="20"/>
    </row>
    <row r="756" spans="8:9" ht="16" x14ac:dyDescent="0.2">
      <c r="H756" s="20"/>
      <c r="I756" s="20"/>
    </row>
    <row r="757" spans="8:9" ht="16" x14ac:dyDescent="0.2">
      <c r="H757" s="20"/>
      <c r="I757" s="20"/>
    </row>
    <row r="758" spans="8:9" ht="16" x14ac:dyDescent="0.2">
      <c r="H758" s="20"/>
      <c r="I758" s="20"/>
    </row>
    <row r="759" spans="8:9" ht="16" x14ac:dyDescent="0.2">
      <c r="H759" s="20"/>
      <c r="I759" s="20"/>
    </row>
    <row r="760" spans="8:9" ht="16" x14ac:dyDescent="0.2">
      <c r="H760" s="20"/>
      <c r="I760" s="20"/>
    </row>
    <row r="761" spans="8:9" ht="16" x14ac:dyDescent="0.2">
      <c r="H761" s="20"/>
      <c r="I761" s="20"/>
    </row>
    <row r="762" spans="8:9" ht="16" x14ac:dyDescent="0.2">
      <c r="H762" s="20"/>
      <c r="I762" s="20"/>
    </row>
    <row r="763" spans="8:9" ht="16" x14ac:dyDescent="0.2">
      <c r="H763" s="20"/>
      <c r="I763" s="20"/>
    </row>
    <row r="764" spans="8:9" ht="16" x14ac:dyDescent="0.2">
      <c r="H764" s="20"/>
      <c r="I764" s="20"/>
    </row>
    <row r="765" spans="8:9" ht="16" x14ac:dyDescent="0.2">
      <c r="H765" s="20"/>
      <c r="I765" s="20"/>
    </row>
    <row r="766" spans="8:9" ht="16" x14ac:dyDescent="0.2">
      <c r="H766" s="20"/>
      <c r="I766" s="20"/>
    </row>
    <row r="767" spans="8:9" ht="16" x14ac:dyDescent="0.2">
      <c r="H767" s="20"/>
      <c r="I767" s="20"/>
    </row>
    <row r="768" spans="8:9" ht="16" x14ac:dyDescent="0.2">
      <c r="H768" s="20"/>
      <c r="I768" s="20"/>
    </row>
    <row r="769" spans="8:9" ht="16" x14ac:dyDescent="0.2">
      <c r="H769" s="20"/>
      <c r="I769" s="20"/>
    </row>
    <row r="770" spans="8:9" ht="16" x14ac:dyDescent="0.2">
      <c r="H770" s="20"/>
      <c r="I770" s="20"/>
    </row>
    <row r="771" spans="8:9" ht="16" x14ac:dyDescent="0.2">
      <c r="H771" s="20"/>
      <c r="I771" s="20"/>
    </row>
    <row r="772" spans="8:9" ht="16" x14ac:dyDescent="0.2">
      <c r="H772" s="20"/>
      <c r="I772" s="20"/>
    </row>
    <row r="773" spans="8:9" ht="16" x14ac:dyDescent="0.2">
      <c r="H773" s="20"/>
      <c r="I773" s="20"/>
    </row>
    <row r="774" spans="8:9" ht="16" x14ac:dyDescent="0.2">
      <c r="H774" s="20"/>
      <c r="I774" s="20"/>
    </row>
    <row r="775" spans="8:9" ht="16" x14ac:dyDescent="0.2">
      <c r="H775" s="20"/>
      <c r="I775" s="20"/>
    </row>
    <row r="776" spans="8:9" ht="16" x14ac:dyDescent="0.2">
      <c r="H776" s="20"/>
      <c r="I776" s="20"/>
    </row>
    <row r="777" spans="8:9" ht="16" x14ac:dyDescent="0.2">
      <c r="H777" s="20"/>
      <c r="I777" s="20"/>
    </row>
    <row r="778" spans="8:9" ht="16" x14ac:dyDescent="0.2">
      <c r="H778" s="20"/>
      <c r="I778" s="20"/>
    </row>
    <row r="779" spans="8:9" ht="16" x14ac:dyDescent="0.2">
      <c r="H779" s="20"/>
      <c r="I779" s="20"/>
    </row>
    <row r="780" spans="8:9" ht="16" x14ac:dyDescent="0.2">
      <c r="H780" s="20"/>
      <c r="I780" s="20"/>
    </row>
    <row r="781" spans="8:9" ht="16" x14ac:dyDescent="0.2">
      <c r="H781" s="20"/>
      <c r="I781" s="20"/>
    </row>
    <row r="782" spans="8:9" ht="16" x14ac:dyDescent="0.2">
      <c r="H782" s="20"/>
      <c r="I782" s="20"/>
    </row>
    <row r="783" spans="8:9" ht="16" x14ac:dyDescent="0.2">
      <c r="H783" s="20"/>
      <c r="I783" s="20"/>
    </row>
    <row r="784" spans="8:9" ht="16" x14ac:dyDescent="0.2">
      <c r="H784" s="20"/>
      <c r="I784" s="20"/>
    </row>
    <row r="785" spans="8:9" ht="16" x14ac:dyDescent="0.2">
      <c r="H785" s="20"/>
      <c r="I785" s="20"/>
    </row>
    <row r="786" spans="8:9" ht="16" x14ac:dyDescent="0.2">
      <c r="H786" s="20"/>
      <c r="I786" s="20"/>
    </row>
    <row r="787" spans="8:9" ht="16" x14ac:dyDescent="0.2">
      <c r="H787" s="20"/>
      <c r="I787" s="20"/>
    </row>
    <row r="788" spans="8:9" ht="16" x14ac:dyDescent="0.2">
      <c r="H788" s="20"/>
      <c r="I788" s="20"/>
    </row>
    <row r="789" spans="8:9" ht="16" x14ac:dyDescent="0.2">
      <c r="H789" s="20"/>
      <c r="I789" s="20"/>
    </row>
    <row r="790" spans="8:9" ht="16" x14ac:dyDescent="0.2">
      <c r="H790" s="20"/>
      <c r="I790" s="20"/>
    </row>
    <row r="791" spans="8:9" ht="16" x14ac:dyDescent="0.2">
      <c r="H791" s="20"/>
      <c r="I791" s="20"/>
    </row>
    <row r="792" spans="8:9" ht="16" x14ac:dyDescent="0.2">
      <c r="H792" s="20"/>
      <c r="I792" s="20"/>
    </row>
    <row r="793" spans="8:9" ht="16" x14ac:dyDescent="0.2">
      <c r="H793" s="20"/>
      <c r="I793" s="20"/>
    </row>
    <row r="794" spans="8:9" ht="16" x14ac:dyDescent="0.2">
      <c r="H794" s="20"/>
      <c r="I794" s="20"/>
    </row>
    <row r="795" spans="8:9" ht="16" x14ac:dyDescent="0.2">
      <c r="H795" s="20"/>
      <c r="I795" s="20"/>
    </row>
    <row r="796" spans="8:9" ht="16" x14ac:dyDescent="0.2">
      <c r="H796" s="20"/>
      <c r="I796" s="20"/>
    </row>
    <row r="797" spans="8:9" ht="16" x14ac:dyDescent="0.2">
      <c r="H797" s="20"/>
      <c r="I797" s="20"/>
    </row>
    <row r="798" spans="8:9" ht="16" x14ac:dyDescent="0.2">
      <c r="H798" s="20"/>
      <c r="I798" s="20"/>
    </row>
    <row r="799" spans="8:9" ht="16" x14ac:dyDescent="0.2">
      <c r="H799" s="20"/>
      <c r="I799" s="20"/>
    </row>
    <row r="800" spans="8:9" ht="16" x14ac:dyDescent="0.2">
      <c r="H800" s="20"/>
      <c r="I800" s="20"/>
    </row>
    <row r="801" spans="8:9" ht="16" x14ac:dyDescent="0.2">
      <c r="H801" s="20"/>
      <c r="I801" s="20"/>
    </row>
    <row r="802" spans="8:9" ht="16" x14ac:dyDescent="0.2">
      <c r="H802" s="20"/>
      <c r="I802" s="20"/>
    </row>
    <row r="803" spans="8:9" ht="16" x14ac:dyDescent="0.2">
      <c r="H803" s="20"/>
      <c r="I803" s="20"/>
    </row>
    <row r="804" spans="8:9" ht="16" x14ac:dyDescent="0.2">
      <c r="H804" s="20"/>
      <c r="I804" s="20"/>
    </row>
    <row r="805" spans="8:9" ht="16" x14ac:dyDescent="0.2">
      <c r="H805" s="20"/>
      <c r="I805" s="20"/>
    </row>
    <row r="806" spans="8:9" ht="16" x14ac:dyDescent="0.2">
      <c r="H806" s="20"/>
      <c r="I806" s="20"/>
    </row>
    <row r="807" spans="8:9" ht="16" x14ac:dyDescent="0.2">
      <c r="H807" s="20"/>
      <c r="I807" s="20"/>
    </row>
    <row r="808" spans="8:9" ht="16" x14ac:dyDescent="0.2">
      <c r="H808" s="20"/>
      <c r="I808" s="20"/>
    </row>
    <row r="809" spans="8:9" ht="16" x14ac:dyDescent="0.2">
      <c r="H809" s="20"/>
      <c r="I809" s="20"/>
    </row>
    <row r="810" spans="8:9" ht="16" x14ac:dyDescent="0.2">
      <c r="H810" s="20"/>
      <c r="I810" s="20"/>
    </row>
    <row r="811" spans="8:9" ht="16" x14ac:dyDescent="0.2">
      <c r="H811" s="20"/>
      <c r="I811" s="20"/>
    </row>
    <row r="812" spans="8:9" ht="16" x14ac:dyDescent="0.2">
      <c r="H812" s="20"/>
      <c r="I812" s="20"/>
    </row>
    <row r="813" spans="8:9" ht="16" x14ac:dyDescent="0.2">
      <c r="H813" s="20"/>
      <c r="I813" s="20"/>
    </row>
    <row r="814" spans="8:9" ht="16" x14ac:dyDescent="0.2">
      <c r="H814" s="20"/>
      <c r="I814" s="20"/>
    </row>
    <row r="815" spans="8:9" ht="16" x14ac:dyDescent="0.2">
      <c r="H815" s="20"/>
      <c r="I815" s="20"/>
    </row>
    <row r="816" spans="8:9" ht="16" x14ac:dyDescent="0.2">
      <c r="H816" s="20"/>
      <c r="I816" s="20"/>
    </row>
    <row r="817" spans="8:9" ht="16" x14ac:dyDescent="0.2">
      <c r="H817" s="20"/>
      <c r="I817" s="20"/>
    </row>
    <row r="818" spans="8:9" ht="16" x14ac:dyDescent="0.2">
      <c r="H818" s="20"/>
      <c r="I818" s="20"/>
    </row>
    <row r="819" spans="8:9" ht="16" x14ac:dyDescent="0.2">
      <c r="H819" s="20"/>
      <c r="I819" s="20"/>
    </row>
    <row r="820" spans="8:9" ht="16" x14ac:dyDescent="0.2">
      <c r="H820" s="20"/>
      <c r="I820" s="20"/>
    </row>
    <row r="821" spans="8:9" ht="16" x14ac:dyDescent="0.2">
      <c r="H821" s="20"/>
      <c r="I821" s="20"/>
    </row>
    <row r="822" spans="8:9" ht="16" x14ac:dyDescent="0.2">
      <c r="H822" s="20"/>
      <c r="I822" s="20"/>
    </row>
    <row r="823" spans="8:9" ht="16" x14ac:dyDescent="0.2">
      <c r="H823" s="20"/>
      <c r="I823" s="20"/>
    </row>
    <row r="824" spans="8:9" ht="16" x14ac:dyDescent="0.2">
      <c r="H824" s="20"/>
      <c r="I824" s="20"/>
    </row>
    <row r="825" spans="8:9" ht="16" x14ac:dyDescent="0.2">
      <c r="H825" s="20"/>
      <c r="I825" s="20"/>
    </row>
    <row r="826" spans="8:9" ht="16" x14ac:dyDescent="0.2">
      <c r="H826" s="20"/>
      <c r="I826" s="20"/>
    </row>
    <row r="827" spans="8:9" ht="16" x14ac:dyDescent="0.2">
      <c r="H827" s="20"/>
      <c r="I827" s="20"/>
    </row>
    <row r="828" spans="8:9" ht="16" x14ac:dyDescent="0.2">
      <c r="H828" s="20"/>
      <c r="I828" s="20"/>
    </row>
    <row r="829" spans="8:9" ht="16" x14ac:dyDescent="0.2">
      <c r="H829" s="20"/>
      <c r="I829" s="20"/>
    </row>
    <row r="830" spans="8:9" ht="16" x14ac:dyDescent="0.2">
      <c r="H830" s="20"/>
      <c r="I830" s="20"/>
    </row>
    <row r="831" spans="8:9" ht="16" x14ac:dyDescent="0.2">
      <c r="H831" s="20"/>
      <c r="I831" s="20"/>
    </row>
    <row r="832" spans="8:9" ht="16" x14ac:dyDescent="0.2">
      <c r="H832" s="20"/>
      <c r="I832" s="20"/>
    </row>
    <row r="833" spans="8:9" ht="16" x14ac:dyDescent="0.2">
      <c r="H833" s="20"/>
      <c r="I833" s="20"/>
    </row>
    <row r="834" spans="8:9" ht="16" x14ac:dyDescent="0.2">
      <c r="H834" s="20"/>
      <c r="I834" s="20"/>
    </row>
    <row r="835" spans="8:9" ht="16" x14ac:dyDescent="0.2">
      <c r="H835" s="20"/>
      <c r="I835" s="20"/>
    </row>
    <row r="836" spans="8:9" ht="16" x14ac:dyDescent="0.2">
      <c r="H836" s="20"/>
      <c r="I836" s="20"/>
    </row>
    <row r="837" spans="8:9" ht="16" x14ac:dyDescent="0.2">
      <c r="H837" s="20"/>
      <c r="I837" s="20"/>
    </row>
    <row r="838" spans="8:9" ht="16" x14ac:dyDescent="0.2">
      <c r="H838" s="20"/>
      <c r="I838" s="20"/>
    </row>
    <row r="839" spans="8:9" ht="16" x14ac:dyDescent="0.2">
      <c r="H839" s="20"/>
      <c r="I839" s="20"/>
    </row>
    <row r="840" spans="8:9" ht="16" x14ac:dyDescent="0.2">
      <c r="H840" s="20"/>
      <c r="I840" s="20"/>
    </row>
    <row r="841" spans="8:9" ht="16" x14ac:dyDescent="0.2">
      <c r="H841" s="20"/>
      <c r="I841" s="20"/>
    </row>
    <row r="842" spans="8:9" ht="16" x14ac:dyDescent="0.2">
      <c r="H842" s="20"/>
      <c r="I842" s="20"/>
    </row>
    <row r="843" spans="8:9" ht="16" x14ac:dyDescent="0.2">
      <c r="H843" s="20"/>
      <c r="I843" s="20"/>
    </row>
    <row r="844" spans="8:9" ht="16" x14ac:dyDescent="0.2">
      <c r="H844" s="20"/>
      <c r="I844" s="20"/>
    </row>
    <row r="845" spans="8:9" ht="16" x14ac:dyDescent="0.2">
      <c r="H845" s="20"/>
      <c r="I845" s="20"/>
    </row>
    <row r="846" spans="8:9" ht="16" x14ac:dyDescent="0.2">
      <c r="H846" s="20"/>
      <c r="I846" s="20"/>
    </row>
    <row r="847" spans="8:9" ht="16" x14ac:dyDescent="0.2">
      <c r="H847" s="20"/>
      <c r="I847" s="20"/>
    </row>
    <row r="848" spans="8:9" ht="16" x14ac:dyDescent="0.2">
      <c r="H848" s="20"/>
      <c r="I848" s="20"/>
    </row>
    <row r="849" spans="8:9" ht="16" x14ac:dyDescent="0.2">
      <c r="H849" s="20"/>
      <c r="I849" s="20"/>
    </row>
    <row r="850" spans="8:9" ht="16" x14ac:dyDescent="0.2">
      <c r="H850" s="20"/>
      <c r="I850" s="20"/>
    </row>
    <row r="851" spans="8:9" ht="16" x14ac:dyDescent="0.2">
      <c r="H851" s="20"/>
      <c r="I851" s="20"/>
    </row>
    <row r="852" spans="8:9" ht="16" x14ac:dyDescent="0.2">
      <c r="H852" s="20"/>
      <c r="I852" s="20"/>
    </row>
    <row r="853" spans="8:9" ht="16" x14ac:dyDescent="0.2">
      <c r="H853" s="20"/>
      <c r="I853" s="20"/>
    </row>
    <row r="854" spans="8:9" ht="16" x14ac:dyDescent="0.2">
      <c r="H854" s="20"/>
      <c r="I854" s="20"/>
    </row>
    <row r="855" spans="8:9" ht="16" x14ac:dyDescent="0.2">
      <c r="H855" s="20"/>
      <c r="I855" s="20"/>
    </row>
    <row r="856" spans="8:9" ht="16" x14ac:dyDescent="0.2">
      <c r="H856" s="20"/>
      <c r="I856" s="20"/>
    </row>
    <row r="857" spans="8:9" ht="16" x14ac:dyDescent="0.2">
      <c r="H857" s="20"/>
      <c r="I857" s="20"/>
    </row>
    <row r="858" spans="8:9" ht="16" x14ac:dyDescent="0.2">
      <c r="H858" s="20"/>
      <c r="I858" s="20"/>
    </row>
    <row r="859" spans="8:9" ht="16" x14ac:dyDescent="0.2">
      <c r="H859" s="20"/>
      <c r="I859" s="20"/>
    </row>
    <row r="860" spans="8:9" ht="16" x14ac:dyDescent="0.2">
      <c r="H860" s="20"/>
      <c r="I860" s="20"/>
    </row>
    <row r="861" spans="8:9" ht="16" x14ac:dyDescent="0.2">
      <c r="H861" s="20"/>
      <c r="I861" s="20"/>
    </row>
    <row r="862" spans="8:9" ht="16" x14ac:dyDescent="0.2">
      <c r="H862" s="20"/>
      <c r="I862" s="20"/>
    </row>
    <row r="863" spans="8:9" ht="16" x14ac:dyDescent="0.2">
      <c r="H863" s="20"/>
      <c r="I863" s="20"/>
    </row>
    <row r="864" spans="8:9" ht="16" x14ac:dyDescent="0.2">
      <c r="H864" s="20"/>
      <c r="I864" s="20"/>
    </row>
    <row r="865" spans="8:9" ht="16" x14ac:dyDescent="0.2">
      <c r="H865" s="20"/>
      <c r="I865" s="20"/>
    </row>
    <row r="866" spans="8:9" ht="16" x14ac:dyDescent="0.2">
      <c r="H866" s="20"/>
      <c r="I866" s="20"/>
    </row>
    <row r="867" spans="8:9" ht="16" x14ac:dyDescent="0.2">
      <c r="H867" s="20"/>
      <c r="I867" s="20"/>
    </row>
    <row r="868" spans="8:9" ht="16" x14ac:dyDescent="0.2">
      <c r="H868" s="20"/>
      <c r="I868" s="20"/>
    </row>
    <row r="869" spans="8:9" ht="16" x14ac:dyDescent="0.2">
      <c r="H869" s="20"/>
      <c r="I869" s="20"/>
    </row>
    <row r="870" spans="8:9" ht="16" x14ac:dyDescent="0.2">
      <c r="H870" s="20"/>
      <c r="I870" s="20"/>
    </row>
    <row r="871" spans="8:9" ht="16" x14ac:dyDescent="0.2">
      <c r="H871" s="20"/>
      <c r="I871" s="20"/>
    </row>
    <row r="872" spans="8:9" ht="16" x14ac:dyDescent="0.2">
      <c r="H872" s="20"/>
      <c r="I872" s="20"/>
    </row>
    <row r="873" spans="8:9" ht="16" x14ac:dyDescent="0.2">
      <c r="H873" s="20"/>
      <c r="I873" s="20"/>
    </row>
    <row r="874" spans="8:9" ht="16" x14ac:dyDescent="0.2">
      <c r="H874" s="20"/>
      <c r="I874" s="20"/>
    </row>
    <row r="875" spans="8:9" ht="16" x14ac:dyDescent="0.2">
      <c r="H875" s="20"/>
      <c r="I875" s="20"/>
    </row>
    <row r="876" spans="8:9" ht="16" x14ac:dyDescent="0.2">
      <c r="H876" s="20"/>
      <c r="I876" s="20"/>
    </row>
    <row r="877" spans="8:9" ht="16" x14ac:dyDescent="0.2">
      <c r="H877" s="20"/>
      <c r="I877" s="20"/>
    </row>
    <row r="878" spans="8:9" ht="16" x14ac:dyDescent="0.2">
      <c r="H878" s="20"/>
      <c r="I878" s="20"/>
    </row>
    <row r="879" spans="8:9" ht="16" x14ac:dyDescent="0.2">
      <c r="H879" s="20"/>
      <c r="I879" s="20"/>
    </row>
    <row r="880" spans="8:9" ht="16" x14ac:dyDescent="0.2">
      <c r="H880" s="20"/>
      <c r="I880" s="20"/>
    </row>
    <row r="881" spans="8:9" ht="16" x14ac:dyDescent="0.2">
      <c r="H881" s="20"/>
      <c r="I881" s="20"/>
    </row>
    <row r="882" spans="8:9" ht="16" x14ac:dyDescent="0.2">
      <c r="H882" s="20"/>
      <c r="I882" s="20"/>
    </row>
    <row r="883" spans="8:9" ht="16" x14ac:dyDescent="0.2">
      <c r="H883" s="20"/>
      <c r="I883" s="20"/>
    </row>
    <row r="884" spans="8:9" ht="16" x14ac:dyDescent="0.2">
      <c r="H884" s="20"/>
      <c r="I884" s="20"/>
    </row>
    <row r="885" spans="8:9" ht="16" x14ac:dyDescent="0.2">
      <c r="H885" s="20"/>
      <c r="I885" s="20"/>
    </row>
    <row r="886" spans="8:9" ht="16" x14ac:dyDescent="0.2">
      <c r="H886" s="20"/>
      <c r="I886" s="20"/>
    </row>
    <row r="887" spans="8:9" ht="16" x14ac:dyDescent="0.2">
      <c r="H887" s="20"/>
      <c r="I887" s="20"/>
    </row>
    <row r="888" spans="8:9" ht="16" x14ac:dyDescent="0.2">
      <c r="H888" s="20"/>
      <c r="I888" s="20"/>
    </row>
    <row r="889" spans="8:9" ht="16" x14ac:dyDescent="0.2">
      <c r="H889" s="20"/>
      <c r="I889" s="20"/>
    </row>
    <row r="890" spans="8:9" ht="16" x14ac:dyDescent="0.2">
      <c r="H890" s="20"/>
      <c r="I890" s="20"/>
    </row>
    <row r="891" spans="8:9" ht="16" x14ac:dyDescent="0.2">
      <c r="H891" s="20"/>
      <c r="I891" s="20"/>
    </row>
    <row r="892" spans="8:9" ht="16" x14ac:dyDescent="0.2">
      <c r="H892" s="20"/>
      <c r="I892" s="20"/>
    </row>
    <row r="893" spans="8:9" ht="16" x14ac:dyDescent="0.2">
      <c r="H893" s="20"/>
      <c r="I893" s="20"/>
    </row>
    <row r="894" spans="8:9" ht="16" x14ac:dyDescent="0.2">
      <c r="H894" s="20"/>
      <c r="I894" s="20"/>
    </row>
    <row r="895" spans="8:9" ht="16" x14ac:dyDescent="0.2">
      <c r="H895" s="20"/>
      <c r="I895" s="20"/>
    </row>
    <row r="896" spans="8:9" ht="16" x14ac:dyDescent="0.2">
      <c r="H896" s="20"/>
      <c r="I896" s="20"/>
    </row>
    <row r="897" spans="8:9" ht="16" x14ac:dyDescent="0.2">
      <c r="H897" s="20"/>
      <c r="I897" s="20"/>
    </row>
    <row r="898" spans="8:9" ht="16" x14ac:dyDescent="0.2">
      <c r="H898" s="20"/>
      <c r="I898" s="20"/>
    </row>
    <row r="899" spans="8:9" ht="16" x14ac:dyDescent="0.2">
      <c r="H899" s="20"/>
      <c r="I899" s="20"/>
    </row>
    <row r="900" spans="8:9" ht="16" x14ac:dyDescent="0.2">
      <c r="H900" s="20"/>
      <c r="I900" s="20"/>
    </row>
    <row r="901" spans="8:9" ht="16" x14ac:dyDescent="0.2">
      <c r="H901" s="20"/>
      <c r="I901" s="20"/>
    </row>
    <row r="902" spans="8:9" ht="16" x14ac:dyDescent="0.2">
      <c r="H902" s="20"/>
      <c r="I902" s="20"/>
    </row>
    <row r="903" spans="8:9" ht="16" x14ac:dyDescent="0.2">
      <c r="H903" s="20"/>
      <c r="I903" s="20"/>
    </row>
    <row r="904" spans="8:9" ht="16" x14ac:dyDescent="0.2">
      <c r="H904" s="20"/>
      <c r="I904" s="20"/>
    </row>
    <row r="905" spans="8:9" ht="16" x14ac:dyDescent="0.2">
      <c r="H905" s="20"/>
      <c r="I905" s="20"/>
    </row>
    <row r="906" spans="8:9" ht="16" x14ac:dyDescent="0.2">
      <c r="H906" s="20"/>
      <c r="I906" s="20"/>
    </row>
    <row r="907" spans="8:9" ht="16" x14ac:dyDescent="0.2">
      <c r="H907" s="20"/>
      <c r="I907" s="20"/>
    </row>
    <row r="908" spans="8:9" ht="16" x14ac:dyDescent="0.2">
      <c r="H908" s="20"/>
      <c r="I908" s="20"/>
    </row>
    <row r="909" spans="8:9" ht="16" x14ac:dyDescent="0.2">
      <c r="H909" s="20"/>
      <c r="I909" s="20"/>
    </row>
    <row r="910" spans="8:9" ht="16" x14ac:dyDescent="0.2">
      <c r="H910" s="20"/>
      <c r="I910" s="20"/>
    </row>
    <row r="911" spans="8:9" ht="16" x14ac:dyDescent="0.2">
      <c r="H911" s="20"/>
      <c r="I911" s="20"/>
    </row>
    <row r="912" spans="8:9" ht="16" x14ac:dyDescent="0.2">
      <c r="H912" s="20"/>
      <c r="I912" s="20"/>
    </row>
    <row r="913" spans="8:9" ht="16" x14ac:dyDescent="0.2">
      <c r="H913" s="20"/>
      <c r="I913" s="20"/>
    </row>
    <row r="914" spans="8:9" ht="16" x14ac:dyDescent="0.2">
      <c r="H914" s="20"/>
      <c r="I914" s="20"/>
    </row>
    <row r="915" spans="8:9" ht="16" x14ac:dyDescent="0.2">
      <c r="H915" s="20"/>
      <c r="I915" s="20"/>
    </row>
    <row r="916" spans="8:9" ht="16" x14ac:dyDescent="0.2">
      <c r="H916" s="20"/>
      <c r="I916" s="20"/>
    </row>
    <row r="917" spans="8:9" ht="16" x14ac:dyDescent="0.2">
      <c r="H917" s="20"/>
      <c r="I917" s="20"/>
    </row>
    <row r="918" spans="8:9" ht="16" x14ac:dyDescent="0.2">
      <c r="H918" s="20"/>
      <c r="I918" s="20"/>
    </row>
    <row r="919" spans="8:9" ht="16" x14ac:dyDescent="0.2">
      <c r="H919" s="20"/>
      <c r="I919" s="20"/>
    </row>
    <row r="920" spans="8:9" ht="16" x14ac:dyDescent="0.2">
      <c r="H920" s="20"/>
      <c r="I920" s="20"/>
    </row>
    <row r="921" spans="8:9" ht="16" x14ac:dyDescent="0.2">
      <c r="H921" s="20"/>
      <c r="I921" s="20"/>
    </row>
    <row r="922" spans="8:9" ht="16" x14ac:dyDescent="0.2">
      <c r="H922" s="20"/>
      <c r="I922" s="20"/>
    </row>
    <row r="923" spans="8:9" ht="16" x14ac:dyDescent="0.2">
      <c r="H923" s="20"/>
      <c r="I923" s="20"/>
    </row>
    <row r="924" spans="8:9" ht="16" x14ac:dyDescent="0.2">
      <c r="H924" s="20"/>
      <c r="I924" s="20"/>
    </row>
    <row r="925" spans="8:9" ht="16" x14ac:dyDescent="0.2">
      <c r="H925" s="20"/>
      <c r="I925" s="20"/>
    </row>
    <row r="926" spans="8:9" ht="16" x14ac:dyDescent="0.2">
      <c r="H926" s="20"/>
      <c r="I926" s="20"/>
    </row>
    <row r="927" spans="8:9" ht="16" x14ac:dyDescent="0.2">
      <c r="H927" s="20"/>
      <c r="I927" s="20"/>
    </row>
    <row r="928" spans="8:9" ht="16" x14ac:dyDescent="0.2">
      <c r="H928" s="20"/>
      <c r="I928" s="20"/>
    </row>
    <row r="929" spans="8:9" ht="16" x14ac:dyDescent="0.2">
      <c r="H929" s="20"/>
      <c r="I929" s="20"/>
    </row>
    <row r="930" spans="8:9" ht="16" x14ac:dyDescent="0.2">
      <c r="H930" s="20"/>
      <c r="I930" s="20"/>
    </row>
    <row r="931" spans="8:9" ht="16" x14ac:dyDescent="0.2">
      <c r="H931" s="20"/>
      <c r="I931" s="20"/>
    </row>
    <row r="932" spans="8:9" ht="16" x14ac:dyDescent="0.2">
      <c r="H932" s="20"/>
      <c r="I932" s="20"/>
    </row>
    <row r="933" spans="8:9" ht="16" x14ac:dyDescent="0.2">
      <c r="H933" s="20"/>
      <c r="I933" s="20"/>
    </row>
    <row r="934" spans="8:9" ht="16" x14ac:dyDescent="0.2">
      <c r="H934" s="20"/>
      <c r="I934" s="20"/>
    </row>
    <row r="935" spans="8:9" ht="16" x14ac:dyDescent="0.2">
      <c r="H935" s="20"/>
      <c r="I935" s="20"/>
    </row>
    <row r="936" spans="8:9" ht="16" x14ac:dyDescent="0.2">
      <c r="H936" s="20"/>
      <c r="I936" s="20"/>
    </row>
    <row r="937" spans="8:9" ht="16" x14ac:dyDescent="0.2">
      <c r="H937" s="20"/>
      <c r="I937" s="20"/>
    </row>
    <row r="938" spans="8:9" ht="16" x14ac:dyDescent="0.2">
      <c r="H938" s="20"/>
      <c r="I938" s="20"/>
    </row>
    <row r="939" spans="8:9" ht="16" x14ac:dyDescent="0.2">
      <c r="H939" s="20"/>
      <c r="I939" s="20"/>
    </row>
    <row r="940" spans="8:9" ht="16" x14ac:dyDescent="0.2">
      <c r="H940" s="20"/>
      <c r="I940" s="20"/>
    </row>
    <row r="941" spans="8:9" ht="16" x14ac:dyDescent="0.2">
      <c r="H941" s="20"/>
      <c r="I941" s="20"/>
    </row>
    <row r="942" spans="8:9" ht="16" x14ac:dyDescent="0.2">
      <c r="H942" s="20"/>
      <c r="I942" s="20"/>
    </row>
    <row r="943" spans="8:9" ht="16" x14ac:dyDescent="0.2">
      <c r="H943" s="20"/>
      <c r="I943" s="20"/>
    </row>
    <row r="944" spans="8:9" ht="16" x14ac:dyDescent="0.2">
      <c r="H944" s="20"/>
      <c r="I944" s="20"/>
    </row>
    <row r="945" spans="8:9" ht="16" x14ac:dyDescent="0.2">
      <c r="H945" s="20"/>
      <c r="I945" s="20"/>
    </row>
    <row r="946" spans="8:9" ht="16" x14ac:dyDescent="0.2">
      <c r="H946" s="20"/>
      <c r="I946" s="20"/>
    </row>
    <row r="947" spans="8:9" ht="16" x14ac:dyDescent="0.2">
      <c r="H947" s="20"/>
      <c r="I947" s="20"/>
    </row>
    <row r="948" spans="8:9" ht="16" x14ac:dyDescent="0.2">
      <c r="H948" s="20"/>
      <c r="I948" s="20"/>
    </row>
    <row r="949" spans="8:9" ht="16" x14ac:dyDescent="0.2">
      <c r="H949" s="20"/>
      <c r="I949" s="20"/>
    </row>
    <row r="950" spans="8:9" ht="16" x14ac:dyDescent="0.2">
      <c r="H950" s="20"/>
      <c r="I950" s="20"/>
    </row>
    <row r="951" spans="8:9" ht="16" x14ac:dyDescent="0.2">
      <c r="H951" s="20"/>
      <c r="I951" s="20"/>
    </row>
    <row r="952" spans="8:9" ht="16" x14ac:dyDescent="0.2">
      <c r="H952" s="20"/>
      <c r="I952" s="20"/>
    </row>
    <row r="953" spans="8:9" ht="16" x14ac:dyDescent="0.2">
      <c r="H953" s="20"/>
      <c r="I953" s="20"/>
    </row>
    <row r="954" spans="8:9" ht="16" x14ac:dyDescent="0.2">
      <c r="H954" s="20"/>
      <c r="I954" s="20"/>
    </row>
    <row r="955" spans="8:9" ht="16" x14ac:dyDescent="0.2">
      <c r="H955" s="20"/>
      <c r="I955" s="20"/>
    </row>
    <row r="956" spans="8:9" ht="16" x14ac:dyDescent="0.2">
      <c r="H956" s="20"/>
      <c r="I956" s="20"/>
    </row>
    <row r="957" spans="8:9" ht="16" x14ac:dyDescent="0.2">
      <c r="H957" s="20"/>
      <c r="I957" s="20"/>
    </row>
    <row r="958" spans="8:9" ht="16" x14ac:dyDescent="0.2">
      <c r="H958" s="20"/>
      <c r="I958" s="20"/>
    </row>
    <row r="959" spans="8:9" ht="16" x14ac:dyDescent="0.2">
      <c r="H959" s="20"/>
      <c r="I959" s="20"/>
    </row>
    <row r="960" spans="8:9" ht="16" x14ac:dyDescent="0.2">
      <c r="H960" s="20"/>
      <c r="I960" s="20"/>
    </row>
    <row r="961" spans="8:9" ht="16" x14ac:dyDescent="0.2">
      <c r="H961" s="20"/>
      <c r="I961" s="20"/>
    </row>
    <row r="962" spans="8:9" ht="16" x14ac:dyDescent="0.2">
      <c r="H962" s="20"/>
      <c r="I962" s="20"/>
    </row>
    <row r="963" spans="8:9" ht="16" x14ac:dyDescent="0.2">
      <c r="H963" s="20"/>
      <c r="I963" s="20"/>
    </row>
    <row r="964" spans="8:9" ht="16" x14ac:dyDescent="0.2">
      <c r="H964" s="20"/>
      <c r="I964" s="20"/>
    </row>
    <row r="965" spans="8:9" ht="16" x14ac:dyDescent="0.2">
      <c r="H965" s="20"/>
      <c r="I965" s="20"/>
    </row>
    <row r="966" spans="8:9" ht="16" x14ac:dyDescent="0.2">
      <c r="H966" s="20"/>
      <c r="I966" s="20"/>
    </row>
    <row r="967" spans="8:9" ht="16" x14ac:dyDescent="0.2">
      <c r="H967" s="20"/>
      <c r="I967" s="20"/>
    </row>
    <row r="968" spans="8:9" ht="16" x14ac:dyDescent="0.2">
      <c r="H968" s="20"/>
      <c r="I968" s="20"/>
    </row>
    <row r="969" spans="8:9" ht="16" x14ac:dyDescent="0.2">
      <c r="H969" s="20"/>
      <c r="I969" s="20"/>
    </row>
    <row r="970" spans="8:9" ht="16" x14ac:dyDescent="0.2">
      <c r="H970" s="20"/>
      <c r="I970" s="20"/>
    </row>
    <row r="971" spans="8:9" ht="16" x14ac:dyDescent="0.2">
      <c r="H971" s="20"/>
      <c r="I971" s="20"/>
    </row>
    <row r="972" spans="8:9" ht="16" x14ac:dyDescent="0.2">
      <c r="H972" s="20"/>
      <c r="I972" s="20"/>
    </row>
    <row r="973" spans="8:9" ht="16" x14ac:dyDescent="0.2">
      <c r="H973" s="20"/>
      <c r="I973" s="20"/>
    </row>
    <row r="974" spans="8:9" ht="16" x14ac:dyDescent="0.2">
      <c r="H974" s="20"/>
      <c r="I974" s="20"/>
    </row>
    <row r="975" spans="8:9" ht="16" x14ac:dyDescent="0.2">
      <c r="H975" s="20"/>
      <c r="I975" s="20"/>
    </row>
    <row r="976" spans="8:9" ht="16" x14ac:dyDescent="0.2">
      <c r="H976" s="20"/>
      <c r="I976" s="20"/>
    </row>
    <row r="977" spans="8:9" ht="16" x14ac:dyDescent="0.2">
      <c r="H977" s="20"/>
      <c r="I977" s="20"/>
    </row>
    <row r="978" spans="8:9" ht="16" x14ac:dyDescent="0.2">
      <c r="H978" s="20"/>
      <c r="I978" s="20"/>
    </row>
    <row r="979" spans="8:9" ht="16" x14ac:dyDescent="0.2">
      <c r="H979" s="20"/>
      <c r="I979" s="20"/>
    </row>
    <row r="980" spans="8:9" ht="16" x14ac:dyDescent="0.2">
      <c r="H980" s="20"/>
      <c r="I980" s="20"/>
    </row>
    <row r="981" spans="8:9" ht="16" x14ac:dyDescent="0.2">
      <c r="H981" s="20"/>
      <c r="I981" s="20"/>
    </row>
    <row r="982" spans="8:9" ht="16" x14ac:dyDescent="0.2">
      <c r="H982" s="20"/>
      <c r="I982" s="20"/>
    </row>
    <row r="983" spans="8:9" ht="16" x14ac:dyDescent="0.2">
      <c r="H983" s="20"/>
      <c r="I983" s="20"/>
    </row>
    <row r="984" spans="8:9" ht="16" x14ac:dyDescent="0.2">
      <c r="H984" s="20"/>
      <c r="I984" s="20"/>
    </row>
    <row r="985" spans="8:9" ht="16" x14ac:dyDescent="0.2">
      <c r="H985" s="20"/>
      <c r="I985" s="20"/>
    </row>
    <row r="986" spans="8:9" ht="16" x14ac:dyDescent="0.2">
      <c r="H986" s="20"/>
      <c r="I986" s="20"/>
    </row>
    <row r="987" spans="8:9" ht="16" x14ac:dyDescent="0.2">
      <c r="H987" s="20"/>
      <c r="I987" s="20"/>
    </row>
    <row r="988" spans="8:9" ht="16" x14ac:dyDescent="0.2">
      <c r="H988" s="20"/>
      <c r="I988" s="20"/>
    </row>
    <row r="989" spans="8:9" ht="16" x14ac:dyDescent="0.2">
      <c r="H989" s="20"/>
      <c r="I989" s="20"/>
    </row>
    <row r="990" spans="8:9" ht="16" x14ac:dyDescent="0.2">
      <c r="H990" s="20"/>
      <c r="I990" s="20"/>
    </row>
    <row r="991" spans="8:9" ht="16" x14ac:dyDescent="0.2">
      <c r="H991" s="20"/>
      <c r="I991" s="20"/>
    </row>
    <row r="992" spans="8:9" ht="16" x14ac:dyDescent="0.2">
      <c r="H992" s="20"/>
      <c r="I992" s="20"/>
    </row>
    <row r="993" spans="8:9" ht="16" x14ac:dyDescent="0.2">
      <c r="H993" s="20"/>
      <c r="I993" s="20"/>
    </row>
    <row r="994" spans="8:9" ht="16" x14ac:dyDescent="0.2">
      <c r="H994" s="20"/>
      <c r="I994" s="20"/>
    </row>
    <row r="995" spans="8:9" ht="16" x14ac:dyDescent="0.2">
      <c r="H995" s="20"/>
      <c r="I995" s="20"/>
    </row>
    <row r="996" spans="8:9" ht="16" x14ac:dyDescent="0.2">
      <c r="H996" s="20"/>
      <c r="I996" s="20"/>
    </row>
    <row r="997" spans="8:9" ht="16" x14ac:dyDescent="0.2">
      <c r="H997" s="20"/>
      <c r="I997" s="20"/>
    </row>
    <row r="998" spans="8:9" ht="16" x14ac:dyDescent="0.2">
      <c r="H998" s="20"/>
      <c r="I998" s="20"/>
    </row>
    <row r="999" spans="8:9" ht="16" x14ac:dyDescent="0.2">
      <c r="H999" s="20"/>
      <c r="I999" s="20"/>
    </row>
  </sheetData>
  <sortState ref="A2:L100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8" ySplit="24" topLeftCell="I105" activePane="bottomRight" state="frozen"/>
      <selection pane="topRight" activeCell="I1" sqref="I1"/>
      <selection pane="bottomLeft" activeCell="A25" sqref="A25"/>
      <selection pane="bottomRight" activeCell="K2" sqref="K2"/>
    </sheetView>
  </sheetViews>
  <sheetFormatPr baseColWidth="10" defaultRowHeight="13" x14ac:dyDescent="0.15"/>
  <cols>
    <col min="6" max="6" width="19.1640625" customWidth="1"/>
    <col min="7" max="7" width="20.83203125" style="11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1083</v>
      </c>
      <c r="G1" s="10" t="s">
        <v>1084</v>
      </c>
      <c r="H1" s="2" t="s">
        <v>6</v>
      </c>
      <c r="I1" s="1" t="s">
        <v>7</v>
      </c>
      <c r="J1" s="1" t="s">
        <v>423</v>
      </c>
      <c r="K1" s="1" t="s">
        <v>424</v>
      </c>
    </row>
    <row r="2" spans="1:11" x14ac:dyDescent="0.15">
      <c r="A2" s="1" t="s">
        <v>170</v>
      </c>
      <c r="B2" s="1" t="s">
        <v>171</v>
      </c>
      <c r="C2" s="1">
        <v>17908438.458110999</v>
      </c>
      <c r="D2" s="1">
        <v>3336035.0901774401</v>
      </c>
      <c r="E2" s="1">
        <v>15031498</v>
      </c>
      <c r="F2" s="12">
        <v>9480698</v>
      </c>
      <c r="G2" s="4">
        <f>F2/E2</f>
        <v>0.63072210101747672</v>
      </c>
      <c r="H2" s="3">
        <v>13575</v>
      </c>
      <c r="I2" s="13">
        <f>E2-F2</f>
        <v>5550800</v>
      </c>
      <c r="J2" t="str">
        <f>VLOOKUP(A2,regions!$C$1:$H$250,4,FALSE)</f>
        <v>Africa</v>
      </c>
      <c r="K2" t="str">
        <f>VLOOKUP(A2,regions!$C$1:$H$250,5,FALSE)</f>
        <v>Sub-Saharan Africa</v>
      </c>
    </row>
    <row r="3" spans="1:11" x14ac:dyDescent="0.15">
      <c r="A3" s="1" t="s">
        <v>192</v>
      </c>
      <c r="B3" s="1" t="s">
        <v>193</v>
      </c>
      <c r="C3" s="12">
        <v>28609714</v>
      </c>
      <c r="D3" s="1">
        <v>8197883.3693604497</v>
      </c>
      <c r="E3" s="12">
        <v>20410137</v>
      </c>
      <c r="F3" s="12">
        <v>13552331</v>
      </c>
      <c r="G3" s="4">
        <f t="shared" ref="G3:G4" si="0">F3/E3</f>
        <v>0.66400000156784833</v>
      </c>
      <c r="H3" s="3">
        <v>18714</v>
      </c>
      <c r="I3" s="13">
        <f t="shared" ref="I3:I4" si="1">E3-F3</f>
        <v>6857806</v>
      </c>
      <c r="J3" t="str">
        <f>VLOOKUP(A3,regions!$C$1:$H$250,4,FALSE)</f>
        <v>Asia</v>
      </c>
      <c r="K3" t="str">
        <f>VLOOKUP(A3,regions!$C$1:$H$250,5,FALSE)</f>
        <v>Southern Asia</v>
      </c>
    </row>
    <row r="4" spans="1:11" x14ac:dyDescent="0.15">
      <c r="A4" s="1" t="s">
        <v>64</v>
      </c>
      <c r="B4" s="1" t="s">
        <v>65</v>
      </c>
      <c r="C4" s="12">
        <v>48801992</v>
      </c>
      <c r="D4" s="12">
        <f>C4-E4</f>
        <v>11757453</v>
      </c>
      <c r="E4" s="12">
        <v>37044539</v>
      </c>
      <c r="F4" s="12">
        <v>23036539</v>
      </c>
      <c r="G4" s="4">
        <f t="shared" si="0"/>
        <v>0.62186059327125109</v>
      </c>
      <c r="H4" s="3">
        <v>74457</v>
      </c>
      <c r="I4" s="13">
        <f t="shared" si="1"/>
        <v>14008000</v>
      </c>
      <c r="J4" t="str">
        <f>VLOOKUP(A4,regions!$C$1:$H$250,4,FALSE)</f>
        <v>Asia</v>
      </c>
      <c r="K4" t="str">
        <f>VLOOKUP(A4,regions!$C$1:$H$250,5,FALSE)</f>
        <v>South-eastern Asia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A207" sqref="A207"/>
    </sheetView>
  </sheetViews>
  <sheetFormatPr baseColWidth="10" defaultColWidth="8.83203125" defaultRowHeight="13" x14ac:dyDescent="0.15"/>
  <cols>
    <col min="6" max="6" width="14" customWidth="1"/>
  </cols>
  <sheetData>
    <row r="1" spans="1:11" x14ac:dyDescent="0.15">
      <c r="A1" s="5" t="s">
        <v>1</v>
      </c>
      <c r="B1" s="5" t="s">
        <v>419</v>
      </c>
      <c r="C1" s="5" t="s">
        <v>420</v>
      </c>
      <c r="D1" s="5" t="s">
        <v>421</v>
      </c>
      <c r="E1" s="5" t="s">
        <v>422</v>
      </c>
      <c r="F1" s="5" t="s">
        <v>423</v>
      </c>
      <c r="G1" s="5" t="s">
        <v>424</v>
      </c>
      <c r="H1" s="5" t="s">
        <v>425</v>
      </c>
      <c r="I1" s="5" t="s">
        <v>426</v>
      </c>
      <c r="J1" s="5" t="s">
        <v>427</v>
      </c>
      <c r="K1" s="5" t="s">
        <v>428</v>
      </c>
    </row>
    <row r="2" spans="1:11" x14ac:dyDescent="0.15">
      <c r="A2" s="5" t="s">
        <v>177</v>
      </c>
      <c r="B2" s="5" t="s">
        <v>429</v>
      </c>
      <c r="C2" s="5" t="s">
        <v>176</v>
      </c>
      <c r="D2" s="5">
        <v>4</v>
      </c>
      <c r="E2" s="5" t="s">
        <v>430</v>
      </c>
      <c r="F2" s="5" t="s">
        <v>431</v>
      </c>
      <c r="G2" s="5" t="s">
        <v>432</v>
      </c>
      <c r="H2" s="5"/>
      <c r="I2" s="5">
        <v>142</v>
      </c>
      <c r="J2" s="5">
        <v>34</v>
      </c>
      <c r="K2" s="5"/>
    </row>
    <row r="3" spans="1:11" x14ac:dyDescent="0.15">
      <c r="A3" s="5" t="s">
        <v>433</v>
      </c>
      <c r="B3" s="5" t="s">
        <v>434</v>
      </c>
      <c r="C3" s="5" t="s">
        <v>435</v>
      </c>
      <c r="D3" s="5">
        <v>248</v>
      </c>
      <c r="E3" s="5" t="s">
        <v>436</v>
      </c>
      <c r="F3" s="5" t="s">
        <v>437</v>
      </c>
      <c r="G3" s="5" t="s">
        <v>438</v>
      </c>
      <c r="H3" s="5"/>
      <c r="I3" s="5">
        <v>150</v>
      </c>
      <c r="J3" s="5">
        <v>154</v>
      </c>
      <c r="K3" s="5"/>
    </row>
    <row r="4" spans="1:11" x14ac:dyDescent="0.15">
      <c r="A4" s="5" t="s">
        <v>311</v>
      </c>
      <c r="B4" s="5" t="s">
        <v>439</v>
      </c>
      <c r="C4" s="5" t="s">
        <v>310</v>
      </c>
      <c r="D4" s="5">
        <v>8</v>
      </c>
      <c r="E4" s="5" t="s">
        <v>440</v>
      </c>
      <c r="F4" s="5" t="s">
        <v>437</v>
      </c>
      <c r="G4" s="5" t="s">
        <v>441</v>
      </c>
      <c r="H4" s="5"/>
      <c r="I4" s="5">
        <v>150</v>
      </c>
      <c r="J4" s="5">
        <v>39</v>
      </c>
      <c r="K4" s="5"/>
    </row>
    <row r="5" spans="1:11" x14ac:dyDescent="0.15">
      <c r="A5" s="5" t="s">
        <v>243</v>
      </c>
      <c r="B5" s="5" t="s">
        <v>442</v>
      </c>
      <c r="C5" s="5" t="s">
        <v>242</v>
      </c>
      <c r="D5" s="5">
        <v>12</v>
      </c>
      <c r="E5" s="5" t="s">
        <v>443</v>
      </c>
      <c r="F5" s="5" t="s">
        <v>444</v>
      </c>
      <c r="G5" s="5" t="s">
        <v>445</v>
      </c>
      <c r="H5" s="5"/>
      <c r="I5" s="5">
        <v>2</v>
      </c>
      <c r="J5" s="5">
        <v>15</v>
      </c>
      <c r="K5" s="5"/>
    </row>
    <row r="6" spans="1:11" x14ac:dyDescent="0.15">
      <c r="A6" s="5" t="s">
        <v>446</v>
      </c>
      <c r="B6" s="5" t="s">
        <v>447</v>
      </c>
      <c r="C6" s="5" t="s">
        <v>448</v>
      </c>
      <c r="D6" s="5">
        <v>16</v>
      </c>
      <c r="E6" s="5" t="s">
        <v>449</v>
      </c>
      <c r="F6" s="5" t="s">
        <v>450</v>
      </c>
      <c r="G6" s="5" t="s">
        <v>451</v>
      </c>
      <c r="H6" s="5"/>
      <c r="I6" s="5">
        <v>9</v>
      </c>
      <c r="J6" s="5">
        <v>61</v>
      </c>
      <c r="K6" s="5"/>
    </row>
    <row r="7" spans="1:11" x14ac:dyDescent="0.15">
      <c r="A7" s="5" t="s">
        <v>149</v>
      </c>
      <c r="B7" s="5" t="s">
        <v>452</v>
      </c>
      <c r="C7" s="5" t="s">
        <v>148</v>
      </c>
      <c r="D7" s="5">
        <v>20</v>
      </c>
      <c r="E7" s="5" t="s">
        <v>453</v>
      </c>
      <c r="F7" s="5" t="s">
        <v>437</v>
      </c>
      <c r="G7" s="5" t="s">
        <v>441</v>
      </c>
      <c r="H7" s="5"/>
      <c r="I7" s="5">
        <v>150</v>
      </c>
      <c r="J7" s="5">
        <v>39</v>
      </c>
      <c r="K7" s="5"/>
    </row>
    <row r="8" spans="1:11" x14ac:dyDescent="0.15">
      <c r="A8" s="5" t="s">
        <v>77</v>
      </c>
      <c r="B8" s="5" t="s">
        <v>454</v>
      </c>
      <c r="C8" s="5" t="s">
        <v>76</v>
      </c>
      <c r="D8" s="5">
        <v>24</v>
      </c>
      <c r="E8" s="5" t="s">
        <v>455</v>
      </c>
      <c r="F8" s="5" t="s">
        <v>444</v>
      </c>
      <c r="G8" s="5" t="s">
        <v>456</v>
      </c>
      <c r="H8" s="5" t="s">
        <v>457</v>
      </c>
      <c r="I8" s="5">
        <v>2</v>
      </c>
      <c r="J8" s="5">
        <v>202</v>
      </c>
      <c r="K8" s="5">
        <v>17</v>
      </c>
    </row>
    <row r="9" spans="1:11" x14ac:dyDescent="0.15">
      <c r="A9" s="5" t="s">
        <v>458</v>
      </c>
      <c r="B9" s="5" t="s">
        <v>459</v>
      </c>
      <c r="C9" s="5" t="s">
        <v>460</v>
      </c>
      <c r="D9" s="5">
        <v>660</v>
      </c>
      <c r="E9" s="5" t="s">
        <v>461</v>
      </c>
      <c r="F9" s="5" t="s">
        <v>462</v>
      </c>
      <c r="G9" s="5" t="s">
        <v>463</v>
      </c>
      <c r="H9" s="5" t="s">
        <v>464</v>
      </c>
      <c r="I9" s="5">
        <v>19</v>
      </c>
      <c r="J9" s="5">
        <v>419</v>
      </c>
      <c r="K9" s="5">
        <v>29</v>
      </c>
    </row>
    <row r="10" spans="1:11" x14ac:dyDescent="0.15">
      <c r="A10" s="5" t="s">
        <v>465</v>
      </c>
      <c r="B10" s="5" t="s">
        <v>466</v>
      </c>
      <c r="C10" s="5" t="s">
        <v>467</v>
      </c>
      <c r="D10" s="5">
        <v>10</v>
      </c>
      <c r="E10" s="5" t="s">
        <v>468</v>
      </c>
      <c r="F10" s="5"/>
      <c r="G10" s="5"/>
      <c r="H10" s="5"/>
      <c r="I10" s="5"/>
      <c r="J10" s="5"/>
      <c r="K10" s="5"/>
    </row>
    <row r="11" spans="1:11" x14ac:dyDescent="0.15">
      <c r="A11" s="5" t="s">
        <v>211</v>
      </c>
      <c r="B11" s="5" t="s">
        <v>469</v>
      </c>
      <c r="C11" s="5" t="s">
        <v>210</v>
      </c>
      <c r="D11" s="5">
        <v>28</v>
      </c>
      <c r="E11" s="5" t="s">
        <v>470</v>
      </c>
      <c r="F11" s="5" t="s">
        <v>462</v>
      </c>
      <c r="G11" s="5" t="s">
        <v>463</v>
      </c>
      <c r="H11" s="5" t="s">
        <v>464</v>
      </c>
      <c r="I11" s="5">
        <v>19</v>
      </c>
      <c r="J11" s="5">
        <v>419</v>
      </c>
      <c r="K11" s="5">
        <v>29</v>
      </c>
    </row>
    <row r="12" spans="1:11" x14ac:dyDescent="0.15">
      <c r="A12" s="5" t="s">
        <v>151</v>
      </c>
      <c r="B12" s="5" t="s">
        <v>471</v>
      </c>
      <c r="C12" s="5" t="s">
        <v>150</v>
      </c>
      <c r="D12" s="5">
        <v>32</v>
      </c>
      <c r="E12" s="5" t="s">
        <v>472</v>
      </c>
      <c r="F12" s="5" t="s">
        <v>462</v>
      </c>
      <c r="G12" s="5" t="s">
        <v>463</v>
      </c>
      <c r="H12" s="5" t="s">
        <v>473</v>
      </c>
      <c r="I12" s="5">
        <v>19</v>
      </c>
      <c r="J12" s="5">
        <v>419</v>
      </c>
      <c r="K12" s="5">
        <v>5</v>
      </c>
    </row>
    <row r="13" spans="1:11" x14ac:dyDescent="0.15">
      <c r="A13" s="5" t="s">
        <v>317</v>
      </c>
      <c r="B13" s="5" t="s">
        <v>474</v>
      </c>
      <c r="C13" s="5" t="s">
        <v>316</v>
      </c>
      <c r="D13" s="5">
        <v>51</v>
      </c>
      <c r="E13" s="5" t="s">
        <v>475</v>
      </c>
      <c r="F13" s="5" t="s">
        <v>431</v>
      </c>
      <c r="G13" s="5" t="s">
        <v>476</v>
      </c>
      <c r="H13" s="5"/>
      <c r="I13" s="5">
        <v>142</v>
      </c>
      <c r="J13" s="5">
        <v>145</v>
      </c>
      <c r="K13" s="5"/>
    </row>
    <row r="14" spans="1:11" x14ac:dyDescent="0.15">
      <c r="A14" s="5" t="s">
        <v>477</v>
      </c>
      <c r="B14" s="5" t="s">
        <v>478</v>
      </c>
      <c r="C14" s="5" t="s">
        <v>479</v>
      </c>
      <c r="D14" s="5">
        <v>533</v>
      </c>
      <c r="E14" s="5" t="s">
        <v>480</v>
      </c>
      <c r="F14" s="5" t="s">
        <v>462</v>
      </c>
      <c r="G14" s="5" t="s">
        <v>463</v>
      </c>
      <c r="H14" s="5" t="s">
        <v>464</v>
      </c>
      <c r="I14" s="5">
        <v>19</v>
      </c>
      <c r="J14" s="5">
        <v>419</v>
      </c>
      <c r="K14" s="5">
        <v>29</v>
      </c>
    </row>
    <row r="15" spans="1:11" x14ac:dyDescent="0.15">
      <c r="A15" s="5" t="s">
        <v>297</v>
      </c>
      <c r="B15" s="5" t="s">
        <v>481</v>
      </c>
      <c r="C15" s="5" t="s">
        <v>296</v>
      </c>
      <c r="D15" s="5">
        <v>36</v>
      </c>
      <c r="E15" s="5" t="s">
        <v>482</v>
      </c>
      <c r="F15" s="5" t="s">
        <v>450</v>
      </c>
      <c r="G15" s="5" t="s">
        <v>483</v>
      </c>
      <c r="H15" s="5"/>
      <c r="I15" s="5">
        <v>9</v>
      </c>
      <c r="J15" s="5">
        <v>53</v>
      </c>
      <c r="K15" s="5"/>
    </row>
    <row r="16" spans="1:11" x14ac:dyDescent="0.15">
      <c r="A16" s="5" t="s">
        <v>337</v>
      </c>
      <c r="B16" s="5" t="s">
        <v>484</v>
      </c>
      <c r="C16" s="5" t="s">
        <v>336</v>
      </c>
      <c r="D16" s="5">
        <v>40</v>
      </c>
      <c r="E16" s="5" t="s">
        <v>485</v>
      </c>
      <c r="F16" s="5" t="s">
        <v>437</v>
      </c>
      <c r="G16" s="5" t="s">
        <v>486</v>
      </c>
      <c r="H16" s="5"/>
      <c r="I16" s="5">
        <v>150</v>
      </c>
      <c r="J16" s="5">
        <v>155</v>
      </c>
      <c r="K16" s="5"/>
    </row>
    <row r="17" spans="1:11" x14ac:dyDescent="0.15">
      <c r="A17" s="5" t="s">
        <v>173</v>
      </c>
      <c r="B17" s="5" t="s">
        <v>487</v>
      </c>
      <c r="C17" s="5" t="s">
        <v>172</v>
      </c>
      <c r="D17" s="5">
        <v>31</v>
      </c>
      <c r="E17" s="5" t="s">
        <v>488</v>
      </c>
      <c r="F17" s="5" t="s">
        <v>431</v>
      </c>
      <c r="G17" s="5" t="s">
        <v>476</v>
      </c>
      <c r="H17" s="5"/>
      <c r="I17" s="5">
        <v>142</v>
      </c>
      <c r="J17" s="5">
        <v>145</v>
      </c>
      <c r="K17" s="5"/>
    </row>
    <row r="18" spans="1:11" x14ac:dyDescent="0.15">
      <c r="A18" s="5" t="s">
        <v>489</v>
      </c>
      <c r="B18" s="5" t="s">
        <v>490</v>
      </c>
      <c r="C18" s="5" t="s">
        <v>194</v>
      </c>
      <c r="D18" s="5">
        <v>44</v>
      </c>
      <c r="E18" s="5" t="s">
        <v>491</v>
      </c>
      <c r="F18" s="5" t="s">
        <v>462</v>
      </c>
      <c r="G18" s="5" t="s">
        <v>463</v>
      </c>
      <c r="H18" s="5" t="s">
        <v>464</v>
      </c>
      <c r="I18" s="5">
        <v>19</v>
      </c>
      <c r="J18" s="5">
        <v>419</v>
      </c>
      <c r="K18" s="5">
        <v>29</v>
      </c>
    </row>
    <row r="19" spans="1:11" x14ac:dyDescent="0.15">
      <c r="A19" s="5" t="s">
        <v>377</v>
      </c>
      <c r="B19" s="5" t="s">
        <v>492</v>
      </c>
      <c r="C19" s="5" t="s">
        <v>376</v>
      </c>
      <c r="D19" s="5">
        <v>48</v>
      </c>
      <c r="E19" s="5" t="s">
        <v>493</v>
      </c>
      <c r="F19" s="5" t="s">
        <v>431</v>
      </c>
      <c r="G19" s="5" t="s">
        <v>476</v>
      </c>
      <c r="H19" s="5"/>
      <c r="I19" s="5">
        <v>142</v>
      </c>
      <c r="J19" s="5">
        <v>145</v>
      </c>
      <c r="K19" s="5"/>
    </row>
    <row r="20" spans="1:11" x14ac:dyDescent="0.15">
      <c r="A20" s="5" t="s">
        <v>181</v>
      </c>
      <c r="B20" s="5" t="s">
        <v>494</v>
      </c>
      <c r="C20" s="5" t="s">
        <v>180</v>
      </c>
      <c r="D20" s="5">
        <v>50</v>
      </c>
      <c r="E20" s="5" t="s">
        <v>495</v>
      </c>
      <c r="F20" s="5" t="s">
        <v>431</v>
      </c>
      <c r="G20" s="5" t="s">
        <v>432</v>
      </c>
      <c r="H20" s="5"/>
      <c r="I20" s="5">
        <v>142</v>
      </c>
      <c r="J20" s="5">
        <v>34</v>
      </c>
      <c r="K20" s="5"/>
    </row>
    <row r="21" spans="1:11" x14ac:dyDescent="0.15">
      <c r="A21" s="5" t="s">
        <v>411</v>
      </c>
      <c r="B21" s="5" t="s">
        <v>496</v>
      </c>
      <c r="C21" s="5" t="s">
        <v>410</v>
      </c>
      <c r="D21" s="5">
        <v>52</v>
      </c>
      <c r="E21" s="5" t="s">
        <v>497</v>
      </c>
      <c r="F21" s="5" t="s">
        <v>462</v>
      </c>
      <c r="G21" s="5" t="s">
        <v>463</v>
      </c>
      <c r="H21" s="5" t="s">
        <v>464</v>
      </c>
      <c r="I21" s="5">
        <v>19</v>
      </c>
      <c r="J21" s="5">
        <v>419</v>
      </c>
      <c r="K21" s="5">
        <v>29</v>
      </c>
    </row>
    <row r="22" spans="1:11" x14ac:dyDescent="0.15">
      <c r="A22" s="5" t="s">
        <v>365</v>
      </c>
      <c r="B22" s="5" t="s">
        <v>498</v>
      </c>
      <c r="C22" s="5" t="s">
        <v>364</v>
      </c>
      <c r="D22" s="5">
        <v>112</v>
      </c>
      <c r="E22" s="5" t="s">
        <v>499</v>
      </c>
      <c r="F22" s="5" t="s">
        <v>437</v>
      </c>
      <c r="G22" s="5" t="s">
        <v>500</v>
      </c>
      <c r="H22" s="5"/>
      <c r="I22" s="5">
        <v>150</v>
      </c>
      <c r="J22" s="5">
        <v>151</v>
      </c>
      <c r="K22" s="5"/>
    </row>
    <row r="23" spans="1:11" x14ac:dyDescent="0.15">
      <c r="A23" s="5" t="s">
        <v>393</v>
      </c>
      <c r="B23" s="5" t="s">
        <v>501</v>
      </c>
      <c r="C23" s="5" t="s">
        <v>392</v>
      </c>
      <c r="D23" s="5">
        <v>56</v>
      </c>
      <c r="E23" s="5" t="s">
        <v>502</v>
      </c>
      <c r="F23" s="5" t="s">
        <v>437</v>
      </c>
      <c r="G23" s="5" t="s">
        <v>486</v>
      </c>
      <c r="H23" s="5"/>
      <c r="I23" s="5">
        <v>150</v>
      </c>
      <c r="J23" s="5">
        <v>155</v>
      </c>
      <c r="K23" s="5"/>
    </row>
    <row r="24" spans="1:11" x14ac:dyDescent="0.15">
      <c r="A24" s="5" t="s">
        <v>93</v>
      </c>
      <c r="B24" s="5" t="s">
        <v>503</v>
      </c>
      <c r="C24" s="5" t="s">
        <v>92</v>
      </c>
      <c r="D24" s="5">
        <v>84</v>
      </c>
      <c r="E24" s="5" t="s">
        <v>504</v>
      </c>
      <c r="F24" s="5" t="s">
        <v>462</v>
      </c>
      <c r="G24" s="5" t="s">
        <v>463</v>
      </c>
      <c r="H24" s="5" t="s">
        <v>505</v>
      </c>
      <c r="I24" s="5">
        <v>19</v>
      </c>
      <c r="J24" s="5">
        <v>419</v>
      </c>
      <c r="K24" s="5">
        <v>13</v>
      </c>
    </row>
    <row r="25" spans="1:11" x14ac:dyDescent="0.15">
      <c r="A25" s="5" t="s">
        <v>139</v>
      </c>
      <c r="B25" s="5" t="s">
        <v>506</v>
      </c>
      <c r="C25" s="5" t="s">
        <v>138</v>
      </c>
      <c r="D25" s="5">
        <v>204</v>
      </c>
      <c r="E25" s="5" t="s">
        <v>507</v>
      </c>
      <c r="F25" s="5" t="s">
        <v>444</v>
      </c>
      <c r="G25" s="5" t="s">
        <v>456</v>
      </c>
      <c r="H25" s="5" t="s">
        <v>508</v>
      </c>
      <c r="I25" s="5">
        <v>2</v>
      </c>
      <c r="J25" s="5">
        <v>202</v>
      </c>
      <c r="K25" s="5">
        <v>11</v>
      </c>
    </row>
    <row r="26" spans="1:11" x14ac:dyDescent="0.15">
      <c r="A26" s="5" t="s">
        <v>401</v>
      </c>
      <c r="B26" s="5" t="s">
        <v>509</v>
      </c>
      <c r="C26" s="5" t="s">
        <v>400</v>
      </c>
      <c r="D26" s="5">
        <v>60</v>
      </c>
      <c r="E26" s="5" t="s">
        <v>510</v>
      </c>
      <c r="F26" s="5" t="s">
        <v>462</v>
      </c>
      <c r="G26" s="5" t="s">
        <v>511</v>
      </c>
      <c r="H26" s="5"/>
      <c r="I26" s="5">
        <v>19</v>
      </c>
      <c r="J26" s="5">
        <v>21</v>
      </c>
      <c r="K26" s="5"/>
    </row>
    <row r="27" spans="1:11" x14ac:dyDescent="0.15">
      <c r="A27" s="5" t="s">
        <v>71</v>
      </c>
      <c r="B27" s="5" t="s">
        <v>512</v>
      </c>
      <c r="C27" s="5" t="s">
        <v>70</v>
      </c>
      <c r="D27" s="5">
        <v>64</v>
      </c>
      <c r="E27" s="5" t="s">
        <v>513</v>
      </c>
      <c r="F27" s="5" t="s">
        <v>431</v>
      </c>
      <c r="G27" s="5" t="s">
        <v>432</v>
      </c>
      <c r="H27" s="5"/>
      <c r="I27" s="5">
        <v>142</v>
      </c>
      <c r="J27" s="5">
        <v>34</v>
      </c>
      <c r="K27" s="5"/>
    </row>
    <row r="28" spans="1:11" x14ac:dyDescent="0.15">
      <c r="A28" s="5" t="s">
        <v>514</v>
      </c>
      <c r="B28" s="5" t="s">
        <v>515</v>
      </c>
      <c r="C28" s="5" t="s">
        <v>106</v>
      </c>
      <c r="D28" s="5">
        <v>68</v>
      </c>
      <c r="E28" s="5" t="s">
        <v>516</v>
      </c>
      <c r="F28" s="5" t="s">
        <v>462</v>
      </c>
      <c r="G28" s="5" t="s">
        <v>463</v>
      </c>
      <c r="H28" s="5" t="s">
        <v>473</v>
      </c>
      <c r="I28" s="5">
        <v>19</v>
      </c>
      <c r="J28" s="5">
        <v>419</v>
      </c>
      <c r="K28" s="5">
        <v>5</v>
      </c>
    </row>
    <row r="29" spans="1:11" x14ac:dyDescent="0.15">
      <c r="A29" s="5" t="s">
        <v>517</v>
      </c>
      <c r="B29" s="5" t="s">
        <v>518</v>
      </c>
      <c r="C29" s="5" t="s">
        <v>519</v>
      </c>
      <c r="D29" s="5">
        <v>535</v>
      </c>
      <c r="E29" s="5" t="s">
        <v>520</v>
      </c>
      <c r="F29" s="5" t="s">
        <v>462</v>
      </c>
      <c r="G29" s="5" t="s">
        <v>463</v>
      </c>
      <c r="H29" s="5" t="s">
        <v>464</v>
      </c>
      <c r="I29" s="5">
        <v>19</v>
      </c>
      <c r="J29" s="5">
        <v>419</v>
      </c>
      <c r="K29" s="5">
        <v>29</v>
      </c>
    </row>
    <row r="30" spans="1:11" x14ac:dyDescent="0.15">
      <c r="A30" s="5" t="s">
        <v>283</v>
      </c>
      <c r="B30" s="5" t="s">
        <v>521</v>
      </c>
      <c r="C30" s="5" t="s">
        <v>282</v>
      </c>
      <c r="D30" s="5">
        <v>70</v>
      </c>
      <c r="E30" s="5" t="s">
        <v>522</v>
      </c>
      <c r="F30" s="5" t="s">
        <v>437</v>
      </c>
      <c r="G30" s="5" t="s">
        <v>441</v>
      </c>
      <c r="H30" s="5"/>
      <c r="I30" s="5">
        <v>150</v>
      </c>
      <c r="J30" s="5">
        <v>39</v>
      </c>
      <c r="K30" s="5"/>
    </row>
    <row r="31" spans="1:11" x14ac:dyDescent="0.15">
      <c r="A31" s="5" t="s">
        <v>119</v>
      </c>
      <c r="B31" s="5" t="s">
        <v>523</v>
      </c>
      <c r="C31" s="5" t="s">
        <v>118</v>
      </c>
      <c r="D31" s="5">
        <v>72</v>
      </c>
      <c r="E31" s="5" t="s">
        <v>524</v>
      </c>
      <c r="F31" s="5" t="s">
        <v>444</v>
      </c>
      <c r="G31" s="5" t="s">
        <v>456</v>
      </c>
      <c r="H31" s="5" t="s">
        <v>525</v>
      </c>
      <c r="I31" s="5">
        <v>2</v>
      </c>
      <c r="J31" s="5">
        <v>202</v>
      </c>
      <c r="K31" s="5">
        <v>18</v>
      </c>
    </row>
    <row r="32" spans="1:11" x14ac:dyDescent="0.15">
      <c r="A32" s="5" t="s">
        <v>526</v>
      </c>
      <c r="B32" s="5" t="s">
        <v>527</v>
      </c>
      <c r="C32" s="5" t="s">
        <v>528</v>
      </c>
      <c r="D32" s="5">
        <v>74</v>
      </c>
      <c r="E32" s="5" t="s">
        <v>529</v>
      </c>
      <c r="F32" s="5" t="s">
        <v>462</v>
      </c>
      <c r="G32" s="5" t="s">
        <v>463</v>
      </c>
      <c r="H32" s="5" t="s">
        <v>473</v>
      </c>
      <c r="I32" s="5">
        <v>19</v>
      </c>
      <c r="J32" s="5">
        <v>419</v>
      </c>
      <c r="K32" s="5">
        <v>5</v>
      </c>
    </row>
    <row r="33" spans="1:11" x14ac:dyDescent="0.15">
      <c r="A33" s="5" t="s">
        <v>201</v>
      </c>
      <c r="B33" s="5" t="s">
        <v>530</v>
      </c>
      <c r="C33" s="5" t="s">
        <v>200</v>
      </c>
      <c r="D33" s="5">
        <v>76</v>
      </c>
      <c r="E33" s="5" t="s">
        <v>531</v>
      </c>
      <c r="F33" s="5" t="s">
        <v>462</v>
      </c>
      <c r="G33" s="5" t="s">
        <v>463</v>
      </c>
      <c r="H33" s="5" t="s">
        <v>473</v>
      </c>
      <c r="I33" s="5">
        <v>19</v>
      </c>
      <c r="J33" s="5">
        <v>419</v>
      </c>
      <c r="K33" s="5">
        <v>5</v>
      </c>
    </row>
    <row r="34" spans="1:11" x14ac:dyDescent="0.15">
      <c r="A34" s="5" t="s">
        <v>532</v>
      </c>
      <c r="B34" s="5" t="s">
        <v>533</v>
      </c>
      <c r="C34" s="5" t="s">
        <v>534</v>
      </c>
      <c r="D34" s="5">
        <v>86</v>
      </c>
      <c r="E34" s="5" t="s">
        <v>535</v>
      </c>
      <c r="F34" s="5" t="s">
        <v>444</v>
      </c>
      <c r="G34" s="5" t="s">
        <v>456</v>
      </c>
      <c r="H34" s="5" t="s">
        <v>536</v>
      </c>
      <c r="I34" s="5">
        <v>2</v>
      </c>
      <c r="J34" s="5">
        <v>202</v>
      </c>
      <c r="K34" s="5">
        <v>14</v>
      </c>
    </row>
    <row r="35" spans="1:11" x14ac:dyDescent="0.15">
      <c r="A35" s="5" t="s">
        <v>537</v>
      </c>
      <c r="B35" s="5" t="s">
        <v>538</v>
      </c>
      <c r="C35" s="5" t="s">
        <v>308</v>
      </c>
      <c r="D35" s="5">
        <v>96</v>
      </c>
      <c r="E35" s="5" t="s">
        <v>539</v>
      </c>
      <c r="F35" s="5" t="s">
        <v>431</v>
      </c>
      <c r="G35" s="5" t="s">
        <v>540</v>
      </c>
      <c r="H35" s="5"/>
      <c r="I35" s="5">
        <v>142</v>
      </c>
      <c r="J35" s="5">
        <v>35</v>
      </c>
      <c r="K35" s="5"/>
    </row>
    <row r="36" spans="1:11" x14ac:dyDescent="0.15">
      <c r="A36" s="5" t="s">
        <v>213</v>
      </c>
      <c r="B36" s="5" t="s">
        <v>541</v>
      </c>
      <c r="C36" s="5" t="s">
        <v>212</v>
      </c>
      <c r="D36" s="5">
        <v>100</v>
      </c>
      <c r="E36" s="5" t="s">
        <v>542</v>
      </c>
      <c r="F36" s="5" t="s">
        <v>437</v>
      </c>
      <c r="G36" s="5" t="s">
        <v>500</v>
      </c>
      <c r="H36" s="5"/>
      <c r="I36" s="5">
        <v>150</v>
      </c>
      <c r="J36" s="5">
        <v>151</v>
      </c>
      <c r="K36" s="5"/>
    </row>
    <row r="37" spans="1:11" x14ac:dyDescent="0.15">
      <c r="A37" s="5" t="s">
        <v>53</v>
      </c>
      <c r="B37" s="5" t="s">
        <v>543</v>
      </c>
      <c r="C37" s="5" t="s">
        <v>52</v>
      </c>
      <c r="D37" s="5">
        <v>854</v>
      </c>
      <c r="E37" s="5" t="s">
        <v>544</v>
      </c>
      <c r="F37" s="5" t="s">
        <v>444</v>
      </c>
      <c r="G37" s="5" t="s">
        <v>456</v>
      </c>
      <c r="H37" s="5" t="s">
        <v>508</v>
      </c>
      <c r="I37" s="5">
        <v>2</v>
      </c>
      <c r="J37" s="5">
        <v>202</v>
      </c>
      <c r="K37" s="5">
        <v>11</v>
      </c>
    </row>
    <row r="38" spans="1:11" x14ac:dyDescent="0.15">
      <c r="A38" s="5" t="s">
        <v>325</v>
      </c>
      <c r="B38" s="5" t="s">
        <v>545</v>
      </c>
      <c r="C38" s="5" t="s">
        <v>324</v>
      </c>
      <c r="D38" s="5">
        <v>108</v>
      </c>
      <c r="E38" s="5" t="s">
        <v>546</v>
      </c>
      <c r="F38" s="5" t="s">
        <v>444</v>
      </c>
      <c r="G38" s="5" t="s">
        <v>456</v>
      </c>
      <c r="H38" s="5" t="s">
        <v>536</v>
      </c>
      <c r="I38" s="5">
        <v>2</v>
      </c>
      <c r="J38" s="5">
        <v>202</v>
      </c>
      <c r="K38" s="5">
        <v>14</v>
      </c>
    </row>
    <row r="39" spans="1:11" x14ac:dyDescent="0.15">
      <c r="A39" s="5" t="s">
        <v>547</v>
      </c>
      <c r="B39" s="5" t="s">
        <v>548</v>
      </c>
      <c r="C39" s="5" t="s">
        <v>280</v>
      </c>
      <c r="D39" s="5">
        <v>132</v>
      </c>
      <c r="E39" s="5" t="s">
        <v>549</v>
      </c>
      <c r="F39" s="5" t="s">
        <v>444</v>
      </c>
      <c r="G39" s="5" t="s">
        <v>456</v>
      </c>
      <c r="H39" s="5" t="s">
        <v>508</v>
      </c>
      <c r="I39" s="5">
        <v>2</v>
      </c>
      <c r="J39" s="5">
        <v>202</v>
      </c>
      <c r="K39" s="5">
        <v>11</v>
      </c>
    </row>
    <row r="40" spans="1:11" x14ac:dyDescent="0.15">
      <c r="A40" s="5" t="s">
        <v>97</v>
      </c>
      <c r="B40" s="5" t="s">
        <v>550</v>
      </c>
      <c r="C40" s="5" t="s">
        <v>96</v>
      </c>
      <c r="D40" s="5">
        <v>116</v>
      </c>
      <c r="E40" s="5" t="s">
        <v>551</v>
      </c>
      <c r="F40" s="5" t="s">
        <v>431</v>
      </c>
      <c r="G40" s="5" t="s">
        <v>540</v>
      </c>
      <c r="H40" s="5"/>
      <c r="I40" s="5">
        <v>142</v>
      </c>
      <c r="J40" s="5">
        <v>35</v>
      </c>
      <c r="K40" s="5"/>
    </row>
    <row r="41" spans="1:11" x14ac:dyDescent="0.15">
      <c r="A41" s="5" t="s">
        <v>131</v>
      </c>
      <c r="B41" s="5" t="s">
        <v>552</v>
      </c>
      <c r="C41" s="5" t="s">
        <v>130</v>
      </c>
      <c r="D41" s="5">
        <v>120</v>
      </c>
      <c r="E41" s="5" t="s">
        <v>553</v>
      </c>
      <c r="F41" s="5" t="s">
        <v>444</v>
      </c>
      <c r="G41" s="5" t="s">
        <v>456</v>
      </c>
      <c r="H41" s="5" t="s">
        <v>457</v>
      </c>
      <c r="I41" s="5">
        <v>2</v>
      </c>
      <c r="J41" s="5">
        <v>202</v>
      </c>
      <c r="K41" s="5">
        <v>17</v>
      </c>
    </row>
    <row r="42" spans="1:11" x14ac:dyDescent="0.15">
      <c r="A42" s="5" t="s">
        <v>271</v>
      </c>
      <c r="B42" s="5" t="s">
        <v>554</v>
      </c>
      <c r="C42" s="5" t="s">
        <v>270</v>
      </c>
      <c r="D42" s="5">
        <v>124</v>
      </c>
      <c r="E42" s="5" t="s">
        <v>555</v>
      </c>
      <c r="F42" s="5" t="s">
        <v>462</v>
      </c>
      <c r="G42" s="5" t="s">
        <v>511</v>
      </c>
      <c r="H42" s="5"/>
      <c r="I42" s="5">
        <v>19</v>
      </c>
      <c r="J42" s="5">
        <v>21</v>
      </c>
      <c r="K42" s="5"/>
    </row>
    <row r="43" spans="1:11" x14ac:dyDescent="0.15">
      <c r="A43" s="5" t="s">
        <v>556</v>
      </c>
      <c r="B43" s="5" t="s">
        <v>557</v>
      </c>
      <c r="C43" s="5" t="s">
        <v>558</v>
      </c>
      <c r="D43" s="5">
        <v>136</v>
      </c>
      <c r="E43" s="5" t="s">
        <v>559</v>
      </c>
      <c r="F43" s="5" t="s">
        <v>462</v>
      </c>
      <c r="G43" s="5" t="s">
        <v>463</v>
      </c>
      <c r="H43" s="5" t="s">
        <v>464</v>
      </c>
      <c r="I43" s="5">
        <v>19</v>
      </c>
      <c r="J43" s="5">
        <v>419</v>
      </c>
      <c r="K43" s="5">
        <v>29</v>
      </c>
    </row>
    <row r="44" spans="1:11" x14ac:dyDescent="0.15">
      <c r="A44" s="5" t="s">
        <v>141</v>
      </c>
      <c r="B44" s="5" t="s">
        <v>560</v>
      </c>
      <c r="C44" s="5" t="s">
        <v>140</v>
      </c>
      <c r="D44" s="5">
        <v>140</v>
      </c>
      <c r="E44" s="5" t="s">
        <v>561</v>
      </c>
      <c r="F44" s="5" t="s">
        <v>444</v>
      </c>
      <c r="G44" s="5" t="s">
        <v>456</v>
      </c>
      <c r="H44" s="5" t="s">
        <v>457</v>
      </c>
      <c r="I44" s="5">
        <v>2</v>
      </c>
      <c r="J44" s="5">
        <v>202</v>
      </c>
      <c r="K44" s="5">
        <v>17</v>
      </c>
    </row>
    <row r="45" spans="1:11" x14ac:dyDescent="0.15">
      <c r="A45" s="5" t="s">
        <v>23</v>
      </c>
      <c r="B45" s="5" t="s">
        <v>562</v>
      </c>
      <c r="C45" s="5" t="s">
        <v>22</v>
      </c>
      <c r="D45" s="5">
        <v>148</v>
      </c>
      <c r="E45" s="5" t="s">
        <v>563</v>
      </c>
      <c r="F45" s="5" t="s">
        <v>444</v>
      </c>
      <c r="G45" s="5" t="s">
        <v>456</v>
      </c>
      <c r="H45" s="5" t="s">
        <v>457</v>
      </c>
      <c r="I45" s="5">
        <v>2</v>
      </c>
      <c r="J45" s="5">
        <v>202</v>
      </c>
      <c r="K45" s="5">
        <v>17</v>
      </c>
    </row>
    <row r="46" spans="1:11" x14ac:dyDescent="0.15">
      <c r="A46" s="5" t="s">
        <v>269</v>
      </c>
      <c r="B46" s="5" t="s">
        <v>564</v>
      </c>
      <c r="C46" s="5" t="s">
        <v>268</v>
      </c>
      <c r="D46" s="5">
        <v>152</v>
      </c>
      <c r="E46" s="5" t="s">
        <v>565</v>
      </c>
      <c r="F46" s="5" t="s">
        <v>462</v>
      </c>
      <c r="G46" s="5" t="s">
        <v>463</v>
      </c>
      <c r="H46" s="5" t="s">
        <v>473</v>
      </c>
      <c r="I46" s="5">
        <v>19</v>
      </c>
      <c r="J46" s="5">
        <v>419</v>
      </c>
      <c r="K46" s="5">
        <v>5</v>
      </c>
    </row>
    <row r="47" spans="1:11" x14ac:dyDescent="0.15">
      <c r="A47" s="5" t="s">
        <v>253</v>
      </c>
      <c r="B47" s="5" t="s">
        <v>566</v>
      </c>
      <c r="C47" s="5" t="s">
        <v>252</v>
      </c>
      <c r="D47" s="5">
        <v>156</v>
      </c>
      <c r="E47" s="5" t="s">
        <v>567</v>
      </c>
      <c r="F47" s="5" t="s">
        <v>431</v>
      </c>
      <c r="G47" s="5" t="s">
        <v>568</v>
      </c>
      <c r="H47" s="5"/>
      <c r="I47" s="5">
        <v>142</v>
      </c>
      <c r="J47" s="5">
        <v>30</v>
      </c>
      <c r="K47" s="5"/>
    </row>
    <row r="48" spans="1:11" x14ac:dyDescent="0.15">
      <c r="A48" s="5" t="s">
        <v>569</v>
      </c>
      <c r="B48" s="5" t="s">
        <v>570</v>
      </c>
      <c r="C48" s="5" t="s">
        <v>571</v>
      </c>
      <c r="D48" s="5">
        <v>162</v>
      </c>
      <c r="E48" s="5" t="s">
        <v>572</v>
      </c>
      <c r="F48" s="5" t="s">
        <v>450</v>
      </c>
      <c r="G48" s="5" t="s">
        <v>483</v>
      </c>
      <c r="H48" s="5"/>
      <c r="I48" s="5">
        <v>9</v>
      </c>
      <c r="J48" s="5">
        <v>53</v>
      </c>
      <c r="K48" s="5"/>
    </row>
    <row r="49" spans="1:11" x14ac:dyDescent="0.15">
      <c r="A49" s="5" t="s">
        <v>573</v>
      </c>
      <c r="B49" s="5" t="s">
        <v>574</v>
      </c>
      <c r="C49" s="5" t="s">
        <v>575</v>
      </c>
      <c r="D49" s="5">
        <v>166</v>
      </c>
      <c r="E49" s="5" t="s">
        <v>576</v>
      </c>
      <c r="F49" s="5" t="s">
        <v>450</v>
      </c>
      <c r="G49" s="5" t="s">
        <v>483</v>
      </c>
      <c r="H49" s="5"/>
      <c r="I49" s="5">
        <v>9</v>
      </c>
      <c r="J49" s="5">
        <v>53</v>
      </c>
      <c r="K49" s="5"/>
    </row>
    <row r="50" spans="1:11" x14ac:dyDescent="0.15">
      <c r="A50" s="5" t="s">
        <v>43</v>
      </c>
      <c r="B50" s="5" t="s">
        <v>577</v>
      </c>
      <c r="C50" s="5" t="s">
        <v>42</v>
      </c>
      <c r="D50" s="5">
        <v>170</v>
      </c>
      <c r="E50" s="5" t="s">
        <v>578</v>
      </c>
      <c r="F50" s="5" t="s">
        <v>462</v>
      </c>
      <c r="G50" s="5" t="s">
        <v>463</v>
      </c>
      <c r="H50" s="5" t="s">
        <v>473</v>
      </c>
      <c r="I50" s="5">
        <v>19</v>
      </c>
      <c r="J50" s="5">
        <v>419</v>
      </c>
      <c r="K50" s="5">
        <v>5</v>
      </c>
    </row>
    <row r="51" spans="1:11" x14ac:dyDescent="0.15">
      <c r="A51" s="5" t="s">
        <v>227</v>
      </c>
      <c r="B51" s="5" t="s">
        <v>579</v>
      </c>
      <c r="C51" s="5" t="s">
        <v>226</v>
      </c>
      <c r="D51" s="5">
        <v>174</v>
      </c>
      <c r="E51" s="5" t="s">
        <v>580</v>
      </c>
      <c r="F51" s="5" t="s">
        <v>444</v>
      </c>
      <c r="G51" s="5" t="s">
        <v>456</v>
      </c>
      <c r="H51" s="5" t="s">
        <v>536</v>
      </c>
      <c r="I51" s="5">
        <v>2</v>
      </c>
      <c r="J51" s="5">
        <v>202</v>
      </c>
      <c r="K51" s="5">
        <v>14</v>
      </c>
    </row>
    <row r="52" spans="1:11" x14ac:dyDescent="0.15">
      <c r="A52" s="5" t="s">
        <v>581</v>
      </c>
      <c r="B52" s="5" t="s">
        <v>582</v>
      </c>
      <c r="C52" s="5" t="s">
        <v>10</v>
      </c>
      <c r="D52" s="5">
        <v>178</v>
      </c>
      <c r="E52" s="5" t="s">
        <v>583</v>
      </c>
      <c r="F52" s="5" t="s">
        <v>444</v>
      </c>
      <c r="G52" s="5" t="s">
        <v>456</v>
      </c>
      <c r="H52" s="5" t="s">
        <v>457</v>
      </c>
      <c r="I52" s="5">
        <v>2</v>
      </c>
      <c r="J52" s="5">
        <v>202</v>
      </c>
      <c r="K52" s="5">
        <v>17</v>
      </c>
    </row>
    <row r="53" spans="1:11" x14ac:dyDescent="0.15">
      <c r="A53" s="5" t="s">
        <v>584</v>
      </c>
      <c r="B53" s="5" t="s">
        <v>585</v>
      </c>
      <c r="C53" s="5" t="s">
        <v>72</v>
      </c>
      <c r="D53" s="5">
        <v>180</v>
      </c>
      <c r="E53" s="5" t="s">
        <v>586</v>
      </c>
      <c r="F53" s="5" t="s">
        <v>444</v>
      </c>
      <c r="G53" s="5" t="s">
        <v>456</v>
      </c>
      <c r="H53" s="5" t="s">
        <v>457</v>
      </c>
      <c r="I53" s="5">
        <v>2</v>
      </c>
      <c r="J53" s="5">
        <v>202</v>
      </c>
      <c r="K53" s="5">
        <v>17</v>
      </c>
    </row>
    <row r="54" spans="1:11" x14ac:dyDescent="0.15">
      <c r="A54" s="5" t="s">
        <v>587</v>
      </c>
      <c r="B54" s="5" t="s">
        <v>588</v>
      </c>
      <c r="C54" s="5" t="s">
        <v>589</v>
      </c>
      <c r="D54" s="5">
        <v>184</v>
      </c>
      <c r="E54" s="5" t="s">
        <v>590</v>
      </c>
      <c r="F54" s="5" t="s">
        <v>450</v>
      </c>
      <c r="G54" s="5" t="s">
        <v>451</v>
      </c>
      <c r="H54" s="5"/>
      <c r="I54" s="5">
        <v>9</v>
      </c>
      <c r="J54" s="5">
        <v>61</v>
      </c>
      <c r="K54" s="5"/>
    </row>
    <row r="55" spans="1:11" x14ac:dyDescent="0.15">
      <c r="A55" s="5" t="s">
        <v>189</v>
      </c>
      <c r="B55" s="5" t="s">
        <v>591</v>
      </c>
      <c r="C55" s="5" t="s">
        <v>188</v>
      </c>
      <c r="D55" s="5">
        <v>188</v>
      </c>
      <c r="E55" s="5" t="s">
        <v>592</v>
      </c>
      <c r="F55" s="5" t="s">
        <v>462</v>
      </c>
      <c r="G55" s="5" t="s">
        <v>463</v>
      </c>
      <c r="H55" s="5" t="s">
        <v>505</v>
      </c>
      <c r="I55" s="5">
        <v>19</v>
      </c>
      <c r="J55" s="5">
        <v>419</v>
      </c>
      <c r="K55" s="5">
        <v>13</v>
      </c>
    </row>
    <row r="56" spans="1:11" x14ac:dyDescent="0.15">
      <c r="A56" s="5" t="s">
        <v>593</v>
      </c>
      <c r="B56" s="5" t="s">
        <v>594</v>
      </c>
      <c r="C56" s="5" t="s">
        <v>62</v>
      </c>
      <c r="D56" s="5">
        <v>384</v>
      </c>
      <c r="E56" s="5" t="s">
        <v>595</v>
      </c>
      <c r="F56" s="5" t="s">
        <v>444</v>
      </c>
      <c r="G56" s="5" t="s">
        <v>456</v>
      </c>
      <c r="H56" s="5" t="s">
        <v>508</v>
      </c>
      <c r="I56" s="5">
        <v>2</v>
      </c>
      <c r="J56" s="5">
        <v>202</v>
      </c>
      <c r="K56" s="5">
        <v>11</v>
      </c>
    </row>
    <row r="57" spans="1:11" x14ac:dyDescent="0.15">
      <c r="A57" s="5" t="s">
        <v>359</v>
      </c>
      <c r="B57" s="5" t="s">
        <v>596</v>
      </c>
      <c r="C57" s="5" t="s">
        <v>358</v>
      </c>
      <c r="D57" s="5">
        <v>191</v>
      </c>
      <c r="E57" s="5" t="s">
        <v>597</v>
      </c>
      <c r="F57" s="5" t="s">
        <v>437</v>
      </c>
      <c r="G57" s="5" t="s">
        <v>441</v>
      </c>
      <c r="H57" s="5"/>
      <c r="I57" s="5">
        <v>150</v>
      </c>
      <c r="J57" s="5">
        <v>39</v>
      </c>
      <c r="K57" s="5"/>
    </row>
    <row r="58" spans="1:11" x14ac:dyDescent="0.15">
      <c r="A58" s="5" t="s">
        <v>207</v>
      </c>
      <c r="B58" s="5" t="s">
        <v>598</v>
      </c>
      <c r="C58" s="5" t="s">
        <v>206</v>
      </c>
      <c r="D58" s="5">
        <v>192</v>
      </c>
      <c r="E58" s="5" t="s">
        <v>599</v>
      </c>
      <c r="F58" s="5" t="s">
        <v>462</v>
      </c>
      <c r="G58" s="5" t="s">
        <v>463</v>
      </c>
      <c r="H58" s="5" t="s">
        <v>464</v>
      </c>
      <c r="I58" s="5">
        <v>19</v>
      </c>
      <c r="J58" s="5">
        <v>419</v>
      </c>
      <c r="K58" s="5">
        <v>29</v>
      </c>
    </row>
    <row r="59" spans="1:11" x14ac:dyDescent="0.15">
      <c r="A59" s="5" t="s">
        <v>600</v>
      </c>
      <c r="B59" s="5" t="s">
        <v>601</v>
      </c>
      <c r="C59" s="5" t="s">
        <v>602</v>
      </c>
      <c r="D59" s="5">
        <v>531</v>
      </c>
      <c r="E59" s="5" t="s">
        <v>603</v>
      </c>
      <c r="F59" s="5" t="s">
        <v>462</v>
      </c>
      <c r="G59" s="5" t="s">
        <v>463</v>
      </c>
      <c r="H59" s="5" t="s">
        <v>464</v>
      </c>
      <c r="I59" s="5">
        <v>19</v>
      </c>
      <c r="J59" s="5">
        <v>419</v>
      </c>
      <c r="K59" s="5">
        <v>29</v>
      </c>
    </row>
    <row r="60" spans="1:11" x14ac:dyDescent="0.15">
      <c r="A60" s="5" t="s">
        <v>89</v>
      </c>
      <c r="B60" s="5" t="s">
        <v>604</v>
      </c>
      <c r="C60" s="5" t="s">
        <v>88</v>
      </c>
      <c r="D60" s="5">
        <v>196</v>
      </c>
      <c r="E60" s="5" t="s">
        <v>605</v>
      </c>
      <c r="F60" s="5" t="s">
        <v>431</v>
      </c>
      <c r="G60" s="5" t="s">
        <v>476</v>
      </c>
      <c r="H60" s="5"/>
      <c r="I60" s="5">
        <v>142</v>
      </c>
      <c r="J60" s="5">
        <v>145</v>
      </c>
      <c r="K60" s="5"/>
    </row>
    <row r="61" spans="1:11" x14ac:dyDescent="0.15">
      <c r="A61" s="5" t="s">
        <v>606</v>
      </c>
      <c r="B61" s="5" t="s">
        <v>607</v>
      </c>
      <c r="C61" s="5" t="s">
        <v>398</v>
      </c>
      <c r="D61" s="5">
        <v>203</v>
      </c>
      <c r="E61" s="5" t="s">
        <v>608</v>
      </c>
      <c r="F61" s="5" t="s">
        <v>437</v>
      </c>
      <c r="G61" s="5" t="s">
        <v>500</v>
      </c>
      <c r="H61" s="5"/>
      <c r="I61" s="5">
        <v>150</v>
      </c>
      <c r="J61" s="5">
        <v>151</v>
      </c>
      <c r="K61" s="5"/>
    </row>
    <row r="62" spans="1:11" x14ac:dyDescent="0.15">
      <c r="A62" s="5" t="s">
        <v>375</v>
      </c>
      <c r="B62" s="5" t="s">
        <v>609</v>
      </c>
      <c r="C62" s="5" t="s">
        <v>374</v>
      </c>
      <c r="D62" s="5">
        <v>208</v>
      </c>
      <c r="E62" s="5" t="s">
        <v>610</v>
      </c>
      <c r="F62" s="5" t="s">
        <v>437</v>
      </c>
      <c r="G62" s="5" t="s">
        <v>438</v>
      </c>
      <c r="H62" s="5"/>
      <c r="I62" s="5">
        <v>150</v>
      </c>
      <c r="J62" s="5">
        <v>154</v>
      </c>
      <c r="K62" s="5"/>
    </row>
    <row r="63" spans="1:11" x14ac:dyDescent="0.15">
      <c r="A63" s="5" t="s">
        <v>91</v>
      </c>
      <c r="B63" s="5" t="s">
        <v>611</v>
      </c>
      <c r="C63" s="5" t="s">
        <v>90</v>
      </c>
      <c r="D63" s="5">
        <v>262</v>
      </c>
      <c r="E63" s="5" t="s">
        <v>612</v>
      </c>
      <c r="F63" s="5" t="s">
        <v>444</v>
      </c>
      <c r="G63" s="5" t="s">
        <v>456</v>
      </c>
      <c r="H63" s="5" t="s">
        <v>536</v>
      </c>
      <c r="I63" s="5">
        <v>2</v>
      </c>
      <c r="J63" s="5">
        <v>202</v>
      </c>
      <c r="K63" s="5">
        <v>14</v>
      </c>
    </row>
    <row r="64" spans="1:11" x14ac:dyDescent="0.15">
      <c r="A64" s="5" t="s">
        <v>249</v>
      </c>
      <c r="B64" s="5" t="s">
        <v>613</v>
      </c>
      <c r="C64" s="5" t="s">
        <v>248</v>
      </c>
      <c r="D64" s="5">
        <v>212</v>
      </c>
      <c r="E64" s="5" t="s">
        <v>614</v>
      </c>
      <c r="F64" s="5" t="s">
        <v>462</v>
      </c>
      <c r="G64" s="5" t="s">
        <v>463</v>
      </c>
      <c r="H64" s="5" t="s">
        <v>464</v>
      </c>
      <c r="I64" s="5">
        <v>19</v>
      </c>
      <c r="J64" s="5">
        <v>419</v>
      </c>
      <c r="K64" s="5">
        <v>29</v>
      </c>
    </row>
    <row r="65" spans="1:11" x14ac:dyDescent="0.15">
      <c r="A65" s="5" t="s">
        <v>187</v>
      </c>
      <c r="B65" s="5" t="s">
        <v>615</v>
      </c>
      <c r="C65" s="5" t="s">
        <v>186</v>
      </c>
      <c r="D65" s="5">
        <v>214</v>
      </c>
      <c r="E65" s="5" t="s">
        <v>616</v>
      </c>
      <c r="F65" s="5" t="s">
        <v>462</v>
      </c>
      <c r="G65" s="5" t="s">
        <v>463</v>
      </c>
      <c r="H65" s="5" t="s">
        <v>464</v>
      </c>
      <c r="I65" s="5">
        <v>19</v>
      </c>
      <c r="J65" s="5">
        <v>419</v>
      </c>
      <c r="K65" s="5">
        <v>29</v>
      </c>
    </row>
    <row r="66" spans="1:11" x14ac:dyDescent="0.15">
      <c r="A66" s="5" t="s">
        <v>183</v>
      </c>
      <c r="B66" s="5" t="s">
        <v>617</v>
      </c>
      <c r="C66" s="5" t="s">
        <v>182</v>
      </c>
      <c r="D66" s="5">
        <v>218</v>
      </c>
      <c r="E66" s="5" t="s">
        <v>618</v>
      </c>
      <c r="F66" s="5" t="s">
        <v>462</v>
      </c>
      <c r="G66" s="5" t="s">
        <v>463</v>
      </c>
      <c r="H66" s="5" t="s">
        <v>473</v>
      </c>
      <c r="I66" s="5">
        <v>19</v>
      </c>
      <c r="J66" s="5">
        <v>419</v>
      </c>
      <c r="K66" s="5">
        <v>5</v>
      </c>
    </row>
    <row r="67" spans="1:11" x14ac:dyDescent="0.15">
      <c r="A67" s="5" t="s">
        <v>301</v>
      </c>
      <c r="B67" s="5" t="s">
        <v>619</v>
      </c>
      <c r="C67" s="5" t="s">
        <v>300</v>
      </c>
      <c r="D67" s="5">
        <v>818</v>
      </c>
      <c r="E67" s="5" t="s">
        <v>620</v>
      </c>
      <c r="F67" s="5" t="s">
        <v>444</v>
      </c>
      <c r="G67" s="5" t="s">
        <v>445</v>
      </c>
      <c r="H67" s="5"/>
      <c r="I67" s="5">
        <v>2</v>
      </c>
      <c r="J67" s="5">
        <v>15</v>
      </c>
      <c r="K67" s="5"/>
    </row>
    <row r="68" spans="1:11" x14ac:dyDescent="0.15">
      <c r="A68" s="5" t="s">
        <v>279</v>
      </c>
      <c r="B68" s="5" t="s">
        <v>621</v>
      </c>
      <c r="C68" s="5" t="s">
        <v>278</v>
      </c>
      <c r="D68" s="5">
        <v>222</v>
      </c>
      <c r="E68" s="5" t="s">
        <v>622</v>
      </c>
      <c r="F68" s="5" t="s">
        <v>462</v>
      </c>
      <c r="G68" s="5" t="s">
        <v>463</v>
      </c>
      <c r="H68" s="5" t="s">
        <v>505</v>
      </c>
      <c r="I68" s="5">
        <v>19</v>
      </c>
      <c r="J68" s="5">
        <v>419</v>
      </c>
      <c r="K68" s="5">
        <v>13</v>
      </c>
    </row>
    <row r="69" spans="1:11" x14ac:dyDescent="0.15">
      <c r="A69" s="5" t="s">
        <v>105</v>
      </c>
      <c r="B69" s="5" t="s">
        <v>623</v>
      </c>
      <c r="C69" s="5" t="s">
        <v>104</v>
      </c>
      <c r="D69" s="5">
        <v>226</v>
      </c>
      <c r="E69" s="5" t="s">
        <v>624</v>
      </c>
      <c r="F69" s="5" t="s">
        <v>444</v>
      </c>
      <c r="G69" s="5" t="s">
        <v>456</v>
      </c>
      <c r="H69" s="5" t="s">
        <v>457</v>
      </c>
      <c r="I69" s="5">
        <v>2</v>
      </c>
      <c r="J69" s="5">
        <v>202</v>
      </c>
      <c r="K69" s="5">
        <v>17</v>
      </c>
    </row>
    <row r="70" spans="1:11" x14ac:dyDescent="0.15">
      <c r="A70" s="5" t="s">
        <v>41</v>
      </c>
      <c r="B70" s="5" t="s">
        <v>625</v>
      </c>
      <c r="C70" s="5" t="s">
        <v>40</v>
      </c>
      <c r="D70" s="5">
        <v>232</v>
      </c>
      <c r="E70" s="5" t="s">
        <v>626</v>
      </c>
      <c r="F70" s="5" t="s">
        <v>444</v>
      </c>
      <c r="G70" s="5" t="s">
        <v>456</v>
      </c>
      <c r="H70" s="5" t="s">
        <v>536</v>
      </c>
      <c r="I70" s="5">
        <v>2</v>
      </c>
      <c r="J70" s="5">
        <v>202</v>
      </c>
      <c r="K70" s="5">
        <v>14</v>
      </c>
    </row>
    <row r="71" spans="1:11" x14ac:dyDescent="0.15">
      <c r="A71" s="5" t="s">
        <v>379</v>
      </c>
      <c r="B71" s="5" t="s">
        <v>627</v>
      </c>
      <c r="C71" s="5" t="s">
        <v>378</v>
      </c>
      <c r="D71" s="5">
        <v>233</v>
      </c>
      <c r="E71" s="5" t="s">
        <v>628</v>
      </c>
      <c r="F71" s="5" t="s">
        <v>437</v>
      </c>
      <c r="G71" s="5" t="s">
        <v>438</v>
      </c>
      <c r="H71" s="5"/>
      <c r="I71" s="5">
        <v>150</v>
      </c>
      <c r="J71" s="5">
        <v>154</v>
      </c>
      <c r="K71" s="5"/>
    </row>
    <row r="72" spans="1:11" x14ac:dyDescent="0.15">
      <c r="A72" s="5" t="s">
        <v>629</v>
      </c>
      <c r="B72" s="5" t="s">
        <v>630</v>
      </c>
      <c r="C72" s="5" t="s">
        <v>236</v>
      </c>
      <c r="D72" s="5">
        <v>748</v>
      </c>
      <c r="E72" s="5" t="s">
        <v>631</v>
      </c>
      <c r="F72" s="5" t="s">
        <v>444</v>
      </c>
      <c r="G72" s="5" t="s">
        <v>456</v>
      </c>
      <c r="H72" s="5" t="s">
        <v>525</v>
      </c>
      <c r="I72" s="5">
        <v>2</v>
      </c>
      <c r="J72" s="5">
        <v>202</v>
      </c>
      <c r="K72" s="5">
        <v>18</v>
      </c>
    </row>
    <row r="73" spans="1:11" x14ac:dyDescent="0.15">
      <c r="A73" s="5" t="s">
        <v>69</v>
      </c>
      <c r="B73" s="5" t="s">
        <v>632</v>
      </c>
      <c r="C73" s="5" t="s">
        <v>68</v>
      </c>
      <c r="D73" s="5">
        <v>231</v>
      </c>
      <c r="E73" s="5" t="s">
        <v>633</v>
      </c>
      <c r="F73" s="5" t="s">
        <v>444</v>
      </c>
      <c r="G73" s="5" t="s">
        <v>456</v>
      </c>
      <c r="H73" s="5" t="s">
        <v>536</v>
      </c>
      <c r="I73" s="5">
        <v>2</v>
      </c>
      <c r="J73" s="5">
        <v>202</v>
      </c>
      <c r="K73" s="5">
        <v>14</v>
      </c>
    </row>
    <row r="74" spans="1:11" x14ac:dyDescent="0.15">
      <c r="A74" s="5" t="s">
        <v>634</v>
      </c>
      <c r="B74" s="5" t="s">
        <v>635</v>
      </c>
      <c r="C74" s="5" t="s">
        <v>636</v>
      </c>
      <c r="D74" s="5">
        <v>238</v>
      </c>
      <c r="E74" s="5" t="s">
        <v>637</v>
      </c>
      <c r="F74" s="5" t="s">
        <v>462</v>
      </c>
      <c r="G74" s="5" t="s">
        <v>463</v>
      </c>
      <c r="H74" s="5" t="s">
        <v>473</v>
      </c>
      <c r="I74" s="5">
        <v>19</v>
      </c>
      <c r="J74" s="5">
        <v>419</v>
      </c>
      <c r="K74" s="5">
        <v>5</v>
      </c>
    </row>
    <row r="75" spans="1:11" x14ac:dyDescent="0.15">
      <c r="A75" s="5" t="s">
        <v>638</v>
      </c>
      <c r="B75" s="5" t="s">
        <v>639</v>
      </c>
      <c r="C75" s="5" t="s">
        <v>640</v>
      </c>
      <c r="D75" s="5">
        <v>234</v>
      </c>
      <c r="E75" s="5" t="s">
        <v>641</v>
      </c>
      <c r="F75" s="5" t="s">
        <v>437</v>
      </c>
      <c r="G75" s="5" t="s">
        <v>438</v>
      </c>
      <c r="H75" s="5"/>
      <c r="I75" s="5">
        <v>150</v>
      </c>
      <c r="J75" s="5">
        <v>154</v>
      </c>
      <c r="K75" s="5"/>
    </row>
    <row r="76" spans="1:11" x14ac:dyDescent="0.15">
      <c r="A76" s="5" t="s">
        <v>175</v>
      </c>
      <c r="B76" s="5" t="s">
        <v>642</v>
      </c>
      <c r="C76" s="5" t="s">
        <v>174</v>
      </c>
      <c r="D76" s="5">
        <v>242</v>
      </c>
      <c r="E76" s="5" t="s">
        <v>643</v>
      </c>
      <c r="F76" s="5" t="s">
        <v>450</v>
      </c>
      <c r="G76" s="5" t="s">
        <v>644</v>
      </c>
      <c r="H76" s="5"/>
      <c r="I76" s="5">
        <v>9</v>
      </c>
      <c r="J76" s="5">
        <v>54</v>
      </c>
      <c r="K76" s="5"/>
    </row>
    <row r="77" spans="1:11" x14ac:dyDescent="0.15">
      <c r="A77" s="5" t="s">
        <v>303</v>
      </c>
      <c r="B77" s="5" t="s">
        <v>645</v>
      </c>
      <c r="C77" s="5" t="s">
        <v>302</v>
      </c>
      <c r="D77" s="5">
        <v>246</v>
      </c>
      <c r="E77" s="5" t="s">
        <v>646</v>
      </c>
      <c r="F77" s="5" t="s">
        <v>437</v>
      </c>
      <c r="G77" s="5" t="s">
        <v>438</v>
      </c>
      <c r="H77" s="5"/>
      <c r="I77" s="5">
        <v>150</v>
      </c>
      <c r="J77" s="5">
        <v>154</v>
      </c>
      <c r="K77" s="5"/>
    </row>
    <row r="78" spans="1:11" x14ac:dyDescent="0.15">
      <c r="A78" s="5" t="s">
        <v>397</v>
      </c>
      <c r="B78" s="5" t="s">
        <v>647</v>
      </c>
      <c r="C78" s="5" t="s">
        <v>396</v>
      </c>
      <c r="D78" s="5">
        <v>250</v>
      </c>
      <c r="E78" s="5" t="s">
        <v>648</v>
      </c>
      <c r="F78" s="5" t="s">
        <v>437</v>
      </c>
      <c r="G78" s="5" t="s">
        <v>486</v>
      </c>
      <c r="H78" s="5"/>
      <c r="I78" s="5">
        <v>150</v>
      </c>
      <c r="J78" s="5">
        <v>155</v>
      </c>
      <c r="K78" s="5"/>
    </row>
    <row r="79" spans="1:11" x14ac:dyDescent="0.15">
      <c r="A79" s="5" t="s">
        <v>649</v>
      </c>
      <c r="B79" s="5" t="s">
        <v>650</v>
      </c>
      <c r="C79" s="5" t="s">
        <v>651</v>
      </c>
      <c r="D79" s="5">
        <v>254</v>
      </c>
      <c r="E79" s="5" t="s">
        <v>652</v>
      </c>
      <c r="F79" s="5" t="s">
        <v>462</v>
      </c>
      <c r="G79" s="5" t="s">
        <v>463</v>
      </c>
      <c r="H79" s="5" t="s">
        <v>473</v>
      </c>
      <c r="I79" s="5">
        <v>19</v>
      </c>
      <c r="J79" s="5">
        <v>419</v>
      </c>
      <c r="K79" s="5">
        <v>5</v>
      </c>
    </row>
    <row r="80" spans="1:11" x14ac:dyDescent="0.15">
      <c r="A80" s="5" t="s">
        <v>653</v>
      </c>
      <c r="B80" s="5" t="s">
        <v>654</v>
      </c>
      <c r="C80" s="5" t="s">
        <v>655</v>
      </c>
      <c r="D80" s="5">
        <v>258</v>
      </c>
      <c r="E80" s="5" t="s">
        <v>656</v>
      </c>
      <c r="F80" s="5" t="s">
        <v>450</v>
      </c>
      <c r="G80" s="5" t="s">
        <v>451</v>
      </c>
      <c r="H80" s="5"/>
      <c r="I80" s="5">
        <v>9</v>
      </c>
      <c r="J80" s="5">
        <v>61</v>
      </c>
      <c r="K80" s="5"/>
    </row>
    <row r="81" spans="1:11" x14ac:dyDescent="0.15">
      <c r="A81" s="5" t="s">
        <v>657</v>
      </c>
      <c r="B81" s="5" t="s">
        <v>658</v>
      </c>
      <c r="C81" s="5" t="s">
        <v>659</v>
      </c>
      <c r="D81" s="5">
        <v>260</v>
      </c>
      <c r="E81" s="5" t="s">
        <v>660</v>
      </c>
      <c r="F81" s="5" t="s">
        <v>444</v>
      </c>
      <c r="G81" s="5" t="s">
        <v>456</v>
      </c>
      <c r="H81" s="5" t="s">
        <v>536</v>
      </c>
      <c r="I81" s="5">
        <v>2</v>
      </c>
      <c r="J81" s="5">
        <v>202</v>
      </c>
      <c r="K81" s="5">
        <v>14</v>
      </c>
    </row>
    <row r="82" spans="1:11" x14ac:dyDescent="0.15">
      <c r="A82" s="5" t="s">
        <v>9</v>
      </c>
      <c r="B82" s="5" t="s">
        <v>661</v>
      </c>
      <c r="C82" s="5" t="s">
        <v>8</v>
      </c>
      <c r="D82" s="5">
        <v>266</v>
      </c>
      <c r="E82" s="5" t="s">
        <v>662</v>
      </c>
      <c r="F82" s="5" t="s">
        <v>444</v>
      </c>
      <c r="G82" s="5" t="s">
        <v>456</v>
      </c>
      <c r="H82" s="5" t="s">
        <v>457</v>
      </c>
      <c r="I82" s="5">
        <v>2</v>
      </c>
      <c r="J82" s="5">
        <v>202</v>
      </c>
      <c r="K82" s="5">
        <v>17</v>
      </c>
    </row>
    <row r="83" spans="1:11" x14ac:dyDescent="0.15">
      <c r="A83" s="5" t="s">
        <v>219</v>
      </c>
      <c r="B83" s="5" t="s">
        <v>663</v>
      </c>
      <c r="C83" s="5" t="s">
        <v>218</v>
      </c>
      <c r="D83" s="5">
        <v>270</v>
      </c>
      <c r="E83" s="5" t="s">
        <v>664</v>
      </c>
      <c r="F83" s="5" t="s">
        <v>444</v>
      </c>
      <c r="G83" s="5" t="s">
        <v>456</v>
      </c>
      <c r="H83" s="5" t="s">
        <v>508</v>
      </c>
      <c r="I83" s="5">
        <v>2</v>
      </c>
      <c r="J83" s="5">
        <v>202</v>
      </c>
      <c r="K83" s="5">
        <v>11</v>
      </c>
    </row>
    <row r="84" spans="1:11" x14ac:dyDescent="0.15">
      <c r="A84" s="5" t="s">
        <v>273</v>
      </c>
      <c r="B84" s="5" t="s">
        <v>665</v>
      </c>
      <c r="C84" s="5" t="s">
        <v>272</v>
      </c>
      <c r="D84" s="5">
        <v>268</v>
      </c>
      <c r="E84" s="5" t="s">
        <v>666</v>
      </c>
      <c r="F84" s="5" t="s">
        <v>431</v>
      </c>
      <c r="G84" s="5" t="s">
        <v>476</v>
      </c>
      <c r="H84" s="5"/>
      <c r="I84" s="5">
        <v>142</v>
      </c>
      <c r="J84" s="5">
        <v>145</v>
      </c>
      <c r="K84" s="5"/>
    </row>
    <row r="85" spans="1:11" x14ac:dyDescent="0.15">
      <c r="A85" s="5" t="s">
        <v>389</v>
      </c>
      <c r="B85" s="5" t="s">
        <v>667</v>
      </c>
      <c r="C85" s="5" t="s">
        <v>388</v>
      </c>
      <c r="D85" s="5">
        <v>276</v>
      </c>
      <c r="E85" s="5" t="s">
        <v>668</v>
      </c>
      <c r="F85" s="5" t="s">
        <v>437</v>
      </c>
      <c r="G85" s="5" t="s">
        <v>486</v>
      </c>
      <c r="H85" s="5"/>
      <c r="I85" s="5">
        <v>150</v>
      </c>
      <c r="J85" s="5">
        <v>155</v>
      </c>
      <c r="K85" s="5"/>
    </row>
    <row r="86" spans="1:11" x14ac:dyDescent="0.15">
      <c r="A86" s="5" t="s">
        <v>163</v>
      </c>
      <c r="B86" s="5" t="s">
        <v>669</v>
      </c>
      <c r="C86" s="5" t="s">
        <v>162</v>
      </c>
      <c r="D86" s="5">
        <v>288</v>
      </c>
      <c r="E86" s="5" t="s">
        <v>670</v>
      </c>
      <c r="F86" s="5" t="s">
        <v>444</v>
      </c>
      <c r="G86" s="5" t="s">
        <v>456</v>
      </c>
      <c r="H86" s="5" t="s">
        <v>508</v>
      </c>
      <c r="I86" s="5">
        <v>2</v>
      </c>
      <c r="J86" s="5">
        <v>202</v>
      </c>
      <c r="K86" s="5">
        <v>11</v>
      </c>
    </row>
    <row r="87" spans="1:11" x14ac:dyDescent="0.15">
      <c r="A87" s="5" t="s">
        <v>671</v>
      </c>
      <c r="B87" s="5" t="s">
        <v>672</v>
      </c>
      <c r="C87" s="5" t="s">
        <v>673</v>
      </c>
      <c r="D87" s="5">
        <v>292</v>
      </c>
      <c r="E87" s="5" t="s">
        <v>674</v>
      </c>
      <c r="F87" s="5" t="s">
        <v>437</v>
      </c>
      <c r="G87" s="5" t="s">
        <v>441</v>
      </c>
      <c r="H87" s="5"/>
      <c r="I87" s="5">
        <v>150</v>
      </c>
      <c r="J87" s="5">
        <v>39</v>
      </c>
      <c r="K87" s="5"/>
    </row>
    <row r="88" spans="1:11" x14ac:dyDescent="0.15">
      <c r="A88" s="5" t="s">
        <v>341</v>
      </c>
      <c r="B88" s="5" t="s">
        <v>675</v>
      </c>
      <c r="C88" s="5" t="s">
        <v>340</v>
      </c>
      <c r="D88" s="5">
        <v>300</v>
      </c>
      <c r="E88" s="5" t="s">
        <v>676</v>
      </c>
      <c r="F88" s="5" t="s">
        <v>437</v>
      </c>
      <c r="G88" s="5" t="s">
        <v>441</v>
      </c>
      <c r="H88" s="5"/>
      <c r="I88" s="5">
        <v>150</v>
      </c>
      <c r="J88" s="5">
        <v>39</v>
      </c>
      <c r="K88" s="5"/>
    </row>
    <row r="89" spans="1:11" x14ac:dyDescent="0.15">
      <c r="A89" s="5" t="s">
        <v>129</v>
      </c>
      <c r="B89" s="5" t="s">
        <v>677</v>
      </c>
      <c r="C89" s="5" t="s">
        <v>128</v>
      </c>
      <c r="D89" s="5">
        <v>304</v>
      </c>
      <c r="E89" s="5" t="s">
        <v>678</v>
      </c>
      <c r="F89" s="5" t="s">
        <v>462</v>
      </c>
      <c r="G89" s="5" t="s">
        <v>511</v>
      </c>
      <c r="H89" s="5"/>
      <c r="I89" s="5">
        <v>19</v>
      </c>
      <c r="J89" s="5">
        <v>21</v>
      </c>
      <c r="K89" s="5"/>
    </row>
    <row r="90" spans="1:11" x14ac:dyDescent="0.15">
      <c r="A90" s="5" t="s">
        <v>349</v>
      </c>
      <c r="B90" s="5" t="s">
        <v>679</v>
      </c>
      <c r="C90" s="5" t="s">
        <v>348</v>
      </c>
      <c r="D90" s="5">
        <v>308</v>
      </c>
      <c r="E90" s="5" t="s">
        <v>680</v>
      </c>
      <c r="F90" s="5" t="s">
        <v>462</v>
      </c>
      <c r="G90" s="5" t="s">
        <v>463</v>
      </c>
      <c r="H90" s="5" t="s">
        <v>464</v>
      </c>
      <c r="I90" s="5">
        <v>19</v>
      </c>
      <c r="J90" s="5">
        <v>419</v>
      </c>
      <c r="K90" s="5">
        <v>29</v>
      </c>
    </row>
    <row r="91" spans="1:11" x14ac:dyDescent="0.15">
      <c r="A91" s="5" t="s">
        <v>681</v>
      </c>
      <c r="B91" s="5" t="s">
        <v>682</v>
      </c>
      <c r="C91" s="5" t="s">
        <v>683</v>
      </c>
      <c r="D91" s="5">
        <v>312</v>
      </c>
      <c r="E91" s="5" t="s">
        <v>684</v>
      </c>
      <c r="F91" s="5" t="s">
        <v>462</v>
      </c>
      <c r="G91" s="5" t="s">
        <v>463</v>
      </c>
      <c r="H91" s="5" t="s">
        <v>464</v>
      </c>
      <c r="I91" s="5">
        <v>19</v>
      </c>
      <c r="J91" s="5">
        <v>419</v>
      </c>
      <c r="K91" s="5">
        <v>29</v>
      </c>
    </row>
    <row r="92" spans="1:11" x14ac:dyDescent="0.15">
      <c r="A92" s="5" t="s">
        <v>355</v>
      </c>
      <c r="B92" s="5" t="s">
        <v>685</v>
      </c>
      <c r="C92" s="5" t="s">
        <v>354</v>
      </c>
      <c r="D92" s="5">
        <v>316</v>
      </c>
      <c r="E92" s="5" t="s">
        <v>686</v>
      </c>
      <c r="F92" s="5" t="s">
        <v>450</v>
      </c>
      <c r="G92" s="5" t="s">
        <v>687</v>
      </c>
      <c r="H92" s="5"/>
      <c r="I92" s="5">
        <v>9</v>
      </c>
      <c r="J92" s="5">
        <v>57</v>
      </c>
      <c r="K92" s="5"/>
    </row>
    <row r="93" spans="1:11" x14ac:dyDescent="0.15">
      <c r="A93" s="5" t="s">
        <v>147</v>
      </c>
      <c r="B93" s="5" t="s">
        <v>688</v>
      </c>
      <c r="C93" s="5" t="s">
        <v>146</v>
      </c>
      <c r="D93" s="5">
        <v>320</v>
      </c>
      <c r="E93" s="5" t="s">
        <v>689</v>
      </c>
      <c r="F93" s="5" t="s">
        <v>462</v>
      </c>
      <c r="G93" s="5" t="s">
        <v>463</v>
      </c>
      <c r="H93" s="5" t="s">
        <v>505</v>
      </c>
      <c r="I93" s="5">
        <v>19</v>
      </c>
      <c r="J93" s="5">
        <v>419</v>
      </c>
      <c r="K93" s="5">
        <v>13</v>
      </c>
    </row>
    <row r="94" spans="1:11" x14ac:dyDescent="0.15">
      <c r="A94" s="5" t="s">
        <v>690</v>
      </c>
      <c r="B94" s="5" t="s">
        <v>691</v>
      </c>
      <c r="C94" s="5" t="s">
        <v>692</v>
      </c>
      <c r="D94" s="5">
        <v>831</v>
      </c>
      <c r="E94" s="5" t="s">
        <v>693</v>
      </c>
      <c r="F94" s="5" t="s">
        <v>437</v>
      </c>
      <c r="G94" s="5" t="s">
        <v>438</v>
      </c>
      <c r="H94" s="5" t="s">
        <v>694</v>
      </c>
      <c r="I94" s="5">
        <v>150</v>
      </c>
      <c r="J94" s="5">
        <v>154</v>
      </c>
      <c r="K94" s="5">
        <v>830</v>
      </c>
    </row>
    <row r="95" spans="1:11" x14ac:dyDescent="0.15">
      <c r="A95" s="5" t="s">
        <v>95</v>
      </c>
      <c r="B95" s="5" t="s">
        <v>695</v>
      </c>
      <c r="C95" s="5" t="s">
        <v>94</v>
      </c>
      <c r="D95" s="5">
        <v>324</v>
      </c>
      <c r="E95" s="5" t="s">
        <v>696</v>
      </c>
      <c r="F95" s="5" t="s">
        <v>444</v>
      </c>
      <c r="G95" s="5" t="s">
        <v>456</v>
      </c>
      <c r="H95" s="5" t="s">
        <v>508</v>
      </c>
      <c r="I95" s="5">
        <v>2</v>
      </c>
      <c r="J95" s="5">
        <v>202</v>
      </c>
      <c r="K95" s="5">
        <v>11</v>
      </c>
    </row>
    <row r="96" spans="1:11" x14ac:dyDescent="0.15">
      <c r="A96" s="5" t="s">
        <v>697</v>
      </c>
      <c r="B96" s="5" t="s">
        <v>698</v>
      </c>
      <c r="C96" s="5" t="s">
        <v>30</v>
      </c>
      <c r="D96" s="5">
        <v>624</v>
      </c>
      <c r="E96" s="5" t="s">
        <v>699</v>
      </c>
      <c r="F96" s="5" t="s">
        <v>444</v>
      </c>
      <c r="G96" s="5" t="s">
        <v>456</v>
      </c>
      <c r="H96" s="5" t="s">
        <v>508</v>
      </c>
      <c r="I96" s="5">
        <v>2</v>
      </c>
      <c r="J96" s="5">
        <v>202</v>
      </c>
      <c r="K96" s="5">
        <v>11</v>
      </c>
    </row>
    <row r="97" spans="1:11" x14ac:dyDescent="0.15">
      <c r="A97" s="5" t="s">
        <v>81</v>
      </c>
      <c r="B97" s="5" t="s">
        <v>700</v>
      </c>
      <c r="C97" s="5" t="s">
        <v>80</v>
      </c>
      <c r="D97" s="5">
        <v>328</v>
      </c>
      <c r="E97" s="5" t="s">
        <v>701</v>
      </c>
      <c r="F97" s="5" t="s">
        <v>462</v>
      </c>
      <c r="G97" s="5" t="s">
        <v>463</v>
      </c>
      <c r="H97" s="5" t="s">
        <v>473</v>
      </c>
      <c r="I97" s="5">
        <v>19</v>
      </c>
      <c r="J97" s="5">
        <v>419</v>
      </c>
      <c r="K97" s="5">
        <v>5</v>
      </c>
    </row>
    <row r="98" spans="1:11" x14ac:dyDescent="0.15">
      <c r="A98" s="5" t="s">
        <v>135</v>
      </c>
      <c r="B98" s="5" t="s">
        <v>702</v>
      </c>
      <c r="C98" s="5" t="s">
        <v>134</v>
      </c>
      <c r="D98" s="5">
        <v>332</v>
      </c>
      <c r="E98" s="5" t="s">
        <v>703</v>
      </c>
      <c r="F98" s="5" t="s">
        <v>462</v>
      </c>
      <c r="G98" s="5" t="s">
        <v>463</v>
      </c>
      <c r="H98" s="5" t="s">
        <v>464</v>
      </c>
      <c r="I98" s="5">
        <v>19</v>
      </c>
      <c r="J98" s="5">
        <v>419</v>
      </c>
      <c r="K98" s="5">
        <v>29</v>
      </c>
    </row>
    <row r="99" spans="1:11" x14ac:dyDescent="0.15">
      <c r="A99" s="5" t="s">
        <v>704</v>
      </c>
      <c r="B99" s="5" t="s">
        <v>705</v>
      </c>
      <c r="C99" s="5" t="s">
        <v>706</v>
      </c>
      <c r="D99" s="5">
        <v>334</v>
      </c>
      <c r="E99" s="5" t="s">
        <v>707</v>
      </c>
      <c r="F99" s="5" t="s">
        <v>450</v>
      </c>
      <c r="G99" s="5" t="s">
        <v>483</v>
      </c>
      <c r="H99" s="5"/>
      <c r="I99" s="5">
        <v>9</v>
      </c>
      <c r="J99" s="5">
        <v>53</v>
      </c>
      <c r="K99" s="5"/>
    </row>
    <row r="100" spans="1:11" x14ac:dyDescent="0.15">
      <c r="A100" s="5" t="s">
        <v>708</v>
      </c>
      <c r="B100" s="5" t="s">
        <v>709</v>
      </c>
      <c r="C100" s="5" t="s">
        <v>710</v>
      </c>
      <c r="D100" s="5">
        <v>336</v>
      </c>
      <c r="E100" s="5" t="s">
        <v>711</v>
      </c>
      <c r="F100" s="5" t="s">
        <v>437</v>
      </c>
      <c r="G100" s="5" t="s">
        <v>441</v>
      </c>
      <c r="H100" s="5"/>
      <c r="I100" s="5">
        <v>150</v>
      </c>
      <c r="J100" s="5">
        <v>39</v>
      </c>
      <c r="K100" s="5"/>
    </row>
    <row r="101" spans="1:11" x14ac:dyDescent="0.15">
      <c r="A101" s="5" t="s">
        <v>103</v>
      </c>
      <c r="B101" s="5" t="s">
        <v>712</v>
      </c>
      <c r="C101" s="5" t="s">
        <v>102</v>
      </c>
      <c r="D101" s="5">
        <v>340</v>
      </c>
      <c r="E101" s="5" t="s">
        <v>713</v>
      </c>
      <c r="F101" s="5" t="s">
        <v>462</v>
      </c>
      <c r="G101" s="5" t="s">
        <v>463</v>
      </c>
      <c r="H101" s="5" t="s">
        <v>505</v>
      </c>
      <c r="I101" s="5">
        <v>19</v>
      </c>
      <c r="J101" s="5">
        <v>419</v>
      </c>
      <c r="K101" s="5">
        <v>13</v>
      </c>
    </row>
    <row r="102" spans="1:11" x14ac:dyDescent="0.15">
      <c r="A102" s="5" t="s">
        <v>714</v>
      </c>
      <c r="B102" s="5" t="s">
        <v>715</v>
      </c>
      <c r="C102" s="5" t="s">
        <v>716</v>
      </c>
      <c r="D102" s="5">
        <v>344</v>
      </c>
      <c r="E102" s="5" t="s">
        <v>717</v>
      </c>
      <c r="F102" s="5" t="s">
        <v>431</v>
      </c>
      <c r="G102" s="5" t="s">
        <v>568</v>
      </c>
      <c r="H102" s="5"/>
      <c r="I102" s="5">
        <v>142</v>
      </c>
      <c r="J102" s="5">
        <v>30</v>
      </c>
      <c r="K102" s="5"/>
    </row>
    <row r="103" spans="1:11" x14ac:dyDescent="0.15">
      <c r="A103" s="5" t="s">
        <v>321</v>
      </c>
      <c r="B103" s="5" t="s">
        <v>718</v>
      </c>
      <c r="C103" s="5" t="s">
        <v>320</v>
      </c>
      <c r="D103" s="5">
        <v>348</v>
      </c>
      <c r="E103" s="5" t="s">
        <v>719</v>
      </c>
      <c r="F103" s="5" t="s">
        <v>437</v>
      </c>
      <c r="G103" s="5" t="s">
        <v>500</v>
      </c>
      <c r="H103" s="5"/>
      <c r="I103" s="5">
        <v>150</v>
      </c>
      <c r="J103" s="5">
        <v>151</v>
      </c>
      <c r="K103" s="5"/>
    </row>
    <row r="104" spans="1:11" x14ac:dyDescent="0.15">
      <c r="A104" s="5" t="s">
        <v>239</v>
      </c>
      <c r="B104" s="5" t="s">
        <v>720</v>
      </c>
      <c r="C104" s="5" t="s">
        <v>238</v>
      </c>
      <c r="D104" s="5">
        <v>352</v>
      </c>
      <c r="E104" s="5" t="s">
        <v>721</v>
      </c>
      <c r="F104" s="5" t="s">
        <v>437</v>
      </c>
      <c r="G104" s="5" t="s">
        <v>438</v>
      </c>
      <c r="H104" s="5"/>
      <c r="I104" s="5">
        <v>150</v>
      </c>
      <c r="J104" s="5">
        <v>154</v>
      </c>
      <c r="K104" s="5"/>
    </row>
    <row r="105" spans="1:11" x14ac:dyDescent="0.15">
      <c r="A105" s="5" t="s">
        <v>231</v>
      </c>
      <c r="B105" s="5" t="s">
        <v>722</v>
      </c>
      <c r="C105" s="5" t="s">
        <v>230</v>
      </c>
      <c r="D105" s="5">
        <v>356</v>
      </c>
      <c r="E105" s="5" t="s">
        <v>723</v>
      </c>
      <c r="F105" s="5" t="s">
        <v>431</v>
      </c>
      <c r="G105" s="5" t="s">
        <v>432</v>
      </c>
      <c r="H105" s="5"/>
      <c r="I105" s="5">
        <v>142</v>
      </c>
      <c r="J105" s="5">
        <v>34</v>
      </c>
      <c r="K105" s="5"/>
    </row>
    <row r="106" spans="1:11" x14ac:dyDescent="0.15">
      <c r="A106" s="5" t="s">
        <v>215</v>
      </c>
      <c r="B106" s="5" t="s">
        <v>724</v>
      </c>
      <c r="C106" s="5" t="s">
        <v>214</v>
      </c>
      <c r="D106" s="5">
        <v>360</v>
      </c>
      <c r="E106" s="5" t="s">
        <v>725</v>
      </c>
      <c r="F106" s="5" t="s">
        <v>431</v>
      </c>
      <c r="G106" s="5" t="s">
        <v>540</v>
      </c>
      <c r="H106" s="5"/>
      <c r="I106" s="5">
        <v>142</v>
      </c>
      <c r="J106" s="5">
        <v>35</v>
      </c>
      <c r="K106" s="5"/>
    </row>
    <row r="107" spans="1:11" x14ac:dyDescent="0.15">
      <c r="A107" s="5" t="s">
        <v>726</v>
      </c>
      <c r="B107" s="5" t="s">
        <v>727</v>
      </c>
      <c r="C107" s="5" t="s">
        <v>154</v>
      </c>
      <c r="D107" s="5">
        <v>364</v>
      </c>
      <c r="E107" s="5" t="s">
        <v>728</v>
      </c>
      <c r="F107" s="5" t="s">
        <v>431</v>
      </c>
      <c r="G107" s="5" t="s">
        <v>432</v>
      </c>
      <c r="H107" s="5"/>
      <c r="I107" s="5">
        <v>142</v>
      </c>
      <c r="J107" s="5">
        <v>34</v>
      </c>
      <c r="K107" s="5"/>
    </row>
    <row r="108" spans="1:11" x14ac:dyDescent="0.15">
      <c r="A108" s="5" t="s">
        <v>145</v>
      </c>
      <c r="B108" s="5" t="s">
        <v>729</v>
      </c>
      <c r="C108" s="5" t="s">
        <v>144</v>
      </c>
      <c r="D108" s="5">
        <v>368</v>
      </c>
      <c r="E108" s="5" t="s">
        <v>730</v>
      </c>
      <c r="F108" s="5" t="s">
        <v>431</v>
      </c>
      <c r="G108" s="5" t="s">
        <v>476</v>
      </c>
      <c r="H108" s="5"/>
      <c r="I108" s="5">
        <v>142</v>
      </c>
      <c r="J108" s="5">
        <v>145</v>
      </c>
      <c r="K108" s="5"/>
    </row>
    <row r="109" spans="1:11" x14ac:dyDescent="0.15">
      <c r="A109" s="5" t="s">
        <v>353</v>
      </c>
      <c r="B109" s="5" t="s">
        <v>731</v>
      </c>
      <c r="C109" s="5" t="s">
        <v>352</v>
      </c>
      <c r="D109" s="5">
        <v>372</v>
      </c>
      <c r="E109" s="5" t="s">
        <v>732</v>
      </c>
      <c r="F109" s="5" t="s">
        <v>437</v>
      </c>
      <c r="G109" s="5" t="s">
        <v>438</v>
      </c>
      <c r="H109" s="5"/>
      <c r="I109" s="5">
        <v>150</v>
      </c>
      <c r="J109" s="5">
        <v>154</v>
      </c>
      <c r="K109" s="5"/>
    </row>
    <row r="110" spans="1:11" x14ac:dyDescent="0.15">
      <c r="A110" s="5" t="s">
        <v>733</v>
      </c>
      <c r="B110" s="5" t="s">
        <v>734</v>
      </c>
      <c r="C110" s="5" t="s">
        <v>735</v>
      </c>
      <c r="D110" s="5">
        <v>833</v>
      </c>
      <c r="E110" s="5" t="s">
        <v>736</v>
      </c>
      <c r="F110" s="5" t="s">
        <v>437</v>
      </c>
      <c r="G110" s="5" t="s">
        <v>438</v>
      </c>
      <c r="H110" s="5"/>
      <c r="I110" s="5">
        <v>150</v>
      </c>
      <c r="J110" s="5">
        <v>154</v>
      </c>
      <c r="K110" s="5"/>
    </row>
    <row r="111" spans="1:11" x14ac:dyDescent="0.15">
      <c r="A111" s="5" t="s">
        <v>295</v>
      </c>
      <c r="B111" s="5" t="s">
        <v>737</v>
      </c>
      <c r="C111" s="5" t="s">
        <v>294</v>
      </c>
      <c r="D111" s="5">
        <v>376</v>
      </c>
      <c r="E111" s="5" t="s">
        <v>738</v>
      </c>
      <c r="F111" s="5" t="s">
        <v>431</v>
      </c>
      <c r="G111" s="5" t="s">
        <v>476</v>
      </c>
      <c r="H111" s="5"/>
      <c r="I111" s="5">
        <v>142</v>
      </c>
      <c r="J111" s="5">
        <v>145</v>
      </c>
      <c r="K111" s="5"/>
    </row>
    <row r="112" spans="1:11" x14ac:dyDescent="0.15">
      <c r="A112" s="5" t="s">
        <v>395</v>
      </c>
      <c r="B112" s="5" t="s">
        <v>739</v>
      </c>
      <c r="C112" s="5" t="s">
        <v>394</v>
      </c>
      <c r="D112" s="5">
        <v>380</v>
      </c>
      <c r="E112" s="5" t="s">
        <v>740</v>
      </c>
      <c r="F112" s="5" t="s">
        <v>437</v>
      </c>
      <c r="G112" s="5" t="s">
        <v>441</v>
      </c>
      <c r="H112" s="5"/>
      <c r="I112" s="5">
        <v>150</v>
      </c>
      <c r="J112" s="5">
        <v>39</v>
      </c>
      <c r="K112" s="5"/>
    </row>
    <row r="113" spans="1:11" x14ac:dyDescent="0.15">
      <c r="A113" s="5" t="s">
        <v>205</v>
      </c>
      <c r="B113" s="5" t="s">
        <v>741</v>
      </c>
      <c r="C113" s="5" t="s">
        <v>204</v>
      </c>
      <c r="D113" s="5">
        <v>388</v>
      </c>
      <c r="E113" s="5" t="s">
        <v>742</v>
      </c>
      <c r="F113" s="5" t="s">
        <v>462</v>
      </c>
      <c r="G113" s="5" t="s">
        <v>463</v>
      </c>
      <c r="H113" s="5" t="s">
        <v>464</v>
      </c>
      <c r="I113" s="5">
        <v>19</v>
      </c>
      <c r="J113" s="5">
        <v>419</v>
      </c>
      <c r="K113" s="5">
        <v>29</v>
      </c>
    </row>
    <row r="114" spans="1:11" x14ac:dyDescent="0.15">
      <c r="A114" s="5" t="s">
        <v>357</v>
      </c>
      <c r="B114" s="5" t="s">
        <v>743</v>
      </c>
      <c r="C114" s="5" t="s">
        <v>356</v>
      </c>
      <c r="D114" s="5">
        <v>392</v>
      </c>
      <c r="E114" s="5" t="s">
        <v>744</v>
      </c>
      <c r="F114" s="5" t="s">
        <v>431</v>
      </c>
      <c r="G114" s="5" t="s">
        <v>568</v>
      </c>
      <c r="H114" s="5"/>
      <c r="I114" s="5">
        <v>142</v>
      </c>
      <c r="J114" s="5">
        <v>30</v>
      </c>
      <c r="K114" s="5"/>
    </row>
    <row r="115" spans="1:11" x14ac:dyDescent="0.15">
      <c r="A115" s="5" t="s">
        <v>405</v>
      </c>
      <c r="B115" s="5" t="s">
        <v>745</v>
      </c>
      <c r="C115" s="5" t="s">
        <v>404</v>
      </c>
      <c r="D115" s="5">
        <v>832</v>
      </c>
      <c r="E115" s="5" t="s">
        <v>746</v>
      </c>
      <c r="F115" s="5" t="s">
        <v>437</v>
      </c>
      <c r="G115" s="5" t="s">
        <v>438</v>
      </c>
      <c r="H115" s="5" t="s">
        <v>694</v>
      </c>
      <c r="I115" s="5">
        <v>150</v>
      </c>
      <c r="J115" s="5">
        <v>154</v>
      </c>
      <c r="K115" s="5">
        <v>830</v>
      </c>
    </row>
    <row r="116" spans="1:11" x14ac:dyDescent="0.15">
      <c r="A116" s="5" t="s">
        <v>299</v>
      </c>
      <c r="B116" s="5" t="s">
        <v>747</v>
      </c>
      <c r="C116" s="5" t="s">
        <v>298</v>
      </c>
      <c r="D116" s="5">
        <v>400</v>
      </c>
      <c r="E116" s="5" t="s">
        <v>748</v>
      </c>
      <c r="F116" s="5" t="s">
        <v>431</v>
      </c>
      <c r="G116" s="5" t="s">
        <v>476</v>
      </c>
      <c r="H116" s="5"/>
      <c r="I116" s="5">
        <v>142</v>
      </c>
      <c r="J116" s="5">
        <v>145</v>
      </c>
      <c r="K116" s="5"/>
    </row>
    <row r="117" spans="1:11" x14ac:dyDescent="0.15">
      <c r="A117" s="5" t="s">
        <v>57</v>
      </c>
      <c r="B117" s="5" t="s">
        <v>749</v>
      </c>
      <c r="C117" s="5" t="s">
        <v>56</v>
      </c>
      <c r="D117" s="5">
        <v>398</v>
      </c>
      <c r="E117" s="5" t="s">
        <v>750</v>
      </c>
      <c r="F117" s="5" t="s">
        <v>431</v>
      </c>
      <c r="G117" s="5" t="s">
        <v>751</v>
      </c>
      <c r="H117" s="5"/>
      <c r="I117" s="5">
        <v>142</v>
      </c>
      <c r="J117" s="5">
        <v>143</v>
      </c>
      <c r="K117" s="5"/>
    </row>
    <row r="118" spans="1:11" x14ac:dyDescent="0.15">
      <c r="A118" s="5" t="s">
        <v>157</v>
      </c>
      <c r="B118" s="5" t="s">
        <v>752</v>
      </c>
      <c r="C118" s="5" t="s">
        <v>156</v>
      </c>
      <c r="D118" s="5">
        <v>404</v>
      </c>
      <c r="E118" s="5" t="s">
        <v>753</v>
      </c>
      <c r="F118" s="5" t="s">
        <v>444</v>
      </c>
      <c r="G118" s="5" t="s">
        <v>456</v>
      </c>
      <c r="H118" s="5" t="s">
        <v>536</v>
      </c>
      <c r="I118" s="5">
        <v>2</v>
      </c>
      <c r="J118" s="5">
        <v>202</v>
      </c>
      <c r="K118" s="5">
        <v>14</v>
      </c>
    </row>
    <row r="119" spans="1:11" x14ac:dyDescent="0.15">
      <c r="A119" s="5" t="s">
        <v>291</v>
      </c>
      <c r="B119" s="5" t="s">
        <v>754</v>
      </c>
      <c r="C119" s="5" t="s">
        <v>290</v>
      </c>
      <c r="D119" s="5">
        <v>296</v>
      </c>
      <c r="E119" s="5" t="s">
        <v>755</v>
      </c>
      <c r="F119" s="5" t="s">
        <v>450</v>
      </c>
      <c r="G119" s="5" t="s">
        <v>687</v>
      </c>
      <c r="H119" s="5"/>
      <c r="I119" s="5">
        <v>9</v>
      </c>
      <c r="J119" s="5">
        <v>57</v>
      </c>
      <c r="K119" s="5"/>
    </row>
    <row r="120" spans="1:11" x14ac:dyDescent="0.15">
      <c r="A120" s="5" t="s">
        <v>756</v>
      </c>
      <c r="B120" s="5" t="s">
        <v>757</v>
      </c>
      <c r="C120" s="5" t="s">
        <v>292</v>
      </c>
      <c r="D120" s="5">
        <v>408</v>
      </c>
      <c r="E120" s="5" t="s">
        <v>758</v>
      </c>
      <c r="F120" s="5" t="s">
        <v>431</v>
      </c>
      <c r="G120" s="5" t="s">
        <v>568</v>
      </c>
      <c r="H120" s="5"/>
      <c r="I120" s="5">
        <v>142</v>
      </c>
      <c r="J120" s="5">
        <v>30</v>
      </c>
      <c r="K120" s="5"/>
    </row>
    <row r="121" spans="1:11" x14ac:dyDescent="0.15">
      <c r="A121" s="5" t="s">
        <v>759</v>
      </c>
      <c r="B121" s="5" t="s">
        <v>760</v>
      </c>
      <c r="C121" s="5" t="s">
        <v>370</v>
      </c>
      <c r="D121" s="5">
        <v>410</v>
      </c>
      <c r="E121" s="5" t="s">
        <v>761</v>
      </c>
      <c r="F121" s="5" t="s">
        <v>431</v>
      </c>
      <c r="G121" s="5" t="s">
        <v>568</v>
      </c>
      <c r="H121" s="5"/>
      <c r="I121" s="5">
        <v>142</v>
      </c>
      <c r="J121" s="5">
        <v>30</v>
      </c>
      <c r="K121" s="5"/>
    </row>
    <row r="122" spans="1:11" x14ac:dyDescent="0.15">
      <c r="A122" s="5" t="s">
        <v>117</v>
      </c>
      <c r="B122" s="5" t="s">
        <v>762</v>
      </c>
      <c r="C122" s="5" t="s">
        <v>116</v>
      </c>
      <c r="D122" s="5">
        <v>414</v>
      </c>
      <c r="E122" s="5" t="s">
        <v>763</v>
      </c>
      <c r="F122" s="5" t="s">
        <v>431</v>
      </c>
      <c r="G122" s="5" t="s">
        <v>476</v>
      </c>
      <c r="H122" s="5"/>
      <c r="I122" s="5">
        <v>142</v>
      </c>
      <c r="J122" s="5">
        <v>145</v>
      </c>
      <c r="K122" s="5"/>
    </row>
    <row r="123" spans="1:11" x14ac:dyDescent="0.15">
      <c r="A123" s="5" t="s">
        <v>115</v>
      </c>
      <c r="B123" s="5" t="s">
        <v>764</v>
      </c>
      <c r="C123" s="5" t="s">
        <v>114</v>
      </c>
      <c r="D123" s="5">
        <v>417</v>
      </c>
      <c r="E123" s="5" t="s">
        <v>765</v>
      </c>
      <c r="F123" s="5" t="s">
        <v>431</v>
      </c>
      <c r="G123" s="5" t="s">
        <v>751</v>
      </c>
      <c r="H123" s="5"/>
      <c r="I123" s="5">
        <v>142</v>
      </c>
      <c r="J123" s="5">
        <v>143</v>
      </c>
      <c r="K123" s="5"/>
    </row>
    <row r="124" spans="1:11" x14ac:dyDescent="0.15">
      <c r="A124" s="5" t="s">
        <v>766</v>
      </c>
      <c r="B124" s="5" t="s">
        <v>767</v>
      </c>
      <c r="C124" s="5" t="s">
        <v>132</v>
      </c>
      <c r="D124" s="5">
        <v>418</v>
      </c>
      <c r="E124" s="5" t="s">
        <v>768</v>
      </c>
      <c r="F124" s="5" t="s">
        <v>431</v>
      </c>
      <c r="G124" s="5" t="s">
        <v>540</v>
      </c>
      <c r="H124" s="5"/>
      <c r="I124" s="5">
        <v>142</v>
      </c>
      <c r="J124" s="5">
        <v>35</v>
      </c>
      <c r="K124" s="5"/>
    </row>
    <row r="125" spans="1:11" x14ac:dyDescent="0.15">
      <c r="A125" s="5" t="s">
        <v>323</v>
      </c>
      <c r="B125" s="5" t="s">
        <v>769</v>
      </c>
      <c r="C125" s="5" t="s">
        <v>322</v>
      </c>
      <c r="D125" s="5">
        <v>428</v>
      </c>
      <c r="E125" s="5" t="s">
        <v>770</v>
      </c>
      <c r="F125" s="5" t="s">
        <v>437</v>
      </c>
      <c r="G125" s="5" t="s">
        <v>438</v>
      </c>
      <c r="H125" s="5"/>
      <c r="I125" s="5">
        <v>150</v>
      </c>
      <c r="J125" s="5">
        <v>154</v>
      </c>
      <c r="K125" s="5"/>
    </row>
    <row r="126" spans="1:11" x14ac:dyDescent="0.15">
      <c r="A126" s="5" t="s">
        <v>383</v>
      </c>
      <c r="B126" s="5" t="s">
        <v>771</v>
      </c>
      <c r="C126" s="5" t="s">
        <v>382</v>
      </c>
      <c r="D126" s="5">
        <v>422</v>
      </c>
      <c r="E126" s="5" t="s">
        <v>772</v>
      </c>
      <c r="F126" s="5" t="s">
        <v>431</v>
      </c>
      <c r="G126" s="5" t="s">
        <v>476</v>
      </c>
      <c r="H126" s="5"/>
      <c r="I126" s="5">
        <v>142</v>
      </c>
      <c r="J126" s="5">
        <v>145</v>
      </c>
      <c r="K126" s="5"/>
    </row>
    <row r="127" spans="1:11" x14ac:dyDescent="0.15">
      <c r="A127" s="5" t="s">
        <v>159</v>
      </c>
      <c r="B127" s="5" t="s">
        <v>773</v>
      </c>
      <c r="C127" s="5" t="s">
        <v>158</v>
      </c>
      <c r="D127" s="5">
        <v>426</v>
      </c>
      <c r="E127" s="5" t="s">
        <v>774</v>
      </c>
      <c r="F127" s="5" t="s">
        <v>444</v>
      </c>
      <c r="G127" s="5" t="s">
        <v>456</v>
      </c>
      <c r="H127" s="5" t="s">
        <v>525</v>
      </c>
      <c r="I127" s="5">
        <v>2</v>
      </c>
      <c r="J127" s="5">
        <v>202</v>
      </c>
      <c r="K127" s="5">
        <v>18</v>
      </c>
    </row>
    <row r="128" spans="1:11" x14ac:dyDescent="0.15">
      <c r="A128" s="5" t="s">
        <v>111</v>
      </c>
      <c r="B128" s="5" t="s">
        <v>775</v>
      </c>
      <c r="C128" s="5" t="s">
        <v>110</v>
      </c>
      <c r="D128" s="5">
        <v>430</v>
      </c>
      <c r="E128" s="5" t="s">
        <v>776</v>
      </c>
      <c r="F128" s="5" t="s">
        <v>444</v>
      </c>
      <c r="G128" s="5" t="s">
        <v>456</v>
      </c>
      <c r="H128" s="5" t="s">
        <v>508</v>
      </c>
      <c r="I128" s="5">
        <v>2</v>
      </c>
      <c r="J128" s="5">
        <v>202</v>
      </c>
      <c r="K128" s="5">
        <v>11</v>
      </c>
    </row>
    <row r="129" spans="1:11" x14ac:dyDescent="0.15">
      <c r="A129" s="5" t="s">
        <v>87</v>
      </c>
      <c r="B129" s="5" t="s">
        <v>777</v>
      </c>
      <c r="C129" s="5" t="s">
        <v>86</v>
      </c>
      <c r="D129" s="5">
        <v>434</v>
      </c>
      <c r="E129" s="5" t="s">
        <v>778</v>
      </c>
      <c r="F129" s="5" t="s">
        <v>444</v>
      </c>
      <c r="G129" s="5" t="s">
        <v>445</v>
      </c>
      <c r="H129" s="5"/>
      <c r="I129" s="5">
        <v>2</v>
      </c>
      <c r="J129" s="5">
        <v>15</v>
      </c>
      <c r="K129" s="5"/>
    </row>
    <row r="130" spans="1:11" x14ac:dyDescent="0.15">
      <c r="A130" s="5" t="s">
        <v>109</v>
      </c>
      <c r="B130" s="5" t="s">
        <v>779</v>
      </c>
      <c r="C130" s="5" t="s">
        <v>108</v>
      </c>
      <c r="D130" s="5">
        <v>438</v>
      </c>
      <c r="E130" s="5" t="s">
        <v>780</v>
      </c>
      <c r="F130" s="5" t="s">
        <v>437</v>
      </c>
      <c r="G130" s="5" t="s">
        <v>486</v>
      </c>
      <c r="H130" s="5"/>
      <c r="I130" s="5">
        <v>150</v>
      </c>
      <c r="J130" s="5">
        <v>155</v>
      </c>
      <c r="K130" s="5"/>
    </row>
    <row r="131" spans="1:11" x14ac:dyDescent="0.15">
      <c r="A131" s="5" t="s">
        <v>331</v>
      </c>
      <c r="B131" s="5" t="s">
        <v>781</v>
      </c>
      <c r="C131" s="5" t="s">
        <v>330</v>
      </c>
      <c r="D131" s="5">
        <v>440</v>
      </c>
      <c r="E131" s="5" t="s">
        <v>782</v>
      </c>
      <c r="F131" s="5" t="s">
        <v>437</v>
      </c>
      <c r="G131" s="5" t="s">
        <v>438</v>
      </c>
      <c r="H131" s="5"/>
      <c r="I131" s="5">
        <v>150</v>
      </c>
      <c r="J131" s="5">
        <v>154</v>
      </c>
      <c r="K131" s="5"/>
    </row>
    <row r="132" spans="1:11" x14ac:dyDescent="0.15">
      <c r="A132" s="5" t="s">
        <v>407</v>
      </c>
      <c r="B132" s="5" t="s">
        <v>783</v>
      </c>
      <c r="C132" s="5" t="s">
        <v>406</v>
      </c>
      <c r="D132" s="5">
        <v>442</v>
      </c>
      <c r="E132" s="5" t="s">
        <v>784</v>
      </c>
      <c r="F132" s="5" t="s">
        <v>437</v>
      </c>
      <c r="G132" s="5" t="s">
        <v>486</v>
      </c>
      <c r="H132" s="5"/>
      <c r="I132" s="5">
        <v>150</v>
      </c>
      <c r="J132" s="5">
        <v>155</v>
      </c>
      <c r="K132" s="5"/>
    </row>
    <row r="133" spans="1:11" x14ac:dyDescent="0.15">
      <c r="A133" s="5" t="s">
        <v>785</v>
      </c>
      <c r="B133" s="5" t="s">
        <v>786</v>
      </c>
      <c r="C133" s="5" t="s">
        <v>787</v>
      </c>
      <c r="D133" s="5">
        <v>446</v>
      </c>
      <c r="E133" s="5" t="s">
        <v>788</v>
      </c>
      <c r="F133" s="5" t="s">
        <v>431</v>
      </c>
      <c r="G133" s="5" t="s">
        <v>568</v>
      </c>
      <c r="H133" s="5"/>
      <c r="I133" s="5">
        <v>142</v>
      </c>
      <c r="J133" s="5">
        <v>30</v>
      </c>
      <c r="K133" s="5"/>
    </row>
    <row r="134" spans="1:11" x14ac:dyDescent="0.15">
      <c r="A134" s="5" t="s">
        <v>29</v>
      </c>
      <c r="B134" s="5" t="s">
        <v>789</v>
      </c>
      <c r="C134" s="5" t="s">
        <v>28</v>
      </c>
      <c r="D134" s="5">
        <v>450</v>
      </c>
      <c r="E134" s="5" t="s">
        <v>790</v>
      </c>
      <c r="F134" s="5" t="s">
        <v>444</v>
      </c>
      <c r="G134" s="5" t="s">
        <v>456</v>
      </c>
      <c r="H134" s="5" t="s">
        <v>536</v>
      </c>
      <c r="I134" s="5">
        <v>2</v>
      </c>
      <c r="J134" s="5">
        <v>202</v>
      </c>
      <c r="K134" s="5">
        <v>14</v>
      </c>
    </row>
    <row r="135" spans="1:11" x14ac:dyDescent="0.15">
      <c r="A135" s="5" t="s">
        <v>171</v>
      </c>
      <c r="B135" s="5" t="s">
        <v>791</v>
      </c>
      <c r="C135" s="5" t="s">
        <v>170</v>
      </c>
      <c r="D135" s="5">
        <v>454</v>
      </c>
      <c r="E135" s="5" t="s">
        <v>792</v>
      </c>
      <c r="F135" s="5" t="s">
        <v>444</v>
      </c>
      <c r="G135" s="5" t="s">
        <v>456</v>
      </c>
      <c r="H135" s="5" t="s">
        <v>536</v>
      </c>
      <c r="I135" s="5">
        <v>2</v>
      </c>
      <c r="J135" s="5">
        <v>202</v>
      </c>
      <c r="K135" s="5">
        <v>14</v>
      </c>
    </row>
    <row r="136" spans="1:11" x14ac:dyDescent="0.15">
      <c r="A136" s="5" t="s">
        <v>223</v>
      </c>
      <c r="B136" s="5" t="s">
        <v>793</v>
      </c>
      <c r="C136" s="5" t="s">
        <v>222</v>
      </c>
      <c r="D136" s="5">
        <v>458</v>
      </c>
      <c r="E136" s="5" t="s">
        <v>794</v>
      </c>
      <c r="F136" s="5" t="s">
        <v>431</v>
      </c>
      <c r="G136" s="5" t="s">
        <v>540</v>
      </c>
      <c r="H136" s="5"/>
      <c r="I136" s="5">
        <v>142</v>
      </c>
      <c r="J136" s="5">
        <v>35</v>
      </c>
      <c r="K136" s="5"/>
    </row>
    <row r="137" spans="1:11" x14ac:dyDescent="0.15">
      <c r="A137" s="5" t="s">
        <v>259</v>
      </c>
      <c r="B137" s="5" t="s">
        <v>795</v>
      </c>
      <c r="C137" s="5" t="s">
        <v>258</v>
      </c>
      <c r="D137" s="5">
        <v>462</v>
      </c>
      <c r="E137" s="5" t="s">
        <v>796</v>
      </c>
      <c r="F137" s="5" t="s">
        <v>431</v>
      </c>
      <c r="G137" s="5" t="s">
        <v>432</v>
      </c>
      <c r="H137" s="5"/>
      <c r="I137" s="5">
        <v>142</v>
      </c>
      <c r="J137" s="5">
        <v>34</v>
      </c>
      <c r="K137" s="5"/>
    </row>
    <row r="138" spans="1:11" x14ac:dyDescent="0.15">
      <c r="A138" s="5" t="s">
        <v>47</v>
      </c>
      <c r="B138" s="5" t="s">
        <v>797</v>
      </c>
      <c r="C138" s="5" t="s">
        <v>46</v>
      </c>
      <c r="D138" s="5">
        <v>466</v>
      </c>
      <c r="E138" s="5" t="s">
        <v>798</v>
      </c>
      <c r="F138" s="5" t="s">
        <v>444</v>
      </c>
      <c r="G138" s="5" t="s">
        <v>456</v>
      </c>
      <c r="H138" s="5" t="s">
        <v>508</v>
      </c>
      <c r="I138" s="5">
        <v>2</v>
      </c>
      <c r="J138" s="5">
        <v>202</v>
      </c>
      <c r="K138" s="5">
        <v>11</v>
      </c>
    </row>
    <row r="139" spans="1:11" x14ac:dyDescent="0.15">
      <c r="A139" s="5" t="s">
        <v>381</v>
      </c>
      <c r="B139" s="5" t="s">
        <v>799</v>
      </c>
      <c r="C139" s="5" t="s">
        <v>380</v>
      </c>
      <c r="D139" s="5">
        <v>470</v>
      </c>
      <c r="E139" s="5" t="s">
        <v>800</v>
      </c>
      <c r="F139" s="5" t="s">
        <v>437</v>
      </c>
      <c r="G139" s="5" t="s">
        <v>441</v>
      </c>
      <c r="H139" s="5"/>
      <c r="I139" s="5">
        <v>150</v>
      </c>
      <c r="J139" s="5">
        <v>39</v>
      </c>
      <c r="K139" s="5"/>
    </row>
    <row r="140" spans="1:11" x14ac:dyDescent="0.15">
      <c r="A140" s="5" t="s">
        <v>801</v>
      </c>
      <c r="B140" s="5" t="s">
        <v>802</v>
      </c>
      <c r="C140" s="5" t="s">
        <v>803</v>
      </c>
      <c r="D140" s="5">
        <v>584</v>
      </c>
      <c r="E140" s="5" t="s">
        <v>804</v>
      </c>
      <c r="F140" s="5" t="s">
        <v>450</v>
      </c>
      <c r="G140" s="5" t="s">
        <v>687</v>
      </c>
      <c r="H140" s="5"/>
      <c r="I140" s="5">
        <v>9</v>
      </c>
      <c r="J140" s="5">
        <v>57</v>
      </c>
      <c r="K140" s="5"/>
    </row>
    <row r="141" spans="1:11" x14ac:dyDescent="0.15">
      <c r="A141" s="5" t="s">
        <v>805</v>
      </c>
      <c r="B141" s="5" t="s">
        <v>806</v>
      </c>
      <c r="C141" s="5" t="s">
        <v>807</v>
      </c>
      <c r="D141" s="5">
        <v>474</v>
      </c>
      <c r="E141" s="5" t="s">
        <v>808</v>
      </c>
      <c r="F141" s="5" t="s">
        <v>462</v>
      </c>
      <c r="G141" s="5" t="s">
        <v>463</v>
      </c>
      <c r="H141" s="5" t="s">
        <v>464</v>
      </c>
      <c r="I141" s="5">
        <v>19</v>
      </c>
      <c r="J141" s="5">
        <v>419</v>
      </c>
      <c r="K141" s="5">
        <v>29</v>
      </c>
    </row>
    <row r="142" spans="1:11" x14ac:dyDescent="0.15">
      <c r="A142" s="5" t="s">
        <v>27</v>
      </c>
      <c r="B142" s="5" t="s">
        <v>809</v>
      </c>
      <c r="C142" s="5" t="s">
        <v>26</v>
      </c>
      <c r="D142" s="5">
        <v>478</v>
      </c>
      <c r="E142" s="5" t="s">
        <v>810</v>
      </c>
      <c r="F142" s="5" t="s">
        <v>444</v>
      </c>
      <c r="G142" s="5" t="s">
        <v>456</v>
      </c>
      <c r="H142" s="5" t="s">
        <v>508</v>
      </c>
      <c r="I142" s="5">
        <v>2</v>
      </c>
      <c r="J142" s="5">
        <v>202</v>
      </c>
      <c r="K142" s="5">
        <v>11</v>
      </c>
    </row>
    <row r="143" spans="1:11" x14ac:dyDescent="0.15">
      <c r="A143" s="5" t="s">
        <v>369</v>
      </c>
      <c r="B143" s="5" t="s">
        <v>811</v>
      </c>
      <c r="C143" s="5" t="s">
        <v>368</v>
      </c>
      <c r="D143" s="5">
        <v>480</v>
      </c>
      <c r="E143" s="5" t="s">
        <v>812</v>
      </c>
      <c r="F143" s="5" t="s">
        <v>444</v>
      </c>
      <c r="G143" s="5" t="s">
        <v>456</v>
      </c>
      <c r="H143" s="5" t="s">
        <v>536</v>
      </c>
      <c r="I143" s="5">
        <v>2</v>
      </c>
      <c r="J143" s="5">
        <v>202</v>
      </c>
      <c r="K143" s="5">
        <v>14</v>
      </c>
    </row>
    <row r="144" spans="1:11" x14ac:dyDescent="0.15">
      <c r="A144" s="5" t="s">
        <v>813</v>
      </c>
      <c r="B144" s="5" t="s">
        <v>814</v>
      </c>
      <c r="C144" s="5" t="s">
        <v>815</v>
      </c>
      <c r="D144" s="5">
        <v>175</v>
      </c>
      <c r="E144" s="5" t="s">
        <v>816</v>
      </c>
      <c r="F144" s="5" t="s">
        <v>444</v>
      </c>
      <c r="G144" s="5" t="s">
        <v>456</v>
      </c>
      <c r="H144" s="5" t="s">
        <v>536</v>
      </c>
      <c r="I144" s="5">
        <v>2</v>
      </c>
      <c r="J144" s="5">
        <v>202</v>
      </c>
      <c r="K144" s="5">
        <v>14</v>
      </c>
    </row>
    <row r="145" spans="1:11" x14ac:dyDescent="0.15">
      <c r="A145" s="5" t="s">
        <v>267</v>
      </c>
      <c r="B145" s="5" t="s">
        <v>817</v>
      </c>
      <c r="C145" s="5" t="s">
        <v>266</v>
      </c>
      <c r="D145" s="5">
        <v>484</v>
      </c>
      <c r="E145" s="5" t="s">
        <v>818</v>
      </c>
      <c r="F145" s="5" t="s">
        <v>462</v>
      </c>
      <c r="G145" s="5" t="s">
        <v>463</v>
      </c>
      <c r="H145" s="5" t="s">
        <v>505</v>
      </c>
      <c r="I145" s="5">
        <v>19</v>
      </c>
      <c r="J145" s="5">
        <v>419</v>
      </c>
      <c r="K145" s="5">
        <v>13</v>
      </c>
    </row>
    <row r="146" spans="1:11" x14ac:dyDescent="0.15">
      <c r="A146" s="5" t="s">
        <v>819</v>
      </c>
      <c r="B146" s="5" t="s">
        <v>820</v>
      </c>
      <c r="C146" s="5" t="s">
        <v>126</v>
      </c>
      <c r="D146" s="5">
        <v>583</v>
      </c>
      <c r="E146" s="5" t="s">
        <v>821</v>
      </c>
      <c r="F146" s="5" t="s">
        <v>450</v>
      </c>
      <c r="G146" s="5" t="s">
        <v>687</v>
      </c>
      <c r="H146" s="5"/>
      <c r="I146" s="5">
        <v>9</v>
      </c>
      <c r="J146" s="5">
        <v>57</v>
      </c>
      <c r="K146" s="5"/>
    </row>
    <row r="147" spans="1:11" x14ac:dyDescent="0.15">
      <c r="A147" s="5" t="s">
        <v>822</v>
      </c>
      <c r="B147" s="5" t="s">
        <v>823</v>
      </c>
      <c r="C147" s="5" t="s">
        <v>326</v>
      </c>
      <c r="D147" s="5">
        <v>498</v>
      </c>
      <c r="E147" s="5" t="s">
        <v>824</v>
      </c>
      <c r="F147" s="5" t="s">
        <v>437</v>
      </c>
      <c r="G147" s="5" t="s">
        <v>500</v>
      </c>
      <c r="H147" s="5"/>
      <c r="I147" s="5">
        <v>150</v>
      </c>
      <c r="J147" s="5">
        <v>151</v>
      </c>
      <c r="K147" s="5"/>
    </row>
    <row r="148" spans="1:11" x14ac:dyDescent="0.15">
      <c r="A148" s="5" t="s">
        <v>413</v>
      </c>
      <c r="B148" s="5" t="s">
        <v>825</v>
      </c>
      <c r="C148" s="5" t="s">
        <v>412</v>
      </c>
      <c r="D148" s="5">
        <v>492</v>
      </c>
      <c r="E148" s="5" t="s">
        <v>826</v>
      </c>
      <c r="F148" s="5" t="s">
        <v>437</v>
      </c>
      <c r="G148" s="5" t="s">
        <v>486</v>
      </c>
      <c r="H148" s="5"/>
      <c r="I148" s="5">
        <v>150</v>
      </c>
      <c r="J148" s="5">
        <v>155</v>
      </c>
      <c r="K148" s="5"/>
    </row>
    <row r="149" spans="1:11" x14ac:dyDescent="0.15">
      <c r="A149" s="5" t="s">
        <v>79</v>
      </c>
      <c r="B149" s="5" t="s">
        <v>827</v>
      </c>
      <c r="C149" s="5" t="s">
        <v>78</v>
      </c>
      <c r="D149" s="5">
        <v>496</v>
      </c>
      <c r="E149" s="5" t="s">
        <v>828</v>
      </c>
      <c r="F149" s="5" t="s">
        <v>431</v>
      </c>
      <c r="G149" s="5" t="s">
        <v>568</v>
      </c>
      <c r="H149" s="5"/>
      <c r="I149" s="5">
        <v>142</v>
      </c>
      <c r="J149" s="5">
        <v>30</v>
      </c>
      <c r="K149" s="5"/>
    </row>
    <row r="150" spans="1:11" x14ac:dyDescent="0.15">
      <c r="A150" s="5" t="s">
        <v>217</v>
      </c>
      <c r="B150" s="5" t="s">
        <v>829</v>
      </c>
      <c r="C150" s="5" t="s">
        <v>216</v>
      </c>
      <c r="D150" s="5">
        <v>499</v>
      </c>
      <c r="E150" s="5" t="s">
        <v>830</v>
      </c>
      <c r="F150" s="5" t="s">
        <v>437</v>
      </c>
      <c r="G150" s="5" t="s">
        <v>441</v>
      </c>
      <c r="H150" s="5"/>
      <c r="I150" s="5">
        <v>150</v>
      </c>
      <c r="J150" s="5">
        <v>39</v>
      </c>
      <c r="K150" s="5"/>
    </row>
    <row r="151" spans="1:11" x14ac:dyDescent="0.15">
      <c r="A151" s="5" t="s">
        <v>831</v>
      </c>
      <c r="B151" s="5" t="s">
        <v>832</v>
      </c>
      <c r="C151" s="5" t="s">
        <v>833</v>
      </c>
      <c r="D151" s="5">
        <v>500</v>
      </c>
      <c r="E151" s="5" t="s">
        <v>834</v>
      </c>
      <c r="F151" s="5" t="s">
        <v>462</v>
      </c>
      <c r="G151" s="5" t="s">
        <v>463</v>
      </c>
      <c r="H151" s="5" t="s">
        <v>464</v>
      </c>
      <c r="I151" s="5">
        <v>19</v>
      </c>
      <c r="J151" s="5">
        <v>419</v>
      </c>
      <c r="K151" s="5">
        <v>29</v>
      </c>
    </row>
    <row r="152" spans="1:11" x14ac:dyDescent="0.15">
      <c r="A152" s="5" t="s">
        <v>229</v>
      </c>
      <c r="B152" s="5" t="s">
        <v>835</v>
      </c>
      <c r="C152" s="5" t="s">
        <v>228</v>
      </c>
      <c r="D152" s="5">
        <v>504</v>
      </c>
      <c r="E152" s="5" t="s">
        <v>836</v>
      </c>
      <c r="F152" s="5" t="s">
        <v>444</v>
      </c>
      <c r="G152" s="5" t="s">
        <v>445</v>
      </c>
      <c r="H152" s="5"/>
      <c r="I152" s="5">
        <v>2</v>
      </c>
      <c r="J152" s="5">
        <v>15</v>
      </c>
      <c r="K152" s="5"/>
    </row>
    <row r="153" spans="1:11" x14ac:dyDescent="0.15">
      <c r="A153" s="5" t="s">
        <v>61</v>
      </c>
      <c r="B153" s="5" t="s">
        <v>837</v>
      </c>
      <c r="C153" s="5" t="s">
        <v>60</v>
      </c>
      <c r="D153" s="5">
        <v>508</v>
      </c>
      <c r="E153" s="5" t="s">
        <v>838</v>
      </c>
      <c r="F153" s="5" t="s">
        <v>444</v>
      </c>
      <c r="G153" s="5" t="s">
        <v>456</v>
      </c>
      <c r="H153" s="5" t="s">
        <v>536</v>
      </c>
      <c r="I153" s="5">
        <v>2</v>
      </c>
      <c r="J153" s="5">
        <v>202</v>
      </c>
      <c r="K153" s="5">
        <v>14</v>
      </c>
    </row>
    <row r="154" spans="1:11" x14ac:dyDescent="0.15">
      <c r="A154" s="5" t="s">
        <v>65</v>
      </c>
      <c r="B154" s="5" t="s">
        <v>839</v>
      </c>
      <c r="C154" s="5" t="s">
        <v>64</v>
      </c>
      <c r="D154" s="5">
        <v>104</v>
      </c>
      <c r="E154" s="5" t="s">
        <v>840</v>
      </c>
      <c r="F154" s="5" t="s">
        <v>431</v>
      </c>
      <c r="G154" s="5" t="s">
        <v>540</v>
      </c>
      <c r="H154" s="5"/>
      <c r="I154" s="5">
        <v>142</v>
      </c>
      <c r="J154" s="5">
        <v>35</v>
      </c>
      <c r="K154" s="5"/>
    </row>
    <row r="155" spans="1:11" x14ac:dyDescent="0.15">
      <c r="A155" s="5" t="s">
        <v>99</v>
      </c>
      <c r="B155" s="5" t="s">
        <v>841</v>
      </c>
      <c r="C155" s="5" t="s">
        <v>98</v>
      </c>
      <c r="D155" s="5">
        <v>516</v>
      </c>
      <c r="E155" s="5" t="s">
        <v>842</v>
      </c>
      <c r="F155" s="5" t="s">
        <v>444</v>
      </c>
      <c r="G155" s="5" t="s">
        <v>456</v>
      </c>
      <c r="H155" s="5" t="s">
        <v>525</v>
      </c>
      <c r="I155" s="5">
        <v>2</v>
      </c>
      <c r="J155" s="5">
        <v>202</v>
      </c>
      <c r="K155" s="5">
        <v>18</v>
      </c>
    </row>
    <row r="156" spans="1:11" x14ac:dyDescent="0.15">
      <c r="A156" s="5" t="s">
        <v>415</v>
      </c>
      <c r="B156" s="5" t="s">
        <v>843</v>
      </c>
      <c r="C156" s="5" t="s">
        <v>414</v>
      </c>
      <c r="D156" s="5">
        <v>520</v>
      </c>
      <c r="E156" s="5" t="s">
        <v>844</v>
      </c>
      <c r="F156" s="5" t="s">
        <v>450</v>
      </c>
      <c r="G156" s="5" t="s">
        <v>687</v>
      </c>
      <c r="H156" s="5"/>
      <c r="I156" s="5">
        <v>9</v>
      </c>
      <c r="J156" s="5">
        <v>57</v>
      </c>
      <c r="K156" s="5"/>
    </row>
    <row r="157" spans="1:11" x14ac:dyDescent="0.15">
      <c r="A157" s="5" t="s">
        <v>193</v>
      </c>
      <c r="B157" s="5" t="s">
        <v>845</v>
      </c>
      <c r="C157" s="5" t="s">
        <v>192</v>
      </c>
      <c r="D157" s="5">
        <v>524</v>
      </c>
      <c r="E157" s="5" t="s">
        <v>846</v>
      </c>
      <c r="F157" s="5" t="s">
        <v>431</v>
      </c>
      <c r="G157" s="5" t="s">
        <v>432</v>
      </c>
      <c r="H157" s="5"/>
      <c r="I157" s="5">
        <v>142</v>
      </c>
      <c r="J157" s="5">
        <v>34</v>
      </c>
      <c r="K157" s="5"/>
    </row>
    <row r="158" spans="1:11" x14ac:dyDescent="0.15">
      <c r="A158" s="5" t="s">
        <v>385</v>
      </c>
      <c r="B158" s="5" t="s">
        <v>847</v>
      </c>
      <c r="C158" s="5" t="s">
        <v>384</v>
      </c>
      <c r="D158" s="5">
        <v>528</v>
      </c>
      <c r="E158" s="5" t="s">
        <v>848</v>
      </c>
      <c r="F158" s="5" t="s">
        <v>437</v>
      </c>
      <c r="G158" s="5" t="s">
        <v>486</v>
      </c>
      <c r="H158" s="5"/>
      <c r="I158" s="5">
        <v>150</v>
      </c>
      <c r="J158" s="5">
        <v>155</v>
      </c>
      <c r="K158" s="5"/>
    </row>
    <row r="159" spans="1:11" x14ac:dyDescent="0.15">
      <c r="A159" s="5" t="s">
        <v>849</v>
      </c>
      <c r="B159" s="5" t="s">
        <v>850</v>
      </c>
      <c r="C159" s="5" t="s">
        <v>851</v>
      </c>
      <c r="D159" s="5">
        <v>540</v>
      </c>
      <c r="E159" s="5" t="s">
        <v>852</v>
      </c>
      <c r="F159" s="5" t="s">
        <v>450</v>
      </c>
      <c r="G159" s="5" t="s">
        <v>644</v>
      </c>
      <c r="H159" s="5"/>
      <c r="I159" s="5">
        <v>9</v>
      </c>
      <c r="J159" s="5">
        <v>54</v>
      </c>
      <c r="K159" s="5"/>
    </row>
    <row r="160" spans="1:11" x14ac:dyDescent="0.15">
      <c r="A160" s="5" t="s">
        <v>275</v>
      </c>
      <c r="B160" s="5" t="s">
        <v>853</v>
      </c>
      <c r="C160" s="5" t="s">
        <v>274</v>
      </c>
      <c r="D160" s="5">
        <v>554</v>
      </c>
      <c r="E160" s="5" t="s">
        <v>854</v>
      </c>
      <c r="F160" s="5" t="s">
        <v>450</v>
      </c>
      <c r="G160" s="5" t="s">
        <v>483</v>
      </c>
      <c r="H160" s="5"/>
      <c r="I160" s="5">
        <v>9</v>
      </c>
      <c r="J160" s="5">
        <v>53</v>
      </c>
      <c r="K160" s="5"/>
    </row>
    <row r="161" spans="1:11" x14ac:dyDescent="0.15">
      <c r="A161" s="5" t="s">
        <v>55</v>
      </c>
      <c r="B161" s="5" t="s">
        <v>855</v>
      </c>
      <c r="C161" s="5" t="s">
        <v>54</v>
      </c>
      <c r="D161" s="5">
        <v>558</v>
      </c>
      <c r="E161" s="5" t="s">
        <v>856</v>
      </c>
      <c r="F161" s="5" t="s">
        <v>462</v>
      </c>
      <c r="G161" s="5" t="s">
        <v>463</v>
      </c>
      <c r="H161" s="5" t="s">
        <v>505</v>
      </c>
      <c r="I161" s="5">
        <v>19</v>
      </c>
      <c r="J161" s="5">
        <v>419</v>
      </c>
      <c r="K161" s="5">
        <v>13</v>
      </c>
    </row>
    <row r="162" spans="1:11" x14ac:dyDescent="0.15">
      <c r="A162" s="5" t="s">
        <v>35</v>
      </c>
      <c r="B162" s="5" t="s">
        <v>857</v>
      </c>
      <c r="C162" s="5" t="s">
        <v>34</v>
      </c>
      <c r="D162" s="5">
        <v>562</v>
      </c>
      <c r="E162" s="5" t="s">
        <v>858</v>
      </c>
      <c r="F162" s="5" t="s">
        <v>444</v>
      </c>
      <c r="G162" s="5" t="s">
        <v>456</v>
      </c>
      <c r="H162" s="5" t="s">
        <v>508</v>
      </c>
      <c r="I162" s="5">
        <v>2</v>
      </c>
      <c r="J162" s="5">
        <v>202</v>
      </c>
      <c r="K162" s="5">
        <v>11</v>
      </c>
    </row>
    <row r="163" spans="1:11" x14ac:dyDescent="0.15">
      <c r="A163" s="5" t="s">
        <v>169</v>
      </c>
      <c r="B163" s="5" t="s">
        <v>859</v>
      </c>
      <c r="C163" s="5" t="s">
        <v>168</v>
      </c>
      <c r="D163" s="5">
        <v>566</v>
      </c>
      <c r="E163" s="5" t="s">
        <v>860</v>
      </c>
      <c r="F163" s="5" t="s">
        <v>444</v>
      </c>
      <c r="G163" s="5" t="s">
        <v>456</v>
      </c>
      <c r="H163" s="5" t="s">
        <v>508</v>
      </c>
      <c r="I163" s="5">
        <v>2</v>
      </c>
      <c r="J163" s="5">
        <v>202</v>
      </c>
      <c r="K163" s="5">
        <v>11</v>
      </c>
    </row>
    <row r="164" spans="1:11" x14ac:dyDescent="0.15">
      <c r="A164" s="5" t="s">
        <v>343</v>
      </c>
      <c r="B164" s="5" t="s">
        <v>861</v>
      </c>
      <c r="C164" s="5" t="s">
        <v>342</v>
      </c>
      <c r="D164" s="5">
        <v>570</v>
      </c>
      <c r="E164" s="5" t="s">
        <v>862</v>
      </c>
      <c r="F164" s="5" t="s">
        <v>450</v>
      </c>
      <c r="G164" s="5" t="s">
        <v>451</v>
      </c>
      <c r="H164" s="5"/>
      <c r="I164" s="5">
        <v>9</v>
      </c>
      <c r="J164" s="5">
        <v>61</v>
      </c>
      <c r="K164" s="5"/>
    </row>
    <row r="165" spans="1:11" x14ac:dyDescent="0.15">
      <c r="A165" s="5" t="s">
        <v>863</v>
      </c>
      <c r="B165" s="5" t="s">
        <v>864</v>
      </c>
      <c r="C165" s="5" t="s">
        <v>865</v>
      </c>
      <c r="D165" s="5">
        <v>574</v>
      </c>
      <c r="E165" s="5" t="s">
        <v>866</v>
      </c>
      <c r="F165" s="5" t="s">
        <v>450</v>
      </c>
      <c r="G165" s="5" t="s">
        <v>483</v>
      </c>
      <c r="H165" s="5"/>
      <c r="I165" s="5">
        <v>9</v>
      </c>
      <c r="J165" s="5">
        <v>53</v>
      </c>
      <c r="K165" s="5"/>
    </row>
    <row r="166" spans="1:11" x14ac:dyDescent="0.15">
      <c r="A166" s="5" t="s">
        <v>867</v>
      </c>
      <c r="B166" s="5" t="s">
        <v>868</v>
      </c>
      <c r="C166" s="5" t="s">
        <v>234</v>
      </c>
      <c r="D166" s="5">
        <v>807</v>
      </c>
      <c r="E166" s="5" t="s">
        <v>869</v>
      </c>
      <c r="F166" s="5" t="s">
        <v>437</v>
      </c>
      <c r="G166" s="5" t="s">
        <v>441</v>
      </c>
      <c r="H166" s="5"/>
      <c r="I166" s="5">
        <v>150</v>
      </c>
      <c r="J166" s="5">
        <v>39</v>
      </c>
      <c r="K166" s="5"/>
    </row>
    <row r="167" spans="1:11" x14ac:dyDescent="0.15">
      <c r="A167" s="5" t="s">
        <v>391</v>
      </c>
      <c r="B167" s="5" t="s">
        <v>870</v>
      </c>
      <c r="C167" s="5" t="s">
        <v>390</v>
      </c>
      <c r="D167" s="5">
        <v>580</v>
      </c>
      <c r="E167" s="5" t="s">
        <v>871</v>
      </c>
      <c r="F167" s="5" t="s">
        <v>450</v>
      </c>
      <c r="G167" s="5" t="s">
        <v>687</v>
      </c>
      <c r="H167" s="5"/>
      <c r="I167" s="5">
        <v>9</v>
      </c>
      <c r="J167" s="5">
        <v>57</v>
      </c>
      <c r="K167" s="5"/>
    </row>
    <row r="168" spans="1:11" x14ac:dyDescent="0.15">
      <c r="A168" s="5" t="s">
        <v>241</v>
      </c>
      <c r="B168" s="5" t="s">
        <v>872</v>
      </c>
      <c r="C168" s="5" t="s">
        <v>240</v>
      </c>
      <c r="D168" s="5">
        <v>578</v>
      </c>
      <c r="E168" s="5" t="s">
        <v>873</v>
      </c>
      <c r="F168" s="5" t="s">
        <v>437</v>
      </c>
      <c r="G168" s="5" t="s">
        <v>438</v>
      </c>
      <c r="H168" s="5"/>
      <c r="I168" s="5">
        <v>150</v>
      </c>
      <c r="J168" s="5">
        <v>154</v>
      </c>
      <c r="K168" s="5"/>
    </row>
    <row r="169" spans="1:11" x14ac:dyDescent="0.15">
      <c r="A169" s="5" t="s">
        <v>75</v>
      </c>
      <c r="B169" s="5" t="s">
        <v>874</v>
      </c>
      <c r="C169" s="5" t="s">
        <v>74</v>
      </c>
      <c r="D169" s="5">
        <v>512</v>
      </c>
      <c r="E169" s="5" t="s">
        <v>875</v>
      </c>
      <c r="F169" s="5" t="s">
        <v>431</v>
      </c>
      <c r="G169" s="5" t="s">
        <v>476</v>
      </c>
      <c r="H169" s="5"/>
      <c r="I169" s="5">
        <v>142</v>
      </c>
      <c r="J169" s="5">
        <v>145</v>
      </c>
      <c r="K169" s="5"/>
    </row>
    <row r="170" spans="1:11" x14ac:dyDescent="0.15">
      <c r="A170" s="5" t="s">
        <v>165</v>
      </c>
      <c r="B170" s="5" t="s">
        <v>876</v>
      </c>
      <c r="C170" s="5" t="s">
        <v>164</v>
      </c>
      <c r="D170" s="5">
        <v>586</v>
      </c>
      <c r="E170" s="5" t="s">
        <v>877</v>
      </c>
      <c r="F170" s="5" t="s">
        <v>431</v>
      </c>
      <c r="G170" s="5" t="s">
        <v>432</v>
      </c>
      <c r="H170" s="5"/>
      <c r="I170" s="5">
        <v>142</v>
      </c>
      <c r="J170" s="5">
        <v>34</v>
      </c>
      <c r="K170" s="5"/>
    </row>
    <row r="171" spans="1:11" x14ac:dyDescent="0.15">
      <c r="A171" s="5" t="s">
        <v>245</v>
      </c>
      <c r="B171" s="5" t="s">
        <v>878</v>
      </c>
      <c r="C171" s="5" t="s">
        <v>244</v>
      </c>
      <c r="D171" s="5">
        <v>585</v>
      </c>
      <c r="E171" s="5" t="s">
        <v>879</v>
      </c>
      <c r="F171" s="5" t="s">
        <v>450</v>
      </c>
      <c r="G171" s="5" t="s">
        <v>687</v>
      </c>
      <c r="H171" s="5"/>
      <c r="I171" s="5">
        <v>9</v>
      </c>
      <c r="J171" s="5">
        <v>57</v>
      </c>
      <c r="K171" s="5"/>
    </row>
    <row r="172" spans="1:11" x14ac:dyDescent="0.15">
      <c r="A172" s="5" t="s">
        <v>880</v>
      </c>
      <c r="B172" s="5" t="s">
        <v>881</v>
      </c>
      <c r="C172" s="5" t="s">
        <v>366</v>
      </c>
      <c r="D172" s="5">
        <v>275</v>
      </c>
      <c r="E172" s="5" t="s">
        <v>882</v>
      </c>
      <c r="F172" s="5" t="s">
        <v>431</v>
      </c>
      <c r="G172" s="5" t="s">
        <v>476</v>
      </c>
      <c r="H172" s="5"/>
      <c r="I172" s="5">
        <v>142</v>
      </c>
      <c r="J172" s="5">
        <v>145</v>
      </c>
      <c r="K172" s="5"/>
    </row>
    <row r="173" spans="1:11" x14ac:dyDescent="0.15">
      <c r="A173" s="5" t="s">
        <v>59</v>
      </c>
      <c r="B173" s="5" t="s">
        <v>883</v>
      </c>
      <c r="C173" s="5" t="s">
        <v>58</v>
      </c>
      <c r="D173" s="5">
        <v>591</v>
      </c>
      <c r="E173" s="5" t="s">
        <v>884</v>
      </c>
      <c r="F173" s="5" t="s">
        <v>462</v>
      </c>
      <c r="G173" s="5" t="s">
        <v>463</v>
      </c>
      <c r="H173" s="5" t="s">
        <v>505</v>
      </c>
      <c r="I173" s="5">
        <v>19</v>
      </c>
      <c r="J173" s="5">
        <v>419</v>
      </c>
      <c r="K173" s="5">
        <v>13</v>
      </c>
    </row>
    <row r="174" spans="1:11" x14ac:dyDescent="0.15">
      <c r="A174" s="5" t="s">
        <v>21</v>
      </c>
      <c r="B174" s="5" t="s">
        <v>885</v>
      </c>
      <c r="C174" s="5" t="s">
        <v>20</v>
      </c>
      <c r="D174" s="5">
        <v>598</v>
      </c>
      <c r="E174" s="5" t="s">
        <v>886</v>
      </c>
      <c r="F174" s="5" t="s">
        <v>450</v>
      </c>
      <c r="G174" s="5" t="s">
        <v>644</v>
      </c>
      <c r="H174" s="5"/>
      <c r="I174" s="5">
        <v>9</v>
      </c>
      <c r="J174" s="5">
        <v>54</v>
      </c>
      <c r="K174" s="5"/>
    </row>
    <row r="175" spans="1:11" x14ac:dyDescent="0.15">
      <c r="A175" s="5" t="s">
        <v>123</v>
      </c>
      <c r="B175" s="5" t="s">
        <v>887</v>
      </c>
      <c r="C175" s="5" t="s">
        <v>122</v>
      </c>
      <c r="D175" s="5">
        <v>600</v>
      </c>
      <c r="E175" s="5" t="s">
        <v>888</v>
      </c>
      <c r="F175" s="5" t="s">
        <v>462</v>
      </c>
      <c r="G175" s="5" t="s">
        <v>463</v>
      </c>
      <c r="H175" s="5" t="s">
        <v>473</v>
      </c>
      <c r="I175" s="5">
        <v>19</v>
      </c>
      <c r="J175" s="5">
        <v>419</v>
      </c>
      <c r="K175" s="5">
        <v>5</v>
      </c>
    </row>
    <row r="176" spans="1:11" x14ac:dyDescent="0.15">
      <c r="A176" s="5" t="s">
        <v>143</v>
      </c>
      <c r="B176" s="5" t="s">
        <v>889</v>
      </c>
      <c r="C176" s="5" t="s">
        <v>142</v>
      </c>
      <c r="D176" s="5">
        <v>604</v>
      </c>
      <c r="E176" s="5" t="s">
        <v>890</v>
      </c>
      <c r="F176" s="5" t="s">
        <v>462</v>
      </c>
      <c r="G176" s="5" t="s">
        <v>463</v>
      </c>
      <c r="H176" s="5" t="s">
        <v>473</v>
      </c>
      <c r="I176" s="5">
        <v>19</v>
      </c>
      <c r="J176" s="5">
        <v>419</v>
      </c>
      <c r="K176" s="5">
        <v>5</v>
      </c>
    </row>
    <row r="177" spans="1:11" x14ac:dyDescent="0.15">
      <c r="A177" s="5" t="s">
        <v>287</v>
      </c>
      <c r="B177" s="5" t="s">
        <v>891</v>
      </c>
      <c r="C177" s="5" t="s">
        <v>286</v>
      </c>
      <c r="D177" s="5">
        <v>608</v>
      </c>
      <c r="E177" s="5" t="s">
        <v>892</v>
      </c>
      <c r="F177" s="5" t="s">
        <v>431</v>
      </c>
      <c r="G177" s="5" t="s">
        <v>540</v>
      </c>
      <c r="H177" s="5"/>
      <c r="I177" s="5">
        <v>142</v>
      </c>
      <c r="J177" s="5">
        <v>35</v>
      </c>
      <c r="K177" s="5"/>
    </row>
    <row r="178" spans="1:11" x14ac:dyDescent="0.15">
      <c r="A178" s="5" t="s">
        <v>893</v>
      </c>
      <c r="B178" s="5" t="s">
        <v>894</v>
      </c>
      <c r="C178" s="5" t="s">
        <v>895</v>
      </c>
      <c r="D178" s="5">
        <v>612</v>
      </c>
      <c r="E178" s="5" t="s">
        <v>896</v>
      </c>
      <c r="F178" s="5" t="s">
        <v>450</v>
      </c>
      <c r="G178" s="5" t="s">
        <v>451</v>
      </c>
      <c r="H178" s="5"/>
      <c r="I178" s="5">
        <v>9</v>
      </c>
      <c r="J178" s="5">
        <v>61</v>
      </c>
      <c r="K178" s="5"/>
    </row>
    <row r="179" spans="1:11" x14ac:dyDescent="0.15">
      <c r="A179" s="5" t="s">
        <v>347</v>
      </c>
      <c r="B179" s="5" t="s">
        <v>897</v>
      </c>
      <c r="C179" s="5" t="s">
        <v>346</v>
      </c>
      <c r="D179" s="5">
        <v>616</v>
      </c>
      <c r="E179" s="5" t="s">
        <v>898</v>
      </c>
      <c r="F179" s="5" t="s">
        <v>437</v>
      </c>
      <c r="G179" s="5" t="s">
        <v>500</v>
      </c>
      <c r="H179" s="5"/>
      <c r="I179" s="5">
        <v>150</v>
      </c>
      <c r="J179" s="5">
        <v>151</v>
      </c>
      <c r="K179" s="5"/>
    </row>
    <row r="180" spans="1:11" x14ac:dyDescent="0.15">
      <c r="A180" s="5" t="s">
        <v>387</v>
      </c>
      <c r="B180" s="5" t="s">
        <v>899</v>
      </c>
      <c r="C180" s="5" t="s">
        <v>386</v>
      </c>
      <c r="D180" s="5">
        <v>620</v>
      </c>
      <c r="E180" s="5" t="s">
        <v>900</v>
      </c>
      <c r="F180" s="5" t="s">
        <v>437</v>
      </c>
      <c r="G180" s="5" t="s">
        <v>441</v>
      </c>
      <c r="H180" s="5"/>
      <c r="I180" s="5">
        <v>150</v>
      </c>
      <c r="J180" s="5">
        <v>39</v>
      </c>
      <c r="K180" s="5"/>
    </row>
    <row r="181" spans="1:11" x14ac:dyDescent="0.15">
      <c r="A181" s="5" t="s">
        <v>403</v>
      </c>
      <c r="B181" s="5" t="s">
        <v>901</v>
      </c>
      <c r="C181" s="5" t="s">
        <v>402</v>
      </c>
      <c r="D181" s="5">
        <v>630</v>
      </c>
      <c r="E181" s="5" t="s">
        <v>902</v>
      </c>
      <c r="F181" s="5" t="s">
        <v>462</v>
      </c>
      <c r="G181" s="5" t="s">
        <v>463</v>
      </c>
      <c r="H181" s="5" t="s">
        <v>464</v>
      </c>
      <c r="I181" s="5">
        <v>19</v>
      </c>
      <c r="J181" s="5">
        <v>419</v>
      </c>
      <c r="K181" s="5">
        <v>29</v>
      </c>
    </row>
    <row r="182" spans="1:11" x14ac:dyDescent="0.15">
      <c r="A182" s="5" t="s">
        <v>197</v>
      </c>
      <c r="B182" s="5" t="s">
        <v>903</v>
      </c>
      <c r="C182" s="5" t="s">
        <v>196</v>
      </c>
      <c r="D182" s="5">
        <v>634</v>
      </c>
      <c r="E182" s="5" t="s">
        <v>904</v>
      </c>
      <c r="F182" s="5" t="s">
        <v>431</v>
      </c>
      <c r="G182" s="5" t="s">
        <v>476</v>
      </c>
      <c r="H182" s="5"/>
      <c r="I182" s="5">
        <v>142</v>
      </c>
      <c r="J182" s="5">
        <v>145</v>
      </c>
      <c r="K182" s="5"/>
    </row>
    <row r="183" spans="1:11" x14ac:dyDescent="0.15">
      <c r="A183" s="5" t="s">
        <v>905</v>
      </c>
      <c r="B183" s="5" t="s">
        <v>906</v>
      </c>
      <c r="C183" s="5" t="s">
        <v>907</v>
      </c>
      <c r="D183" s="5">
        <v>638</v>
      </c>
      <c r="E183" s="5" t="s">
        <v>908</v>
      </c>
      <c r="F183" s="5" t="s">
        <v>444</v>
      </c>
      <c r="G183" s="5" t="s">
        <v>456</v>
      </c>
      <c r="H183" s="5" t="s">
        <v>536</v>
      </c>
      <c r="I183" s="5">
        <v>2</v>
      </c>
      <c r="J183" s="5">
        <v>202</v>
      </c>
      <c r="K183" s="5">
        <v>14</v>
      </c>
    </row>
    <row r="184" spans="1:11" x14ac:dyDescent="0.15">
      <c r="A184" s="5" t="s">
        <v>263</v>
      </c>
      <c r="B184" s="5" t="s">
        <v>909</v>
      </c>
      <c r="C184" s="5" t="s">
        <v>262</v>
      </c>
      <c r="D184" s="5">
        <v>642</v>
      </c>
      <c r="E184" s="5" t="s">
        <v>910</v>
      </c>
      <c r="F184" s="5" t="s">
        <v>437</v>
      </c>
      <c r="G184" s="5" t="s">
        <v>500</v>
      </c>
      <c r="H184" s="5"/>
      <c r="I184" s="5">
        <v>150</v>
      </c>
      <c r="J184" s="5">
        <v>151</v>
      </c>
      <c r="K184" s="5"/>
    </row>
    <row r="185" spans="1:11" x14ac:dyDescent="0.15">
      <c r="A185" s="5" t="s">
        <v>911</v>
      </c>
      <c r="B185" s="5" t="s">
        <v>912</v>
      </c>
      <c r="C185" s="5" t="s">
        <v>220</v>
      </c>
      <c r="D185" s="5">
        <v>643</v>
      </c>
      <c r="E185" s="5" t="s">
        <v>913</v>
      </c>
      <c r="F185" s="5" t="s">
        <v>437</v>
      </c>
      <c r="G185" s="5" t="s">
        <v>500</v>
      </c>
      <c r="H185" s="5"/>
      <c r="I185" s="5">
        <v>150</v>
      </c>
      <c r="J185" s="5">
        <v>151</v>
      </c>
      <c r="K185" s="5"/>
    </row>
    <row r="186" spans="1:11" x14ac:dyDescent="0.15">
      <c r="A186" s="5" t="s">
        <v>261</v>
      </c>
      <c r="B186" s="5" t="s">
        <v>914</v>
      </c>
      <c r="C186" s="5" t="s">
        <v>260</v>
      </c>
      <c r="D186" s="5">
        <v>646</v>
      </c>
      <c r="E186" s="5" t="s">
        <v>915</v>
      </c>
      <c r="F186" s="5" t="s">
        <v>444</v>
      </c>
      <c r="G186" s="5" t="s">
        <v>456</v>
      </c>
      <c r="H186" s="5" t="s">
        <v>536</v>
      </c>
      <c r="I186" s="5">
        <v>2</v>
      </c>
      <c r="J186" s="5">
        <v>202</v>
      </c>
      <c r="K186" s="5">
        <v>14</v>
      </c>
    </row>
    <row r="187" spans="1:11" x14ac:dyDescent="0.15">
      <c r="A187" s="5" t="s">
        <v>916</v>
      </c>
      <c r="B187" s="5" t="s">
        <v>917</v>
      </c>
      <c r="C187" s="5" t="s">
        <v>918</v>
      </c>
      <c r="D187" s="5">
        <v>652</v>
      </c>
      <c r="E187" s="5" t="s">
        <v>919</v>
      </c>
      <c r="F187" s="5" t="s">
        <v>462</v>
      </c>
      <c r="G187" s="5" t="s">
        <v>463</v>
      </c>
      <c r="H187" s="5" t="s">
        <v>464</v>
      </c>
      <c r="I187" s="5">
        <v>19</v>
      </c>
      <c r="J187" s="5">
        <v>419</v>
      </c>
      <c r="K187" s="5">
        <v>29</v>
      </c>
    </row>
    <row r="188" spans="1:11" x14ac:dyDescent="0.15">
      <c r="A188" s="5" t="s">
        <v>920</v>
      </c>
      <c r="B188" s="5" t="s">
        <v>921</v>
      </c>
      <c r="C188" s="5" t="s">
        <v>32</v>
      </c>
      <c r="D188" s="5">
        <v>654</v>
      </c>
      <c r="E188" s="5" t="s">
        <v>922</v>
      </c>
      <c r="F188" s="5" t="s">
        <v>444</v>
      </c>
      <c r="G188" s="5" t="s">
        <v>456</v>
      </c>
      <c r="H188" s="5" t="s">
        <v>508</v>
      </c>
      <c r="I188" s="5">
        <v>2</v>
      </c>
      <c r="J188" s="5">
        <v>202</v>
      </c>
      <c r="K188" s="5">
        <v>11</v>
      </c>
    </row>
    <row r="189" spans="1:11" x14ac:dyDescent="0.15">
      <c r="A189" s="5" t="s">
        <v>315</v>
      </c>
      <c r="B189" s="5" t="s">
        <v>923</v>
      </c>
      <c r="C189" s="5" t="s">
        <v>314</v>
      </c>
      <c r="D189" s="5">
        <v>659</v>
      </c>
      <c r="E189" s="5" t="s">
        <v>924</v>
      </c>
      <c r="F189" s="5" t="s">
        <v>462</v>
      </c>
      <c r="G189" s="5" t="s">
        <v>463</v>
      </c>
      <c r="H189" s="5" t="s">
        <v>464</v>
      </c>
      <c r="I189" s="5">
        <v>19</v>
      </c>
      <c r="J189" s="5">
        <v>419</v>
      </c>
      <c r="K189" s="5">
        <v>29</v>
      </c>
    </row>
    <row r="190" spans="1:11" x14ac:dyDescent="0.15">
      <c r="A190" s="5" t="s">
        <v>257</v>
      </c>
      <c r="B190" s="5" t="s">
        <v>925</v>
      </c>
      <c r="C190" s="5" t="s">
        <v>256</v>
      </c>
      <c r="D190" s="5">
        <v>662</v>
      </c>
      <c r="E190" s="5" t="s">
        <v>926</v>
      </c>
      <c r="F190" s="5" t="s">
        <v>462</v>
      </c>
      <c r="G190" s="5" t="s">
        <v>463</v>
      </c>
      <c r="H190" s="5" t="s">
        <v>464</v>
      </c>
      <c r="I190" s="5">
        <v>19</v>
      </c>
      <c r="J190" s="5">
        <v>419</v>
      </c>
      <c r="K190" s="5">
        <v>29</v>
      </c>
    </row>
    <row r="191" spans="1:11" x14ac:dyDescent="0.15">
      <c r="A191" s="5" t="s">
        <v>927</v>
      </c>
      <c r="B191" s="5" t="s">
        <v>928</v>
      </c>
      <c r="C191" s="5" t="s">
        <v>929</v>
      </c>
      <c r="D191" s="5">
        <v>663</v>
      </c>
      <c r="E191" s="5" t="s">
        <v>930</v>
      </c>
      <c r="F191" s="5" t="s">
        <v>462</v>
      </c>
      <c r="G191" s="5" t="s">
        <v>463</v>
      </c>
      <c r="H191" s="5" t="s">
        <v>464</v>
      </c>
      <c r="I191" s="5">
        <v>19</v>
      </c>
      <c r="J191" s="5">
        <v>419</v>
      </c>
      <c r="K191" s="5">
        <v>29</v>
      </c>
    </row>
    <row r="192" spans="1:11" x14ac:dyDescent="0.15">
      <c r="A192" s="5" t="s">
        <v>931</v>
      </c>
      <c r="B192" s="5" t="s">
        <v>932</v>
      </c>
      <c r="C192" s="5" t="s">
        <v>933</v>
      </c>
      <c r="D192" s="5">
        <v>666</v>
      </c>
      <c r="E192" s="5" t="s">
        <v>934</v>
      </c>
      <c r="F192" s="5" t="s">
        <v>462</v>
      </c>
      <c r="G192" s="5" t="s">
        <v>511</v>
      </c>
      <c r="H192" s="5"/>
      <c r="I192" s="5">
        <v>19</v>
      </c>
      <c r="J192" s="5">
        <v>21</v>
      </c>
      <c r="K192" s="5"/>
    </row>
    <row r="193" spans="1:11" x14ac:dyDescent="0.15">
      <c r="A193" s="5" t="s">
        <v>191</v>
      </c>
      <c r="B193" s="5" t="s">
        <v>935</v>
      </c>
      <c r="C193" s="5" t="s">
        <v>190</v>
      </c>
      <c r="D193" s="5">
        <v>670</v>
      </c>
      <c r="E193" s="5" t="s">
        <v>936</v>
      </c>
      <c r="F193" s="5" t="s">
        <v>462</v>
      </c>
      <c r="G193" s="5" t="s">
        <v>463</v>
      </c>
      <c r="H193" s="5" t="s">
        <v>464</v>
      </c>
      <c r="I193" s="5">
        <v>19</v>
      </c>
      <c r="J193" s="5">
        <v>419</v>
      </c>
      <c r="K193" s="5">
        <v>29</v>
      </c>
    </row>
    <row r="194" spans="1:11" x14ac:dyDescent="0.15">
      <c r="A194" s="5" t="s">
        <v>179</v>
      </c>
      <c r="B194" s="5" t="s">
        <v>937</v>
      </c>
      <c r="C194" s="5" t="s">
        <v>178</v>
      </c>
      <c r="D194" s="5">
        <v>882</v>
      </c>
      <c r="E194" s="5" t="s">
        <v>938</v>
      </c>
      <c r="F194" s="5" t="s">
        <v>450</v>
      </c>
      <c r="G194" s="5" t="s">
        <v>451</v>
      </c>
      <c r="H194" s="5"/>
      <c r="I194" s="5">
        <v>9</v>
      </c>
      <c r="J194" s="5">
        <v>61</v>
      </c>
      <c r="K194" s="5"/>
    </row>
    <row r="195" spans="1:11" x14ac:dyDescent="0.15">
      <c r="A195" s="5" t="s">
        <v>417</v>
      </c>
      <c r="B195" s="5" t="s">
        <v>939</v>
      </c>
      <c r="C195" s="5" t="s">
        <v>416</v>
      </c>
      <c r="D195" s="5">
        <v>674</v>
      </c>
      <c r="E195" s="5" t="s">
        <v>940</v>
      </c>
      <c r="F195" s="5" t="s">
        <v>437</v>
      </c>
      <c r="G195" s="5" t="s">
        <v>441</v>
      </c>
      <c r="H195" s="5"/>
      <c r="I195" s="5">
        <v>150</v>
      </c>
      <c r="J195" s="5">
        <v>39</v>
      </c>
      <c r="K195" s="5"/>
    </row>
    <row r="196" spans="1:11" x14ac:dyDescent="0.15">
      <c r="A196" s="5" t="s">
        <v>167</v>
      </c>
      <c r="B196" s="5" t="s">
        <v>941</v>
      </c>
      <c r="C196" s="5" t="s">
        <v>166</v>
      </c>
      <c r="D196" s="5">
        <v>678</v>
      </c>
      <c r="E196" s="5" t="s">
        <v>942</v>
      </c>
      <c r="F196" s="5" t="s">
        <v>444</v>
      </c>
      <c r="G196" s="5" t="s">
        <v>456</v>
      </c>
      <c r="H196" s="5" t="s">
        <v>457</v>
      </c>
      <c r="I196" s="5">
        <v>2</v>
      </c>
      <c r="J196" s="5">
        <v>202</v>
      </c>
      <c r="K196" s="5">
        <v>17</v>
      </c>
    </row>
    <row r="197" spans="1:11" x14ac:dyDescent="0.15">
      <c r="A197" s="5" t="s">
        <v>49</v>
      </c>
      <c r="B197" s="5" t="s">
        <v>943</v>
      </c>
      <c r="C197" s="5" t="s">
        <v>48</v>
      </c>
      <c r="D197" s="5">
        <v>682</v>
      </c>
      <c r="E197" s="5" t="s">
        <v>944</v>
      </c>
      <c r="F197" s="5" t="s">
        <v>431</v>
      </c>
      <c r="G197" s="5" t="s">
        <v>476</v>
      </c>
      <c r="H197" s="5"/>
      <c r="I197" s="5">
        <v>142</v>
      </c>
      <c r="J197" s="5">
        <v>145</v>
      </c>
      <c r="K197" s="5"/>
    </row>
    <row r="198" spans="1:11" x14ac:dyDescent="0.15">
      <c r="A198" s="5" t="s">
        <v>85</v>
      </c>
      <c r="B198" s="5" t="s">
        <v>945</v>
      </c>
      <c r="C198" s="5" t="s">
        <v>84</v>
      </c>
      <c r="D198" s="5">
        <v>686</v>
      </c>
      <c r="E198" s="5" t="s">
        <v>946</v>
      </c>
      <c r="F198" s="5" t="s">
        <v>444</v>
      </c>
      <c r="G198" s="5" t="s">
        <v>456</v>
      </c>
      <c r="H198" s="5" t="s">
        <v>508</v>
      </c>
      <c r="I198" s="5">
        <v>2</v>
      </c>
      <c r="J198" s="5">
        <v>202</v>
      </c>
      <c r="K198" s="5">
        <v>11</v>
      </c>
    </row>
    <row r="199" spans="1:11" x14ac:dyDescent="0.15">
      <c r="A199" s="5" t="s">
        <v>947</v>
      </c>
      <c r="B199" s="5" t="s">
        <v>948</v>
      </c>
      <c r="C199" s="5" t="s">
        <v>232</v>
      </c>
      <c r="D199" s="5">
        <v>688</v>
      </c>
      <c r="E199" s="5" t="s">
        <v>949</v>
      </c>
      <c r="F199" s="5" t="s">
        <v>437</v>
      </c>
      <c r="G199" s="5" t="s">
        <v>441</v>
      </c>
      <c r="H199" s="5"/>
      <c r="I199" s="5">
        <v>150</v>
      </c>
      <c r="J199" s="5">
        <v>39</v>
      </c>
      <c r="K199" s="5"/>
    </row>
    <row r="200" spans="1:11" x14ac:dyDescent="0.15">
      <c r="A200" s="5" t="s">
        <v>339</v>
      </c>
      <c r="B200" s="5" t="s">
        <v>950</v>
      </c>
      <c r="C200" s="5" t="s">
        <v>338</v>
      </c>
      <c r="D200" s="5">
        <v>690</v>
      </c>
      <c r="E200" s="5" t="s">
        <v>951</v>
      </c>
      <c r="F200" s="5" t="s">
        <v>444</v>
      </c>
      <c r="G200" s="5" t="s">
        <v>456</v>
      </c>
      <c r="H200" s="5" t="s">
        <v>536</v>
      </c>
      <c r="I200" s="5">
        <v>2</v>
      </c>
      <c r="J200" s="5">
        <v>202</v>
      </c>
      <c r="K200" s="5">
        <v>14</v>
      </c>
    </row>
    <row r="201" spans="1:11" x14ac:dyDescent="0.15">
      <c r="A201" s="5" t="s">
        <v>125</v>
      </c>
      <c r="B201" s="5" t="s">
        <v>952</v>
      </c>
      <c r="C201" s="5" t="s">
        <v>124</v>
      </c>
      <c r="D201" s="5">
        <v>694</v>
      </c>
      <c r="E201" s="5" t="s">
        <v>953</v>
      </c>
      <c r="F201" s="5" t="s">
        <v>444</v>
      </c>
      <c r="G201" s="5" t="s">
        <v>456</v>
      </c>
      <c r="H201" s="5" t="s">
        <v>508</v>
      </c>
      <c r="I201" s="5">
        <v>2</v>
      </c>
      <c r="J201" s="5">
        <v>202</v>
      </c>
      <c r="K201" s="5">
        <v>11</v>
      </c>
    </row>
    <row r="202" spans="1:11" x14ac:dyDescent="0.15">
      <c r="A202" s="5" t="s">
        <v>409</v>
      </c>
      <c r="B202" s="5" t="s">
        <v>954</v>
      </c>
      <c r="C202" s="5" t="s">
        <v>408</v>
      </c>
      <c r="D202" s="5">
        <v>702</v>
      </c>
      <c r="E202" s="5" t="s">
        <v>955</v>
      </c>
      <c r="F202" s="5" t="s">
        <v>431</v>
      </c>
      <c r="G202" s="5" t="s">
        <v>540</v>
      </c>
      <c r="H202" s="5"/>
      <c r="I202" s="5">
        <v>142</v>
      </c>
      <c r="J202" s="5">
        <v>35</v>
      </c>
      <c r="K202" s="5"/>
    </row>
    <row r="203" spans="1:11" x14ac:dyDescent="0.15">
      <c r="A203" s="5" t="s">
        <v>956</v>
      </c>
      <c r="B203" s="5" t="s">
        <v>957</v>
      </c>
      <c r="C203" s="5" t="s">
        <v>958</v>
      </c>
      <c r="D203" s="5">
        <v>534</v>
      </c>
      <c r="E203" s="5" t="s">
        <v>959</v>
      </c>
      <c r="F203" s="5" t="s">
        <v>462</v>
      </c>
      <c r="G203" s="5" t="s">
        <v>463</v>
      </c>
      <c r="H203" s="5" t="s">
        <v>464</v>
      </c>
      <c r="I203" s="5">
        <v>19</v>
      </c>
      <c r="J203" s="5">
        <v>419</v>
      </c>
      <c r="K203" s="5">
        <v>29</v>
      </c>
    </row>
    <row r="204" spans="1:11" x14ac:dyDescent="0.15">
      <c r="A204" s="5" t="s">
        <v>361</v>
      </c>
      <c r="B204" s="5" t="s">
        <v>960</v>
      </c>
      <c r="C204" s="5" t="s">
        <v>360</v>
      </c>
      <c r="D204" s="5">
        <v>703</v>
      </c>
      <c r="E204" s="5" t="s">
        <v>961</v>
      </c>
      <c r="F204" s="5" t="s">
        <v>437</v>
      </c>
      <c r="G204" s="5" t="s">
        <v>500</v>
      </c>
      <c r="H204" s="5"/>
      <c r="I204" s="5">
        <v>150</v>
      </c>
      <c r="J204" s="5">
        <v>151</v>
      </c>
      <c r="K204" s="5"/>
    </row>
    <row r="205" spans="1:11" x14ac:dyDescent="0.15">
      <c r="A205" s="5" t="s">
        <v>333</v>
      </c>
      <c r="B205" s="5" t="s">
        <v>962</v>
      </c>
      <c r="C205" s="5" t="s">
        <v>332</v>
      </c>
      <c r="D205" s="5">
        <v>705</v>
      </c>
      <c r="E205" s="5" t="s">
        <v>963</v>
      </c>
      <c r="F205" s="5" t="s">
        <v>437</v>
      </c>
      <c r="G205" s="5" t="s">
        <v>441</v>
      </c>
      <c r="H205" s="5"/>
      <c r="I205" s="5">
        <v>150</v>
      </c>
      <c r="J205" s="5">
        <v>39</v>
      </c>
      <c r="K205" s="5"/>
    </row>
    <row r="206" spans="1:11" x14ac:dyDescent="0.15">
      <c r="A206" s="5" t="s">
        <v>25</v>
      </c>
      <c r="B206" s="5" t="s">
        <v>964</v>
      </c>
      <c r="C206" s="5" t="s">
        <v>24</v>
      </c>
      <c r="D206" s="5">
        <v>90</v>
      </c>
      <c r="E206" s="5" t="s">
        <v>965</v>
      </c>
      <c r="F206" s="5" t="s">
        <v>450</v>
      </c>
      <c r="G206" s="5" t="s">
        <v>644</v>
      </c>
      <c r="H206" s="5"/>
      <c r="I206" s="5">
        <v>9</v>
      </c>
      <c r="J206" s="5">
        <v>54</v>
      </c>
      <c r="K206" s="5"/>
    </row>
    <row r="207" spans="1:11" x14ac:dyDescent="0.15">
      <c r="A207" s="5" t="s">
        <v>19</v>
      </c>
      <c r="B207" s="5" t="s">
        <v>966</v>
      </c>
      <c r="C207" s="5" t="s">
        <v>18</v>
      </c>
      <c r="D207" s="5">
        <v>706</v>
      </c>
      <c r="E207" s="5" t="s">
        <v>967</v>
      </c>
      <c r="F207" s="5" t="s">
        <v>444</v>
      </c>
      <c r="G207" s="5" t="s">
        <v>456</v>
      </c>
      <c r="H207" s="5" t="s">
        <v>536</v>
      </c>
      <c r="I207" s="5">
        <v>2</v>
      </c>
      <c r="J207" s="5">
        <v>202</v>
      </c>
      <c r="K207" s="5">
        <v>14</v>
      </c>
    </row>
    <row r="208" spans="1:11" x14ac:dyDescent="0.15">
      <c r="A208" s="5" t="s">
        <v>225</v>
      </c>
      <c r="B208" s="5" t="s">
        <v>968</v>
      </c>
      <c r="C208" s="5" t="s">
        <v>224</v>
      </c>
      <c r="D208" s="5">
        <v>710</v>
      </c>
      <c r="E208" s="5" t="s">
        <v>969</v>
      </c>
      <c r="F208" s="5" t="s">
        <v>444</v>
      </c>
      <c r="G208" s="5" t="s">
        <v>456</v>
      </c>
      <c r="H208" s="5" t="s">
        <v>525</v>
      </c>
      <c r="I208" s="5">
        <v>2</v>
      </c>
      <c r="J208" s="5">
        <v>202</v>
      </c>
      <c r="K208" s="5">
        <v>18</v>
      </c>
    </row>
    <row r="209" spans="1:11" x14ac:dyDescent="0.15">
      <c r="A209" s="5" t="s">
        <v>970</v>
      </c>
      <c r="B209" s="5" t="s">
        <v>971</v>
      </c>
      <c r="C209" s="5" t="s">
        <v>972</v>
      </c>
      <c r="D209" s="5">
        <v>239</v>
      </c>
      <c r="E209" s="5" t="s">
        <v>973</v>
      </c>
      <c r="F209" s="5" t="s">
        <v>462</v>
      </c>
      <c r="G209" s="5" t="s">
        <v>463</v>
      </c>
      <c r="H209" s="5" t="s">
        <v>473</v>
      </c>
      <c r="I209" s="5">
        <v>19</v>
      </c>
      <c r="J209" s="5">
        <v>419</v>
      </c>
      <c r="K209" s="5">
        <v>5</v>
      </c>
    </row>
    <row r="210" spans="1:11" x14ac:dyDescent="0.15">
      <c r="A210" s="5" t="s">
        <v>13</v>
      </c>
      <c r="B210" s="5" t="s">
        <v>974</v>
      </c>
      <c r="C210" s="5" t="s">
        <v>12</v>
      </c>
      <c r="D210" s="5">
        <v>728</v>
      </c>
      <c r="E210" s="5" t="s">
        <v>975</v>
      </c>
      <c r="F210" s="5" t="s">
        <v>444</v>
      </c>
      <c r="G210" s="5" t="s">
        <v>456</v>
      </c>
      <c r="H210" s="5" t="s">
        <v>536</v>
      </c>
      <c r="I210" s="5">
        <v>2</v>
      </c>
      <c r="J210" s="5">
        <v>202</v>
      </c>
      <c r="K210" s="5">
        <v>14</v>
      </c>
    </row>
    <row r="211" spans="1:11" x14ac:dyDescent="0.15">
      <c r="A211" s="5" t="s">
        <v>313</v>
      </c>
      <c r="B211" s="5" t="s">
        <v>976</v>
      </c>
      <c r="C211" s="5" t="s">
        <v>312</v>
      </c>
      <c r="D211" s="5">
        <v>724</v>
      </c>
      <c r="E211" s="5" t="s">
        <v>977</v>
      </c>
      <c r="F211" s="5" t="s">
        <v>437</v>
      </c>
      <c r="G211" s="5" t="s">
        <v>441</v>
      </c>
      <c r="H211" s="5"/>
      <c r="I211" s="5">
        <v>150</v>
      </c>
      <c r="J211" s="5">
        <v>39</v>
      </c>
      <c r="K211" s="5"/>
    </row>
    <row r="212" spans="1:11" x14ac:dyDescent="0.15">
      <c r="A212" s="5" t="s">
        <v>351</v>
      </c>
      <c r="B212" s="5" t="s">
        <v>978</v>
      </c>
      <c r="C212" s="5" t="s">
        <v>350</v>
      </c>
      <c r="D212" s="5">
        <v>144</v>
      </c>
      <c r="E212" s="5" t="s">
        <v>979</v>
      </c>
      <c r="F212" s="5" t="s">
        <v>431</v>
      </c>
      <c r="G212" s="5" t="s">
        <v>432</v>
      </c>
      <c r="H212" s="5"/>
      <c r="I212" s="5">
        <v>142</v>
      </c>
      <c r="J212" s="5">
        <v>34</v>
      </c>
      <c r="K212" s="5"/>
    </row>
    <row r="213" spans="1:11" x14ac:dyDescent="0.15">
      <c r="A213" s="5" t="s">
        <v>15</v>
      </c>
      <c r="B213" s="5" t="s">
        <v>980</v>
      </c>
      <c r="C213" s="5" t="s">
        <v>14</v>
      </c>
      <c r="D213" s="5">
        <v>729</v>
      </c>
      <c r="E213" s="5" t="s">
        <v>981</v>
      </c>
      <c r="F213" s="5" t="s">
        <v>444</v>
      </c>
      <c r="G213" s="5" t="s">
        <v>445</v>
      </c>
      <c r="H213" s="5"/>
      <c r="I213" s="5">
        <v>2</v>
      </c>
      <c r="J213" s="5">
        <v>15</v>
      </c>
      <c r="K213" s="5"/>
    </row>
    <row r="214" spans="1:11" x14ac:dyDescent="0.15">
      <c r="A214" s="5" t="s">
        <v>83</v>
      </c>
      <c r="B214" s="5" t="s">
        <v>982</v>
      </c>
      <c r="C214" s="5" t="s">
        <v>82</v>
      </c>
      <c r="D214" s="5">
        <v>740</v>
      </c>
      <c r="E214" s="5" t="s">
        <v>983</v>
      </c>
      <c r="F214" s="5" t="s">
        <v>462</v>
      </c>
      <c r="G214" s="5" t="s">
        <v>463</v>
      </c>
      <c r="H214" s="5" t="s">
        <v>473</v>
      </c>
      <c r="I214" s="5">
        <v>19</v>
      </c>
      <c r="J214" s="5">
        <v>419</v>
      </c>
      <c r="K214" s="5">
        <v>5</v>
      </c>
    </row>
    <row r="215" spans="1:11" x14ac:dyDescent="0.15">
      <c r="A215" s="5" t="s">
        <v>984</v>
      </c>
      <c r="B215" s="5" t="s">
        <v>985</v>
      </c>
      <c r="C215" s="5" t="s">
        <v>986</v>
      </c>
      <c r="D215" s="5">
        <v>744</v>
      </c>
      <c r="E215" s="5" t="s">
        <v>987</v>
      </c>
      <c r="F215" s="5" t="s">
        <v>437</v>
      </c>
      <c r="G215" s="5" t="s">
        <v>438</v>
      </c>
      <c r="H215" s="5"/>
      <c r="I215" s="5">
        <v>150</v>
      </c>
      <c r="J215" s="5">
        <v>154</v>
      </c>
      <c r="K215" s="5"/>
    </row>
    <row r="216" spans="1:11" x14ac:dyDescent="0.15">
      <c r="A216" s="5" t="s">
        <v>319</v>
      </c>
      <c r="B216" s="5" t="s">
        <v>988</v>
      </c>
      <c r="C216" s="5" t="s">
        <v>318</v>
      </c>
      <c r="D216" s="5">
        <v>752</v>
      </c>
      <c r="E216" s="5" t="s">
        <v>989</v>
      </c>
      <c r="F216" s="5" t="s">
        <v>437</v>
      </c>
      <c r="G216" s="5" t="s">
        <v>438</v>
      </c>
      <c r="H216" s="5"/>
      <c r="I216" s="5">
        <v>150</v>
      </c>
      <c r="J216" s="5">
        <v>154</v>
      </c>
      <c r="K216" s="5"/>
    </row>
    <row r="217" spans="1:11" x14ac:dyDescent="0.15">
      <c r="A217" s="5" t="s">
        <v>363</v>
      </c>
      <c r="B217" s="5" t="s">
        <v>990</v>
      </c>
      <c r="C217" s="5" t="s">
        <v>362</v>
      </c>
      <c r="D217" s="5">
        <v>756</v>
      </c>
      <c r="E217" s="5" t="s">
        <v>991</v>
      </c>
      <c r="F217" s="5" t="s">
        <v>437</v>
      </c>
      <c r="G217" s="5" t="s">
        <v>486</v>
      </c>
      <c r="H217" s="5"/>
      <c r="I217" s="5">
        <v>150</v>
      </c>
      <c r="J217" s="5">
        <v>155</v>
      </c>
      <c r="K217" s="5"/>
    </row>
    <row r="218" spans="1:11" x14ac:dyDescent="0.15">
      <c r="A218" s="5" t="s">
        <v>992</v>
      </c>
      <c r="B218" s="5" t="s">
        <v>993</v>
      </c>
      <c r="C218" s="5" t="s">
        <v>304</v>
      </c>
      <c r="D218" s="5">
        <v>760</v>
      </c>
      <c r="E218" s="5" t="s">
        <v>994</v>
      </c>
      <c r="F218" s="5" t="s">
        <v>431</v>
      </c>
      <c r="G218" s="5" t="s">
        <v>476</v>
      </c>
      <c r="H218" s="5"/>
      <c r="I218" s="5">
        <v>142</v>
      </c>
      <c r="J218" s="5">
        <v>145</v>
      </c>
      <c r="K218" s="5"/>
    </row>
    <row r="219" spans="1:11" x14ac:dyDescent="0.15">
      <c r="A219" s="5" t="s">
        <v>995</v>
      </c>
      <c r="B219" s="5" t="s">
        <v>996</v>
      </c>
      <c r="C219" s="5" t="s">
        <v>344</v>
      </c>
      <c r="D219" s="5">
        <v>158</v>
      </c>
      <c r="E219" s="5" t="s">
        <v>997</v>
      </c>
      <c r="F219" s="5" t="s">
        <v>431</v>
      </c>
      <c r="G219" s="5" t="s">
        <v>568</v>
      </c>
      <c r="H219" s="5"/>
      <c r="I219" s="5">
        <v>142</v>
      </c>
      <c r="J219" s="5">
        <v>30</v>
      </c>
      <c r="K219" s="5"/>
    </row>
    <row r="220" spans="1:11" x14ac:dyDescent="0.15">
      <c r="A220" s="5" t="s">
        <v>113</v>
      </c>
      <c r="B220" s="5" t="s">
        <v>998</v>
      </c>
      <c r="C220" s="5" t="s">
        <v>112</v>
      </c>
      <c r="D220" s="5">
        <v>762</v>
      </c>
      <c r="E220" s="5" t="s">
        <v>999</v>
      </c>
      <c r="F220" s="5" t="s">
        <v>431</v>
      </c>
      <c r="G220" s="5" t="s">
        <v>751</v>
      </c>
      <c r="H220" s="5"/>
      <c r="I220" s="5">
        <v>142</v>
      </c>
      <c r="J220" s="5">
        <v>143</v>
      </c>
      <c r="K220" s="5"/>
    </row>
    <row r="221" spans="1:11" x14ac:dyDescent="0.15">
      <c r="A221" s="5" t="s">
        <v>1000</v>
      </c>
      <c r="B221" s="5" t="s">
        <v>1001</v>
      </c>
      <c r="C221" s="5" t="s">
        <v>136</v>
      </c>
      <c r="D221" s="5">
        <v>834</v>
      </c>
      <c r="E221" s="5" t="s">
        <v>1002</v>
      </c>
      <c r="F221" s="5" t="s">
        <v>444</v>
      </c>
      <c r="G221" s="5" t="s">
        <v>456</v>
      </c>
      <c r="H221" s="5" t="s">
        <v>536</v>
      </c>
      <c r="I221" s="5">
        <v>2</v>
      </c>
      <c r="J221" s="5">
        <v>202</v>
      </c>
      <c r="K221" s="5">
        <v>14</v>
      </c>
    </row>
    <row r="222" spans="1:11" x14ac:dyDescent="0.15">
      <c r="A222" s="5" t="s">
        <v>251</v>
      </c>
      <c r="B222" s="5" t="s">
        <v>1003</v>
      </c>
      <c r="C222" s="5" t="s">
        <v>250</v>
      </c>
      <c r="D222" s="5">
        <v>764</v>
      </c>
      <c r="E222" s="5" t="s">
        <v>1004</v>
      </c>
      <c r="F222" s="5" t="s">
        <v>431</v>
      </c>
      <c r="G222" s="5" t="s">
        <v>540</v>
      </c>
      <c r="H222" s="5"/>
      <c r="I222" s="5">
        <v>142</v>
      </c>
      <c r="J222" s="5">
        <v>35</v>
      </c>
      <c r="K222" s="5"/>
    </row>
    <row r="223" spans="1:11" x14ac:dyDescent="0.15">
      <c r="A223" s="5" t="s">
        <v>1005</v>
      </c>
      <c r="B223" s="5" t="s">
        <v>1006</v>
      </c>
      <c r="C223" s="5" t="s">
        <v>184</v>
      </c>
      <c r="D223" s="5">
        <v>626</v>
      </c>
      <c r="E223" s="5" t="s">
        <v>1007</v>
      </c>
      <c r="F223" s="5" t="s">
        <v>431</v>
      </c>
      <c r="G223" s="5" t="s">
        <v>540</v>
      </c>
      <c r="H223" s="5"/>
      <c r="I223" s="5">
        <v>142</v>
      </c>
      <c r="J223" s="5">
        <v>35</v>
      </c>
      <c r="K223" s="5"/>
    </row>
    <row r="224" spans="1:11" x14ac:dyDescent="0.15">
      <c r="A224" s="5" t="s">
        <v>161</v>
      </c>
      <c r="B224" s="5" t="s">
        <v>1008</v>
      </c>
      <c r="C224" s="5" t="s">
        <v>160</v>
      </c>
      <c r="D224" s="5">
        <v>768</v>
      </c>
      <c r="E224" s="5" t="s">
        <v>1009</v>
      </c>
      <c r="F224" s="5" t="s">
        <v>444</v>
      </c>
      <c r="G224" s="5" t="s">
        <v>456</v>
      </c>
      <c r="H224" s="5" t="s">
        <v>508</v>
      </c>
      <c r="I224" s="5">
        <v>2</v>
      </c>
      <c r="J224" s="5">
        <v>202</v>
      </c>
      <c r="K224" s="5">
        <v>11</v>
      </c>
    </row>
    <row r="225" spans="1:11" x14ac:dyDescent="0.15">
      <c r="A225" s="5" t="s">
        <v>1010</v>
      </c>
      <c r="B225" s="5" t="s">
        <v>1011</v>
      </c>
      <c r="C225" s="5" t="s">
        <v>1012</v>
      </c>
      <c r="D225" s="5">
        <v>772</v>
      </c>
      <c r="E225" s="5" t="s">
        <v>1013</v>
      </c>
      <c r="F225" s="5" t="s">
        <v>450</v>
      </c>
      <c r="G225" s="5" t="s">
        <v>451</v>
      </c>
      <c r="H225" s="5"/>
      <c r="I225" s="5">
        <v>9</v>
      </c>
      <c r="J225" s="5">
        <v>61</v>
      </c>
      <c r="K225" s="5"/>
    </row>
    <row r="226" spans="1:11" x14ac:dyDescent="0.15">
      <c r="A226" s="5" t="s">
        <v>335</v>
      </c>
      <c r="B226" s="5" t="s">
        <v>1014</v>
      </c>
      <c r="C226" s="5" t="s">
        <v>334</v>
      </c>
      <c r="D226" s="5">
        <v>776</v>
      </c>
      <c r="E226" s="5" t="s">
        <v>1015</v>
      </c>
      <c r="F226" s="5" t="s">
        <v>450</v>
      </c>
      <c r="G226" s="5" t="s">
        <v>451</v>
      </c>
      <c r="H226" s="5"/>
      <c r="I226" s="5">
        <v>9</v>
      </c>
      <c r="J226" s="5">
        <v>61</v>
      </c>
      <c r="K226" s="5"/>
    </row>
    <row r="227" spans="1:11" x14ac:dyDescent="0.15">
      <c r="A227" s="5" t="s">
        <v>247</v>
      </c>
      <c r="B227" s="5" t="s">
        <v>1016</v>
      </c>
      <c r="C227" s="5" t="s">
        <v>246</v>
      </c>
      <c r="D227" s="5">
        <v>780</v>
      </c>
      <c r="E227" s="5" t="s">
        <v>1017</v>
      </c>
      <c r="F227" s="5" t="s">
        <v>462</v>
      </c>
      <c r="G227" s="5" t="s">
        <v>463</v>
      </c>
      <c r="H227" s="5" t="s">
        <v>464</v>
      </c>
      <c r="I227" s="5">
        <v>19</v>
      </c>
      <c r="J227" s="5">
        <v>419</v>
      </c>
      <c r="K227" s="5">
        <v>29</v>
      </c>
    </row>
    <row r="228" spans="1:11" x14ac:dyDescent="0.15">
      <c r="A228" s="5" t="s">
        <v>199</v>
      </c>
      <c r="B228" s="5" t="s">
        <v>1018</v>
      </c>
      <c r="C228" s="5" t="s">
        <v>198</v>
      </c>
      <c r="D228" s="5">
        <v>788</v>
      </c>
      <c r="E228" s="5" t="s">
        <v>1019</v>
      </c>
      <c r="F228" s="5" t="s">
        <v>444</v>
      </c>
      <c r="G228" s="5" t="s">
        <v>445</v>
      </c>
      <c r="H228" s="5"/>
      <c r="I228" s="5">
        <v>2</v>
      </c>
      <c r="J228" s="5">
        <v>15</v>
      </c>
      <c r="K228" s="5"/>
    </row>
    <row r="229" spans="1:11" x14ac:dyDescent="0.15">
      <c r="A229" s="5" t="s">
        <v>329</v>
      </c>
      <c r="B229" s="5" t="s">
        <v>1020</v>
      </c>
      <c r="C229" s="5" t="s">
        <v>328</v>
      </c>
      <c r="D229" s="5">
        <v>792</v>
      </c>
      <c r="E229" s="5" t="s">
        <v>1021</v>
      </c>
      <c r="F229" s="5" t="s">
        <v>431</v>
      </c>
      <c r="G229" s="5" t="s">
        <v>476</v>
      </c>
      <c r="H229" s="5"/>
      <c r="I229" s="5">
        <v>142</v>
      </c>
      <c r="J229" s="5">
        <v>145</v>
      </c>
      <c r="K229" s="5"/>
    </row>
    <row r="230" spans="1:11" x14ac:dyDescent="0.15">
      <c r="A230" s="5" t="s">
        <v>39</v>
      </c>
      <c r="B230" s="5" t="s">
        <v>1022</v>
      </c>
      <c r="C230" s="5" t="s">
        <v>38</v>
      </c>
      <c r="D230" s="5">
        <v>795</v>
      </c>
      <c r="E230" s="5" t="s">
        <v>1023</v>
      </c>
      <c r="F230" s="5" t="s">
        <v>431</v>
      </c>
      <c r="G230" s="5" t="s">
        <v>751</v>
      </c>
      <c r="H230" s="5"/>
      <c r="I230" s="5">
        <v>142</v>
      </c>
      <c r="J230" s="5">
        <v>143</v>
      </c>
      <c r="K230" s="5"/>
    </row>
    <row r="231" spans="1:11" x14ac:dyDescent="0.15">
      <c r="A231" s="5" t="s">
        <v>265</v>
      </c>
      <c r="B231" s="5" t="s">
        <v>1024</v>
      </c>
      <c r="C231" s="5" t="s">
        <v>264</v>
      </c>
      <c r="D231" s="5">
        <v>796</v>
      </c>
      <c r="E231" s="5" t="s">
        <v>1025</v>
      </c>
      <c r="F231" s="5" t="s">
        <v>462</v>
      </c>
      <c r="G231" s="5" t="s">
        <v>463</v>
      </c>
      <c r="H231" s="5" t="s">
        <v>464</v>
      </c>
      <c r="I231" s="5">
        <v>19</v>
      </c>
      <c r="J231" s="5">
        <v>419</v>
      </c>
      <c r="K231" s="5">
        <v>29</v>
      </c>
    </row>
    <row r="232" spans="1:11" x14ac:dyDescent="0.15">
      <c r="A232" s="5" t="s">
        <v>1026</v>
      </c>
      <c r="B232" s="5" t="s">
        <v>1027</v>
      </c>
      <c r="C232" s="5" t="s">
        <v>1028</v>
      </c>
      <c r="D232" s="5">
        <v>798</v>
      </c>
      <c r="E232" s="5" t="s">
        <v>1029</v>
      </c>
      <c r="F232" s="5" t="s">
        <v>450</v>
      </c>
      <c r="G232" s="5" t="s">
        <v>451</v>
      </c>
      <c r="H232" s="5"/>
      <c r="I232" s="5">
        <v>9</v>
      </c>
      <c r="J232" s="5">
        <v>61</v>
      </c>
      <c r="K232" s="5"/>
    </row>
    <row r="233" spans="1:11" x14ac:dyDescent="0.15">
      <c r="A233" s="5" t="s">
        <v>209</v>
      </c>
      <c r="B233" s="5" t="s">
        <v>1030</v>
      </c>
      <c r="C233" s="5" t="s">
        <v>208</v>
      </c>
      <c r="D233" s="5">
        <v>800</v>
      </c>
      <c r="E233" s="5" t="s">
        <v>1031</v>
      </c>
      <c r="F233" s="5" t="s">
        <v>444</v>
      </c>
      <c r="G233" s="5" t="s">
        <v>456</v>
      </c>
      <c r="H233" s="5" t="s">
        <v>536</v>
      </c>
      <c r="I233" s="5">
        <v>2</v>
      </c>
      <c r="J233" s="5">
        <v>202</v>
      </c>
      <c r="K233" s="5">
        <v>14</v>
      </c>
    </row>
    <row r="234" spans="1:11" x14ac:dyDescent="0.15">
      <c r="A234" s="5" t="s">
        <v>289</v>
      </c>
      <c r="B234" s="5" t="s">
        <v>1032</v>
      </c>
      <c r="C234" s="5" t="s">
        <v>288</v>
      </c>
      <c r="D234" s="5">
        <v>804</v>
      </c>
      <c r="E234" s="5" t="s">
        <v>1033</v>
      </c>
      <c r="F234" s="5" t="s">
        <v>437</v>
      </c>
      <c r="G234" s="5" t="s">
        <v>500</v>
      </c>
      <c r="H234" s="5"/>
      <c r="I234" s="5">
        <v>150</v>
      </c>
      <c r="J234" s="5">
        <v>151</v>
      </c>
      <c r="K234" s="5"/>
    </row>
    <row r="235" spans="1:11" x14ac:dyDescent="0.15">
      <c r="A235" s="5" t="s">
        <v>203</v>
      </c>
      <c r="B235" s="5" t="s">
        <v>1034</v>
      </c>
      <c r="C235" s="5" t="s">
        <v>202</v>
      </c>
      <c r="D235" s="5">
        <v>784</v>
      </c>
      <c r="E235" s="5" t="s">
        <v>1035</v>
      </c>
      <c r="F235" s="5" t="s">
        <v>431</v>
      </c>
      <c r="G235" s="5" t="s">
        <v>476</v>
      </c>
      <c r="H235" s="5"/>
      <c r="I235" s="5">
        <v>142</v>
      </c>
      <c r="J235" s="5">
        <v>145</v>
      </c>
      <c r="K235" s="5"/>
    </row>
    <row r="236" spans="1:11" x14ac:dyDescent="0.15">
      <c r="A236" s="5" t="s">
        <v>1036</v>
      </c>
      <c r="B236" s="5" t="s">
        <v>1037</v>
      </c>
      <c r="C236" s="5" t="s">
        <v>372</v>
      </c>
      <c r="D236" s="5">
        <v>826</v>
      </c>
      <c r="E236" s="5" t="s">
        <v>1038</v>
      </c>
      <c r="F236" s="5" t="s">
        <v>437</v>
      </c>
      <c r="G236" s="5" t="s">
        <v>438</v>
      </c>
      <c r="H236" s="5"/>
      <c r="I236" s="5">
        <v>150</v>
      </c>
      <c r="J236" s="5">
        <v>154</v>
      </c>
      <c r="K236" s="5"/>
    </row>
    <row r="237" spans="1:11" x14ac:dyDescent="0.15">
      <c r="A237" s="5" t="s">
        <v>1039</v>
      </c>
      <c r="B237" s="5" t="s">
        <v>1040</v>
      </c>
      <c r="C237" s="5" t="s">
        <v>306</v>
      </c>
      <c r="D237" s="5">
        <v>840</v>
      </c>
      <c r="E237" s="5" t="s">
        <v>1041</v>
      </c>
      <c r="F237" s="5" t="s">
        <v>462</v>
      </c>
      <c r="G237" s="5" t="s">
        <v>511</v>
      </c>
      <c r="H237" s="5"/>
      <c r="I237" s="5">
        <v>19</v>
      </c>
      <c r="J237" s="5">
        <v>21</v>
      </c>
      <c r="K237" s="5"/>
    </row>
    <row r="238" spans="1:11" x14ac:dyDescent="0.15">
      <c r="A238" s="5" t="s">
        <v>1042</v>
      </c>
      <c r="B238" s="5" t="s">
        <v>1043</v>
      </c>
      <c r="C238" s="5" t="s">
        <v>1044</v>
      </c>
      <c r="D238" s="5">
        <v>581</v>
      </c>
      <c r="E238" s="5" t="s">
        <v>1045</v>
      </c>
      <c r="F238" s="5" t="s">
        <v>450</v>
      </c>
      <c r="G238" s="5" t="s">
        <v>687</v>
      </c>
      <c r="H238" s="5"/>
      <c r="I238" s="5">
        <v>9</v>
      </c>
      <c r="J238" s="5">
        <v>57</v>
      </c>
      <c r="K238" s="5"/>
    </row>
    <row r="239" spans="1:11" x14ac:dyDescent="0.15">
      <c r="A239" s="5" t="s">
        <v>255</v>
      </c>
      <c r="B239" s="5" t="s">
        <v>1046</v>
      </c>
      <c r="C239" s="5" t="s">
        <v>254</v>
      </c>
      <c r="D239" s="5">
        <v>858</v>
      </c>
      <c r="E239" s="5" t="s">
        <v>1047</v>
      </c>
      <c r="F239" s="5" t="s">
        <v>462</v>
      </c>
      <c r="G239" s="5" t="s">
        <v>463</v>
      </c>
      <c r="H239" s="5" t="s">
        <v>473</v>
      </c>
      <c r="I239" s="5">
        <v>19</v>
      </c>
      <c r="J239" s="5">
        <v>419</v>
      </c>
      <c r="K239" s="5">
        <v>5</v>
      </c>
    </row>
    <row r="240" spans="1:11" x14ac:dyDescent="0.15">
      <c r="A240" s="5" t="s">
        <v>153</v>
      </c>
      <c r="B240" s="5" t="s">
        <v>1048</v>
      </c>
      <c r="C240" s="5" t="s">
        <v>152</v>
      </c>
      <c r="D240" s="5">
        <v>860</v>
      </c>
      <c r="E240" s="5" t="s">
        <v>1049</v>
      </c>
      <c r="F240" s="5" t="s">
        <v>431</v>
      </c>
      <c r="G240" s="5" t="s">
        <v>751</v>
      </c>
      <c r="H240" s="5"/>
      <c r="I240" s="5">
        <v>142</v>
      </c>
      <c r="J240" s="5">
        <v>143</v>
      </c>
      <c r="K240" s="5"/>
    </row>
    <row r="241" spans="1:11" x14ac:dyDescent="0.15">
      <c r="A241" s="5" t="s">
        <v>101</v>
      </c>
      <c r="B241" s="5" t="s">
        <v>1050</v>
      </c>
      <c r="C241" s="5" t="s">
        <v>100</v>
      </c>
      <c r="D241" s="5">
        <v>548</v>
      </c>
      <c r="E241" s="5" t="s">
        <v>1051</v>
      </c>
      <c r="F241" s="5" t="s">
        <v>450</v>
      </c>
      <c r="G241" s="5" t="s">
        <v>644</v>
      </c>
      <c r="H241" s="5"/>
      <c r="I241" s="5">
        <v>9</v>
      </c>
      <c r="J241" s="5">
        <v>54</v>
      </c>
      <c r="K241" s="5"/>
    </row>
    <row r="242" spans="1:11" x14ac:dyDescent="0.15">
      <c r="A242" s="5" t="s">
        <v>1052</v>
      </c>
      <c r="B242" s="5" t="s">
        <v>1053</v>
      </c>
      <c r="C242" s="5" t="s">
        <v>44</v>
      </c>
      <c r="D242" s="5">
        <v>862</v>
      </c>
      <c r="E242" s="5" t="s">
        <v>1054</v>
      </c>
      <c r="F242" s="5" t="s">
        <v>462</v>
      </c>
      <c r="G242" s="5" t="s">
        <v>463</v>
      </c>
      <c r="H242" s="5" t="s">
        <v>473</v>
      </c>
      <c r="I242" s="5">
        <v>19</v>
      </c>
      <c r="J242" s="5">
        <v>419</v>
      </c>
      <c r="K242" s="5">
        <v>5</v>
      </c>
    </row>
    <row r="243" spans="1:11" x14ac:dyDescent="0.15">
      <c r="A243" s="5" t="s">
        <v>1055</v>
      </c>
      <c r="B243" s="5" t="s">
        <v>1056</v>
      </c>
      <c r="C243" s="5" t="s">
        <v>284</v>
      </c>
      <c r="D243" s="5">
        <v>704</v>
      </c>
      <c r="E243" s="5" t="s">
        <v>1057</v>
      </c>
      <c r="F243" s="5" t="s">
        <v>431</v>
      </c>
      <c r="G243" s="5" t="s">
        <v>540</v>
      </c>
      <c r="H243" s="5"/>
      <c r="I243" s="5">
        <v>142</v>
      </c>
      <c r="J243" s="5">
        <v>35</v>
      </c>
      <c r="K243" s="5"/>
    </row>
    <row r="244" spans="1:11" x14ac:dyDescent="0.15">
      <c r="A244" s="5" t="s">
        <v>1058</v>
      </c>
      <c r="B244" s="5" t="s">
        <v>1059</v>
      </c>
      <c r="C244" s="5" t="s">
        <v>1060</v>
      </c>
      <c r="D244" s="5">
        <v>92</v>
      </c>
      <c r="E244" s="5" t="s">
        <v>1061</v>
      </c>
      <c r="F244" s="5" t="s">
        <v>462</v>
      </c>
      <c r="G244" s="5" t="s">
        <v>463</v>
      </c>
      <c r="H244" s="5" t="s">
        <v>464</v>
      </c>
      <c r="I244" s="5">
        <v>19</v>
      </c>
      <c r="J244" s="5">
        <v>419</v>
      </c>
      <c r="K244" s="5">
        <v>29</v>
      </c>
    </row>
    <row r="245" spans="1:11" x14ac:dyDescent="0.15">
      <c r="A245" s="5" t="s">
        <v>1062</v>
      </c>
      <c r="B245" s="5" t="s">
        <v>1063</v>
      </c>
      <c r="C245" s="5" t="s">
        <v>1064</v>
      </c>
      <c r="D245" s="5">
        <v>850</v>
      </c>
      <c r="E245" s="5" t="s">
        <v>1065</v>
      </c>
      <c r="F245" s="5" t="s">
        <v>462</v>
      </c>
      <c r="G245" s="5" t="s">
        <v>463</v>
      </c>
      <c r="H245" s="5" t="s">
        <v>464</v>
      </c>
      <c r="I245" s="5">
        <v>19</v>
      </c>
      <c r="J245" s="5">
        <v>419</v>
      </c>
      <c r="K245" s="5">
        <v>29</v>
      </c>
    </row>
    <row r="246" spans="1:11" x14ac:dyDescent="0.15">
      <c r="A246" s="5" t="s">
        <v>1066</v>
      </c>
      <c r="B246" s="5" t="s">
        <v>1067</v>
      </c>
      <c r="C246" s="5" t="s">
        <v>1068</v>
      </c>
      <c r="D246" s="5">
        <v>876</v>
      </c>
      <c r="E246" s="5" t="s">
        <v>1069</v>
      </c>
      <c r="F246" s="5" t="s">
        <v>450</v>
      </c>
      <c r="G246" s="5" t="s">
        <v>451</v>
      </c>
      <c r="H246" s="5"/>
      <c r="I246" s="5">
        <v>9</v>
      </c>
      <c r="J246" s="5">
        <v>61</v>
      </c>
      <c r="K246" s="5"/>
    </row>
    <row r="247" spans="1:11" x14ac:dyDescent="0.15">
      <c r="A247" s="5" t="s">
        <v>51</v>
      </c>
      <c r="B247" s="5" t="s">
        <v>1070</v>
      </c>
      <c r="C247" s="5" t="s">
        <v>50</v>
      </c>
      <c r="D247" s="5">
        <v>732</v>
      </c>
      <c r="E247" s="5" t="s">
        <v>1071</v>
      </c>
      <c r="F247" s="5" t="s">
        <v>444</v>
      </c>
      <c r="G247" s="5" t="s">
        <v>445</v>
      </c>
      <c r="H247" s="5"/>
      <c r="I247" s="5">
        <v>2</v>
      </c>
      <c r="J247" s="5">
        <v>15</v>
      </c>
      <c r="K247" s="5"/>
    </row>
    <row r="248" spans="1:11" x14ac:dyDescent="0.15">
      <c r="A248" s="5" t="s">
        <v>67</v>
      </c>
      <c r="B248" s="5" t="s">
        <v>1072</v>
      </c>
      <c r="C248" s="5" t="s">
        <v>66</v>
      </c>
      <c r="D248" s="5">
        <v>887</v>
      </c>
      <c r="E248" s="5" t="s">
        <v>1073</v>
      </c>
      <c r="F248" s="5" t="s">
        <v>431</v>
      </c>
      <c r="G248" s="5" t="s">
        <v>476</v>
      </c>
      <c r="H248" s="5"/>
      <c r="I248" s="5">
        <v>142</v>
      </c>
      <c r="J248" s="5">
        <v>145</v>
      </c>
      <c r="K248" s="5"/>
    </row>
    <row r="249" spans="1:11" x14ac:dyDescent="0.15">
      <c r="A249" s="5" t="s">
        <v>37</v>
      </c>
      <c r="B249" s="5" t="s">
        <v>1074</v>
      </c>
      <c r="C249" s="5" t="s">
        <v>36</v>
      </c>
      <c r="D249" s="5">
        <v>894</v>
      </c>
      <c r="E249" s="5" t="s">
        <v>1075</v>
      </c>
      <c r="F249" s="5" t="s">
        <v>444</v>
      </c>
      <c r="G249" s="5" t="s">
        <v>456</v>
      </c>
      <c r="H249" s="5" t="s">
        <v>536</v>
      </c>
      <c r="I249" s="5">
        <v>2</v>
      </c>
      <c r="J249" s="5">
        <v>202</v>
      </c>
      <c r="K249" s="5">
        <v>14</v>
      </c>
    </row>
    <row r="250" spans="1:11" x14ac:dyDescent="0.15">
      <c r="A250" s="5" t="s">
        <v>121</v>
      </c>
      <c r="B250" s="5" t="s">
        <v>1076</v>
      </c>
      <c r="C250" s="5" t="s">
        <v>120</v>
      </c>
      <c r="D250" s="5">
        <v>716</v>
      </c>
      <c r="E250" s="5" t="s">
        <v>1077</v>
      </c>
      <c r="F250" s="5" t="s">
        <v>444</v>
      </c>
      <c r="G250" s="5" t="s">
        <v>456</v>
      </c>
      <c r="H250" s="5" t="s">
        <v>536</v>
      </c>
      <c r="I250" s="5">
        <v>2</v>
      </c>
      <c r="J250" s="5">
        <v>202</v>
      </c>
      <c r="K250" s="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13" customWidth="1"/>
    <col min="2" max="2" width="12.83203125" customWidth="1"/>
    <col min="3" max="3" width="14.83203125" customWidth="1"/>
    <col min="4" max="4" width="20" customWidth="1"/>
    <col min="7" max="7" width="25.5" customWidth="1"/>
    <col min="8" max="8" width="12.83203125" customWidth="1"/>
    <col min="9" max="9" width="14.83203125" customWidth="1"/>
    <col min="10" max="10" width="20" customWidth="1"/>
  </cols>
  <sheetData>
    <row r="3" spans="1:10" x14ac:dyDescent="0.15">
      <c r="A3" s="6" t="s">
        <v>1079</v>
      </c>
      <c r="B3" t="s">
        <v>1078</v>
      </c>
      <c r="C3" t="s">
        <v>1081</v>
      </c>
      <c r="D3" t="s">
        <v>1082</v>
      </c>
      <c r="G3" s="6" t="s">
        <v>1079</v>
      </c>
      <c r="H3" t="s">
        <v>1078</v>
      </c>
      <c r="I3" t="s">
        <v>1081</v>
      </c>
      <c r="J3" t="s">
        <v>1082</v>
      </c>
    </row>
    <row r="4" spans="1:10" x14ac:dyDescent="0.15">
      <c r="A4" s="7" t="s">
        <v>444</v>
      </c>
      <c r="B4" s="8">
        <v>1305743420.3611813</v>
      </c>
      <c r="C4" s="8">
        <v>901196193.95277917</v>
      </c>
      <c r="D4" s="8">
        <v>418898091.9439013</v>
      </c>
      <c r="G4" s="7" t="s">
        <v>483</v>
      </c>
      <c r="H4" s="8">
        <v>25902397.524698101</v>
      </c>
      <c r="I4" s="8">
        <v>3262522.8215694698</v>
      </c>
      <c r="J4" s="8">
        <v>470486.13493814203</v>
      </c>
    </row>
    <row r="5" spans="1:10" x14ac:dyDescent="0.15">
      <c r="A5" s="7" t="s">
        <v>462</v>
      </c>
      <c r="B5" s="8">
        <v>1057333554.642006</v>
      </c>
      <c r="C5" s="8">
        <v>222571521.42282391</v>
      </c>
      <c r="D5" s="8">
        <v>70972355.578954816</v>
      </c>
      <c r="G5" s="7" t="s">
        <v>751</v>
      </c>
      <c r="H5" s="8">
        <v>75462614.751854867</v>
      </c>
      <c r="I5" s="8">
        <v>40541280.654898331</v>
      </c>
      <c r="J5" s="8">
        <v>18902924.207224779</v>
      </c>
    </row>
    <row r="6" spans="1:10" x14ac:dyDescent="0.15">
      <c r="A6" s="7" t="s">
        <v>431</v>
      </c>
      <c r="B6" s="8">
        <v>4633667230.3139114</v>
      </c>
      <c r="C6" s="8">
        <v>2590295961.8931851</v>
      </c>
      <c r="D6" s="8">
        <v>657904791.28607631</v>
      </c>
      <c r="G6" s="7" t="s">
        <v>568</v>
      </c>
      <c r="H6" s="8">
        <v>1663409393.1199811</v>
      </c>
      <c r="I6" s="8">
        <v>766383630.20601618</v>
      </c>
      <c r="J6" s="8">
        <v>153808673.06075361</v>
      </c>
    </row>
    <row r="7" spans="1:10" x14ac:dyDescent="0.15">
      <c r="A7" s="7" t="s">
        <v>437</v>
      </c>
      <c r="B7" s="8">
        <v>757146041.96541548</v>
      </c>
      <c r="C7" s="8">
        <v>188748738.41964912</v>
      </c>
      <c r="D7" s="8">
        <v>19756586.520930074</v>
      </c>
      <c r="G7" s="7" t="s">
        <v>500</v>
      </c>
      <c r="H7" s="8">
        <v>297259452.05386144</v>
      </c>
      <c r="I7" s="8">
        <v>91259913.780448377</v>
      </c>
      <c r="J7" s="8">
        <v>15689344.647675218</v>
      </c>
    </row>
    <row r="8" spans="1:10" x14ac:dyDescent="0.15">
      <c r="A8" s="7" t="s">
        <v>450</v>
      </c>
      <c r="B8" s="8">
        <v>37485732.844281308</v>
      </c>
      <c r="C8" s="8">
        <v>12830489.489328649</v>
      </c>
      <c r="D8" s="8">
        <v>7474004.3386429129</v>
      </c>
      <c r="G8" s="7" t="s">
        <v>463</v>
      </c>
      <c r="H8" s="8">
        <v>680934330.43868458</v>
      </c>
      <c r="I8" s="8">
        <v>176706976.20289519</v>
      </c>
      <c r="J8" s="8">
        <v>65047196.078193948</v>
      </c>
    </row>
    <row r="9" spans="1:10" x14ac:dyDescent="0.15">
      <c r="A9" s="7" t="s">
        <v>1080</v>
      </c>
      <c r="B9" s="8">
        <v>7791375980.1267958</v>
      </c>
      <c r="C9" s="8">
        <v>3915642905.1777663</v>
      </c>
      <c r="D9" s="8">
        <v>1175005829.6685052</v>
      </c>
      <c r="G9" s="7" t="s">
        <v>644</v>
      </c>
      <c r="H9" s="8">
        <v>10813442.445855554</v>
      </c>
      <c r="I9" s="8">
        <v>9227729.9277534671</v>
      </c>
      <c r="J9" s="8">
        <v>6907981.104507993</v>
      </c>
    </row>
    <row r="10" spans="1:10" x14ac:dyDescent="0.15">
      <c r="G10" s="7" t="s">
        <v>687</v>
      </c>
      <c r="H10" s="8">
        <v>464390.0450820268</v>
      </c>
      <c r="I10" s="8">
        <v>173004.52674916852</v>
      </c>
      <c r="J10" s="8">
        <v>49093.30975808479</v>
      </c>
    </row>
    <row r="11" spans="1:10" x14ac:dyDescent="0.15">
      <c r="G11" s="7" t="s">
        <v>445</v>
      </c>
      <c r="H11" s="8">
        <v>232831245.4104594</v>
      </c>
      <c r="I11" s="8">
        <v>90647062.829947636</v>
      </c>
      <c r="J11" s="8">
        <v>39405275.145649344</v>
      </c>
    </row>
    <row r="12" spans="1:10" x14ac:dyDescent="0.15">
      <c r="G12" s="7" t="s">
        <v>511</v>
      </c>
      <c r="H12" s="8">
        <v>376399224.2033214</v>
      </c>
      <c r="I12" s="8">
        <v>45864545.219928697</v>
      </c>
      <c r="J12" s="8">
        <v>5925159.5007608738</v>
      </c>
    </row>
    <row r="13" spans="1:10" x14ac:dyDescent="0.15">
      <c r="G13" s="7" t="s">
        <v>438</v>
      </c>
      <c r="H13" s="8">
        <v>106465078.81831795</v>
      </c>
      <c r="I13" s="8">
        <v>15160117.220373517</v>
      </c>
      <c r="J13" s="8">
        <v>957278.37276973866</v>
      </c>
    </row>
    <row r="14" spans="1:10" x14ac:dyDescent="0.15">
      <c r="G14" s="7" t="s">
        <v>451</v>
      </c>
      <c r="H14" s="8">
        <v>305502.82864561665</v>
      </c>
      <c r="I14" s="8">
        <v>167232.21325654472</v>
      </c>
      <c r="J14" s="8">
        <v>46443.789438693122</v>
      </c>
    </row>
    <row r="15" spans="1:10" x14ac:dyDescent="0.15">
      <c r="G15" s="7" t="s">
        <v>540</v>
      </c>
      <c r="H15" s="8">
        <v>673876554.27740109</v>
      </c>
      <c r="I15" s="8">
        <v>409992282.67984694</v>
      </c>
      <c r="J15" s="8">
        <v>106959177.07114461</v>
      </c>
    </row>
    <row r="16" spans="1:10" x14ac:dyDescent="0.15">
      <c r="G16" s="7" t="s">
        <v>432</v>
      </c>
      <c r="H16" s="8">
        <v>1934588905.3705564</v>
      </c>
      <c r="I16" s="8">
        <v>1264439111.9926693</v>
      </c>
      <c r="J16" s="8">
        <v>341710037.13273448</v>
      </c>
    </row>
    <row r="17" spans="7:10" x14ac:dyDescent="0.15">
      <c r="G17" s="7" t="s">
        <v>441</v>
      </c>
      <c r="H17" s="8">
        <v>160547107.21572131</v>
      </c>
      <c r="I17" s="8">
        <v>29840102.104948863</v>
      </c>
      <c r="J17" s="8">
        <v>2361506.4192160885</v>
      </c>
    </row>
    <row r="18" spans="7:10" x14ac:dyDescent="0.15">
      <c r="G18" s="7" t="s">
        <v>456</v>
      </c>
      <c r="H18" s="8">
        <v>1072912174.9507216</v>
      </c>
      <c r="I18" s="8">
        <v>810549131.12283158</v>
      </c>
      <c r="J18" s="8">
        <v>379492816.79825199</v>
      </c>
    </row>
    <row r="19" spans="7:10" x14ac:dyDescent="0.15">
      <c r="G19" s="7" t="s">
        <v>476</v>
      </c>
      <c r="H19" s="8">
        <v>286329762.79411858</v>
      </c>
      <c r="I19" s="8">
        <v>108939656.35975364</v>
      </c>
      <c r="J19" s="8">
        <v>36523979.814218521</v>
      </c>
    </row>
    <row r="20" spans="7:10" x14ac:dyDescent="0.15">
      <c r="G20" s="7" t="s">
        <v>486</v>
      </c>
      <c r="H20" s="8">
        <v>192874403.87751463</v>
      </c>
      <c r="I20" s="8">
        <v>52488605.313878343</v>
      </c>
      <c r="J20" s="8">
        <v>748457.08126902836</v>
      </c>
    </row>
    <row r="21" spans="7:10" x14ac:dyDescent="0.15">
      <c r="G21" s="7" t="s">
        <v>1080</v>
      </c>
      <c r="H21" s="8">
        <v>7791375980.1267958</v>
      </c>
      <c r="I21" s="8">
        <v>3915642905.1777654</v>
      </c>
      <c r="J21" s="8">
        <v>1175005829.668505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3" x14ac:dyDescent="0.15"/>
  <sheetData>
    <row r="1" spans="1:1" x14ac:dyDescent="0.15">
      <c r="A1" s="11" t="s">
        <v>1087</v>
      </c>
    </row>
    <row r="2" spans="1:1" x14ac:dyDescent="0.15">
      <c r="A2" s="24">
        <v>43796</v>
      </c>
    </row>
    <row r="3" spans="1:1" x14ac:dyDescent="0.15">
      <c r="A3" s="11" t="s">
        <v>1085</v>
      </c>
    </row>
    <row r="4" spans="1:1" x14ac:dyDescent="0.15">
      <c r="A4" t="s"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Open-Data-Approach</vt:lpstr>
      <vt:lpstr>In-County-Data-Approach</vt:lpstr>
      <vt:lpstr>regions</vt:lpstr>
      <vt:lpstr>Totals</vt:lpstr>
      <vt:lpstr>Data Release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2019-11-07T23:32:40Z</dcterms:created>
  <dcterms:modified xsi:type="dcterms:W3CDTF">2020-01-08T20:56:59Z</dcterms:modified>
</cp:coreProperties>
</file>